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hidePivotFieldList="1" defaultThemeVersion="124226"/>
  <xr:revisionPtr revIDLastSave="0" documentId="8_{72B07ECD-7F7A-4CDB-BB17-B3D86369BCDC}" xr6:coauthVersionLast="47" xr6:coauthVersionMax="47" xr10:uidLastSave="{00000000-0000-0000-0000-000000000000}"/>
  <bookViews>
    <workbookView xWindow="480" yWindow="360" windowWidth="19815" windowHeight="7650" firstSheet="3" activeTab="3" xr2:uid="{00000000-000D-0000-FFFF-FFFF00000000}"/>
  </bookViews>
  <sheets>
    <sheet name="Raw Data" sheetId="1" r:id="rId1"/>
    <sheet name="Clean Data" sheetId="2" r:id="rId2"/>
    <sheet name="Pivot Table" sheetId="3" r:id="rId3"/>
    <sheet name="DASHBOARD 1" sheetId="4" r:id="rId4"/>
  </sheets>
  <definedNames>
    <definedName name="Slicer_City">#N/A</definedName>
    <definedName name="Slicer_Order_Year">#N/A</definedName>
  </definedNames>
  <calcPr calcId="191028"/>
  <pivotCaches>
    <pivotCache cacheId="4894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352" i="2" l="1"/>
  <c r="AA3352" i="2"/>
  <c r="Z3352" i="2"/>
  <c r="V3352" i="2"/>
  <c r="U3352" i="2"/>
  <c r="S3352" i="2"/>
  <c r="AB3352" i="2"/>
  <c r="R3351" i="2"/>
  <c r="E3351" i="2"/>
  <c r="D3351" i="2"/>
  <c r="C3351" i="2"/>
  <c r="R3350" i="2"/>
  <c r="E3350" i="2"/>
  <c r="D3350" i="2"/>
  <c r="C3350" i="2"/>
  <c r="R3349" i="2"/>
  <c r="E3349" i="2"/>
  <c r="D3349" i="2"/>
  <c r="C3349" i="2"/>
  <c r="R3348" i="2"/>
  <c r="E3348" i="2"/>
  <c r="D3348" i="2"/>
  <c r="C3348" i="2"/>
  <c r="R3347" i="2"/>
  <c r="E3347" i="2"/>
  <c r="D3347" i="2"/>
  <c r="C3347" i="2"/>
  <c r="R3346" i="2"/>
  <c r="E3346" i="2"/>
  <c r="D3346" i="2"/>
  <c r="C3346" i="2"/>
  <c r="R3345" i="2"/>
  <c r="E3345" i="2"/>
  <c r="D3345" i="2"/>
  <c r="C3345" i="2"/>
  <c r="R3344" i="2"/>
  <c r="E3344" i="2"/>
  <c r="D3344" i="2"/>
  <c r="C3344" i="2"/>
  <c r="R3343" i="2"/>
  <c r="E3343" i="2"/>
  <c r="D3343" i="2"/>
  <c r="C3343" i="2"/>
  <c r="R3342" i="2"/>
  <c r="E3342" i="2"/>
  <c r="D3342" i="2"/>
  <c r="C3342" i="2"/>
  <c r="R3341" i="2"/>
  <c r="E3341" i="2"/>
  <c r="D3341" i="2"/>
  <c r="C3341" i="2"/>
  <c r="R3340" i="2"/>
  <c r="E3340" i="2"/>
  <c r="D3340" i="2"/>
  <c r="C3340" i="2"/>
  <c r="R3339" i="2"/>
  <c r="E3339" i="2"/>
  <c r="D3339" i="2"/>
  <c r="C3339" i="2"/>
  <c r="R3338" i="2"/>
  <c r="E3338" i="2"/>
  <c r="D3338" i="2"/>
  <c r="C3338" i="2"/>
  <c r="R3337" i="2"/>
  <c r="E3337" i="2"/>
  <c r="D3337" i="2"/>
  <c r="C3337" i="2"/>
  <c r="R3336" i="2"/>
  <c r="E3336" i="2"/>
  <c r="D3336" i="2"/>
  <c r="C3336" i="2"/>
  <c r="R3335" i="2"/>
  <c r="E3335" i="2"/>
  <c r="D3335" i="2"/>
  <c r="C3335" i="2"/>
  <c r="R3334" i="2"/>
  <c r="E3334" i="2"/>
  <c r="D3334" i="2"/>
  <c r="C3334" i="2"/>
  <c r="R3333" i="2"/>
  <c r="E3333" i="2"/>
  <c r="D3333" i="2"/>
  <c r="C3333" i="2"/>
  <c r="R3332" i="2"/>
  <c r="E3332" i="2"/>
  <c r="D3332" i="2"/>
  <c r="C3332" i="2"/>
  <c r="R3331" i="2"/>
  <c r="E3331" i="2"/>
  <c r="D3331" i="2"/>
  <c r="C3331" i="2"/>
  <c r="R3330" i="2"/>
  <c r="E3330" i="2"/>
  <c r="D3330" i="2"/>
  <c r="C3330" i="2"/>
  <c r="R3329" i="2"/>
  <c r="E3329" i="2"/>
  <c r="D3329" i="2"/>
  <c r="C3329" i="2"/>
  <c r="R3328" i="2"/>
  <c r="E3328" i="2"/>
  <c r="D3328" i="2"/>
  <c r="C3328" i="2"/>
  <c r="R3327" i="2"/>
  <c r="E3327" i="2"/>
  <c r="D3327" i="2"/>
  <c r="C3327" i="2"/>
  <c r="R3326" i="2"/>
  <c r="E3326" i="2"/>
  <c r="D3326" i="2"/>
  <c r="C3326" i="2"/>
  <c r="R3325" i="2"/>
  <c r="E3325" i="2"/>
  <c r="D3325" i="2"/>
  <c r="C3325" i="2"/>
  <c r="R3324" i="2"/>
  <c r="E3324" i="2"/>
  <c r="D3324" i="2"/>
  <c r="C3324" i="2"/>
  <c r="R3323" i="2"/>
  <c r="E3323" i="2"/>
  <c r="D3323" i="2"/>
  <c r="C3323" i="2"/>
  <c r="R3322" i="2"/>
  <c r="E3322" i="2"/>
  <c r="D3322" i="2"/>
  <c r="C3322" i="2"/>
  <c r="R3321" i="2"/>
  <c r="E3321" i="2"/>
  <c r="D3321" i="2"/>
  <c r="C3321" i="2"/>
  <c r="R3320" i="2"/>
  <c r="E3320" i="2"/>
  <c r="D3320" i="2"/>
  <c r="C3320" i="2"/>
  <c r="R3319" i="2"/>
  <c r="E3319" i="2"/>
  <c r="D3319" i="2"/>
  <c r="C3319" i="2"/>
  <c r="R3318" i="2"/>
  <c r="E3318" i="2"/>
  <c r="D3318" i="2"/>
  <c r="C3318" i="2"/>
  <c r="R3317" i="2"/>
  <c r="E3317" i="2"/>
  <c r="D3317" i="2"/>
  <c r="C3317" i="2"/>
  <c r="R3316" i="2"/>
  <c r="E3316" i="2"/>
  <c r="D3316" i="2"/>
  <c r="C3316" i="2"/>
  <c r="R3315" i="2"/>
  <c r="E3315" i="2"/>
  <c r="D3315" i="2"/>
  <c r="C3315" i="2"/>
  <c r="R3314" i="2"/>
  <c r="E3314" i="2"/>
  <c r="D3314" i="2"/>
  <c r="C3314" i="2"/>
  <c r="R3313" i="2"/>
  <c r="E3313" i="2"/>
  <c r="D3313" i="2"/>
  <c r="C3313" i="2"/>
  <c r="R3312" i="2"/>
  <c r="E3312" i="2"/>
  <c r="D3312" i="2"/>
  <c r="C3312" i="2"/>
  <c r="R3311" i="2"/>
  <c r="E3311" i="2"/>
  <c r="D3311" i="2"/>
  <c r="C3311" i="2"/>
  <c r="R3310" i="2"/>
  <c r="E3310" i="2"/>
  <c r="D3310" i="2"/>
  <c r="C3310" i="2"/>
  <c r="R3309" i="2"/>
  <c r="E3309" i="2"/>
  <c r="D3309" i="2"/>
  <c r="C3309" i="2"/>
  <c r="R3308" i="2"/>
  <c r="E3308" i="2"/>
  <c r="D3308" i="2"/>
  <c r="C3308" i="2"/>
  <c r="R3307" i="2"/>
  <c r="E3307" i="2"/>
  <c r="D3307" i="2"/>
  <c r="C3307" i="2"/>
  <c r="R3306" i="2"/>
  <c r="E3306" i="2"/>
  <c r="D3306" i="2"/>
  <c r="C3306" i="2"/>
  <c r="R3305" i="2"/>
  <c r="E3305" i="2"/>
  <c r="D3305" i="2"/>
  <c r="C3305" i="2"/>
  <c r="R3304" i="2"/>
  <c r="E3304" i="2"/>
  <c r="D3304" i="2"/>
  <c r="C3304" i="2"/>
  <c r="R3303" i="2"/>
  <c r="E3303" i="2"/>
  <c r="D3303" i="2"/>
  <c r="C3303" i="2"/>
  <c r="R3302" i="2"/>
  <c r="E3302" i="2"/>
  <c r="D3302" i="2"/>
  <c r="C3302" i="2"/>
  <c r="R3301" i="2"/>
  <c r="E3301" i="2"/>
  <c r="D3301" i="2"/>
  <c r="C3301" i="2"/>
  <c r="R3300" i="2"/>
  <c r="E3300" i="2"/>
  <c r="D3300" i="2"/>
  <c r="C3300" i="2"/>
  <c r="R3299" i="2"/>
  <c r="E3299" i="2"/>
  <c r="D3299" i="2"/>
  <c r="C3299" i="2"/>
  <c r="R3298" i="2"/>
  <c r="E3298" i="2"/>
  <c r="D3298" i="2"/>
  <c r="C3298" i="2"/>
  <c r="R3297" i="2"/>
  <c r="E3297" i="2"/>
  <c r="D3297" i="2"/>
  <c r="C3297" i="2"/>
  <c r="R3296" i="2"/>
  <c r="E3296" i="2"/>
  <c r="D3296" i="2"/>
  <c r="C3296" i="2"/>
  <c r="R3295" i="2"/>
  <c r="E3295" i="2"/>
  <c r="D3295" i="2"/>
  <c r="C3295" i="2"/>
  <c r="R3294" i="2"/>
  <c r="E3294" i="2"/>
  <c r="D3294" i="2"/>
  <c r="C3294" i="2"/>
  <c r="R3293" i="2"/>
  <c r="E3293" i="2"/>
  <c r="D3293" i="2"/>
  <c r="C3293" i="2"/>
  <c r="R3292" i="2"/>
  <c r="E3292" i="2"/>
  <c r="D3292" i="2"/>
  <c r="C3292" i="2"/>
  <c r="R3291" i="2"/>
  <c r="E3291" i="2"/>
  <c r="D3291" i="2"/>
  <c r="C3291" i="2"/>
  <c r="R3290" i="2"/>
  <c r="E3290" i="2"/>
  <c r="D3290" i="2"/>
  <c r="C3290" i="2"/>
  <c r="R3289" i="2"/>
  <c r="E3289" i="2"/>
  <c r="D3289" i="2"/>
  <c r="C3289" i="2"/>
  <c r="R3288" i="2"/>
  <c r="E3288" i="2"/>
  <c r="D3288" i="2"/>
  <c r="C3288" i="2"/>
  <c r="R3287" i="2"/>
  <c r="E3287" i="2"/>
  <c r="D3287" i="2"/>
  <c r="C3287" i="2"/>
  <c r="R3286" i="2"/>
  <c r="E3286" i="2"/>
  <c r="D3286" i="2"/>
  <c r="C3286" i="2"/>
  <c r="R3285" i="2"/>
  <c r="E3285" i="2"/>
  <c r="D3285" i="2"/>
  <c r="C3285" i="2"/>
  <c r="R3284" i="2"/>
  <c r="E3284" i="2"/>
  <c r="D3284" i="2"/>
  <c r="C3284" i="2"/>
  <c r="R3283" i="2"/>
  <c r="E3283" i="2"/>
  <c r="D3283" i="2"/>
  <c r="C3283" i="2"/>
  <c r="R3282" i="2"/>
  <c r="E3282" i="2"/>
  <c r="D3282" i="2"/>
  <c r="C3282" i="2"/>
  <c r="R3281" i="2"/>
  <c r="E3281" i="2"/>
  <c r="D3281" i="2"/>
  <c r="C3281" i="2"/>
  <c r="R3280" i="2"/>
  <c r="E3280" i="2"/>
  <c r="D3280" i="2"/>
  <c r="C3280" i="2"/>
  <c r="R3279" i="2"/>
  <c r="E3279" i="2"/>
  <c r="D3279" i="2"/>
  <c r="C3279" i="2"/>
  <c r="R3278" i="2"/>
  <c r="E3278" i="2"/>
  <c r="D3278" i="2"/>
  <c r="C3278" i="2"/>
  <c r="R3277" i="2"/>
  <c r="E3277" i="2"/>
  <c r="D3277" i="2"/>
  <c r="C3277" i="2"/>
  <c r="R3276" i="2"/>
  <c r="E3276" i="2"/>
  <c r="D3276" i="2"/>
  <c r="C3276" i="2"/>
  <c r="R3275" i="2"/>
  <c r="E3275" i="2"/>
  <c r="D3275" i="2"/>
  <c r="C3275" i="2"/>
  <c r="R3274" i="2"/>
  <c r="E3274" i="2"/>
  <c r="D3274" i="2"/>
  <c r="C3274" i="2"/>
  <c r="R3273" i="2"/>
  <c r="E3273" i="2"/>
  <c r="D3273" i="2"/>
  <c r="C3273" i="2"/>
  <c r="R3272" i="2"/>
  <c r="E3272" i="2"/>
  <c r="D3272" i="2"/>
  <c r="C3272" i="2"/>
  <c r="R3271" i="2"/>
  <c r="E3271" i="2"/>
  <c r="D3271" i="2"/>
  <c r="C3271" i="2"/>
  <c r="R3270" i="2"/>
  <c r="E3270" i="2"/>
  <c r="D3270" i="2"/>
  <c r="C3270" i="2"/>
  <c r="R3269" i="2"/>
  <c r="E3269" i="2"/>
  <c r="D3269" i="2"/>
  <c r="C3269" i="2"/>
  <c r="R3268" i="2"/>
  <c r="E3268" i="2"/>
  <c r="D3268" i="2"/>
  <c r="C3268" i="2"/>
  <c r="R3267" i="2"/>
  <c r="E3267" i="2"/>
  <c r="D3267" i="2"/>
  <c r="C3267" i="2"/>
  <c r="R3266" i="2"/>
  <c r="E3266" i="2"/>
  <c r="D3266" i="2"/>
  <c r="C3266" i="2"/>
  <c r="R3265" i="2"/>
  <c r="E3265" i="2"/>
  <c r="D3265" i="2"/>
  <c r="C3265" i="2"/>
  <c r="R3264" i="2"/>
  <c r="E3264" i="2"/>
  <c r="D3264" i="2"/>
  <c r="C3264" i="2"/>
  <c r="R3263" i="2"/>
  <c r="E3263" i="2"/>
  <c r="D3263" i="2"/>
  <c r="C3263" i="2"/>
  <c r="R3262" i="2"/>
  <c r="E3262" i="2"/>
  <c r="D3262" i="2"/>
  <c r="C3262" i="2"/>
  <c r="R3261" i="2"/>
  <c r="E3261" i="2"/>
  <c r="D3261" i="2"/>
  <c r="C3261" i="2"/>
  <c r="R3260" i="2"/>
  <c r="E3260" i="2"/>
  <c r="D3260" i="2"/>
  <c r="C3260" i="2"/>
  <c r="R3259" i="2"/>
  <c r="E3259" i="2"/>
  <c r="D3259" i="2"/>
  <c r="C3259" i="2"/>
  <c r="R3258" i="2"/>
  <c r="E3258" i="2"/>
  <c r="D3258" i="2"/>
  <c r="C3258" i="2"/>
  <c r="R3257" i="2"/>
  <c r="E3257" i="2"/>
  <c r="D3257" i="2"/>
  <c r="C3257" i="2"/>
  <c r="R3256" i="2"/>
  <c r="E3256" i="2"/>
  <c r="D3256" i="2"/>
  <c r="C3256" i="2"/>
  <c r="R3255" i="2"/>
  <c r="E3255" i="2"/>
  <c r="D3255" i="2"/>
  <c r="C3255" i="2"/>
  <c r="R3254" i="2"/>
  <c r="E3254" i="2"/>
  <c r="D3254" i="2"/>
  <c r="C3254" i="2"/>
  <c r="R3253" i="2"/>
  <c r="E3253" i="2"/>
  <c r="D3253" i="2"/>
  <c r="C3253" i="2"/>
  <c r="R3252" i="2"/>
  <c r="E3252" i="2"/>
  <c r="D3252" i="2"/>
  <c r="C3252" i="2"/>
  <c r="R3251" i="2"/>
  <c r="E3251" i="2"/>
  <c r="D3251" i="2"/>
  <c r="C3251" i="2"/>
  <c r="R3250" i="2"/>
  <c r="E3250" i="2"/>
  <c r="D3250" i="2"/>
  <c r="C3250" i="2"/>
  <c r="R3249" i="2"/>
  <c r="E3249" i="2"/>
  <c r="D3249" i="2"/>
  <c r="C3249" i="2"/>
  <c r="R3248" i="2"/>
  <c r="E3248" i="2"/>
  <c r="D3248" i="2"/>
  <c r="C3248" i="2"/>
  <c r="R3247" i="2"/>
  <c r="E3247" i="2"/>
  <c r="D3247" i="2"/>
  <c r="C3247" i="2"/>
  <c r="R3246" i="2"/>
  <c r="E3246" i="2"/>
  <c r="D3246" i="2"/>
  <c r="C3246" i="2"/>
  <c r="R3245" i="2"/>
  <c r="E3245" i="2"/>
  <c r="D3245" i="2"/>
  <c r="C3245" i="2"/>
  <c r="R3244" i="2"/>
  <c r="E3244" i="2"/>
  <c r="D3244" i="2"/>
  <c r="C3244" i="2"/>
  <c r="R3243" i="2"/>
  <c r="E3243" i="2"/>
  <c r="D3243" i="2"/>
  <c r="C3243" i="2"/>
  <c r="R3242" i="2"/>
  <c r="E3242" i="2"/>
  <c r="D3242" i="2"/>
  <c r="C3242" i="2"/>
  <c r="R3241" i="2"/>
  <c r="E3241" i="2"/>
  <c r="D3241" i="2"/>
  <c r="C3241" i="2"/>
  <c r="R3240" i="2"/>
  <c r="E3240" i="2"/>
  <c r="D3240" i="2"/>
  <c r="C3240" i="2"/>
  <c r="R3239" i="2"/>
  <c r="E3239" i="2"/>
  <c r="D3239" i="2"/>
  <c r="C3239" i="2"/>
  <c r="R3238" i="2"/>
  <c r="E3238" i="2"/>
  <c r="D3238" i="2"/>
  <c r="C3238" i="2"/>
  <c r="R3237" i="2"/>
  <c r="E3237" i="2"/>
  <c r="D3237" i="2"/>
  <c r="C3237" i="2"/>
  <c r="R3236" i="2"/>
  <c r="E3236" i="2"/>
  <c r="D3236" i="2"/>
  <c r="C3236" i="2"/>
  <c r="R3235" i="2"/>
  <c r="E3235" i="2"/>
  <c r="D3235" i="2"/>
  <c r="C3235" i="2"/>
  <c r="R3234" i="2"/>
  <c r="E3234" i="2"/>
  <c r="D3234" i="2"/>
  <c r="C3234" i="2"/>
  <c r="R3233" i="2"/>
  <c r="E3233" i="2"/>
  <c r="D3233" i="2"/>
  <c r="C3233" i="2"/>
  <c r="R3232" i="2"/>
  <c r="E3232" i="2"/>
  <c r="D3232" i="2"/>
  <c r="C3232" i="2"/>
  <c r="R3231" i="2"/>
  <c r="E3231" i="2"/>
  <c r="D3231" i="2"/>
  <c r="C3231" i="2"/>
  <c r="R3230" i="2"/>
  <c r="E3230" i="2"/>
  <c r="D3230" i="2"/>
  <c r="C3230" i="2"/>
  <c r="R3229" i="2"/>
  <c r="E3229" i="2"/>
  <c r="D3229" i="2"/>
  <c r="C3229" i="2"/>
  <c r="R3228" i="2"/>
  <c r="E3228" i="2"/>
  <c r="D3228" i="2"/>
  <c r="C3228" i="2"/>
  <c r="R3227" i="2"/>
  <c r="E3227" i="2"/>
  <c r="D3227" i="2"/>
  <c r="C3227" i="2"/>
  <c r="R3226" i="2"/>
  <c r="E3226" i="2"/>
  <c r="D3226" i="2"/>
  <c r="C3226" i="2"/>
  <c r="R3225" i="2"/>
  <c r="E3225" i="2"/>
  <c r="D3225" i="2"/>
  <c r="C3225" i="2"/>
  <c r="R3224" i="2"/>
  <c r="E3224" i="2"/>
  <c r="D3224" i="2"/>
  <c r="C3224" i="2"/>
  <c r="R3223" i="2"/>
  <c r="E3223" i="2"/>
  <c r="D3223" i="2"/>
  <c r="C3223" i="2"/>
  <c r="R3222" i="2"/>
  <c r="E3222" i="2"/>
  <c r="D3222" i="2"/>
  <c r="C3222" i="2"/>
  <c r="R3221" i="2"/>
  <c r="E3221" i="2"/>
  <c r="D3221" i="2"/>
  <c r="C3221" i="2"/>
  <c r="R3220" i="2"/>
  <c r="E3220" i="2"/>
  <c r="D3220" i="2"/>
  <c r="C3220" i="2"/>
  <c r="R3219" i="2"/>
  <c r="E3219" i="2"/>
  <c r="D3219" i="2"/>
  <c r="C3219" i="2"/>
  <c r="R3218" i="2"/>
  <c r="E3218" i="2"/>
  <c r="D3218" i="2"/>
  <c r="C3218" i="2"/>
  <c r="R3217" i="2"/>
  <c r="E3217" i="2"/>
  <c r="D3217" i="2"/>
  <c r="C3217" i="2"/>
  <c r="R3216" i="2"/>
  <c r="E3216" i="2"/>
  <c r="D3216" i="2"/>
  <c r="C3216" i="2"/>
  <c r="R3215" i="2"/>
  <c r="E3215" i="2"/>
  <c r="D3215" i="2"/>
  <c r="C3215" i="2"/>
  <c r="R3214" i="2"/>
  <c r="E3214" i="2"/>
  <c r="D3214" i="2"/>
  <c r="C3214" i="2"/>
  <c r="R3213" i="2"/>
  <c r="E3213" i="2"/>
  <c r="D3213" i="2"/>
  <c r="C3213" i="2"/>
  <c r="R3212" i="2"/>
  <c r="E3212" i="2"/>
  <c r="D3212" i="2"/>
  <c r="C3212" i="2"/>
  <c r="R3211" i="2"/>
  <c r="E3211" i="2"/>
  <c r="D3211" i="2"/>
  <c r="C3211" i="2"/>
  <c r="R3210" i="2"/>
  <c r="E3210" i="2"/>
  <c r="D3210" i="2"/>
  <c r="C3210" i="2"/>
  <c r="R3209" i="2"/>
  <c r="E3209" i="2"/>
  <c r="D3209" i="2"/>
  <c r="C3209" i="2"/>
  <c r="R3208" i="2"/>
  <c r="E3208" i="2"/>
  <c r="D3208" i="2"/>
  <c r="C3208" i="2"/>
  <c r="R3207" i="2"/>
  <c r="E3207" i="2"/>
  <c r="D3207" i="2"/>
  <c r="C3207" i="2"/>
  <c r="R3206" i="2"/>
  <c r="E3206" i="2"/>
  <c r="D3206" i="2"/>
  <c r="C3206" i="2"/>
  <c r="R3205" i="2"/>
  <c r="E3205" i="2"/>
  <c r="D3205" i="2"/>
  <c r="C3205" i="2"/>
  <c r="R3204" i="2"/>
  <c r="E3204" i="2"/>
  <c r="D3204" i="2"/>
  <c r="C3204" i="2"/>
  <c r="R3203" i="2"/>
  <c r="E3203" i="2"/>
  <c r="D3203" i="2"/>
  <c r="C3203" i="2"/>
  <c r="R3202" i="2"/>
  <c r="E3202" i="2"/>
  <c r="D3202" i="2"/>
  <c r="C3202" i="2"/>
  <c r="R3201" i="2"/>
  <c r="E3201" i="2"/>
  <c r="D3201" i="2"/>
  <c r="C3201" i="2"/>
  <c r="R3200" i="2"/>
  <c r="E3200" i="2"/>
  <c r="D3200" i="2"/>
  <c r="C3200" i="2"/>
  <c r="R3199" i="2"/>
  <c r="E3199" i="2"/>
  <c r="D3199" i="2"/>
  <c r="C3199" i="2"/>
  <c r="R3198" i="2"/>
  <c r="E3198" i="2"/>
  <c r="D3198" i="2"/>
  <c r="C3198" i="2"/>
  <c r="R3197" i="2"/>
  <c r="E3197" i="2"/>
  <c r="D3197" i="2"/>
  <c r="C3197" i="2"/>
  <c r="R3196" i="2"/>
  <c r="E3196" i="2"/>
  <c r="D3196" i="2"/>
  <c r="C3196" i="2"/>
  <c r="R3195" i="2"/>
  <c r="E3195" i="2"/>
  <c r="D3195" i="2"/>
  <c r="C3195" i="2"/>
  <c r="R3194" i="2"/>
  <c r="E3194" i="2"/>
  <c r="D3194" i="2"/>
  <c r="C3194" i="2"/>
  <c r="R3193" i="2"/>
  <c r="E3193" i="2"/>
  <c r="D3193" i="2"/>
  <c r="C3193" i="2"/>
  <c r="R3192" i="2"/>
  <c r="E3192" i="2"/>
  <c r="D3192" i="2"/>
  <c r="C3192" i="2"/>
  <c r="R3191" i="2"/>
  <c r="E3191" i="2"/>
  <c r="D3191" i="2"/>
  <c r="C3191" i="2"/>
  <c r="R3190" i="2"/>
  <c r="E3190" i="2"/>
  <c r="D3190" i="2"/>
  <c r="C3190" i="2"/>
  <c r="R3189" i="2"/>
  <c r="E3189" i="2"/>
  <c r="D3189" i="2"/>
  <c r="C3189" i="2"/>
  <c r="R3188" i="2"/>
  <c r="E3188" i="2"/>
  <c r="D3188" i="2"/>
  <c r="C3188" i="2"/>
  <c r="R3187" i="2"/>
  <c r="E3187" i="2"/>
  <c r="D3187" i="2"/>
  <c r="C3187" i="2"/>
  <c r="R3186" i="2"/>
  <c r="E3186" i="2"/>
  <c r="D3186" i="2"/>
  <c r="C3186" i="2"/>
  <c r="R3185" i="2"/>
  <c r="E3185" i="2"/>
  <c r="D3185" i="2"/>
  <c r="C3185" i="2"/>
  <c r="R3184" i="2"/>
  <c r="E3184" i="2"/>
  <c r="D3184" i="2"/>
  <c r="C3184" i="2"/>
  <c r="R3183" i="2"/>
  <c r="E3183" i="2"/>
  <c r="D3183" i="2"/>
  <c r="C3183" i="2"/>
  <c r="R3182" i="2"/>
  <c r="E3182" i="2"/>
  <c r="D3182" i="2"/>
  <c r="C3182" i="2"/>
  <c r="R3181" i="2"/>
  <c r="E3181" i="2"/>
  <c r="D3181" i="2"/>
  <c r="C3181" i="2"/>
  <c r="R3180" i="2"/>
  <c r="E3180" i="2"/>
  <c r="D3180" i="2"/>
  <c r="C3180" i="2"/>
  <c r="R3179" i="2"/>
  <c r="E3179" i="2"/>
  <c r="D3179" i="2"/>
  <c r="C3179" i="2"/>
  <c r="R3178" i="2"/>
  <c r="E3178" i="2"/>
  <c r="D3178" i="2"/>
  <c r="C3178" i="2"/>
  <c r="R3177" i="2"/>
  <c r="E3177" i="2"/>
  <c r="D3177" i="2"/>
  <c r="C3177" i="2"/>
  <c r="R3176" i="2"/>
  <c r="E3176" i="2"/>
  <c r="D3176" i="2"/>
  <c r="C3176" i="2"/>
  <c r="R3175" i="2"/>
  <c r="E3175" i="2"/>
  <c r="D3175" i="2"/>
  <c r="C3175" i="2"/>
  <c r="R3174" i="2"/>
  <c r="E3174" i="2"/>
  <c r="D3174" i="2"/>
  <c r="C3174" i="2"/>
  <c r="R3173" i="2"/>
  <c r="E3173" i="2"/>
  <c r="D3173" i="2"/>
  <c r="C3173" i="2"/>
  <c r="R3172" i="2"/>
  <c r="E3172" i="2"/>
  <c r="D3172" i="2"/>
  <c r="C3172" i="2"/>
  <c r="R3171" i="2"/>
  <c r="E3171" i="2"/>
  <c r="D3171" i="2"/>
  <c r="C3171" i="2"/>
  <c r="R3170" i="2"/>
  <c r="E3170" i="2"/>
  <c r="D3170" i="2"/>
  <c r="C3170" i="2"/>
  <c r="R3169" i="2"/>
  <c r="E3169" i="2"/>
  <c r="D3169" i="2"/>
  <c r="C3169" i="2"/>
  <c r="R3168" i="2"/>
  <c r="E3168" i="2"/>
  <c r="D3168" i="2"/>
  <c r="C3168" i="2"/>
  <c r="R3167" i="2"/>
  <c r="E3167" i="2"/>
  <c r="D3167" i="2"/>
  <c r="C3167" i="2"/>
  <c r="R3166" i="2"/>
  <c r="E3166" i="2"/>
  <c r="D3166" i="2"/>
  <c r="C3166" i="2"/>
  <c r="R3165" i="2"/>
  <c r="E3165" i="2"/>
  <c r="D3165" i="2"/>
  <c r="C3165" i="2"/>
  <c r="R3164" i="2"/>
  <c r="E3164" i="2"/>
  <c r="D3164" i="2"/>
  <c r="C3164" i="2"/>
  <c r="R3163" i="2"/>
  <c r="E3163" i="2"/>
  <c r="D3163" i="2"/>
  <c r="C3163" i="2"/>
  <c r="R3162" i="2"/>
  <c r="E3162" i="2"/>
  <c r="D3162" i="2"/>
  <c r="C3162" i="2"/>
  <c r="R3161" i="2"/>
  <c r="E3161" i="2"/>
  <c r="D3161" i="2"/>
  <c r="C3161" i="2"/>
  <c r="R3160" i="2"/>
  <c r="E3160" i="2"/>
  <c r="D3160" i="2"/>
  <c r="C3160" i="2"/>
  <c r="R3159" i="2"/>
  <c r="E3159" i="2"/>
  <c r="D3159" i="2"/>
  <c r="C3159" i="2"/>
  <c r="R3158" i="2"/>
  <c r="E3158" i="2"/>
  <c r="D3158" i="2"/>
  <c r="C3158" i="2"/>
  <c r="R3157" i="2"/>
  <c r="E3157" i="2"/>
  <c r="D3157" i="2"/>
  <c r="C3157" i="2"/>
  <c r="R3156" i="2"/>
  <c r="E3156" i="2"/>
  <c r="D3156" i="2"/>
  <c r="C3156" i="2"/>
  <c r="R3155" i="2"/>
  <c r="E3155" i="2"/>
  <c r="D3155" i="2"/>
  <c r="C3155" i="2"/>
  <c r="R3154" i="2"/>
  <c r="E3154" i="2"/>
  <c r="D3154" i="2"/>
  <c r="C3154" i="2"/>
  <c r="R3153" i="2"/>
  <c r="E3153" i="2"/>
  <c r="D3153" i="2"/>
  <c r="C3153" i="2"/>
  <c r="R3152" i="2"/>
  <c r="E3152" i="2"/>
  <c r="D3152" i="2"/>
  <c r="C3152" i="2"/>
  <c r="R3151" i="2"/>
  <c r="E3151" i="2"/>
  <c r="D3151" i="2"/>
  <c r="C3151" i="2"/>
  <c r="R3150" i="2"/>
  <c r="E3150" i="2"/>
  <c r="D3150" i="2"/>
  <c r="C3150" i="2"/>
  <c r="R3149" i="2"/>
  <c r="E3149" i="2"/>
  <c r="D3149" i="2"/>
  <c r="C3149" i="2"/>
  <c r="R3148" i="2"/>
  <c r="E3148" i="2"/>
  <c r="D3148" i="2"/>
  <c r="C3148" i="2"/>
  <c r="R3147" i="2"/>
  <c r="E3147" i="2"/>
  <c r="D3147" i="2"/>
  <c r="C3147" i="2"/>
  <c r="R3146" i="2"/>
  <c r="E3146" i="2"/>
  <c r="D3146" i="2"/>
  <c r="C3146" i="2"/>
  <c r="R3145" i="2"/>
  <c r="E3145" i="2"/>
  <c r="D3145" i="2"/>
  <c r="C3145" i="2"/>
  <c r="R3144" i="2"/>
  <c r="E3144" i="2"/>
  <c r="D3144" i="2"/>
  <c r="C3144" i="2"/>
  <c r="R3143" i="2"/>
  <c r="E3143" i="2"/>
  <c r="D3143" i="2"/>
  <c r="C3143" i="2"/>
  <c r="R3142" i="2"/>
  <c r="E3142" i="2"/>
  <c r="D3142" i="2"/>
  <c r="C3142" i="2"/>
  <c r="R3141" i="2"/>
  <c r="E3141" i="2"/>
  <c r="D3141" i="2"/>
  <c r="C3141" i="2"/>
  <c r="R3140" i="2"/>
  <c r="E3140" i="2"/>
  <c r="D3140" i="2"/>
  <c r="C3140" i="2"/>
  <c r="R3139" i="2"/>
  <c r="E3139" i="2"/>
  <c r="D3139" i="2"/>
  <c r="C3139" i="2"/>
  <c r="R3138" i="2"/>
  <c r="E3138" i="2"/>
  <c r="D3138" i="2"/>
  <c r="C3138" i="2"/>
  <c r="R3137" i="2"/>
  <c r="E3137" i="2"/>
  <c r="D3137" i="2"/>
  <c r="C3137" i="2"/>
  <c r="R3136" i="2"/>
  <c r="E3136" i="2"/>
  <c r="D3136" i="2"/>
  <c r="C3136" i="2"/>
  <c r="R3135" i="2"/>
  <c r="E3135" i="2"/>
  <c r="D3135" i="2"/>
  <c r="C3135" i="2"/>
  <c r="R3134" i="2"/>
  <c r="E3134" i="2"/>
  <c r="D3134" i="2"/>
  <c r="C3134" i="2"/>
  <c r="R3133" i="2"/>
  <c r="E3133" i="2"/>
  <c r="D3133" i="2"/>
  <c r="C3133" i="2"/>
  <c r="R3132" i="2"/>
  <c r="E3132" i="2"/>
  <c r="D3132" i="2"/>
  <c r="C3132" i="2"/>
  <c r="R3131" i="2"/>
  <c r="E3131" i="2"/>
  <c r="D3131" i="2"/>
  <c r="C3131" i="2"/>
  <c r="R3130" i="2"/>
  <c r="E3130" i="2"/>
  <c r="D3130" i="2"/>
  <c r="C3130" i="2"/>
  <c r="R3129" i="2"/>
  <c r="E3129" i="2"/>
  <c r="D3129" i="2"/>
  <c r="C3129" i="2"/>
  <c r="R3128" i="2"/>
  <c r="E3128" i="2"/>
  <c r="D3128" i="2"/>
  <c r="C3128" i="2"/>
  <c r="R3127" i="2"/>
  <c r="E3127" i="2"/>
  <c r="D3127" i="2"/>
  <c r="C3127" i="2"/>
  <c r="R3126" i="2"/>
  <c r="E3126" i="2"/>
  <c r="D3126" i="2"/>
  <c r="C3126" i="2"/>
  <c r="R3125" i="2"/>
  <c r="E3125" i="2"/>
  <c r="D3125" i="2"/>
  <c r="C3125" i="2"/>
  <c r="R3124" i="2"/>
  <c r="E3124" i="2"/>
  <c r="D3124" i="2"/>
  <c r="C3124" i="2"/>
  <c r="R3123" i="2"/>
  <c r="E3123" i="2"/>
  <c r="D3123" i="2"/>
  <c r="C3123" i="2"/>
  <c r="R3122" i="2"/>
  <c r="E3122" i="2"/>
  <c r="D3122" i="2"/>
  <c r="C3122" i="2"/>
  <c r="R3121" i="2"/>
  <c r="E3121" i="2"/>
  <c r="D3121" i="2"/>
  <c r="C3121" i="2"/>
  <c r="R3120" i="2"/>
  <c r="E3120" i="2"/>
  <c r="D3120" i="2"/>
  <c r="C3120" i="2"/>
  <c r="R3119" i="2"/>
  <c r="E3119" i="2"/>
  <c r="D3119" i="2"/>
  <c r="C3119" i="2"/>
  <c r="R3118" i="2"/>
  <c r="E3118" i="2"/>
  <c r="D3118" i="2"/>
  <c r="C3118" i="2"/>
  <c r="R3117" i="2"/>
  <c r="E3117" i="2"/>
  <c r="D3117" i="2"/>
  <c r="C3117" i="2"/>
  <c r="R3116" i="2"/>
  <c r="E3116" i="2"/>
  <c r="D3116" i="2"/>
  <c r="C3116" i="2"/>
  <c r="R3115" i="2"/>
  <c r="E3115" i="2"/>
  <c r="D3115" i="2"/>
  <c r="C3115" i="2"/>
  <c r="R3114" i="2"/>
  <c r="E3114" i="2"/>
  <c r="D3114" i="2"/>
  <c r="C3114" i="2"/>
  <c r="R3113" i="2"/>
  <c r="E3113" i="2"/>
  <c r="D3113" i="2"/>
  <c r="C3113" i="2"/>
  <c r="R3112" i="2"/>
  <c r="E3112" i="2"/>
  <c r="D3112" i="2"/>
  <c r="C3112" i="2"/>
  <c r="R3111" i="2"/>
  <c r="E3111" i="2"/>
  <c r="D3111" i="2"/>
  <c r="C3111" i="2"/>
  <c r="R3110" i="2"/>
  <c r="E3110" i="2"/>
  <c r="D3110" i="2"/>
  <c r="C3110" i="2"/>
  <c r="R3109" i="2"/>
  <c r="E3109" i="2"/>
  <c r="D3109" i="2"/>
  <c r="C3109" i="2"/>
  <c r="R3108" i="2"/>
  <c r="E3108" i="2"/>
  <c r="D3108" i="2"/>
  <c r="C3108" i="2"/>
  <c r="R3107" i="2"/>
  <c r="E3107" i="2"/>
  <c r="D3107" i="2"/>
  <c r="C3107" i="2"/>
  <c r="R3106" i="2"/>
  <c r="E3106" i="2"/>
  <c r="D3106" i="2"/>
  <c r="C3106" i="2"/>
  <c r="R3105" i="2"/>
  <c r="E3105" i="2"/>
  <c r="D3105" i="2"/>
  <c r="C3105" i="2"/>
  <c r="R3104" i="2"/>
  <c r="E3104" i="2"/>
  <c r="D3104" i="2"/>
  <c r="C3104" i="2"/>
  <c r="R3103" i="2"/>
  <c r="E3103" i="2"/>
  <c r="D3103" i="2"/>
  <c r="C3103" i="2"/>
  <c r="R3102" i="2"/>
  <c r="E3102" i="2"/>
  <c r="D3102" i="2"/>
  <c r="C3102" i="2"/>
  <c r="R3101" i="2"/>
  <c r="E3101" i="2"/>
  <c r="D3101" i="2"/>
  <c r="C3101" i="2"/>
  <c r="R3100" i="2"/>
  <c r="E3100" i="2"/>
  <c r="D3100" i="2"/>
  <c r="C3100" i="2"/>
  <c r="R3099" i="2"/>
  <c r="E3099" i="2"/>
  <c r="D3099" i="2"/>
  <c r="C3099" i="2"/>
  <c r="R3098" i="2"/>
  <c r="E3098" i="2"/>
  <c r="D3098" i="2"/>
  <c r="C3098" i="2"/>
  <c r="R3097" i="2"/>
  <c r="E3097" i="2"/>
  <c r="D3097" i="2"/>
  <c r="C3097" i="2"/>
  <c r="R3096" i="2"/>
  <c r="E3096" i="2"/>
  <c r="D3096" i="2"/>
  <c r="C3096" i="2"/>
  <c r="R3095" i="2"/>
  <c r="E3095" i="2"/>
  <c r="D3095" i="2"/>
  <c r="C3095" i="2"/>
  <c r="R3094" i="2"/>
  <c r="E3094" i="2"/>
  <c r="D3094" i="2"/>
  <c r="C3094" i="2"/>
  <c r="R3093" i="2"/>
  <c r="E3093" i="2"/>
  <c r="D3093" i="2"/>
  <c r="C3093" i="2"/>
  <c r="R3092" i="2"/>
  <c r="E3092" i="2"/>
  <c r="D3092" i="2"/>
  <c r="C3092" i="2"/>
  <c r="R3091" i="2"/>
  <c r="E3091" i="2"/>
  <c r="D3091" i="2"/>
  <c r="C3091" i="2"/>
  <c r="R3090" i="2"/>
  <c r="E3090" i="2"/>
  <c r="D3090" i="2"/>
  <c r="C3090" i="2"/>
  <c r="R3089" i="2"/>
  <c r="E3089" i="2"/>
  <c r="D3089" i="2"/>
  <c r="C3089" i="2"/>
  <c r="R3088" i="2"/>
  <c r="E3088" i="2"/>
  <c r="D3088" i="2"/>
  <c r="C3088" i="2"/>
  <c r="R3087" i="2"/>
  <c r="E3087" i="2"/>
  <c r="D3087" i="2"/>
  <c r="C3087" i="2"/>
  <c r="R3086" i="2"/>
  <c r="E3086" i="2"/>
  <c r="D3086" i="2"/>
  <c r="C3086" i="2"/>
  <c r="R3085" i="2"/>
  <c r="E3085" i="2"/>
  <c r="D3085" i="2"/>
  <c r="C3085" i="2"/>
  <c r="R3084" i="2"/>
  <c r="E3084" i="2"/>
  <c r="D3084" i="2"/>
  <c r="C3084" i="2"/>
  <c r="R3083" i="2"/>
  <c r="E3083" i="2"/>
  <c r="D3083" i="2"/>
  <c r="C3083" i="2"/>
  <c r="R3082" i="2"/>
  <c r="E3082" i="2"/>
  <c r="D3082" i="2"/>
  <c r="C3082" i="2"/>
  <c r="R3081" i="2"/>
  <c r="E3081" i="2"/>
  <c r="D3081" i="2"/>
  <c r="C3081" i="2"/>
  <c r="R3080" i="2"/>
  <c r="E3080" i="2"/>
  <c r="D3080" i="2"/>
  <c r="C3080" i="2"/>
  <c r="R3079" i="2"/>
  <c r="E3079" i="2"/>
  <c r="D3079" i="2"/>
  <c r="C3079" i="2"/>
  <c r="R3078" i="2"/>
  <c r="E3078" i="2"/>
  <c r="D3078" i="2"/>
  <c r="C3078" i="2"/>
  <c r="R3077" i="2"/>
  <c r="E3077" i="2"/>
  <c r="D3077" i="2"/>
  <c r="C3077" i="2"/>
  <c r="R3076" i="2"/>
  <c r="E3076" i="2"/>
  <c r="D3076" i="2"/>
  <c r="C3076" i="2"/>
  <c r="R3075" i="2"/>
  <c r="E3075" i="2"/>
  <c r="D3075" i="2"/>
  <c r="C3075" i="2"/>
  <c r="R3074" i="2"/>
  <c r="E3074" i="2"/>
  <c r="D3074" i="2"/>
  <c r="C3074" i="2"/>
  <c r="R3073" i="2"/>
  <c r="E3073" i="2"/>
  <c r="D3073" i="2"/>
  <c r="C3073" i="2"/>
  <c r="R3072" i="2"/>
  <c r="E3072" i="2"/>
  <c r="D3072" i="2"/>
  <c r="C3072" i="2"/>
  <c r="R3071" i="2"/>
  <c r="E3071" i="2"/>
  <c r="D3071" i="2"/>
  <c r="C3071" i="2"/>
  <c r="R3070" i="2"/>
  <c r="E3070" i="2"/>
  <c r="D3070" i="2"/>
  <c r="C3070" i="2"/>
  <c r="R3069" i="2"/>
  <c r="E3069" i="2"/>
  <c r="D3069" i="2"/>
  <c r="C3069" i="2"/>
  <c r="R3068" i="2"/>
  <c r="E3068" i="2"/>
  <c r="D3068" i="2"/>
  <c r="C3068" i="2"/>
  <c r="R3067" i="2"/>
  <c r="E3067" i="2"/>
  <c r="D3067" i="2"/>
  <c r="C3067" i="2"/>
  <c r="R3066" i="2"/>
  <c r="E3066" i="2"/>
  <c r="D3066" i="2"/>
  <c r="C3066" i="2"/>
  <c r="R3065" i="2"/>
  <c r="E3065" i="2"/>
  <c r="D3065" i="2"/>
  <c r="C3065" i="2"/>
  <c r="R3064" i="2"/>
  <c r="E3064" i="2"/>
  <c r="D3064" i="2"/>
  <c r="C3064" i="2"/>
  <c r="R3063" i="2"/>
  <c r="E3063" i="2"/>
  <c r="D3063" i="2"/>
  <c r="C3063" i="2"/>
  <c r="R3062" i="2"/>
  <c r="E3062" i="2"/>
  <c r="D3062" i="2"/>
  <c r="C3062" i="2"/>
  <c r="R3061" i="2"/>
  <c r="E3061" i="2"/>
  <c r="D3061" i="2"/>
  <c r="C3061" i="2"/>
  <c r="R3060" i="2"/>
  <c r="E3060" i="2"/>
  <c r="D3060" i="2"/>
  <c r="C3060" i="2"/>
  <c r="R3059" i="2"/>
  <c r="E3059" i="2"/>
  <c r="D3059" i="2"/>
  <c r="C3059" i="2"/>
  <c r="R3058" i="2"/>
  <c r="E3058" i="2"/>
  <c r="D3058" i="2"/>
  <c r="C3058" i="2"/>
  <c r="R3057" i="2"/>
  <c r="E3057" i="2"/>
  <c r="D3057" i="2"/>
  <c r="C3057" i="2"/>
  <c r="R3056" i="2"/>
  <c r="E3056" i="2"/>
  <c r="D3056" i="2"/>
  <c r="C3056" i="2"/>
  <c r="R3055" i="2"/>
  <c r="E3055" i="2"/>
  <c r="D3055" i="2"/>
  <c r="C3055" i="2"/>
  <c r="R3054" i="2"/>
  <c r="E3054" i="2"/>
  <c r="D3054" i="2"/>
  <c r="C3054" i="2"/>
  <c r="R3053" i="2"/>
  <c r="E3053" i="2"/>
  <c r="D3053" i="2"/>
  <c r="C3053" i="2"/>
  <c r="R3052" i="2"/>
  <c r="E3052" i="2"/>
  <c r="D3052" i="2"/>
  <c r="C3052" i="2"/>
  <c r="R3051" i="2"/>
  <c r="E3051" i="2"/>
  <c r="D3051" i="2"/>
  <c r="C3051" i="2"/>
  <c r="R3050" i="2"/>
  <c r="E3050" i="2"/>
  <c r="D3050" i="2"/>
  <c r="C3050" i="2"/>
  <c r="R3049" i="2"/>
  <c r="E3049" i="2"/>
  <c r="D3049" i="2"/>
  <c r="C3049" i="2"/>
  <c r="R3048" i="2"/>
  <c r="E3048" i="2"/>
  <c r="D3048" i="2"/>
  <c r="C3048" i="2"/>
  <c r="R3047" i="2"/>
  <c r="E3047" i="2"/>
  <c r="D3047" i="2"/>
  <c r="C3047" i="2"/>
  <c r="R3046" i="2"/>
  <c r="E3046" i="2"/>
  <c r="D3046" i="2"/>
  <c r="C3046" i="2"/>
  <c r="R3045" i="2"/>
  <c r="E3045" i="2"/>
  <c r="D3045" i="2"/>
  <c r="C3045" i="2"/>
  <c r="R3044" i="2"/>
  <c r="E3044" i="2"/>
  <c r="D3044" i="2"/>
  <c r="C3044" i="2"/>
  <c r="R3043" i="2"/>
  <c r="E3043" i="2"/>
  <c r="D3043" i="2"/>
  <c r="C3043" i="2"/>
  <c r="R3042" i="2"/>
  <c r="E3042" i="2"/>
  <c r="D3042" i="2"/>
  <c r="C3042" i="2"/>
  <c r="R3041" i="2"/>
  <c r="E3041" i="2"/>
  <c r="D3041" i="2"/>
  <c r="C3041" i="2"/>
  <c r="R3040" i="2"/>
  <c r="E3040" i="2"/>
  <c r="D3040" i="2"/>
  <c r="C3040" i="2"/>
  <c r="R3039" i="2"/>
  <c r="E3039" i="2"/>
  <c r="D3039" i="2"/>
  <c r="C3039" i="2"/>
  <c r="R3038" i="2"/>
  <c r="E3038" i="2"/>
  <c r="D3038" i="2"/>
  <c r="C3038" i="2"/>
  <c r="R3037" i="2"/>
  <c r="E3037" i="2"/>
  <c r="D3037" i="2"/>
  <c r="C3037" i="2"/>
  <c r="R3036" i="2"/>
  <c r="E3036" i="2"/>
  <c r="D3036" i="2"/>
  <c r="C3036" i="2"/>
  <c r="R3035" i="2"/>
  <c r="E3035" i="2"/>
  <c r="D3035" i="2"/>
  <c r="C3035" i="2"/>
  <c r="R3034" i="2"/>
  <c r="E3034" i="2"/>
  <c r="D3034" i="2"/>
  <c r="C3034" i="2"/>
  <c r="R3033" i="2"/>
  <c r="E3033" i="2"/>
  <c r="D3033" i="2"/>
  <c r="C3033" i="2"/>
  <c r="R3032" i="2"/>
  <c r="E3032" i="2"/>
  <c r="D3032" i="2"/>
  <c r="C3032" i="2"/>
  <c r="R3031" i="2"/>
  <c r="E3031" i="2"/>
  <c r="D3031" i="2"/>
  <c r="C3031" i="2"/>
  <c r="R3030" i="2"/>
  <c r="E3030" i="2"/>
  <c r="D3030" i="2"/>
  <c r="C3030" i="2"/>
  <c r="R3029" i="2"/>
  <c r="E3029" i="2"/>
  <c r="D3029" i="2"/>
  <c r="C3029" i="2"/>
  <c r="R3028" i="2"/>
  <c r="E3028" i="2"/>
  <c r="D3028" i="2"/>
  <c r="C3028" i="2"/>
  <c r="R3027" i="2"/>
  <c r="E3027" i="2"/>
  <c r="D3027" i="2"/>
  <c r="C3027" i="2"/>
  <c r="R3026" i="2"/>
  <c r="E3026" i="2"/>
  <c r="D3026" i="2"/>
  <c r="C3026" i="2"/>
  <c r="R3025" i="2"/>
  <c r="E3025" i="2"/>
  <c r="D3025" i="2"/>
  <c r="C3025" i="2"/>
  <c r="R3024" i="2"/>
  <c r="E3024" i="2"/>
  <c r="D3024" i="2"/>
  <c r="C3024" i="2"/>
  <c r="R3023" i="2"/>
  <c r="E3023" i="2"/>
  <c r="D3023" i="2"/>
  <c r="C3023" i="2"/>
  <c r="R3022" i="2"/>
  <c r="E3022" i="2"/>
  <c r="D3022" i="2"/>
  <c r="C3022" i="2"/>
  <c r="R3021" i="2"/>
  <c r="E3021" i="2"/>
  <c r="D3021" i="2"/>
  <c r="C3021" i="2"/>
  <c r="R3020" i="2"/>
  <c r="E3020" i="2"/>
  <c r="D3020" i="2"/>
  <c r="C3020" i="2"/>
  <c r="R3019" i="2"/>
  <c r="E3019" i="2"/>
  <c r="D3019" i="2"/>
  <c r="C3019" i="2"/>
  <c r="R3018" i="2"/>
  <c r="E3018" i="2"/>
  <c r="D3018" i="2"/>
  <c r="C3018" i="2"/>
  <c r="R3017" i="2"/>
  <c r="E3017" i="2"/>
  <c r="D3017" i="2"/>
  <c r="C3017" i="2"/>
  <c r="R3016" i="2"/>
  <c r="E3016" i="2"/>
  <c r="D3016" i="2"/>
  <c r="C3016" i="2"/>
  <c r="R3015" i="2"/>
  <c r="E3015" i="2"/>
  <c r="D3015" i="2"/>
  <c r="C3015" i="2"/>
  <c r="R3014" i="2"/>
  <c r="E3014" i="2"/>
  <c r="D3014" i="2"/>
  <c r="C3014" i="2"/>
  <c r="R3013" i="2"/>
  <c r="E3013" i="2"/>
  <c r="D3013" i="2"/>
  <c r="C3013" i="2"/>
  <c r="R3012" i="2"/>
  <c r="E3012" i="2"/>
  <c r="D3012" i="2"/>
  <c r="C3012" i="2"/>
  <c r="R3011" i="2"/>
  <c r="E3011" i="2"/>
  <c r="D3011" i="2"/>
  <c r="C3011" i="2"/>
  <c r="R3010" i="2"/>
  <c r="E3010" i="2"/>
  <c r="D3010" i="2"/>
  <c r="C3010" i="2"/>
  <c r="R3009" i="2"/>
  <c r="E3009" i="2"/>
  <c r="D3009" i="2"/>
  <c r="C3009" i="2"/>
  <c r="R3008" i="2"/>
  <c r="E3008" i="2"/>
  <c r="D3008" i="2"/>
  <c r="C3008" i="2"/>
  <c r="R3007" i="2"/>
  <c r="E3007" i="2"/>
  <c r="D3007" i="2"/>
  <c r="C3007" i="2"/>
  <c r="R3006" i="2"/>
  <c r="E3006" i="2"/>
  <c r="D3006" i="2"/>
  <c r="C3006" i="2"/>
  <c r="R3005" i="2"/>
  <c r="E3005" i="2"/>
  <c r="D3005" i="2"/>
  <c r="C3005" i="2"/>
  <c r="R3004" i="2"/>
  <c r="E3004" i="2"/>
  <c r="D3004" i="2"/>
  <c r="C3004" i="2"/>
  <c r="R3003" i="2"/>
  <c r="E3003" i="2"/>
  <c r="D3003" i="2"/>
  <c r="C3003" i="2"/>
  <c r="R3002" i="2"/>
  <c r="E3002" i="2"/>
  <c r="D3002" i="2"/>
  <c r="C3002" i="2"/>
  <c r="R3001" i="2"/>
  <c r="E3001" i="2"/>
  <c r="D3001" i="2"/>
  <c r="C3001" i="2"/>
  <c r="R3000" i="2"/>
  <c r="E3000" i="2"/>
  <c r="D3000" i="2"/>
  <c r="C3000" i="2"/>
  <c r="R2999" i="2"/>
  <c r="E2999" i="2"/>
  <c r="D2999" i="2"/>
  <c r="C2999" i="2"/>
  <c r="R2998" i="2"/>
  <c r="E2998" i="2"/>
  <c r="D2998" i="2"/>
  <c r="C2998" i="2"/>
  <c r="R2997" i="2"/>
  <c r="E2997" i="2"/>
  <c r="D2997" i="2"/>
  <c r="C2997" i="2"/>
  <c r="R2996" i="2"/>
  <c r="E2996" i="2"/>
  <c r="D2996" i="2"/>
  <c r="C2996" i="2"/>
  <c r="R2995" i="2"/>
  <c r="E2995" i="2"/>
  <c r="D2995" i="2"/>
  <c r="C2995" i="2"/>
  <c r="R2994" i="2"/>
  <c r="E2994" i="2"/>
  <c r="D2994" i="2"/>
  <c r="C2994" i="2"/>
  <c r="R2993" i="2"/>
  <c r="E2993" i="2"/>
  <c r="D2993" i="2"/>
  <c r="C2993" i="2"/>
  <c r="R2992" i="2"/>
  <c r="E2992" i="2"/>
  <c r="D2992" i="2"/>
  <c r="C2992" i="2"/>
  <c r="R2991" i="2"/>
  <c r="E2991" i="2"/>
  <c r="D2991" i="2"/>
  <c r="C2991" i="2"/>
  <c r="R2990" i="2"/>
  <c r="E2990" i="2"/>
  <c r="D2990" i="2"/>
  <c r="C2990" i="2"/>
  <c r="R2989" i="2"/>
  <c r="E2989" i="2"/>
  <c r="D2989" i="2"/>
  <c r="C2989" i="2"/>
  <c r="R2988" i="2"/>
  <c r="E2988" i="2"/>
  <c r="D2988" i="2"/>
  <c r="C2988" i="2"/>
  <c r="R2987" i="2"/>
  <c r="E2987" i="2"/>
  <c r="D2987" i="2"/>
  <c r="C2987" i="2"/>
  <c r="R2986" i="2"/>
  <c r="E2986" i="2"/>
  <c r="D2986" i="2"/>
  <c r="C2986" i="2"/>
  <c r="R2985" i="2"/>
  <c r="E2985" i="2"/>
  <c r="D2985" i="2"/>
  <c r="C2985" i="2"/>
  <c r="R2984" i="2"/>
  <c r="E2984" i="2"/>
  <c r="D2984" i="2"/>
  <c r="C2984" i="2"/>
  <c r="R2983" i="2"/>
  <c r="E2983" i="2"/>
  <c r="D2983" i="2"/>
  <c r="C2983" i="2"/>
  <c r="R2982" i="2"/>
  <c r="E2982" i="2"/>
  <c r="D2982" i="2"/>
  <c r="C2982" i="2"/>
  <c r="R2981" i="2"/>
  <c r="E2981" i="2"/>
  <c r="D2981" i="2"/>
  <c r="C2981" i="2"/>
  <c r="R2980" i="2"/>
  <c r="E2980" i="2"/>
  <c r="D2980" i="2"/>
  <c r="C2980" i="2"/>
  <c r="R2979" i="2"/>
  <c r="E2979" i="2"/>
  <c r="D2979" i="2"/>
  <c r="C2979" i="2"/>
  <c r="R2978" i="2"/>
  <c r="E2978" i="2"/>
  <c r="D2978" i="2"/>
  <c r="C2978" i="2"/>
  <c r="R2977" i="2"/>
  <c r="E2977" i="2"/>
  <c r="D2977" i="2"/>
  <c r="C2977" i="2"/>
  <c r="R2976" i="2"/>
  <c r="E2976" i="2"/>
  <c r="D2976" i="2"/>
  <c r="C2976" i="2"/>
  <c r="R2975" i="2"/>
  <c r="E2975" i="2"/>
  <c r="D2975" i="2"/>
  <c r="C2975" i="2"/>
  <c r="R2974" i="2"/>
  <c r="E2974" i="2"/>
  <c r="D2974" i="2"/>
  <c r="C2974" i="2"/>
  <c r="R2973" i="2"/>
  <c r="E2973" i="2"/>
  <c r="D2973" i="2"/>
  <c r="C2973" i="2"/>
  <c r="R2972" i="2"/>
  <c r="E2972" i="2"/>
  <c r="D2972" i="2"/>
  <c r="C2972" i="2"/>
  <c r="R2971" i="2"/>
  <c r="E2971" i="2"/>
  <c r="D2971" i="2"/>
  <c r="C2971" i="2"/>
  <c r="R2970" i="2"/>
  <c r="E2970" i="2"/>
  <c r="D2970" i="2"/>
  <c r="C2970" i="2"/>
  <c r="R2969" i="2"/>
  <c r="E2969" i="2"/>
  <c r="D2969" i="2"/>
  <c r="C2969" i="2"/>
  <c r="R2968" i="2"/>
  <c r="E2968" i="2"/>
  <c r="D2968" i="2"/>
  <c r="C2968" i="2"/>
  <c r="R2967" i="2"/>
  <c r="E2967" i="2"/>
  <c r="D2967" i="2"/>
  <c r="C2967" i="2"/>
  <c r="R2966" i="2"/>
  <c r="E2966" i="2"/>
  <c r="D2966" i="2"/>
  <c r="C2966" i="2"/>
  <c r="R2965" i="2"/>
  <c r="E2965" i="2"/>
  <c r="D2965" i="2"/>
  <c r="C2965" i="2"/>
  <c r="R2964" i="2"/>
  <c r="E2964" i="2"/>
  <c r="D2964" i="2"/>
  <c r="C2964" i="2"/>
  <c r="R2963" i="2"/>
  <c r="E2963" i="2"/>
  <c r="D2963" i="2"/>
  <c r="C2963" i="2"/>
  <c r="R2962" i="2"/>
  <c r="E2962" i="2"/>
  <c r="D2962" i="2"/>
  <c r="C2962" i="2"/>
  <c r="R2961" i="2"/>
  <c r="E2961" i="2"/>
  <c r="D2961" i="2"/>
  <c r="C2961" i="2"/>
  <c r="R2960" i="2"/>
  <c r="E2960" i="2"/>
  <c r="D2960" i="2"/>
  <c r="C2960" i="2"/>
  <c r="R2959" i="2"/>
  <c r="E2959" i="2"/>
  <c r="D2959" i="2"/>
  <c r="C2959" i="2"/>
  <c r="R2958" i="2"/>
  <c r="E2958" i="2"/>
  <c r="D2958" i="2"/>
  <c r="C2958" i="2"/>
  <c r="R2957" i="2"/>
  <c r="E2957" i="2"/>
  <c r="D2957" i="2"/>
  <c r="C2957" i="2"/>
  <c r="R2956" i="2"/>
  <c r="E2956" i="2"/>
  <c r="D2956" i="2"/>
  <c r="C2956" i="2"/>
  <c r="R2955" i="2"/>
  <c r="E2955" i="2"/>
  <c r="D2955" i="2"/>
  <c r="C2955" i="2"/>
  <c r="R2954" i="2"/>
  <c r="E2954" i="2"/>
  <c r="D2954" i="2"/>
  <c r="C2954" i="2"/>
  <c r="R2953" i="2"/>
  <c r="E2953" i="2"/>
  <c r="D2953" i="2"/>
  <c r="C2953" i="2"/>
  <c r="R2952" i="2"/>
  <c r="E2952" i="2"/>
  <c r="D2952" i="2"/>
  <c r="C2952" i="2"/>
  <c r="R2951" i="2"/>
  <c r="E2951" i="2"/>
  <c r="D2951" i="2"/>
  <c r="C2951" i="2"/>
  <c r="R2950" i="2"/>
  <c r="E2950" i="2"/>
  <c r="D2950" i="2"/>
  <c r="C2950" i="2"/>
  <c r="R2949" i="2"/>
  <c r="E2949" i="2"/>
  <c r="D2949" i="2"/>
  <c r="C2949" i="2"/>
  <c r="R2948" i="2"/>
  <c r="E2948" i="2"/>
  <c r="D2948" i="2"/>
  <c r="C2948" i="2"/>
  <c r="R2947" i="2"/>
  <c r="E2947" i="2"/>
  <c r="D2947" i="2"/>
  <c r="C2947" i="2"/>
  <c r="R2946" i="2"/>
  <c r="E2946" i="2"/>
  <c r="D2946" i="2"/>
  <c r="C2946" i="2"/>
  <c r="R2945" i="2"/>
  <c r="E2945" i="2"/>
  <c r="D2945" i="2"/>
  <c r="C2945" i="2"/>
  <c r="R2944" i="2"/>
  <c r="E2944" i="2"/>
  <c r="D2944" i="2"/>
  <c r="C2944" i="2"/>
  <c r="R2943" i="2"/>
  <c r="E2943" i="2"/>
  <c r="D2943" i="2"/>
  <c r="C2943" i="2"/>
  <c r="R2942" i="2"/>
  <c r="E2942" i="2"/>
  <c r="D2942" i="2"/>
  <c r="C2942" i="2"/>
  <c r="R2941" i="2"/>
  <c r="E2941" i="2"/>
  <c r="D2941" i="2"/>
  <c r="C2941" i="2"/>
  <c r="R2940" i="2"/>
  <c r="E2940" i="2"/>
  <c r="D2940" i="2"/>
  <c r="C2940" i="2"/>
  <c r="R2939" i="2"/>
  <c r="E2939" i="2"/>
  <c r="D2939" i="2"/>
  <c r="C2939" i="2"/>
  <c r="R2938" i="2"/>
  <c r="E2938" i="2"/>
  <c r="D2938" i="2"/>
  <c r="C2938" i="2"/>
  <c r="R2937" i="2"/>
  <c r="E2937" i="2"/>
  <c r="D2937" i="2"/>
  <c r="C2937" i="2"/>
  <c r="R2936" i="2"/>
  <c r="E2936" i="2"/>
  <c r="D2936" i="2"/>
  <c r="C2936" i="2"/>
  <c r="R2935" i="2"/>
  <c r="E2935" i="2"/>
  <c r="D2935" i="2"/>
  <c r="C2935" i="2"/>
  <c r="R2934" i="2"/>
  <c r="E2934" i="2"/>
  <c r="D2934" i="2"/>
  <c r="C2934" i="2"/>
  <c r="R2933" i="2"/>
  <c r="E2933" i="2"/>
  <c r="D2933" i="2"/>
  <c r="C2933" i="2"/>
  <c r="R2932" i="2"/>
  <c r="E2932" i="2"/>
  <c r="D2932" i="2"/>
  <c r="C2932" i="2"/>
  <c r="R2931" i="2"/>
  <c r="E2931" i="2"/>
  <c r="D2931" i="2"/>
  <c r="C2931" i="2"/>
  <c r="R2930" i="2"/>
  <c r="E2930" i="2"/>
  <c r="D2930" i="2"/>
  <c r="C2930" i="2"/>
  <c r="R2929" i="2"/>
  <c r="E2929" i="2"/>
  <c r="D2929" i="2"/>
  <c r="C2929" i="2"/>
  <c r="R2928" i="2"/>
  <c r="E2928" i="2"/>
  <c r="D2928" i="2"/>
  <c r="C2928" i="2"/>
  <c r="R2927" i="2"/>
  <c r="E2927" i="2"/>
  <c r="D2927" i="2"/>
  <c r="C2927" i="2"/>
  <c r="R2926" i="2"/>
  <c r="E2926" i="2"/>
  <c r="D2926" i="2"/>
  <c r="C2926" i="2"/>
  <c r="R2925" i="2"/>
  <c r="E2925" i="2"/>
  <c r="D2925" i="2"/>
  <c r="C2925" i="2"/>
  <c r="R2924" i="2"/>
  <c r="E2924" i="2"/>
  <c r="D2924" i="2"/>
  <c r="C2924" i="2"/>
  <c r="R2923" i="2"/>
  <c r="E2923" i="2"/>
  <c r="D2923" i="2"/>
  <c r="C2923" i="2"/>
  <c r="R2922" i="2"/>
  <c r="E2922" i="2"/>
  <c r="D2922" i="2"/>
  <c r="C2922" i="2"/>
  <c r="R2921" i="2"/>
  <c r="E2921" i="2"/>
  <c r="D2921" i="2"/>
  <c r="C2921" i="2"/>
  <c r="R2920" i="2"/>
  <c r="E2920" i="2"/>
  <c r="D2920" i="2"/>
  <c r="C2920" i="2"/>
  <c r="R2919" i="2"/>
  <c r="E2919" i="2"/>
  <c r="D2919" i="2"/>
  <c r="C2919" i="2"/>
  <c r="R2918" i="2"/>
  <c r="E2918" i="2"/>
  <c r="D2918" i="2"/>
  <c r="C2918" i="2"/>
  <c r="R2917" i="2"/>
  <c r="E2917" i="2"/>
  <c r="D2917" i="2"/>
  <c r="C2917" i="2"/>
  <c r="R2916" i="2"/>
  <c r="E2916" i="2"/>
  <c r="D2916" i="2"/>
  <c r="C2916" i="2"/>
  <c r="R2915" i="2"/>
  <c r="E2915" i="2"/>
  <c r="D2915" i="2"/>
  <c r="C2915" i="2"/>
  <c r="R2914" i="2"/>
  <c r="E2914" i="2"/>
  <c r="D2914" i="2"/>
  <c r="C2914" i="2"/>
  <c r="R2913" i="2"/>
  <c r="E2913" i="2"/>
  <c r="D2913" i="2"/>
  <c r="C2913" i="2"/>
  <c r="R2912" i="2"/>
  <c r="E2912" i="2"/>
  <c r="D2912" i="2"/>
  <c r="C2912" i="2"/>
  <c r="R2911" i="2"/>
  <c r="E2911" i="2"/>
  <c r="D2911" i="2"/>
  <c r="C2911" i="2"/>
  <c r="R2910" i="2"/>
  <c r="E2910" i="2"/>
  <c r="D2910" i="2"/>
  <c r="C2910" i="2"/>
  <c r="R2909" i="2"/>
  <c r="E2909" i="2"/>
  <c r="D2909" i="2"/>
  <c r="C2909" i="2"/>
  <c r="R2908" i="2"/>
  <c r="E2908" i="2"/>
  <c r="D2908" i="2"/>
  <c r="C2908" i="2"/>
  <c r="R2907" i="2"/>
  <c r="E2907" i="2"/>
  <c r="D2907" i="2"/>
  <c r="C2907" i="2"/>
  <c r="R2906" i="2"/>
  <c r="E2906" i="2"/>
  <c r="D2906" i="2"/>
  <c r="C2906" i="2"/>
  <c r="R2905" i="2"/>
  <c r="E2905" i="2"/>
  <c r="D2905" i="2"/>
  <c r="C2905" i="2"/>
  <c r="R2904" i="2"/>
  <c r="E2904" i="2"/>
  <c r="D2904" i="2"/>
  <c r="C2904" i="2"/>
  <c r="R2903" i="2"/>
  <c r="E2903" i="2"/>
  <c r="D2903" i="2"/>
  <c r="C2903" i="2"/>
  <c r="R2902" i="2"/>
  <c r="E2902" i="2"/>
  <c r="D2902" i="2"/>
  <c r="C2902" i="2"/>
  <c r="R2901" i="2"/>
  <c r="E2901" i="2"/>
  <c r="D2901" i="2"/>
  <c r="C2901" i="2"/>
  <c r="R2900" i="2"/>
  <c r="E2900" i="2"/>
  <c r="D2900" i="2"/>
  <c r="C2900" i="2"/>
  <c r="R2899" i="2"/>
  <c r="E2899" i="2"/>
  <c r="D2899" i="2"/>
  <c r="C2899" i="2"/>
  <c r="R2898" i="2"/>
  <c r="E2898" i="2"/>
  <c r="D2898" i="2"/>
  <c r="C2898" i="2"/>
  <c r="R2897" i="2"/>
  <c r="E2897" i="2"/>
  <c r="D2897" i="2"/>
  <c r="C2897" i="2"/>
  <c r="R2896" i="2"/>
  <c r="E2896" i="2"/>
  <c r="D2896" i="2"/>
  <c r="C2896" i="2"/>
  <c r="R2895" i="2"/>
  <c r="E2895" i="2"/>
  <c r="D2895" i="2"/>
  <c r="C2895" i="2"/>
  <c r="R2894" i="2"/>
  <c r="E2894" i="2"/>
  <c r="D2894" i="2"/>
  <c r="C2894" i="2"/>
  <c r="R2893" i="2"/>
  <c r="E2893" i="2"/>
  <c r="D2893" i="2"/>
  <c r="C2893" i="2"/>
  <c r="R2892" i="2"/>
  <c r="E2892" i="2"/>
  <c r="D2892" i="2"/>
  <c r="C2892" i="2"/>
  <c r="R2891" i="2"/>
  <c r="E2891" i="2"/>
  <c r="D2891" i="2"/>
  <c r="C2891" i="2"/>
  <c r="R2890" i="2"/>
  <c r="E2890" i="2"/>
  <c r="D2890" i="2"/>
  <c r="C2890" i="2"/>
  <c r="R2889" i="2"/>
  <c r="E2889" i="2"/>
  <c r="D2889" i="2"/>
  <c r="C2889" i="2"/>
  <c r="R2888" i="2"/>
  <c r="E2888" i="2"/>
  <c r="D2888" i="2"/>
  <c r="C2888" i="2"/>
  <c r="R2887" i="2"/>
  <c r="E2887" i="2"/>
  <c r="D2887" i="2"/>
  <c r="C2887" i="2"/>
  <c r="R2886" i="2"/>
  <c r="E2886" i="2"/>
  <c r="D2886" i="2"/>
  <c r="C2886" i="2"/>
  <c r="R2885" i="2"/>
  <c r="E2885" i="2"/>
  <c r="D2885" i="2"/>
  <c r="C2885" i="2"/>
  <c r="R2884" i="2"/>
  <c r="E2884" i="2"/>
  <c r="D2884" i="2"/>
  <c r="C2884" i="2"/>
  <c r="R2883" i="2"/>
  <c r="E2883" i="2"/>
  <c r="D2883" i="2"/>
  <c r="C2883" i="2"/>
  <c r="R2882" i="2"/>
  <c r="E2882" i="2"/>
  <c r="D2882" i="2"/>
  <c r="C2882" i="2"/>
  <c r="R2881" i="2"/>
  <c r="E2881" i="2"/>
  <c r="D2881" i="2"/>
  <c r="C2881" i="2"/>
  <c r="R2880" i="2"/>
  <c r="E2880" i="2"/>
  <c r="D2880" i="2"/>
  <c r="C2880" i="2"/>
  <c r="R2879" i="2"/>
  <c r="E2879" i="2"/>
  <c r="D2879" i="2"/>
  <c r="C2879" i="2"/>
  <c r="R2878" i="2"/>
  <c r="E2878" i="2"/>
  <c r="D2878" i="2"/>
  <c r="C2878" i="2"/>
  <c r="R2877" i="2"/>
  <c r="E2877" i="2"/>
  <c r="D2877" i="2"/>
  <c r="C2877" i="2"/>
  <c r="R2876" i="2"/>
  <c r="E2876" i="2"/>
  <c r="D2876" i="2"/>
  <c r="C2876" i="2"/>
  <c r="R2875" i="2"/>
  <c r="E2875" i="2"/>
  <c r="D2875" i="2"/>
  <c r="C2875" i="2"/>
  <c r="R2874" i="2"/>
  <c r="E2874" i="2"/>
  <c r="D2874" i="2"/>
  <c r="C2874" i="2"/>
  <c r="R2873" i="2"/>
  <c r="E2873" i="2"/>
  <c r="D2873" i="2"/>
  <c r="C2873" i="2"/>
  <c r="R2872" i="2"/>
  <c r="E2872" i="2"/>
  <c r="D2872" i="2"/>
  <c r="C2872" i="2"/>
  <c r="R2871" i="2"/>
  <c r="E2871" i="2"/>
  <c r="D2871" i="2"/>
  <c r="C2871" i="2"/>
  <c r="R2870" i="2"/>
  <c r="E2870" i="2"/>
  <c r="D2870" i="2"/>
  <c r="C2870" i="2"/>
  <c r="R2869" i="2"/>
  <c r="E2869" i="2"/>
  <c r="D2869" i="2"/>
  <c r="C2869" i="2"/>
  <c r="R2868" i="2"/>
  <c r="E2868" i="2"/>
  <c r="D2868" i="2"/>
  <c r="C2868" i="2"/>
  <c r="R2867" i="2"/>
  <c r="E2867" i="2"/>
  <c r="D2867" i="2"/>
  <c r="C2867" i="2"/>
  <c r="R2866" i="2"/>
  <c r="E2866" i="2"/>
  <c r="D2866" i="2"/>
  <c r="C2866" i="2"/>
  <c r="R2865" i="2"/>
  <c r="E2865" i="2"/>
  <c r="D2865" i="2"/>
  <c r="C2865" i="2"/>
  <c r="R2864" i="2"/>
  <c r="E2864" i="2"/>
  <c r="D2864" i="2"/>
  <c r="C2864" i="2"/>
  <c r="R2863" i="2"/>
  <c r="E2863" i="2"/>
  <c r="D2863" i="2"/>
  <c r="C2863" i="2"/>
  <c r="R2862" i="2"/>
  <c r="E2862" i="2"/>
  <c r="D2862" i="2"/>
  <c r="C2862" i="2"/>
  <c r="R2861" i="2"/>
  <c r="E2861" i="2"/>
  <c r="D2861" i="2"/>
  <c r="C2861" i="2"/>
  <c r="R2860" i="2"/>
  <c r="E2860" i="2"/>
  <c r="D2860" i="2"/>
  <c r="C2860" i="2"/>
  <c r="R2859" i="2"/>
  <c r="E2859" i="2"/>
  <c r="D2859" i="2"/>
  <c r="C2859" i="2"/>
  <c r="R2858" i="2"/>
  <c r="E2858" i="2"/>
  <c r="D2858" i="2"/>
  <c r="C2858" i="2"/>
  <c r="R2857" i="2"/>
  <c r="E2857" i="2"/>
  <c r="D2857" i="2"/>
  <c r="C2857" i="2"/>
  <c r="R2856" i="2"/>
  <c r="E2856" i="2"/>
  <c r="D2856" i="2"/>
  <c r="C2856" i="2"/>
  <c r="R2855" i="2"/>
  <c r="E2855" i="2"/>
  <c r="D2855" i="2"/>
  <c r="C2855" i="2"/>
  <c r="R2854" i="2"/>
  <c r="E2854" i="2"/>
  <c r="D2854" i="2"/>
  <c r="C2854" i="2"/>
  <c r="R2853" i="2"/>
  <c r="E2853" i="2"/>
  <c r="D2853" i="2"/>
  <c r="C2853" i="2"/>
  <c r="R2852" i="2"/>
  <c r="E2852" i="2"/>
  <c r="D2852" i="2"/>
  <c r="C2852" i="2"/>
  <c r="R2851" i="2"/>
  <c r="E2851" i="2"/>
  <c r="D2851" i="2"/>
  <c r="C2851" i="2"/>
  <c r="R2850" i="2"/>
  <c r="E2850" i="2"/>
  <c r="D2850" i="2"/>
  <c r="C2850" i="2"/>
  <c r="R2849" i="2"/>
  <c r="E2849" i="2"/>
  <c r="D2849" i="2"/>
  <c r="C2849" i="2"/>
  <c r="R2848" i="2"/>
  <c r="E2848" i="2"/>
  <c r="D2848" i="2"/>
  <c r="C2848" i="2"/>
  <c r="R2847" i="2"/>
  <c r="E2847" i="2"/>
  <c r="D2847" i="2"/>
  <c r="C2847" i="2"/>
  <c r="R2846" i="2"/>
  <c r="E2846" i="2"/>
  <c r="D2846" i="2"/>
  <c r="C2846" i="2"/>
  <c r="R2845" i="2"/>
  <c r="E2845" i="2"/>
  <c r="D2845" i="2"/>
  <c r="C2845" i="2"/>
  <c r="R2844" i="2"/>
  <c r="E2844" i="2"/>
  <c r="D2844" i="2"/>
  <c r="C2844" i="2"/>
  <c r="R2843" i="2"/>
  <c r="E2843" i="2"/>
  <c r="D2843" i="2"/>
  <c r="C2843" i="2"/>
  <c r="R2842" i="2"/>
  <c r="E2842" i="2"/>
  <c r="D2842" i="2"/>
  <c r="C2842" i="2"/>
  <c r="R2841" i="2"/>
  <c r="E2841" i="2"/>
  <c r="D2841" i="2"/>
  <c r="C2841" i="2"/>
  <c r="R2840" i="2"/>
  <c r="E2840" i="2"/>
  <c r="D2840" i="2"/>
  <c r="C2840" i="2"/>
  <c r="R2839" i="2"/>
  <c r="E2839" i="2"/>
  <c r="D2839" i="2"/>
  <c r="C2839" i="2"/>
  <c r="R2838" i="2"/>
  <c r="E2838" i="2"/>
  <c r="D2838" i="2"/>
  <c r="C2838" i="2"/>
  <c r="R2837" i="2"/>
  <c r="E2837" i="2"/>
  <c r="D2837" i="2"/>
  <c r="C2837" i="2"/>
  <c r="R2836" i="2"/>
  <c r="E2836" i="2"/>
  <c r="D2836" i="2"/>
  <c r="C2836" i="2"/>
  <c r="R2835" i="2"/>
  <c r="E2835" i="2"/>
  <c r="D2835" i="2"/>
  <c r="C2835" i="2"/>
  <c r="R2834" i="2"/>
  <c r="E2834" i="2"/>
  <c r="D2834" i="2"/>
  <c r="C2834" i="2"/>
  <c r="R2833" i="2"/>
  <c r="E2833" i="2"/>
  <c r="D2833" i="2"/>
  <c r="C2833" i="2"/>
  <c r="R2832" i="2"/>
  <c r="E2832" i="2"/>
  <c r="D2832" i="2"/>
  <c r="C2832" i="2"/>
  <c r="R2831" i="2"/>
  <c r="E2831" i="2"/>
  <c r="D2831" i="2"/>
  <c r="C2831" i="2"/>
  <c r="R2830" i="2"/>
  <c r="E2830" i="2"/>
  <c r="D2830" i="2"/>
  <c r="C2830" i="2"/>
  <c r="R2829" i="2"/>
  <c r="E2829" i="2"/>
  <c r="D2829" i="2"/>
  <c r="C2829" i="2"/>
  <c r="R2828" i="2"/>
  <c r="E2828" i="2"/>
  <c r="D2828" i="2"/>
  <c r="C2828" i="2"/>
  <c r="R2827" i="2"/>
  <c r="E2827" i="2"/>
  <c r="D2827" i="2"/>
  <c r="C2827" i="2"/>
  <c r="R2826" i="2"/>
  <c r="E2826" i="2"/>
  <c r="D2826" i="2"/>
  <c r="C2826" i="2"/>
  <c r="R2825" i="2"/>
  <c r="E2825" i="2"/>
  <c r="D2825" i="2"/>
  <c r="C2825" i="2"/>
  <c r="R2824" i="2"/>
  <c r="E2824" i="2"/>
  <c r="D2824" i="2"/>
  <c r="C2824" i="2"/>
  <c r="R2823" i="2"/>
  <c r="E2823" i="2"/>
  <c r="D2823" i="2"/>
  <c r="C2823" i="2"/>
  <c r="R2822" i="2"/>
  <c r="E2822" i="2"/>
  <c r="D2822" i="2"/>
  <c r="C2822" i="2"/>
  <c r="R2821" i="2"/>
  <c r="E2821" i="2"/>
  <c r="D2821" i="2"/>
  <c r="C2821" i="2"/>
  <c r="R2820" i="2"/>
  <c r="E2820" i="2"/>
  <c r="D2820" i="2"/>
  <c r="C2820" i="2"/>
  <c r="R2819" i="2"/>
  <c r="E2819" i="2"/>
  <c r="D2819" i="2"/>
  <c r="C2819" i="2"/>
  <c r="R2818" i="2"/>
  <c r="E2818" i="2"/>
  <c r="D2818" i="2"/>
  <c r="C2818" i="2"/>
  <c r="R2817" i="2"/>
  <c r="E2817" i="2"/>
  <c r="D2817" i="2"/>
  <c r="C2817" i="2"/>
  <c r="R2816" i="2"/>
  <c r="E2816" i="2"/>
  <c r="D2816" i="2"/>
  <c r="C2816" i="2"/>
  <c r="R2815" i="2"/>
  <c r="E2815" i="2"/>
  <c r="D2815" i="2"/>
  <c r="C2815" i="2"/>
  <c r="R2814" i="2"/>
  <c r="E2814" i="2"/>
  <c r="D2814" i="2"/>
  <c r="C2814" i="2"/>
  <c r="R2813" i="2"/>
  <c r="E2813" i="2"/>
  <c r="D2813" i="2"/>
  <c r="C2813" i="2"/>
  <c r="R2812" i="2"/>
  <c r="E2812" i="2"/>
  <c r="D2812" i="2"/>
  <c r="C2812" i="2"/>
  <c r="R2811" i="2"/>
  <c r="E2811" i="2"/>
  <c r="D2811" i="2"/>
  <c r="C2811" i="2"/>
  <c r="R2810" i="2"/>
  <c r="E2810" i="2"/>
  <c r="D2810" i="2"/>
  <c r="C2810" i="2"/>
  <c r="R2809" i="2"/>
  <c r="E2809" i="2"/>
  <c r="D2809" i="2"/>
  <c r="C2809" i="2"/>
  <c r="R2808" i="2"/>
  <c r="E2808" i="2"/>
  <c r="D2808" i="2"/>
  <c r="C2808" i="2"/>
  <c r="R2807" i="2"/>
  <c r="E2807" i="2"/>
  <c r="D2807" i="2"/>
  <c r="C2807" i="2"/>
  <c r="R2806" i="2"/>
  <c r="E2806" i="2"/>
  <c r="D2806" i="2"/>
  <c r="C2806" i="2"/>
  <c r="R2805" i="2"/>
  <c r="E2805" i="2"/>
  <c r="D2805" i="2"/>
  <c r="C2805" i="2"/>
  <c r="R2804" i="2"/>
  <c r="E2804" i="2"/>
  <c r="D2804" i="2"/>
  <c r="C2804" i="2"/>
  <c r="R2803" i="2"/>
  <c r="E2803" i="2"/>
  <c r="D2803" i="2"/>
  <c r="C2803" i="2"/>
  <c r="R2802" i="2"/>
  <c r="E2802" i="2"/>
  <c r="D2802" i="2"/>
  <c r="C2802" i="2"/>
  <c r="R2801" i="2"/>
  <c r="E2801" i="2"/>
  <c r="D2801" i="2"/>
  <c r="C2801" i="2"/>
  <c r="R2800" i="2"/>
  <c r="E2800" i="2"/>
  <c r="D2800" i="2"/>
  <c r="C2800" i="2"/>
  <c r="R2799" i="2"/>
  <c r="E2799" i="2"/>
  <c r="D2799" i="2"/>
  <c r="C2799" i="2"/>
  <c r="R2798" i="2"/>
  <c r="E2798" i="2"/>
  <c r="D2798" i="2"/>
  <c r="C2798" i="2"/>
  <c r="R2797" i="2"/>
  <c r="E2797" i="2"/>
  <c r="D2797" i="2"/>
  <c r="C2797" i="2"/>
  <c r="R2796" i="2"/>
  <c r="E2796" i="2"/>
  <c r="D2796" i="2"/>
  <c r="C2796" i="2"/>
  <c r="R2795" i="2"/>
  <c r="E2795" i="2"/>
  <c r="D2795" i="2"/>
  <c r="C2795" i="2"/>
  <c r="R2794" i="2"/>
  <c r="E2794" i="2"/>
  <c r="D2794" i="2"/>
  <c r="C2794" i="2"/>
  <c r="R2793" i="2"/>
  <c r="E2793" i="2"/>
  <c r="D2793" i="2"/>
  <c r="C2793" i="2"/>
  <c r="R2792" i="2"/>
  <c r="E2792" i="2"/>
  <c r="D2792" i="2"/>
  <c r="C2792" i="2"/>
  <c r="R2791" i="2"/>
  <c r="E2791" i="2"/>
  <c r="D2791" i="2"/>
  <c r="C2791" i="2"/>
  <c r="R2790" i="2"/>
  <c r="E2790" i="2"/>
  <c r="D2790" i="2"/>
  <c r="C2790" i="2"/>
  <c r="R2789" i="2"/>
  <c r="E2789" i="2"/>
  <c r="D2789" i="2"/>
  <c r="C2789" i="2"/>
  <c r="R2788" i="2"/>
  <c r="E2788" i="2"/>
  <c r="D2788" i="2"/>
  <c r="C2788" i="2"/>
  <c r="R2787" i="2"/>
  <c r="E2787" i="2"/>
  <c r="D2787" i="2"/>
  <c r="C2787" i="2"/>
  <c r="R2786" i="2"/>
  <c r="E2786" i="2"/>
  <c r="D2786" i="2"/>
  <c r="C2786" i="2"/>
  <c r="R2785" i="2"/>
  <c r="E2785" i="2"/>
  <c r="D2785" i="2"/>
  <c r="C2785" i="2"/>
  <c r="R2784" i="2"/>
  <c r="E2784" i="2"/>
  <c r="D2784" i="2"/>
  <c r="C2784" i="2"/>
  <c r="R2783" i="2"/>
  <c r="E2783" i="2"/>
  <c r="D2783" i="2"/>
  <c r="C2783" i="2"/>
  <c r="R2782" i="2"/>
  <c r="E2782" i="2"/>
  <c r="D2782" i="2"/>
  <c r="C2782" i="2"/>
  <c r="R2781" i="2"/>
  <c r="E2781" i="2"/>
  <c r="D2781" i="2"/>
  <c r="C2781" i="2"/>
  <c r="R2780" i="2"/>
  <c r="E2780" i="2"/>
  <c r="D2780" i="2"/>
  <c r="C2780" i="2"/>
  <c r="R2779" i="2"/>
  <c r="E2779" i="2"/>
  <c r="D2779" i="2"/>
  <c r="C2779" i="2"/>
  <c r="R2778" i="2"/>
  <c r="E2778" i="2"/>
  <c r="D2778" i="2"/>
  <c r="C2778" i="2"/>
  <c r="R2777" i="2"/>
  <c r="E2777" i="2"/>
  <c r="D2777" i="2"/>
  <c r="C2777" i="2"/>
  <c r="R2776" i="2"/>
  <c r="E2776" i="2"/>
  <c r="D2776" i="2"/>
  <c r="C2776" i="2"/>
  <c r="R2775" i="2"/>
  <c r="E2775" i="2"/>
  <c r="D2775" i="2"/>
  <c r="C2775" i="2"/>
  <c r="R2774" i="2"/>
  <c r="E2774" i="2"/>
  <c r="D2774" i="2"/>
  <c r="C2774" i="2"/>
  <c r="R2773" i="2"/>
  <c r="E2773" i="2"/>
  <c r="D2773" i="2"/>
  <c r="C2773" i="2"/>
  <c r="R2772" i="2"/>
  <c r="E2772" i="2"/>
  <c r="D2772" i="2"/>
  <c r="C2772" i="2"/>
  <c r="R2771" i="2"/>
  <c r="E2771" i="2"/>
  <c r="D2771" i="2"/>
  <c r="C2771" i="2"/>
  <c r="R2770" i="2"/>
  <c r="E2770" i="2"/>
  <c r="D2770" i="2"/>
  <c r="C2770" i="2"/>
  <c r="R2769" i="2"/>
  <c r="E2769" i="2"/>
  <c r="D2769" i="2"/>
  <c r="C2769" i="2"/>
  <c r="R2768" i="2"/>
  <c r="E2768" i="2"/>
  <c r="D2768" i="2"/>
  <c r="C2768" i="2"/>
  <c r="R2767" i="2"/>
  <c r="E2767" i="2"/>
  <c r="D2767" i="2"/>
  <c r="C2767" i="2"/>
  <c r="R2766" i="2"/>
  <c r="E2766" i="2"/>
  <c r="D2766" i="2"/>
  <c r="C2766" i="2"/>
  <c r="R2765" i="2"/>
  <c r="E2765" i="2"/>
  <c r="D2765" i="2"/>
  <c r="C2765" i="2"/>
  <c r="R2764" i="2"/>
  <c r="E2764" i="2"/>
  <c r="D2764" i="2"/>
  <c r="C2764" i="2"/>
  <c r="R2763" i="2"/>
  <c r="E2763" i="2"/>
  <c r="D2763" i="2"/>
  <c r="C2763" i="2"/>
  <c r="R2762" i="2"/>
  <c r="E2762" i="2"/>
  <c r="D2762" i="2"/>
  <c r="C2762" i="2"/>
  <c r="R2761" i="2"/>
  <c r="E2761" i="2"/>
  <c r="D2761" i="2"/>
  <c r="C2761" i="2"/>
  <c r="R2760" i="2"/>
  <c r="E2760" i="2"/>
  <c r="D2760" i="2"/>
  <c r="C2760" i="2"/>
  <c r="R2759" i="2"/>
  <c r="E2759" i="2"/>
  <c r="D2759" i="2"/>
  <c r="C2759" i="2"/>
  <c r="R2758" i="2"/>
  <c r="E2758" i="2"/>
  <c r="D2758" i="2"/>
  <c r="C2758" i="2"/>
  <c r="R2757" i="2"/>
  <c r="E2757" i="2"/>
  <c r="D2757" i="2"/>
  <c r="C2757" i="2"/>
  <c r="R2756" i="2"/>
  <c r="E2756" i="2"/>
  <c r="D2756" i="2"/>
  <c r="C2756" i="2"/>
  <c r="R2755" i="2"/>
  <c r="E2755" i="2"/>
  <c r="D2755" i="2"/>
  <c r="C2755" i="2"/>
  <c r="R2754" i="2"/>
  <c r="E2754" i="2"/>
  <c r="D2754" i="2"/>
  <c r="C2754" i="2"/>
  <c r="R2753" i="2"/>
  <c r="E2753" i="2"/>
  <c r="D2753" i="2"/>
  <c r="C2753" i="2"/>
  <c r="R2752" i="2"/>
  <c r="E2752" i="2"/>
  <c r="D2752" i="2"/>
  <c r="C2752" i="2"/>
  <c r="R2751" i="2"/>
  <c r="E2751" i="2"/>
  <c r="D2751" i="2"/>
  <c r="C2751" i="2"/>
  <c r="R2750" i="2"/>
  <c r="E2750" i="2"/>
  <c r="D2750" i="2"/>
  <c r="C2750" i="2"/>
  <c r="R2749" i="2"/>
  <c r="E2749" i="2"/>
  <c r="D2749" i="2"/>
  <c r="C2749" i="2"/>
  <c r="R2748" i="2"/>
  <c r="E2748" i="2"/>
  <c r="D2748" i="2"/>
  <c r="C2748" i="2"/>
  <c r="R2747" i="2"/>
  <c r="E2747" i="2"/>
  <c r="D2747" i="2"/>
  <c r="C2747" i="2"/>
  <c r="R2746" i="2"/>
  <c r="E2746" i="2"/>
  <c r="D2746" i="2"/>
  <c r="C2746" i="2"/>
  <c r="R2745" i="2"/>
  <c r="E2745" i="2"/>
  <c r="D2745" i="2"/>
  <c r="C2745" i="2"/>
  <c r="R2744" i="2"/>
  <c r="E2744" i="2"/>
  <c r="D2744" i="2"/>
  <c r="C2744" i="2"/>
  <c r="R2743" i="2"/>
  <c r="E2743" i="2"/>
  <c r="D2743" i="2"/>
  <c r="C2743" i="2"/>
  <c r="R2742" i="2"/>
  <c r="E2742" i="2"/>
  <c r="D2742" i="2"/>
  <c r="C2742" i="2"/>
  <c r="R2741" i="2"/>
  <c r="E2741" i="2"/>
  <c r="D2741" i="2"/>
  <c r="C2741" i="2"/>
  <c r="R2740" i="2"/>
  <c r="E2740" i="2"/>
  <c r="D2740" i="2"/>
  <c r="C2740" i="2"/>
  <c r="R2739" i="2"/>
  <c r="E2739" i="2"/>
  <c r="D2739" i="2"/>
  <c r="C2739" i="2"/>
  <c r="R2738" i="2"/>
  <c r="E2738" i="2"/>
  <c r="D2738" i="2"/>
  <c r="C2738" i="2"/>
  <c r="R2737" i="2"/>
  <c r="E2737" i="2"/>
  <c r="D2737" i="2"/>
  <c r="C2737" i="2"/>
  <c r="R2736" i="2"/>
  <c r="E2736" i="2"/>
  <c r="D2736" i="2"/>
  <c r="C2736" i="2"/>
  <c r="R2735" i="2"/>
  <c r="E2735" i="2"/>
  <c r="D2735" i="2"/>
  <c r="C2735" i="2"/>
  <c r="R2734" i="2"/>
  <c r="E2734" i="2"/>
  <c r="D2734" i="2"/>
  <c r="C2734" i="2"/>
  <c r="R2733" i="2"/>
  <c r="E2733" i="2"/>
  <c r="D2733" i="2"/>
  <c r="C2733" i="2"/>
  <c r="R2732" i="2"/>
  <c r="E2732" i="2"/>
  <c r="D2732" i="2"/>
  <c r="C2732" i="2"/>
  <c r="R2731" i="2"/>
  <c r="E2731" i="2"/>
  <c r="D2731" i="2"/>
  <c r="C2731" i="2"/>
  <c r="R2730" i="2"/>
  <c r="E2730" i="2"/>
  <c r="D2730" i="2"/>
  <c r="C2730" i="2"/>
  <c r="R2729" i="2"/>
  <c r="E2729" i="2"/>
  <c r="D2729" i="2"/>
  <c r="C2729" i="2"/>
  <c r="R2728" i="2"/>
  <c r="E2728" i="2"/>
  <c r="D2728" i="2"/>
  <c r="C2728" i="2"/>
  <c r="R2727" i="2"/>
  <c r="E2727" i="2"/>
  <c r="D2727" i="2"/>
  <c r="C2727" i="2"/>
  <c r="R2726" i="2"/>
  <c r="E2726" i="2"/>
  <c r="D2726" i="2"/>
  <c r="C2726" i="2"/>
  <c r="R2725" i="2"/>
  <c r="E2725" i="2"/>
  <c r="D2725" i="2"/>
  <c r="C2725" i="2"/>
  <c r="R2724" i="2"/>
  <c r="E2724" i="2"/>
  <c r="D2724" i="2"/>
  <c r="C2724" i="2"/>
  <c r="R2723" i="2"/>
  <c r="E2723" i="2"/>
  <c r="D2723" i="2"/>
  <c r="C2723" i="2"/>
  <c r="R2722" i="2"/>
  <c r="E2722" i="2"/>
  <c r="D2722" i="2"/>
  <c r="C2722" i="2"/>
  <c r="R2721" i="2"/>
  <c r="E2721" i="2"/>
  <c r="D2721" i="2"/>
  <c r="C2721" i="2"/>
  <c r="R2720" i="2"/>
  <c r="E2720" i="2"/>
  <c r="D2720" i="2"/>
  <c r="C2720" i="2"/>
  <c r="R2719" i="2"/>
  <c r="E2719" i="2"/>
  <c r="D2719" i="2"/>
  <c r="C2719" i="2"/>
  <c r="R2718" i="2"/>
  <c r="E2718" i="2"/>
  <c r="D2718" i="2"/>
  <c r="C2718" i="2"/>
  <c r="R2717" i="2"/>
  <c r="E2717" i="2"/>
  <c r="D2717" i="2"/>
  <c r="C2717" i="2"/>
  <c r="R2716" i="2"/>
  <c r="E2716" i="2"/>
  <c r="D2716" i="2"/>
  <c r="C2716" i="2"/>
  <c r="R2715" i="2"/>
  <c r="E2715" i="2"/>
  <c r="D2715" i="2"/>
  <c r="C2715" i="2"/>
  <c r="R2714" i="2"/>
  <c r="E2714" i="2"/>
  <c r="D2714" i="2"/>
  <c r="C2714" i="2"/>
  <c r="R2713" i="2"/>
  <c r="E2713" i="2"/>
  <c r="D2713" i="2"/>
  <c r="C2713" i="2"/>
  <c r="R2712" i="2"/>
  <c r="E2712" i="2"/>
  <c r="D2712" i="2"/>
  <c r="C2712" i="2"/>
  <c r="R2711" i="2"/>
  <c r="E2711" i="2"/>
  <c r="D2711" i="2"/>
  <c r="C2711" i="2"/>
  <c r="R2710" i="2"/>
  <c r="E2710" i="2"/>
  <c r="D2710" i="2"/>
  <c r="C2710" i="2"/>
  <c r="R2709" i="2"/>
  <c r="E2709" i="2"/>
  <c r="D2709" i="2"/>
  <c r="C2709" i="2"/>
  <c r="R2708" i="2"/>
  <c r="E2708" i="2"/>
  <c r="D2708" i="2"/>
  <c r="C2708" i="2"/>
  <c r="R2707" i="2"/>
  <c r="E2707" i="2"/>
  <c r="D2707" i="2"/>
  <c r="C2707" i="2"/>
  <c r="R2706" i="2"/>
  <c r="E2706" i="2"/>
  <c r="D2706" i="2"/>
  <c r="C2706" i="2"/>
  <c r="R2705" i="2"/>
  <c r="E2705" i="2"/>
  <c r="D2705" i="2"/>
  <c r="C2705" i="2"/>
  <c r="R2704" i="2"/>
  <c r="E2704" i="2"/>
  <c r="D2704" i="2"/>
  <c r="C2704" i="2"/>
  <c r="R2703" i="2"/>
  <c r="E2703" i="2"/>
  <c r="D2703" i="2"/>
  <c r="C2703" i="2"/>
  <c r="R2702" i="2"/>
  <c r="E2702" i="2"/>
  <c r="D2702" i="2"/>
  <c r="C2702" i="2"/>
  <c r="R2701" i="2"/>
  <c r="E2701" i="2"/>
  <c r="D2701" i="2"/>
  <c r="C2701" i="2"/>
  <c r="R2700" i="2"/>
  <c r="E2700" i="2"/>
  <c r="D2700" i="2"/>
  <c r="C2700" i="2"/>
  <c r="R2699" i="2"/>
  <c r="E2699" i="2"/>
  <c r="D2699" i="2"/>
  <c r="C2699" i="2"/>
  <c r="R2698" i="2"/>
  <c r="E2698" i="2"/>
  <c r="D2698" i="2"/>
  <c r="C2698" i="2"/>
  <c r="R2697" i="2"/>
  <c r="E2697" i="2"/>
  <c r="D2697" i="2"/>
  <c r="C2697" i="2"/>
  <c r="R2696" i="2"/>
  <c r="E2696" i="2"/>
  <c r="D2696" i="2"/>
  <c r="C2696" i="2"/>
  <c r="R2695" i="2"/>
  <c r="E2695" i="2"/>
  <c r="D2695" i="2"/>
  <c r="C2695" i="2"/>
  <c r="R2694" i="2"/>
  <c r="E2694" i="2"/>
  <c r="D2694" i="2"/>
  <c r="C2694" i="2"/>
  <c r="R2693" i="2"/>
  <c r="E2693" i="2"/>
  <c r="D2693" i="2"/>
  <c r="C2693" i="2"/>
  <c r="R2692" i="2"/>
  <c r="E2692" i="2"/>
  <c r="D2692" i="2"/>
  <c r="C2692" i="2"/>
  <c r="R2691" i="2"/>
  <c r="E2691" i="2"/>
  <c r="D2691" i="2"/>
  <c r="C2691" i="2"/>
  <c r="R2690" i="2"/>
  <c r="E2690" i="2"/>
  <c r="D2690" i="2"/>
  <c r="C2690" i="2"/>
  <c r="R2689" i="2"/>
  <c r="E2689" i="2"/>
  <c r="D2689" i="2"/>
  <c r="C2689" i="2"/>
  <c r="R2688" i="2"/>
  <c r="E2688" i="2"/>
  <c r="D2688" i="2"/>
  <c r="C2688" i="2"/>
  <c r="R2687" i="2"/>
  <c r="E2687" i="2"/>
  <c r="D2687" i="2"/>
  <c r="C2687" i="2"/>
  <c r="R2686" i="2"/>
  <c r="E2686" i="2"/>
  <c r="D2686" i="2"/>
  <c r="C2686" i="2"/>
  <c r="R2685" i="2"/>
  <c r="E2685" i="2"/>
  <c r="D2685" i="2"/>
  <c r="C2685" i="2"/>
  <c r="R2684" i="2"/>
  <c r="E2684" i="2"/>
  <c r="D2684" i="2"/>
  <c r="C2684" i="2"/>
  <c r="R2683" i="2"/>
  <c r="E2683" i="2"/>
  <c r="D2683" i="2"/>
  <c r="C2683" i="2"/>
  <c r="R2682" i="2"/>
  <c r="E2682" i="2"/>
  <c r="D2682" i="2"/>
  <c r="C2682" i="2"/>
  <c r="R2681" i="2"/>
  <c r="E2681" i="2"/>
  <c r="D2681" i="2"/>
  <c r="C2681" i="2"/>
  <c r="R2680" i="2"/>
  <c r="E2680" i="2"/>
  <c r="D2680" i="2"/>
  <c r="C2680" i="2"/>
  <c r="R2679" i="2"/>
  <c r="E2679" i="2"/>
  <c r="D2679" i="2"/>
  <c r="C2679" i="2"/>
  <c r="R2678" i="2"/>
  <c r="E2678" i="2"/>
  <c r="D2678" i="2"/>
  <c r="C2678" i="2"/>
  <c r="R2677" i="2"/>
  <c r="E2677" i="2"/>
  <c r="D2677" i="2"/>
  <c r="C2677" i="2"/>
  <c r="R2676" i="2"/>
  <c r="E2676" i="2"/>
  <c r="D2676" i="2"/>
  <c r="C2676" i="2"/>
  <c r="R2675" i="2"/>
  <c r="E2675" i="2"/>
  <c r="D2675" i="2"/>
  <c r="C2675" i="2"/>
  <c r="R2674" i="2"/>
  <c r="E2674" i="2"/>
  <c r="D2674" i="2"/>
  <c r="C2674" i="2"/>
  <c r="R2673" i="2"/>
  <c r="E2673" i="2"/>
  <c r="D2673" i="2"/>
  <c r="C2673" i="2"/>
  <c r="R2672" i="2"/>
  <c r="E2672" i="2"/>
  <c r="D2672" i="2"/>
  <c r="C2672" i="2"/>
  <c r="R2671" i="2"/>
  <c r="E2671" i="2"/>
  <c r="D2671" i="2"/>
  <c r="C2671" i="2"/>
  <c r="R2670" i="2"/>
  <c r="E2670" i="2"/>
  <c r="D2670" i="2"/>
  <c r="C2670" i="2"/>
  <c r="R2669" i="2"/>
  <c r="E2669" i="2"/>
  <c r="D2669" i="2"/>
  <c r="C2669" i="2"/>
  <c r="R2668" i="2"/>
  <c r="E2668" i="2"/>
  <c r="D2668" i="2"/>
  <c r="C2668" i="2"/>
  <c r="R2667" i="2"/>
  <c r="E2667" i="2"/>
  <c r="D2667" i="2"/>
  <c r="C2667" i="2"/>
  <c r="R2666" i="2"/>
  <c r="E2666" i="2"/>
  <c r="D2666" i="2"/>
  <c r="C2666" i="2"/>
  <c r="R2665" i="2"/>
  <c r="E2665" i="2"/>
  <c r="D2665" i="2"/>
  <c r="C2665" i="2"/>
  <c r="R2664" i="2"/>
  <c r="E2664" i="2"/>
  <c r="D2664" i="2"/>
  <c r="C2664" i="2"/>
  <c r="R2663" i="2"/>
  <c r="E2663" i="2"/>
  <c r="D2663" i="2"/>
  <c r="C2663" i="2"/>
  <c r="R2662" i="2"/>
  <c r="E2662" i="2"/>
  <c r="D2662" i="2"/>
  <c r="C2662" i="2"/>
  <c r="R2661" i="2"/>
  <c r="E2661" i="2"/>
  <c r="D2661" i="2"/>
  <c r="C2661" i="2"/>
  <c r="R2660" i="2"/>
  <c r="E2660" i="2"/>
  <c r="D2660" i="2"/>
  <c r="C2660" i="2"/>
  <c r="R2659" i="2"/>
  <c r="E2659" i="2"/>
  <c r="D2659" i="2"/>
  <c r="C2659" i="2"/>
  <c r="R2658" i="2"/>
  <c r="E2658" i="2"/>
  <c r="D2658" i="2"/>
  <c r="C2658" i="2"/>
  <c r="R2657" i="2"/>
  <c r="E2657" i="2"/>
  <c r="D2657" i="2"/>
  <c r="C2657" i="2"/>
  <c r="R2656" i="2"/>
  <c r="E2656" i="2"/>
  <c r="D2656" i="2"/>
  <c r="C2656" i="2"/>
  <c r="R2655" i="2"/>
  <c r="E2655" i="2"/>
  <c r="D2655" i="2"/>
  <c r="C2655" i="2"/>
  <c r="R2654" i="2"/>
  <c r="E2654" i="2"/>
  <c r="D2654" i="2"/>
  <c r="C2654" i="2"/>
  <c r="R2653" i="2"/>
  <c r="E2653" i="2"/>
  <c r="D2653" i="2"/>
  <c r="C2653" i="2"/>
  <c r="R2652" i="2"/>
  <c r="E2652" i="2"/>
  <c r="D2652" i="2"/>
  <c r="C2652" i="2"/>
  <c r="R2651" i="2"/>
  <c r="E2651" i="2"/>
  <c r="D2651" i="2"/>
  <c r="C2651" i="2"/>
  <c r="R2650" i="2"/>
  <c r="E2650" i="2"/>
  <c r="D2650" i="2"/>
  <c r="C2650" i="2"/>
  <c r="R2649" i="2"/>
  <c r="E2649" i="2"/>
  <c r="D2649" i="2"/>
  <c r="C2649" i="2"/>
  <c r="R2648" i="2"/>
  <c r="E2648" i="2"/>
  <c r="D2648" i="2"/>
  <c r="C2648" i="2"/>
  <c r="R2647" i="2"/>
  <c r="E2647" i="2"/>
  <c r="D2647" i="2"/>
  <c r="C2647" i="2"/>
  <c r="R2646" i="2"/>
  <c r="E2646" i="2"/>
  <c r="D2646" i="2"/>
  <c r="C2646" i="2"/>
  <c r="R2645" i="2"/>
  <c r="E2645" i="2"/>
  <c r="D2645" i="2"/>
  <c r="C2645" i="2"/>
  <c r="R2644" i="2"/>
  <c r="E2644" i="2"/>
  <c r="D2644" i="2"/>
  <c r="C2644" i="2"/>
  <c r="R2643" i="2"/>
  <c r="E2643" i="2"/>
  <c r="D2643" i="2"/>
  <c r="C2643" i="2"/>
  <c r="R2642" i="2"/>
  <c r="E2642" i="2"/>
  <c r="D2642" i="2"/>
  <c r="C2642" i="2"/>
  <c r="R2641" i="2"/>
  <c r="E2641" i="2"/>
  <c r="D2641" i="2"/>
  <c r="C2641" i="2"/>
  <c r="R2640" i="2"/>
  <c r="E2640" i="2"/>
  <c r="D2640" i="2"/>
  <c r="C2640" i="2"/>
  <c r="R2639" i="2"/>
  <c r="E2639" i="2"/>
  <c r="D2639" i="2"/>
  <c r="C2639" i="2"/>
  <c r="R2638" i="2"/>
  <c r="E2638" i="2"/>
  <c r="D2638" i="2"/>
  <c r="C2638" i="2"/>
  <c r="R2637" i="2"/>
  <c r="E2637" i="2"/>
  <c r="D2637" i="2"/>
  <c r="C2637" i="2"/>
  <c r="R2636" i="2"/>
  <c r="E2636" i="2"/>
  <c r="D2636" i="2"/>
  <c r="C2636" i="2"/>
  <c r="R2635" i="2"/>
  <c r="E2635" i="2"/>
  <c r="D2635" i="2"/>
  <c r="C2635" i="2"/>
  <c r="R2634" i="2"/>
  <c r="E2634" i="2"/>
  <c r="D2634" i="2"/>
  <c r="C2634" i="2"/>
  <c r="R2633" i="2"/>
  <c r="E2633" i="2"/>
  <c r="D2633" i="2"/>
  <c r="C2633" i="2"/>
  <c r="R2632" i="2"/>
  <c r="E2632" i="2"/>
  <c r="D2632" i="2"/>
  <c r="C2632" i="2"/>
  <c r="R2631" i="2"/>
  <c r="E2631" i="2"/>
  <c r="D2631" i="2"/>
  <c r="C2631" i="2"/>
  <c r="R2630" i="2"/>
  <c r="E2630" i="2"/>
  <c r="D2630" i="2"/>
  <c r="C2630" i="2"/>
  <c r="R2629" i="2"/>
  <c r="E2629" i="2"/>
  <c r="D2629" i="2"/>
  <c r="C2629" i="2"/>
  <c r="R2628" i="2"/>
  <c r="E2628" i="2"/>
  <c r="D2628" i="2"/>
  <c r="C2628" i="2"/>
  <c r="R2627" i="2"/>
  <c r="E2627" i="2"/>
  <c r="D2627" i="2"/>
  <c r="C2627" i="2"/>
  <c r="R2626" i="2"/>
  <c r="E2626" i="2"/>
  <c r="D2626" i="2"/>
  <c r="C2626" i="2"/>
  <c r="R2625" i="2"/>
  <c r="E2625" i="2"/>
  <c r="D2625" i="2"/>
  <c r="C2625" i="2"/>
  <c r="R2624" i="2"/>
  <c r="E2624" i="2"/>
  <c r="D2624" i="2"/>
  <c r="C2624" i="2"/>
  <c r="R2623" i="2"/>
  <c r="E2623" i="2"/>
  <c r="D2623" i="2"/>
  <c r="C2623" i="2"/>
  <c r="R2622" i="2"/>
  <c r="E2622" i="2"/>
  <c r="D2622" i="2"/>
  <c r="C2622" i="2"/>
  <c r="R2621" i="2"/>
  <c r="E2621" i="2"/>
  <c r="D2621" i="2"/>
  <c r="C2621" i="2"/>
  <c r="R2620" i="2"/>
  <c r="E2620" i="2"/>
  <c r="D2620" i="2"/>
  <c r="C2620" i="2"/>
  <c r="R2619" i="2"/>
  <c r="E2619" i="2"/>
  <c r="D2619" i="2"/>
  <c r="C2619" i="2"/>
  <c r="R2618" i="2"/>
  <c r="E2618" i="2"/>
  <c r="D2618" i="2"/>
  <c r="C2618" i="2"/>
  <c r="R2617" i="2"/>
  <c r="E2617" i="2"/>
  <c r="D2617" i="2"/>
  <c r="C2617" i="2"/>
  <c r="R2616" i="2"/>
  <c r="E2616" i="2"/>
  <c r="D2616" i="2"/>
  <c r="C2616" i="2"/>
  <c r="R2615" i="2"/>
  <c r="E2615" i="2"/>
  <c r="D2615" i="2"/>
  <c r="C2615" i="2"/>
  <c r="R2614" i="2"/>
  <c r="E2614" i="2"/>
  <c r="D2614" i="2"/>
  <c r="C2614" i="2"/>
  <c r="R2613" i="2"/>
  <c r="E2613" i="2"/>
  <c r="D2613" i="2"/>
  <c r="C2613" i="2"/>
  <c r="R2612" i="2"/>
  <c r="E2612" i="2"/>
  <c r="D2612" i="2"/>
  <c r="C2612" i="2"/>
  <c r="R2611" i="2"/>
  <c r="E2611" i="2"/>
  <c r="D2611" i="2"/>
  <c r="C2611" i="2"/>
  <c r="R2610" i="2"/>
  <c r="E2610" i="2"/>
  <c r="D2610" i="2"/>
  <c r="C2610" i="2"/>
  <c r="R2609" i="2"/>
  <c r="E2609" i="2"/>
  <c r="D2609" i="2"/>
  <c r="C2609" i="2"/>
  <c r="R2608" i="2"/>
  <c r="E2608" i="2"/>
  <c r="D2608" i="2"/>
  <c r="C2608" i="2"/>
  <c r="R2607" i="2"/>
  <c r="E2607" i="2"/>
  <c r="D2607" i="2"/>
  <c r="C2607" i="2"/>
  <c r="R2606" i="2"/>
  <c r="E2606" i="2"/>
  <c r="D2606" i="2"/>
  <c r="C2606" i="2"/>
  <c r="R2605" i="2"/>
  <c r="E2605" i="2"/>
  <c r="D2605" i="2"/>
  <c r="C2605" i="2"/>
  <c r="R2604" i="2"/>
  <c r="E2604" i="2"/>
  <c r="D2604" i="2"/>
  <c r="C2604" i="2"/>
  <c r="R2603" i="2"/>
  <c r="E2603" i="2"/>
  <c r="D2603" i="2"/>
  <c r="C2603" i="2"/>
  <c r="R2602" i="2"/>
  <c r="E2602" i="2"/>
  <c r="D2602" i="2"/>
  <c r="C2602" i="2"/>
  <c r="R2601" i="2"/>
  <c r="E2601" i="2"/>
  <c r="D2601" i="2"/>
  <c r="C2601" i="2"/>
  <c r="R2600" i="2"/>
  <c r="E2600" i="2"/>
  <c r="D2600" i="2"/>
  <c r="C2600" i="2"/>
  <c r="R2599" i="2"/>
  <c r="E2599" i="2"/>
  <c r="D2599" i="2"/>
  <c r="C2599" i="2"/>
  <c r="R2598" i="2"/>
  <c r="E2598" i="2"/>
  <c r="D2598" i="2"/>
  <c r="C2598" i="2"/>
  <c r="R2597" i="2"/>
  <c r="E2597" i="2"/>
  <c r="D2597" i="2"/>
  <c r="C2597" i="2"/>
  <c r="R2596" i="2"/>
  <c r="E2596" i="2"/>
  <c r="D2596" i="2"/>
  <c r="C2596" i="2"/>
  <c r="R2595" i="2"/>
  <c r="E2595" i="2"/>
  <c r="D2595" i="2"/>
  <c r="C2595" i="2"/>
  <c r="R2594" i="2"/>
  <c r="E2594" i="2"/>
  <c r="D2594" i="2"/>
  <c r="C2594" i="2"/>
  <c r="R2593" i="2"/>
  <c r="E2593" i="2"/>
  <c r="D2593" i="2"/>
  <c r="C2593" i="2"/>
  <c r="R2592" i="2"/>
  <c r="E2592" i="2"/>
  <c r="D2592" i="2"/>
  <c r="C2592" i="2"/>
  <c r="R2591" i="2"/>
  <c r="E2591" i="2"/>
  <c r="D2591" i="2"/>
  <c r="C2591" i="2"/>
  <c r="R2590" i="2"/>
  <c r="E2590" i="2"/>
  <c r="D2590" i="2"/>
  <c r="C2590" i="2"/>
  <c r="R2589" i="2"/>
  <c r="E2589" i="2"/>
  <c r="D2589" i="2"/>
  <c r="C2589" i="2"/>
  <c r="R2588" i="2"/>
  <c r="E2588" i="2"/>
  <c r="D2588" i="2"/>
  <c r="C2588" i="2"/>
  <c r="R2587" i="2"/>
  <c r="E2587" i="2"/>
  <c r="D2587" i="2"/>
  <c r="C2587" i="2"/>
  <c r="R2586" i="2"/>
  <c r="E2586" i="2"/>
  <c r="D2586" i="2"/>
  <c r="C2586" i="2"/>
  <c r="R2585" i="2"/>
  <c r="E2585" i="2"/>
  <c r="D2585" i="2"/>
  <c r="C2585" i="2"/>
  <c r="R2584" i="2"/>
  <c r="E2584" i="2"/>
  <c r="D2584" i="2"/>
  <c r="C2584" i="2"/>
  <c r="R2583" i="2"/>
  <c r="E2583" i="2"/>
  <c r="D2583" i="2"/>
  <c r="C2583" i="2"/>
  <c r="R2582" i="2"/>
  <c r="E2582" i="2"/>
  <c r="D2582" i="2"/>
  <c r="C2582" i="2"/>
  <c r="R2581" i="2"/>
  <c r="E2581" i="2"/>
  <c r="D2581" i="2"/>
  <c r="C2581" i="2"/>
  <c r="R2580" i="2"/>
  <c r="E2580" i="2"/>
  <c r="D2580" i="2"/>
  <c r="C2580" i="2"/>
  <c r="R2579" i="2"/>
  <c r="E2579" i="2"/>
  <c r="D2579" i="2"/>
  <c r="C2579" i="2"/>
  <c r="R2578" i="2"/>
  <c r="E2578" i="2"/>
  <c r="D2578" i="2"/>
  <c r="C2578" i="2"/>
  <c r="R2577" i="2"/>
  <c r="E2577" i="2"/>
  <c r="D2577" i="2"/>
  <c r="C2577" i="2"/>
  <c r="R2576" i="2"/>
  <c r="E2576" i="2"/>
  <c r="D2576" i="2"/>
  <c r="C2576" i="2"/>
  <c r="R2575" i="2"/>
  <c r="E2575" i="2"/>
  <c r="D2575" i="2"/>
  <c r="C2575" i="2"/>
  <c r="R2574" i="2"/>
  <c r="E2574" i="2"/>
  <c r="D2574" i="2"/>
  <c r="C2574" i="2"/>
  <c r="R2573" i="2"/>
  <c r="E2573" i="2"/>
  <c r="D2573" i="2"/>
  <c r="C2573" i="2"/>
  <c r="R2572" i="2"/>
  <c r="E2572" i="2"/>
  <c r="D2572" i="2"/>
  <c r="C2572" i="2"/>
  <c r="R2571" i="2"/>
  <c r="E2571" i="2"/>
  <c r="D2571" i="2"/>
  <c r="C2571" i="2"/>
  <c r="R2570" i="2"/>
  <c r="E2570" i="2"/>
  <c r="D2570" i="2"/>
  <c r="C2570" i="2"/>
  <c r="R2569" i="2"/>
  <c r="E2569" i="2"/>
  <c r="D2569" i="2"/>
  <c r="C2569" i="2"/>
  <c r="R2568" i="2"/>
  <c r="E2568" i="2"/>
  <c r="D2568" i="2"/>
  <c r="C2568" i="2"/>
  <c r="R2567" i="2"/>
  <c r="E2567" i="2"/>
  <c r="D2567" i="2"/>
  <c r="C2567" i="2"/>
  <c r="R2566" i="2"/>
  <c r="E2566" i="2"/>
  <c r="D2566" i="2"/>
  <c r="C2566" i="2"/>
  <c r="R2565" i="2"/>
  <c r="E2565" i="2"/>
  <c r="D2565" i="2"/>
  <c r="C2565" i="2"/>
  <c r="R2564" i="2"/>
  <c r="E2564" i="2"/>
  <c r="D2564" i="2"/>
  <c r="C2564" i="2"/>
  <c r="R2563" i="2"/>
  <c r="E2563" i="2"/>
  <c r="D2563" i="2"/>
  <c r="C2563" i="2"/>
  <c r="R2562" i="2"/>
  <c r="E2562" i="2"/>
  <c r="D2562" i="2"/>
  <c r="C2562" i="2"/>
  <c r="R2561" i="2"/>
  <c r="E2561" i="2"/>
  <c r="D2561" i="2"/>
  <c r="C2561" i="2"/>
  <c r="R2560" i="2"/>
  <c r="E2560" i="2"/>
  <c r="D2560" i="2"/>
  <c r="C2560" i="2"/>
  <c r="R2559" i="2"/>
  <c r="E2559" i="2"/>
  <c r="D2559" i="2"/>
  <c r="C2559" i="2"/>
  <c r="R2558" i="2"/>
  <c r="E2558" i="2"/>
  <c r="D2558" i="2"/>
  <c r="C2558" i="2"/>
  <c r="R2557" i="2"/>
  <c r="E2557" i="2"/>
  <c r="D2557" i="2"/>
  <c r="C2557" i="2"/>
  <c r="R2556" i="2"/>
  <c r="E2556" i="2"/>
  <c r="D2556" i="2"/>
  <c r="C2556" i="2"/>
  <c r="R2555" i="2"/>
  <c r="E2555" i="2"/>
  <c r="D2555" i="2"/>
  <c r="C2555" i="2"/>
  <c r="R2554" i="2"/>
  <c r="E2554" i="2"/>
  <c r="D2554" i="2"/>
  <c r="C2554" i="2"/>
  <c r="R2553" i="2"/>
  <c r="E2553" i="2"/>
  <c r="D2553" i="2"/>
  <c r="C2553" i="2"/>
  <c r="R2552" i="2"/>
  <c r="E2552" i="2"/>
  <c r="D2552" i="2"/>
  <c r="C2552" i="2"/>
  <c r="R2551" i="2"/>
  <c r="E2551" i="2"/>
  <c r="D2551" i="2"/>
  <c r="C2551" i="2"/>
  <c r="R2550" i="2"/>
  <c r="E2550" i="2"/>
  <c r="D2550" i="2"/>
  <c r="C2550" i="2"/>
  <c r="R2549" i="2"/>
  <c r="E2549" i="2"/>
  <c r="D2549" i="2"/>
  <c r="C2549" i="2"/>
  <c r="R2548" i="2"/>
  <c r="E2548" i="2"/>
  <c r="D2548" i="2"/>
  <c r="C2548" i="2"/>
  <c r="R2547" i="2"/>
  <c r="E2547" i="2"/>
  <c r="D2547" i="2"/>
  <c r="C2547" i="2"/>
  <c r="R2546" i="2"/>
  <c r="E2546" i="2"/>
  <c r="D2546" i="2"/>
  <c r="C2546" i="2"/>
  <c r="R2545" i="2"/>
  <c r="E2545" i="2"/>
  <c r="D2545" i="2"/>
  <c r="C2545" i="2"/>
  <c r="R2544" i="2"/>
  <c r="E2544" i="2"/>
  <c r="D2544" i="2"/>
  <c r="C2544" i="2"/>
  <c r="R2543" i="2"/>
  <c r="E2543" i="2"/>
  <c r="D2543" i="2"/>
  <c r="C2543" i="2"/>
  <c r="R2542" i="2"/>
  <c r="E2542" i="2"/>
  <c r="D2542" i="2"/>
  <c r="C2542" i="2"/>
  <c r="R2541" i="2"/>
  <c r="E2541" i="2"/>
  <c r="D2541" i="2"/>
  <c r="C2541" i="2"/>
  <c r="R2540" i="2"/>
  <c r="E2540" i="2"/>
  <c r="D2540" i="2"/>
  <c r="C2540" i="2"/>
  <c r="R2539" i="2"/>
  <c r="E2539" i="2"/>
  <c r="D2539" i="2"/>
  <c r="C2539" i="2"/>
  <c r="R2538" i="2"/>
  <c r="E2538" i="2"/>
  <c r="D2538" i="2"/>
  <c r="C2538" i="2"/>
  <c r="R2537" i="2"/>
  <c r="E2537" i="2"/>
  <c r="D2537" i="2"/>
  <c r="C2537" i="2"/>
  <c r="R2536" i="2"/>
  <c r="E2536" i="2"/>
  <c r="D2536" i="2"/>
  <c r="C2536" i="2"/>
  <c r="R2535" i="2"/>
  <c r="E2535" i="2"/>
  <c r="D2535" i="2"/>
  <c r="C2535" i="2"/>
  <c r="R2534" i="2"/>
  <c r="E2534" i="2"/>
  <c r="D2534" i="2"/>
  <c r="C2534" i="2"/>
  <c r="R2533" i="2"/>
  <c r="E2533" i="2"/>
  <c r="D2533" i="2"/>
  <c r="C2533" i="2"/>
  <c r="R2532" i="2"/>
  <c r="E2532" i="2"/>
  <c r="D2532" i="2"/>
  <c r="C2532" i="2"/>
  <c r="R2531" i="2"/>
  <c r="E2531" i="2"/>
  <c r="D2531" i="2"/>
  <c r="C2531" i="2"/>
  <c r="R2530" i="2"/>
  <c r="E2530" i="2"/>
  <c r="D2530" i="2"/>
  <c r="C2530" i="2"/>
  <c r="R2529" i="2"/>
  <c r="E2529" i="2"/>
  <c r="D2529" i="2"/>
  <c r="C2529" i="2"/>
  <c r="R2528" i="2"/>
  <c r="E2528" i="2"/>
  <c r="D2528" i="2"/>
  <c r="C2528" i="2"/>
  <c r="R2527" i="2"/>
  <c r="E2527" i="2"/>
  <c r="D2527" i="2"/>
  <c r="C2527" i="2"/>
  <c r="R2526" i="2"/>
  <c r="E2526" i="2"/>
  <c r="D2526" i="2"/>
  <c r="C2526" i="2"/>
  <c r="R2525" i="2"/>
  <c r="E2525" i="2"/>
  <c r="D2525" i="2"/>
  <c r="C2525" i="2"/>
  <c r="R2524" i="2"/>
  <c r="E2524" i="2"/>
  <c r="D2524" i="2"/>
  <c r="C2524" i="2"/>
  <c r="R2523" i="2"/>
  <c r="E2523" i="2"/>
  <c r="D2523" i="2"/>
  <c r="C2523" i="2"/>
  <c r="R2522" i="2"/>
  <c r="E2522" i="2"/>
  <c r="D2522" i="2"/>
  <c r="C2522" i="2"/>
  <c r="R2521" i="2"/>
  <c r="E2521" i="2"/>
  <c r="D2521" i="2"/>
  <c r="C2521" i="2"/>
  <c r="R2520" i="2"/>
  <c r="E2520" i="2"/>
  <c r="D2520" i="2"/>
  <c r="C2520" i="2"/>
  <c r="R2519" i="2"/>
  <c r="E2519" i="2"/>
  <c r="D2519" i="2"/>
  <c r="C2519" i="2"/>
  <c r="R2518" i="2"/>
  <c r="E2518" i="2"/>
  <c r="D2518" i="2"/>
  <c r="C2518" i="2"/>
  <c r="R2517" i="2"/>
  <c r="E2517" i="2"/>
  <c r="D2517" i="2"/>
  <c r="C2517" i="2"/>
  <c r="R2516" i="2"/>
  <c r="E2516" i="2"/>
  <c r="D2516" i="2"/>
  <c r="C2516" i="2"/>
  <c r="R2515" i="2"/>
  <c r="E2515" i="2"/>
  <c r="D2515" i="2"/>
  <c r="C2515" i="2"/>
  <c r="R2514" i="2"/>
  <c r="E2514" i="2"/>
  <c r="D2514" i="2"/>
  <c r="C2514" i="2"/>
  <c r="R2513" i="2"/>
  <c r="E2513" i="2"/>
  <c r="D2513" i="2"/>
  <c r="C2513" i="2"/>
  <c r="R2512" i="2"/>
  <c r="E2512" i="2"/>
  <c r="D2512" i="2"/>
  <c r="C2512" i="2"/>
  <c r="R2511" i="2"/>
  <c r="E2511" i="2"/>
  <c r="D2511" i="2"/>
  <c r="C2511" i="2"/>
  <c r="R2510" i="2"/>
  <c r="E2510" i="2"/>
  <c r="D2510" i="2"/>
  <c r="C2510" i="2"/>
  <c r="R2509" i="2"/>
  <c r="E2509" i="2"/>
  <c r="D2509" i="2"/>
  <c r="C2509" i="2"/>
  <c r="R2508" i="2"/>
  <c r="E2508" i="2"/>
  <c r="D2508" i="2"/>
  <c r="C2508" i="2"/>
  <c r="R2507" i="2"/>
  <c r="E2507" i="2"/>
  <c r="D2507" i="2"/>
  <c r="C2507" i="2"/>
  <c r="R2506" i="2"/>
  <c r="E2506" i="2"/>
  <c r="D2506" i="2"/>
  <c r="C2506" i="2"/>
  <c r="R2505" i="2"/>
  <c r="E2505" i="2"/>
  <c r="D2505" i="2"/>
  <c r="C2505" i="2"/>
  <c r="R2504" i="2"/>
  <c r="E2504" i="2"/>
  <c r="D2504" i="2"/>
  <c r="C2504" i="2"/>
  <c r="R2503" i="2"/>
  <c r="E2503" i="2"/>
  <c r="D2503" i="2"/>
  <c r="C2503" i="2"/>
  <c r="R2502" i="2"/>
  <c r="E2502" i="2"/>
  <c r="D2502" i="2"/>
  <c r="C2502" i="2"/>
  <c r="R2501" i="2"/>
  <c r="E2501" i="2"/>
  <c r="D2501" i="2"/>
  <c r="C2501" i="2"/>
  <c r="R2500" i="2"/>
  <c r="E2500" i="2"/>
  <c r="D2500" i="2"/>
  <c r="C2500" i="2"/>
  <c r="R2499" i="2"/>
  <c r="E2499" i="2"/>
  <c r="D2499" i="2"/>
  <c r="C2499" i="2"/>
  <c r="R2498" i="2"/>
  <c r="E2498" i="2"/>
  <c r="D2498" i="2"/>
  <c r="C2498" i="2"/>
  <c r="R2497" i="2"/>
  <c r="E2497" i="2"/>
  <c r="D2497" i="2"/>
  <c r="C2497" i="2"/>
  <c r="R2496" i="2"/>
  <c r="E2496" i="2"/>
  <c r="D2496" i="2"/>
  <c r="C2496" i="2"/>
  <c r="R2495" i="2"/>
  <c r="E2495" i="2"/>
  <c r="D2495" i="2"/>
  <c r="C2495" i="2"/>
  <c r="R2494" i="2"/>
  <c r="E2494" i="2"/>
  <c r="D2494" i="2"/>
  <c r="C2494" i="2"/>
  <c r="R2493" i="2"/>
  <c r="E2493" i="2"/>
  <c r="D2493" i="2"/>
  <c r="C2493" i="2"/>
  <c r="R2492" i="2"/>
  <c r="E2492" i="2"/>
  <c r="D2492" i="2"/>
  <c r="C2492" i="2"/>
  <c r="R2491" i="2"/>
  <c r="E2491" i="2"/>
  <c r="D2491" i="2"/>
  <c r="C2491" i="2"/>
  <c r="R2490" i="2"/>
  <c r="E2490" i="2"/>
  <c r="D2490" i="2"/>
  <c r="C2490" i="2"/>
  <c r="R2489" i="2"/>
  <c r="E2489" i="2"/>
  <c r="D2489" i="2"/>
  <c r="C2489" i="2"/>
  <c r="R2488" i="2"/>
  <c r="E2488" i="2"/>
  <c r="D2488" i="2"/>
  <c r="C2488" i="2"/>
  <c r="R2487" i="2"/>
  <c r="E2487" i="2"/>
  <c r="D2487" i="2"/>
  <c r="C2487" i="2"/>
  <c r="R2486" i="2"/>
  <c r="E2486" i="2"/>
  <c r="D2486" i="2"/>
  <c r="C2486" i="2"/>
  <c r="R2485" i="2"/>
  <c r="E2485" i="2"/>
  <c r="D2485" i="2"/>
  <c r="C2485" i="2"/>
  <c r="R2484" i="2"/>
  <c r="E2484" i="2"/>
  <c r="D2484" i="2"/>
  <c r="C2484" i="2"/>
  <c r="R2483" i="2"/>
  <c r="E2483" i="2"/>
  <c r="D2483" i="2"/>
  <c r="C2483" i="2"/>
  <c r="R2482" i="2"/>
  <c r="E2482" i="2"/>
  <c r="D2482" i="2"/>
  <c r="C2482" i="2"/>
  <c r="R2481" i="2"/>
  <c r="E2481" i="2"/>
  <c r="D2481" i="2"/>
  <c r="C2481" i="2"/>
  <c r="R2480" i="2"/>
  <c r="E2480" i="2"/>
  <c r="D2480" i="2"/>
  <c r="C2480" i="2"/>
  <c r="R2479" i="2"/>
  <c r="E2479" i="2"/>
  <c r="D2479" i="2"/>
  <c r="C2479" i="2"/>
  <c r="R2478" i="2"/>
  <c r="E2478" i="2"/>
  <c r="D2478" i="2"/>
  <c r="C2478" i="2"/>
  <c r="R2477" i="2"/>
  <c r="E2477" i="2"/>
  <c r="D2477" i="2"/>
  <c r="C2477" i="2"/>
  <c r="R2476" i="2"/>
  <c r="E2476" i="2"/>
  <c r="D2476" i="2"/>
  <c r="C2476" i="2"/>
  <c r="R2475" i="2"/>
  <c r="E2475" i="2"/>
  <c r="D2475" i="2"/>
  <c r="C2475" i="2"/>
  <c r="R2474" i="2"/>
  <c r="E2474" i="2"/>
  <c r="D2474" i="2"/>
  <c r="C2474" i="2"/>
  <c r="R2473" i="2"/>
  <c r="E2473" i="2"/>
  <c r="D2473" i="2"/>
  <c r="C2473" i="2"/>
  <c r="R2472" i="2"/>
  <c r="E2472" i="2"/>
  <c r="D2472" i="2"/>
  <c r="C2472" i="2"/>
  <c r="R2471" i="2"/>
  <c r="E2471" i="2"/>
  <c r="D2471" i="2"/>
  <c r="C2471" i="2"/>
  <c r="R2470" i="2"/>
  <c r="E2470" i="2"/>
  <c r="D2470" i="2"/>
  <c r="C2470" i="2"/>
  <c r="R2469" i="2"/>
  <c r="E2469" i="2"/>
  <c r="D2469" i="2"/>
  <c r="C2469" i="2"/>
  <c r="R2468" i="2"/>
  <c r="E2468" i="2"/>
  <c r="D2468" i="2"/>
  <c r="C2468" i="2"/>
  <c r="R2467" i="2"/>
  <c r="E2467" i="2"/>
  <c r="D2467" i="2"/>
  <c r="C2467" i="2"/>
  <c r="R2466" i="2"/>
  <c r="E2466" i="2"/>
  <c r="D2466" i="2"/>
  <c r="C2466" i="2"/>
  <c r="R2465" i="2"/>
  <c r="E2465" i="2"/>
  <c r="D2465" i="2"/>
  <c r="C2465" i="2"/>
  <c r="R2464" i="2"/>
  <c r="E2464" i="2"/>
  <c r="D2464" i="2"/>
  <c r="C2464" i="2"/>
  <c r="R2463" i="2"/>
  <c r="E2463" i="2"/>
  <c r="D2463" i="2"/>
  <c r="C2463" i="2"/>
  <c r="R2462" i="2"/>
  <c r="E2462" i="2"/>
  <c r="D2462" i="2"/>
  <c r="C2462" i="2"/>
  <c r="R2461" i="2"/>
  <c r="E2461" i="2"/>
  <c r="D2461" i="2"/>
  <c r="C2461" i="2"/>
  <c r="R2460" i="2"/>
  <c r="E2460" i="2"/>
  <c r="D2460" i="2"/>
  <c r="C2460" i="2"/>
  <c r="R2459" i="2"/>
  <c r="E2459" i="2"/>
  <c r="D2459" i="2"/>
  <c r="C2459" i="2"/>
  <c r="R2458" i="2"/>
  <c r="E2458" i="2"/>
  <c r="D2458" i="2"/>
  <c r="C2458" i="2"/>
  <c r="R2457" i="2"/>
  <c r="E2457" i="2"/>
  <c r="D2457" i="2"/>
  <c r="C2457" i="2"/>
  <c r="R2456" i="2"/>
  <c r="E2456" i="2"/>
  <c r="D2456" i="2"/>
  <c r="C2456" i="2"/>
  <c r="R2455" i="2"/>
  <c r="E2455" i="2"/>
  <c r="D2455" i="2"/>
  <c r="C2455" i="2"/>
  <c r="R2454" i="2"/>
  <c r="E2454" i="2"/>
  <c r="D2454" i="2"/>
  <c r="C2454" i="2"/>
  <c r="R2453" i="2"/>
  <c r="E2453" i="2"/>
  <c r="D2453" i="2"/>
  <c r="C2453" i="2"/>
  <c r="R2452" i="2"/>
  <c r="E2452" i="2"/>
  <c r="D2452" i="2"/>
  <c r="C2452" i="2"/>
  <c r="R2451" i="2"/>
  <c r="E2451" i="2"/>
  <c r="D2451" i="2"/>
  <c r="C2451" i="2"/>
  <c r="R2450" i="2"/>
  <c r="E2450" i="2"/>
  <c r="D2450" i="2"/>
  <c r="C2450" i="2"/>
  <c r="R2449" i="2"/>
  <c r="E2449" i="2"/>
  <c r="D2449" i="2"/>
  <c r="C2449" i="2"/>
  <c r="R2448" i="2"/>
  <c r="E2448" i="2"/>
  <c r="D2448" i="2"/>
  <c r="C2448" i="2"/>
  <c r="R2447" i="2"/>
  <c r="E2447" i="2"/>
  <c r="D2447" i="2"/>
  <c r="C2447" i="2"/>
  <c r="R2446" i="2"/>
  <c r="E2446" i="2"/>
  <c r="D2446" i="2"/>
  <c r="C2446" i="2"/>
  <c r="R2445" i="2"/>
  <c r="E2445" i="2"/>
  <c r="D2445" i="2"/>
  <c r="C2445" i="2"/>
  <c r="R2444" i="2"/>
  <c r="E2444" i="2"/>
  <c r="D2444" i="2"/>
  <c r="C2444" i="2"/>
  <c r="R2443" i="2"/>
  <c r="E2443" i="2"/>
  <c r="D2443" i="2"/>
  <c r="C2443" i="2"/>
  <c r="R2442" i="2"/>
  <c r="E2442" i="2"/>
  <c r="D2442" i="2"/>
  <c r="C2442" i="2"/>
  <c r="R2441" i="2"/>
  <c r="E2441" i="2"/>
  <c r="D2441" i="2"/>
  <c r="C2441" i="2"/>
  <c r="R2440" i="2"/>
  <c r="E2440" i="2"/>
  <c r="D2440" i="2"/>
  <c r="C2440" i="2"/>
  <c r="R2439" i="2"/>
  <c r="E2439" i="2"/>
  <c r="D2439" i="2"/>
  <c r="C2439" i="2"/>
  <c r="R2438" i="2"/>
  <c r="E2438" i="2"/>
  <c r="D2438" i="2"/>
  <c r="C2438" i="2"/>
  <c r="R2437" i="2"/>
  <c r="E2437" i="2"/>
  <c r="D2437" i="2"/>
  <c r="C2437" i="2"/>
  <c r="R2436" i="2"/>
  <c r="E2436" i="2"/>
  <c r="D2436" i="2"/>
  <c r="C2436" i="2"/>
  <c r="R2435" i="2"/>
  <c r="E2435" i="2"/>
  <c r="D2435" i="2"/>
  <c r="C2435" i="2"/>
  <c r="R2434" i="2"/>
  <c r="E2434" i="2"/>
  <c r="D2434" i="2"/>
  <c r="C2434" i="2"/>
  <c r="R2433" i="2"/>
  <c r="E2433" i="2"/>
  <c r="D2433" i="2"/>
  <c r="C2433" i="2"/>
  <c r="R2432" i="2"/>
  <c r="E2432" i="2"/>
  <c r="D2432" i="2"/>
  <c r="C2432" i="2"/>
  <c r="R2431" i="2"/>
  <c r="E2431" i="2"/>
  <c r="D2431" i="2"/>
  <c r="C2431" i="2"/>
  <c r="R2430" i="2"/>
  <c r="E2430" i="2"/>
  <c r="D2430" i="2"/>
  <c r="C2430" i="2"/>
  <c r="R2429" i="2"/>
  <c r="E2429" i="2"/>
  <c r="D2429" i="2"/>
  <c r="C2429" i="2"/>
  <c r="R2428" i="2"/>
  <c r="E2428" i="2"/>
  <c r="D2428" i="2"/>
  <c r="C2428" i="2"/>
  <c r="R2427" i="2"/>
  <c r="E2427" i="2"/>
  <c r="D2427" i="2"/>
  <c r="C2427" i="2"/>
  <c r="R2426" i="2"/>
  <c r="E2426" i="2"/>
  <c r="D2426" i="2"/>
  <c r="C2426" i="2"/>
  <c r="R2425" i="2"/>
  <c r="E2425" i="2"/>
  <c r="D2425" i="2"/>
  <c r="C2425" i="2"/>
  <c r="R2424" i="2"/>
  <c r="E2424" i="2"/>
  <c r="D2424" i="2"/>
  <c r="C2424" i="2"/>
  <c r="R2423" i="2"/>
  <c r="E2423" i="2"/>
  <c r="D2423" i="2"/>
  <c r="C2423" i="2"/>
  <c r="R2422" i="2"/>
  <c r="E2422" i="2"/>
  <c r="D2422" i="2"/>
  <c r="C2422" i="2"/>
  <c r="R2421" i="2"/>
  <c r="E2421" i="2"/>
  <c r="D2421" i="2"/>
  <c r="C2421" i="2"/>
  <c r="R2420" i="2"/>
  <c r="E2420" i="2"/>
  <c r="D2420" i="2"/>
  <c r="C2420" i="2"/>
  <c r="R2419" i="2"/>
  <c r="E2419" i="2"/>
  <c r="D2419" i="2"/>
  <c r="C2419" i="2"/>
  <c r="R2418" i="2"/>
  <c r="E2418" i="2"/>
  <c r="D2418" i="2"/>
  <c r="C2418" i="2"/>
  <c r="R2417" i="2"/>
  <c r="E2417" i="2"/>
  <c r="D2417" i="2"/>
  <c r="C2417" i="2"/>
  <c r="R2416" i="2"/>
  <c r="E2416" i="2"/>
  <c r="D2416" i="2"/>
  <c r="C2416" i="2"/>
  <c r="R2415" i="2"/>
  <c r="E2415" i="2"/>
  <c r="D2415" i="2"/>
  <c r="C2415" i="2"/>
  <c r="R2414" i="2"/>
  <c r="E2414" i="2"/>
  <c r="D2414" i="2"/>
  <c r="C2414" i="2"/>
  <c r="R2413" i="2"/>
  <c r="E2413" i="2"/>
  <c r="D2413" i="2"/>
  <c r="C2413" i="2"/>
  <c r="R2412" i="2"/>
  <c r="E2412" i="2"/>
  <c r="D2412" i="2"/>
  <c r="C2412" i="2"/>
  <c r="R2411" i="2"/>
  <c r="E2411" i="2"/>
  <c r="D2411" i="2"/>
  <c r="C2411" i="2"/>
  <c r="R2410" i="2"/>
  <c r="E2410" i="2"/>
  <c r="D2410" i="2"/>
  <c r="C2410" i="2"/>
  <c r="R2409" i="2"/>
  <c r="E2409" i="2"/>
  <c r="D2409" i="2"/>
  <c r="C2409" i="2"/>
  <c r="R2408" i="2"/>
  <c r="E2408" i="2"/>
  <c r="D2408" i="2"/>
  <c r="C2408" i="2"/>
  <c r="R2407" i="2"/>
  <c r="E2407" i="2"/>
  <c r="D2407" i="2"/>
  <c r="C2407" i="2"/>
  <c r="R2406" i="2"/>
  <c r="E2406" i="2"/>
  <c r="D2406" i="2"/>
  <c r="C2406" i="2"/>
  <c r="R2405" i="2"/>
  <c r="E2405" i="2"/>
  <c r="D2405" i="2"/>
  <c r="C2405" i="2"/>
  <c r="R2404" i="2"/>
  <c r="E2404" i="2"/>
  <c r="D2404" i="2"/>
  <c r="C2404" i="2"/>
  <c r="R2403" i="2"/>
  <c r="E2403" i="2"/>
  <c r="D2403" i="2"/>
  <c r="C2403" i="2"/>
  <c r="R2402" i="2"/>
  <c r="E2402" i="2"/>
  <c r="D2402" i="2"/>
  <c r="C2402" i="2"/>
  <c r="R2401" i="2"/>
  <c r="E2401" i="2"/>
  <c r="D2401" i="2"/>
  <c r="C2401" i="2"/>
  <c r="R2400" i="2"/>
  <c r="E2400" i="2"/>
  <c r="D2400" i="2"/>
  <c r="C2400" i="2"/>
  <c r="R2399" i="2"/>
  <c r="E2399" i="2"/>
  <c r="D2399" i="2"/>
  <c r="C2399" i="2"/>
  <c r="R2398" i="2"/>
  <c r="E2398" i="2"/>
  <c r="D2398" i="2"/>
  <c r="C2398" i="2"/>
  <c r="R2397" i="2"/>
  <c r="E2397" i="2"/>
  <c r="D2397" i="2"/>
  <c r="C2397" i="2"/>
  <c r="R2396" i="2"/>
  <c r="E2396" i="2"/>
  <c r="D2396" i="2"/>
  <c r="C2396" i="2"/>
  <c r="R2395" i="2"/>
  <c r="E2395" i="2"/>
  <c r="D2395" i="2"/>
  <c r="C2395" i="2"/>
  <c r="R2394" i="2"/>
  <c r="E2394" i="2"/>
  <c r="D2394" i="2"/>
  <c r="C2394" i="2"/>
  <c r="R2393" i="2"/>
  <c r="E2393" i="2"/>
  <c r="D2393" i="2"/>
  <c r="C2393" i="2"/>
  <c r="R2392" i="2"/>
  <c r="E2392" i="2"/>
  <c r="D2392" i="2"/>
  <c r="C2392" i="2"/>
  <c r="R2391" i="2"/>
  <c r="E2391" i="2"/>
  <c r="D2391" i="2"/>
  <c r="C2391" i="2"/>
  <c r="R2390" i="2"/>
  <c r="E2390" i="2"/>
  <c r="D2390" i="2"/>
  <c r="C2390" i="2"/>
  <c r="R2389" i="2"/>
  <c r="E2389" i="2"/>
  <c r="D2389" i="2"/>
  <c r="C2389" i="2"/>
  <c r="R2388" i="2"/>
  <c r="E2388" i="2"/>
  <c r="D2388" i="2"/>
  <c r="C2388" i="2"/>
  <c r="R2387" i="2"/>
  <c r="E2387" i="2"/>
  <c r="D2387" i="2"/>
  <c r="C2387" i="2"/>
  <c r="R2386" i="2"/>
  <c r="E2386" i="2"/>
  <c r="D2386" i="2"/>
  <c r="C2386" i="2"/>
  <c r="R2385" i="2"/>
  <c r="E2385" i="2"/>
  <c r="D2385" i="2"/>
  <c r="C2385" i="2"/>
  <c r="R2384" i="2"/>
  <c r="E2384" i="2"/>
  <c r="D2384" i="2"/>
  <c r="C2384" i="2"/>
  <c r="R2383" i="2"/>
  <c r="E2383" i="2"/>
  <c r="D2383" i="2"/>
  <c r="C2383" i="2"/>
  <c r="R2382" i="2"/>
  <c r="E2382" i="2"/>
  <c r="D2382" i="2"/>
  <c r="C2382" i="2"/>
  <c r="R2381" i="2"/>
  <c r="E2381" i="2"/>
  <c r="D2381" i="2"/>
  <c r="C2381" i="2"/>
  <c r="R2380" i="2"/>
  <c r="E2380" i="2"/>
  <c r="D2380" i="2"/>
  <c r="C2380" i="2"/>
  <c r="R2379" i="2"/>
  <c r="E2379" i="2"/>
  <c r="D2379" i="2"/>
  <c r="C2379" i="2"/>
  <c r="R2378" i="2"/>
  <c r="E2378" i="2"/>
  <c r="D2378" i="2"/>
  <c r="C2378" i="2"/>
  <c r="R2377" i="2"/>
  <c r="E2377" i="2"/>
  <c r="D2377" i="2"/>
  <c r="C2377" i="2"/>
  <c r="R2376" i="2"/>
  <c r="E2376" i="2"/>
  <c r="D2376" i="2"/>
  <c r="C2376" i="2"/>
  <c r="R2375" i="2"/>
  <c r="E2375" i="2"/>
  <c r="D2375" i="2"/>
  <c r="C2375" i="2"/>
  <c r="R2374" i="2"/>
  <c r="E2374" i="2"/>
  <c r="D2374" i="2"/>
  <c r="C2374" i="2"/>
  <c r="R2373" i="2"/>
  <c r="E2373" i="2"/>
  <c r="D2373" i="2"/>
  <c r="C2373" i="2"/>
  <c r="R2372" i="2"/>
  <c r="E2372" i="2"/>
  <c r="D2372" i="2"/>
  <c r="C2372" i="2"/>
  <c r="R2371" i="2"/>
  <c r="E2371" i="2"/>
  <c r="D2371" i="2"/>
  <c r="C2371" i="2"/>
  <c r="R2370" i="2"/>
  <c r="E2370" i="2"/>
  <c r="D2370" i="2"/>
  <c r="C2370" i="2"/>
  <c r="R2369" i="2"/>
  <c r="E2369" i="2"/>
  <c r="D2369" i="2"/>
  <c r="C2369" i="2"/>
  <c r="R2368" i="2"/>
  <c r="E2368" i="2"/>
  <c r="D2368" i="2"/>
  <c r="C2368" i="2"/>
  <c r="R2367" i="2"/>
  <c r="E2367" i="2"/>
  <c r="D2367" i="2"/>
  <c r="C2367" i="2"/>
  <c r="R2366" i="2"/>
  <c r="E2366" i="2"/>
  <c r="D2366" i="2"/>
  <c r="C2366" i="2"/>
  <c r="R2365" i="2"/>
  <c r="E2365" i="2"/>
  <c r="D2365" i="2"/>
  <c r="C2365" i="2"/>
  <c r="R2364" i="2"/>
  <c r="E2364" i="2"/>
  <c r="D2364" i="2"/>
  <c r="C2364" i="2"/>
  <c r="R2363" i="2"/>
  <c r="E2363" i="2"/>
  <c r="D2363" i="2"/>
  <c r="C2363" i="2"/>
  <c r="R2362" i="2"/>
  <c r="E2362" i="2"/>
  <c r="D2362" i="2"/>
  <c r="C2362" i="2"/>
  <c r="R2361" i="2"/>
  <c r="E2361" i="2"/>
  <c r="D2361" i="2"/>
  <c r="C2361" i="2"/>
  <c r="R2360" i="2"/>
  <c r="E2360" i="2"/>
  <c r="D2360" i="2"/>
  <c r="C2360" i="2"/>
  <c r="R2359" i="2"/>
  <c r="E2359" i="2"/>
  <c r="D2359" i="2"/>
  <c r="C2359" i="2"/>
  <c r="R2358" i="2"/>
  <c r="E2358" i="2"/>
  <c r="D2358" i="2"/>
  <c r="C2358" i="2"/>
  <c r="R2357" i="2"/>
  <c r="E2357" i="2"/>
  <c r="D2357" i="2"/>
  <c r="C2357" i="2"/>
  <c r="R2356" i="2"/>
  <c r="E2356" i="2"/>
  <c r="D2356" i="2"/>
  <c r="C2356" i="2"/>
  <c r="R2355" i="2"/>
  <c r="E2355" i="2"/>
  <c r="D2355" i="2"/>
  <c r="C2355" i="2"/>
  <c r="R2354" i="2"/>
  <c r="E2354" i="2"/>
  <c r="D2354" i="2"/>
  <c r="C2354" i="2"/>
  <c r="R2353" i="2"/>
  <c r="E2353" i="2"/>
  <c r="D2353" i="2"/>
  <c r="C2353" i="2"/>
  <c r="R2352" i="2"/>
  <c r="E2352" i="2"/>
  <c r="D2352" i="2"/>
  <c r="C2352" i="2"/>
  <c r="R2351" i="2"/>
  <c r="E2351" i="2"/>
  <c r="D2351" i="2"/>
  <c r="C2351" i="2"/>
  <c r="R2350" i="2"/>
  <c r="E2350" i="2"/>
  <c r="D2350" i="2"/>
  <c r="C2350" i="2"/>
  <c r="R2349" i="2"/>
  <c r="E2349" i="2"/>
  <c r="D2349" i="2"/>
  <c r="C2349" i="2"/>
  <c r="R2348" i="2"/>
  <c r="E2348" i="2"/>
  <c r="D2348" i="2"/>
  <c r="C2348" i="2"/>
  <c r="R2347" i="2"/>
  <c r="E2347" i="2"/>
  <c r="D2347" i="2"/>
  <c r="C2347" i="2"/>
  <c r="R2346" i="2"/>
  <c r="E2346" i="2"/>
  <c r="D2346" i="2"/>
  <c r="C2346" i="2"/>
  <c r="R2345" i="2"/>
  <c r="E2345" i="2"/>
  <c r="D2345" i="2"/>
  <c r="C2345" i="2"/>
  <c r="R2344" i="2"/>
  <c r="E2344" i="2"/>
  <c r="D2344" i="2"/>
  <c r="C2344" i="2"/>
  <c r="R2343" i="2"/>
  <c r="E2343" i="2"/>
  <c r="D2343" i="2"/>
  <c r="C2343" i="2"/>
  <c r="R2342" i="2"/>
  <c r="E2342" i="2"/>
  <c r="D2342" i="2"/>
  <c r="C2342" i="2"/>
  <c r="R2341" i="2"/>
  <c r="E2341" i="2"/>
  <c r="D2341" i="2"/>
  <c r="C2341" i="2"/>
  <c r="R2340" i="2"/>
  <c r="E2340" i="2"/>
  <c r="D2340" i="2"/>
  <c r="C2340" i="2"/>
  <c r="R2339" i="2"/>
  <c r="E2339" i="2"/>
  <c r="D2339" i="2"/>
  <c r="C2339" i="2"/>
  <c r="R2338" i="2"/>
  <c r="E2338" i="2"/>
  <c r="D2338" i="2"/>
  <c r="C2338" i="2"/>
  <c r="R2337" i="2"/>
  <c r="E2337" i="2"/>
  <c r="D2337" i="2"/>
  <c r="C2337" i="2"/>
  <c r="R2336" i="2"/>
  <c r="E2336" i="2"/>
  <c r="D2336" i="2"/>
  <c r="C2336" i="2"/>
  <c r="R2335" i="2"/>
  <c r="E2335" i="2"/>
  <c r="D2335" i="2"/>
  <c r="C2335" i="2"/>
  <c r="R2334" i="2"/>
  <c r="E2334" i="2"/>
  <c r="D2334" i="2"/>
  <c r="C2334" i="2"/>
  <c r="R2333" i="2"/>
  <c r="E2333" i="2"/>
  <c r="D2333" i="2"/>
  <c r="C2333" i="2"/>
  <c r="R2332" i="2"/>
  <c r="E2332" i="2"/>
  <c r="D2332" i="2"/>
  <c r="C2332" i="2"/>
  <c r="R2331" i="2"/>
  <c r="E2331" i="2"/>
  <c r="D2331" i="2"/>
  <c r="C2331" i="2"/>
  <c r="R2330" i="2"/>
  <c r="E2330" i="2"/>
  <c r="D2330" i="2"/>
  <c r="C2330" i="2"/>
  <c r="R2329" i="2"/>
  <c r="E2329" i="2"/>
  <c r="D2329" i="2"/>
  <c r="C2329" i="2"/>
  <c r="R2328" i="2"/>
  <c r="E2328" i="2"/>
  <c r="D2328" i="2"/>
  <c r="C2328" i="2"/>
  <c r="R2327" i="2"/>
  <c r="E2327" i="2"/>
  <c r="D2327" i="2"/>
  <c r="C2327" i="2"/>
  <c r="R2326" i="2"/>
  <c r="E2326" i="2"/>
  <c r="D2326" i="2"/>
  <c r="C2326" i="2"/>
  <c r="R2325" i="2"/>
  <c r="E2325" i="2"/>
  <c r="D2325" i="2"/>
  <c r="C2325" i="2"/>
  <c r="R2324" i="2"/>
  <c r="E2324" i="2"/>
  <c r="D2324" i="2"/>
  <c r="C2324" i="2"/>
  <c r="R2323" i="2"/>
  <c r="E2323" i="2"/>
  <c r="D2323" i="2"/>
  <c r="C2323" i="2"/>
  <c r="R2322" i="2"/>
  <c r="E2322" i="2"/>
  <c r="D2322" i="2"/>
  <c r="C2322" i="2"/>
  <c r="R2321" i="2"/>
  <c r="E2321" i="2"/>
  <c r="D2321" i="2"/>
  <c r="C2321" i="2"/>
  <c r="R2320" i="2"/>
  <c r="E2320" i="2"/>
  <c r="D2320" i="2"/>
  <c r="C2320" i="2"/>
  <c r="R2319" i="2"/>
  <c r="E2319" i="2"/>
  <c r="D2319" i="2"/>
  <c r="C2319" i="2"/>
  <c r="R2318" i="2"/>
  <c r="E2318" i="2"/>
  <c r="D2318" i="2"/>
  <c r="C2318" i="2"/>
  <c r="R2317" i="2"/>
  <c r="E2317" i="2"/>
  <c r="D2317" i="2"/>
  <c r="C2317" i="2"/>
  <c r="R2316" i="2"/>
  <c r="E2316" i="2"/>
  <c r="D2316" i="2"/>
  <c r="C2316" i="2"/>
  <c r="R2315" i="2"/>
  <c r="E2315" i="2"/>
  <c r="D2315" i="2"/>
  <c r="C2315" i="2"/>
  <c r="R2314" i="2"/>
  <c r="E2314" i="2"/>
  <c r="D2314" i="2"/>
  <c r="C2314" i="2"/>
  <c r="R2313" i="2"/>
  <c r="E2313" i="2"/>
  <c r="D2313" i="2"/>
  <c r="C2313" i="2"/>
  <c r="R2312" i="2"/>
  <c r="E2312" i="2"/>
  <c r="D2312" i="2"/>
  <c r="C2312" i="2"/>
  <c r="R2311" i="2"/>
  <c r="E2311" i="2"/>
  <c r="D2311" i="2"/>
  <c r="C2311" i="2"/>
  <c r="R2310" i="2"/>
  <c r="E2310" i="2"/>
  <c r="D2310" i="2"/>
  <c r="C2310" i="2"/>
  <c r="R2309" i="2"/>
  <c r="E2309" i="2"/>
  <c r="D2309" i="2"/>
  <c r="C2309" i="2"/>
  <c r="R2308" i="2"/>
  <c r="E2308" i="2"/>
  <c r="D2308" i="2"/>
  <c r="C2308" i="2"/>
  <c r="R2307" i="2"/>
  <c r="E2307" i="2"/>
  <c r="D2307" i="2"/>
  <c r="C2307" i="2"/>
  <c r="R2306" i="2"/>
  <c r="E2306" i="2"/>
  <c r="D2306" i="2"/>
  <c r="C2306" i="2"/>
  <c r="R2305" i="2"/>
  <c r="E2305" i="2"/>
  <c r="D2305" i="2"/>
  <c r="C2305" i="2"/>
  <c r="R2304" i="2"/>
  <c r="E2304" i="2"/>
  <c r="D2304" i="2"/>
  <c r="C2304" i="2"/>
  <c r="R2303" i="2"/>
  <c r="E2303" i="2"/>
  <c r="D2303" i="2"/>
  <c r="C2303" i="2"/>
  <c r="R2302" i="2"/>
  <c r="E2302" i="2"/>
  <c r="D2302" i="2"/>
  <c r="C2302" i="2"/>
  <c r="R2301" i="2"/>
  <c r="E2301" i="2"/>
  <c r="D2301" i="2"/>
  <c r="C2301" i="2"/>
  <c r="R2300" i="2"/>
  <c r="E2300" i="2"/>
  <c r="D2300" i="2"/>
  <c r="C2300" i="2"/>
  <c r="R2299" i="2"/>
  <c r="E2299" i="2"/>
  <c r="D2299" i="2"/>
  <c r="C2299" i="2"/>
  <c r="R2298" i="2"/>
  <c r="E2298" i="2"/>
  <c r="D2298" i="2"/>
  <c r="C2298" i="2"/>
  <c r="R2297" i="2"/>
  <c r="E2297" i="2"/>
  <c r="D2297" i="2"/>
  <c r="C2297" i="2"/>
  <c r="R2296" i="2"/>
  <c r="E2296" i="2"/>
  <c r="D2296" i="2"/>
  <c r="C2296" i="2"/>
  <c r="R2295" i="2"/>
  <c r="E2295" i="2"/>
  <c r="D2295" i="2"/>
  <c r="C2295" i="2"/>
  <c r="R2294" i="2"/>
  <c r="E2294" i="2"/>
  <c r="D2294" i="2"/>
  <c r="C2294" i="2"/>
  <c r="R2293" i="2"/>
  <c r="E2293" i="2"/>
  <c r="D2293" i="2"/>
  <c r="C2293" i="2"/>
  <c r="R2292" i="2"/>
  <c r="E2292" i="2"/>
  <c r="D2292" i="2"/>
  <c r="C2292" i="2"/>
  <c r="R2291" i="2"/>
  <c r="E2291" i="2"/>
  <c r="D2291" i="2"/>
  <c r="C2291" i="2"/>
  <c r="R2290" i="2"/>
  <c r="E2290" i="2"/>
  <c r="D2290" i="2"/>
  <c r="C2290" i="2"/>
  <c r="R2289" i="2"/>
  <c r="E2289" i="2"/>
  <c r="D2289" i="2"/>
  <c r="C2289" i="2"/>
  <c r="R2288" i="2"/>
  <c r="E2288" i="2"/>
  <c r="D2288" i="2"/>
  <c r="C2288" i="2"/>
  <c r="R2287" i="2"/>
  <c r="E2287" i="2"/>
  <c r="D2287" i="2"/>
  <c r="C2287" i="2"/>
  <c r="R2286" i="2"/>
  <c r="E2286" i="2"/>
  <c r="D2286" i="2"/>
  <c r="C2286" i="2"/>
  <c r="R2285" i="2"/>
  <c r="E2285" i="2"/>
  <c r="D2285" i="2"/>
  <c r="C2285" i="2"/>
  <c r="R2284" i="2"/>
  <c r="E2284" i="2"/>
  <c r="D2284" i="2"/>
  <c r="C2284" i="2"/>
  <c r="R2283" i="2"/>
  <c r="E2283" i="2"/>
  <c r="D2283" i="2"/>
  <c r="C2283" i="2"/>
  <c r="R2282" i="2"/>
  <c r="E2282" i="2"/>
  <c r="D2282" i="2"/>
  <c r="C2282" i="2"/>
  <c r="R2281" i="2"/>
  <c r="E2281" i="2"/>
  <c r="D2281" i="2"/>
  <c r="C2281" i="2"/>
  <c r="R2280" i="2"/>
  <c r="E2280" i="2"/>
  <c r="D2280" i="2"/>
  <c r="C2280" i="2"/>
  <c r="R2279" i="2"/>
  <c r="E2279" i="2"/>
  <c r="D2279" i="2"/>
  <c r="C2279" i="2"/>
  <c r="R2278" i="2"/>
  <c r="E2278" i="2"/>
  <c r="D2278" i="2"/>
  <c r="C2278" i="2"/>
  <c r="R2277" i="2"/>
  <c r="E2277" i="2"/>
  <c r="D2277" i="2"/>
  <c r="C2277" i="2"/>
  <c r="R2276" i="2"/>
  <c r="E2276" i="2"/>
  <c r="D2276" i="2"/>
  <c r="C2276" i="2"/>
  <c r="R2275" i="2"/>
  <c r="E2275" i="2"/>
  <c r="D2275" i="2"/>
  <c r="C2275" i="2"/>
  <c r="R2274" i="2"/>
  <c r="E2274" i="2"/>
  <c r="D2274" i="2"/>
  <c r="C2274" i="2"/>
  <c r="R2273" i="2"/>
  <c r="E2273" i="2"/>
  <c r="D2273" i="2"/>
  <c r="C2273" i="2"/>
  <c r="R2272" i="2"/>
  <c r="E2272" i="2"/>
  <c r="D2272" i="2"/>
  <c r="C2272" i="2"/>
  <c r="R2271" i="2"/>
  <c r="E2271" i="2"/>
  <c r="D2271" i="2"/>
  <c r="C2271" i="2"/>
  <c r="R2270" i="2"/>
  <c r="E2270" i="2"/>
  <c r="D2270" i="2"/>
  <c r="C2270" i="2"/>
  <c r="R2269" i="2"/>
  <c r="E2269" i="2"/>
  <c r="D2269" i="2"/>
  <c r="C2269" i="2"/>
  <c r="R2268" i="2"/>
  <c r="E2268" i="2"/>
  <c r="D2268" i="2"/>
  <c r="C2268" i="2"/>
  <c r="R2267" i="2"/>
  <c r="E2267" i="2"/>
  <c r="D2267" i="2"/>
  <c r="C2267" i="2"/>
  <c r="R2266" i="2"/>
  <c r="E2266" i="2"/>
  <c r="D2266" i="2"/>
  <c r="C2266" i="2"/>
  <c r="R2265" i="2"/>
  <c r="E2265" i="2"/>
  <c r="D2265" i="2"/>
  <c r="C2265" i="2"/>
  <c r="R2264" i="2"/>
  <c r="E2264" i="2"/>
  <c r="D2264" i="2"/>
  <c r="C2264" i="2"/>
  <c r="R2263" i="2"/>
  <c r="E2263" i="2"/>
  <c r="D2263" i="2"/>
  <c r="C2263" i="2"/>
  <c r="R2262" i="2"/>
  <c r="E2262" i="2"/>
  <c r="D2262" i="2"/>
  <c r="C2262" i="2"/>
  <c r="R2261" i="2"/>
  <c r="E2261" i="2"/>
  <c r="D2261" i="2"/>
  <c r="C2261" i="2"/>
  <c r="R2260" i="2"/>
  <c r="E2260" i="2"/>
  <c r="D2260" i="2"/>
  <c r="C2260" i="2"/>
  <c r="R2259" i="2"/>
  <c r="E2259" i="2"/>
  <c r="D2259" i="2"/>
  <c r="C2259" i="2"/>
  <c r="R2258" i="2"/>
  <c r="E2258" i="2"/>
  <c r="D2258" i="2"/>
  <c r="C2258" i="2"/>
  <c r="R2257" i="2"/>
  <c r="E2257" i="2"/>
  <c r="D2257" i="2"/>
  <c r="C2257" i="2"/>
  <c r="R2256" i="2"/>
  <c r="E2256" i="2"/>
  <c r="D2256" i="2"/>
  <c r="C2256" i="2"/>
  <c r="R2255" i="2"/>
  <c r="E2255" i="2"/>
  <c r="D2255" i="2"/>
  <c r="C2255" i="2"/>
  <c r="R2254" i="2"/>
  <c r="E2254" i="2"/>
  <c r="D2254" i="2"/>
  <c r="C2254" i="2"/>
  <c r="R2253" i="2"/>
  <c r="E2253" i="2"/>
  <c r="D2253" i="2"/>
  <c r="C2253" i="2"/>
  <c r="R2252" i="2"/>
  <c r="E2252" i="2"/>
  <c r="D2252" i="2"/>
  <c r="C2252" i="2"/>
  <c r="R2251" i="2"/>
  <c r="E2251" i="2"/>
  <c r="D2251" i="2"/>
  <c r="C2251" i="2"/>
  <c r="R2250" i="2"/>
  <c r="E2250" i="2"/>
  <c r="D2250" i="2"/>
  <c r="C2250" i="2"/>
  <c r="R2249" i="2"/>
  <c r="E2249" i="2"/>
  <c r="D2249" i="2"/>
  <c r="C2249" i="2"/>
  <c r="R2248" i="2"/>
  <c r="E2248" i="2"/>
  <c r="D2248" i="2"/>
  <c r="C2248" i="2"/>
  <c r="R2247" i="2"/>
  <c r="E2247" i="2"/>
  <c r="D2247" i="2"/>
  <c r="C2247" i="2"/>
  <c r="R2246" i="2"/>
  <c r="E2246" i="2"/>
  <c r="D2246" i="2"/>
  <c r="C2246" i="2"/>
  <c r="R2245" i="2"/>
  <c r="E2245" i="2"/>
  <c r="D2245" i="2"/>
  <c r="C2245" i="2"/>
  <c r="R2244" i="2"/>
  <c r="E2244" i="2"/>
  <c r="D2244" i="2"/>
  <c r="C2244" i="2"/>
  <c r="R2243" i="2"/>
  <c r="E2243" i="2"/>
  <c r="D2243" i="2"/>
  <c r="C2243" i="2"/>
  <c r="R2242" i="2"/>
  <c r="E2242" i="2"/>
  <c r="D2242" i="2"/>
  <c r="C2242" i="2"/>
  <c r="R2241" i="2"/>
  <c r="E2241" i="2"/>
  <c r="D2241" i="2"/>
  <c r="C2241" i="2"/>
  <c r="R2240" i="2"/>
  <c r="E2240" i="2"/>
  <c r="D2240" i="2"/>
  <c r="C2240" i="2"/>
  <c r="R2239" i="2"/>
  <c r="E2239" i="2"/>
  <c r="D2239" i="2"/>
  <c r="C2239" i="2"/>
  <c r="R2238" i="2"/>
  <c r="E2238" i="2"/>
  <c r="D2238" i="2"/>
  <c r="C2238" i="2"/>
  <c r="R2237" i="2"/>
  <c r="E2237" i="2"/>
  <c r="D2237" i="2"/>
  <c r="C2237" i="2"/>
  <c r="R2236" i="2"/>
  <c r="E2236" i="2"/>
  <c r="D2236" i="2"/>
  <c r="C2236" i="2"/>
  <c r="R2235" i="2"/>
  <c r="E2235" i="2"/>
  <c r="D2235" i="2"/>
  <c r="C2235" i="2"/>
  <c r="R2234" i="2"/>
  <c r="E2234" i="2"/>
  <c r="D2234" i="2"/>
  <c r="C2234" i="2"/>
  <c r="R2233" i="2"/>
  <c r="E2233" i="2"/>
  <c r="D2233" i="2"/>
  <c r="C2233" i="2"/>
  <c r="R2232" i="2"/>
  <c r="E2232" i="2"/>
  <c r="D2232" i="2"/>
  <c r="C2232" i="2"/>
  <c r="R2231" i="2"/>
  <c r="E2231" i="2"/>
  <c r="D2231" i="2"/>
  <c r="C2231" i="2"/>
  <c r="R2230" i="2"/>
  <c r="E2230" i="2"/>
  <c r="D2230" i="2"/>
  <c r="C2230" i="2"/>
  <c r="R2229" i="2"/>
  <c r="E2229" i="2"/>
  <c r="D2229" i="2"/>
  <c r="C2229" i="2"/>
  <c r="R2228" i="2"/>
  <c r="E2228" i="2"/>
  <c r="D2228" i="2"/>
  <c r="C2228" i="2"/>
  <c r="R2227" i="2"/>
  <c r="E2227" i="2"/>
  <c r="D2227" i="2"/>
  <c r="C2227" i="2"/>
  <c r="R2226" i="2"/>
  <c r="E2226" i="2"/>
  <c r="D2226" i="2"/>
  <c r="C2226" i="2"/>
  <c r="R2225" i="2"/>
  <c r="E2225" i="2"/>
  <c r="D2225" i="2"/>
  <c r="C2225" i="2"/>
  <c r="R2224" i="2"/>
  <c r="E2224" i="2"/>
  <c r="D2224" i="2"/>
  <c r="C2224" i="2"/>
  <c r="R2223" i="2"/>
  <c r="E2223" i="2"/>
  <c r="D2223" i="2"/>
  <c r="C2223" i="2"/>
  <c r="R2222" i="2"/>
  <c r="E2222" i="2"/>
  <c r="D2222" i="2"/>
  <c r="C2222" i="2"/>
  <c r="R2221" i="2"/>
  <c r="E2221" i="2"/>
  <c r="D2221" i="2"/>
  <c r="C2221" i="2"/>
  <c r="R2220" i="2"/>
  <c r="E2220" i="2"/>
  <c r="D2220" i="2"/>
  <c r="C2220" i="2"/>
  <c r="R2219" i="2"/>
  <c r="E2219" i="2"/>
  <c r="D2219" i="2"/>
  <c r="C2219" i="2"/>
  <c r="R2218" i="2"/>
  <c r="E2218" i="2"/>
  <c r="D2218" i="2"/>
  <c r="C2218" i="2"/>
  <c r="R2217" i="2"/>
  <c r="E2217" i="2"/>
  <c r="D2217" i="2"/>
  <c r="C2217" i="2"/>
  <c r="R2216" i="2"/>
  <c r="E2216" i="2"/>
  <c r="D2216" i="2"/>
  <c r="C2216" i="2"/>
  <c r="R2215" i="2"/>
  <c r="E2215" i="2"/>
  <c r="D2215" i="2"/>
  <c r="C2215" i="2"/>
  <c r="R2214" i="2"/>
  <c r="E2214" i="2"/>
  <c r="D2214" i="2"/>
  <c r="C2214" i="2"/>
  <c r="R2213" i="2"/>
  <c r="E2213" i="2"/>
  <c r="D2213" i="2"/>
  <c r="C2213" i="2"/>
  <c r="R2212" i="2"/>
  <c r="E2212" i="2"/>
  <c r="D2212" i="2"/>
  <c r="C2212" i="2"/>
  <c r="R2211" i="2"/>
  <c r="E2211" i="2"/>
  <c r="D2211" i="2"/>
  <c r="C2211" i="2"/>
  <c r="R2210" i="2"/>
  <c r="E2210" i="2"/>
  <c r="D2210" i="2"/>
  <c r="C2210" i="2"/>
  <c r="R2209" i="2"/>
  <c r="E2209" i="2"/>
  <c r="D2209" i="2"/>
  <c r="C2209" i="2"/>
  <c r="R2208" i="2"/>
  <c r="E2208" i="2"/>
  <c r="D2208" i="2"/>
  <c r="C2208" i="2"/>
  <c r="R2207" i="2"/>
  <c r="E2207" i="2"/>
  <c r="D2207" i="2"/>
  <c r="C2207" i="2"/>
  <c r="R2206" i="2"/>
  <c r="E2206" i="2"/>
  <c r="D2206" i="2"/>
  <c r="C2206" i="2"/>
  <c r="R2205" i="2"/>
  <c r="E2205" i="2"/>
  <c r="D2205" i="2"/>
  <c r="C2205" i="2"/>
  <c r="R2204" i="2"/>
  <c r="E2204" i="2"/>
  <c r="D2204" i="2"/>
  <c r="C2204" i="2"/>
  <c r="R2203" i="2"/>
  <c r="E2203" i="2"/>
  <c r="D2203" i="2"/>
  <c r="C2203" i="2"/>
  <c r="R2202" i="2"/>
  <c r="E2202" i="2"/>
  <c r="D2202" i="2"/>
  <c r="C2202" i="2"/>
  <c r="R2201" i="2"/>
  <c r="E2201" i="2"/>
  <c r="D2201" i="2"/>
  <c r="C2201" i="2"/>
  <c r="R2200" i="2"/>
  <c r="E2200" i="2"/>
  <c r="D2200" i="2"/>
  <c r="C2200" i="2"/>
  <c r="R2199" i="2"/>
  <c r="E2199" i="2"/>
  <c r="D2199" i="2"/>
  <c r="C2199" i="2"/>
  <c r="R2198" i="2"/>
  <c r="E2198" i="2"/>
  <c r="D2198" i="2"/>
  <c r="C2198" i="2"/>
  <c r="R2197" i="2"/>
  <c r="E2197" i="2"/>
  <c r="D2197" i="2"/>
  <c r="C2197" i="2"/>
  <c r="R2196" i="2"/>
  <c r="E2196" i="2"/>
  <c r="D2196" i="2"/>
  <c r="C2196" i="2"/>
  <c r="R2195" i="2"/>
  <c r="E2195" i="2"/>
  <c r="D2195" i="2"/>
  <c r="C2195" i="2"/>
  <c r="R2194" i="2"/>
  <c r="E2194" i="2"/>
  <c r="D2194" i="2"/>
  <c r="C2194" i="2"/>
  <c r="R2193" i="2"/>
  <c r="E2193" i="2"/>
  <c r="D2193" i="2"/>
  <c r="C2193" i="2"/>
  <c r="R2192" i="2"/>
  <c r="E2192" i="2"/>
  <c r="D2192" i="2"/>
  <c r="C2192" i="2"/>
  <c r="R2191" i="2"/>
  <c r="E2191" i="2"/>
  <c r="D2191" i="2"/>
  <c r="C2191" i="2"/>
  <c r="R2190" i="2"/>
  <c r="E2190" i="2"/>
  <c r="D2190" i="2"/>
  <c r="C2190" i="2"/>
  <c r="R2189" i="2"/>
  <c r="E2189" i="2"/>
  <c r="D2189" i="2"/>
  <c r="C2189" i="2"/>
  <c r="R2188" i="2"/>
  <c r="E2188" i="2"/>
  <c r="D2188" i="2"/>
  <c r="C2188" i="2"/>
  <c r="R2187" i="2"/>
  <c r="E2187" i="2"/>
  <c r="D2187" i="2"/>
  <c r="C2187" i="2"/>
  <c r="R2186" i="2"/>
  <c r="E2186" i="2"/>
  <c r="D2186" i="2"/>
  <c r="C2186" i="2"/>
  <c r="R2185" i="2"/>
  <c r="E2185" i="2"/>
  <c r="D2185" i="2"/>
  <c r="C2185" i="2"/>
  <c r="R2184" i="2"/>
  <c r="E2184" i="2"/>
  <c r="D2184" i="2"/>
  <c r="C2184" i="2"/>
  <c r="R2183" i="2"/>
  <c r="E2183" i="2"/>
  <c r="D2183" i="2"/>
  <c r="C2183" i="2"/>
  <c r="R2182" i="2"/>
  <c r="E2182" i="2"/>
  <c r="D2182" i="2"/>
  <c r="C2182" i="2"/>
  <c r="R2181" i="2"/>
  <c r="E2181" i="2"/>
  <c r="D2181" i="2"/>
  <c r="C2181" i="2"/>
  <c r="R2180" i="2"/>
  <c r="E2180" i="2"/>
  <c r="D2180" i="2"/>
  <c r="C2180" i="2"/>
  <c r="R2179" i="2"/>
  <c r="E2179" i="2"/>
  <c r="D2179" i="2"/>
  <c r="C2179" i="2"/>
  <c r="R2178" i="2"/>
  <c r="E2178" i="2"/>
  <c r="D2178" i="2"/>
  <c r="C2178" i="2"/>
  <c r="R2177" i="2"/>
  <c r="E2177" i="2"/>
  <c r="D2177" i="2"/>
  <c r="C2177" i="2"/>
  <c r="R2176" i="2"/>
  <c r="E2176" i="2"/>
  <c r="D2176" i="2"/>
  <c r="C2176" i="2"/>
  <c r="R2175" i="2"/>
  <c r="E2175" i="2"/>
  <c r="D2175" i="2"/>
  <c r="C2175" i="2"/>
  <c r="R2174" i="2"/>
  <c r="E2174" i="2"/>
  <c r="D2174" i="2"/>
  <c r="C2174" i="2"/>
  <c r="R2173" i="2"/>
  <c r="E2173" i="2"/>
  <c r="D2173" i="2"/>
  <c r="C2173" i="2"/>
  <c r="R2172" i="2"/>
  <c r="E2172" i="2"/>
  <c r="D2172" i="2"/>
  <c r="C2172" i="2"/>
  <c r="R2171" i="2"/>
  <c r="E2171" i="2"/>
  <c r="D2171" i="2"/>
  <c r="C2171" i="2"/>
  <c r="R2170" i="2"/>
  <c r="E2170" i="2"/>
  <c r="D2170" i="2"/>
  <c r="C2170" i="2"/>
  <c r="R2169" i="2"/>
  <c r="E2169" i="2"/>
  <c r="D2169" i="2"/>
  <c r="C2169" i="2"/>
  <c r="R2168" i="2"/>
  <c r="E2168" i="2"/>
  <c r="D2168" i="2"/>
  <c r="C2168" i="2"/>
  <c r="R2167" i="2"/>
  <c r="E2167" i="2"/>
  <c r="D2167" i="2"/>
  <c r="C2167" i="2"/>
  <c r="R2166" i="2"/>
  <c r="E2166" i="2"/>
  <c r="D2166" i="2"/>
  <c r="C2166" i="2"/>
  <c r="R2165" i="2"/>
  <c r="E2165" i="2"/>
  <c r="D2165" i="2"/>
  <c r="C2165" i="2"/>
  <c r="R2164" i="2"/>
  <c r="E2164" i="2"/>
  <c r="D2164" i="2"/>
  <c r="C2164" i="2"/>
  <c r="R2163" i="2"/>
  <c r="E2163" i="2"/>
  <c r="D2163" i="2"/>
  <c r="C2163" i="2"/>
  <c r="R2162" i="2"/>
  <c r="E2162" i="2"/>
  <c r="D2162" i="2"/>
  <c r="C2162" i="2"/>
  <c r="R2161" i="2"/>
  <c r="E2161" i="2"/>
  <c r="D2161" i="2"/>
  <c r="C2161" i="2"/>
  <c r="R2160" i="2"/>
  <c r="E2160" i="2"/>
  <c r="D2160" i="2"/>
  <c r="C2160" i="2"/>
  <c r="R2159" i="2"/>
  <c r="E2159" i="2"/>
  <c r="D2159" i="2"/>
  <c r="C2159" i="2"/>
  <c r="R2158" i="2"/>
  <c r="E2158" i="2"/>
  <c r="D2158" i="2"/>
  <c r="C2158" i="2"/>
  <c r="R2157" i="2"/>
  <c r="E2157" i="2"/>
  <c r="D2157" i="2"/>
  <c r="C2157" i="2"/>
  <c r="R2156" i="2"/>
  <c r="E2156" i="2"/>
  <c r="D2156" i="2"/>
  <c r="C2156" i="2"/>
  <c r="R2155" i="2"/>
  <c r="E2155" i="2"/>
  <c r="D2155" i="2"/>
  <c r="C2155" i="2"/>
  <c r="R2154" i="2"/>
  <c r="E2154" i="2"/>
  <c r="D2154" i="2"/>
  <c r="C2154" i="2"/>
  <c r="R2153" i="2"/>
  <c r="E2153" i="2"/>
  <c r="D2153" i="2"/>
  <c r="C2153" i="2"/>
  <c r="R2152" i="2"/>
  <c r="E2152" i="2"/>
  <c r="D2152" i="2"/>
  <c r="C2152" i="2"/>
  <c r="R2151" i="2"/>
  <c r="E2151" i="2"/>
  <c r="D2151" i="2"/>
  <c r="C2151" i="2"/>
  <c r="R2150" i="2"/>
  <c r="E2150" i="2"/>
  <c r="D2150" i="2"/>
  <c r="C2150" i="2"/>
  <c r="R2149" i="2"/>
  <c r="E2149" i="2"/>
  <c r="D2149" i="2"/>
  <c r="C2149" i="2"/>
  <c r="R2148" i="2"/>
  <c r="E2148" i="2"/>
  <c r="D2148" i="2"/>
  <c r="C2148" i="2"/>
  <c r="R2147" i="2"/>
  <c r="E2147" i="2"/>
  <c r="D2147" i="2"/>
  <c r="C2147" i="2"/>
  <c r="R2146" i="2"/>
  <c r="E2146" i="2"/>
  <c r="D2146" i="2"/>
  <c r="C2146" i="2"/>
  <c r="R2145" i="2"/>
  <c r="E2145" i="2"/>
  <c r="D2145" i="2"/>
  <c r="C2145" i="2"/>
  <c r="R2144" i="2"/>
  <c r="E2144" i="2"/>
  <c r="D2144" i="2"/>
  <c r="C2144" i="2"/>
  <c r="R2143" i="2"/>
  <c r="E2143" i="2"/>
  <c r="D2143" i="2"/>
  <c r="C2143" i="2"/>
  <c r="R2142" i="2"/>
  <c r="E2142" i="2"/>
  <c r="D2142" i="2"/>
  <c r="C2142" i="2"/>
  <c r="R2141" i="2"/>
  <c r="E2141" i="2"/>
  <c r="D2141" i="2"/>
  <c r="C2141" i="2"/>
  <c r="R2140" i="2"/>
  <c r="E2140" i="2"/>
  <c r="D2140" i="2"/>
  <c r="C2140" i="2"/>
  <c r="R2139" i="2"/>
  <c r="E2139" i="2"/>
  <c r="D2139" i="2"/>
  <c r="C2139" i="2"/>
  <c r="R2138" i="2"/>
  <c r="E2138" i="2"/>
  <c r="D2138" i="2"/>
  <c r="C2138" i="2"/>
  <c r="R2137" i="2"/>
  <c r="E2137" i="2"/>
  <c r="D2137" i="2"/>
  <c r="C2137" i="2"/>
  <c r="R2136" i="2"/>
  <c r="E2136" i="2"/>
  <c r="D2136" i="2"/>
  <c r="C2136" i="2"/>
  <c r="R2135" i="2"/>
  <c r="E2135" i="2"/>
  <c r="D2135" i="2"/>
  <c r="C2135" i="2"/>
  <c r="R2134" i="2"/>
  <c r="E2134" i="2"/>
  <c r="D2134" i="2"/>
  <c r="C2134" i="2"/>
  <c r="R2133" i="2"/>
  <c r="E2133" i="2"/>
  <c r="D2133" i="2"/>
  <c r="C2133" i="2"/>
  <c r="R2132" i="2"/>
  <c r="E2132" i="2"/>
  <c r="D2132" i="2"/>
  <c r="C2132" i="2"/>
  <c r="R2131" i="2"/>
  <c r="E2131" i="2"/>
  <c r="D2131" i="2"/>
  <c r="C2131" i="2"/>
  <c r="R2130" i="2"/>
  <c r="E2130" i="2"/>
  <c r="D2130" i="2"/>
  <c r="C2130" i="2"/>
  <c r="R2129" i="2"/>
  <c r="E2129" i="2"/>
  <c r="D2129" i="2"/>
  <c r="C2129" i="2"/>
  <c r="R2128" i="2"/>
  <c r="E2128" i="2"/>
  <c r="D2128" i="2"/>
  <c r="C2128" i="2"/>
  <c r="R2127" i="2"/>
  <c r="E2127" i="2"/>
  <c r="D2127" i="2"/>
  <c r="C2127" i="2"/>
  <c r="R2126" i="2"/>
  <c r="E2126" i="2"/>
  <c r="D2126" i="2"/>
  <c r="C2126" i="2"/>
  <c r="R2125" i="2"/>
  <c r="E2125" i="2"/>
  <c r="D2125" i="2"/>
  <c r="C2125" i="2"/>
  <c r="R2124" i="2"/>
  <c r="E2124" i="2"/>
  <c r="D2124" i="2"/>
  <c r="C2124" i="2"/>
  <c r="R2123" i="2"/>
  <c r="E2123" i="2"/>
  <c r="D2123" i="2"/>
  <c r="C2123" i="2"/>
  <c r="R2122" i="2"/>
  <c r="E2122" i="2"/>
  <c r="D2122" i="2"/>
  <c r="C2122" i="2"/>
  <c r="R2121" i="2"/>
  <c r="E2121" i="2"/>
  <c r="D2121" i="2"/>
  <c r="C2121" i="2"/>
  <c r="R2120" i="2"/>
  <c r="E2120" i="2"/>
  <c r="D2120" i="2"/>
  <c r="C2120" i="2"/>
  <c r="R2119" i="2"/>
  <c r="E2119" i="2"/>
  <c r="D2119" i="2"/>
  <c r="C2119" i="2"/>
  <c r="R2118" i="2"/>
  <c r="E2118" i="2"/>
  <c r="D2118" i="2"/>
  <c r="C2118" i="2"/>
  <c r="R2117" i="2"/>
  <c r="E2117" i="2"/>
  <c r="D2117" i="2"/>
  <c r="C2117" i="2"/>
  <c r="R2116" i="2"/>
  <c r="E2116" i="2"/>
  <c r="D2116" i="2"/>
  <c r="C2116" i="2"/>
  <c r="R2115" i="2"/>
  <c r="E2115" i="2"/>
  <c r="D2115" i="2"/>
  <c r="C2115" i="2"/>
  <c r="R2114" i="2"/>
  <c r="E2114" i="2"/>
  <c r="D2114" i="2"/>
  <c r="C2114" i="2"/>
  <c r="R2113" i="2"/>
  <c r="E2113" i="2"/>
  <c r="D2113" i="2"/>
  <c r="C2113" i="2"/>
  <c r="R2112" i="2"/>
  <c r="E2112" i="2"/>
  <c r="D2112" i="2"/>
  <c r="C2112" i="2"/>
  <c r="R2111" i="2"/>
  <c r="E2111" i="2"/>
  <c r="D2111" i="2"/>
  <c r="C2111" i="2"/>
  <c r="R2110" i="2"/>
  <c r="E2110" i="2"/>
  <c r="D2110" i="2"/>
  <c r="C2110" i="2"/>
  <c r="R2109" i="2"/>
  <c r="E2109" i="2"/>
  <c r="D2109" i="2"/>
  <c r="C2109" i="2"/>
  <c r="R2108" i="2"/>
  <c r="E2108" i="2"/>
  <c r="D2108" i="2"/>
  <c r="C2108" i="2"/>
  <c r="R2107" i="2"/>
  <c r="E2107" i="2"/>
  <c r="D2107" i="2"/>
  <c r="C2107" i="2"/>
  <c r="R2106" i="2"/>
  <c r="E2106" i="2"/>
  <c r="D2106" i="2"/>
  <c r="C2106" i="2"/>
  <c r="R2105" i="2"/>
  <c r="E2105" i="2"/>
  <c r="D2105" i="2"/>
  <c r="C2105" i="2"/>
  <c r="R2104" i="2"/>
  <c r="E2104" i="2"/>
  <c r="D2104" i="2"/>
  <c r="C2104" i="2"/>
  <c r="R2103" i="2"/>
  <c r="E2103" i="2"/>
  <c r="D2103" i="2"/>
  <c r="C2103" i="2"/>
  <c r="R2102" i="2"/>
  <c r="E2102" i="2"/>
  <c r="D2102" i="2"/>
  <c r="C2102" i="2"/>
  <c r="R2101" i="2"/>
  <c r="E2101" i="2"/>
  <c r="D2101" i="2"/>
  <c r="C2101" i="2"/>
  <c r="R2100" i="2"/>
  <c r="E2100" i="2"/>
  <c r="D2100" i="2"/>
  <c r="C2100" i="2"/>
  <c r="R2099" i="2"/>
  <c r="E2099" i="2"/>
  <c r="D2099" i="2"/>
  <c r="C2099" i="2"/>
  <c r="R2098" i="2"/>
  <c r="E2098" i="2"/>
  <c r="D2098" i="2"/>
  <c r="C2098" i="2"/>
  <c r="R2097" i="2"/>
  <c r="E2097" i="2"/>
  <c r="D2097" i="2"/>
  <c r="C2097" i="2"/>
  <c r="R2096" i="2"/>
  <c r="E2096" i="2"/>
  <c r="D2096" i="2"/>
  <c r="C2096" i="2"/>
  <c r="R2095" i="2"/>
  <c r="E2095" i="2"/>
  <c r="D2095" i="2"/>
  <c r="C2095" i="2"/>
  <c r="R2094" i="2"/>
  <c r="E2094" i="2"/>
  <c r="D2094" i="2"/>
  <c r="C2094" i="2"/>
  <c r="R2093" i="2"/>
  <c r="E2093" i="2"/>
  <c r="D2093" i="2"/>
  <c r="C2093" i="2"/>
  <c r="R2092" i="2"/>
  <c r="E2092" i="2"/>
  <c r="D2092" i="2"/>
  <c r="C2092" i="2"/>
  <c r="R2091" i="2"/>
  <c r="E2091" i="2"/>
  <c r="D2091" i="2"/>
  <c r="C2091" i="2"/>
  <c r="R2090" i="2"/>
  <c r="E2090" i="2"/>
  <c r="D2090" i="2"/>
  <c r="C2090" i="2"/>
  <c r="R2089" i="2"/>
  <c r="E2089" i="2"/>
  <c r="D2089" i="2"/>
  <c r="C2089" i="2"/>
  <c r="R2088" i="2"/>
  <c r="E2088" i="2"/>
  <c r="D2088" i="2"/>
  <c r="C2088" i="2"/>
  <c r="R2087" i="2"/>
  <c r="E2087" i="2"/>
  <c r="D2087" i="2"/>
  <c r="C2087" i="2"/>
  <c r="R2086" i="2"/>
  <c r="E2086" i="2"/>
  <c r="D2086" i="2"/>
  <c r="C2086" i="2"/>
  <c r="R2085" i="2"/>
  <c r="E2085" i="2"/>
  <c r="D2085" i="2"/>
  <c r="C2085" i="2"/>
  <c r="R2084" i="2"/>
  <c r="E2084" i="2"/>
  <c r="D2084" i="2"/>
  <c r="C2084" i="2"/>
  <c r="R2083" i="2"/>
  <c r="E2083" i="2"/>
  <c r="D2083" i="2"/>
  <c r="C2083" i="2"/>
  <c r="R2082" i="2"/>
  <c r="E2082" i="2"/>
  <c r="D2082" i="2"/>
  <c r="C2082" i="2"/>
  <c r="R2081" i="2"/>
  <c r="E2081" i="2"/>
  <c r="D2081" i="2"/>
  <c r="C2081" i="2"/>
  <c r="R2080" i="2"/>
  <c r="E2080" i="2"/>
  <c r="D2080" i="2"/>
  <c r="C2080" i="2"/>
  <c r="R2079" i="2"/>
  <c r="E2079" i="2"/>
  <c r="D2079" i="2"/>
  <c r="C2079" i="2"/>
  <c r="R2078" i="2"/>
  <c r="E2078" i="2"/>
  <c r="D2078" i="2"/>
  <c r="C2078" i="2"/>
  <c r="R2077" i="2"/>
  <c r="E2077" i="2"/>
  <c r="D2077" i="2"/>
  <c r="C2077" i="2"/>
  <c r="R2076" i="2"/>
  <c r="E2076" i="2"/>
  <c r="D2076" i="2"/>
  <c r="C2076" i="2"/>
  <c r="R2075" i="2"/>
  <c r="E2075" i="2"/>
  <c r="D2075" i="2"/>
  <c r="C2075" i="2"/>
  <c r="R2074" i="2"/>
  <c r="E2074" i="2"/>
  <c r="D2074" i="2"/>
  <c r="C2074" i="2"/>
  <c r="R2073" i="2"/>
  <c r="E2073" i="2"/>
  <c r="D2073" i="2"/>
  <c r="C2073" i="2"/>
  <c r="R2072" i="2"/>
  <c r="E2072" i="2"/>
  <c r="D2072" i="2"/>
  <c r="C2072" i="2"/>
  <c r="R2071" i="2"/>
  <c r="E2071" i="2"/>
  <c r="D2071" i="2"/>
  <c r="C2071" i="2"/>
  <c r="R2070" i="2"/>
  <c r="E2070" i="2"/>
  <c r="D2070" i="2"/>
  <c r="C2070" i="2"/>
  <c r="R2069" i="2"/>
  <c r="E2069" i="2"/>
  <c r="D2069" i="2"/>
  <c r="C2069" i="2"/>
  <c r="R2068" i="2"/>
  <c r="E2068" i="2"/>
  <c r="D2068" i="2"/>
  <c r="C2068" i="2"/>
  <c r="R2067" i="2"/>
  <c r="E2067" i="2"/>
  <c r="D2067" i="2"/>
  <c r="C2067" i="2"/>
  <c r="R2066" i="2"/>
  <c r="E2066" i="2"/>
  <c r="D2066" i="2"/>
  <c r="C2066" i="2"/>
  <c r="R2065" i="2"/>
  <c r="E2065" i="2"/>
  <c r="D2065" i="2"/>
  <c r="C2065" i="2"/>
  <c r="R2064" i="2"/>
  <c r="E2064" i="2"/>
  <c r="D2064" i="2"/>
  <c r="C2064" i="2"/>
  <c r="R2063" i="2"/>
  <c r="E2063" i="2"/>
  <c r="D2063" i="2"/>
  <c r="C2063" i="2"/>
  <c r="R2062" i="2"/>
  <c r="E2062" i="2"/>
  <c r="D2062" i="2"/>
  <c r="C2062" i="2"/>
  <c r="R2061" i="2"/>
  <c r="E2061" i="2"/>
  <c r="D2061" i="2"/>
  <c r="C2061" i="2"/>
  <c r="R2060" i="2"/>
  <c r="E2060" i="2"/>
  <c r="D2060" i="2"/>
  <c r="C2060" i="2"/>
  <c r="R2059" i="2"/>
  <c r="E2059" i="2"/>
  <c r="D2059" i="2"/>
  <c r="C2059" i="2"/>
  <c r="R2058" i="2"/>
  <c r="E2058" i="2"/>
  <c r="D2058" i="2"/>
  <c r="C2058" i="2"/>
  <c r="R2057" i="2"/>
  <c r="E2057" i="2"/>
  <c r="D2057" i="2"/>
  <c r="C2057" i="2"/>
  <c r="R2056" i="2"/>
  <c r="E2056" i="2"/>
  <c r="D2056" i="2"/>
  <c r="C2056" i="2"/>
  <c r="R2055" i="2"/>
  <c r="E2055" i="2"/>
  <c r="D2055" i="2"/>
  <c r="C2055" i="2"/>
  <c r="R2054" i="2"/>
  <c r="E2054" i="2"/>
  <c r="D2054" i="2"/>
  <c r="C2054" i="2"/>
  <c r="R2053" i="2"/>
  <c r="E2053" i="2"/>
  <c r="D2053" i="2"/>
  <c r="C2053" i="2"/>
  <c r="R2052" i="2"/>
  <c r="E2052" i="2"/>
  <c r="D2052" i="2"/>
  <c r="C2052" i="2"/>
  <c r="R2051" i="2"/>
  <c r="E2051" i="2"/>
  <c r="D2051" i="2"/>
  <c r="C2051" i="2"/>
  <c r="R2050" i="2"/>
  <c r="E2050" i="2"/>
  <c r="D2050" i="2"/>
  <c r="C2050" i="2"/>
  <c r="R2049" i="2"/>
  <c r="E2049" i="2"/>
  <c r="D2049" i="2"/>
  <c r="C2049" i="2"/>
  <c r="R2048" i="2"/>
  <c r="E2048" i="2"/>
  <c r="D2048" i="2"/>
  <c r="C2048" i="2"/>
  <c r="R2047" i="2"/>
  <c r="E2047" i="2"/>
  <c r="D2047" i="2"/>
  <c r="C2047" i="2"/>
  <c r="R2046" i="2"/>
  <c r="E2046" i="2"/>
  <c r="D2046" i="2"/>
  <c r="C2046" i="2"/>
  <c r="R2045" i="2"/>
  <c r="E2045" i="2"/>
  <c r="D2045" i="2"/>
  <c r="C2045" i="2"/>
  <c r="R2044" i="2"/>
  <c r="E2044" i="2"/>
  <c r="D2044" i="2"/>
  <c r="C2044" i="2"/>
  <c r="R2043" i="2"/>
  <c r="E2043" i="2"/>
  <c r="D2043" i="2"/>
  <c r="C2043" i="2"/>
  <c r="R2042" i="2"/>
  <c r="E2042" i="2"/>
  <c r="D2042" i="2"/>
  <c r="C2042" i="2"/>
  <c r="R2041" i="2"/>
  <c r="E2041" i="2"/>
  <c r="D2041" i="2"/>
  <c r="C2041" i="2"/>
  <c r="R2040" i="2"/>
  <c r="E2040" i="2"/>
  <c r="D2040" i="2"/>
  <c r="C2040" i="2"/>
  <c r="R2039" i="2"/>
  <c r="E2039" i="2"/>
  <c r="D2039" i="2"/>
  <c r="C2039" i="2"/>
  <c r="R2038" i="2"/>
  <c r="E2038" i="2"/>
  <c r="D2038" i="2"/>
  <c r="C2038" i="2"/>
  <c r="R2037" i="2"/>
  <c r="E2037" i="2"/>
  <c r="D2037" i="2"/>
  <c r="C2037" i="2"/>
  <c r="R2036" i="2"/>
  <c r="E2036" i="2"/>
  <c r="D2036" i="2"/>
  <c r="C2036" i="2"/>
  <c r="R2035" i="2"/>
  <c r="E2035" i="2"/>
  <c r="D2035" i="2"/>
  <c r="C2035" i="2"/>
  <c r="R2034" i="2"/>
  <c r="E2034" i="2"/>
  <c r="D2034" i="2"/>
  <c r="C2034" i="2"/>
  <c r="R2033" i="2"/>
  <c r="E2033" i="2"/>
  <c r="D2033" i="2"/>
  <c r="C2033" i="2"/>
  <c r="R2032" i="2"/>
  <c r="E2032" i="2"/>
  <c r="D2032" i="2"/>
  <c r="C2032" i="2"/>
  <c r="R2031" i="2"/>
  <c r="E2031" i="2"/>
  <c r="D2031" i="2"/>
  <c r="C2031" i="2"/>
  <c r="R2030" i="2"/>
  <c r="E2030" i="2"/>
  <c r="D2030" i="2"/>
  <c r="C2030" i="2"/>
  <c r="R2029" i="2"/>
  <c r="E2029" i="2"/>
  <c r="D2029" i="2"/>
  <c r="C2029" i="2"/>
  <c r="R2028" i="2"/>
  <c r="E2028" i="2"/>
  <c r="D2028" i="2"/>
  <c r="C2028" i="2"/>
  <c r="R2027" i="2"/>
  <c r="E2027" i="2"/>
  <c r="D2027" i="2"/>
  <c r="C2027" i="2"/>
  <c r="R2026" i="2"/>
  <c r="E2026" i="2"/>
  <c r="D2026" i="2"/>
  <c r="C2026" i="2"/>
  <c r="R2025" i="2"/>
  <c r="E2025" i="2"/>
  <c r="D2025" i="2"/>
  <c r="C2025" i="2"/>
  <c r="R2024" i="2"/>
  <c r="E2024" i="2"/>
  <c r="D2024" i="2"/>
  <c r="C2024" i="2"/>
  <c r="R2023" i="2"/>
  <c r="E2023" i="2"/>
  <c r="D2023" i="2"/>
  <c r="C2023" i="2"/>
  <c r="R2022" i="2"/>
  <c r="E2022" i="2"/>
  <c r="D2022" i="2"/>
  <c r="C2022" i="2"/>
  <c r="R2021" i="2"/>
  <c r="E2021" i="2"/>
  <c r="D2021" i="2"/>
  <c r="C2021" i="2"/>
  <c r="R2020" i="2"/>
  <c r="E2020" i="2"/>
  <c r="D2020" i="2"/>
  <c r="C2020" i="2"/>
  <c r="R2019" i="2"/>
  <c r="E2019" i="2"/>
  <c r="D2019" i="2"/>
  <c r="C2019" i="2"/>
  <c r="R2018" i="2"/>
  <c r="E2018" i="2"/>
  <c r="D2018" i="2"/>
  <c r="C2018" i="2"/>
  <c r="R2017" i="2"/>
  <c r="E2017" i="2"/>
  <c r="D2017" i="2"/>
  <c r="C2017" i="2"/>
  <c r="R2016" i="2"/>
  <c r="E2016" i="2"/>
  <c r="D2016" i="2"/>
  <c r="C2016" i="2"/>
  <c r="R2015" i="2"/>
  <c r="E2015" i="2"/>
  <c r="D2015" i="2"/>
  <c r="C2015" i="2"/>
  <c r="R2014" i="2"/>
  <c r="E2014" i="2"/>
  <c r="D2014" i="2"/>
  <c r="C2014" i="2"/>
  <c r="R2013" i="2"/>
  <c r="E2013" i="2"/>
  <c r="D2013" i="2"/>
  <c r="C2013" i="2"/>
  <c r="R2012" i="2"/>
  <c r="E2012" i="2"/>
  <c r="D2012" i="2"/>
  <c r="C2012" i="2"/>
  <c r="R2011" i="2"/>
  <c r="E2011" i="2"/>
  <c r="D2011" i="2"/>
  <c r="C2011" i="2"/>
  <c r="R2010" i="2"/>
  <c r="E2010" i="2"/>
  <c r="D2010" i="2"/>
  <c r="C2010" i="2"/>
  <c r="R2009" i="2"/>
  <c r="E2009" i="2"/>
  <c r="D2009" i="2"/>
  <c r="C2009" i="2"/>
  <c r="R2008" i="2"/>
  <c r="E2008" i="2"/>
  <c r="D2008" i="2"/>
  <c r="C2008" i="2"/>
  <c r="R2007" i="2"/>
  <c r="E2007" i="2"/>
  <c r="D2007" i="2"/>
  <c r="C2007" i="2"/>
  <c r="R2006" i="2"/>
  <c r="E2006" i="2"/>
  <c r="D2006" i="2"/>
  <c r="C2006" i="2"/>
  <c r="R2005" i="2"/>
  <c r="E2005" i="2"/>
  <c r="D2005" i="2"/>
  <c r="C2005" i="2"/>
  <c r="R2004" i="2"/>
  <c r="E2004" i="2"/>
  <c r="D2004" i="2"/>
  <c r="C2004" i="2"/>
  <c r="R2003" i="2"/>
  <c r="E2003" i="2"/>
  <c r="D2003" i="2"/>
  <c r="C2003" i="2"/>
  <c r="R2002" i="2"/>
  <c r="E2002" i="2"/>
  <c r="D2002" i="2"/>
  <c r="C2002" i="2"/>
  <c r="R2001" i="2"/>
  <c r="E2001" i="2"/>
  <c r="D2001" i="2"/>
  <c r="C2001" i="2"/>
  <c r="R2000" i="2"/>
  <c r="E2000" i="2"/>
  <c r="D2000" i="2"/>
  <c r="C2000" i="2"/>
  <c r="R1999" i="2"/>
  <c r="E1999" i="2"/>
  <c r="D1999" i="2"/>
  <c r="C1999" i="2"/>
  <c r="R1998" i="2"/>
  <c r="E1998" i="2"/>
  <c r="D1998" i="2"/>
  <c r="C1998" i="2"/>
  <c r="R1997" i="2"/>
  <c r="E1997" i="2"/>
  <c r="D1997" i="2"/>
  <c r="C1997" i="2"/>
  <c r="R1996" i="2"/>
  <c r="E1996" i="2"/>
  <c r="D1996" i="2"/>
  <c r="C1996" i="2"/>
  <c r="R1995" i="2"/>
  <c r="E1995" i="2"/>
  <c r="D1995" i="2"/>
  <c r="C1995" i="2"/>
  <c r="R1994" i="2"/>
  <c r="E1994" i="2"/>
  <c r="D1994" i="2"/>
  <c r="C1994" i="2"/>
  <c r="R1993" i="2"/>
  <c r="E1993" i="2"/>
  <c r="D1993" i="2"/>
  <c r="C1993" i="2"/>
  <c r="R1992" i="2"/>
  <c r="E1992" i="2"/>
  <c r="D1992" i="2"/>
  <c r="C1992" i="2"/>
  <c r="R1991" i="2"/>
  <c r="E1991" i="2"/>
  <c r="D1991" i="2"/>
  <c r="C1991" i="2"/>
  <c r="R1990" i="2"/>
  <c r="E1990" i="2"/>
  <c r="D1990" i="2"/>
  <c r="C1990" i="2"/>
  <c r="R1989" i="2"/>
  <c r="E1989" i="2"/>
  <c r="D1989" i="2"/>
  <c r="C1989" i="2"/>
  <c r="R1988" i="2"/>
  <c r="E1988" i="2"/>
  <c r="D1988" i="2"/>
  <c r="C1988" i="2"/>
  <c r="R1987" i="2"/>
  <c r="E1987" i="2"/>
  <c r="D1987" i="2"/>
  <c r="C1987" i="2"/>
  <c r="R1986" i="2"/>
  <c r="E1986" i="2"/>
  <c r="D1986" i="2"/>
  <c r="C1986" i="2"/>
  <c r="R1985" i="2"/>
  <c r="E1985" i="2"/>
  <c r="D1985" i="2"/>
  <c r="C1985" i="2"/>
  <c r="R1984" i="2"/>
  <c r="E1984" i="2"/>
  <c r="D1984" i="2"/>
  <c r="C1984" i="2"/>
  <c r="R1983" i="2"/>
  <c r="E1983" i="2"/>
  <c r="D1983" i="2"/>
  <c r="C1983" i="2"/>
  <c r="R1982" i="2"/>
  <c r="E1982" i="2"/>
  <c r="D1982" i="2"/>
  <c r="C1982" i="2"/>
  <c r="R1981" i="2"/>
  <c r="E1981" i="2"/>
  <c r="D1981" i="2"/>
  <c r="C1981" i="2"/>
  <c r="R1980" i="2"/>
  <c r="E1980" i="2"/>
  <c r="D1980" i="2"/>
  <c r="C1980" i="2"/>
  <c r="R1979" i="2"/>
  <c r="E1979" i="2"/>
  <c r="D1979" i="2"/>
  <c r="C1979" i="2"/>
  <c r="R1978" i="2"/>
  <c r="E1978" i="2"/>
  <c r="D1978" i="2"/>
  <c r="C1978" i="2"/>
  <c r="R1977" i="2"/>
  <c r="E1977" i="2"/>
  <c r="D1977" i="2"/>
  <c r="C1977" i="2"/>
  <c r="R1976" i="2"/>
  <c r="E1976" i="2"/>
  <c r="D1976" i="2"/>
  <c r="C1976" i="2"/>
  <c r="R1975" i="2"/>
  <c r="E1975" i="2"/>
  <c r="D1975" i="2"/>
  <c r="C1975" i="2"/>
  <c r="R1974" i="2"/>
  <c r="E1974" i="2"/>
  <c r="D1974" i="2"/>
  <c r="C1974" i="2"/>
  <c r="R1973" i="2"/>
  <c r="E1973" i="2"/>
  <c r="D1973" i="2"/>
  <c r="C1973" i="2"/>
  <c r="R1972" i="2"/>
  <c r="E1972" i="2"/>
  <c r="D1972" i="2"/>
  <c r="C1972" i="2"/>
  <c r="R1971" i="2"/>
  <c r="E1971" i="2"/>
  <c r="D1971" i="2"/>
  <c r="C1971" i="2"/>
  <c r="R1970" i="2"/>
  <c r="E1970" i="2"/>
  <c r="D1970" i="2"/>
  <c r="C1970" i="2"/>
  <c r="R1969" i="2"/>
  <c r="E1969" i="2"/>
  <c r="D1969" i="2"/>
  <c r="C1969" i="2"/>
  <c r="R1968" i="2"/>
  <c r="E1968" i="2"/>
  <c r="D1968" i="2"/>
  <c r="C1968" i="2"/>
  <c r="R1967" i="2"/>
  <c r="E1967" i="2"/>
  <c r="D1967" i="2"/>
  <c r="C1967" i="2"/>
  <c r="R1966" i="2"/>
  <c r="E1966" i="2"/>
  <c r="D1966" i="2"/>
  <c r="C1966" i="2"/>
  <c r="R1965" i="2"/>
  <c r="E1965" i="2"/>
  <c r="D1965" i="2"/>
  <c r="C1965" i="2"/>
  <c r="R1964" i="2"/>
  <c r="E1964" i="2"/>
  <c r="D1964" i="2"/>
  <c r="C1964" i="2"/>
  <c r="R1963" i="2"/>
  <c r="E1963" i="2"/>
  <c r="D1963" i="2"/>
  <c r="C1963" i="2"/>
  <c r="R1962" i="2"/>
  <c r="E1962" i="2"/>
  <c r="D1962" i="2"/>
  <c r="C1962" i="2"/>
  <c r="R1961" i="2"/>
  <c r="E1961" i="2"/>
  <c r="D1961" i="2"/>
  <c r="C1961" i="2"/>
  <c r="R1960" i="2"/>
  <c r="E1960" i="2"/>
  <c r="D1960" i="2"/>
  <c r="C1960" i="2"/>
  <c r="R1959" i="2"/>
  <c r="E1959" i="2"/>
  <c r="D1959" i="2"/>
  <c r="C1959" i="2"/>
  <c r="R1958" i="2"/>
  <c r="E1958" i="2"/>
  <c r="D1958" i="2"/>
  <c r="C1958" i="2"/>
  <c r="R1957" i="2"/>
  <c r="E1957" i="2"/>
  <c r="D1957" i="2"/>
  <c r="C1957" i="2"/>
  <c r="R1956" i="2"/>
  <c r="E1956" i="2"/>
  <c r="D1956" i="2"/>
  <c r="C1956" i="2"/>
  <c r="R1955" i="2"/>
  <c r="E1955" i="2"/>
  <c r="D1955" i="2"/>
  <c r="C1955" i="2"/>
  <c r="R1954" i="2"/>
  <c r="E1954" i="2"/>
  <c r="D1954" i="2"/>
  <c r="C1954" i="2"/>
  <c r="R1953" i="2"/>
  <c r="E1953" i="2"/>
  <c r="D1953" i="2"/>
  <c r="C1953" i="2"/>
  <c r="R1952" i="2"/>
  <c r="E1952" i="2"/>
  <c r="D1952" i="2"/>
  <c r="C1952" i="2"/>
  <c r="R1951" i="2"/>
  <c r="E1951" i="2"/>
  <c r="D1951" i="2"/>
  <c r="C1951" i="2"/>
  <c r="R1950" i="2"/>
  <c r="E1950" i="2"/>
  <c r="D1950" i="2"/>
  <c r="C1950" i="2"/>
  <c r="R1949" i="2"/>
  <c r="E1949" i="2"/>
  <c r="D1949" i="2"/>
  <c r="C1949" i="2"/>
  <c r="R1948" i="2"/>
  <c r="E1948" i="2"/>
  <c r="D1948" i="2"/>
  <c r="C1948" i="2"/>
  <c r="R1947" i="2"/>
  <c r="E1947" i="2"/>
  <c r="D1947" i="2"/>
  <c r="C1947" i="2"/>
  <c r="R1946" i="2"/>
  <c r="E1946" i="2"/>
  <c r="D1946" i="2"/>
  <c r="C1946" i="2"/>
  <c r="R1945" i="2"/>
  <c r="E1945" i="2"/>
  <c r="D1945" i="2"/>
  <c r="C1945" i="2"/>
  <c r="R1944" i="2"/>
  <c r="E1944" i="2"/>
  <c r="D1944" i="2"/>
  <c r="C1944" i="2"/>
  <c r="R1943" i="2"/>
  <c r="E1943" i="2"/>
  <c r="D1943" i="2"/>
  <c r="C1943" i="2"/>
  <c r="R1942" i="2"/>
  <c r="E1942" i="2"/>
  <c r="D1942" i="2"/>
  <c r="C1942" i="2"/>
  <c r="R1941" i="2"/>
  <c r="E1941" i="2"/>
  <c r="D1941" i="2"/>
  <c r="C1941" i="2"/>
  <c r="R1940" i="2"/>
  <c r="E1940" i="2"/>
  <c r="D1940" i="2"/>
  <c r="C1940" i="2"/>
  <c r="R1939" i="2"/>
  <c r="E1939" i="2"/>
  <c r="D1939" i="2"/>
  <c r="C1939" i="2"/>
  <c r="R1938" i="2"/>
  <c r="E1938" i="2"/>
  <c r="D1938" i="2"/>
  <c r="C1938" i="2"/>
  <c r="R1937" i="2"/>
  <c r="E1937" i="2"/>
  <c r="D1937" i="2"/>
  <c r="C1937" i="2"/>
  <c r="R1936" i="2"/>
  <c r="E1936" i="2"/>
  <c r="D1936" i="2"/>
  <c r="C1936" i="2"/>
  <c r="R1935" i="2"/>
  <c r="E1935" i="2"/>
  <c r="D1935" i="2"/>
  <c r="C1935" i="2"/>
  <c r="R1934" i="2"/>
  <c r="E1934" i="2"/>
  <c r="D1934" i="2"/>
  <c r="C1934" i="2"/>
  <c r="R1933" i="2"/>
  <c r="E1933" i="2"/>
  <c r="D1933" i="2"/>
  <c r="C1933" i="2"/>
  <c r="R1932" i="2"/>
  <c r="E1932" i="2"/>
  <c r="D1932" i="2"/>
  <c r="C1932" i="2"/>
  <c r="R1931" i="2"/>
  <c r="E1931" i="2"/>
  <c r="D1931" i="2"/>
  <c r="C1931" i="2"/>
  <c r="R1930" i="2"/>
  <c r="E1930" i="2"/>
  <c r="D1930" i="2"/>
  <c r="C1930" i="2"/>
  <c r="R1929" i="2"/>
  <c r="E1929" i="2"/>
  <c r="D1929" i="2"/>
  <c r="C1929" i="2"/>
  <c r="R1928" i="2"/>
  <c r="E1928" i="2"/>
  <c r="D1928" i="2"/>
  <c r="C1928" i="2"/>
  <c r="R1927" i="2"/>
  <c r="E1927" i="2"/>
  <c r="D1927" i="2"/>
  <c r="C1927" i="2"/>
  <c r="R1926" i="2"/>
  <c r="E1926" i="2"/>
  <c r="D1926" i="2"/>
  <c r="C1926" i="2"/>
  <c r="R1925" i="2"/>
  <c r="E1925" i="2"/>
  <c r="D1925" i="2"/>
  <c r="C1925" i="2"/>
  <c r="R1924" i="2"/>
  <c r="E1924" i="2"/>
  <c r="D1924" i="2"/>
  <c r="C1924" i="2"/>
  <c r="R1923" i="2"/>
  <c r="E1923" i="2"/>
  <c r="D1923" i="2"/>
  <c r="C1923" i="2"/>
  <c r="R1922" i="2"/>
  <c r="E1922" i="2"/>
  <c r="D1922" i="2"/>
  <c r="C1922" i="2"/>
  <c r="R1921" i="2"/>
  <c r="E1921" i="2"/>
  <c r="D1921" i="2"/>
  <c r="C1921" i="2"/>
  <c r="R1920" i="2"/>
  <c r="E1920" i="2"/>
  <c r="D1920" i="2"/>
  <c r="C1920" i="2"/>
  <c r="R1919" i="2"/>
  <c r="E1919" i="2"/>
  <c r="D1919" i="2"/>
  <c r="C1919" i="2"/>
  <c r="R1918" i="2"/>
  <c r="E1918" i="2"/>
  <c r="D1918" i="2"/>
  <c r="C1918" i="2"/>
  <c r="R1917" i="2"/>
  <c r="E1917" i="2"/>
  <c r="D1917" i="2"/>
  <c r="C1917" i="2"/>
  <c r="R1916" i="2"/>
  <c r="E1916" i="2"/>
  <c r="D1916" i="2"/>
  <c r="C1916" i="2"/>
  <c r="R1915" i="2"/>
  <c r="E1915" i="2"/>
  <c r="D1915" i="2"/>
  <c r="C1915" i="2"/>
  <c r="R1914" i="2"/>
  <c r="E1914" i="2"/>
  <c r="D1914" i="2"/>
  <c r="C1914" i="2"/>
  <c r="R1913" i="2"/>
  <c r="E1913" i="2"/>
  <c r="D1913" i="2"/>
  <c r="C1913" i="2"/>
  <c r="R1912" i="2"/>
  <c r="E1912" i="2"/>
  <c r="D1912" i="2"/>
  <c r="C1912" i="2"/>
  <c r="R1911" i="2"/>
  <c r="E1911" i="2"/>
  <c r="D1911" i="2"/>
  <c r="C1911" i="2"/>
  <c r="R1910" i="2"/>
  <c r="E1910" i="2"/>
  <c r="D1910" i="2"/>
  <c r="C1910" i="2"/>
  <c r="R1909" i="2"/>
  <c r="E1909" i="2"/>
  <c r="D1909" i="2"/>
  <c r="C1909" i="2"/>
  <c r="R1908" i="2"/>
  <c r="E1908" i="2"/>
  <c r="D1908" i="2"/>
  <c r="C1908" i="2"/>
  <c r="R1907" i="2"/>
  <c r="E1907" i="2"/>
  <c r="D1907" i="2"/>
  <c r="C1907" i="2"/>
  <c r="R1906" i="2"/>
  <c r="E1906" i="2"/>
  <c r="D1906" i="2"/>
  <c r="C1906" i="2"/>
  <c r="R1905" i="2"/>
  <c r="E1905" i="2"/>
  <c r="D1905" i="2"/>
  <c r="C1905" i="2"/>
  <c r="R1904" i="2"/>
  <c r="E1904" i="2"/>
  <c r="D1904" i="2"/>
  <c r="C1904" i="2"/>
  <c r="R1903" i="2"/>
  <c r="E1903" i="2"/>
  <c r="D1903" i="2"/>
  <c r="C1903" i="2"/>
  <c r="R1902" i="2"/>
  <c r="E1902" i="2"/>
  <c r="D1902" i="2"/>
  <c r="C1902" i="2"/>
  <c r="R1901" i="2"/>
  <c r="E1901" i="2"/>
  <c r="D1901" i="2"/>
  <c r="C1901" i="2"/>
  <c r="R1900" i="2"/>
  <c r="E1900" i="2"/>
  <c r="D1900" i="2"/>
  <c r="C1900" i="2"/>
  <c r="R1899" i="2"/>
  <c r="E1899" i="2"/>
  <c r="D1899" i="2"/>
  <c r="C1899" i="2"/>
  <c r="R1898" i="2"/>
  <c r="E1898" i="2"/>
  <c r="D1898" i="2"/>
  <c r="C1898" i="2"/>
  <c r="R1897" i="2"/>
  <c r="E1897" i="2"/>
  <c r="D1897" i="2"/>
  <c r="C1897" i="2"/>
  <c r="R1896" i="2"/>
  <c r="E1896" i="2"/>
  <c r="D1896" i="2"/>
  <c r="C1896" i="2"/>
  <c r="R1895" i="2"/>
  <c r="E1895" i="2"/>
  <c r="D1895" i="2"/>
  <c r="C1895" i="2"/>
  <c r="R1894" i="2"/>
  <c r="E1894" i="2"/>
  <c r="D1894" i="2"/>
  <c r="C1894" i="2"/>
  <c r="R1893" i="2"/>
  <c r="E1893" i="2"/>
  <c r="D1893" i="2"/>
  <c r="C1893" i="2"/>
  <c r="R1892" i="2"/>
  <c r="E1892" i="2"/>
  <c r="D1892" i="2"/>
  <c r="C1892" i="2"/>
  <c r="R1891" i="2"/>
  <c r="E1891" i="2"/>
  <c r="D1891" i="2"/>
  <c r="C1891" i="2"/>
  <c r="R1890" i="2"/>
  <c r="E1890" i="2"/>
  <c r="D1890" i="2"/>
  <c r="C1890" i="2"/>
  <c r="R1889" i="2"/>
  <c r="E1889" i="2"/>
  <c r="D1889" i="2"/>
  <c r="C1889" i="2"/>
  <c r="R1888" i="2"/>
  <c r="E1888" i="2"/>
  <c r="D1888" i="2"/>
  <c r="C1888" i="2"/>
  <c r="R1887" i="2"/>
  <c r="E1887" i="2"/>
  <c r="D1887" i="2"/>
  <c r="C1887" i="2"/>
  <c r="R1886" i="2"/>
  <c r="E1886" i="2"/>
  <c r="D1886" i="2"/>
  <c r="C1886" i="2"/>
  <c r="R1885" i="2"/>
  <c r="E1885" i="2"/>
  <c r="D1885" i="2"/>
  <c r="C1885" i="2"/>
  <c r="R1884" i="2"/>
  <c r="E1884" i="2"/>
  <c r="D1884" i="2"/>
  <c r="C1884" i="2"/>
  <c r="R1883" i="2"/>
  <c r="E1883" i="2"/>
  <c r="D1883" i="2"/>
  <c r="C1883" i="2"/>
  <c r="R1882" i="2"/>
  <c r="E1882" i="2"/>
  <c r="D1882" i="2"/>
  <c r="C1882" i="2"/>
  <c r="R1881" i="2"/>
  <c r="E1881" i="2"/>
  <c r="D1881" i="2"/>
  <c r="C1881" i="2"/>
  <c r="R1880" i="2"/>
  <c r="E1880" i="2"/>
  <c r="D1880" i="2"/>
  <c r="C1880" i="2"/>
  <c r="R1879" i="2"/>
  <c r="E1879" i="2"/>
  <c r="D1879" i="2"/>
  <c r="C1879" i="2"/>
  <c r="R1878" i="2"/>
  <c r="E1878" i="2"/>
  <c r="D1878" i="2"/>
  <c r="C1878" i="2"/>
  <c r="R1877" i="2"/>
  <c r="E1877" i="2"/>
  <c r="D1877" i="2"/>
  <c r="C1877" i="2"/>
  <c r="R1876" i="2"/>
  <c r="E1876" i="2"/>
  <c r="D1876" i="2"/>
  <c r="C1876" i="2"/>
  <c r="R1875" i="2"/>
  <c r="E1875" i="2"/>
  <c r="D1875" i="2"/>
  <c r="C1875" i="2"/>
  <c r="R1874" i="2"/>
  <c r="E1874" i="2"/>
  <c r="D1874" i="2"/>
  <c r="C1874" i="2"/>
  <c r="R1873" i="2"/>
  <c r="E1873" i="2"/>
  <c r="D1873" i="2"/>
  <c r="C1873" i="2"/>
  <c r="R1872" i="2"/>
  <c r="E1872" i="2"/>
  <c r="D1872" i="2"/>
  <c r="C1872" i="2"/>
  <c r="R1871" i="2"/>
  <c r="E1871" i="2"/>
  <c r="D1871" i="2"/>
  <c r="C1871" i="2"/>
  <c r="R1870" i="2"/>
  <c r="E1870" i="2"/>
  <c r="D1870" i="2"/>
  <c r="C1870" i="2"/>
  <c r="R1869" i="2"/>
  <c r="E1869" i="2"/>
  <c r="D1869" i="2"/>
  <c r="C1869" i="2"/>
  <c r="R1868" i="2"/>
  <c r="E1868" i="2"/>
  <c r="D1868" i="2"/>
  <c r="C1868" i="2"/>
  <c r="R1867" i="2"/>
  <c r="E1867" i="2"/>
  <c r="D1867" i="2"/>
  <c r="C1867" i="2"/>
  <c r="R1866" i="2"/>
  <c r="E1866" i="2"/>
  <c r="D1866" i="2"/>
  <c r="C1866" i="2"/>
  <c r="R1865" i="2"/>
  <c r="E1865" i="2"/>
  <c r="D1865" i="2"/>
  <c r="C1865" i="2"/>
  <c r="R1864" i="2"/>
  <c r="E1864" i="2"/>
  <c r="D1864" i="2"/>
  <c r="C1864" i="2"/>
  <c r="R1863" i="2"/>
  <c r="E1863" i="2"/>
  <c r="D1863" i="2"/>
  <c r="C1863" i="2"/>
  <c r="R1862" i="2"/>
  <c r="E1862" i="2"/>
  <c r="D1862" i="2"/>
  <c r="C1862" i="2"/>
  <c r="R1861" i="2"/>
  <c r="E1861" i="2"/>
  <c r="D1861" i="2"/>
  <c r="C1861" i="2"/>
  <c r="R1860" i="2"/>
  <c r="E1860" i="2"/>
  <c r="D1860" i="2"/>
  <c r="C1860" i="2"/>
  <c r="R1859" i="2"/>
  <c r="E1859" i="2"/>
  <c r="D1859" i="2"/>
  <c r="C1859" i="2"/>
  <c r="R1858" i="2"/>
  <c r="E1858" i="2"/>
  <c r="D1858" i="2"/>
  <c r="C1858" i="2"/>
  <c r="R1857" i="2"/>
  <c r="E1857" i="2"/>
  <c r="D1857" i="2"/>
  <c r="C1857" i="2"/>
  <c r="R1856" i="2"/>
  <c r="E1856" i="2"/>
  <c r="D1856" i="2"/>
  <c r="C1856" i="2"/>
  <c r="R1855" i="2"/>
  <c r="E1855" i="2"/>
  <c r="D1855" i="2"/>
  <c r="C1855" i="2"/>
  <c r="R1854" i="2"/>
  <c r="E1854" i="2"/>
  <c r="D1854" i="2"/>
  <c r="C1854" i="2"/>
  <c r="R1853" i="2"/>
  <c r="E1853" i="2"/>
  <c r="D1853" i="2"/>
  <c r="C1853" i="2"/>
  <c r="R1852" i="2"/>
  <c r="E1852" i="2"/>
  <c r="D1852" i="2"/>
  <c r="C1852" i="2"/>
  <c r="R1851" i="2"/>
  <c r="E1851" i="2"/>
  <c r="D1851" i="2"/>
  <c r="C1851" i="2"/>
  <c r="R1850" i="2"/>
  <c r="E1850" i="2"/>
  <c r="D1850" i="2"/>
  <c r="C1850" i="2"/>
  <c r="R1849" i="2"/>
  <c r="E1849" i="2"/>
  <c r="D1849" i="2"/>
  <c r="C1849" i="2"/>
  <c r="R1848" i="2"/>
  <c r="E1848" i="2"/>
  <c r="D1848" i="2"/>
  <c r="C1848" i="2"/>
  <c r="R1847" i="2"/>
  <c r="E1847" i="2"/>
  <c r="D1847" i="2"/>
  <c r="C1847" i="2"/>
  <c r="R1846" i="2"/>
  <c r="E1846" i="2"/>
  <c r="D1846" i="2"/>
  <c r="C1846" i="2"/>
  <c r="R1845" i="2"/>
  <c r="E1845" i="2"/>
  <c r="D1845" i="2"/>
  <c r="C1845" i="2"/>
  <c r="R1844" i="2"/>
  <c r="E1844" i="2"/>
  <c r="D1844" i="2"/>
  <c r="C1844" i="2"/>
  <c r="R1843" i="2"/>
  <c r="E1843" i="2"/>
  <c r="D1843" i="2"/>
  <c r="C1843" i="2"/>
  <c r="R1842" i="2"/>
  <c r="E1842" i="2"/>
  <c r="D1842" i="2"/>
  <c r="C1842" i="2"/>
  <c r="R1841" i="2"/>
  <c r="E1841" i="2"/>
  <c r="D1841" i="2"/>
  <c r="C1841" i="2"/>
  <c r="R1840" i="2"/>
  <c r="E1840" i="2"/>
  <c r="D1840" i="2"/>
  <c r="C1840" i="2"/>
  <c r="R1839" i="2"/>
  <c r="E1839" i="2"/>
  <c r="D1839" i="2"/>
  <c r="C1839" i="2"/>
  <c r="R1838" i="2"/>
  <c r="E1838" i="2"/>
  <c r="D1838" i="2"/>
  <c r="C1838" i="2"/>
  <c r="R1837" i="2"/>
  <c r="E1837" i="2"/>
  <c r="D1837" i="2"/>
  <c r="C1837" i="2"/>
  <c r="R1836" i="2"/>
  <c r="E1836" i="2"/>
  <c r="D1836" i="2"/>
  <c r="C1836" i="2"/>
  <c r="R1835" i="2"/>
  <c r="E1835" i="2"/>
  <c r="D1835" i="2"/>
  <c r="C1835" i="2"/>
  <c r="R1834" i="2"/>
  <c r="E1834" i="2"/>
  <c r="D1834" i="2"/>
  <c r="C1834" i="2"/>
  <c r="R1833" i="2"/>
  <c r="E1833" i="2"/>
  <c r="D1833" i="2"/>
  <c r="C1833" i="2"/>
  <c r="R1832" i="2"/>
  <c r="E1832" i="2"/>
  <c r="D1832" i="2"/>
  <c r="C1832" i="2"/>
  <c r="R1831" i="2"/>
  <c r="E1831" i="2"/>
  <c r="D1831" i="2"/>
  <c r="C1831" i="2"/>
  <c r="R1830" i="2"/>
  <c r="E1830" i="2"/>
  <c r="D1830" i="2"/>
  <c r="C1830" i="2"/>
  <c r="R1829" i="2"/>
  <c r="E1829" i="2"/>
  <c r="D1829" i="2"/>
  <c r="C1829" i="2"/>
  <c r="R1828" i="2"/>
  <c r="E1828" i="2"/>
  <c r="D1828" i="2"/>
  <c r="C1828" i="2"/>
  <c r="R1827" i="2"/>
  <c r="E1827" i="2"/>
  <c r="D1827" i="2"/>
  <c r="C1827" i="2"/>
  <c r="R1826" i="2"/>
  <c r="E1826" i="2"/>
  <c r="D1826" i="2"/>
  <c r="C1826" i="2"/>
  <c r="R1825" i="2"/>
  <c r="E1825" i="2"/>
  <c r="D1825" i="2"/>
  <c r="C1825" i="2"/>
  <c r="R1824" i="2"/>
  <c r="E1824" i="2"/>
  <c r="D1824" i="2"/>
  <c r="C1824" i="2"/>
  <c r="R1823" i="2"/>
  <c r="E1823" i="2"/>
  <c r="D1823" i="2"/>
  <c r="C1823" i="2"/>
  <c r="R1822" i="2"/>
  <c r="E1822" i="2"/>
  <c r="D1822" i="2"/>
  <c r="C1822" i="2"/>
  <c r="R1821" i="2"/>
  <c r="E1821" i="2"/>
  <c r="D1821" i="2"/>
  <c r="C1821" i="2"/>
  <c r="R1820" i="2"/>
  <c r="E1820" i="2"/>
  <c r="D1820" i="2"/>
  <c r="C1820" i="2"/>
  <c r="R1819" i="2"/>
  <c r="E1819" i="2"/>
  <c r="D1819" i="2"/>
  <c r="C1819" i="2"/>
  <c r="R1818" i="2"/>
  <c r="E1818" i="2"/>
  <c r="D1818" i="2"/>
  <c r="C1818" i="2"/>
  <c r="R1817" i="2"/>
  <c r="E1817" i="2"/>
  <c r="D1817" i="2"/>
  <c r="C1817" i="2"/>
  <c r="R1816" i="2"/>
  <c r="E1816" i="2"/>
  <c r="D1816" i="2"/>
  <c r="C1816" i="2"/>
  <c r="R1815" i="2"/>
  <c r="E1815" i="2"/>
  <c r="D1815" i="2"/>
  <c r="C1815" i="2"/>
  <c r="R1814" i="2"/>
  <c r="E1814" i="2"/>
  <c r="D1814" i="2"/>
  <c r="C1814" i="2"/>
  <c r="R1813" i="2"/>
  <c r="E1813" i="2"/>
  <c r="D1813" i="2"/>
  <c r="C1813" i="2"/>
  <c r="R1812" i="2"/>
  <c r="E1812" i="2"/>
  <c r="D1812" i="2"/>
  <c r="C1812" i="2"/>
  <c r="R1811" i="2"/>
  <c r="E1811" i="2"/>
  <c r="D1811" i="2"/>
  <c r="C1811" i="2"/>
  <c r="R1810" i="2"/>
  <c r="E1810" i="2"/>
  <c r="D1810" i="2"/>
  <c r="C1810" i="2"/>
  <c r="R1809" i="2"/>
  <c r="E1809" i="2"/>
  <c r="D1809" i="2"/>
  <c r="C1809" i="2"/>
  <c r="R1808" i="2"/>
  <c r="E1808" i="2"/>
  <c r="D1808" i="2"/>
  <c r="C1808" i="2"/>
  <c r="R1807" i="2"/>
  <c r="E1807" i="2"/>
  <c r="D1807" i="2"/>
  <c r="C1807" i="2"/>
  <c r="R1806" i="2"/>
  <c r="E1806" i="2"/>
  <c r="D1806" i="2"/>
  <c r="C1806" i="2"/>
  <c r="R1805" i="2"/>
  <c r="E1805" i="2"/>
  <c r="D1805" i="2"/>
  <c r="C1805" i="2"/>
  <c r="R1804" i="2"/>
  <c r="E1804" i="2"/>
  <c r="D1804" i="2"/>
  <c r="C1804" i="2"/>
  <c r="R1803" i="2"/>
  <c r="E1803" i="2"/>
  <c r="D1803" i="2"/>
  <c r="C1803" i="2"/>
  <c r="R1802" i="2"/>
  <c r="E1802" i="2"/>
  <c r="D1802" i="2"/>
  <c r="C1802" i="2"/>
  <c r="R1801" i="2"/>
  <c r="E1801" i="2"/>
  <c r="D1801" i="2"/>
  <c r="C1801" i="2"/>
  <c r="R1800" i="2"/>
  <c r="E1800" i="2"/>
  <c r="D1800" i="2"/>
  <c r="C1800" i="2"/>
  <c r="R1799" i="2"/>
  <c r="E1799" i="2"/>
  <c r="D1799" i="2"/>
  <c r="C1799" i="2"/>
  <c r="R1798" i="2"/>
  <c r="E1798" i="2"/>
  <c r="D1798" i="2"/>
  <c r="C1798" i="2"/>
  <c r="R1797" i="2"/>
  <c r="E1797" i="2"/>
  <c r="D1797" i="2"/>
  <c r="C1797" i="2"/>
  <c r="R1796" i="2"/>
  <c r="E1796" i="2"/>
  <c r="D1796" i="2"/>
  <c r="C1796" i="2"/>
  <c r="R1795" i="2"/>
  <c r="E1795" i="2"/>
  <c r="D1795" i="2"/>
  <c r="C1795" i="2"/>
  <c r="R1794" i="2"/>
  <c r="E1794" i="2"/>
  <c r="D1794" i="2"/>
  <c r="C1794" i="2"/>
  <c r="R1793" i="2"/>
  <c r="E1793" i="2"/>
  <c r="D1793" i="2"/>
  <c r="C1793" i="2"/>
  <c r="R1792" i="2"/>
  <c r="E1792" i="2"/>
  <c r="D1792" i="2"/>
  <c r="C1792" i="2"/>
  <c r="R1791" i="2"/>
  <c r="E1791" i="2"/>
  <c r="D1791" i="2"/>
  <c r="C1791" i="2"/>
  <c r="R1790" i="2"/>
  <c r="E1790" i="2"/>
  <c r="D1790" i="2"/>
  <c r="C1790" i="2"/>
  <c r="R1789" i="2"/>
  <c r="E1789" i="2"/>
  <c r="D1789" i="2"/>
  <c r="C1789" i="2"/>
  <c r="R1788" i="2"/>
  <c r="E1788" i="2"/>
  <c r="D1788" i="2"/>
  <c r="C1788" i="2"/>
  <c r="R1787" i="2"/>
  <c r="E1787" i="2"/>
  <c r="D1787" i="2"/>
  <c r="C1787" i="2"/>
  <c r="R1786" i="2"/>
  <c r="E1786" i="2"/>
  <c r="D1786" i="2"/>
  <c r="C1786" i="2"/>
  <c r="R1785" i="2"/>
  <c r="E1785" i="2"/>
  <c r="D1785" i="2"/>
  <c r="C1785" i="2"/>
  <c r="R1784" i="2"/>
  <c r="E1784" i="2"/>
  <c r="D1784" i="2"/>
  <c r="C1784" i="2"/>
  <c r="R1783" i="2"/>
  <c r="E1783" i="2"/>
  <c r="D1783" i="2"/>
  <c r="C1783" i="2"/>
  <c r="R1782" i="2"/>
  <c r="E1782" i="2"/>
  <c r="D1782" i="2"/>
  <c r="C1782" i="2"/>
  <c r="R1781" i="2"/>
  <c r="E1781" i="2"/>
  <c r="D1781" i="2"/>
  <c r="C1781" i="2"/>
  <c r="R1780" i="2"/>
  <c r="E1780" i="2"/>
  <c r="D1780" i="2"/>
  <c r="C1780" i="2"/>
  <c r="R1779" i="2"/>
  <c r="E1779" i="2"/>
  <c r="D1779" i="2"/>
  <c r="C1779" i="2"/>
  <c r="R1778" i="2"/>
  <c r="E1778" i="2"/>
  <c r="D1778" i="2"/>
  <c r="C1778" i="2"/>
  <c r="R1777" i="2"/>
  <c r="E1777" i="2"/>
  <c r="D1777" i="2"/>
  <c r="C1777" i="2"/>
  <c r="R1776" i="2"/>
  <c r="E1776" i="2"/>
  <c r="D1776" i="2"/>
  <c r="C1776" i="2"/>
  <c r="R1775" i="2"/>
  <c r="E1775" i="2"/>
  <c r="D1775" i="2"/>
  <c r="C1775" i="2"/>
  <c r="R1774" i="2"/>
  <c r="E1774" i="2"/>
  <c r="D1774" i="2"/>
  <c r="C1774" i="2"/>
  <c r="R1773" i="2"/>
  <c r="E1773" i="2"/>
  <c r="D1773" i="2"/>
  <c r="C1773" i="2"/>
  <c r="R1772" i="2"/>
  <c r="E1772" i="2"/>
  <c r="D1772" i="2"/>
  <c r="C1772" i="2"/>
  <c r="R1771" i="2"/>
  <c r="E1771" i="2"/>
  <c r="D1771" i="2"/>
  <c r="C1771" i="2"/>
  <c r="R1770" i="2"/>
  <c r="E1770" i="2"/>
  <c r="D1770" i="2"/>
  <c r="C1770" i="2"/>
  <c r="R1769" i="2"/>
  <c r="E1769" i="2"/>
  <c r="D1769" i="2"/>
  <c r="C1769" i="2"/>
  <c r="R1768" i="2"/>
  <c r="E1768" i="2"/>
  <c r="D1768" i="2"/>
  <c r="C1768" i="2"/>
  <c r="R1767" i="2"/>
  <c r="E1767" i="2"/>
  <c r="D1767" i="2"/>
  <c r="C1767" i="2"/>
  <c r="R1766" i="2"/>
  <c r="E1766" i="2"/>
  <c r="D1766" i="2"/>
  <c r="C1766" i="2"/>
  <c r="R1765" i="2"/>
  <c r="E1765" i="2"/>
  <c r="D1765" i="2"/>
  <c r="C1765" i="2"/>
  <c r="R1764" i="2"/>
  <c r="E1764" i="2"/>
  <c r="D1764" i="2"/>
  <c r="C1764" i="2"/>
  <c r="R1763" i="2"/>
  <c r="E1763" i="2"/>
  <c r="D1763" i="2"/>
  <c r="C1763" i="2"/>
  <c r="R1762" i="2"/>
  <c r="E1762" i="2"/>
  <c r="D1762" i="2"/>
  <c r="C1762" i="2"/>
  <c r="R1761" i="2"/>
  <c r="E1761" i="2"/>
  <c r="D1761" i="2"/>
  <c r="C1761" i="2"/>
  <c r="R1760" i="2"/>
  <c r="E1760" i="2"/>
  <c r="D1760" i="2"/>
  <c r="C1760" i="2"/>
  <c r="R1759" i="2"/>
  <c r="E1759" i="2"/>
  <c r="D1759" i="2"/>
  <c r="C1759" i="2"/>
  <c r="R1758" i="2"/>
  <c r="E1758" i="2"/>
  <c r="D1758" i="2"/>
  <c r="C1758" i="2"/>
  <c r="R1757" i="2"/>
  <c r="E1757" i="2"/>
  <c r="D1757" i="2"/>
  <c r="C1757" i="2"/>
  <c r="R1756" i="2"/>
  <c r="E1756" i="2"/>
  <c r="D1756" i="2"/>
  <c r="C1756" i="2"/>
  <c r="R1755" i="2"/>
  <c r="E1755" i="2"/>
  <c r="D1755" i="2"/>
  <c r="C1755" i="2"/>
  <c r="R1754" i="2"/>
  <c r="E1754" i="2"/>
  <c r="D1754" i="2"/>
  <c r="C1754" i="2"/>
  <c r="R1753" i="2"/>
  <c r="E1753" i="2"/>
  <c r="D1753" i="2"/>
  <c r="C1753" i="2"/>
  <c r="R1752" i="2"/>
  <c r="E1752" i="2"/>
  <c r="D1752" i="2"/>
  <c r="C1752" i="2"/>
  <c r="R1751" i="2"/>
  <c r="E1751" i="2"/>
  <c r="D1751" i="2"/>
  <c r="C1751" i="2"/>
  <c r="R1750" i="2"/>
  <c r="E1750" i="2"/>
  <c r="D1750" i="2"/>
  <c r="C1750" i="2"/>
  <c r="R1749" i="2"/>
  <c r="E1749" i="2"/>
  <c r="D1749" i="2"/>
  <c r="C1749" i="2"/>
  <c r="R1748" i="2"/>
  <c r="E1748" i="2"/>
  <c r="D1748" i="2"/>
  <c r="C1748" i="2"/>
  <c r="R1747" i="2"/>
  <c r="E1747" i="2"/>
  <c r="D1747" i="2"/>
  <c r="C1747" i="2"/>
  <c r="R1746" i="2"/>
  <c r="E1746" i="2"/>
  <c r="D1746" i="2"/>
  <c r="C1746" i="2"/>
  <c r="R1745" i="2"/>
  <c r="E1745" i="2"/>
  <c r="D1745" i="2"/>
  <c r="C1745" i="2"/>
  <c r="R1744" i="2"/>
  <c r="E1744" i="2"/>
  <c r="D1744" i="2"/>
  <c r="C1744" i="2"/>
  <c r="R1743" i="2"/>
  <c r="E1743" i="2"/>
  <c r="D1743" i="2"/>
  <c r="C1743" i="2"/>
  <c r="R1742" i="2"/>
  <c r="E1742" i="2"/>
  <c r="D1742" i="2"/>
  <c r="C1742" i="2"/>
  <c r="R1741" i="2"/>
  <c r="E1741" i="2"/>
  <c r="D1741" i="2"/>
  <c r="C1741" i="2"/>
  <c r="R1740" i="2"/>
  <c r="E1740" i="2"/>
  <c r="D1740" i="2"/>
  <c r="C1740" i="2"/>
  <c r="R1739" i="2"/>
  <c r="E1739" i="2"/>
  <c r="D1739" i="2"/>
  <c r="C1739" i="2"/>
  <c r="R1738" i="2"/>
  <c r="E1738" i="2"/>
  <c r="D1738" i="2"/>
  <c r="C1738" i="2"/>
  <c r="R1737" i="2"/>
  <c r="E1737" i="2"/>
  <c r="D1737" i="2"/>
  <c r="C1737" i="2"/>
  <c r="R1736" i="2"/>
  <c r="E1736" i="2"/>
  <c r="D1736" i="2"/>
  <c r="C1736" i="2"/>
  <c r="R1735" i="2"/>
  <c r="E1735" i="2"/>
  <c r="D1735" i="2"/>
  <c r="C1735" i="2"/>
  <c r="R1734" i="2"/>
  <c r="E1734" i="2"/>
  <c r="D1734" i="2"/>
  <c r="C1734" i="2"/>
  <c r="R1733" i="2"/>
  <c r="E1733" i="2"/>
  <c r="D1733" i="2"/>
  <c r="C1733" i="2"/>
  <c r="R1732" i="2"/>
  <c r="E1732" i="2"/>
  <c r="D1732" i="2"/>
  <c r="C1732" i="2"/>
  <c r="R1731" i="2"/>
  <c r="E1731" i="2"/>
  <c r="D1731" i="2"/>
  <c r="C1731" i="2"/>
  <c r="R1730" i="2"/>
  <c r="E1730" i="2"/>
  <c r="D1730" i="2"/>
  <c r="C1730" i="2"/>
  <c r="R1729" i="2"/>
  <c r="E1729" i="2"/>
  <c r="D1729" i="2"/>
  <c r="C1729" i="2"/>
  <c r="R1728" i="2"/>
  <c r="E1728" i="2"/>
  <c r="D1728" i="2"/>
  <c r="C1728" i="2"/>
  <c r="R1727" i="2"/>
  <c r="E1727" i="2"/>
  <c r="D1727" i="2"/>
  <c r="C1727" i="2"/>
  <c r="R1726" i="2"/>
  <c r="E1726" i="2"/>
  <c r="D1726" i="2"/>
  <c r="C1726" i="2"/>
  <c r="R1725" i="2"/>
  <c r="E1725" i="2"/>
  <c r="D1725" i="2"/>
  <c r="C1725" i="2"/>
  <c r="R1724" i="2"/>
  <c r="E1724" i="2"/>
  <c r="D1724" i="2"/>
  <c r="C1724" i="2"/>
  <c r="R1723" i="2"/>
  <c r="E1723" i="2"/>
  <c r="D1723" i="2"/>
  <c r="C1723" i="2"/>
  <c r="R1722" i="2"/>
  <c r="E1722" i="2"/>
  <c r="D1722" i="2"/>
  <c r="C1722" i="2"/>
  <c r="R1721" i="2"/>
  <c r="E1721" i="2"/>
  <c r="D1721" i="2"/>
  <c r="C1721" i="2"/>
  <c r="R1720" i="2"/>
  <c r="E1720" i="2"/>
  <c r="D1720" i="2"/>
  <c r="C1720" i="2"/>
  <c r="R1719" i="2"/>
  <c r="E1719" i="2"/>
  <c r="D1719" i="2"/>
  <c r="C1719" i="2"/>
  <c r="R1718" i="2"/>
  <c r="E1718" i="2"/>
  <c r="D1718" i="2"/>
  <c r="C1718" i="2"/>
  <c r="R1717" i="2"/>
  <c r="E1717" i="2"/>
  <c r="D1717" i="2"/>
  <c r="C1717" i="2"/>
  <c r="R1716" i="2"/>
  <c r="E1716" i="2"/>
  <c r="D1716" i="2"/>
  <c r="C1716" i="2"/>
  <c r="R1715" i="2"/>
  <c r="E1715" i="2"/>
  <c r="D1715" i="2"/>
  <c r="C1715" i="2"/>
  <c r="R1714" i="2"/>
  <c r="E1714" i="2"/>
  <c r="D1714" i="2"/>
  <c r="C1714" i="2"/>
  <c r="R1713" i="2"/>
  <c r="E1713" i="2"/>
  <c r="D1713" i="2"/>
  <c r="C1713" i="2"/>
  <c r="R1712" i="2"/>
  <c r="E1712" i="2"/>
  <c r="D1712" i="2"/>
  <c r="C1712" i="2"/>
  <c r="R1711" i="2"/>
  <c r="E1711" i="2"/>
  <c r="D1711" i="2"/>
  <c r="C1711" i="2"/>
  <c r="R1710" i="2"/>
  <c r="E1710" i="2"/>
  <c r="D1710" i="2"/>
  <c r="C1710" i="2"/>
  <c r="R1709" i="2"/>
  <c r="E1709" i="2"/>
  <c r="D1709" i="2"/>
  <c r="C1709" i="2"/>
  <c r="R1708" i="2"/>
  <c r="E1708" i="2"/>
  <c r="D1708" i="2"/>
  <c r="C1708" i="2"/>
  <c r="R1707" i="2"/>
  <c r="E1707" i="2"/>
  <c r="D1707" i="2"/>
  <c r="C1707" i="2"/>
  <c r="R1706" i="2"/>
  <c r="E1706" i="2"/>
  <c r="D1706" i="2"/>
  <c r="C1706" i="2"/>
  <c r="R1705" i="2"/>
  <c r="E1705" i="2"/>
  <c r="D1705" i="2"/>
  <c r="C1705" i="2"/>
  <c r="R1704" i="2"/>
  <c r="E1704" i="2"/>
  <c r="D1704" i="2"/>
  <c r="C1704" i="2"/>
  <c r="R1703" i="2"/>
  <c r="E1703" i="2"/>
  <c r="D1703" i="2"/>
  <c r="C1703" i="2"/>
  <c r="R1702" i="2"/>
  <c r="E1702" i="2"/>
  <c r="D1702" i="2"/>
  <c r="C1702" i="2"/>
  <c r="R1701" i="2"/>
  <c r="E1701" i="2"/>
  <c r="D1701" i="2"/>
  <c r="C1701" i="2"/>
  <c r="R1700" i="2"/>
  <c r="E1700" i="2"/>
  <c r="D1700" i="2"/>
  <c r="C1700" i="2"/>
  <c r="R1699" i="2"/>
  <c r="E1699" i="2"/>
  <c r="D1699" i="2"/>
  <c r="C1699" i="2"/>
  <c r="R1698" i="2"/>
  <c r="E1698" i="2"/>
  <c r="D1698" i="2"/>
  <c r="C1698" i="2"/>
  <c r="R1697" i="2"/>
  <c r="E1697" i="2"/>
  <c r="D1697" i="2"/>
  <c r="C1697" i="2"/>
  <c r="R1696" i="2"/>
  <c r="E1696" i="2"/>
  <c r="D1696" i="2"/>
  <c r="C1696" i="2"/>
  <c r="R1695" i="2"/>
  <c r="E1695" i="2"/>
  <c r="D1695" i="2"/>
  <c r="C1695" i="2"/>
  <c r="R1694" i="2"/>
  <c r="E1694" i="2"/>
  <c r="D1694" i="2"/>
  <c r="C1694" i="2"/>
  <c r="R1693" i="2"/>
  <c r="E1693" i="2"/>
  <c r="D1693" i="2"/>
  <c r="C1693" i="2"/>
  <c r="R1692" i="2"/>
  <c r="E1692" i="2"/>
  <c r="D1692" i="2"/>
  <c r="C1692" i="2"/>
  <c r="R1691" i="2"/>
  <c r="E1691" i="2"/>
  <c r="D1691" i="2"/>
  <c r="C1691" i="2"/>
  <c r="R1690" i="2"/>
  <c r="E1690" i="2"/>
  <c r="D1690" i="2"/>
  <c r="C1690" i="2"/>
  <c r="R1689" i="2"/>
  <c r="E1689" i="2"/>
  <c r="D1689" i="2"/>
  <c r="C1689" i="2"/>
  <c r="R1688" i="2"/>
  <c r="E1688" i="2"/>
  <c r="D1688" i="2"/>
  <c r="C1688" i="2"/>
  <c r="R1687" i="2"/>
  <c r="E1687" i="2"/>
  <c r="D1687" i="2"/>
  <c r="C1687" i="2"/>
  <c r="R1686" i="2"/>
  <c r="E1686" i="2"/>
  <c r="D1686" i="2"/>
  <c r="C1686" i="2"/>
  <c r="R1685" i="2"/>
  <c r="E1685" i="2"/>
  <c r="D1685" i="2"/>
  <c r="C1685" i="2"/>
  <c r="R1684" i="2"/>
  <c r="E1684" i="2"/>
  <c r="D1684" i="2"/>
  <c r="C1684" i="2"/>
  <c r="R1683" i="2"/>
  <c r="E1683" i="2"/>
  <c r="D1683" i="2"/>
  <c r="C1683" i="2"/>
  <c r="R1682" i="2"/>
  <c r="E1682" i="2"/>
  <c r="D1682" i="2"/>
  <c r="C1682" i="2"/>
  <c r="R1681" i="2"/>
  <c r="E1681" i="2"/>
  <c r="D1681" i="2"/>
  <c r="C1681" i="2"/>
  <c r="R1680" i="2"/>
  <c r="E1680" i="2"/>
  <c r="D1680" i="2"/>
  <c r="C1680" i="2"/>
  <c r="R1679" i="2"/>
  <c r="E1679" i="2"/>
  <c r="D1679" i="2"/>
  <c r="C1679" i="2"/>
  <c r="R1678" i="2"/>
  <c r="E1678" i="2"/>
  <c r="D1678" i="2"/>
  <c r="C1678" i="2"/>
  <c r="R1677" i="2"/>
  <c r="E1677" i="2"/>
  <c r="D1677" i="2"/>
  <c r="C1677" i="2"/>
  <c r="R1676" i="2"/>
  <c r="E1676" i="2"/>
  <c r="D1676" i="2"/>
  <c r="C1676" i="2"/>
  <c r="R1675" i="2"/>
  <c r="E1675" i="2"/>
  <c r="D1675" i="2"/>
  <c r="C1675" i="2"/>
  <c r="R1674" i="2"/>
  <c r="E1674" i="2"/>
  <c r="D1674" i="2"/>
  <c r="C1674" i="2"/>
  <c r="R1673" i="2"/>
  <c r="E1673" i="2"/>
  <c r="D1673" i="2"/>
  <c r="C1673" i="2"/>
  <c r="R1672" i="2"/>
  <c r="E1672" i="2"/>
  <c r="D1672" i="2"/>
  <c r="C1672" i="2"/>
  <c r="R1671" i="2"/>
  <c r="E1671" i="2"/>
  <c r="D1671" i="2"/>
  <c r="C1671" i="2"/>
  <c r="R1670" i="2"/>
  <c r="E1670" i="2"/>
  <c r="D1670" i="2"/>
  <c r="C1670" i="2"/>
  <c r="R1669" i="2"/>
  <c r="E1669" i="2"/>
  <c r="D1669" i="2"/>
  <c r="C1669" i="2"/>
  <c r="R1668" i="2"/>
  <c r="E1668" i="2"/>
  <c r="D1668" i="2"/>
  <c r="C1668" i="2"/>
  <c r="R1667" i="2"/>
  <c r="E1667" i="2"/>
  <c r="D1667" i="2"/>
  <c r="C1667" i="2"/>
  <c r="R1666" i="2"/>
  <c r="E1666" i="2"/>
  <c r="D1666" i="2"/>
  <c r="C1666" i="2"/>
  <c r="R1665" i="2"/>
  <c r="E1665" i="2"/>
  <c r="D1665" i="2"/>
  <c r="C1665" i="2"/>
  <c r="R1664" i="2"/>
  <c r="E1664" i="2"/>
  <c r="D1664" i="2"/>
  <c r="C1664" i="2"/>
  <c r="R1663" i="2"/>
  <c r="E1663" i="2"/>
  <c r="D1663" i="2"/>
  <c r="C1663" i="2"/>
  <c r="R1662" i="2"/>
  <c r="E1662" i="2"/>
  <c r="D1662" i="2"/>
  <c r="C1662" i="2"/>
  <c r="R1661" i="2"/>
  <c r="E1661" i="2"/>
  <c r="D1661" i="2"/>
  <c r="C1661" i="2"/>
  <c r="R1660" i="2"/>
  <c r="E1660" i="2"/>
  <c r="D1660" i="2"/>
  <c r="C1660" i="2"/>
  <c r="R1659" i="2"/>
  <c r="E1659" i="2"/>
  <c r="D1659" i="2"/>
  <c r="C1659" i="2"/>
  <c r="R1658" i="2"/>
  <c r="E1658" i="2"/>
  <c r="D1658" i="2"/>
  <c r="C1658" i="2"/>
  <c r="R1657" i="2"/>
  <c r="E1657" i="2"/>
  <c r="D1657" i="2"/>
  <c r="C1657" i="2"/>
  <c r="R1656" i="2"/>
  <c r="E1656" i="2"/>
  <c r="D1656" i="2"/>
  <c r="C1656" i="2"/>
  <c r="R1655" i="2"/>
  <c r="E1655" i="2"/>
  <c r="D1655" i="2"/>
  <c r="C1655" i="2"/>
  <c r="R1654" i="2"/>
  <c r="E1654" i="2"/>
  <c r="D1654" i="2"/>
  <c r="C1654" i="2"/>
  <c r="R1653" i="2"/>
  <c r="E1653" i="2"/>
  <c r="D1653" i="2"/>
  <c r="C1653" i="2"/>
  <c r="R1652" i="2"/>
  <c r="E1652" i="2"/>
  <c r="D1652" i="2"/>
  <c r="C1652" i="2"/>
  <c r="R1651" i="2"/>
  <c r="E1651" i="2"/>
  <c r="D1651" i="2"/>
  <c r="C1651" i="2"/>
  <c r="R1650" i="2"/>
  <c r="E1650" i="2"/>
  <c r="D1650" i="2"/>
  <c r="C1650" i="2"/>
  <c r="R1649" i="2"/>
  <c r="E1649" i="2"/>
  <c r="D1649" i="2"/>
  <c r="C1649" i="2"/>
  <c r="R1648" i="2"/>
  <c r="E1648" i="2"/>
  <c r="D1648" i="2"/>
  <c r="C1648" i="2"/>
  <c r="R1647" i="2"/>
  <c r="E1647" i="2"/>
  <c r="D1647" i="2"/>
  <c r="C1647" i="2"/>
  <c r="R1646" i="2"/>
  <c r="E1646" i="2"/>
  <c r="D1646" i="2"/>
  <c r="C1646" i="2"/>
  <c r="R1645" i="2"/>
  <c r="E1645" i="2"/>
  <c r="D1645" i="2"/>
  <c r="C1645" i="2"/>
  <c r="R1644" i="2"/>
  <c r="E1644" i="2"/>
  <c r="D1644" i="2"/>
  <c r="C1644" i="2"/>
  <c r="R1643" i="2"/>
  <c r="E1643" i="2"/>
  <c r="D1643" i="2"/>
  <c r="C1643" i="2"/>
  <c r="R1642" i="2"/>
  <c r="E1642" i="2"/>
  <c r="D1642" i="2"/>
  <c r="C1642" i="2"/>
  <c r="R1641" i="2"/>
  <c r="E1641" i="2"/>
  <c r="D1641" i="2"/>
  <c r="C1641" i="2"/>
  <c r="R1640" i="2"/>
  <c r="E1640" i="2"/>
  <c r="D1640" i="2"/>
  <c r="C1640" i="2"/>
  <c r="R1639" i="2"/>
  <c r="E1639" i="2"/>
  <c r="D1639" i="2"/>
  <c r="C1639" i="2"/>
  <c r="R1638" i="2"/>
  <c r="E1638" i="2"/>
  <c r="D1638" i="2"/>
  <c r="C1638" i="2"/>
  <c r="R1637" i="2"/>
  <c r="E1637" i="2"/>
  <c r="D1637" i="2"/>
  <c r="C1637" i="2"/>
  <c r="R1636" i="2"/>
  <c r="E1636" i="2"/>
  <c r="D1636" i="2"/>
  <c r="C1636" i="2"/>
  <c r="R1635" i="2"/>
  <c r="E1635" i="2"/>
  <c r="D1635" i="2"/>
  <c r="C1635" i="2"/>
  <c r="R1634" i="2"/>
  <c r="E1634" i="2"/>
  <c r="D1634" i="2"/>
  <c r="C1634" i="2"/>
  <c r="R1633" i="2"/>
  <c r="E1633" i="2"/>
  <c r="D1633" i="2"/>
  <c r="C1633" i="2"/>
  <c r="R1632" i="2"/>
  <c r="E1632" i="2"/>
  <c r="D1632" i="2"/>
  <c r="C1632" i="2"/>
  <c r="R1631" i="2"/>
  <c r="E1631" i="2"/>
  <c r="D1631" i="2"/>
  <c r="C1631" i="2"/>
  <c r="R1630" i="2"/>
  <c r="E1630" i="2"/>
  <c r="D1630" i="2"/>
  <c r="C1630" i="2"/>
  <c r="R1629" i="2"/>
  <c r="E1629" i="2"/>
  <c r="D1629" i="2"/>
  <c r="C1629" i="2"/>
  <c r="R1628" i="2"/>
  <c r="E1628" i="2"/>
  <c r="D1628" i="2"/>
  <c r="C1628" i="2"/>
  <c r="R1627" i="2"/>
  <c r="E1627" i="2"/>
  <c r="D1627" i="2"/>
  <c r="C1627" i="2"/>
  <c r="R1626" i="2"/>
  <c r="E1626" i="2"/>
  <c r="D1626" i="2"/>
  <c r="C1626" i="2"/>
  <c r="R1625" i="2"/>
  <c r="E1625" i="2"/>
  <c r="D1625" i="2"/>
  <c r="C1625" i="2"/>
  <c r="R1624" i="2"/>
  <c r="E1624" i="2"/>
  <c r="D1624" i="2"/>
  <c r="C1624" i="2"/>
  <c r="R1623" i="2"/>
  <c r="E1623" i="2"/>
  <c r="D1623" i="2"/>
  <c r="C1623" i="2"/>
  <c r="R1622" i="2"/>
  <c r="E1622" i="2"/>
  <c r="D1622" i="2"/>
  <c r="C1622" i="2"/>
  <c r="R1621" i="2"/>
  <c r="E1621" i="2"/>
  <c r="D1621" i="2"/>
  <c r="C1621" i="2"/>
  <c r="R1620" i="2"/>
  <c r="E1620" i="2"/>
  <c r="D1620" i="2"/>
  <c r="C1620" i="2"/>
  <c r="R1619" i="2"/>
  <c r="E1619" i="2"/>
  <c r="D1619" i="2"/>
  <c r="C1619" i="2"/>
  <c r="R1618" i="2"/>
  <c r="E1618" i="2"/>
  <c r="D1618" i="2"/>
  <c r="C1618" i="2"/>
  <c r="R1617" i="2"/>
  <c r="E1617" i="2"/>
  <c r="D1617" i="2"/>
  <c r="C1617" i="2"/>
  <c r="R1616" i="2"/>
  <c r="E1616" i="2"/>
  <c r="D1616" i="2"/>
  <c r="C1616" i="2"/>
  <c r="R1615" i="2"/>
  <c r="E1615" i="2"/>
  <c r="D1615" i="2"/>
  <c r="C1615" i="2"/>
  <c r="R1614" i="2"/>
  <c r="E1614" i="2"/>
  <c r="D1614" i="2"/>
  <c r="C1614" i="2"/>
  <c r="R1613" i="2"/>
  <c r="E1613" i="2"/>
  <c r="D1613" i="2"/>
  <c r="C1613" i="2"/>
  <c r="R1612" i="2"/>
  <c r="E1612" i="2"/>
  <c r="D1612" i="2"/>
  <c r="C1612" i="2"/>
  <c r="R1611" i="2"/>
  <c r="E1611" i="2"/>
  <c r="D1611" i="2"/>
  <c r="C1611" i="2"/>
  <c r="R1610" i="2"/>
  <c r="E1610" i="2"/>
  <c r="D1610" i="2"/>
  <c r="C1610" i="2"/>
  <c r="R1609" i="2"/>
  <c r="E1609" i="2"/>
  <c r="D1609" i="2"/>
  <c r="C1609" i="2"/>
  <c r="R1608" i="2"/>
  <c r="E1608" i="2"/>
  <c r="D1608" i="2"/>
  <c r="C1608" i="2"/>
  <c r="R1607" i="2"/>
  <c r="E1607" i="2"/>
  <c r="D1607" i="2"/>
  <c r="C1607" i="2"/>
  <c r="R1606" i="2"/>
  <c r="E1606" i="2"/>
  <c r="D1606" i="2"/>
  <c r="C1606" i="2"/>
  <c r="R1605" i="2"/>
  <c r="E1605" i="2"/>
  <c r="D1605" i="2"/>
  <c r="C1605" i="2"/>
  <c r="R1604" i="2"/>
  <c r="E1604" i="2"/>
  <c r="D1604" i="2"/>
  <c r="C1604" i="2"/>
  <c r="R1603" i="2"/>
  <c r="E1603" i="2"/>
  <c r="D1603" i="2"/>
  <c r="C1603" i="2"/>
  <c r="R1602" i="2"/>
  <c r="E1602" i="2"/>
  <c r="D1602" i="2"/>
  <c r="C1602" i="2"/>
  <c r="R1601" i="2"/>
  <c r="E1601" i="2"/>
  <c r="D1601" i="2"/>
  <c r="C1601" i="2"/>
  <c r="R1600" i="2"/>
  <c r="E1600" i="2"/>
  <c r="D1600" i="2"/>
  <c r="C1600" i="2"/>
  <c r="R1599" i="2"/>
  <c r="E1599" i="2"/>
  <c r="D1599" i="2"/>
  <c r="C1599" i="2"/>
  <c r="R1598" i="2"/>
  <c r="E1598" i="2"/>
  <c r="D1598" i="2"/>
  <c r="C1598" i="2"/>
  <c r="R1597" i="2"/>
  <c r="E1597" i="2"/>
  <c r="D1597" i="2"/>
  <c r="C1597" i="2"/>
  <c r="R1596" i="2"/>
  <c r="E1596" i="2"/>
  <c r="D1596" i="2"/>
  <c r="C1596" i="2"/>
  <c r="R1595" i="2"/>
  <c r="E1595" i="2"/>
  <c r="D1595" i="2"/>
  <c r="C1595" i="2"/>
  <c r="R1594" i="2"/>
  <c r="E1594" i="2"/>
  <c r="D1594" i="2"/>
  <c r="C1594" i="2"/>
  <c r="R1593" i="2"/>
  <c r="E1593" i="2"/>
  <c r="D1593" i="2"/>
  <c r="C1593" i="2"/>
  <c r="R1592" i="2"/>
  <c r="E1592" i="2"/>
  <c r="D1592" i="2"/>
  <c r="C1592" i="2"/>
  <c r="R1591" i="2"/>
  <c r="E1591" i="2"/>
  <c r="D1591" i="2"/>
  <c r="C1591" i="2"/>
  <c r="R1590" i="2"/>
  <c r="E1590" i="2"/>
  <c r="D1590" i="2"/>
  <c r="C1590" i="2"/>
  <c r="R1589" i="2"/>
  <c r="E1589" i="2"/>
  <c r="D1589" i="2"/>
  <c r="C1589" i="2"/>
  <c r="R1588" i="2"/>
  <c r="E1588" i="2"/>
  <c r="D1588" i="2"/>
  <c r="C1588" i="2"/>
  <c r="R1587" i="2"/>
  <c r="E1587" i="2"/>
  <c r="D1587" i="2"/>
  <c r="C1587" i="2"/>
  <c r="R1586" i="2"/>
  <c r="E1586" i="2"/>
  <c r="D1586" i="2"/>
  <c r="C1586" i="2"/>
  <c r="R1585" i="2"/>
  <c r="E1585" i="2"/>
  <c r="D1585" i="2"/>
  <c r="C1585" i="2"/>
  <c r="R1584" i="2"/>
  <c r="E1584" i="2"/>
  <c r="D1584" i="2"/>
  <c r="C1584" i="2"/>
  <c r="R1583" i="2"/>
  <c r="E1583" i="2"/>
  <c r="D1583" i="2"/>
  <c r="C1583" i="2"/>
  <c r="R1582" i="2"/>
  <c r="E1582" i="2"/>
  <c r="D1582" i="2"/>
  <c r="C1582" i="2"/>
  <c r="R1581" i="2"/>
  <c r="E1581" i="2"/>
  <c r="D1581" i="2"/>
  <c r="C1581" i="2"/>
  <c r="R1580" i="2"/>
  <c r="E1580" i="2"/>
  <c r="D1580" i="2"/>
  <c r="C1580" i="2"/>
  <c r="R1579" i="2"/>
  <c r="E1579" i="2"/>
  <c r="D1579" i="2"/>
  <c r="C1579" i="2"/>
  <c r="R1578" i="2"/>
  <c r="E1578" i="2"/>
  <c r="D1578" i="2"/>
  <c r="C1578" i="2"/>
  <c r="R1577" i="2"/>
  <c r="E1577" i="2"/>
  <c r="D1577" i="2"/>
  <c r="C1577" i="2"/>
  <c r="R1576" i="2"/>
  <c r="E1576" i="2"/>
  <c r="D1576" i="2"/>
  <c r="C1576" i="2"/>
  <c r="R1575" i="2"/>
  <c r="E1575" i="2"/>
  <c r="D1575" i="2"/>
  <c r="C1575" i="2"/>
  <c r="R1574" i="2"/>
  <c r="E1574" i="2"/>
  <c r="D1574" i="2"/>
  <c r="C1574" i="2"/>
  <c r="R1573" i="2"/>
  <c r="E1573" i="2"/>
  <c r="D1573" i="2"/>
  <c r="C1573" i="2"/>
  <c r="R1572" i="2"/>
  <c r="E1572" i="2"/>
  <c r="D1572" i="2"/>
  <c r="C1572" i="2"/>
  <c r="R1571" i="2"/>
  <c r="E1571" i="2"/>
  <c r="D1571" i="2"/>
  <c r="C1571" i="2"/>
  <c r="R1570" i="2"/>
  <c r="E1570" i="2"/>
  <c r="D1570" i="2"/>
  <c r="C1570" i="2"/>
  <c r="R1569" i="2"/>
  <c r="E1569" i="2"/>
  <c r="D1569" i="2"/>
  <c r="C1569" i="2"/>
  <c r="R1568" i="2"/>
  <c r="E1568" i="2"/>
  <c r="D1568" i="2"/>
  <c r="C1568" i="2"/>
  <c r="R1567" i="2"/>
  <c r="E1567" i="2"/>
  <c r="D1567" i="2"/>
  <c r="C1567" i="2"/>
  <c r="R1566" i="2"/>
  <c r="E1566" i="2"/>
  <c r="D1566" i="2"/>
  <c r="C1566" i="2"/>
  <c r="R1565" i="2"/>
  <c r="E1565" i="2"/>
  <c r="D1565" i="2"/>
  <c r="C1565" i="2"/>
  <c r="R1564" i="2"/>
  <c r="E1564" i="2"/>
  <c r="D1564" i="2"/>
  <c r="C1564" i="2"/>
  <c r="R1563" i="2"/>
  <c r="E1563" i="2"/>
  <c r="D1563" i="2"/>
  <c r="C1563" i="2"/>
  <c r="R1562" i="2"/>
  <c r="E1562" i="2"/>
  <c r="D1562" i="2"/>
  <c r="C1562" i="2"/>
  <c r="R1561" i="2"/>
  <c r="E1561" i="2"/>
  <c r="D1561" i="2"/>
  <c r="C1561" i="2"/>
  <c r="R1560" i="2"/>
  <c r="E1560" i="2"/>
  <c r="D1560" i="2"/>
  <c r="C1560" i="2"/>
  <c r="R1559" i="2"/>
  <c r="E1559" i="2"/>
  <c r="D1559" i="2"/>
  <c r="C1559" i="2"/>
  <c r="R1558" i="2"/>
  <c r="E1558" i="2"/>
  <c r="D1558" i="2"/>
  <c r="C1558" i="2"/>
  <c r="R1557" i="2"/>
  <c r="E1557" i="2"/>
  <c r="D1557" i="2"/>
  <c r="C1557" i="2"/>
  <c r="R1556" i="2"/>
  <c r="E1556" i="2"/>
  <c r="D1556" i="2"/>
  <c r="C1556" i="2"/>
  <c r="R1555" i="2"/>
  <c r="E1555" i="2"/>
  <c r="D1555" i="2"/>
  <c r="C1555" i="2"/>
  <c r="R1554" i="2"/>
  <c r="E1554" i="2"/>
  <c r="D1554" i="2"/>
  <c r="C1554" i="2"/>
  <c r="R1553" i="2"/>
  <c r="E1553" i="2"/>
  <c r="D1553" i="2"/>
  <c r="C1553" i="2"/>
  <c r="R1552" i="2"/>
  <c r="E1552" i="2"/>
  <c r="D1552" i="2"/>
  <c r="C1552" i="2"/>
  <c r="R1551" i="2"/>
  <c r="E1551" i="2"/>
  <c r="D1551" i="2"/>
  <c r="C1551" i="2"/>
  <c r="R1550" i="2"/>
  <c r="E1550" i="2"/>
  <c r="D1550" i="2"/>
  <c r="C1550" i="2"/>
  <c r="R1549" i="2"/>
  <c r="E1549" i="2"/>
  <c r="D1549" i="2"/>
  <c r="C1549" i="2"/>
  <c r="R1548" i="2"/>
  <c r="E1548" i="2"/>
  <c r="D1548" i="2"/>
  <c r="C1548" i="2"/>
  <c r="R1547" i="2"/>
  <c r="E1547" i="2"/>
  <c r="D1547" i="2"/>
  <c r="C1547" i="2"/>
  <c r="R1546" i="2"/>
  <c r="E1546" i="2"/>
  <c r="D1546" i="2"/>
  <c r="C1546" i="2"/>
  <c r="R1545" i="2"/>
  <c r="E1545" i="2"/>
  <c r="D1545" i="2"/>
  <c r="C1545" i="2"/>
  <c r="R1544" i="2"/>
  <c r="E1544" i="2"/>
  <c r="D1544" i="2"/>
  <c r="C1544" i="2"/>
  <c r="R1543" i="2"/>
  <c r="E1543" i="2"/>
  <c r="D1543" i="2"/>
  <c r="C1543" i="2"/>
  <c r="R1542" i="2"/>
  <c r="E1542" i="2"/>
  <c r="D1542" i="2"/>
  <c r="C1542" i="2"/>
  <c r="R1541" i="2"/>
  <c r="E1541" i="2"/>
  <c r="D1541" i="2"/>
  <c r="C1541" i="2"/>
  <c r="R1540" i="2"/>
  <c r="E1540" i="2"/>
  <c r="D1540" i="2"/>
  <c r="C1540" i="2"/>
  <c r="R1539" i="2"/>
  <c r="E1539" i="2"/>
  <c r="D1539" i="2"/>
  <c r="C1539" i="2"/>
  <c r="R1538" i="2"/>
  <c r="E1538" i="2"/>
  <c r="D1538" i="2"/>
  <c r="C1538" i="2"/>
  <c r="R1537" i="2"/>
  <c r="E1537" i="2"/>
  <c r="D1537" i="2"/>
  <c r="C1537" i="2"/>
  <c r="R1536" i="2"/>
  <c r="E1536" i="2"/>
  <c r="D1536" i="2"/>
  <c r="C1536" i="2"/>
  <c r="R1535" i="2"/>
  <c r="E1535" i="2"/>
  <c r="D1535" i="2"/>
  <c r="C1535" i="2"/>
  <c r="R1534" i="2"/>
  <c r="E1534" i="2"/>
  <c r="D1534" i="2"/>
  <c r="C1534" i="2"/>
  <c r="R1533" i="2"/>
  <c r="E1533" i="2"/>
  <c r="D1533" i="2"/>
  <c r="C1533" i="2"/>
  <c r="R1532" i="2"/>
  <c r="E1532" i="2"/>
  <c r="D1532" i="2"/>
  <c r="C1532" i="2"/>
  <c r="R1531" i="2"/>
  <c r="E1531" i="2"/>
  <c r="D1531" i="2"/>
  <c r="C1531" i="2"/>
  <c r="R1530" i="2"/>
  <c r="E1530" i="2"/>
  <c r="D1530" i="2"/>
  <c r="C1530" i="2"/>
  <c r="R1529" i="2"/>
  <c r="E1529" i="2"/>
  <c r="D1529" i="2"/>
  <c r="C1529" i="2"/>
  <c r="R1528" i="2"/>
  <c r="E1528" i="2"/>
  <c r="D1528" i="2"/>
  <c r="C1528" i="2"/>
  <c r="R1527" i="2"/>
  <c r="E1527" i="2"/>
  <c r="D1527" i="2"/>
  <c r="C1527" i="2"/>
  <c r="R1526" i="2"/>
  <c r="E1526" i="2"/>
  <c r="D1526" i="2"/>
  <c r="C1526" i="2"/>
  <c r="R1525" i="2"/>
  <c r="E1525" i="2"/>
  <c r="D1525" i="2"/>
  <c r="C1525" i="2"/>
  <c r="R1524" i="2"/>
  <c r="E1524" i="2"/>
  <c r="D1524" i="2"/>
  <c r="C1524" i="2"/>
  <c r="R1523" i="2"/>
  <c r="E1523" i="2"/>
  <c r="D1523" i="2"/>
  <c r="C1523" i="2"/>
  <c r="R1522" i="2"/>
  <c r="E1522" i="2"/>
  <c r="D1522" i="2"/>
  <c r="C1522" i="2"/>
  <c r="R1521" i="2"/>
  <c r="E1521" i="2"/>
  <c r="D1521" i="2"/>
  <c r="C1521" i="2"/>
  <c r="R1520" i="2"/>
  <c r="E1520" i="2"/>
  <c r="D1520" i="2"/>
  <c r="C1520" i="2"/>
  <c r="R1519" i="2"/>
  <c r="E1519" i="2"/>
  <c r="D1519" i="2"/>
  <c r="C1519" i="2"/>
  <c r="R1518" i="2"/>
  <c r="E1518" i="2"/>
  <c r="D1518" i="2"/>
  <c r="C1518" i="2"/>
  <c r="R1517" i="2"/>
  <c r="E1517" i="2"/>
  <c r="D1517" i="2"/>
  <c r="C1517" i="2"/>
  <c r="R1516" i="2"/>
  <c r="E1516" i="2"/>
  <c r="D1516" i="2"/>
  <c r="C1516" i="2"/>
  <c r="R1515" i="2"/>
  <c r="E1515" i="2"/>
  <c r="D1515" i="2"/>
  <c r="C1515" i="2"/>
  <c r="R1514" i="2"/>
  <c r="E1514" i="2"/>
  <c r="D1514" i="2"/>
  <c r="C1514" i="2"/>
  <c r="R1513" i="2"/>
  <c r="E1513" i="2"/>
  <c r="D1513" i="2"/>
  <c r="C1513" i="2"/>
  <c r="R1512" i="2"/>
  <c r="E1512" i="2"/>
  <c r="D1512" i="2"/>
  <c r="C1512" i="2"/>
  <c r="R1511" i="2"/>
  <c r="E1511" i="2"/>
  <c r="D1511" i="2"/>
  <c r="C1511" i="2"/>
  <c r="R1510" i="2"/>
  <c r="E1510" i="2"/>
  <c r="D1510" i="2"/>
  <c r="C1510" i="2"/>
  <c r="R1509" i="2"/>
  <c r="E1509" i="2"/>
  <c r="D1509" i="2"/>
  <c r="C1509" i="2"/>
  <c r="R1508" i="2"/>
  <c r="E1508" i="2"/>
  <c r="D1508" i="2"/>
  <c r="C1508" i="2"/>
  <c r="R1507" i="2"/>
  <c r="E1507" i="2"/>
  <c r="D1507" i="2"/>
  <c r="C1507" i="2"/>
  <c r="R1506" i="2"/>
  <c r="E1506" i="2"/>
  <c r="D1506" i="2"/>
  <c r="C1506" i="2"/>
  <c r="R1505" i="2"/>
  <c r="E1505" i="2"/>
  <c r="D1505" i="2"/>
  <c r="C1505" i="2"/>
  <c r="R1504" i="2"/>
  <c r="E1504" i="2"/>
  <c r="D1504" i="2"/>
  <c r="C1504" i="2"/>
  <c r="R1503" i="2"/>
  <c r="E1503" i="2"/>
  <c r="D1503" i="2"/>
  <c r="C1503" i="2"/>
  <c r="R1502" i="2"/>
  <c r="E1502" i="2"/>
  <c r="D1502" i="2"/>
  <c r="C1502" i="2"/>
  <c r="R1501" i="2"/>
  <c r="E1501" i="2"/>
  <c r="D1501" i="2"/>
  <c r="C1501" i="2"/>
  <c r="R1500" i="2"/>
  <c r="E1500" i="2"/>
  <c r="D1500" i="2"/>
  <c r="C1500" i="2"/>
  <c r="R1499" i="2"/>
  <c r="E1499" i="2"/>
  <c r="D1499" i="2"/>
  <c r="C1499" i="2"/>
  <c r="R1498" i="2"/>
  <c r="E1498" i="2"/>
  <c r="D1498" i="2"/>
  <c r="C1498" i="2"/>
  <c r="R1497" i="2"/>
  <c r="E1497" i="2"/>
  <c r="D1497" i="2"/>
  <c r="C1497" i="2"/>
  <c r="R1496" i="2"/>
  <c r="E1496" i="2"/>
  <c r="D1496" i="2"/>
  <c r="C1496" i="2"/>
  <c r="R1495" i="2"/>
  <c r="E1495" i="2"/>
  <c r="D1495" i="2"/>
  <c r="C1495" i="2"/>
  <c r="R1494" i="2"/>
  <c r="E1494" i="2"/>
  <c r="D1494" i="2"/>
  <c r="C1494" i="2"/>
  <c r="R1493" i="2"/>
  <c r="E1493" i="2"/>
  <c r="D1493" i="2"/>
  <c r="C1493" i="2"/>
  <c r="R1492" i="2"/>
  <c r="E1492" i="2"/>
  <c r="D1492" i="2"/>
  <c r="C1492" i="2"/>
  <c r="R1491" i="2"/>
  <c r="E1491" i="2"/>
  <c r="D1491" i="2"/>
  <c r="C1491" i="2"/>
  <c r="R1490" i="2"/>
  <c r="E1490" i="2"/>
  <c r="D1490" i="2"/>
  <c r="C1490" i="2"/>
  <c r="R1489" i="2"/>
  <c r="E1489" i="2"/>
  <c r="D1489" i="2"/>
  <c r="C1489" i="2"/>
  <c r="R1488" i="2"/>
  <c r="E1488" i="2"/>
  <c r="D1488" i="2"/>
  <c r="C1488" i="2"/>
  <c r="R1487" i="2"/>
  <c r="E1487" i="2"/>
  <c r="D1487" i="2"/>
  <c r="C1487" i="2"/>
  <c r="R1486" i="2"/>
  <c r="E1486" i="2"/>
  <c r="D1486" i="2"/>
  <c r="C1486" i="2"/>
  <c r="R1485" i="2"/>
  <c r="E1485" i="2"/>
  <c r="D1485" i="2"/>
  <c r="C1485" i="2"/>
  <c r="R1484" i="2"/>
  <c r="E1484" i="2"/>
  <c r="D1484" i="2"/>
  <c r="C1484" i="2"/>
  <c r="R1483" i="2"/>
  <c r="E1483" i="2"/>
  <c r="D1483" i="2"/>
  <c r="C1483" i="2"/>
  <c r="R1482" i="2"/>
  <c r="E1482" i="2"/>
  <c r="D1482" i="2"/>
  <c r="C1482" i="2"/>
  <c r="R1481" i="2"/>
  <c r="E1481" i="2"/>
  <c r="D1481" i="2"/>
  <c r="C1481" i="2"/>
  <c r="R1480" i="2"/>
  <c r="E1480" i="2"/>
  <c r="D1480" i="2"/>
  <c r="C1480" i="2"/>
  <c r="R1479" i="2"/>
  <c r="E1479" i="2"/>
  <c r="D1479" i="2"/>
  <c r="C1479" i="2"/>
  <c r="R1478" i="2"/>
  <c r="E1478" i="2"/>
  <c r="D1478" i="2"/>
  <c r="C1478" i="2"/>
  <c r="R1477" i="2"/>
  <c r="E1477" i="2"/>
  <c r="D1477" i="2"/>
  <c r="C1477" i="2"/>
  <c r="R1476" i="2"/>
  <c r="E1476" i="2"/>
  <c r="D1476" i="2"/>
  <c r="C1476" i="2"/>
  <c r="R1475" i="2"/>
  <c r="E1475" i="2"/>
  <c r="D1475" i="2"/>
  <c r="C1475" i="2"/>
  <c r="R1474" i="2"/>
  <c r="E1474" i="2"/>
  <c r="D1474" i="2"/>
  <c r="C1474" i="2"/>
  <c r="R1473" i="2"/>
  <c r="E1473" i="2"/>
  <c r="D1473" i="2"/>
  <c r="C1473" i="2"/>
  <c r="R1472" i="2"/>
  <c r="E1472" i="2"/>
  <c r="D1472" i="2"/>
  <c r="C1472" i="2"/>
  <c r="R1471" i="2"/>
  <c r="E1471" i="2"/>
  <c r="D1471" i="2"/>
  <c r="C1471" i="2"/>
  <c r="R1470" i="2"/>
  <c r="E1470" i="2"/>
  <c r="D1470" i="2"/>
  <c r="C1470" i="2"/>
  <c r="R1469" i="2"/>
  <c r="E1469" i="2"/>
  <c r="D1469" i="2"/>
  <c r="C1469" i="2"/>
  <c r="R1468" i="2"/>
  <c r="E1468" i="2"/>
  <c r="D1468" i="2"/>
  <c r="C1468" i="2"/>
  <c r="R1467" i="2"/>
  <c r="E1467" i="2"/>
  <c r="D1467" i="2"/>
  <c r="C1467" i="2"/>
  <c r="R1466" i="2"/>
  <c r="E1466" i="2"/>
  <c r="D1466" i="2"/>
  <c r="C1466" i="2"/>
  <c r="R1465" i="2"/>
  <c r="E1465" i="2"/>
  <c r="D1465" i="2"/>
  <c r="C1465" i="2"/>
  <c r="R1464" i="2"/>
  <c r="E1464" i="2"/>
  <c r="D1464" i="2"/>
  <c r="C1464" i="2"/>
  <c r="R1463" i="2"/>
  <c r="E1463" i="2"/>
  <c r="D1463" i="2"/>
  <c r="C1463" i="2"/>
  <c r="R1462" i="2"/>
  <c r="E1462" i="2"/>
  <c r="D1462" i="2"/>
  <c r="C1462" i="2"/>
  <c r="R1461" i="2"/>
  <c r="E1461" i="2"/>
  <c r="D1461" i="2"/>
  <c r="C1461" i="2"/>
  <c r="R1460" i="2"/>
  <c r="E1460" i="2"/>
  <c r="D1460" i="2"/>
  <c r="C1460" i="2"/>
  <c r="R1459" i="2"/>
  <c r="E1459" i="2"/>
  <c r="D1459" i="2"/>
  <c r="C1459" i="2"/>
  <c r="R1458" i="2"/>
  <c r="E1458" i="2"/>
  <c r="D1458" i="2"/>
  <c r="C1458" i="2"/>
  <c r="R1457" i="2"/>
  <c r="E1457" i="2"/>
  <c r="D1457" i="2"/>
  <c r="C1457" i="2"/>
  <c r="R1456" i="2"/>
  <c r="E1456" i="2"/>
  <c r="D1456" i="2"/>
  <c r="C1456" i="2"/>
  <c r="R1455" i="2"/>
  <c r="E1455" i="2"/>
  <c r="D1455" i="2"/>
  <c r="C1455" i="2"/>
  <c r="R1454" i="2"/>
  <c r="E1454" i="2"/>
  <c r="D1454" i="2"/>
  <c r="C1454" i="2"/>
  <c r="R1453" i="2"/>
  <c r="E1453" i="2"/>
  <c r="D1453" i="2"/>
  <c r="C1453" i="2"/>
  <c r="R1452" i="2"/>
  <c r="E1452" i="2"/>
  <c r="D1452" i="2"/>
  <c r="C1452" i="2"/>
  <c r="R1451" i="2"/>
  <c r="E1451" i="2"/>
  <c r="D1451" i="2"/>
  <c r="C1451" i="2"/>
  <c r="R1450" i="2"/>
  <c r="E1450" i="2"/>
  <c r="D1450" i="2"/>
  <c r="C1450" i="2"/>
  <c r="R1449" i="2"/>
  <c r="E1449" i="2"/>
  <c r="D1449" i="2"/>
  <c r="C1449" i="2"/>
  <c r="R1448" i="2"/>
  <c r="E1448" i="2"/>
  <c r="D1448" i="2"/>
  <c r="C1448" i="2"/>
  <c r="R1447" i="2"/>
  <c r="E1447" i="2"/>
  <c r="D1447" i="2"/>
  <c r="C1447" i="2"/>
  <c r="R1446" i="2"/>
  <c r="E1446" i="2"/>
  <c r="D1446" i="2"/>
  <c r="C1446" i="2"/>
  <c r="R1445" i="2"/>
  <c r="E1445" i="2"/>
  <c r="D1445" i="2"/>
  <c r="C1445" i="2"/>
  <c r="R1444" i="2"/>
  <c r="E1444" i="2"/>
  <c r="D1444" i="2"/>
  <c r="C1444" i="2"/>
  <c r="R1443" i="2"/>
  <c r="E1443" i="2"/>
  <c r="D1443" i="2"/>
  <c r="C1443" i="2"/>
  <c r="R1442" i="2"/>
  <c r="E1442" i="2"/>
  <c r="D1442" i="2"/>
  <c r="C1442" i="2"/>
  <c r="R1441" i="2"/>
  <c r="E1441" i="2"/>
  <c r="D1441" i="2"/>
  <c r="C1441" i="2"/>
  <c r="R1440" i="2"/>
  <c r="E1440" i="2"/>
  <c r="D1440" i="2"/>
  <c r="C1440" i="2"/>
  <c r="R1439" i="2"/>
  <c r="E1439" i="2"/>
  <c r="D1439" i="2"/>
  <c r="C1439" i="2"/>
  <c r="R1438" i="2"/>
  <c r="E1438" i="2"/>
  <c r="D1438" i="2"/>
  <c r="C1438" i="2"/>
  <c r="R1437" i="2"/>
  <c r="E1437" i="2"/>
  <c r="D1437" i="2"/>
  <c r="C1437" i="2"/>
  <c r="R1436" i="2"/>
  <c r="E1436" i="2"/>
  <c r="D1436" i="2"/>
  <c r="C1436" i="2"/>
  <c r="R1435" i="2"/>
  <c r="E1435" i="2"/>
  <c r="D1435" i="2"/>
  <c r="C1435" i="2"/>
  <c r="R1434" i="2"/>
  <c r="E1434" i="2"/>
  <c r="D1434" i="2"/>
  <c r="C1434" i="2"/>
  <c r="R1433" i="2"/>
  <c r="E1433" i="2"/>
  <c r="D1433" i="2"/>
  <c r="C1433" i="2"/>
  <c r="R1432" i="2"/>
  <c r="E1432" i="2"/>
  <c r="D1432" i="2"/>
  <c r="C1432" i="2"/>
  <c r="R1431" i="2"/>
  <c r="E1431" i="2"/>
  <c r="D1431" i="2"/>
  <c r="C1431" i="2"/>
  <c r="R1430" i="2"/>
  <c r="E1430" i="2"/>
  <c r="D1430" i="2"/>
  <c r="C1430" i="2"/>
  <c r="R1429" i="2"/>
  <c r="E1429" i="2"/>
  <c r="D1429" i="2"/>
  <c r="C1429" i="2"/>
  <c r="R1428" i="2"/>
  <c r="E1428" i="2"/>
  <c r="D1428" i="2"/>
  <c r="C1428" i="2"/>
  <c r="R1427" i="2"/>
  <c r="E1427" i="2"/>
  <c r="D1427" i="2"/>
  <c r="C1427" i="2"/>
  <c r="R1426" i="2"/>
  <c r="E1426" i="2"/>
  <c r="D1426" i="2"/>
  <c r="C1426" i="2"/>
  <c r="R1425" i="2"/>
  <c r="E1425" i="2"/>
  <c r="D1425" i="2"/>
  <c r="C1425" i="2"/>
  <c r="R1424" i="2"/>
  <c r="E1424" i="2"/>
  <c r="D1424" i="2"/>
  <c r="C1424" i="2"/>
  <c r="R1423" i="2"/>
  <c r="E1423" i="2"/>
  <c r="D1423" i="2"/>
  <c r="C1423" i="2"/>
  <c r="R1422" i="2"/>
  <c r="E1422" i="2"/>
  <c r="D1422" i="2"/>
  <c r="C1422" i="2"/>
  <c r="R1421" i="2"/>
  <c r="E1421" i="2"/>
  <c r="D1421" i="2"/>
  <c r="C1421" i="2"/>
  <c r="R1420" i="2"/>
  <c r="E1420" i="2"/>
  <c r="D1420" i="2"/>
  <c r="C1420" i="2"/>
  <c r="R1419" i="2"/>
  <c r="E1419" i="2"/>
  <c r="D1419" i="2"/>
  <c r="C1419" i="2"/>
  <c r="R1418" i="2"/>
  <c r="E1418" i="2"/>
  <c r="D1418" i="2"/>
  <c r="C1418" i="2"/>
  <c r="R1417" i="2"/>
  <c r="E1417" i="2"/>
  <c r="D1417" i="2"/>
  <c r="C1417" i="2"/>
  <c r="R1416" i="2"/>
  <c r="E1416" i="2"/>
  <c r="D1416" i="2"/>
  <c r="C1416" i="2"/>
  <c r="R1415" i="2"/>
  <c r="E1415" i="2"/>
  <c r="D1415" i="2"/>
  <c r="C1415" i="2"/>
  <c r="R1414" i="2"/>
  <c r="E1414" i="2"/>
  <c r="D1414" i="2"/>
  <c r="C1414" i="2"/>
  <c r="R1413" i="2"/>
  <c r="E1413" i="2"/>
  <c r="D1413" i="2"/>
  <c r="C1413" i="2"/>
  <c r="R1412" i="2"/>
  <c r="E1412" i="2"/>
  <c r="D1412" i="2"/>
  <c r="C1412" i="2"/>
  <c r="R1411" i="2"/>
  <c r="E1411" i="2"/>
  <c r="D1411" i="2"/>
  <c r="C1411" i="2"/>
  <c r="R1410" i="2"/>
  <c r="E1410" i="2"/>
  <c r="D1410" i="2"/>
  <c r="C1410" i="2"/>
  <c r="R1409" i="2"/>
  <c r="E1409" i="2"/>
  <c r="D1409" i="2"/>
  <c r="C1409" i="2"/>
  <c r="R1408" i="2"/>
  <c r="E1408" i="2"/>
  <c r="D1408" i="2"/>
  <c r="C1408" i="2"/>
  <c r="R1407" i="2"/>
  <c r="E1407" i="2"/>
  <c r="D1407" i="2"/>
  <c r="C1407" i="2"/>
  <c r="R1406" i="2"/>
  <c r="E1406" i="2"/>
  <c r="D1406" i="2"/>
  <c r="C1406" i="2"/>
  <c r="R1405" i="2"/>
  <c r="E1405" i="2"/>
  <c r="D1405" i="2"/>
  <c r="C1405" i="2"/>
  <c r="R1404" i="2"/>
  <c r="E1404" i="2"/>
  <c r="D1404" i="2"/>
  <c r="C1404" i="2"/>
  <c r="R1403" i="2"/>
  <c r="E1403" i="2"/>
  <c r="D1403" i="2"/>
  <c r="C1403" i="2"/>
  <c r="R1402" i="2"/>
  <c r="E1402" i="2"/>
  <c r="D1402" i="2"/>
  <c r="C1402" i="2"/>
  <c r="R1401" i="2"/>
  <c r="E1401" i="2"/>
  <c r="D1401" i="2"/>
  <c r="C1401" i="2"/>
  <c r="R1400" i="2"/>
  <c r="E1400" i="2"/>
  <c r="D1400" i="2"/>
  <c r="C1400" i="2"/>
  <c r="R1399" i="2"/>
  <c r="E1399" i="2"/>
  <c r="D1399" i="2"/>
  <c r="C1399" i="2"/>
  <c r="R1398" i="2"/>
  <c r="E1398" i="2"/>
  <c r="D1398" i="2"/>
  <c r="C1398" i="2"/>
  <c r="R1397" i="2"/>
  <c r="E1397" i="2"/>
  <c r="D1397" i="2"/>
  <c r="C1397" i="2"/>
  <c r="R1396" i="2"/>
  <c r="E1396" i="2"/>
  <c r="D1396" i="2"/>
  <c r="C1396" i="2"/>
  <c r="R1395" i="2"/>
  <c r="E1395" i="2"/>
  <c r="D1395" i="2"/>
  <c r="C1395" i="2"/>
  <c r="R1394" i="2"/>
  <c r="E1394" i="2"/>
  <c r="D1394" i="2"/>
  <c r="C1394" i="2"/>
  <c r="R1393" i="2"/>
  <c r="E1393" i="2"/>
  <c r="D1393" i="2"/>
  <c r="C1393" i="2"/>
  <c r="R1392" i="2"/>
  <c r="E1392" i="2"/>
  <c r="D1392" i="2"/>
  <c r="C1392" i="2"/>
  <c r="R1391" i="2"/>
  <c r="E1391" i="2"/>
  <c r="D1391" i="2"/>
  <c r="C1391" i="2"/>
  <c r="R1390" i="2"/>
  <c r="E1390" i="2"/>
  <c r="D1390" i="2"/>
  <c r="C1390" i="2"/>
  <c r="R1389" i="2"/>
  <c r="E1389" i="2"/>
  <c r="D1389" i="2"/>
  <c r="C1389" i="2"/>
  <c r="R1388" i="2"/>
  <c r="E1388" i="2"/>
  <c r="D1388" i="2"/>
  <c r="C1388" i="2"/>
  <c r="R1387" i="2"/>
  <c r="E1387" i="2"/>
  <c r="D1387" i="2"/>
  <c r="C1387" i="2"/>
  <c r="R1386" i="2"/>
  <c r="E1386" i="2"/>
  <c r="D1386" i="2"/>
  <c r="C1386" i="2"/>
  <c r="R1385" i="2"/>
  <c r="E1385" i="2"/>
  <c r="D1385" i="2"/>
  <c r="C1385" i="2"/>
  <c r="R1384" i="2"/>
  <c r="E1384" i="2"/>
  <c r="D1384" i="2"/>
  <c r="C1384" i="2"/>
  <c r="R1383" i="2"/>
  <c r="E1383" i="2"/>
  <c r="D1383" i="2"/>
  <c r="C1383" i="2"/>
  <c r="R1382" i="2"/>
  <c r="E1382" i="2"/>
  <c r="D1382" i="2"/>
  <c r="C1382" i="2"/>
  <c r="R1381" i="2"/>
  <c r="E1381" i="2"/>
  <c r="D1381" i="2"/>
  <c r="C1381" i="2"/>
  <c r="R1380" i="2"/>
  <c r="E1380" i="2"/>
  <c r="D1380" i="2"/>
  <c r="C1380" i="2"/>
  <c r="R1379" i="2"/>
  <c r="E1379" i="2"/>
  <c r="D1379" i="2"/>
  <c r="C1379" i="2"/>
  <c r="R1378" i="2"/>
  <c r="E1378" i="2"/>
  <c r="D1378" i="2"/>
  <c r="C1378" i="2"/>
  <c r="R1377" i="2"/>
  <c r="E1377" i="2"/>
  <c r="D1377" i="2"/>
  <c r="C1377" i="2"/>
  <c r="R1376" i="2"/>
  <c r="E1376" i="2"/>
  <c r="D1376" i="2"/>
  <c r="C1376" i="2"/>
  <c r="R1375" i="2"/>
  <c r="E1375" i="2"/>
  <c r="D1375" i="2"/>
  <c r="C1375" i="2"/>
  <c r="R1374" i="2"/>
  <c r="E1374" i="2"/>
  <c r="D1374" i="2"/>
  <c r="C1374" i="2"/>
  <c r="R1373" i="2"/>
  <c r="E1373" i="2"/>
  <c r="D1373" i="2"/>
  <c r="C1373" i="2"/>
  <c r="R1372" i="2"/>
  <c r="E1372" i="2"/>
  <c r="D1372" i="2"/>
  <c r="C1372" i="2"/>
  <c r="R1371" i="2"/>
  <c r="E1371" i="2"/>
  <c r="D1371" i="2"/>
  <c r="C1371" i="2"/>
  <c r="R1370" i="2"/>
  <c r="E1370" i="2"/>
  <c r="D1370" i="2"/>
  <c r="C1370" i="2"/>
  <c r="R1369" i="2"/>
  <c r="E1369" i="2"/>
  <c r="D1369" i="2"/>
  <c r="C1369" i="2"/>
  <c r="R1368" i="2"/>
  <c r="E1368" i="2"/>
  <c r="D1368" i="2"/>
  <c r="C1368" i="2"/>
  <c r="R1367" i="2"/>
  <c r="E1367" i="2"/>
  <c r="D1367" i="2"/>
  <c r="C1367" i="2"/>
  <c r="R1366" i="2"/>
  <c r="E1366" i="2"/>
  <c r="D1366" i="2"/>
  <c r="C1366" i="2"/>
  <c r="R1365" i="2"/>
  <c r="E1365" i="2"/>
  <c r="D1365" i="2"/>
  <c r="C1365" i="2"/>
  <c r="R1364" i="2"/>
  <c r="E1364" i="2"/>
  <c r="D1364" i="2"/>
  <c r="C1364" i="2"/>
  <c r="R1363" i="2"/>
  <c r="E1363" i="2"/>
  <c r="D1363" i="2"/>
  <c r="C1363" i="2"/>
  <c r="R1362" i="2"/>
  <c r="E1362" i="2"/>
  <c r="D1362" i="2"/>
  <c r="C1362" i="2"/>
  <c r="R1361" i="2"/>
  <c r="E1361" i="2"/>
  <c r="D1361" i="2"/>
  <c r="C1361" i="2"/>
  <c r="R1360" i="2"/>
  <c r="E1360" i="2"/>
  <c r="D1360" i="2"/>
  <c r="C1360" i="2"/>
  <c r="R1359" i="2"/>
  <c r="E1359" i="2"/>
  <c r="D1359" i="2"/>
  <c r="C1359" i="2"/>
  <c r="R1358" i="2"/>
  <c r="E1358" i="2"/>
  <c r="D1358" i="2"/>
  <c r="C1358" i="2"/>
  <c r="R1357" i="2"/>
  <c r="E1357" i="2"/>
  <c r="D1357" i="2"/>
  <c r="C1357" i="2"/>
  <c r="R1356" i="2"/>
  <c r="E1356" i="2"/>
  <c r="D1356" i="2"/>
  <c r="C1356" i="2"/>
  <c r="R1355" i="2"/>
  <c r="E1355" i="2"/>
  <c r="D1355" i="2"/>
  <c r="C1355" i="2"/>
  <c r="R1354" i="2"/>
  <c r="E1354" i="2"/>
  <c r="D1354" i="2"/>
  <c r="C1354" i="2"/>
  <c r="R1353" i="2"/>
  <c r="E1353" i="2"/>
  <c r="D1353" i="2"/>
  <c r="C1353" i="2"/>
  <c r="R1352" i="2"/>
  <c r="E1352" i="2"/>
  <c r="D1352" i="2"/>
  <c r="C1352" i="2"/>
  <c r="R1351" i="2"/>
  <c r="E1351" i="2"/>
  <c r="D1351" i="2"/>
  <c r="C1351" i="2"/>
  <c r="R1350" i="2"/>
  <c r="E1350" i="2"/>
  <c r="D1350" i="2"/>
  <c r="C1350" i="2"/>
  <c r="R1349" i="2"/>
  <c r="E1349" i="2"/>
  <c r="D1349" i="2"/>
  <c r="C1349" i="2"/>
  <c r="R1348" i="2"/>
  <c r="E1348" i="2"/>
  <c r="D1348" i="2"/>
  <c r="C1348" i="2"/>
  <c r="R1347" i="2"/>
  <c r="E1347" i="2"/>
  <c r="D1347" i="2"/>
  <c r="C1347" i="2"/>
  <c r="R1346" i="2"/>
  <c r="E1346" i="2"/>
  <c r="D1346" i="2"/>
  <c r="C1346" i="2"/>
  <c r="R1345" i="2"/>
  <c r="E1345" i="2"/>
  <c r="D1345" i="2"/>
  <c r="C1345" i="2"/>
  <c r="R1344" i="2"/>
  <c r="E1344" i="2"/>
  <c r="D1344" i="2"/>
  <c r="C1344" i="2"/>
  <c r="R1343" i="2"/>
  <c r="E1343" i="2"/>
  <c r="D1343" i="2"/>
  <c r="C1343" i="2"/>
  <c r="R1342" i="2"/>
  <c r="E1342" i="2"/>
  <c r="D1342" i="2"/>
  <c r="C1342" i="2"/>
  <c r="R1341" i="2"/>
  <c r="E1341" i="2"/>
  <c r="D1341" i="2"/>
  <c r="C1341" i="2"/>
  <c r="R1340" i="2"/>
  <c r="E1340" i="2"/>
  <c r="D1340" i="2"/>
  <c r="C1340" i="2"/>
  <c r="R1339" i="2"/>
  <c r="E1339" i="2"/>
  <c r="D1339" i="2"/>
  <c r="C1339" i="2"/>
  <c r="R1338" i="2"/>
  <c r="E1338" i="2"/>
  <c r="D1338" i="2"/>
  <c r="C1338" i="2"/>
  <c r="R1337" i="2"/>
  <c r="E1337" i="2"/>
  <c r="D1337" i="2"/>
  <c r="C1337" i="2"/>
  <c r="R1336" i="2"/>
  <c r="E1336" i="2"/>
  <c r="D1336" i="2"/>
  <c r="C1336" i="2"/>
  <c r="R1335" i="2"/>
  <c r="E1335" i="2"/>
  <c r="D1335" i="2"/>
  <c r="C1335" i="2"/>
  <c r="R1334" i="2"/>
  <c r="E1334" i="2"/>
  <c r="D1334" i="2"/>
  <c r="C1334" i="2"/>
  <c r="R1333" i="2"/>
  <c r="E1333" i="2"/>
  <c r="D1333" i="2"/>
  <c r="C1333" i="2"/>
  <c r="R1332" i="2"/>
  <c r="E1332" i="2"/>
  <c r="D1332" i="2"/>
  <c r="C1332" i="2"/>
  <c r="R1331" i="2"/>
  <c r="E1331" i="2"/>
  <c r="D1331" i="2"/>
  <c r="C1331" i="2"/>
  <c r="R1330" i="2"/>
  <c r="E1330" i="2"/>
  <c r="D1330" i="2"/>
  <c r="C1330" i="2"/>
  <c r="R1329" i="2"/>
  <c r="E1329" i="2"/>
  <c r="D1329" i="2"/>
  <c r="C1329" i="2"/>
  <c r="R1328" i="2"/>
  <c r="E1328" i="2"/>
  <c r="D1328" i="2"/>
  <c r="C1328" i="2"/>
  <c r="R1327" i="2"/>
  <c r="E1327" i="2"/>
  <c r="D1327" i="2"/>
  <c r="C1327" i="2"/>
  <c r="R1326" i="2"/>
  <c r="E1326" i="2"/>
  <c r="D1326" i="2"/>
  <c r="C1326" i="2"/>
  <c r="R1325" i="2"/>
  <c r="E1325" i="2"/>
  <c r="D1325" i="2"/>
  <c r="C1325" i="2"/>
  <c r="R1324" i="2"/>
  <c r="E1324" i="2"/>
  <c r="D1324" i="2"/>
  <c r="C1324" i="2"/>
  <c r="R1323" i="2"/>
  <c r="E1323" i="2"/>
  <c r="D1323" i="2"/>
  <c r="C1323" i="2"/>
  <c r="R1322" i="2"/>
  <c r="E1322" i="2"/>
  <c r="D1322" i="2"/>
  <c r="C1322" i="2"/>
  <c r="R1321" i="2"/>
  <c r="E1321" i="2"/>
  <c r="D1321" i="2"/>
  <c r="C1321" i="2"/>
  <c r="R1320" i="2"/>
  <c r="E1320" i="2"/>
  <c r="D1320" i="2"/>
  <c r="C1320" i="2"/>
  <c r="R1319" i="2"/>
  <c r="E1319" i="2"/>
  <c r="D1319" i="2"/>
  <c r="C1319" i="2"/>
  <c r="R1318" i="2"/>
  <c r="E1318" i="2"/>
  <c r="D1318" i="2"/>
  <c r="C1318" i="2"/>
  <c r="R1317" i="2"/>
  <c r="E1317" i="2"/>
  <c r="D1317" i="2"/>
  <c r="C1317" i="2"/>
  <c r="R1316" i="2"/>
  <c r="E1316" i="2"/>
  <c r="D1316" i="2"/>
  <c r="C1316" i="2"/>
  <c r="R1315" i="2"/>
  <c r="E1315" i="2"/>
  <c r="D1315" i="2"/>
  <c r="C1315" i="2"/>
  <c r="R1314" i="2"/>
  <c r="E1314" i="2"/>
  <c r="D1314" i="2"/>
  <c r="C1314" i="2"/>
  <c r="R1313" i="2"/>
  <c r="E1313" i="2"/>
  <c r="D1313" i="2"/>
  <c r="C1313" i="2"/>
  <c r="R1312" i="2"/>
  <c r="E1312" i="2"/>
  <c r="D1312" i="2"/>
  <c r="C1312" i="2"/>
  <c r="R1311" i="2"/>
  <c r="E1311" i="2"/>
  <c r="D1311" i="2"/>
  <c r="C1311" i="2"/>
  <c r="R1310" i="2"/>
  <c r="E1310" i="2"/>
  <c r="D1310" i="2"/>
  <c r="C1310" i="2"/>
  <c r="R1309" i="2"/>
  <c r="E1309" i="2"/>
  <c r="D1309" i="2"/>
  <c r="C1309" i="2"/>
  <c r="R1308" i="2"/>
  <c r="E1308" i="2"/>
  <c r="D1308" i="2"/>
  <c r="C1308" i="2"/>
  <c r="R1307" i="2"/>
  <c r="E1307" i="2"/>
  <c r="D1307" i="2"/>
  <c r="C1307" i="2"/>
  <c r="R1306" i="2"/>
  <c r="E1306" i="2"/>
  <c r="D1306" i="2"/>
  <c r="C1306" i="2"/>
  <c r="R1305" i="2"/>
  <c r="E1305" i="2"/>
  <c r="D1305" i="2"/>
  <c r="C1305" i="2"/>
  <c r="R1304" i="2"/>
  <c r="E1304" i="2"/>
  <c r="D1304" i="2"/>
  <c r="C1304" i="2"/>
  <c r="R1303" i="2"/>
  <c r="E1303" i="2"/>
  <c r="D1303" i="2"/>
  <c r="C1303" i="2"/>
  <c r="R1302" i="2"/>
  <c r="E1302" i="2"/>
  <c r="D1302" i="2"/>
  <c r="C1302" i="2"/>
  <c r="R1301" i="2"/>
  <c r="E1301" i="2"/>
  <c r="D1301" i="2"/>
  <c r="C1301" i="2"/>
  <c r="R1300" i="2"/>
  <c r="E1300" i="2"/>
  <c r="D1300" i="2"/>
  <c r="C1300" i="2"/>
  <c r="R1299" i="2"/>
  <c r="E1299" i="2"/>
  <c r="D1299" i="2"/>
  <c r="C1299" i="2"/>
  <c r="R1298" i="2"/>
  <c r="E1298" i="2"/>
  <c r="D1298" i="2"/>
  <c r="C1298" i="2"/>
  <c r="R1297" i="2"/>
  <c r="E1297" i="2"/>
  <c r="D1297" i="2"/>
  <c r="C1297" i="2"/>
  <c r="R1296" i="2"/>
  <c r="E1296" i="2"/>
  <c r="D1296" i="2"/>
  <c r="C1296" i="2"/>
  <c r="R1295" i="2"/>
  <c r="E1295" i="2"/>
  <c r="D1295" i="2"/>
  <c r="C1295" i="2"/>
  <c r="R1294" i="2"/>
  <c r="E1294" i="2"/>
  <c r="D1294" i="2"/>
  <c r="C1294" i="2"/>
  <c r="R1293" i="2"/>
  <c r="E1293" i="2"/>
  <c r="D1293" i="2"/>
  <c r="C1293" i="2"/>
  <c r="R1292" i="2"/>
  <c r="E1292" i="2"/>
  <c r="D1292" i="2"/>
  <c r="C1292" i="2"/>
  <c r="R1291" i="2"/>
  <c r="E1291" i="2"/>
  <c r="D1291" i="2"/>
  <c r="C1291" i="2"/>
  <c r="R1290" i="2"/>
  <c r="E1290" i="2"/>
  <c r="D1290" i="2"/>
  <c r="C1290" i="2"/>
  <c r="R1289" i="2"/>
  <c r="E1289" i="2"/>
  <c r="D1289" i="2"/>
  <c r="C1289" i="2"/>
  <c r="R1288" i="2"/>
  <c r="E1288" i="2"/>
  <c r="D1288" i="2"/>
  <c r="C1288" i="2"/>
  <c r="R1287" i="2"/>
  <c r="E1287" i="2"/>
  <c r="D1287" i="2"/>
  <c r="C1287" i="2"/>
  <c r="R1286" i="2"/>
  <c r="E1286" i="2"/>
  <c r="D1286" i="2"/>
  <c r="C1286" i="2"/>
  <c r="R1285" i="2"/>
  <c r="E1285" i="2"/>
  <c r="D1285" i="2"/>
  <c r="C1285" i="2"/>
  <c r="R1284" i="2"/>
  <c r="E1284" i="2"/>
  <c r="D1284" i="2"/>
  <c r="C1284" i="2"/>
  <c r="R1283" i="2"/>
  <c r="E1283" i="2"/>
  <c r="D1283" i="2"/>
  <c r="C1283" i="2"/>
  <c r="R1282" i="2"/>
  <c r="E1282" i="2"/>
  <c r="D1282" i="2"/>
  <c r="C1282" i="2"/>
  <c r="R1281" i="2"/>
  <c r="E1281" i="2"/>
  <c r="D1281" i="2"/>
  <c r="C1281" i="2"/>
  <c r="R1280" i="2"/>
  <c r="E1280" i="2"/>
  <c r="D1280" i="2"/>
  <c r="C1280" i="2"/>
  <c r="R1279" i="2"/>
  <c r="E1279" i="2"/>
  <c r="D1279" i="2"/>
  <c r="C1279" i="2"/>
  <c r="R1278" i="2"/>
  <c r="E1278" i="2"/>
  <c r="D1278" i="2"/>
  <c r="C1278" i="2"/>
  <c r="R1277" i="2"/>
  <c r="E1277" i="2"/>
  <c r="D1277" i="2"/>
  <c r="C1277" i="2"/>
  <c r="R1276" i="2"/>
  <c r="E1276" i="2"/>
  <c r="D1276" i="2"/>
  <c r="C1276" i="2"/>
  <c r="R1275" i="2"/>
  <c r="E1275" i="2"/>
  <c r="D1275" i="2"/>
  <c r="C1275" i="2"/>
  <c r="R1274" i="2"/>
  <c r="E1274" i="2"/>
  <c r="D1274" i="2"/>
  <c r="C1274" i="2"/>
  <c r="R1273" i="2"/>
  <c r="E1273" i="2"/>
  <c r="D1273" i="2"/>
  <c r="C1273" i="2"/>
  <c r="R1272" i="2"/>
  <c r="E1272" i="2"/>
  <c r="D1272" i="2"/>
  <c r="C1272" i="2"/>
  <c r="R1271" i="2"/>
  <c r="E1271" i="2"/>
  <c r="D1271" i="2"/>
  <c r="C1271" i="2"/>
  <c r="R1270" i="2"/>
  <c r="E1270" i="2"/>
  <c r="D1270" i="2"/>
  <c r="C1270" i="2"/>
  <c r="R1269" i="2"/>
  <c r="E1269" i="2"/>
  <c r="D1269" i="2"/>
  <c r="C1269" i="2"/>
  <c r="R1268" i="2"/>
  <c r="E1268" i="2"/>
  <c r="D1268" i="2"/>
  <c r="C1268" i="2"/>
  <c r="R1267" i="2"/>
  <c r="E1267" i="2"/>
  <c r="D1267" i="2"/>
  <c r="C1267" i="2"/>
  <c r="R1266" i="2"/>
  <c r="E1266" i="2"/>
  <c r="D1266" i="2"/>
  <c r="C1266" i="2"/>
  <c r="R1265" i="2"/>
  <c r="E1265" i="2"/>
  <c r="D1265" i="2"/>
  <c r="C1265" i="2"/>
  <c r="R1264" i="2"/>
  <c r="E1264" i="2"/>
  <c r="D1264" i="2"/>
  <c r="C1264" i="2"/>
  <c r="R1263" i="2"/>
  <c r="E1263" i="2"/>
  <c r="D1263" i="2"/>
  <c r="C1263" i="2"/>
  <c r="R1262" i="2"/>
  <c r="E1262" i="2"/>
  <c r="D1262" i="2"/>
  <c r="C1262" i="2"/>
  <c r="R1261" i="2"/>
  <c r="E1261" i="2"/>
  <c r="D1261" i="2"/>
  <c r="C1261" i="2"/>
  <c r="R1260" i="2"/>
  <c r="E1260" i="2"/>
  <c r="D1260" i="2"/>
  <c r="C1260" i="2"/>
  <c r="R1259" i="2"/>
  <c r="E1259" i="2"/>
  <c r="D1259" i="2"/>
  <c r="C1259" i="2"/>
  <c r="R1258" i="2"/>
  <c r="E1258" i="2"/>
  <c r="D1258" i="2"/>
  <c r="C1258" i="2"/>
  <c r="R1257" i="2"/>
  <c r="E1257" i="2"/>
  <c r="D1257" i="2"/>
  <c r="C1257" i="2"/>
  <c r="R1256" i="2"/>
  <c r="E1256" i="2"/>
  <c r="D1256" i="2"/>
  <c r="C1256" i="2"/>
  <c r="R1255" i="2"/>
  <c r="E1255" i="2"/>
  <c r="D1255" i="2"/>
  <c r="C1255" i="2"/>
  <c r="R1254" i="2"/>
  <c r="E1254" i="2"/>
  <c r="D1254" i="2"/>
  <c r="C1254" i="2"/>
  <c r="R1253" i="2"/>
  <c r="E1253" i="2"/>
  <c r="D1253" i="2"/>
  <c r="C1253" i="2"/>
  <c r="R1252" i="2"/>
  <c r="E1252" i="2"/>
  <c r="D1252" i="2"/>
  <c r="C1252" i="2"/>
  <c r="R1251" i="2"/>
  <c r="E1251" i="2"/>
  <c r="D1251" i="2"/>
  <c r="C1251" i="2"/>
  <c r="R1250" i="2"/>
  <c r="E1250" i="2"/>
  <c r="D1250" i="2"/>
  <c r="C1250" i="2"/>
  <c r="R1249" i="2"/>
  <c r="E1249" i="2"/>
  <c r="D1249" i="2"/>
  <c r="C1249" i="2"/>
  <c r="R1248" i="2"/>
  <c r="E1248" i="2"/>
  <c r="D1248" i="2"/>
  <c r="C1248" i="2"/>
  <c r="R1247" i="2"/>
  <c r="E1247" i="2"/>
  <c r="D1247" i="2"/>
  <c r="C1247" i="2"/>
  <c r="R1246" i="2"/>
  <c r="E1246" i="2"/>
  <c r="D1246" i="2"/>
  <c r="C1246" i="2"/>
  <c r="R1245" i="2"/>
  <c r="E1245" i="2"/>
  <c r="D1245" i="2"/>
  <c r="C1245" i="2"/>
  <c r="R1244" i="2"/>
  <c r="E1244" i="2"/>
  <c r="D1244" i="2"/>
  <c r="C1244" i="2"/>
  <c r="R1243" i="2"/>
  <c r="E1243" i="2"/>
  <c r="D1243" i="2"/>
  <c r="C1243" i="2"/>
  <c r="R1242" i="2"/>
  <c r="E1242" i="2"/>
  <c r="D1242" i="2"/>
  <c r="C1242" i="2"/>
  <c r="R1241" i="2"/>
  <c r="E1241" i="2"/>
  <c r="D1241" i="2"/>
  <c r="C1241" i="2"/>
  <c r="R1240" i="2"/>
  <c r="E1240" i="2"/>
  <c r="D1240" i="2"/>
  <c r="C1240" i="2"/>
  <c r="R1239" i="2"/>
  <c r="E1239" i="2"/>
  <c r="D1239" i="2"/>
  <c r="C1239" i="2"/>
  <c r="R1238" i="2"/>
  <c r="E1238" i="2"/>
  <c r="D1238" i="2"/>
  <c r="C1238" i="2"/>
  <c r="R1237" i="2"/>
  <c r="E1237" i="2"/>
  <c r="D1237" i="2"/>
  <c r="C1237" i="2"/>
  <c r="R1236" i="2"/>
  <c r="E1236" i="2"/>
  <c r="D1236" i="2"/>
  <c r="C1236" i="2"/>
  <c r="R1235" i="2"/>
  <c r="E1235" i="2"/>
  <c r="D1235" i="2"/>
  <c r="C1235" i="2"/>
  <c r="R1234" i="2"/>
  <c r="E1234" i="2"/>
  <c r="D1234" i="2"/>
  <c r="C1234" i="2"/>
  <c r="R1233" i="2"/>
  <c r="E1233" i="2"/>
  <c r="D1233" i="2"/>
  <c r="C1233" i="2"/>
  <c r="R1232" i="2"/>
  <c r="E1232" i="2"/>
  <c r="D1232" i="2"/>
  <c r="C1232" i="2"/>
  <c r="R1231" i="2"/>
  <c r="E1231" i="2"/>
  <c r="D1231" i="2"/>
  <c r="C1231" i="2"/>
  <c r="R1230" i="2"/>
  <c r="E1230" i="2"/>
  <c r="D1230" i="2"/>
  <c r="C1230" i="2"/>
  <c r="R1229" i="2"/>
  <c r="E1229" i="2"/>
  <c r="D1229" i="2"/>
  <c r="C1229" i="2"/>
  <c r="R1228" i="2"/>
  <c r="E1228" i="2"/>
  <c r="D1228" i="2"/>
  <c r="C1228" i="2"/>
  <c r="R1227" i="2"/>
  <c r="E1227" i="2"/>
  <c r="D1227" i="2"/>
  <c r="C1227" i="2"/>
  <c r="R1226" i="2"/>
  <c r="E1226" i="2"/>
  <c r="D1226" i="2"/>
  <c r="C1226" i="2"/>
  <c r="R1225" i="2"/>
  <c r="E1225" i="2"/>
  <c r="D1225" i="2"/>
  <c r="C1225" i="2"/>
  <c r="R1224" i="2"/>
  <c r="E1224" i="2"/>
  <c r="D1224" i="2"/>
  <c r="C1224" i="2"/>
  <c r="R1223" i="2"/>
  <c r="E1223" i="2"/>
  <c r="D1223" i="2"/>
  <c r="C1223" i="2"/>
  <c r="R1222" i="2"/>
  <c r="E1222" i="2"/>
  <c r="D1222" i="2"/>
  <c r="C1222" i="2"/>
  <c r="R1221" i="2"/>
  <c r="E1221" i="2"/>
  <c r="D1221" i="2"/>
  <c r="C1221" i="2"/>
  <c r="R1220" i="2"/>
  <c r="E1220" i="2"/>
  <c r="D1220" i="2"/>
  <c r="C1220" i="2"/>
  <c r="R1219" i="2"/>
  <c r="E1219" i="2"/>
  <c r="D1219" i="2"/>
  <c r="C1219" i="2"/>
  <c r="R1218" i="2"/>
  <c r="E1218" i="2"/>
  <c r="D1218" i="2"/>
  <c r="C1218" i="2"/>
  <c r="R1217" i="2"/>
  <c r="E1217" i="2"/>
  <c r="D1217" i="2"/>
  <c r="C1217" i="2"/>
  <c r="R1216" i="2"/>
  <c r="E1216" i="2"/>
  <c r="D1216" i="2"/>
  <c r="C1216" i="2"/>
  <c r="R1215" i="2"/>
  <c r="E1215" i="2"/>
  <c r="D1215" i="2"/>
  <c r="C1215" i="2"/>
  <c r="R1214" i="2"/>
  <c r="E1214" i="2"/>
  <c r="D1214" i="2"/>
  <c r="C1214" i="2"/>
  <c r="R1213" i="2"/>
  <c r="E1213" i="2"/>
  <c r="D1213" i="2"/>
  <c r="C1213" i="2"/>
  <c r="R1212" i="2"/>
  <c r="E1212" i="2"/>
  <c r="D1212" i="2"/>
  <c r="C1212" i="2"/>
  <c r="R1211" i="2"/>
  <c r="E1211" i="2"/>
  <c r="D1211" i="2"/>
  <c r="C1211" i="2"/>
  <c r="R1210" i="2"/>
  <c r="E1210" i="2"/>
  <c r="D1210" i="2"/>
  <c r="C1210" i="2"/>
  <c r="R1209" i="2"/>
  <c r="E1209" i="2"/>
  <c r="D1209" i="2"/>
  <c r="C1209" i="2"/>
  <c r="R1208" i="2"/>
  <c r="E1208" i="2"/>
  <c r="D1208" i="2"/>
  <c r="C1208" i="2"/>
  <c r="R1207" i="2"/>
  <c r="E1207" i="2"/>
  <c r="D1207" i="2"/>
  <c r="C1207" i="2"/>
  <c r="R1206" i="2"/>
  <c r="E1206" i="2"/>
  <c r="D1206" i="2"/>
  <c r="C1206" i="2"/>
  <c r="R1205" i="2"/>
  <c r="E1205" i="2"/>
  <c r="D1205" i="2"/>
  <c r="C1205" i="2"/>
  <c r="R1204" i="2"/>
  <c r="E1204" i="2"/>
  <c r="D1204" i="2"/>
  <c r="C1204" i="2"/>
  <c r="R1203" i="2"/>
  <c r="E1203" i="2"/>
  <c r="D1203" i="2"/>
  <c r="C1203" i="2"/>
  <c r="R1202" i="2"/>
  <c r="E1202" i="2"/>
  <c r="D1202" i="2"/>
  <c r="C1202" i="2"/>
  <c r="R1201" i="2"/>
  <c r="E1201" i="2"/>
  <c r="D1201" i="2"/>
  <c r="C1201" i="2"/>
  <c r="R1200" i="2"/>
  <c r="E1200" i="2"/>
  <c r="D1200" i="2"/>
  <c r="C1200" i="2"/>
  <c r="R1199" i="2"/>
  <c r="E1199" i="2"/>
  <c r="D1199" i="2"/>
  <c r="C1199" i="2"/>
  <c r="R1198" i="2"/>
  <c r="E1198" i="2"/>
  <c r="D1198" i="2"/>
  <c r="C1198" i="2"/>
  <c r="R1197" i="2"/>
  <c r="E1197" i="2"/>
  <c r="D1197" i="2"/>
  <c r="C1197" i="2"/>
  <c r="R1196" i="2"/>
  <c r="E1196" i="2"/>
  <c r="D1196" i="2"/>
  <c r="C1196" i="2"/>
  <c r="R1195" i="2"/>
  <c r="E1195" i="2"/>
  <c r="D1195" i="2"/>
  <c r="C1195" i="2"/>
  <c r="R1194" i="2"/>
  <c r="E1194" i="2"/>
  <c r="D1194" i="2"/>
  <c r="C1194" i="2"/>
  <c r="R1193" i="2"/>
  <c r="E1193" i="2"/>
  <c r="D1193" i="2"/>
  <c r="C1193" i="2"/>
  <c r="R1192" i="2"/>
  <c r="E1192" i="2"/>
  <c r="D1192" i="2"/>
  <c r="C1192" i="2"/>
  <c r="R1191" i="2"/>
  <c r="E1191" i="2"/>
  <c r="D1191" i="2"/>
  <c r="C1191" i="2"/>
  <c r="R1190" i="2"/>
  <c r="E1190" i="2"/>
  <c r="D1190" i="2"/>
  <c r="C1190" i="2"/>
  <c r="R1189" i="2"/>
  <c r="E1189" i="2"/>
  <c r="D1189" i="2"/>
  <c r="C1189" i="2"/>
  <c r="R1188" i="2"/>
  <c r="E1188" i="2"/>
  <c r="D1188" i="2"/>
  <c r="C1188" i="2"/>
  <c r="R1187" i="2"/>
  <c r="E1187" i="2"/>
  <c r="D1187" i="2"/>
  <c r="C1187" i="2"/>
  <c r="R1186" i="2"/>
  <c r="E1186" i="2"/>
  <c r="D1186" i="2"/>
  <c r="C1186" i="2"/>
  <c r="R1185" i="2"/>
  <c r="E1185" i="2"/>
  <c r="D1185" i="2"/>
  <c r="C1185" i="2"/>
  <c r="R1184" i="2"/>
  <c r="E1184" i="2"/>
  <c r="D1184" i="2"/>
  <c r="C1184" i="2"/>
  <c r="R1183" i="2"/>
  <c r="E1183" i="2"/>
  <c r="D1183" i="2"/>
  <c r="C1183" i="2"/>
  <c r="R1182" i="2"/>
  <c r="E1182" i="2"/>
  <c r="D1182" i="2"/>
  <c r="C1182" i="2"/>
  <c r="R1181" i="2"/>
  <c r="E1181" i="2"/>
  <c r="D1181" i="2"/>
  <c r="C1181" i="2"/>
  <c r="R1180" i="2"/>
  <c r="E1180" i="2"/>
  <c r="D1180" i="2"/>
  <c r="C1180" i="2"/>
  <c r="R1179" i="2"/>
  <c r="E1179" i="2"/>
  <c r="D1179" i="2"/>
  <c r="C1179" i="2"/>
  <c r="R1178" i="2"/>
  <c r="E1178" i="2"/>
  <c r="D1178" i="2"/>
  <c r="C1178" i="2"/>
  <c r="R1177" i="2"/>
  <c r="E1177" i="2"/>
  <c r="D1177" i="2"/>
  <c r="C1177" i="2"/>
  <c r="R1176" i="2"/>
  <c r="E1176" i="2"/>
  <c r="D1176" i="2"/>
  <c r="C1176" i="2"/>
  <c r="R1175" i="2"/>
  <c r="E1175" i="2"/>
  <c r="D1175" i="2"/>
  <c r="C1175" i="2"/>
  <c r="R1174" i="2"/>
  <c r="E1174" i="2"/>
  <c r="D1174" i="2"/>
  <c r="C1174" i="2"/>
  <c r="R1173" i="2"/>
  <c r="E1173" i="2"/>
  <c r="D1173" i="2"/>
  <c r="C1173" i="2"/>
  <c r="R1172" i="2"/>
  <c r="E1172" i="2"/>
  <c r="D1172" i="2"/>
  <c r="C1172" i="2"/>
  <c r="R1171" i="2"/>
  <c r="E1171" i="2"/>
  <c r="D1171" i="2"/>
  <c r="C1171" i="2"/>
  <c r="R1170" i="2"/>
  <c r="E1170" i="2"/>
  <c r="D1170" i="2"/>
  <c r="C1170" i="2"/>
  <c r="R1169" i="2"/>
  <c r="E1169" i="2"/>
  <c r="D1169" i="2"/>
  <c r="C1169" i="2"/>
  <c r="R1168" i="2"/>
  <c r="E1168" i="2"/>
  <c r="D1168" i="2"/>
  <c r="C1168" i="2"/>
  <c r="R1167" i="2"/>
  <c r="E1167" i="2"/>
  <c r="D1167" i="2"/>
  <c r="C1167" i="2"/>
  <c r="R1166" i="2"/>
  <c r="E1166" i="2"/>
  <c r="D1166" i="2"/>
  <c r="C1166" i="2"/>
  <c r="R1165" i="2"/>
  <c r="E1165" i="2"/>
  <c r="D1165" i="2"/>
  <c r="C1165" i="2"/>
  <c r="R1164" i="2"/>
  <c r="E1164" i="2"/>
  <c r="D1164" i="2"/>
  <c r="C1164" i="2"/>
  <c r="R1163" i="2"/>
  <c r="E1163" i="2"/>
  <c r="D1163" i="2"/>
  <c r="C1163" i="2"/>
  <c r="R1162" i="2"/>
  <c r="E1162" i="2"/>
  <c r="D1162" i="2"/>
  <c r="C1162" i="2"/>
  <c r="R1161" i="2"/>
  <c r="E1161" i="2"/>
  <c r="D1161" i="2"/>
  <c r="C1161" i="2"/>
  <c r="R1160" i="2"/>
  <c r="E1160" i="2"/>
  <c r="D1160" i="2"/>
  <c r="C1160" i="2"/>
  <c r="R1159" i="2"/>
  <c r="E1159" i="2"/>
  <c r="D1159" i="2"/>
  <c r="C1159" i="2"/>
  <c r="R1158" i="2"/>
  <c r="E1158" i="2"/>
  <c r="D1158" i="2"/>
  <c r="C1158" i="2"/>
  <c r="R1157" i="2"/>
  <c r="E1157" i="2"/>
  <c r="D1157" i="2"/>
  <c r="C1157" i="2"/>
  <c r="R1156" i="2"/>
  <c r="E1156" i="2"/>
  <c r="D1156" i="2"/>
  <c r="C1156" i="2"/>
  <c r="R1155" i="2"/>
  <c r="E1155" i="2"/>
  <c r="D1155" i="2"/>
  <c r="C1155" i="2"/>
  <c r="R1154" i="2"/>
  <c r="E1154" i="2"/>
  <c r="D1154" i="2"/>
  <c r="C1154" i="2"/>
  <c r="R1153" i="2"/>
  <c r="E1153" i="2"/>
  <c r="D1153" i="2"/>
  <c r="C1153" i="2"/>
  <c r="R1152" i="2"/>
  <c r="E1152" i="2"/>
  <c r="D1152" i="2"/>
  <c r="C1152" i="2"/>
  <c r="R1151" i="2"/>
  <c r="E1151" i="2"/>
  <c r="D1151" i="2"/>
  <c r="C1151" i="2"/>
  <c r="R1150" i="2"/>
  <c r="E1150" i="2"/>
  <c r="D1150" i="2"/>
  <c r="C1150" i="2"/>
  <c r="R1149" i="2"/>
  <c r="E1149" i="2"/>
  <c r="D1149" i="2"/>
  <c r="C1149" i="2"/>
  <c r="R1148" i="2"/>
  <c r="E1148" i="2"/>
  <c r="D1148" i="2"/>
  <c r="C1148" i="2"/>
  <c r="R1147" i="2"/>
  <c r="E1147" i="2"/>
  <c r="D1147" i="2"/>
  <c r="C1147" i="2"/>
  <c r="R1146" i="2"/>
  <c r="E1146" i="2"/>
  <c r="D1146" i="2"/>
  <c r="C1146" i="2"/>
  <c r="R1145" i="2"/>
  <c r="E1145" i="2"/>
  <c r="D1145" i="2"/>
  <c r="C1145" i="2"/>
  <c r="R1144" i="2"/>
  <c r="E1144" i="2"/>
  <c r="D1144" i="2"/>
  <c r="C1144" i="2"/>
  <c r="R1143" i="2"/>
  <c r="E1143" i="2"/>
  <c r="D1143" i="2"/>
  <c r="C1143" i="2"/>
  <c r="R1142" i="2"/>
  <c r="E1142" i="2"/>
  <c r="D1142" i="2"/>
  <c r="C1142" i="2"/>
  <c r="R1141" i="2"/>
  <c r="E1141" i="2"/>
  <c r="D1141" i="2"/>
  <c r="C1141" i="2"/>
  <c r="R1140" i="2"/>
  <c r="E1140" i="2"/>
  <c r="D1140" i="2"/>
  <c r="C1140" i="2"/>
  <c r="R1139" i="2"/>
  <c r="E1139" i="2"/>
  <c r="D1139" i="2"/>
  <c r="C1139" i="2"/>
  <c r="R1138" i="2"/>
  <c r="E1138" i="2"/>
  <c r="D1138" i="2"/>
  <c r="C1138" i="2"/>
  <c r="R1137" i="2"/>
  <c r="E1137" i="2"/>
  <c r="D1137" i="2"/>
  <c r="C1137" i="2"/>
  <c r="R1136" i="2"/>
  <c r="E1136" i="2"/>
  <c r="D1136" i="2"/>
  <c r="C1136" i="2"/>
  <c r="R1135" i="2"/>
  <c r="E1135" i="2"/>
  <c r="D1135" i="2"/>
  <c r="C1135" i="2"/>
  <c r="R1134" i="2"/>
  <c r="E1134" i="2"/>
  <c r="D1134" i="2"/>
  <c r="C1134" i="2"/>
  <c r="R1133" i="2"/>
  <c r="E1133" i="2"/>
  <c r="D1133" i="2"/>
  <c r="C1133" i="2"/>
  <c r="R1132" i="2"/>
  <c r="E1132" i="2"/>
  <c r="D1132" i="2"/>
  <c r="C1132" i="2"/>
  <c r="R1131" i="2"/>
  <c r="E1131" i="2"/>
  <c r="D1131" i="2"/>
  <c r="C1131" i="2"/>
  <c r="R1130" i="2"/>
  <c r="E1130" i="2"/>
  <c r="D1130" i="2"/>
  <c r="C1130" i="2"/>
  <c r="R1129" i="2"/>
  <c r="E1129" i="2"/>
  <c r="D1129" i="2"/>
  <c r="C1129" i="2"/>
  <c r="R1128" i="2"/>
  <c r="E1128" i="2"/>
  <c r="D1128" i="2"/>
  <c r="C1128" i="2"/>
  <c r="R1127" i="2"/>
  <c r="E1127" i="2"/>
  <c r="D1127" i="2"/>
  <c r="C1127" i="2"/>
  <c r="R1126" i="2"/>
  <c r="E1126" i="2"/>
  <c r="D1126" i="2"/>
  <c r="C1126" i="2"/>
  <c r="R1125" i="2"/>
  <c r="E1125" i="2"/>
  <c r="D1125" i="2"/>
  <c r="C1125" i="2"/>
  <c r="R1124" i="2"/>
  <c r="E1124" i="2"/>
  <c r="D1124" i="2"/>
  <c r="C1124" i="2"/>
  <c r="R1123" i="2"/>
  <c r="E1123" i="2"/>
  <c r="D1123" i="2"/>
  <c r="C1123" i="2"/>
  <c r="R1122" i="2"/>
  <c r="E1122" i="2"/>
  <c r="D1122" i="2"/>
  <c r="C1122" i="2"/>
  <c r="R1121" i="2"/>
  <c r="E1121" i="2"/>
  <c r="D1121" i="2"/>
  <c r="C1121" i="2"/>
  <c r="R1120" i="2"/>
  <c r="E1120" i="2"/>
  <c r="D1120" i="2"/>
  <c r="C1120" i="2"/>
  <c r="R1119" i="2"/>
  <c r="E1119" i="2"/>
  <c r="D1119" i="2"/>
  <c r="C1119" i="2"/>
  <c r="R1118" i="2"/>
  <c r="E1118" i="2"/>
  <c r="D1118" i="2"/>
  <c r="C1118" i="2"/>
  <c r="R1117" i="2"/>
  <c r="E1117" i="2"/>
  <c r="D1117" i="2"/>
  <c r="C1117" i="2"/>
  <c r="R1116" i="2"/>
  <c r="E1116" i="2"/>
  <c r="D1116" i="2"/>
  <c r="C1116" i="2"/>
  <c r="R1115" i="2"/>
  <c r="E1115" i="2"/>
  <c r="D1115" i="2"/>
  <c r="C1115" i="2"/>
  <c r="R1114" i="2"/>
  <c r="E1114" i="2"/>
  <c r="D1114" i="2"/>
  <c r="C1114" i="2"/>
  <c r="R1113" i="2"/>
  <c r="E1113" i="2"/>
  <c r="D1113" i="2"/>
  <c r="C1113" i="2"/>
  <c r="R1112" i="2"/>
  <c r="E1112" i="2"/>
  <c r="D1112" i="2"/>
  <c r="C1112" i="2"/>
  <c r="R1111" i="2"/>
  <c r="E1111" i="2"/>
  <c r="D1111" i="2"/>
  <c r="C1111" i="2"/>
  <c r="R1110" i="2"/>
  <c r="E1110" i="2"/>
  <c r="D1110" i="2"/>
  <c r="C1110" i="2"/>
  <c r="R1109" i="2"/>
  <c r="E1109" i="2"/>
  <c r="D1109" i="2"/>
  <c r="C1109" i="2"/>
  <c r="R1108" i="2"/>
  <c r="E1108" i="2"/>
  <c r="D1108" i="2"/>
  <c r="C1108" i="2"/>
  <c r="R1107" i="2"/>
  <c r="E1107" i="2"/>
  <c r="D1107" i="2"/>
  <c r="C1107" i="2"/>
  <c r="R1106" i="2"/>
  <c r="E1106" i="2"/>
  <c r="D1106" i="2"/>
  <c r="C1106" i="2"/>
  <c r="R1105" i="2"/>
  <c r="E1105" i="2"/>
  <c r="D1105" i="2"/>
  <c r="C1105" i="2"/>
  <c r="R1104" i="2"/>
  <c r="E1104" i="2"/>
  <c r="D1104" i="2"/>
  <c r="C1104" i="2"/>
  <c r="R1103" i="2"/>
  <c r="E1103" i="2"/>
  <c r="D1103" i="2"/>
  <c r="C1103" i="2"/>
  <c r="R1102" i="2"/>
  <c r="E1102" i="2"/>
  <c r="D1102" i="2"/>
  <c r="C1102" i="2"/>
  <c r="R1101" i="2"/>
  <c r="E1101" i="2"/>
  <c r="D1101" i="2"/>
  <c r="C1101" i="2"/>
  <c r="R1100" i="2"/>
  <c r="E1100" i="2"/>
  <c r="D1100" i="2"/>
  <c r="C1100" i="2"/>
  <c r="R1099" i="2"/>
  <c r="E1099" i="2"/>
  <c r="D1099" i="2"/>
  <c r="C1099" i="2"/>
  <c r="R1098" i="2"/>
  <c r="E1098" i="2"/>
  <c r="D1098" i="2"/>
  <c r="C1098" i="2"/>
  <c r="R1097" i="2"/>
  <c r="E1097" i="2"/>
  <c r="D1097" i="2"/>
  <c r="C1097" i="2"/>
  <c r="R1096" i="2"/>
  <c r="E1096" i="2"/>
  <c r="D1096" i="2"/>
  <c r="C1096" i="2"/>
  <c r="R1095" i="2"/>
  <c r="E1095" i="2"/>
  <c r="D1095" i="2"/>
  <c r="C1095" i="2"/>
  <c r="R1094" i="2"/>
  <c r="E1094" i="2"/>
  <c r="D1094" i="2"/>
  <c r="C1094" i="2"/>
  <c r="R1093" i="2"/>
  <c r="E1093" i="2"/>
  <c r="D1093" i="2"/>
  <c r="C1093" i="2"/>
  <c r="R1092" i="2"/>
  <c r="E1092" i="2"/>
  <c r="D1092" i="2"/>
  <c r="C1092" i="2"/>
  <c r="R1091" i="2"/>
  <c r="E1091" i="2"/>
  <c r="D1091" i="2"/>
  <c r="C1091" i="2"/>
  <c r="R1090" i="2"/>
  <c r="E1090" i="2"/>
  <c r="D1090" i="2"/>
  <c r="C1090" i="2"/>
  <c r="R1089" i="2"/>
  <c r="E1089" i="2"/>
  <c r="D1089" i="2"/>
  <c r="C1089" i="2"/>
  <c r="R1088" i="2"/>
  <c r="E1088" i="2"/>
  <c r="D1088" i="2"/>
  <c r="C1088" i="2"/>
  <c r="R1087" i="2"/>
  <c r="E1087" i="2"/>
  <c r="D1087" i="2"/>
  <c r="C1087" i="2"/>
  <c r="R1086" i="2"/>
  <c r="E1086" i="2"/>
  <c r="D1086" i="2"/>
  <c r="C1086" i="2"/>
  <c r="R1085" i="2"/>
  <c r="E1085" i="2"/>
  <c r="D1085" i="2"/>
  <c r="C1085" i="2"/>
  <c r="R1084" i="2"/>
  <c r="E1084" i="2"/>
  <c r="D1084" i="2"/>
  <c r="C1084" i="2"/>
  <c r="R1083" i="2"/>
  <c r="E1083" i="2"/>
  <c r="D1083" i="2"/>
  <c r="C1083" i="2"/>
  <c r="R1082" i="2"/>
  <c r="E1082" i="2"/>
  <c r="D1082" i="2"/>
  <c r="C1082" i="2"/>
  <c r="R1081" i="2"/>
  <c r="E1081" i="2"/>
  <c r="D1081" i="2"/>
  <c r="C1081" i="2"/>
  <c r="R1080" i="2"/>
  <c r="E1080" i="2"/>
  <c r="D1080" i="2"/>
  <c r="C1080" i="2"/>
  <c r="R1079" i="2"/>
  <c r="E1079" i="2"/>
  <c r="D1079" i="2"/>
  <c r="C1079" i="2"/>
  <c r="R1078" i="2"/>
  <c r="E1078" i="2"/>
  <c r="D1078" i="2"/>
  <c r="C1078" i="2"/>
  <c r="R1077" i="2"/>
  <c r="E1077" i="2"/>
  <c r="D1077" i="2"/>
  <c r="C1077" i="2"/>
  <c r="R1076" i="2"/>
  <c r="E1076" i="2"/>
  <c r="D1076" i="2"/>
  <c r="C1076" i="2"/>
  <c r="R1075" i="2"/>
  <c r="E1075" i="2"/>
  <c r="D1075" i="2"/>
  <c r="C1075" i="2"/>
  <c r="R1074" i="2"/>
  <c r="E1074" i="2"/>
  <c r="D1074" i="2"/>
  <c r="C1074" i="2"/>
  <c r="R1073" i="2"/>
  <c r="E1073" i="2"/>
  <c r="D1073" i="2"/>
  <c r="C1073" i="2"/>
  <c r="R1072" i="2"/>
  <c r="E1072" i="2"/>
  <c r="D1072" i="2"/>
  <c r="C1072" i="2"/>
  <c r="R1071" i="2"/>
  <c r="E1071" i="2"/>
  <c r="D1071" i="2"/>
  <c r="C1071" i="2"/>
  <c r="R1070" i="2"/>
  <c r="E1070" i="2"/>
  <c r="D1070" i="2"/>
  <c r="C1070" i="2"/>
  <c r="R1069" i="2"/>
  <c r="E1069" i="2"/>
  <c r="D1069" i="2"/>
  <c r="C1069" i="2"/>
  <c r="R1068" i="2"/>
  <c r="E1068" i="2"/>
  <c r="D1068" i="2"/>
  <c r="C1068" i="2"/>
  <c r="R1067" i="2"/>
  <c r="E1067" i="2"/>
  <c r="D1067" i="2"/>
  <c r="C1067" i="2"/>
  <c r="R1066" i="2"/>
  <c r="E1066" i="2"/>
  <c r="D1066" i="2"/>
  <c r="C1066" i="2"/>
  <c r="R1065" i="2"/>
  <c r="E1065" i="2"/>
  <c r="D1065" i="2"/>
  <c r="C1065" i="2"/>
  <c r="R1064" i="2"/>
  <c r="E1064" i="2"/>
  <c r="D1064" i="2"/>
  <c r="C1064" i="2"/>
  <c r="R1063" i="2"/>
  <c r="E1063" i="2"/>
  <c r="D1063" i="2"/>
  <c r="C1063" i="2"/>
  <c r="R1062" i="2"/>
  <c r="E1062" i="2"/>
  <c r="D1062" i="2"/>
  <c r="C1062" i="2"/>
  <c r="R1061" i="2"/>
  <c r="E1061" i="2"/>
  <c r="D1061" i="2"/>
  <c r="C1061" i="2"/>
  <c r="R1060" i="2"/>
  <c r="E1060" i="2"/>
  <c r="D1060" i="2"/>
  <c r="C1060" i="2"/>
  <c r="R1059" i="2"/>
  <c r="E1059" i="2"/>
  <c r="D1059" i="2"/>
  <c r="C1059" i="2"/>
  <c r="R1058" i="2"/>
  <c r="E1058" i="2"/>
  <c r="D1058" i="2"/>
  <c r="C1058" i="2"/>
  <c r="R1057" i="2"/>
  <c r="E1057" i="2"/>
  <c r="D1057" i="2"/>
  <c r="C1057" i="2"/>
  <c r="R1056" i="2"/>
  <c r="E1056" i="2"/>
  <c r="D1056" i="2"/>
  <c r="C1056" i="2"/>
  <c r="R1055" i="2"/>
  <c r="E1055" i="2"/>
  <c r="D1055" i="2"/>
  <c r="C1055" i="2"/>
  <c r="R1054" i="2"/>
  <c r="E1054" i="2"/>
  <c r="D1054" i="2"/>
  <c r="C1054" i="2"/>
  <c r="R1053" i="2"/>
  <c r="E1053" i="2"/>
  <c r="D1053" i="2"/>
  <c r="C1053" i="2"/>
  <c r="R1052" i="2"/>
  <c r="E1052" i="2"/>
  <c r="D1052" i="2"/>
  <c r="C1052" i="2"/>
  <c r="R1051" i="2"/>
  <c r="E1051" i="2"/>
  <c r="D1051" i="2"/>
  <c r="C1051" i="2"/>
  <c r="R1050" i="2"/>
  <c r="E1050" i="2"/>
  <c r="D1050" i="2"/>
  <c r="C1050" i="2"/>
  <c r="R1049" i="2"/>
  <c r="E1049" i="2"/>
  <c r="D1049" i="2"/>
  <c r="C1049" i="2"/>
  <c r="R1048" i="2"/>
  <c r="E1048" i="2"/>
  <c r="D1048" i="2"/>
  <c r="C1048" i="2"/>
  <c r="R1047" i="2"/>
  <c r="E1047" i="2"/>
  <c r="D1047" i="2"/>
  <c r="C1047" i="2"/>
  <c r="R1046" i="2"/>
  <c r="E1046" i="2"/>
  <c r="D1046" i="2"/>
  <c r="C1046" i="2"/>
  <c r="R1045" i="2"/>
  <c r="E1045" i="2"/>
  <c r="D1045" i="2"/>
  <c r="C1045" i="2"/>
  <c r="R1044" i="2"/>
  <c r="E1044" i="2"/>
  <c r="D1044" i="2"/>
  <c r="C1044" i="2"/>
  <c r="R1043" i="2"/>
  <c r="E1043" i="2"/>
  <c r="D1043" i="2"/>
  <c r="C1043" i="2"/>
  <c r="R1042" i="2"/>
  <c r="E1042" i="2"/>
  <c r="D1042" i="2"/>
  <c r="C1042" i="2"/>
  <c r="R1041" i="2"/>
  <c r="E1041" i="2"/>
  <c r="D1041" i="2"/>
  <c r="C1041" i="2"/>
  <c r="R1040" i="2"/>
  <c r="E1040" i="2"/>
  <c r="D1040" i="2"/>
  <c r="C1040" i="2"/>
  <c r="R1039" i="2"/>
  <c r="E1039" i="2"/>
  <c r="D1039" i="2"/>
  <c r="C1039" i="2"/>
  <c r="R1038" i="2"/>
  <c r="E1038" i="2"/>
  <c r="D1038" i="2"/>
  <c r="C1038" i="2"/>
  <c r="R1037" i="2"/>
  <c r="E1037" i="2"/>
  <c r="D1037" i="2"/>
  <c r="C1037" i="2"/>
  <c r="R1036" i="2"/>
  <c r="E1036" i="2"/>
  <c r="D1036" i="2"/>
  <c r="C1036" i="2"/>
  <c r="R1035" i="2"/>
  <c r="E1035" i="2"/>
  <c r="D1035" i="2"/>
  <c r="C1035" i="2"/>
  <c r="R1034" i="2"/>
  <c r="E1034" i="2"/>
  <c r="D1034" i="2"/>
  <c r="C1034" i="2"/>
  <c r="R1033" i="2"/>
  <c r="E1033" i="2"/>
  <c r="D1033" i="2"/>
  <c r="C1033" i="2"/>
  <c r="R1032" i="2"/>
  <c r="E1032" i="2"/>
  <c r="D1032" i="2"/>
  <c r="C1032" i="2"/>
  <c r="R1031" i="2"/>
  <c r="E1031" i="2"/>
  <c r="D1031" i="2"/>
  <c r="C1031" i="2"/>
  <c r="R1030" i="2"/>
  <c r="E1030" i="2"/>
  <c r="D1030" i="2"/>
  <c r="C1030" i="2"/>
  <c r="R1029" i="2"/>
  <c r="E1029" i="2"/>
  <c r="D1029" i="2"/>
  <c r="C1029" i="2"/>
  <c r="R1028" i="2"/>
  <c r="E1028" i="2"/>
  <c r="D1028" i="2"/>
  <c r="C1028" i="2"/>
  <c r="R1027" i="2"/>
  <c r="E1027" i="2"/>
  <c r="D1027" i="2"/>
  <c r="C1027" i="2"/>
  <c r="R1026" i="2"/>
  <c r="E1026" i="2"/>
  <c r="D1026" i="2"/>
  <c r="C1026" i="2"/>
  <c r="R1025" i="2"/>
  <c r="E1025" i="2"/>
  <c r="D1025" i="2"/>
  <c r="C1025" i="2"/>
  <c r="R1024" i="2"/>
  <c r="E1024" i="2"/>
  <c r="D1024" i="2"/>
  <c r="C1024" i="2"/>
  <c r="R1023" i="2"/>
  <c r="E1023" i="2"/>
  <c r="D1023" i="2"/>
  <c r="C1023" i="2"/>
  <c r="R1022" i="2"/>
  <c r="E1022" i="2"/>
  <c r="D1022" i="2"/>
  <c r="C1022" i="2"/>
  <c r="R1021" i="2"/>
  <c r="E1021" i="2"/>
  <c r="D1021" i="2"/>
  <c r="C1021" i="2"/>
  <c r="R1020" i="2"/>
  <c r="E1020" i="2"/>
  <c r="D1020" i="2"/>
  <c r="C1020" i="2"/>
  <c r="R1019" i="2"/>
  <c r="E1019" i="2"/>
  <c r="D1019" i="2"/>
  <c r="C1019" i="2"/>
  <c r="R1018" i="2"/>
  <c r="E1018" i="2"/>
  <c r="D1018" i="2"/>
  <c r="C1018" i="2"/>
  <c r="R1017" i="2"/>
  <c r="E1017" i="2"/>
  <c r="D1017" i="2"/>
  <c r="C1017" i="2"/>
  <c r="R1016" i="2"/>
  <c r="E1016" i="2"/>
  <c r="D1016" i="2"/>
  <c r="C1016" i="2"/>
  <c r="R1015" i="2"/>
  <c r="E1015" i="2"/>
  <c r="D1015" i="2"/>
  <c r="C1015" i="2"/>
  <c r="R1014" i="2"/>
  <c r="E1014" i="2"/>
  <c r="D1014" i="2"/>
  <c r="C1014" i="2"/>
  <c r="R1013" i="2"/>
  <c r="E1013" i="2"/>
  <c r="D1013" i="2"/>
  <c r="C1013" i="2"/>
  <c r="R1012" i="2"/>
  <c r="E1012" i="2"/>
  <c r="D1012" i="2"/>
  <c r="C1012" i="2"/>
  <c r="R1011" i="2"/>
  <c r="E1011" i="2"/>
  <c r="D1011" i="2"/>
  <c r="C1011" i="2"/>
  <c r="R1010" i="2"/>
  <c r="E1010" i="2"/>
  <c r="D1010" i="2"/>
  <c r="C1010" i="2"/>
  <c r="R1009" i="2"/>
  <c r="E1009" i="2"/>
  <c r="D1009" i="2"/>
  <c r="C1009" i="2"/>
  <c r="R1008" i="2"/>
  <c r="E1008" i="2"/>
  <c r="D1008" i="2"/>
  <c r="C1008" i="2"/>
  <c r="R1007" i="2"/>
  <c r="E1007" i="2"/>
  <c r="D1007" i="2"/>
  <c r="C1007" i="2"/>
  <c r="R1006" i="2"/>
  <c r="E1006" i="2"/>
  <c r="D1006" i="2"/>
  <c r="C1006" i="2"/>
  <c r="R1005" i="2"/>
  <c r="E1005" i="2"/>
  <c r="D1005" i="2"/>
  <c r="C1005" i="2"/>
  <c r="R1004" i="2"/>
  <c r="E1004" i="2"/>
  <c r="D1004" i="2"/>
  <c r="C1004" i="2"/>
  <c r="R1003" i="2"/>
  <c r="E1003" i="2"/>
  <c r="D1003" i="2"/>
  <c r="C1003" i="2"/>
  <c r="R1002" i="2"/>
  <c r="E1002" i="2"/>
  <c r="D1002" i="2"/>
  <c r="C1002" i="2"/>
  <c r="R1001" i="2"/>
  <c r="E1001" i="2"/>
  <c r="D1001" i="2"/>
  <c r="C1001" i="2"/>
  <c r="R1000" i="2"/>
  <c r="E1000" i="2"/>
  <c r="D1000" i="2"/>
  <c r="C1000" i="2"/>
  <c r="R999" i="2"/>
  <c r="E999" i="2"/>
  <c r="D999" i="2"/>
  <c r="C999" i="2"/>
  <c r="R998" i="2"/>
  <c r="E998" i="2"/>
  <c r="D998" i="2"/>
  <c r="C998" i="2"/>
  <c r="R997" i="2"/>
  <c r="E997" i="2"/>
  <c r="D997" i="2"/>
  <c r="C997" i="2"/>
  <c r="R996" i="2"/>
  <c r="E996" i="2"/>
  <c r="D996" i="2"/>
  <c r="C996" i="2"/>
  <c r="R995" i="2"/>
  <c r="E995" i="2"/>
  <c r="D995" i="2"/>
  <c r="C995" i="2"/>
  <c r="R994" i="2"/>
  <c r="E994" i="2"/>
  <c r="D994" i="2"/>
  <c r="C994" i="2"/>
  <c r="R993" i="2"/>
  <c r="E993" i="2"/>
  <c r="D993" i="2"/>
  <c r="C993" i="2"/>
  <c r="R992" i="2"/>
  <c r="E992" i="2"/>
  <c r="D992" i="2"/>
  <c r="C992" i="2"/>
  <c r="R991" i="2"/>
  <c r="E991" i="2"/>
  <c r="D991" i="2"/>
  <c r="C991" i="2"/>
  <c r="R990" i="2"/>
  <c r="E990" i="2"/>
  <c r="D990" i="2"/>
  <c r="C990" i="2"/>
  <c r="R989" i="2"/>
  <c r="E989" i="2"/>
  <c r="D989" i="2"/>
  <c r="C989" i="2"/>
  <c r="R988" i="2"/>
  <c r="E988" i="2"/>
  <c r="D988" i="2"/>
  <c r="C988" i="2"/>
  <c r="R987" i="2"/>
  <c r="E987" i="2"/>
  <c r="D987" i="2"/>
  <c r="C987" i="2"/>
  <c r="R986" i="2"/>
  <c r="E986" i="2"/>
  <c r="D986" i="2"/>
  <c r="C986" i="2"/>
  <c r="R985" i="2"/>
  <c r="E985" i="2"/>
  <c r="D985" i="2"/>
  <c r="C985" i="2"/>
  <c r="R984" i="2"/>
  <c r="E984" i="2"/>
  <c r="D984" i="2"/>
  <c r="C984" i="2"/>
  <c r="R983" i="2"/>
  <c r="E983" i="2"/>
  <c r="D983" i="2"/>
  <c r="C983" i="2"/>
  <c r="R982" i="2"/>
  <c r="E982" i="2"/>
  <c r="D982" i="2"/>
  <c r="C982" i="2"/>
  <c r="R981" i="2"/>
  <c r="E981" i="2"/>
  <c r="D981" i="2"/>
  <c r="C981" i="2"/>
  <c r="R980" i="2"/>
  <c r="E980" i="2"/>
  <c r="D980" i="2"/>
  <c r="C980" i="2"/>
  <c r="R979" i="2"/>
  <c r="E979" i="2"/>
  <c r="D979" i="2"/>
  <c r="C979" i="2"/>
  <c r="R978" i="2"/>
  <c r="E978" i="2"/>
  <c r="D978" i="2"/>
  <c r="C978" i="2"/>
  <c r="R977" i="2"/>
  <c r="E977" i="2"/>
  <c r="D977" i="2"/>
  <c r="C977" i="2"/>
  <c r="R976" i="2"/>
  <c r="E976" i="2"/>
  <c r="D976" i="2"/>
  <c r="C976" i="2"/>
  <c r="R975" i="2"/>
  <c r="E975" i="2"/>
  <c r="D975" i="2"/>
  <c r="C975" i="2"/>
  <c r="R974" i="2"/>
  <c r="E974" i="2"/>
  <c r="D974" i="2"/>
  <c r="C974" i="2"/>
  <c r="R973" i="2"/>
  <c r="E973" i="2"/>
  <c r="D973" i="2"/>
  <c r="C973" i="2"/>
  <c r="R972" i="2"/>
  <c r="E972" i="2"/>
  <c r="D972" i="2"/>
  <c r="C972" i="2"/>
  <c r="R971" i="2"/>
  <c r="E971" i="2"/>
  <c r="D971" i="2"/>
  <c r="C971" i="2"/>
  <c r="R970" i="2"/>
  <c r="E970" i="2"/>
  <c r="D970" i="2"/>
  <c r="C970" i="2"/>
  <c r="R969" i="2"/>
  <c r="E969" i="2"/>
  <c r="D969" i="2"/>
  <c r="C969" i="2"/>
  <c r="R968" i="2"/>
  <c r="E968" i="2"/>
  <c r="D968" i="2"/>
  <c r="C968" i="2"/>
  <c r="R967" i="2"/>
  <c r="E967" i="2"/>
  <c r="D967" i="2"/>
  <c r="C967" i="2"/>
  <c r="R966" i="2"/>
  <c r="E966" i="2"/>
  <c r="D966" i="2"/>
  <c r="C966" i="2"/>
  <c r="R965" i="2"/>
  <c r="E965" i="2"/>
  <c r="D965" i="2"/>
  <c r="C965" i="2"/>
  <c r="R964" i="2"/>
  <c r="E964" i="2"/>
  <c r="D964" i="2"/>
  <c r="C964" i="2"/>
  <c r="R963" i="2"/>
  <c r="E963" i="2"/>
  <c r="D963" i="2"/>
  <c r="C963" i="2"/>
  <c r="R962" i="2"/>
  <c r="E962" i="2"/>
  <c r="D962" i="2"/>
  <c r="C962" i="2"/>
  <c r="R961" i="2"/>
  <c r="E961" i="2"/>
  <c r="D961" i="2"/>
  <c r="C961" i="2"/>
  <c r="R960" i="2"/>
  <c r="E960" i="2"/>
  <c r="D960" i="2"/>
  <c r="C960" i="2"/>
  <c r="R959" i="2"/>
  <c r="E959" i="2"/>
  <c r="D959" i="2"/>
  <c r="C959" i="2"/>
  <c r="R958" i="2"/>
  <c r="E958" i="2"/>
  <c r="D958" i="2"/>
  <c r="C958" i="2"/>
  <c r="R957" i="2"/>
  <c r="E957" i="2"/>
  <c r="D957" i="2"/>
  <c r="C957" i="2"/>
  <c r="R956" i="2"/>
  <c r="E956" i="2"/>
  <c r="D956" i="2"/>
  <c r="C956" i="2"/>
  <c r="R955" i="2"/>
  <c r="E955" i="2"/>
  <c r="D955" i="2"/>
  <c r="C955" i="2"/>
  <c r="R954" i="2"/>
  <c r="E954" i="2"/>
  <c r="D954" i="2"/>
  <c r="C954" i="2"/>
  <c r="R953" i="2"/>
  <c r="E953" i="2"/>
  <c r="D953" i="2"/>
  <c r="C953" i="2"/>
  <c r="R952" i="2"/>
  <c r="E952" i="2"/>
  <c r="D952" i="2"/>
  <c r="C952" i="2"/>
  <c r="R951" i="2"/>
  <c r="E951" i="2"/>
  <c r="D951" i="2"/>
  <c r="C951" i="2"/>
  <c r="R950" i="2"/>
  <c r="E950" i="2"/>
  <c r="D950" i="2"/>
  <c r="C950" i="2"/>
  <c r="R949" i="2"/>
  <c r="E949" i="2"/>
  <c r="D949" i="2"/>
  <c r="C949" i="2"/>
  <c r="R948" i="2"/>
  <c r="E948" i="2"/>
  <c r="D948" i="2"/>
  <c r="C948" i="2"/>
  <c r="R947" i="2"/>
  <c r="E947" i="2"/>
  <c r="D947" i="2"/>
  <c r="C947" i="2"/>
  <c r="R946" i="2"/>
  <c r="E946" i="2"/>
  <c r="D946" i="2"/>
  <c r="C946" i="2"/>
  <c r="R945" i="2"/>
  <c r="E945" i="2"/>
  <c r="D945" i="2"/>
  <c r="C945" i="2"/>
  <c r="R944" i="2"/>
  <c r="E944" i="2"/>
  <c r="D944" i="2"/>
  <c r="C944" i="2"/>
  <c r="R943" i="2"/>
  <c r="E943" i="2"/>
  <c r="D943" i="2"/>
  <c r="C943" i="2"/>
  <c r="R942" i="2"/>
  <c r="E942" i="2"/>
  <c r="D942" i="2"/>
  <c r="C942" i="2"/>
  <c r="R941" i="2"/>
  <c r="E941" i="2"/>
  <c r="D941" i="2"/>
  <c r="C941" i="2"/>
  <c r="R940" i="2"/>
  <c r="E940" i="2"/>
  <c r="D940" i="2"/>
  <c r="C940" i="2"/>
  <c r="R939" i="2"/>
  <c r="E939" i="2"/>
  <c r="D939" i="2"/>
  <c r="C939" i="2"/>
  <c r="R938" i="2"/>
  <c r="E938" i="2"/>
  <c r="D938" i="2"/>
  <c r="C938" i="2"/>
  <c r="R937" i="2"/>
  <c r="E937" i="2"/>
  <c r="D937" i="2"/>
  <c r="C937" i="2"/>
  <c r="R936" i="2"/>
  <c r="E936" i="2"/>
  <c r="D936" i="2"/>
  <c r="C936" i="2"/>
  <c r="R935" i="2"/>
  <c r="E935" i="2"/>
  <c r="D935" i="2"/>
  <c r="C935" i="2"/>
  <c r="R934" i="2"/>
  <c r="E934" i="2"/>
  <c r="D934" i="2"/>
  <c r="C934" i="2"/>
  <c r="R933" i="2"/>
  <c r="E933" i="2"/>
  <c r="D933" i="2"/>
  <c r="C933" i="2"/>
  <c r="R932" i="2"/>
  <c r="E932" i="2"/>
  <c r="D932" i="2"/>
  <c r="C932" i="2"/>
  <c r="R931" i="2"/>
  <c r="E931" i="2"/>
  <c r="D931" i="2"/>
  <c r="C931" i="2"/>
  <c r="R930" i="2"/>
  <c r="E930" i="2"/>
  <c r="D930" i="2"/>
  <c r="C930" i="2"/>
  <c r="R929" i="2"/>
  <c r="E929" i="2"/>
  <c r="D929" i="2"/>
  <c r="C929" i="2"/>
  <c r="R928" i="2"/>
  <c r="E928" i="2"/>
  <c r="D928" i="2"/>
  <c r="C928" i="2"/>
  <c r="R927" i="2"/>
  <c r="E927" i="2"/>
  <c r="D927" i="2"/>
  <c r="C927" i="2"/>
  <c r="R926" i="2"/>
  <c r="E926" i="2"/>
  <c r="D926" i="2"/>
  <c r="C926" i="2"/>
  <c r="R925" i="2"/>
  <c r="E925" i="2"/>
  <c r="D925" i="2"/>
  <c r="C925" i="2"/>
  <c r="R924" i="2"/>
  <c r="E924" i="2"/>
  <c r="D924" i="2"/>
  <c r="C924" i="2"/>
  <c r="R923" i="2"/>
  <c r="E923" i="2"/>
  <c r="D923" i="2"/>
  <c r="C923" i="2"/>
  <c r="R922" i="2"/>
  <c r="E922" i="2"/>
  <c r="D922" i="2"/>
  <c r="C922" i="2"/>
  <c r="R921" i="2"/>
  <c r="E921" i="2"/>
  <c r="D921" i="2"/>
  <c r="C921" i="2"/>
  <c r="R920" i="2"/>
  <c r="E920" i="2"/>
  <c r="D920" i="2"/>
  <c r="C920" i="2"/>
  <c r="R919" i="2"/>
  <c r="E919" i="2"/>
  <c r="D919" i="2"/>
  <c r="C919" i="2"/>
  <c r="R918" i="2"/>
  <c r="E918" i="2"/>
  <c r="D918" i="2"/>
  <c r="C918" i="2"/>
  <c r="R917" i="2"/>
  <c r="E917" i="2"/>
  <c r="D917" i="2"/>
  <c r="C917" i="2"/>
  <c r="R916" i="2"/>
  <c r="E916" i="2"/>
  <c r="D916" i="2"/>
  <c r="C916" i="2"/>
  <c r="R915" i="2"/>
  <c r="E915" i="2"/>
  <c r="D915" i="2"/>
  <c r="C915" i="2"/>
  <c r="R914" i="2"/>
  <c r="E914" i="2"/>
  <c r="D914" i="2"/>
  <c r="C914" i="2"/>
  <c r="R913" i="2"/>
  <c r="E913" i="2"/>
  <c r="D913" i="2"/>
  <c r="C913" i="2"/>
  <c r="R912" i="2"/>
  <c r="E912" i="2"/>
  <c r="D912" i="2"/>
  <c r="C912" i="2"/>
  <c r="R911" i="2"/>
  <c r="E911" i="2"/>
  <c r="D911" i="2"/>
  <c r="C911" i="2"/>
  <c r="R910" i="2"/>
  <c r="E910" i="2"/>
  <c r="D910" i="2"/>
  <c r="C910" i="2"/>
  <c r="R909" i="2"/>
  <c r="E909" i="2"/>
  <c r="D909" i="2"/>
  <c r="C909" i="2"/>
  <c r="R908" i="2"/>
  <c r="E908" i="2"/>
  <c r="D908" i="2"/>
  <c r="C908" i="2"/>
  <c r="R907" i="2"/>
  <c r="E907" i="2"/>
  <c r="D907" i="2"/>
  <c r="C907" i="2"/>
  <c r="R906" i="2"/>
  <c r="E906" i="2"/>
  <c r="D906" i="2"/>
  <c r="C906" i="2"/>
  <c r="R905" i="2"/>
  <c r="E905" i="2"/>
  <c r="D905" i="2"/>
  <c r="C905" i="2"/>
  <c r="R904" i="2"/>
  <c r="E904" i="2"/>
  <c r="D904" i="2"/>
  <c r="C904" i="2"/>
  <c r="R903" i="2"/>
  <c r="E903" i="2"/>
  <c r="D903" i="2"/>
  <c r="C903" i="2"/>
  <c r="R902" i="2"/>
  <c r="E902" i="2"/>
  <c r="D902" i="2"/>
  <c r="C902" i="2"/>
  <c r="R901" i="2"/>
  <c r="E901" i="2"/>
  <c r="D901" i="2"/>
  <c r="C901" i="2"/>
  <c r="R900" i="2"/>
  <c r="E900" i="2"/>
  <c r="D900" i="2"/>
  <c r="C900" i="2"/>
  <c r="R899" i="2"/>
  <c r="E899" i="2"/>
  <c r="D899" i="2"/>
  <c r="C899" i="2"/>
  <c r="R898" i="2"/>
  <c r="E898" i="2"/>
  <c r="D898" i="2"/>
  <c r="C898" i="2"/>
  <c r="R897" i="2"/>
  <c r="E897" i="2"/>
  <c r="D897" i="2"/>
  <c r="C897" i="2"/>
  <c r="R896" i="2"/>
  <c r="E896" i="2"/>
  <c r="D896" i="2"/>
  <c r="C896" i="2"/>
  <c r="R895" i="2"/>
  <c r="E895" i="2"/>
  <c r="D895" i="2"/>
  <c r="C895" i="2"/>
  <c r="R894" i="2"/>
  <c r="E894" i="2"/>
  <c r="D894" i="2"/>
  <c r="C894" i="2"/>
  <c r="R893" i="2"/>
  <c r="E893" i="2"/>
  <c r="D893" i="2"/>
  <c r="C893" i="2"/>
  <c r="R892" i="2"/>
  <c r="E892" i="2"/>
  <c r="D892" i="2"/>
  <c r="C892" i="2"/>
  <c r="R891" i="2"/>
  <c r="E891" i="2"/>
  <c r="D891" i="2"/>
  <c r="C891" i="2"/>
  <c r="R890" i="2"/>
  <c r="E890" i="2"/>
  <c r="D890" i="2"/>
  <c r="C890" i="2"/>
  <c r="R889" i="2"/>
  <c r="E889" i="2"/>
  <c r="D889" i="2"/>
  <c r="C889" i="2"/>
  <c r="R888" i="2"/>
  <c r="E888" i="2"/>
  <c r="D888" i="2"/>
  <c r="C888" i="2"/>
  <c r="R887" i="2"/>
  <c r="E887" i="2"/>
  <c r="D887" i="2"/>
  <c r="C887" i="2"/>
  <c r="R886" i="2"/>
  <c r="E886" i="2"/>
  <c r="D886" i="2"/>
  <c r="C886" i="2"/>
  <c r="R885" i="2"/>
  <c r="E885" i="2"/>
  <c r="D885" i="2"/>
  <c r="C885" i="2"/>
  <c r="R884" i="2"/>
  <c r="E884" i="2"/>
  <c r="D884" i="2"/>
  <c r="C884" i="2"/>
  <c r="R883" i="2"/>
  <c r="E883" i="2"/>
  <c r="D883" i="2"/>
  <c r="C883" i="2"/>
  <c r="R882" i="2"/>
  <c r="E882" i="2"/>
  <c r="D882" i="2"/>
  <c r="C882" i="2"/>
  <c r="R881" i="2"/>
  <c r="E881" i="2"/>
  <c r="D881" i="2"/>
  <c r="C881" i="2"/>
  <c r="R880" i="2"/>
  <c r="E880" i="2"/>
  <c r="D880" i="2"/>
  <c r="C880" i="2"/>
  <c r="R879" i="2"/>
  <c r="E879" i="2"/>
  <c r="D879" i="2"/>
  <c r="C879" i="2"/>
  <c r="R878" i="2"/>
  <c r="E878" i="2"/>
  <c r="D878" i="2"/>
  <c r="C878" i="2"/>
  <c r="R877" i="2"/>
  <c r="E877" i="2"/>
  <c r="D877" i="2"/>
  <c r="C877" i="2"/>
  <c r="R876" i="2"/>
  <c r="E876" i="2"/>
  <c r="D876" i="2"/>
  <c r="C876" i="2"/>
  <c r="R875" i="2"/>
  <c r="E875" i="2"/>
  <c r="D875" i="2"/>
  <c r="C875" i="2"/>
  <c r="R874" i="2"/>
  <c r="E874" i="2"/>
  <c r="D874" i="2"/>
  <c r="C874" i="2"/>
  <c r="R873" i="2"/>
  <c r="E873" i="2"/>
  <c r="D873" i="2"/>
  <c r="C873" i="2"/>
  <c r="R872" i="2"/>
  <c r="E872" i="2"/>
  <c r="D872" i="2"/>
  <c r="C872" i="2"/>
  <c r="R871" i="2"/>
  <c r="E871" i="2"/>
  <c r="D871" i="2"/>
  <c r="C871" i="2"/>
  <c r="R870" i="2"/>
  <c r="E870" i="2"/>
  <c r="D870" i="2"/>
  <c r="C870" i="2"/>
  <c r="R869" i="2"/>
  <c r="E869" i="2"/>
  <c r="D869" i="2"/>
  <c r="C869" i="2"/>
  <c r="R868" i="2"/>
  <c r="E868" i="2"/>
  <c r="D868" i="2"/>
  <c r="C868" i="2"/>
  <c r="R867" i="2"/>
  <c r="E867" i="2"/>
  <c r="D867" i="2"/>
  <c r="C867" i="2"/>
  <c r="R866" i="2"/>
  <c r="E866" i="2"/>
  <c r="D866" i="2"/>
  <c r="C866" i="2"/>
  <c r="R865" i="2"/>
  <c r="E865" i="2"/>
  <c r="D865" i="2"/>
  <c r="C865" i="2"/>
  <c r="R864" i="2"/>
  <c r="E864" i="2"/>
  <c r="D864" i="2"/>
  <c r="C864" i="2"/>
  <c r="R863" i="2"/>
  <c r="E863" i="2"/>
  <c r="D863" i="2"/>
  <c r="C863" i="2"/>
  <c r="R862" i="2"/>
  <c r="E862" i="2"/>
  <c r="D862" i="2"/>
  <c r="C862" i="2"/>
  <c r="R861" i="2"/>
  <c r="E861" i="2"/>
  <c r="D861" i="2"/>
  <c r="C861" i="2"/>
  <c r="R860" i="2"/>
  <c r="E860" i="2"/>
  <c r="D860" i="2"/>
  <c r="C860" i="2"/>
  <c r="R859" i="2"/>
  <c r="E859" i="2"/>
  <c r="D859" i="2"/>
  <c r="C859" i="2"/>
  <c r="R858" i="2"/>
  <c r="E858" i="2"/>
  <c r="D858" i="2"/>
  <c r="C858" i="2"/>
  <c r="R857" i="2"/>
  <c r="E857" i="2"/>
  <c r="D857" i="2"/>
  <c r="C857" i="2"/>
  <c r="R856" i="2"/>
  <c r="E856" i="2"/>
  <c r="D856" i="2"/>
  <c r="C856" i="2"/>
  <c r="R855" i="2"/>
  <c r="E855" i="2"/>
  <c r="D855" i="2"/>
  <c r="C855" i="2"/>
  <c r="R854" i="2"/>
  <c r="E854" i="2"/>
  <c r="D854" i="2"/>
  <c r="C854" i="2"/>
  <c r="R853" i="2"/>
  <c r="E853" i="2"/>
  <c r="D853" i="2"/>
  <c r="C853" i="2"/>
  <c r="R852" i="2"/>
  <c r="E852" i="2"/>
  <c r="D852" i="2"/>
  <c r="C852" i="2"/>
  <c r="R851" i="2"/>
  <c r="E851" i="2"/>
  <c r="D851" i="2"/>
  <c r="C851" i="2"/>
  <c r="R850" i="2"/>
  <c r="E850" i="2"/>
  <c r="D850" i="2"/>
  <c r="C850" i="2"/>
  <c r="R849" i="2"/>
  <c r="E849" i="2"/>
  <c r="D849" i="2"/>
  <c r="C849" i="2"/>
  <c r="R848" i="2"/>
  <c r="E848" i="2"/>
  <c r="D848" i="2"/>
  <c r="C848" i="2"/>
  <c r="R847" i="2"/>
  <c r="E847" i="2"/>
  <c r="D847" i="2"/>
  <c r="C847" i="2"/>
  <c r="R846" i="2"/>
  <c r="E846" i="2"/>
  <c r="D846" i="2"/>
  <c r="C846" i="2"/>
  <c r="R845" i="2"/>
  <c r="E845" i="2"/>
  <c r="D845" i="2"/>
  <c r="C845" i="2"/>
  <c r="R844" i="2"/>
  <c r="E844" i="2"/>
  <c r="D844" i="2"/>
  <c r="C844" i="2"/>
  <c r="R843" i="2"/>
  <c r="E843" i="2"/>
  <c r="D843" i="2"/>
  <c r="C843" i="2"/>
  <c r="R842" i="2"/>
  <c r="E842" i="2"/>
  <c r="D842" i="2"/>
  <c r="C842" i="2"/>
  <c r="R841" i="2"/>
  <c r="E841" i="2"/>
  <c r="D841" i="2"/>
  <c r="C841" i="2"/>
  <c r="R840" i="2"/>
  <c r="E840" i="2"/>
  <c r="D840" i="2"/>
  <c r="C840" i="2"/>
  <c r="R839" i="2"/>
  <c r="E839" i="2"/>
  <c r="D839" i="2"/>
  <c r="C839" i="2"/>
  <c r="R838" i="2"/>
  <c r="E838" i="2"/>
  <c r="D838" i="2"/>
  <c r="C838" i="2"/>
  <c r="R837" i="2"/>
  <c r="E837" i="2"/>
  <c r="D837" i="2"/>
  <c r="C837" i="2"/>
  <c r="R836" i="2"/>
  <c r="E836" i="2"/>
  <c r="D836" i="2"/>
  <c r="C836" i="2"/>
  <c r="R835" i="2"/>
  <c r="E835" i="2"/>
  <c r="D835" i="2"/>
  <c r="C835" i="2"/>
  <c r="R834" i="2"/>
  <c r="E834" i="2"/>
  <c r="D834" i="2"/>
  <c r="C834" i="2"/>
  <c r="R833" i="2"/>
  <c r="E833" i="2"/>
  <c r="D833" i="2"/>
  <c r="C833" i="2"/>
  <c r="R832" i="2"/>
  <c r="E832" i="2"/>
  <c r="D832" i="2"/>
  <c r="C832" i="2"/>
  <c r="R831" i="2"/>
  <c r="E831" i="2"/>
  <c r="D831" i="2"/>
  <c r="C831" i="2"/>
  <c r="R830" i="2"/>
  <c r="E830" i="2"/>
  <c r="D830" i="2"/>
  <c r="C830" i="2"/>
  <c r="R829" i="2"/>
  <c r="E829" i="2"/>
  <c r="D829" i="2"/>
  <c r="C829" i="2"/>
  <c r="R828" i="2"/>
  <c r="E828" i="2"/>
  <c r="D828" i="2"/>
  <c r="C828" i="2"/>
  <c r="R827" i="2"/>
  <c r="E827" i="2"/>
  <c r="D827" i="2"/>
  <c r="C827" i="2"/>
  <c r="R826" i="2"/>
  <c r="E826" i="2"/>
  <c r="D826" i="2"/>
  <c r="C826" i="2"/>
  <c r="R825" i="2"/>
  <c r="E825" i="2"/>
  <c r="D825" i="2"/>
  <c r="C825" i="2"/>
  <c r="R824" i="2"/>
  <c r="E824" i="2"/>
  <c r="D824" i="2"/>
  <c r="C824" i="2"/>
  <c r="R823" i="2"/>
  <c r="E823" i="2"/>
  <c r="D823" i="2"/>
  <c r="C823" i="2"/>
  <c r="R822" i="2"/>
  <c r="E822" i="2"/>
  <c r="D822" i="2"/>
  <c r="C822" i="2"/>
  <c r="R821" i="2"/>
  <c r="E821" i="2"/>
  <c r="D821" i="2"/>
  <c r="C821" i="2"/>
  <c r="R820" i="2"/>
  <c r="E820" i="2"/>
  <c r="D820" i="2"/>
  <c r="C820" i="2"/>
  <c r="R819" i="2"/>
  <c r="E819" i="2"/>
  <c r="D819" i="2"/>
  <c r="C819" i="2"/>
  <c r="R818" i="2"/>
  <c r="E818" i="2"/>
  <c r="D818" i="2"/>
  <c r="C818" i="2"/>
  <c r="R817" i="2"/>
  <c r="E817" i="2"/>
  <c r="D817" i="2"/>
  <c r="C817" i="2"/>
  <c r="R816" i="2"/>
  <c r="E816" i="2"/>
  <c r="D816" i="2"/>
  <c r="C816" i="2"/>
  <c r="R815" i="2"/>
  <c r="E815" i="2"/>
  <c r="D815" i="2"/>
  <c r="C815" i="2"/>
  <c r="R814" i="2"/>
  <c r="E814" i="2"/>
  <c r="D814" i="2"/>
  <c r="C814" i="2"/>
  <c r="R813" i="2"/>
  <c r="E813" i="2"/>
  <c r="D813" i="2"/>
  <c r="C813" i="2"/>
  <c r="R812" i="2"/>
  <c r="E812" i="2"/>
  <c r="D812" i="2"/>
  <c r="C812" i="2"/>
  <c r="R811" i="2"/>
  <c r="E811" i="2"/>
  <c r="D811" i="2"/>
  <c r="C811" i="2"/>
  <c r="R810" i="2"/>
  <c r="E810" i="2"/>
  <c r="D810" i="2"/>
  <c r="C810" i="2"/>
  <c r="R809" i="2"/>
  <c r="E809" i="2"/>
  <c r="D809" i="2"/>
  <c r="C809" i="2"/>
  <c r="R808" i="2"/>
  <c r="E808" i="2"/>
  <c r="D808" i="2"/>
  <c r="C808" i="2"/>
  <c r="R807" i="2"/>
  <c r="E807" i="2"/>
  <c r="D807" i="2"/>
  <c r="C807" i="2"/>
  <c r="R806" i="2"/>
  <c r="E806" i="2"/>
  <c r="D806" i="2"/>
  <c r="C806" i="2"/>
  <c r="R805" i="2"/>
  <c r="E805" i="2"/>
  <c r="D805" i="2"/>
  <c r="C805" i="2"/>
  <c r="R804" i="2"/>
  <c r="E804" i="2"/>
  <c r="D804" i="2"/>
  <c r="C804" i="2"/>
  <c r="R803" i="2"/>
  <c r="E803" i="2"/>
  <c r="D803" i="2"/>
  <c r="C803" i="2"/>
  <c r="R802" i="2"/>
  <c r="E802" i="2"/>
  <c r="D802" i="2"/>
  <c r="C802" i="2"/>
  <c r="R801" i="2"/>
  <c r="E801" i="2"/>
  <c r="D801" i="2"/>
  <c r="C801" i="2"/>
  <c r="R800" i="2"/>
  <c r="E800" i="2"/>
  <c r="D800" i="2"/>
  <c r="C800" i="2"/>
  <c r="R799" i="2"/>
  <c r="E799" i="2"/>
  <c r="D799" i="2"/>
  <c r="C799" i="2"/>
  <c r="R798" i="2"/>
  <c r="E798" i="2"/>
  <c r="D798" i="2"/>
  <c r="C798" i="2"/>
  <c r="R797" i="2"/>
  <c r="E797" i="2"/>
  <c r="D797" i="2"/>
  <c r="C797" i="2"/>
  <c r="R796" i="2"/>
  <c r="E796" i="2"/>
  <c r="D796" i="2"/>
  <c r="C796" i="2"/>
  <c r="R795" i="2"/>
  <c r="E795" i="2"/>
  <c r="D795" i="2"/>
  <c r="C795" i="2"/>
  <c r="R794" i="2"/>
  <c r="E794" i="2"/>
  <c r="D794" i="2"/>
  <c r="C794" i="2"/>
  <c r="R793" i="2"/>
  <c r="E793" i="2"/>
  <c r="D793" i="2"/>
  <c r="C793" i="2"/>
  <c r="R792" i="2"/>
  <c r="E792" i="2"/>
  <c r="D792" i="2"/>
  <c r="C792" i="2"/>
  <c r="R791" i="2"/>
  <c r="E791" i="2"/>
  <c r="D791" i="2"/>
  <c r="C791" i="2"/>
  <c r="R790" i="2"/>
  <c r="E790" i="2"/>
  <c r="D790" i="2"/>
  <c r="C790" i="2"/>
  <c r="R789" i="2"/>
  <c r="E789" i="2"/>
  <c r="D789" i="2"/>
  <c r="C789" i="2"/>
  <c r="R788" i="2"/>
  <c r="E788" i="2"/>
  <c r="D788" i="2"/>
  <c r="C788" i="2"/>
  <c r="R787" i="2"/>
  <c r="E787" i="2"/>
  <c r="D787" i="2"/>
  <c r="C787" i="2"/>
  <c r="R786" i="2"/>
  <c r="E786" i="2"/>
  <c r="D786" i="2"/>
  <c r="C786" i="2"/>
  <c r="R785" i="2"/>
  <c r="E785" i="2"/>
  <c r="D785" i="2"/>
  <c r="C785" i="2"/>
  <c r="R784" i="2"/>
  <c r="E784" i="2"/>
  <c r="D784" i="2"/>
  <c r="C784" i="2"/>
  <c r="R783" i="2"/>
  <c r="E783" i="2"/>
  <c r="D783" i="2"/>
  <c r="C783" i="2"/>
  <c r="R782" i="2"/>
  <c r="E782" i="2"/>
  <c r="D782" i="2"/>
  <c r="C782" i="2"/>
  <c r="R781" i="2"/>
  <c r="E781" i="2"/>
  <c r="D781" i="2"/>
  <c r="C781" i="2"/>
  <c r="R780" i="2"/>
  <c r="E780" i="2"/>
  <c r="D780" i="2"/>
  <c r="C780" i="2"/>
  <c r="R779" i="2"/>
  <c r="E779" i="2"/>
  <c r="D779" i="2"/>
  <c r="C779" i="2"/>
  <c r="R778" i="2"/>
  <c r="E778" i="2"/>
  <c r="D778" i="2"/>
  <c r="C778" i="2"/>
  <c r="R777" i="2"/>
  <c r="E777" i="2"/>
  <c r="D777" i="2"/>
  <c r="C777" i="2"/>
  <c r="R776" i="2"/>
  <c r="E776" i="2"/>
  <c r="D776" i="2"/>
  <c r="C776" i="2"/>
  <c r="R775" i="2"/>
  <c r="E775" i="2"/>
  <c r="D775" i="2"/>
  <c r="C775" i="2"/>
  <c r="R774" i="2"/>
  <c r="E774" i="2"/>
  <c r="D774" i="2"/>
  <c r="C774" i="2"/>
  <c r="R773" i="2"/>
  <c r="E773" i="2"/>
  <c r="D773" i="2"/>
  <c r="C773" i="2"/>
  <c r="R772" i="2"/>
  <c r="E772" i="2"/>
  <c r="D772" i="2"/>
  <c r="C772" i="2"/>
  <c r="R771" i="2"/>
  <c r="E771" i="2"/>
  <c r="D771" i="2"/>
  <c r="C771" i="2"/>
  <c r="R770" i="2"/>
  <c r="E770" i="2"/>
  <c r="D770" i="2"/>
  <c r="C770" i="2"/>
  <c r="R769" i="2"/>
  <c r="E769" i="2"/>
  <c r="D769" i="2"/>
  <c r="C769" i="2"/>
  <c r="R768" i="2"/>
  <c r="E768" i="2"/>
  <c r="D768" i="2"/>
  <c r="C768" i="2"/>
  <c r="R767" i="2"/>
  <c r="E767" i="2"/>
  <c r="D767" i="2"/>
  <c r="C767" i="2"/>
  <c r="R766" i="2"/>
  <c r="E766" i="2"/>
  <c r="D766" i="2"/>
  <c r="C766" i="2"/>
  <c r="R765" i="2"/>
  <c r="E765" i="2"/>
  <c r="D765" i="2"/>
  <c r="C765" i="2"/>
  <c r="R764" i="2"/>
  <c r="E764" i="2"/>
  <c r="D764" i="2"/>
  <c r="C764" i="2"/>
  <c r="R763" i="2"/>
  <c r="E763" i="2"/>
  <c r="D763" i="2"/>
  <c r="C763" i="2"/>
  <c r="R762" i="2"/>
  <c r="E762" i="2"/>
  <c r="D762" i="2"/>
  <c r="C762" i="2"/>
  <c r="R761" i="2"/>
  <c r="E761" i="2"/>
  <c r="D761" i="2"/>
  <c r="C761" i="2"/>
  <c r="R760" i="2"/>
  <c r="E760" i="2"/>
  <c r="D760" i="2"/>
  <c r="C760" i="2"/>
  <c r="R759" i="2"/>
  <c r="E759" i="2"/>
  <c r="D759" i="2"/>
  <c r="C759" i="2"/>
  <c r="R758" i="2"/>
  <c r="E758" i="2"/>
  <c r="D758" i="2"/>
  <c r="C758" i="2"/>
  <c r="R757" i="2"/>
  <c r="E757" i="2"/>
  <c r="D757" i="2"/>
  <c r="C757" i="2"/>
  <c r="R756" i="2"/>
  <c r="E756" i="2"/>
  <c r="D756" i="2"/>
  <c r="C756" i="2"/>
  <c r="R755" i="2"/>
  <c r="E755" i="2"/>
  <c r="D755" i="2"/>
  <c r="C755" i="2"/>
  <c r="R754" i="2"/>
  <c r="E754" i="2"/>
  <c r="D754" i="2"/>
  <c r="C754" i="2"/>
  <c r="R753" i="2"/>
  <c r="E753" i="2"/>
  <c r="D753" i="2"/>
  <c r="C753" i="2"/>
  <c r="R752" i="2"/>
  <c r="E752" i="2"/>
  <c r="D752" i="2"/>
  <c r="C752" i="2"/>
  <c r="R751" i="2"/>
  <c r="E751" i="2"/>
  <c r="D751" i="2"/>
  <c r="C751" i="2"/>
  <c r="R750" i="2"/>
  <c r="E750" i="2"/>
  <c r="D750" i="2"/>
  <c r="C750" i="2"/>
  <c r="R749" i="2"/>
  <c r="E749" i="2"/>
  <c r="D749" i="2"/>
  <c r="C749" i="2"/>
  <c r="R748" i="2"/>
  <c r="E748" i="2"/>
  <c r="D748" i="2"/>
  <c r="C748" i="2"/>
  <c r="R747" i="2"/>
  <c r="E747" i="2"/>
  <c r="D747" i="2"/>
  <c r="C747" i="2"/>
  <c r="R746" i="2"/>
  <c r="E746" i="2"/>
  <c r="D746" i="2"/>
  <c r="C746" i="2"/>
  <c r="R745" i="2"/>
  <c r="E745" i="2"/>
  <c r="D745" i="2"/>
  <c r="C745" i="2"/>
  <c r="R744" i="2"/>
  <c r="E744" i="2"/>
  <c r="D744" i="2"/>
  <c r="C744" i="2"/>
  <c r="R743" i="2"/>
  <c r="E743" i="2"/>
  <c r="D743" i="2"/>
  <c r="C743" i="2"/>
  <c r="R742" i="2"/>
  <c r="E742" i="2"/>
  <c r="D742" i="2"/>
  <c r="C742" i="2"/>
  <c r="R741" i="2"/>
  <c r="E741" i="2"/>
  <c r="D741" i="2"/>
  <c r="C741" i="2"/>
  <c r="R740" i="2"/>
  <c r="E740" i="2"/>
  <c r="D740" i="2"/>
  <c r="C740" i="2"/>
  <c r="R739" i="2"/>
  <c r="E739" i="2"/>
  <c r="D739" i="2"/>
  <c r="C739" i="2"/>
  <c r="R738" i="2"/>
  <c r="E738" i="2"/>
  <c r="D738" i="2"/>
  <c r="C738" i="2"/>
  <c r="R737" i="2"/>
  <c r="E737" i="2"/>
  <c r="D737" i="2"/>
  <c r="C737" i="2"/>
  <c r="R736" i="2"/>
  <c r="E736" i="2"/>
  <c r="D736" i="2"/>
  <c r="C736" i="2"/>
  <c r="R735" i="2"/>
  <c r="E735" i="2"/>
  <c r="D735" i="2"/>
  <c r="C735" i="2"/>
  <c r="R734" i="2"/>
  <c r="E734" i="2"/>
  <c r="D734" i="2"/>
  <c r="C734" i="2"/>
  <c r="R733" i="2"/>
  <c r="E733" i="2"/>
  <c r="D733" i="2"/>
  <c r="C733" i="2"/>
  <c r="R732" i="2"/>
  <c r="E732" i="2"/>
  <c r="D732" i="2"/>
  <c r="C732" i="2"/>
  <c r="R731" i="2"/>
  <c r="E731" i="2"/>
  <c r="D731" i="2"/>
  <c r="C731" i="2"/>
  <c r="R730" i="2"/>
  <c r="E730" i="2"/>
  <c r="D730" i="2"/>
  <c r="C730" i="2"/>
  <c r="R729" i="2"/>
  <c r="E729" i="2"/>
  <c r="D729" i="2"/>
  <c r="C729" i="2"/>
  <c r="R728" i="2"/>
  <c r="E728" i="2"/>
  <c r="D728" i="2"/>
  <c r="C728" i="2"/>
  <c r="R727" i="2"/>
  <c r="E727" i="2"/>
  <c r="D727" i="2"/>
  <c r="C727" i="2"/>
  <c r="R726" i="2"/>
  <c r="E726" i="2"/>
  <c r="D726" i="2"/>
  <c r="C726" i="2"/>
  <c r="R725" i="2"/>
  <c r="E725" i="2"/>
  <c r="D725" i="2"/>
  <c r="C725" i="2"/>
  <c r="R724" i="2"/>
  <c r="E724" i="2"/>
  <c r="D724" i="2"/>
  <c r="C724" i="2"/>
  <c r="R723" i="2"/>
  <c r="E723" i="2"/>
  <c r="D723" i="2"/>
  <c r="C723" i="2"/>
  <c r="R722" i="2"/>
  <c r="E722" i="2"/>
  <c r="D722" i="2"/>
  <c r="C722" i="2"/>
  <c r="R721" i="2"/>
  <c r="E721" i="2"/>
  <c r="D721" i="2"/>
  <c r="C721" i="2"/>
  <c r="R720" i="2"/>
  <c r="E720" i="2"/>
  <c r="D720" i="2"/>
  <c r="C720" i="2"/>
  <c r="R719" i="2"/>
  <c r="E719" i="2"/>
  <c r="D719" i="2"/>
  <c r="C719" i="2"/>
  <c r="R718" i="2"/>
  <c r="E718" i="2"/>
  <c r="D718" i="2"/>
  <c r="C718" i="2"/>
  <c r="R717" i="2"/>
  <c r="E717" i="2"/>
  <c r="D717" i="2"/>
  <c r="C717" i="2"/>
  <c r="R716" i="2"/>
  <c r="E716" i="2"/>
  <c r="D716" i="2"/>
  <c r="C716" i="2"/>
  <c r="R715" i="2"/>
  <c r="E715" i="2"/>
  <c r="D715" i="2"/>
  <c r="C715" i="2"/>
  <c r="R714" i="2"/>
  <c r="E714" i="2"/>
  <c r="D714" i="2"/>
  <c r="C714" i="2"/>
  <c r="R713" i="2"/>
  <c r="E713" i="2"/>
  <c r="D713" i="2"/>
  <c r="C713" i="2"/>
  <c r="R712" i="2"/>
  <c r="E712" i="2"/>
  <c r="D712" i="2"/>
  <c r="C712" i="2"/>
  <c r="R711" i="2"/>
  <c r="E711" i="2"/>
  <c r="D711" i="2"/>
  <c r="C711" i="2"/>
  <c r="R710" i="2"/>
  <c r="E710" i="2"/>
  <c r="D710" i="2"/>
  <c r="C710" i="2"/>
  <c r="R709" i="2"/>
  <c r="E709" i="2"/>
  <c r="D709" i="2"/>
  <c r="C709" i="2"/>
  <c r="R708" i="2"/>
  <c r="E708" i="2"/>
  <c r="D708" i="2"/>
  <c r="C708" i="2"/>
  <c r="R707" i="2"/>
  <c r="E707" i="2"/>
  <c r="D707" i="2"/>
  <c r="C707" i="2"/>
  <c r="R706" i="2"/>
  <c r="E706" i="2"/>
  <c r="D706" i="2"/>
  <c r="C706" i="2"/>
  <c r="R705" i="2"/>
  <c r="E705" i="2"/>
  <c r="D705" i="2"/>
  <c r="C705" i="2"/>
  <c r="R704" i="2"/>
  <c r="E704" i="2"/>
  <c r="D704" i="2"/>
  <c r="C704" i="2"/>
  <c r="R703" i="2"/>
  <c r="E703" i="2"/>
  <c r="D703" i="2"/>
  <c r="C703" i="2"/>
  <c r="R702" i="2"/>
  <c r="E702" i="2"/>
  <c r="D702" i="2"/>
  <c r="C702" i="2"/>
  <c r="R701" i="2"/>
  <c r="E701" i="2"/>
  <c r="D701" i="2"/>
  <c r="C701" i="2"/>
  <c r="R700" i="2"/>
  <c r="E700" i="2"/>
  <c r="D700" i="2"/>
  <c r="C700" i="2"/>
  <c r="R699" i="2"/>
  <c r="E699" i="2"/>
  <c r="D699" i="2"/>
  <c r="C699" i="2"/>
  <c r="R698" i="2"/>
  <c r="E698" i="2"/>
  <c r="D698" i="2"/>
  <c r="C698" i="2"/>
  <c r="R697" i="2"/>
  <c r="E697" i="2"/>
  <c r="D697" i="2"/>
  <c r="C697" i="2"/>
  <c r="R696" i="2"/>
  <c r="E696" i="2"/>
  <c r="D696" i="2"/>
  <c r="C696" i="2"/>
  <c r="R695" i="2"/>
  <c r="E695" i="2"/>
  <c r="D695" i="2"/>
  <c r="C695" i="2"/>
  <c r="R694" i="2"/>
  <c r="E694" i="2"/>
  <c r="D694" i="2"/>
  <c r="C694" i="2"/>
  <c r="R693" i="2"/>
  <c r="E693" i="2"/>
  <c r="D693" i="2"/>
  <c r="C693" i="2"/>
  <c r="R692" i="2"/>
  <c r="E692" i="2"/>
  <c r="D692" i="2"/>
  <c r="C692" i="2"/>
  <c r="R691" i="2"/>
  <c r="E691" i="2"/>
  <c r="D691" i="2"/>
  <c r="C691" i="2"/>
  <c r="R690" i="2"/>
  <c r="E690" i="2"/>
  <c r="D690" i="2"/>
  <c r="C690" i="2"/>
  <c r="R689" i="2"/>
  <c r="E689" i="2"/>
  <c r="D689" i="2"/>
  <c r="C689" i="2"/>
  <c r="R688" i="2"/>
  <c r="E688" i="2"/>
  <c r="D688" i="2"/>
  <c r="C688" i="2"/>
  <c r="R687" i="2"/>
  <c r="E687" i="2"/>
  <c r="D687" i="2"/>
  <c r="C687" i="2"/>
  <c r="R686" i="2"/>
  <c r="E686" i="2"/>
  <c r="D686" i="2"/>
  <c r="C686" i="2"/>
  <c r="R685" i="2"/>
  <c r="E685" i="2"/>
  <c r="D685" i="2"/>
  <c r="C685" i="2"/>
  <c r="R684" i="2"/>
  <c r="E684" i="2"/>
  <c r="D684" i="2"/>
  <c r="C684" i="2"/>
  <c r="R683" i="2"/>
  <c r="E683" i="2"/>
  <c r="D683" i="2"/>
  <c r="C683" i="2"/>
  <c r="R682" i="2"/>
  <c r="E682" i="2"/>
  <c r="D682" i="2"/>
  <c r="C682" i="2"/>
  <c r="R681" i="2"/>
  <c r="E681" i="2"/>
  <c r="D681" i="2"/>
  <c r="C681" i="2"/>
  <c r="R680" i="2"/>
  <c r="E680" i="2"/>
  <c r="D680" i="2"/>
  <c r="C680" i="2"/>
  <c r="R679" i="2"/>
  <c r="E679" i="2"/>
  <c r="D679" i="2"/>
  <c r="C679" i="2"/>
  <c r="R678" i="2"/>
  <c r="E678" i="2"/>
  <c r="D678" i="2"/>
  <c r="C678" i="2"/>
  <c r="R677" i="2"/>
  <c r="E677" i="2"/>
  <c r="D677" i="2"/>
  <c r="C677" i="2"/>
  <c r="R676" i="2"/>
  <c r="E676" i="2"/>
  <c r="D676" i="2"/>
  <c r="C676" i="2"/>
  <c r="R675" i="2"/>
  <c r="E675" i="2"/>
  <c r="D675" i="2"/>
  <c r="C675" i="2"/>
  <c r="R674" i="2"/>
  <c r="E674" i="2"/>
  <c r="D674" i="2"/>
  <c r="C674" i="2"/>
  <c r="R673" i="2"/>
  <c r="E673" i="2"/>
  <c r="D673" i="2"/>
  <c r="C673" i="2"/>
  <c r="R672" i="2"/>
  <c r="E672" i="2"/>
  <c r="D672" i="2"/>
  <c r="C672" i="2"/>
  <c r="R671" i="2"/>
  <c r="E671" i="2"/>
  <c r="D671" i="2"/>
  <c r="C671" i="2"/>
  <c r="R670" i="2"/>
  <c r="E670" i="2"/>
  <c r="D670" i="2"/>
  <c r="C670" i="2"/>
  <c r="R669" i="2"/>
  <c r="E669" i="2"/>
  <c r="D669" i="2"/>
  <c r="C669" i="2"/>
  <c r="R668" i="2"/>
  <c r="E668" i="2"/>
  <c r="D668" i="2"/>
  <c r="C668" i="2"/>
  <c r="R667" i="2"/>
  <c r="E667" i="2"/>
  <c r="D667" i="2"/>
  <c r="C667" i="2"/>
  <c r="R666" i="2"/>
  <c r="E666" i="2"/>
  <c r="D666" i="2"/>
  <c r="C666" i="2"/>
  <c r="R665" i="2"/>
  <c r="E665" i="2"/>
  <c r="D665" i="2"/>
  <c r="C665" i="2"/>
  <c r="R664" i="2"/>
  <c r="E664" i="2"/>
  <c r="D664" i="2"/>
  <c r="C664" i="2"/>
  <c r="R663" i="2"/>
  <c r="E663" i="2"/>
  <c r="D663" i="2"/>
  <c r="C663" i="2"/>
  <c r="R662" i="2"/>
  <c r="E662" i="2"/>
  <c r="D662" i="2"/>
  <c r="C662" i="2"/>
  <c r="R661" i="2"/>
  <c r="E661" i="2"/>
  <c r="D661" i="2"/>
  <c r="C661" i="2"/>
  <c r="R660" i="2"/>
  <c r="E660" i="2"/>
  <c r="D660" i="2"/>
  <c r="C660" i="2"/>
  <c r="R659" i="2"/>
  <c r="E659" i="2"/>
  <c r="D659" i="2"/>
  <c r="C659" i="2"/>
  <c r="R658" i="2"/>
  <c r="E658" i="2"/>
  <c r="D658" i="2"/>
  <c r="C658" i="2"/>
  <c r="R657" i="2"/>
  <c r="E657" i="2"/>
  <c r="D657" i="2"/>
  <c r="C657" i="2"/>
  <c r="R656" i="2"/>
  <c r="E656" i="2"/>
  <c r="D656" i="2"/>
  <c r="C656" i="2"/>
  <c r="R655" i="2"/>
  <c r="E655" i="2"/>
  <c r="D655" i="2"/>
  <c r="C655" i="2"/>
  <c r="R654" i="2"/>
  <c r="E654" i="2"/>
  <c r="D654" i="2"/>
  <c r="C654" i="2"/>
  <c r="R653" i="2"/>
  <c r="E653" i="2"/>
  <c r="D653" i="2"/>
  <c r="C653" i="2"/>
  <c r="R652" i="2"/>
  <c r="E652" i="2"/>
  <c r="D652" i="2"/>
  <c r="C652" i="2"/>
  <c r="R651" i="2"/>
  <c r="E651" i="2"/>
  <c r="D651" i="2"/>
  <c r="C651" i="2"/>
  <c r="R650" i="2"/>
  <c r="E650" i="2"/>
  <c r="D650" i="2"/>
  <c r="C650" i="2"/>
  <c r="R649" i="2"/>
  <c r="E649" i="2"/>
  <c r="D649" i="2"/>
  <c r="C649" i="2"/>
  <c r="R648" i="2"/>
  <c r="E648" i="2"/>
  <c r="D648" i="2"/>
  <c r="C648" i="2"/>
  <c r="R647" i="2"/>
  <c r="E647" i="2"/>
  <c r="D647" i="2"/>
  <c r="C647" i="2"/>
  <c r="R646" i="2"/>
  <c r="E646" i="2"/>
  <c r="D646" i="2"/>
  <c r="C646" i="2"/>
  <c r="R645" i="2"/>
  <c r="E645" i="2"/>
  <c r="D645" i="2"/>
  <c r="C645" i="2"/>
  <c r="R644" i="2"/>
  <c r="E644" i="2"/>
  <c r="D644" i="2"/>
  <c r="C644" i="2"/>
  <c r="R643" i="2"/>
  <c r="E643" i="2"/>
  <c r="D643" i="2"/>
  <c r="C643" i="2"/>
  <c r="R642" i="2"/>
  <c r="E642" i="2"/>
  <c r="D642" i="2"/>
  <c r="C642" i="2"/>
  <c r="R641" i="2"/>
  <c r="E641" i="2"/>
  <c r="D641" i="2"/>
  <c r="C641" i="2"/>
  <c r="R640" i="2"/>
  <c r="E640" i="2"/>
  <c r="D640" i="2"/>
  <c r="C640" i="2"/>
  <c r="R639" i="2"/>
  <c r="E639" i="2"/>
  <c r="D639" i="2"/>
  <c r="C639" i="2"/>
  <c r="R638" i="2"/>
  <c r="E638" i="2"/>
  <c r="D638" i="2"/>
  <c r="C638" i="2"/>
  <c r="R637" i="2"/>
  <c r="E637" i="2"/>
  <c r="D637" i="2"/>
  <c r="C637" i="2"/>
  <c r="R636" i="2"/>
  <c r="E636" i="2"/>
  <c r="D636" i="2"/>
  <c r="C636" i="2"/>
  <c r="R635" i="2"/>
  <c r="E635" i="2"/>
  <c r="D635" i="2"/>
  <c r="C635" i="2"/>
  <c r="R634" i="2"/>
  <c r="E634" i="2"/>
  <c r="D634" i="2"/>
  <c r="C634" i="2"/>
  <c r="R633" i="2"/>
  <c r="E633" i="2"/>
  <c r="D633" i="2"/>
  <c r="C633" i="2"/>
  <c r="R632" i="2"/>
  <c r="E632" i="2"/>
  <c r="D632" i="2"/>
  <c r="C632" i="2"/>
  <c r="R631" i="2"/>
  <c r="E631" i="2"/>
  <c r="D631" i="2"/>
  <c r="C631" i="2"/>
  <c r="R630" i="2"/>
  <c r="E630" i="2"/>
  <c r="D630" i="2"/>
  <c r="C630" i="2"/>
  <c r="R629" i="2"/>
  <c r="E629" i="2"/>
  <c r="D629" i="2"/>
  <c r="C629" i="2"/>
  <c r="R628" i="2"/>
  <c r="E628" i="2"/>
  <c r="D628" i="2"/>
  <c r="C628" i="2"/>
  <c r="R627" i="2"/>
  <c r="E627" i="2"/>
  <c r="D627" i="2"/>
  <c r="C627" i="2"/>
  <c r="R626" i="2"/>
  <c r="E626" i="2"/>
  <c r="D626" i="2"/>
  <c r="C626" i="2"/>
  <c r="R625" i="2"/>
  <c r="E625" i="2"/>
  <c r="D625" i="2"/>
  <c r="C625" i="2"/>
  <c r="R624" i="2"/>
  <c r="E624" i="2"/>
  <c r="D624" i="2"/>
  <c r="C624" i="2"/>
  <c r="R623" i="2"/>
  <c r="E623" i="2"/>
  <c r="D623" i="2"/>
  <c r="C623" i="2"/>
  <c r="R622" i="2"/>
  <c r="E622" i="2"/>
  <c r="D622" i="2"/>
  <c r="C622" i="2"/>
  <c r="R621" i="2"/>
  <c r="E621" i="2"/>
  <c r="D621" i="2"/>
  <c r="C621" i="2"/>
  <c r="R620" i="2"/>
  <c r="E620" i="2"/>
  <c r="D620" i="2"/>
  <c r="C620" i="2"/>
  <c r="R619" i="2"/>
  <c r="E619" i="2"/>
  <c r="D619" i="2"/>
  <c r="C619" i="2"/>
  <c r="R618" i="2"/>
  <c r="E618" i="2"/>
  <c r="D618" i="2"/>
  <c r="C618" i="2"/>
  <c r="R617" i="2"/>
  <c r="E617" i="2"/>
  <c r="D617" i="2"/>
  <c r="C617" i="2"/>
  <c r="R616" i="2"/>
  <c r="E616" i="2"/>
  <c r="D616" i="2"/>
  <c r="C616" i="2"/>
  <c r="R615" i="2"/>
  <c r="E615" i="2"/>
  <c r="D615" i="2"/>
  <c r="C615" i="2"/>
  <c r="R614" i="2"/>
  <c r="E614" i="2"/>
  <c r="D614" i="2"/>
  <c r="C614" i="2"/>
  <c r="R613" i="2"/>
  <c r="E613" i="2"/>
  <c r="D613" i="2"/>
  <c r="C613" i="2"/>
  <c r="R612" i="2"/>
  <c r="E612" i="2"/>
  <c r="D612" i="2"/>
  <c r="C612" i="2"/>
  <c r="R611" i="2"/>
  <c r="E611" i="2"/>
  <c r="D611" i="2"/>
  <c r="C611" i="2"/>
  <c r="R610" i="2"/>
  <c r="E610" i="2"/>
  <c r="D610" i="2"/>
  <c r="C610" i="2"/>
  <c r="R609" i="2"/>
  <c r="E609" i="2"/>
  <c r="D609" i="2"/>
  <c r="C609" i="2"/>
  <c r="R608" i="2"/>
  <c r="E608" i="2"/>
  <c r="D608" i="2"/>
  <c r="C608" i="2"/>
  <c r="R607" i="2"/>
  <c r="E607" i="2"/>
  <c r="D607" i="2"/>
  <c r="C607" i="2"/>
  <c r="R606" i="2"/>
  <c r="E606" i="2"/>
  <c r="D606" i="2"/>
  <c r="C606" i="2"/>
  <c r="R605" i="2"/>
  <c r="E605" i="2"/>
  <c r="D605" i="2"/>
  <c r="C605" i="2"/>
  <c r="R604" i="2"/>
  <c r="E604" i="2"/>
  <c r="D604" i="2"/>
  <c r="C604" i="2"/>
  <c r="R603" i="2"/>
  <c r="E603" i="2"/>
  <c r="D603" i="2"/>
  <c r="C603" i="2"/>
  <c r="R602" i="2"/>
  <c r="E602" i="2"/>
  <c r="D602" i="2"/>
  <c r="C602" i="2"/>
  <c r="R601" i="2"/>
  <c r="E601" i="2"/>
  <c r="D601" i="2"/>
  <c r="C601" i="2"/>
  <c r="R600" i="2"/>
  <c r="E600" i="2"/>
  <c r="D600" i="2"/>
  <c r="C600" i="2"/>
  <c r="R599" i="2"/>
  <c r="E599" i="2"/>
  <c r="D599" i="2"/>
  <c r="C599" i="2"/>
  <c r="R598" i="2"/>
  <c r="E598" i="2"/>
  <c r="D598" i="2"/>
  <c r="C598" i="2"/>
  <c r="R597" i="2"/>
  <c r="E597" i="2"/>
  <c r="D597" i="2"/>
  <c r="C597" i="2"/>
  <c r="R596" i="2"/>
  <c r="E596" i="2"/>
  <c r="D596" i="2"/>
  <c r="C596" i="2"/>
  <c r="R595" i="2"/>
  <c r="E595" i="2"/>
  <c r="D595" i="2"/>
  <c r="C595" i="2"/>
  <c r="R594" i="2"/>
  <c r="E594" i="2"/>
  <c r="D594" i="2"/>
  <c r="C594" i="2"/>
  <c r="R593" i="2"/>
  <c r="E593" i="2"/>
  <c r="D593" i="2"/>
  <c r="C593" i="2"/>
  <c r="R592" i="2"/>
  <c r="E592" i="2"/>
  <c r="D592" i="2"/>
  <c r="C592" i="2"/>
  <c r="R591" i="2"/>
  <c r="E591" i="2"/>
  <c r="D591" i="2"/>
  <c r="C591" i="2"/>
  <c r="R590" i="2"/>
  <c r="E590" i="2"/>
  <c r="D590" i="2"/>
  <c r="C590" i="2"/>
  <c r="R589" i="2"/>
  <c r="E589" i="2"/>
  <c r="D589" i="2"/>
  <c r="C589" i="2"/>
  <c r="R588" i="2"/>
  <c r="E588" i="2"/>
  <c r="D588" i="2"/>
  <c r="C588" i="2"/>
  <c r="R587" i="2"/>
  <c r="E587" i="2"/>
  <c r="D587" i="2"/>
  <c r="C587" i="2"/>
  <c r="R586" i="2"/>
  <c r="E586" i="2"/>
  <c r="D586" i="2"/>
  <c r="C586" i="2"/>
  <c r="R585" i="2"/>
  <c r="E585" i="2"/>
  <c r="D585" i="2"/>
  <c r="C585" i="2"/>
  <c r="R584" i="2"/>
  <c r="E584" i="2"/>
  <c r="D584" i="2"/>
  <c r="C584" i="2"/>
  <c r="R583" i="2"/>
  <c r="E583" i="2"/>
  <c r="D583" i="2"/>
  <c r="C583" i="2"/>
  <c r="R582" i="2"/>
  <c r="E582" i="2"/>
  <c r="D582" i="2"/>
  <c r="C582" i="2"/>
  <c r="R581" i="2"/>
  <c r="E581" i="2"/>
  <c r="D581" i="2"/>
  <c r="C581" i="2"/>
  <c r="R580" i="2"/>
  <c r="E580" i="2"/>
  <c r="D580" i="2"/>
  <c r="C580" i="2"/>
  <c r="R579" i="2"/>
  <c r="E579" i="2"/>
  <c r="D579" i="2"/>
  <c r="C579" i="2"/>
  <c r="R578" i="2"/>
  <c r="E578" i="2"/>
  <c r="D578" i="2"/>
  <c r="C578" i="2"/>
  <c r="R577" i="2"/>
  <c r="E577" i="2"/>
  <c r="D577" i="2"/>
  <c r="C577" i="2"/>
  <c r="R576" i="2"/>
  <c r="E576" i="2"/>
  <c r="D576" i="2"/>
  <c r="C576" i="2"/>
  <c r="R575" i="2"/>
  <c r="E575" i="2"/>
  <c r="D575" i="2"/>
  <c r="C575" i="2"/>
  <c r="R574" i="2"/>
  <c r="E574" i="2"/>
  <c r="D574" i="2"/>
  <c r="C574" i="2"/>
  <c r="R573" i="2"/>
  <c r="E573" i="2"/>
  <c r="D573" i="2"/>
  <c r="C573" i="2"/>
  <c r="R572" i="2"/>
  <c r="E572" i="2"/>
  <c r="D572" i="2"/>
  <c r="C572" i="2"/>
  <c r="R571" i="2"/>
  <c r="E571" i="2"/>
  <c r="D571" i="2"/>
  <c r="C571" i="2"/>
  <c r="R570" i="2"/>
  <c r="E570" i="2"/>
  <c r="D570" i="2"/>
  <c r="C570" i="2"/>
  <c r="R569" i="2"/>
  <c r="E569" i="2"/>
  <c r="D569" i="2"/>
  <c r="C569" i="2"/>
  <c r="R568" i="2"/>
  <c r="E568" i="2"/>
  <c r="D568" i="2"/>
  <c r="C568" i="2"/>
  <c r="R567" i="2"/>
  <c r="E567" i="2"/>
  <c r="D567" i="2"/>
  <c r="C567" i="2"/>
  <c r="R566" i="2"/>
  <c r="E566" i="2"/>
  <c r="D566" i="2"/>
  <c r="C566" i="2"/>
  <c r="R565" i="2"/>
  <c r="E565" i="2"/>
  <c r="D565" i="2"/>
  <c r="C565" i="2"/>
  <c r="R564" i="2"/>
  <c r="E564" i="2"/>
  <c r="D564" i="2"/>
  <c r="C564" i="2"/>
  <c r="R563" i="2"/>
  <c r="E563" i="2"/>
  <c r="D563" i="2"/>
  <c r="C563" i="2"/>
  <c r="R562" i="2"/>
  <c r="E562" i="2"/>
  <c r="D562" i="2"/>
  <c r="C562" i="2"/>
  <c r="R561" i="2"/>
  <c r="E561" i="2"/>
  <c r="D561" i="2"/>
  <c r="C561" i="2"/>
  <c r="R560" i="2"/>
  <c r="E560" i="2"/>
  <c r="D560" i="2"/>
  <c r="C560" i="2"/>
  <c r="R559" i="2"/>
  <c r="E559" i="2"/>
  <c r="D559" i="2"/>
  <c r="C559" i="2"/>
  <c r="R558" i="2"/>
  <c r="E558" i="2"/>
  <c r="D558" i="2"/>
  <c r="C558" i="2"/>
  <c r="R557" i="2"/>
  <c r="E557" i="2"/>
  <c r="D557" i="2"/>
  <c r="C557" i="2"/>
  <c r="R556" i="2"/>
  <c r="E556" i="2"/>
  <c r="D556" i="2"/>
  <c r="C556" i="2"/>
  <c r="R555" i="2"/>
  <c r="E555" i="2"/>
  <c r="D555" i="2"/>
  <c r="C555" i="2"/>
  <c r="R554" i="2"/>
  <c r="E554" i="2"/>
  <c r="D554" i="2"/>
  <c r="C554" i="2"/>
  <c r="R553" i="2"/>
  <c r="E553" i="2"/>
  <c r="D553" i="2"/>
  <c r="C553" i="2"/>
  <c r="R552" i="2"/>
  <c r="E552" i="2"/>
  <c r="D552" i="2"/>
  <c r="C552" i="2"/>
  <c r="R551" i="2"/>
  <c r="E551" i="2"/>
  <c r="D551" i="2"/>
  <c r="C551" i="2"/>
  <c r="R550" i="2"/>
  <c r="E550" i="2"/>
  <c r="D550" i="2"/>
  <c r="C550" i="2"/>
  <c r="R549" i="2"/>
  <c r="E549" i="2"/>
  <c r="D549" i="2"/>
  <c r="C549" i="2"/>
  <c r="R548" i="2"/>
  <c r="E548" i="2"/>
  <c r="D548" i="2"/>
  <c r="C548" i="2"/>
  <c r="R547" i="2"/>
  <c r="E547" i="2"/>
  <c r="D547" i="2"/>
  <c r="C547" i="2"/>
  <c r="R546" i="2"/>
  <c r="E546" i="2"/>
  <c r="D546" i="2"/>
  <c r="C546" i="2"/>
  <c r="R545" i="2"/>
  <c r="E545" i="2"/>
  <c r="D545" i="2"/>
  <c r="C545" i="2"/>
  <c r="R544" i="2"/>
  <c r="E544" i="2"/>
  <c r="D544" i="2"/>
  <c r="C544" i="2"/>
  <c r="R543" i="2"/>
  <c r="E543" i="2"/>
  <c r="D543" i="2"/>
  <c r="C543" i="2"/>
  <c r="R542" i="2"/>
  <c r="E542" i="2"/>
  <c r="D542" i="2"/>
  <c r="C542" i="2"/>
  <c r="R541" i="2"/>
  <c r="E541" i="2"/>
  <c r="D541" i="2"/>
  <c r="C541" i="2"/>
  <c r="R540" i="2"/>
  <c r="E540" i="2"/>
  <c r="D540" i="2"/>
  <c r="C540" i="2"/>
  <c r="R539" i="2"/>
  <c r="E539" i="2"/>
  <c r="D539" i="2"/>
  <c r="C539" i="2"/>
  <c r="R538" i="2"/>
  <c r="E538" i="2"/>
  <c r="D538" i="2"/>
  <c r="C538" i="2"/>
  <c r="R537" i="2"/>
  <c r="E537" i="2"/>
  <c r="D537" i="2"/>
  <c r="C537" i="2"/>
  <c r="R536" i="2"/>
  <c r="E536" i="2"/>
  <c r="D536" i="2"/>
  <c r="C536" i="2"/>
  <c r="R535" i="2"/>
  <c r="E535" i="2"/>
  <c r="D535" i="2"/>
  <c r="C535" i="2"/>
  <c r="R534" i="2"/>
  <c r="E534" i="2"/>
  <c r="D534" i="2"/>
  <c r="C534" i="2"/>
  <c r="R533" i="2"/>
  <c r="E533" i="2"/>
  <c r="D533" i="2"/>
  <c r="C533" i="2"/>
  <c r="R532" i="2"/>
  <c r="E532" i="2"/>
  <c r="D532" i="2"/>
  <c r="C532" i="2"/>
  <c r="R531" i="2"/>
  <c r="E531" i="2"/>
  <c r="D531" i="2"/>
  <c r="C531" i="2"/>
  <c r="R530" i="2"/>
  <c r="E530" i="2"/>
  <c r="D530" i="2"/>
  <c r="C530" i="2"/>
  <c r="R529" i="2"/>
  <c r="E529" i="2"/>
  <c r="D529" i="2"/>
  <c r="C529" i="2"/>
  <c r="R528" i="2"/>
  <c r="E528" i="2"/>
  <c r="D528" i="2"/>
  <c r="C528" i="2"/>
  <c r="R527" i="2"/>
  <c r="E527" i="2"/>
  <c r="D527" i="2"/>
  <c r="C527" i="2"/>
  <c r="R526" i="2"/>
  <c r="E526" i="2"/>
  <c r="D526" i="2"/>
  <c r="C526" i="2"/>
  <c r="R525" i="2"/>
  <c r="E525" i="2"/>
  <c r="D525" i="2"/>
  <c r="C525" i="2"/>
  <c r="R524" i="2"/>
  <c r="E524" i="2"/>
  <c r="D524" i="2"/>
  <c r="C524" i="2"/>
  <c r="R523" i="2"/>
  <c r="E523" i="2"/>
  <c r="D523" i="2"/>
  <c r="C523" i="2"/>
  <c r="R522" i="2"/>
  <c r="E522" i="2"/>
  <c r="D522" i="2"/>
  <c r="C522" i="2"/>
  <c r="R521" i="2"/>
  <c r="E521" i="2"/>
  <c r="D521" i="2"/>
  <c r="C521" i="2"/>
  <c r="R520" i="2"/>
  <c r="E520" i="2"/>
  <c r="D520" i="2"/>
  <c r="C520" i="2"/>
  <c r="R519" i="2"/>
  <c r="E519" i="2"/>
  <c r="D519" i="2"/>
  <c r="C519" i="2"/>
  <c r="R518" i="2"/>
  <c r="E518" i="2"/>
  <c r="D518" i="2"/>
  <c r="C518" i="2"/>
  <c r="R517" i="2"/>
  <c r="E517" i="2"/>
  <c r="D517" i="2"/>
  <c r="C517" i="2"/>
  <c r="R516" i="2"/>
  <c r="E516" i="2"/>
  <c r="D516" i="2"/>
  <c r="C516" i="2"/>
  <c r="R515" i="2"/>
  <c r="E515" i="2"/>
  <c r="D515" i="2"/>
  <c r="C515" i="2"/>
  <c r="R514" i="2"/>
  <c r="E514" i="2"/>
  <c r="D514" i="2"/>
  <c r="C514" i="2"/>
  <c r="R513" i="2"/>
  <c r="E513" i="2"/>
  <c r="D513" i="2"/>
  <c r="C513" i="2"/>
  <c r="R512" i="2"/>
  <c r="E512" i="2"/>
  <c r="D512" i="2"/>
  <c r="C512" i="2"/>
  <c r="R511" i="2"/>
  <c r="E511" i="2"/>
  <c r="D511" i="2"/>
  <c r="C511" i="2"/>
  <c r="R510" i="2"/>
  <c r="E510" i="2"/>
  <c r="D510" i="2"/>
  <c r="C510" i="2"/>
  <c r="R509" i="2"/>
  <c r="E509" i="2"/>
  <c r="D509" i="2"/>
  <c r="C509" i="2"/>
  <c r="R508" i="2"/>
  <c r="E508" i="2"/>
  <c r="D508" i="2"/>
  <c r="C508" i="2"/>
  <c r="R507" i="2"/>
  <c r="E507" i="2"/>
  <c r="D507" i="2"/>
  <c r="C507" i="2"/>
  <c r="R506" i="2"/>
  <c r="E506" i="2"/>
  <c r="D506" i="2"/>
  <c r="C506" i="2"/>
  <c r="R505" i="2"/>
  <c r="E505" i="2"/>
  <c r="D505" i="2"/>
  <c r="C505" i="2"/>
  <c r="R504" i="2"/>
  <c r="E504" i="2"/>
  <c r="D504" i="2"/>
  <c r="C504" i="2"/>
  <c r="R503" i="2"/>
  <c r="E503" i="2"/>
  <c r="D503" i="2"/>
  <c r="C503" i="2"/>
  <c r="R502" i="2"/>
  <c r="E502" i="2"/>
  <c r="D502" i="2"/>
  <c r="C502" i="2"/>
  <c r="R501" i="2"/>
  <c r="E501" i="2"/>
  <c r="D501" i="2"/>
  <c r="C501" i="2"/>
  <c r="R500" i="2"/>
  <c r="E500" i="2"/>
  <c r="D500" i="2"/>
  <c r="C500" i="2"/>
  <c r="R499" i="2"/>
  <c r="E499" i="2"/>
  <c r="D499" i="2"/>
  <c r="C499" i="2"/>
  <c r="R498" i="2"/>
  <c r="E498" i="2"/>
  <c r="D498" i="2"/>
  <c r="C498" i="2"/>
  <c r="R497" i="2"/>
  <c r="E497" i="2"/>
  <c r="D497" i="2"/>
  <c r="C497" i="2"/>
  <c r="R496" i="2"/>
  <c r="E496" i="2"/>
  <c r="D496" i="2"/>
  <c r="C496" i="2"/>
  <c r="R495" i="2"/>
  <c r="E495" i="2"/>
  <c r="D495" i="2"/>
  <c r="C495" i="2"/>
  <c r="R494" i="2"/>
  <c r="E494" i="2"/>
  <c r="D494" i="2"/>
  <c r="C494" i="2"/>
  <c r="R493" i="2"/>
  <c r="E493" i="2"/>
  <c r="D493" i="2"/>
  <c r="C493" i="2"/>
  <c r="R492" i="2"/>
  <c r="E492" i="2"/>
  <c r="D492" i="2"/>
  <c r="C492" i="2"/>
  <c r="R491" i="2"/>
  <c r="E491" i="2"/>
  <c r="D491" i="2"/>
  <c r="C491" i="2"/>
  <c r="R490" i="2"/>
  <c r="E490" i="2"/>
  <c r="D490" i="2"/>
  <c r="C490" i="2"/>
  <c r="R489" i="2"/>
  <c r="E489" i="2"/>
  <c r="D489" i="2"/>
  <c r="C489" i="2"/>
  <c r="R488" i="2"/>
  <c r="E488" i="2"/>
  <c r="D488" i="2"/>
  <c r="C488" i="2"/>
  <c r="R487" i="2"/>
  <c r="E487" i="2"/>
  <c r="D487" i="2"/>
  <c r="C487" i="2"/>
  <c r="R486" i="2"/>
  <c r="E486" i="2"/>
  <c r="D486" i="2"/>
  <c r="C486" i="2"/>
  <c r="R485" i="2"/>
  <c r="E485" i="2"/>
  <c r="D485" i="2"/>
  <c r="C485" i="2"/>
  <c r="R484" i="2"/>
  <c r="E484" i="2"/>
  <c r="D484" i="2"/>
  <c r="C484" i="2"/>
  <c r="R483" i="2"/>
  <c r="E483" i="2"/>
  <c r="D483" i="2"/>
  <c r="C483" i="2"/>
  <c r="R482" i="2"/>
  <c r="E482" i="2"/>
  <c r="D482" i="2"/>
  <c r="C482" i="2"/>
  <c r="R481" i="2"/>
  <c r="E481" i="2"/>
  <c r="D481" i="2"/>
  <c r="C481" i="2"/>
  <c r="R480" i="2"/>
  <c r="E480" i="2"/>
  <c r="D480" i="2"/>
  <c r="C480" i="2"/>
  <c r="R479" i="2"/>
  <c r="E479" i="2"/>
  <c r="D479" i="2"/>
  <c r="C479" i="2"/>
  <c r="R478" i="2"/>
  <c r="E478" i="2"/>
  <c r="D478" i="2"/>
  <c r="C478" i="2"/>
  <c r="R477" i="2"/>
  <c r="E477" i="2"/>
  <c r="D477" i="2"/>
  <c r="C477" i="2"/>
  <c r="R476" i="2"/>
  <c r="E476" i="2"/>
  <c r="D476" i="2"/>
  <c r="C476" i="2"/>
  <c r="R475" i="2"/>
  <c r="E475" i="2"/>
  <c r="D475" i="2"/>
  <c r="C475" i="2"/>
  <c r="R474" i="2"/>
  <c r="E474" i="2"/>
  <c r="D474" i="2"/>
  <c r="C474" i="2"/>
  <c r="R473" i="2"/>
  <c r="E473" i="2"/>
  <c r="D473" i="2"/>
  <c r="C473" i="2"/>
  <c r="R472" i="2"/>
  <c r="E472" i="2"/>
  <c r="D472" i="2"/>
  <c r="C472" i="2"/>
  <c r="R471" i="2"/>
  <c r="E471" i="2"/>
  <c r="D471" i="2"/>
  <c r="C471" i="2"/>
  <c r="R470" i="2"/>
  <c r="E470" i="2"/>
  <c r="D470" i="2"/>
  <c r="C470" i="2"/>
  <c r="R469" i="2"/>
  <c r="E469" i="2"/>
  <c r="D469" i="2"/>
  <c r="C469" i="2"/>
  <c r="R468" i="2"/>
  <c r="E468" i="2"/>
  <c r="D468" i="2"/>
  <c r="C468" i="2"/>
  <c r="R467" i="2"/>
  <c r="E467" i="2"/>
  <c r="D467" i="2"/>
  <c r="C467" i="2"/>
  <c r="R466" i="2"/>
  <c r="E466" i="2"/>
  <c r="D466" i="2"/>
  <c r="C466" i="2"/>
  <c r="R465" i="2"/>
  <c r="E465" i="2"/>
  <c r="D465" i="2"/>
  <c r="C465" i="2"/>
  <c r="R464" i="2"/>
  <c r="E464" i="2"/>
  <c r="D464" i="2"/>
  <c r="C464" i="2"/>
  <c r="R463" i="2"/>
  <c r="E463" i="2"/>
  <c r="D463" i="2"/>
  <c r="C463" i="2"/>
  <c r="R462" i="2"/>
  <c r="E462" i="2"/>
  <c r="D462" i="2"/>
  <c r="C462" i="2"/>
  <c r="R461" i="2"/>
  <c r="E461" i="2"/>
  <c r="D461" i="2"/>
  <c r="C461" i="2"/>
  <c r="R460" i="2"/>
  <c r="E460" i="2"/>
  <c r="D460" i="2"/>
  <c r="C460" i="2"/>
  <c r="R459" i="2"/>
  <c r="E459" i="2"/>
  <c r="D459" i="2"/>
  <c r="C459" i="2"/>
  <c r="R458" i="2"/>
  <c r="E458" i="2"/>
  <c r="D458" i="2"/>
  <c r="C458" i="2"/>
  <c r="R457" i="2"/>
  <c r="E457" i="2"/>
  <c r="D457" i="2"/>
  <c r="C457" i="2"/>
  <c r="R456" i="2"/>
  <c r="E456" i="2"/>
  <c r="D456" i="2"/>
  <c r="C456" i="2"/>
  <c r="R455" i="2"/>
  <c r="E455" i="2"/>
  <c r="D455" i="2"/>
  <c r="C455" i="2"/>
  <c r="R454" i="2"/>
  <c r="E454" i="2"/>
  <c r="D454" i="2"/>
  <c r="C454" i="2"/>
  <c r="R453" i="2"/>
  <c r="E453" i="2"/>
  <c r="D453" i="2"/>
  <c r="C453" i="2"/>
  <c r="R452" i="2"/>
  <c r="E452" i="2"/>
  <c r="D452" i="2"/>
  <c r="C452" i="2"/>
  <c r="R451" i="2"/>
  <c r="E451" i="2"/>
  <c r="D451" i="2"/>
  <c r="C451" i="2"/>
  <c r="R450" i="2"/>
  <c r="E450" i="2"/>
  <c r="D450" i="2"/>
  <c r="C450" i="2"/>
  <c r="R449" i="2"/>
  <c r="E449" i="2"/>
  <c r="D449" i="2"/>
  <c r="C449" i="2"/>
  <c r="R448" i="2"/>
  <c r="E448" i="2"/>
  <c r="D448" i="2"/>
  <c r="C448" i="2"/>
  <c r="R447" i="2"/>
  <c r="E447" i="2"/>
  <c r="D447" i="2"/>
  <c r="C447" i="2"/>
  <c r="R446" i="2"/>
  <c r="E446" i="2"/>
  <c r="D446" i="2"/>
  <c r="C446" i="2"/>
  <c r="R445" i="2"/>
  <c r="E445" i="2"/>
  <c r="D445" i="2"/>
  <c r="C445" i="2"/>
  <c r="R444" i="2"/>
  <c r="E444" i="2"/>
  <c r="D444" i="2"/>
  <c r="C444" i="2"/>
  <c r="R443" i="2"/>
  <c r="E443" i="2"/>
  <c r="D443" i="2"/>
  <c r="C443" i="2"/>
  <c r="R442" i="2"/>
  <c r="E442" i="2"/>
  <c r="D442" i="2"/>
  <c r="C442" i="2"/>
  <c r="R441" i="2"/>
  <c r="E441" i="2"/>
  <c r="D441" i="2"/>
  <c r="C441" i="2"/>
  <c r="R440" i="2"/>
  <c r="E440" i="2"/>
  <c r="D440" i="2"/>
  <c r="C440" i="2"/>
  <c r="R439" i="2"/>
  <c r="E439" i="2"/>
  <c r="D439" i="2"/>
  <c r="C439" i="2"/>
  <c r="R438" i="2"/>
  <c r="E438" i="2"/>
  <c r="D438" i="2"/>
  <c r="C438" i="2"/>
  <c r="R437" i="2"/>
  <c r="E437" i="2"/>
  <c r="D437" i="2"/>
  <c r="C437" i="2"/>
  <c r="R436" i="2"/>
  <c r="E436" i="2"/>
  <c r="D436" i="2"/>
  <c r="C436" i="2"/>
  <c r="R435" i="2"/>
  <c r="E435" i="2"/>
  <c r="D435" i="2"/>
  <c r="C435" i="2"/>
  <c r="R434" i="2"/>
  <c r="E434" i="2"/>
  <c r="D434" i="2"/>
  <c r="C434" i="2"/>
  <c r="R433" i="2"/>
  <c r="E433" i="2"/>
  <c r="D433" i="2"/>
  <c r="C433" i="2"/>
  <c r="R432" i="2"/>
  <c r="E432" i="2"/>
  <c r="D432" i="2"/>
  <c r="C432" i="2"/>
  <c r="R431" i="2"/>
  <c r="E431" i="2"/>
  <c r="D431" i="2"/>
  <c r="C431" i="2"/>
  <c r="R430" i="2"/>
  <c r="E430" i="2"/>
  <c r="D430" i="2"/>
  <c r="C430" i="2"/>
  <c r="R429" i="2"/>
  <c r="E429" i="2"/>
  <c r="D429" i="2"/>
  <c r="C429" i="2"/>
  <c r="R428" i="2"/>
  <c r="E428" i="2"/>
  <c r="D428" i="2"/>
  <c r="C428" i="2"/>
  <c r="R427" i="2"/>
  <c r="E427" i="2"/>
  <c r="D427" i="2"/>
  <c r="C427" i="2"/>
  <c r="R426" i="2"/>
  <c r="E426" i="2"/>
  <c r="D426" i="2"/>
  <c r="C426" i="2"/>
  <c r="R425" i="2"/>
  <c r="E425" i="2"/>
  <c r="D425" i="2"/>
  <c r="C425" i="2"/>
  <c r="R424" i="2"/>
  <c r="E424" i="2"/>
  <c r="D424" i="2"/>
  <c r="C424" i="2"/>
  <c r="R423" i="2"/>
  <c r="E423" i="2"/>
  <c r="D423" i="2"/>
  <c r="C423" i="2"/>
  <c r="R422" i="2"/>
  <c r="E422" i="2"/>
  <c r="D422" i="2"/>
  <c r="C422" i="2"/>
  <c r="R421" i="2"/>
  <c r="E421" i="2"/>
  <c r="D421" i="2"/>
  <c r="C421" i="2"/>
  <c r="R420" i="2"/>
  <c r="E420" i="2"/>
  <c r="D420" i="2"/>
  <c r="C420" i="2"/>
  <c r="R419" i="2"/>
  <c r="E419" i="2"/>
  <c r="D419" i="2"/>
  <c r="C419" i="2"/>
  <c r="R418" i="2"/>
  <c r="E418" i="2"/>
  <c r="D418" i="2"/>
  <c r="C418" i="2"/>
  <c r="R417" i="2"/>
  <c r="E417" i="2"/>
  <c r="D417" i="2"/>
  <c r="C417" i="2"/>
  <c r="R416" i="2"/>
  <c r="E416" i="2"/>
  <c r="D416" i="2"/>
  <c r="C416" i="2"/>
  <c r="R415" i="2"/>
  <c r="E415" i="2"/>
  <c r="D415" i="2"/>
  <c r="C415" i="2"/>
  <c r="R414" i="2"/>
  <c r="E414" i="2"/>
  <c r="D414" i="2"/>
  <c r="C414" i="2"/>
  <c r="R413" i="2"/>
  <c r="E413" i="2"/>
  <c r="D413" i="2"/>
  <c r="C413" i="2"/>
  <c r="R412" i="2"/>
  <c r="E412" i="2"/>
  <c r="D412" i="2"/>
  <c r="C412" i="2"/>
  <c r="R411" i="2"/>
  <c r="E411" i="2"/>
  <c r="D411" i="2"/>
  <c r="C411" i="2"/>
  <c r="R410" i="2"/>
  <c r="E410" i="2"/>
  <c r="D410" i="2"/>
  <c r="C410" i="2"/>
  <c r="R409" i="2"/>
  <c r="E409" i="2"/>
  <c r="D409" i="2"/>
  <c r="C409" i="2"/>
  <c r="R408" i="2"/>
  <c r="E408" i="2"/>
  <c r="D408" i="2"/>
  <c r="C408" i="2"/>
  <c r="R407" i="2"/>
  <c r="E407" i="2"/>
  <c r="D407" i="2"/>
  <c r="C407" i="2"/>
  <c r="R406" i="2"/>
  <c r="E406" i="2"/>
  <c r="D406" i="2"/>
  <c r="C406" i="2"/>
  <c r="R405" i="2"/>
  <c r="E405" i="2"/>
  <c r="D405" i="2"/>
  <c r="C405" i="2"/>
  <c r="R404" i="2"/>
  <c r="E404" i="2"/>
  <c r="D404" i="2"/>
  <c r="C404" i="2"/>
  <c r="R403" i="2"/>
  <c r="E403" i="2"/>
  <c r="D403" i="2"/>
  <c r="C403" i="2"/>
  <c r="R402" i="2"/>
  <c r="E402" i="2"/>
  <c r="D402" i="2"/>
  <c r="C402" i="2"/>
  <c r="R401" i="2"/>
  <c r="E401" i="2"/>
  <c r="D401" i="2"/>
  <c r="C401" i="2"/>
  <c r="R400" i="2"/>
  <c r="E400" i="2"/>
  <c r="D400" i="2"/>
  <c r="C400" i="2"/>
  <c r="R399" i="2"/>
  <c r="E399" i="2"/>
  <c r="D399" i="2"/>
  <c r="C399" i="2"/>
  <c r="R398" i="2"/>
  <c r="E398" i="2"/>
  <c r="D398" i="2"/>
  <c r="C398" i="2"/>
  <c r="R397" i="2"/>
  <c r="E397" i="2"/>
  <c r="D397" i="2"/>
  <c r="C397" i="2"/>
  <c r="R396" i="2"/>
  <c r="E396" i="2"/>
  <c r="D396" i="2"/>
  <c r="C396" i="2"/>
  <c r="R395" i="2"/>
  <c r="E395" i="2"/>
  <c r="D395" i="2"/>
  <c r="C395" i="2"/>
  <c r="R394" i="2"/>
  <c r="E394" i="2"/>
  <c r="D394" i="2"/>
  <c r="C394" i="2"/>
  <c r="R393" i="2"/>
  <c r="E393" i="2"/>
  <c r="D393" i="2"/>
  <c r="C393" i="2"/>
  <c r="R392" i="2"/>
  <c r="E392" i="2"/>
  <c r="D392" i="2"/>
  <c r="C392" i="2"/>
  <c r="R391" i="2"/>
  <c r="E391" i="2"/>
  <c r="D391" i="2"/>
  <c r="C391" i="2"/>
  <c r="R390" i="2"/>
  <c r="E390" i="2"/>
  <c r="D390" i="2"/>
  <c r="C390" i="2"/>
  <c r="R389" i="2"/>
  <c r="E389" i="2"/>
  <c r="D389" i="2"/>
  <c r="C389" i="2"/>
  <c r="R388" i="2"/>
  <c r="E388" i="2"/>
  <c r="D388" i="2"/>
  <c r="C388" i="2"/>
  <c r="R387" i="2"/>
  <c r="E387" i="2"/>
  <c r="D387" i="2"/>
  <c r="C387" i="2"/>
  <c r="R386" i="2"/>
  <c r="E386" i="2"/>
  <c r="D386" i="2"/>
  <c r="C386" i="2"/>
  <c r="R385" i="2"/>
  <c r="E385" i="2"/>
  <c r="D385" i="2"/>
  <c r="C385" i="2"/>
  <c r="R384" i="2"/>
  <c r="E384" i="2"/>
  <c r="D384" i="2"/>
  <c r="C384" i="2"/>
  <c r="R383" i="2"/>
  <c r="E383" i="2"/>
  <c r="D383" i="2"/>
  <c r="C383" i="2"/>
  <c r="R382" i="2"/>
  <c r="E382" i="2"/>
  <c r="D382" i="2"/>
  <c r="C382" i="2"/>
  <c r="R381" i="2"/>
  <c r="E381" i="2"/>
  <c r="D381" i="2"/>
  <c r="C381" i="2"/>
  <c r="R380" i="2"/>
  <c r="E380" i="2"/>
  <c r="D380" i="2"/>
  <c r="C380" i="2"/>
  <c r="R379" i="2"/>
  <c r="E379" i="2"/>
  <c r="D379" i="2"/>
  <c r="C379" i="2"/>
  <c r="R378" i="2"/>
  <c r="E378" i="2"/>
  <c r="D378" i="2"/>
  <c r="C378" i="2"/>
  <c r="R377" i="2"/>
  <c r="E377" i="2"/>
  <c r="D377" i="2"/>
  <c r="C377" i="2"/>
  <c r="R376" i="2"/>
  <c r="E376" i="2"/>
  <c r="D376" i="2"/>
  <c r="C376" i="2"/>
  <c r="R375" i="2"/>
  <c r="E375" i="2"/>
  <c r="D375" i="2"/>
  <c r="C375" i="2"/>
  <c r="R374" i="2"/>
  <c r="E374" i="2"/>
  <c r="D374" i="2"/>
  <c r="C374" i="2"/>
  <c r="R373" i="2"/>
  <c r="E373" i="2"/>
  <c r="D373" i="2"/>
  <c r="C373" i="2"/>
  <c r="R372" i="2"/>
  <c r="E372" i="2"/>
  <c r="D372" i="2"/>
  <c r="C372" i="2"/>
  <c r="R371" i="2"/>
  <c r="E371" i="2"/>
  <c r="D371" i="2"/>
  <c r="C371" i="2"/>
  <c r="R370" i="2"/>
  <c r="E370" i="2"/>
  <c r="D370" i="2"/>
  <c r="C370" i="2"/>
  <c r="R369" i="2"/>
  <c r="E369" i="2"/>
  <c r="D369" i="2"/>
  <c r="C369" i="2"/>
  <c r="R368" i="2"/>
  <c r="E368" i="2"/>
  <c r="D368" i="2"/>
  <c r="C368" i="2"/>
  <c r="R367" i="2"/>
  <c r="E367" i="2"/>
  <c r="D367" i="2"/>
  <c r="C367" i="2"/>
  <c r="R366" i="2"/>
  <c r="E366" i="2"/>
  <c r="D366" i="2"/>
  <c r="C366" i="2"/>
  <c r="R365" i="2"/>
  <c r="E365" i="2"/>
  <c r="D365" i="2"/>
  <c r="C365" i="2"/>
  <c r="R364" i="2"/>
  <c r="E364" i="2"/>
  <c r="D364" i="2"/>
  <c r="C364" i="2"/>
  <c r="R363" i="2"/>
  <c r="E363" i="2"/>
  <c r="D363" i="2"/>
  <c r="C363" i="2"/>
  <c r="R362" i="2"/>
  <c r="E362" i="2"/>
  <c r="D362" i="2"/>
  <c r="C362" i="2"/>
  <c r="R361" i="2"/>
  <c r="E361" i="2"/>
  <c r="D361" i="2"/>
  <c r="C361" i="2"/>
  <c r="R360" i="2"/>
  <c r="E360" i="2"/>
  <c r="D360" i="2"/>
  <c r="C360" i="2"/>
  <c r="R359" i="2"/>
  <c r="E359" i="2"/>
  <c r="D359" i="2"/>
  <c r="C359" i="2"/>
  <c r="R358" i="2"/>
  <c r="E358" i="2"/>
  <c r="D358" i="2"/>
  <c r="C358" i="2"/>
  <c r="R357" i="2"/>
  <c r="E357" i="2"/>
  <c r="D357" i="2"/>
  <c r="C357" i="2"/>
  <c r="R356" i="2"/>
  <c r="E356" i="2"/>
  <c r="D356" i="2"/>
  <c r="C356" i="2"/>
  <c r="R355" i="2"/>
  <c r="E355" i="2"/>
  <c r="D355" i="2"/>
  <c r="C355" i="2"/>
  <c r="R354" i="2"/>
  <c r="E354" i="2"/>
  <c r="D354" i="2"/>
  <c r="C354" i="2"/>
  <c r="R353" i="2"/>
  <c r="E353" i="2"/>
  <c r="D353" i="2"/>
  <c r="C353" i="2"/>
  <c r="R352" i="2"/>
  <c r="E352" i="2"/>
  <c r="D352" i="2"/>
  <c r="C352" i="2"/>
  <c r="R351" i="2"/>
  <c r="E351" i="2"/>
  <c r="D351" i="2"/>
  <c r="C351" i="2"/>
  <c r="R350" i="2"/>
  <c r="E350" i="2"/>
  <c r="D350" i="2"/>
  <c r="C350" i="2"/>
  <c r="R349" i="2"/>
  <c r="E349" i="2"/>
  <c r="D349" i="2"/>
  <c r="C349" i="2"/>
  <c r="R348" i="2"/>
  <c r="E348" i="2"/>
  <c r="D348" i="2"/>
  <c r="C348" i="2"/>
  <c r="R347" i="2"/>
  <c r="E347" i="2"/>
  <c r="D347" i="2"/>
  <c r="C347" i="2"/>
  <c r="R346" i="2"/>
  <c r="E346" i="2"/>
  <c r="D346" i="2"/>
  <c r="C346" i="2"/>
  <c r="R345" i="2"/>
  <c r="E345" i="2"/>
  <c r="D345" i="2"/>
  <c r="C345" i="2"/>
  <c r="R344" i="2"/>
  <c r="E344" i="2"/>
  <c r="D344" i="2"/>
  <c r="C344" i="2"/>
  <c r="R343" i="2"/>
  <c r="E343" i="2"/>
  <c r="D343" i="2"/>
  <c r="C343" i="2"/>
  <c r="R342" i="2"/>
  <c r="E342" i="2"/>
  <c r="D342" i="2"/>
  <c r="C342" i="2"/>
  <c r="R341" i="2"/>
  <c r="E341" i="2"/>
  <c r="D341" i="2"/>
  <c r="C341" i="2"/>
  <c r="R340" i="2"/>
  <c r="E340" i="2"/>
  <c r="D340" i="2"/>
  <c r="C340" i="2"/>
  <c r="R339" i="2"/>
  <c r="E339" i="2"/>
  <c r="D339" i="2"/>
  <c r="C339" i="2"/>
  <c r="R338" i="2"/>
  <c r="E338" i="2"/>
  <c r="D338" i="2"/>
  <c r="C338" i="2"/>
  <c r="R337" i="2"/>
  <c r="E337" i="2"/>
  <c r="D337" i="2"/>
  <c r="C337" i="2"/>
  <c r="R336" i="2"/>
  <c r="E336" i="2"/>
  <c r="D336" i="2"/>
  <c r="C336" i="2"/>
  <c r="R335" i="2"/>
  <c r="E335" i="2"/>
  <c r="D335" i="2"/>
  <c r="C335" i="2"/>
  <c r="R334" i="2"/>
  <c r="E334" i="2"/>
  <c r="D334" i="2"/>
  <c r="C334" i="2"/>
  <c r="R333" i="2"/>
  <c r="E333" i="2"/>
  <c r="D333" i="2"/>
  <c r="C333" i="2"/>
  <c r="R332" i="2"/>
  <c r="E332" i="2"/>
  <c r="D332" i="2"/>
  <c r="C332" i="2"/>
  <c r="R331" i="2"/>
  <c r="E331" i="2"/>
  <c r="D331" i="2"/>
  <c r="C331" i="2"/>
  <c r="R330" i="2"/>
  <c r="E330" i="2"/>
  <c r="D330" i="2"/>
  <c r="C330" i="2"/>
  <c r="R329" i="2"/>
  <c r="E329" i="2"/>
  <c r="D329" i="2"/>
  <c r="C329" i="2"/>
  <c r="R328" i="2"/>
  <c r="E328" i="2"/>
  <c r="D328" i="2"/>
  <c r="C328" i="2"/>
  <c r="R327" i="2"/>
  <c r="E327" i="2"/>
  <c r="D327" i="2"/>
  <c r="C327" i="2"/>
  <c r="R326" i="2"/>
  <c r="E326" i="2"/>
  <c r="D326" i="2"/>
  <c r="C326" i="2"/>
  <c r="R325" i="2"/>
  <c r="E325" i="2"/>
  <c r="D325" i="2"/>
  <c r="C325" i="2"/>
  <c r="R324" i="2"/>
  <c r="E324" i="2"/>
  <c r="D324" i="2"/>
  <c r="C324" i="2"/>
  <c r="R323" i="2"/>
  <c r="E323" i="2"/>
  <c r="D323" i="2"/>
  <c r="C323" i="2"/>
  <c r="R322" i="2"/>
  <c r="E322" i="2"/>
  <c r="D322" i="2"/>
  <c r="C322" i="2"/>
  <c r="R321" i="2"/>
  <c r="E321" i="2"/>
  <c r="D321" i="2"/>
  <c r="C321" i="2"/>
  <c r="R320" i="2"/>
  <c r="E320" i="2"/>
  <c r="D320" i="2"/>
  <c r="C320" i="2"/>
  <c r="R319" i="2"/>
  <c r="E319" i="2"/>
  <c r="D319" i="2"/>
  <c r="C319" i="2"/>
  <c r="R318" i="2"/>
  <c r="E318" i="2"/>
  <c r="D318" i="2"/>
  <c r="C318" i="2"/>
  <c r="R317" i="2"/>
  <c r="E317" i="2"/>
  <c r="D317" i="2"/>
  <c r="C317" i="2"/>
  <c r="R316" i="2"/>
  <c r="E316" i="2"/>
  <c r="D316" i="2"/>
  <c r="C316" i="2"/>
  <c r="R315" i="2"/>
  <c r="E315" i="2"/>
  <c r="D315" i="2"/>
  <c r="C315" i="2"/>
  <c r="R314" i="2"/>
  <c r="E314" i="2"/>
  <c r="D314" i="2"/>
  <c r="C314" i="2"/>
  <c r="R313" i="2"/>
  <c r="E313" i="2"/>
  <c r="D313" i="2"/>
  <c r="C313" i="2"/>
  <c r="R312" i="2"/>
  <c r="E312" i="2"/>
  <c r="D312" i="2"/>
  <c r="C312" i="2"/>
  <c r="R311" i="2"/>
  <c r="E311" i="2"/>
  <c r="D311" i="2"/>
  <c r="C311" i="2"/>
  <c r="R310" i="2"/>
  <c r="E310" i="2"/>
  <c r="D310" i="2"/>
  <c r="C310" i="2"/>
  <c r="R309" i="2"/>
  <c r="E309" i="2"/>
  <c r="D309" i="2"/>
  <c r="C309" i="2"/>
  <c r="R308" i="2"/>
  <c r="E308" i="2"/>
  <c r="D308" i="2"/>
  <c r="C308" i="2"/>
  <c r="R307" i="2"/>
  <c r="E307" i="2"/>
  <c r="D307" i="2"/>
  <c r="C307" i="2"/>
  <c r="R306" i="2"/>
  <c r="E306" i="2"/>
  <c r="D306" i="2"/>
  <c r="C306" i="2"/>
  <c r="R305" i="2"/>
  <c r="E305" i="2"/>
  <c r="D305" i="2"/>
  <c r="C305" i="2"/>
  <c r="R304" i="2"/>
  <c r="E304" i="2"/>
  <c r="D304" i="2"/>
  <c r="C304" i="2"/>
  <c r="R303" i="2"/>
  <c r="E303" i="2"/>
  <c r="D303" i="2"/>
  <c r="C303" i="2"/>
  <c r="R302" i="2"/>
  <c r="E302" i="2"/>
  <c r="D302" i="2"/>
  <c r="C302" i="2"/>
  <c r="R301" i="2"/>
  <c r="E301" i="2"/>
  <c r="D301" i="2"/>
  <c r="C301" i="2"/>
  <c r="R300" i="2"/>
  <c r="E300" i="2"/>
  <c r="D300" i="2"/>
  <c r="C300" i="2"/>
  <c r="R299" i="2"/>
  <c r="E299" i="2"/>
  <c r="D299" i="2"/>
  <c r="C299" i="2"/>
  <c r="R298" i="2"/>
  <c r="E298" i="2"/>
  <c r="D298" i="2"/>
  <c r="C298" i="2"/>
  <c r="R297" i="2"/>
  <c r="E297" i="2"/>
  <c r="D297" i="2"/>
  <c r="C297" i="2"/>
  <c r="R296" i="2"/>
  <c r="E296" i="2"/>
  <c r="D296" i="2"/>
  <c r="C296" i="2"/>
  <c r="R295" i="2"/>
  <c r="E295" i="2"/>
  <c r="D295" i="2"/>
  <c r="C295" i="2"/>
  <c r="R294" i="2"/>
  <c r="E294" i="2"/>
  <c r="D294" i="2"/>
  <c r="C294" i="2"/>
  <c r="R293" i="2"/>
  <c r="E293" i="2"/>
  <c r="D293" i="2"/>
  <c r="C293" i="2"/>
  <c r="R292" i="2"/>
  <c r="E292" i="2"/>
  <c r="D292" i="2"/>
  <c r="C292" i="2"/>
  <c r="R291" i="2"/>
  <c r="E291" i="2"/>
  <c r="D291" i="2"/>
  <c r="C291" i="2"/>
  <c r="R290" i="2"/>
  <c r="E290" i="2"/>
  <c r="D290" i="2"/>
  <c r="C290" i="2"/>
  <c r="R289" i="2"/>
  <c r="E289" i="2"/>
  <c r="D289" i="2"/>
  <c r="C289" i="2"/>
  <c r="R288" i="2"/>
  <c r="E288" i="2"/>
  <c r="D288" i="2"/>
  <c r="C288" i="2"/>
  <c r="R287" i="2"/>
  <c r="E287" i="2"/>
  <c r="D287" i="2"/>
  <c r="C287" i="2"/>
  <c r="R286" i="2"/>
  <c r="E286" i="2"/>
  <c r="D286" i="2"/>
  <c r="C286" i="2"/>
  <c r="R285" i="2"/>
  <c r="E285" i="2"/>
  <c r="D285" i="2"/>
  <c r="C285" i="2"/>
  <c r="R284" i="2"/>
  <c r="E284" i="2"/>
  <c r="D284" i="2"/>
  <c r="C284" i="2"/>
  <c r="R283" i="2"/>
  <c r="E283" i="2"/>
  <c r="D283" i="2"/>
  <c r="C283" i="2"/>
  <c r="R282" i="2"/>
  <c r="E282" i="2"/>
  <c r="D282" i="2"/>
  <c r="C282" i="2"/>
  <c r="R281" i="2"/>
  <c r="E281" i="2"/>
  <c r="D281" i="2"/>
  <c r="C281" i="2"/>
  <c r="R280" i="2"/>
  <c r="E280" i="2"/>
  <c r="D280" i="2"/>
  <c r="C280" i="2"/>
  <c r="R279" i="2"/>
  <c r="E279" i="2"/>
  <c r="D279" i="2"/>
  <c r="C279" i="2"/>
  <c r="R278" i="2"/>
  <c r="E278" i="2"/>
  <c r="D278" i="2"/>
  <c r="C278" i="2"/>
  <c r="R277" i="2"/>
  <c r="E277" i="2"/>
  <c r="D277" i="2"/>
  <c r="C277" i="2"/>
  <c r="R276" i="2"/>
  <c r="E276" i="2"/>
  <c r="D276" i="2"/>
  <c r="C276" i="2"/>
  <c r="R275" i="2"/>
  <c r="E275" i="2"/>
  <c r="D275" i="2"/>
  <c r="C275" i="2"/>
  <c r="R274" i="2"/>
  <c r="E274" i="2"/>
  <c r="D274" i="2"/>
  <c r="C274" i="2"/>
  <c r="R273" i="2"/>
  <c r="E273" i="2"/>
  <c r="D273" i="2"/>
  <c r="C273" i="2"/>
  <c r="R272" i="2"/>
  <c r="E272" i="2"/>
  <c r="D272" i="2"/>
  <c r="C272" i="2"/>
  <c r="R271" i="2"/>
  <c r="E271" i="2"/>
  <c r="D271" i="2"/>
  <c r="C271" i="2"/>
  <c r="R270" i="2"/>
  <c r="E270" i="2"/>
  <c r="D270" i="2"/>
  <c r="C270" i="2"/>
  <c r="R269" i="2"/>
  <c r="E269" i="2"/>
  <c r="D269" i="2"/>
  <c r="C269" i="2"/>
  <c r="R268" i="2"/>
  <c r="E268" i="2"/>
  <c r="D268" i="2"/>
  <c r="C268" i="2"/>
  <c r="R267" i="2"/>
  <c r="E267" i="2"/>
  <c r="D267" i="2"/>
  <c r="C267" i="2"/>
  <c r="R266" i="2"/>
  <c r="E266" i="2"/>
  <c r="D266" i="2"/>
  <c r="C266" i="2"/>
  <c r="R265" i="2"/>
  <c r="E265" i="2"/>
  <c r="D265" i="2"/>
  <c r="C265" i="2"/>
  <c r="R264" i="2"/>
  <c r="E264" i="2"/>
  <c r="D264" i="2"/>
  <c r="C264" i="2"/>
  <c r="R263" i="2"/>
  <c r="E263" i="2"/>
  <c r="D263" i="2"/>
  <c r="C263" i="2"/>
  <c r="R262" i="2"/>
  <c r="E262" i="2"/>
  <c r="D262" i="2"/>
  <c r="C262" i="2"/>
  <c r="R261" i="2"/>
  <c r="E261" i="2"/>
  <c r="D261" i="2"/>
  <c r="C261" i="2"/>
  <c r="R260" i="2"/>
  <c r="E260" i="2"/>
  <c r="D260" i="2"/>
  <c r="C260" i="2"/>
  <c r="R259" i="2"/>
  <c r="E259" i="2"/>
  <c r="D259" i="2"/>
  <c r="C259" i="2"/>
  <c r="R258" i="2"/>
  <c r="E258" i="2"/>
  <c r="D258" i="2"/>
  <c r="C258" i="2"/>
  <c r="R257" i="2"/>
  <c r="E257" i="2"/>
  <c r="D257" i="2"/>
  <c r="C257" i="2"/>
  <c r="R256" i="2"/>
  <c r="E256" i="2"/>
  <c r="D256" i="2"/>
  <c r="C256" i="2"/>
  <c r="R255" i="2"/>
  <c r="E255" i="2"/>
  <c r="D255" i="2"/>
  <c r="C255" i="2"/>
  <c r="R254" i="2"/>
  <c r="E254" i="2"/>
  <c r="D254" i="2"/>
  <c r="C254" i="2"/>
  <c r="R253" i="2"/>
  <c r="E253" i="2"/>
  <c r="D253" i="2"/>
  <c r="C253" i="2"/>
  <c r="R252" i="2"/>
  <c r="E252" i="2"/>
  <c r="D252" i="2"/>
  <c r="C252" i="2"/>
  <c r="R251" i="2"/>
  <c r="E251" i="2"/>
  <c r="D251" i="2"/>
  <c r="C251" i="2"/>
  <c r="R250" i="2"/>
  <c r="E250" i="2"/>
  <c r="D250" i="2"/>
  <c r="C250" i="2"/>
  <c r="R249" i="2"/>
  <c r="E249" i="2"/>
  <c r="D249" i="2"/>
  <c r="C249" i="2"/>
  <c r="R248" i="2"/>
  <c r="E248" i="2"/>
  <c r="D248" i="2"/>
  <c r="C248" i="2"/>
  <c r="R247" i="2"/>
  <c r="E247" i="2"/>
  <c r="D247" i="2"/>
  <c r="C247" i="2"/>
  <c r="R246" i="2"/>
  <c r="E246" i="2"/>
  <c r="D246" i="2"/>
  <c r="C246" i="2"/>
  <c r="R245" i="2"/>
  <c r="E245" i="2"/>
  <c r="D245" i="2"/>
  <c r="C245" i="2"/>
  <c r="R244" i="2"/>
  <c r="E244" i="2"/>
  <c r="D244" i="2"/>
  <c r="C244" i="2"/>
  <c r="R243" i="2"/>
  <c r="E243" i="2"/>
  <c r="D243" i="2"/>
  <c r="C243" i="2"/>
  <c r="R242" i="2"/>
  <c r="E242" i="2"/>
  <c r="D242" i="2"/>
  <c r="C242" i="2"/>
  <c r="R241" i="2"/>
  <c r="E241" i="2"/>
  <c r="D241" i="2"/>
  <c r="C241" i="2"/>
  <c r="R240" i="2"/>
  <c r="E240" i="2"/>
  <c r="D240" i="2"/>
  <c r="C240" i="2"/>
  <c r="R239" i="2"/>
  <c r="E239" i="2"/>
  <c r="D239" i="2"/>
  <c r="C239" i="2"/>
  <c r="R238" i="2"/>
  <c r="E238" i="2"/>
  <c r="D238" i="2"/>
  <c r="C238" i="2"/>
  <c r="R237" i="2"/>
  <c r="E237" i="2"/>
  <c r="D237" i="2"/>
  <c r="C237" i="2"/>
  <c r="R236" i="2"/>
  <c r="E236" i="2"/>
  <c r="D236" i="2"/>
  <c r="C236" i="2"/>
  <c r="R235" i="2"/>
  <c r="E235" i="2"/>
  <c r="D235" i="2"/>
  <c r="C235" i="2"/>
  <c r="R234" i="2"/>
  <c r="E234" i="2"/>
  <c r="D234" i="2"/>
  <c r="C234" i="2"/>
  <c r="R233" i="2"/>
  <c r="E233" i="2"/>
  <c r="D233" i="2"/>
  <c r="C233" i="2"/>
  <c r="R232" i="2"/>
  <c r="E232" i="2"/>
  <c r="D232" i="2"/>
  <c r="C232" i="2"/>
  <c r="R231" i="2"/>
  <c r="E231" i="2"/>
  <c r="D231" i="2"/>
  <c r="C231" i="2"/>
  <c r="R230" i="2"/>
  <c r="E230" i="2"/>
  <c r="D230" i="2"/>
  <c r="C230" i="2"/>
  <c r="R229" i="2"/>
  <c r="E229" i="2"/>
  <c r="D229" i="2"/>
  <c r="C229" i="2"/>
  <c r="R228" i="2"/>
  <c r="E228" i="2"/>
  <c r="D228" i="2"/>
  <c r="C228" i="2"/>
  <c r="R227" i="2"/>
  <c r="E227" i="2"/>
  <c r="D227" i="2"/>
  <c r="C227" i="2"/>
  <c r="R226" i="2"/>
  <c r="E226" i="2"/>
  <c r="D226" i="2"/>
  <c r="C226" i="2"/>
  <c r="R225" i="2"/>
  <c r="E225" i="2"/>
  <c r="D225" i="2"/>
  <c r="C225" i="2"/>
  <c r="R224" i="2"/>
  <c r="E224" i="2"/>
  <c r="D224" i="2"/>
  <c r="C224" i="2"/>
  <c r="R223" i="2"/>
  <c r="E223" i="2"/>
  <c r="D223" i="2"/>
  <c r="C223" i="2"/>
  <c r="R222" i="2"/>
  <c r="E222" i="2"/>
  <c r="D222" i="2"/>
  <c r="C222" i="2"/>
  <c r="R221" i="2"/>
  <c r="E221" i="2"/>
  <c r="D221" i="2"/>
  <c r="C221" i="2"/>
  <c r="R220" i="2"/>
  <c r="E220" i="2"/>
  <c r="D220" i="2"/>
  <c r="C220" i="2"/>
  <c r="R219" i="2"/>
  <c r="E219" i="2"/>
  <c r="D219" i="2"/>
  <c r="C219" i="2"/>
  <c r="R218" i="2"/>
  <c r="E218" i="2"/>
  <c r="D218" i="2"/>
  <c r="C218" i="2"/>
  <c r="R217" i="2"/>
  <c r="E217" i="2"/>
  <c r="D217" i="2"/>
  <c r="C217" i="2"/>
  <c r="R216" i="2"/>
  <c r="E216" i="2"/>
  <c r="D216" i="2"/>
  <c r="C216" i="2"/>
  <c r="R215" i="2"/>
  <c r="E215" i="2"/>
  <c r="D215" i="2"/>
  <c r="C215" i="2"/>
  <c r="R214" i="2"/>
  <c r="E214" i="2"/>
  <c r="D214" i="2"/>
  <c r="C214" i="2"/>
  <c r="R213" i="2"/>
  <c r="E213" i="2"/>
  <c r="D213" i="2"/>
  <c r="C213" i="2"/>
  <c r="R212" i="2"/>
  <c r="E212" i="2"/>
  <c r="D212" i="2"/>
  <c r="C212" i="2"/>
  <c r="R211" i="2"/>
  <c r="E211" i="2"/>
  <c r="D211" i="2"/>
  <c r="C211" i="2"/>
  <c r="R210" i="2"/>
  <c r="E210" i="2"/>
  <c r="D210" i="2"/>
  <c r="C210" i="2"/>
  <c r="R209" i="2"/>
  <c r="E209" i="2"/>
  <c r="D209" i="2"/>
  <c r="C209" i="2"/>
  <c r="R208" i="2"/>
  <c r="E208" i="2"/>
  <c r="D208" i="2"/>
  <c r="C208" i="2"/>
  <c r="R207" i="2"/>
  <c r="E207" i="2"/>
  <c r="D207" i="2"/>
  <c r="C207" i="2"/>
  <c r="R206" i="2"/>
  <c r="E206" i="2"/>
  <c r="D206" i="2"/>
  <c r="C206" i="2"/>
  <c r="R205" i="2"/>
  <c r="E205" i="2"/>
  <c r="D205" i="2"/>
  <c r="C205" i="2"/>
  <c r="R204" i="2"/>
  <c r="E204" i="2"/>
  <c r="D204" i="2"/>
  <c r="C204" i="2"/>
  <c r="R203" i="2"/>
  <c r="E203" i="2"/>
  <c r="D203" i="2"/>
  <c r="C203" i="2"/>
  <c r="R202" i="2"/>
  <c r="E202" i="2"/>
  <c r="D202" i="2"/>
  <c r="C202" i="2"/>
  <c r="R201" i="2"/>
  <c r="E201" i="2"/>
  <c r="D201" i="2"/>
  <c r="C201" i="2"/>
  <c r="R200" i="2"/>
  <c r="E200" i="2"/>
  <c r="D200" i="2"/>
  <c r="C200" i="2"/>
  <c r="R199" i="2"/>
  <c r="E199" i="2"/>
  <c r="D199" i="2"/>
  <c r="C199" i="2"/>
  <c r="R198" i="2"/>
  <c r="E198" i="2"/>
  <c r="D198" i="2"/>
  <c r="C198" i="2"/>
  <c r="R197" i="2"/>
  <c r="E197" i="2"/>
  <c r="D197" i="2"/>
  <c r="C197" i="2"/>
  <c r="R196" i="2"/>
  <c r="E196" i="2"/>
  <c r="D196" i="2"/>
  <c r="C196" i="2"/>
  <c r="R195" i="2"/>
  <c r="E195" i="2"/>
  <c r="D195" i="2"/>
  <c r="C195" i="2"/>
  <c r="R194" i="2"/>
  <c r="E194" i="2"/>
  <c r="D194" i="2"/>
  <c r="C194" i="2"/>
  <c r="R193" i="2"/>
  <c r="E193" i="2"/>
  <c r="D193" i="2"/>
  <c r="C193" i="2"/>
  <c r="R192" i="2"/>
  <c r="E192" i="2"/>
  <c r="D192" i="2"/>
  <c r="C192" i="2"/>
  <c r="R191" i="2"/>
  <c r="E191" i="2"/>
  <c r="D191" i="2"/>
  <c r="C191" i="2"/>
  <c r="R190" i="2"/>
  <c r="E190" i="2"/>
  <c r="D190" i="2"/>
  <c r="C190" i="2"/>
  <c r="R189" i="2"/>
  <c r="E189" i="2"/>
  <c r="D189" i="2"/>
  <c r="C189" i="2"/>
  <c r="R188" i="2"/>
  <c r="E188" i="2"/>
  <c r="D188" i="2"/>
  <c r="C188" i="2"/>
  <c r="R187" i="2"/>
  <c r="E187" i="2"/>
  <c r="D187" i="2"/>
  <c r="C187" i="2"/>
  <c r="R186" i="2"/>
  <c r="E186" i="2"/>
  <c r="D186" i="2"/>
  <c r="C186" i="2"/>
  <c r="R185" i="2"/>
  <c r="E185" i="2"/>
  <c r="D185" i="2"/>
  <c r="C185" i="2"/>
  <c r="R184" i="2"/>
  <c r="E184" i="2"/>
  <c r="D184" i="2"/>
  <c r="C184" i="2"/>
  <c r="R183" i="2"/>
  <c r="E183" i="2"/>
  <c r="D183" i="2"/>
  <c r="C183" i="2"/>
  <c r="R182" i="2"/>
  <c r="E182" i="2"/>
  <c r="D182" i="2"/>
  <c r="C182" i="2"/>
  <c r="R181" i="2"/>
  <c r="E181" i="2"/>
  <c r="D181" i="2"/>
  <c r="C181" i="2"/>
  <c r="R180" i="2"/>
  <c r="E180" i="2"/>
  <c r="D180" i="2"/>
  <c r="C180" i="2"/>
  <c r="R179" i="2"/>
  <c r="E179" i="2"/>
  <c r="D179" i="2"/>
  <c r="C179" i="2"/>
  <c r="R178" i="2"/>
  <c r="E178" i="2"/>
  <c r="D178" i="2"/>
  <c r="C178" i="2"/>
  <c r="R177" i="2"/>
  <c r="E177" i="2"/>
  <c r="D177" i="2"/>
  <c r="C177" i="2"/>
  <c r="R176" i="2"/>
  <c r="E176" i="2"/>
  <c r="D176" i="2"/>
  <c r="C176" i="2"/>
  <c r="R175" i="2"/>
  <c r="E175" i="2"/>
  <c r="D175" i="2"/>
  <c r="C175" i="2"/>
  <c r="R174" i="2"/>
  <c r="E174" i="2"/>
  <c r="D174" i="2"/>
  <c r="C174" i="2"/>
  <c r="R173" i="2"/>
  <c r="E173" i="2"/>
  <c r="D173" i="2"/>
  <c r="C173" i="2"/>
  <c r="R172" i="2"/>
  <c r="E172" i="2"/>
  <c r="D172" i="2"/>
  <c r="C172" i="2"/>
  <c r="R171" i="2"/>
  <c r="E171" i="2"/>
  <c r="D171" i="2"/>
  <c r="C171" i="2"/>
  <c r="R170" i="2"/>
  <c r="E170" i="2"/>
  <c r="D170" i="2"/>
  <c r="C170" i="2"/>
  <c r="R169" i="2"/>
  <c r="E169" i="2"/>
  <c r="D169" i="2"/>
  <c r="C169" i="2"/>
  <c r="R168" i="2"/>
  <c r="E168" i="2"/>
  <c r="D168" i="2"/>
  <c r="C168" i="2"/>
  <c r="R167" i="2"/>
  <c r="E167" i="2"/>
  <c r="D167" i="2"/>
  <c r="C167" i="2"/>
  <c r="R166" i="2"/>
  <c r="E166" i="2"/>
  <c r="D166" i="2"/>
  <c r="C166" i="2"/>
  <c r="R165" i="2"/>
  <c r="E165" i="2"/>
  <c r="D165" i="2"/>
  <c r="C165" i="2"/>
  <c r="R164" i="2"/>
  <c r="E164" i="2"/>
  <c r="D164" i="2"/>
  <c r="C164" i="2"/>
  <c r="R163" i="2"/>
  <c r="E163" i="2"/>
  <c r="D163" i="2"/>
  <c r="C163" i="2"/>
  <c r="R162" i="2"/>
  <c r="E162" i="2"/>
  <c r="D162" i="2"/>
  <c r="C162" i="2"/>
  <c r="R161" i="2"/>
  <c r="E161" i="2"/>
  <c r="D161" i="2"/>
  <c r="C161" i="2"/>
  <c r="R160" i="2"/>
  <c r="E160" i="2"/>
  <c r="D160" i="2"/>
  <c r="C160" i="2"/>
  <c r="R159" i="2"/>
  <c r="E159" i="2"/>
  <c r="D159" i="2"/>
  <c r="C159" i="2"/>
  <c r="R158" i="2"/>
  <c r="E158" i="2"/>
  <c r="D158" i="2"/>
  <c r="C158" i="2"/>
  <c r="R157" i="2"/>
  <c r="E157" i="2"/>
  <c r="D157" i="2"/>
  <c r="C157" i="2"/>
  <c r="R156" i="2"/>
  <c r="E156" i="2"/>
  <c r="D156" i="2"/>
  <c r="C156" i="2"/>
  <c r="R155" i="2"/>
  <c r="E155" i="2"/>
  <c r="D155" i="2"/>
  <c r="C155" i="2"/>
  <c r="R154" i="2"/>
  <c r="E154" i="2"/>
  <c r="D154" i="2"/>
  <c r="C154" i="2"/>
  <c r="R153" i="2"/>
  <c r="E153" i="2"/>
  <c r="D153" i="2"/>
  <c r="C153" i="2"/>
  <c r="R152" i="2"/>
  <c r="E152" i="2"/>
  <c r="D152" i="2"/>
  <c r="C152" i="2"/>
  <c r="R151" i="2"/>
  <c r="E151" i="2"/>
  <c r="D151" i="2"/>
  <c r="C151" i="2"/>
  <c r="R150" i="2"/>
  <c r="E150" i="2"/>
  <c r="D150" i="2"/>
  <c r="C150" i="2"/>
  <c r="R149" i="2"/>
  <c r="E149" i="2"/>
  <c r="D149" i="2"/>
  <c r="C149" i="2"/>
  <c r="R148" i="2"/>
  <c r="E148" i="2"/>
  <c r="D148" i="2"/>
  <c r="C148" i="2"/>
  <c r="R147" i="2"/>
  <c r="E147" i="2"/>
  <c r="D147" i="2"/>
  <c r="C147" i="2"/>
  <c r="R146" i="2"/>
  <c r="E146" i="2"/>
  <c r="D146" i="2"/>
  <c r="C146" i="2"/>
  <c r="R145" i="2"/>
  <c r="E145" i="2"/>
  <c r="D145" i="2"/>
  <c r="C145" i="2"/>
  <c r="R144" i="2"/>
  <c r="E144" i="2"/>
  <c r="D144" i="2"/>
  <c r="C144" i="2"/>
  <c r="R143" i="2"/>
  <c r="E143" i="2"/>
  <c r="D143" i="2"/>
  <c r="C143" i="2"/>
  <c r="R142" i="2"/>
  <c r="E142" i="2"/>
  <c r="D142" i="2"/>
  <c r="C142" i="2"/>
  <c r="R141" i="2"/>
  <c r="E141" i="2"/>
  <c r="D141" i="2"/>
  <c r="C141" i="2"/>
  <c r="R140" i="2"/>
  <c r="E140" i="2"/>
  <c r="D140" i="2"/>
  <c r="C140" i="2"/>
  <c r="R139" i="2"/>
  <c r="E139" i="2"/>
  <c r="D139" i="2"/>
  <c r="C139" i="2"/>
  <c r="R138" i="2"/>
  <c r="E138" i="2"/>
  <c r="D138" i="2"/>
  <c r="C138" i="2"/>
  <c r="R137" i="2"/>
  <c r="E137" i="2"/>
  <c r="D137" i="2"/>
  <c r="C137" i="2"/>
  <c r="R136" i="2"/>
  <c r="E136" i="2"/>
  <c r="D136" i="2"/>
  <c r="C136" i="2"/>
  <c r="R135" i="2"/>
  <c r="E135" i="2"/>
  <c r="D135" i="2"/>
  <c r="C135" i="2"/>
  <c r="R134" i="2"/>
  <c r="E134" i="2"/>
  <c r="D134" i="2"/>
  <c r="C134" i="2"/>
  <c r="R133" i="2"/>
  <c r="E133" i="2"/>
  <c r="D133" i="2"/>
  <c r="C133" i="2"/>
  <c r="R132" i="2"/>
  <c r="E132" i="2"/>
  <c r="D132" i="2"/>
  <c r="C132" i="2"/>
  <c r="R131" i="2"/>
  <c r="E131" i="2"/>
  <c r="D131" i="2"/>
  <c r="C131" i="2"/>
  <c r="R130" i="2"/>
  <c r="E130" i="2"/>
  <c r="D130" i="2"/>
  <c r="C130" i="2"/>
  <c r="R129" i="2"/>
  <c r="E129" i="2"/>
  <c r="D129" i="2"/>
  <c r="C129" i="2"/>
  <c r="R128" i="2"/>
  <c r="E128" i="2"/>
  <c r="D128" i="2"/>
  <c r="C128" i="2"/>
  <c r="R127" i="2"/>
  <c r="E127" i="2"/>
  <c r="D127" i="2"/>
  <c r="C127" i="2"/>
  <c r="R126" i="2"/>
  <c r="E126" i="2"/>
  <c r="D126" i="2"/>
  <c r="C126" i="2"/>
  <c r="R125" i="2"/>
  <c r="E125" i="2"/>
  <c r="D125" i="2"/>
  <c r="C125" i="2"/>
  <c r="R124" i="2"/>
  <c r="E124" i="2"/>
  <c r="D124" i="2"/>
  <c r="C124" i="2"/>
  <c r="R123" i="2"/>
  <c r="E123" i="2"/>
  <c r="D123" i="2"/>
  <c r="C123" i="2"/>
  <c r="R122" i="2"/>
  <c r="E122" i="2"/>
  <c r="D122" i="2"/>
  <c r="C122" i="2"/>
  <c r="R121" i="2"/>
  <c r="E121" i="2"/>
  <c r="D121" i="2"/>
  <c r="C121" i="2"/>
  <c r="R120" i="2"/>
  <c r="E120" i="2"/>
  <c r="D120" i="2"/>
  <c r="C120" i="2"/>
  <c r="R119" i="2"/>
  <c r="E119" i="2"/>
  <c r="D119" i="2"/>
  <c r="C119" i="2"/>
  <c r="R118" i="2"/>
  <c r="E118" i="2"/>
  <c r="D118" i="2"/>
  <c r="C118" i="2"/>
  <c r="R117" i="2"/>
  <c r="E117" i="2"/>
  <c r="D117" i="2"/>
  <c r="C117" i="2"/>
  <c r="R116" i="2"/>
  <c r="E116" i="2"/>
  <c r="D116" i="2"/>
  <c r="C116" i="2"/>
  <c r="R115" i="2"/>
  <c r="E115" i="2"/>
  <c r="D115" i="2"/>
  <c r="C115" i="2"/>
  <c r="R114" i="2"/>
  <c r="E114" i="2"/>
  <c r="D114" i="2"/>
  <c r="C114" i="2"/>
  <c r="R113" i="2"/>
  <c r="E113" i="2"/>
  <c r="D113" i="2"/>
  <c r="C113" i="2"/>
  <c r="R112" i="2"/>
  <c r="E112" i="2"/>
  <c r="D112" i="2"/>
  <c r="C112" i="2"/>
  <c r="R111" i="2"/>
  <c r="E111" i="2"/>
  <c r="D111" i="2"/>
  <c r="C111" i="2"/>
  <c r="R110" i="2"/>
  <c r="E110" i="2"/>
  <c r="D110" i="2"/>
  <c r="C110" i="2"/>
  <c r="R109" i="2"/>
  <c r="E109" i="2"/>
  <c r="D109" i="2"/>
  <c r="C109" i="2"/>
  <c r="R108" i="2"/>
  <c r="E108" i="2"/>
  <c r="D108" i="2"/>
  <c r="C108" i="2"/>
  <c r="R107" i="2"/>
  <c r="E107" i="2"/>
  <c r="D107" i="2"/>
  <c r="C107" i="2"/>
  <c r="R106" i="2"/>
  <c r="E106" i="2"/>
  <c r="D106" i="2"/>
  <c r="C106" i="2"/>
  <c r="R105" i="2"/>
  <c r="E105" i="2"/>
  <c r="D105" i="2"/>
  <c r="C105" i="2"/>
  <c r="R104" i="2"/>
  <c r="E104" i="2"/>
  <c r="D104" i="2"/>
  <c r="C104" i="2"/>
  <c r="R103" i="2"/>
  <c r="E103" i="2"/>
  <c r="D103" i="2"/>
  <c r="C103" i="2"/>
  <c r="R102" i="2"/>
  <c r="E102" i="2"/>
  <c r="D102" i="2"/>
  <c r="C102" i="2"/>
  <c r="R101" i="2"/>
  <c r="E101" i="2"/>
  <c r="D101" i="2"/>
  <c r="C101" i="2"/>
  <c r="R100" i="2"/>
  <c r="E100" i="2"/>
  <c r="D100" i="2"/>
  <c r="C100" i="2"/>
  <c r="R99" i="2"/>
  <c r="E99" i="2"/>
  <c r="D99" i="2"/>
  <c r="C99" i="2"/>
  <c r="R98" i="2"/>
  <c r="E98" i="2"/>
  <c r="D98" i="2"/>
  <c r="C98" i="2"/>
  <c r="R97" i="2"/>
  <c r="E97" i="2"/>
  <c r="D97" i="2"/>
  <c r="C97" i="2"/>
  <c r="R96" i="2"/>
  <c r="E96" i="2"/>
  <c r="D96" i="2"/>
  <c r="C96" i="2"/>
  <c r="R95" i="2"/>
  <c r="E95" i="2"/>
  <c r="D95" i="2"/>
  <c r="C95" i="2"/>
  <c r="R94" i="2"/>
  <c r="E94" i="2"/>
  <c r="D94" i="2"/>
  <c r="C94" i="2"/>
  <c r="R93" i="2"/>
  <c r="E93" i="2"/>
  <c r="D93" i="2"/>
  <c r="C93" i="2"/>
  <c r="R92" i="2"/>
  <c r="E92" i="2"/>
  <c r="D92" i="2"/>
  <c r="C92" i="2"/>
  <c r="R91" i="2"/>
  <c r="E91" i="2"/>
  <c r="D91" i="2"/>
  <c r="C91" i="2"/>
  <c r="R90" i="2"/>
  <c r="E90" i="2"/>
  <c r="D90" i="2"/>
  <c r="C90" i="2"/>
  <c r="R89" i="2"/>
  <c r="E89" i="2"/>
  <c r="D89" i="2"/>
  <c r="C89" i="2"/>
  <c r="R88" i="2"/>
  <c r="E88" i="2"/>
  <c r="D88" i="2"/>
  <c r="C88" i="2"/>
  <c r="R87" i="2"/>
  <c r="E87" i="2"/>
  <c r="D87" i="2"/>
  <c r="C87" i="2"/>
  <c r="R86" i="2"/>
  <c r="E86" i="2"/>
  <c r="D86" i="2"/>
  <c r="C86" i="2"/>
  <c r="R85" i="2"/>
  <c r="E85" i="2"/>
  <c r="D85" i="2"/>
  <c r="C85" i="2"/>
  <c r="R84" i="2"/>
  <c r="E84" i="2"/>
  <c r="D84" i="2"/>
  <c r="C84" i="2"/>
  <c r="R83" i="2"/>
  <c r="E83" i="2"/>
  <c r="D83" i="2"/>
  <c r="C83" i="2"/>
  <c r="R82" i="2"/>
  <c r="E82" i="2"/>
  <c r="D82" i="2"/>
  <c r="C82" i="2"/>
  <c r="R81" i="2"/>
  <c r="E81" i="2"/>
  <c r="D81" i="2"/>
  <c r="C81" i="2"/>
  <c r="R80" i="2"/>
  <c r="E80" i="2"/>
  <c r="D80" i="2"/>
  <c r="C80" i="2"/>
  <c r="R79" i="2"/>
  <c r="E79" i="2"/>
  <c r="D79" i="2"/>
  <c r="C79" i="2"/>
  <c r="R78" i="2"/>
  <c r="E78" i="2"/>
  <c r="D78" i="2"/>
  <c r="C78" i="2"/>
  <c r="R77" i="2"/>
  <c r="E77" i="2"/>
  <c r="D77" i="2"/>
  <c r="C77" i="2"/>
  <c r="R76" i="2"/>
  <c r="E76" i="2"/>
  <c r="D76" i="2"/>
  <c r="C76" i="2"/>
  <c r="R75" i="2"/>
  <c r="E75" i="2"/>
  <c r="D75" i="2"/>
  <c r="C75" i="2"/>
  <c r="R74" i="2"/>
  <c r="E74" i="2"/>
  <c r="D74" i="2"/>
  <c r="C74" i="2"/>
  <c r="R73" i="2"/>
  <c r="E73" i="2"/>
  <c r="D73" i="2"/>
  <c r="C73" i="2"/>
  <c r="R72" i="2"/>
  <c r="E72" i="2"/>
  <c r="D72" i="2"/>
  <c r="C72" i="2"/>
  <c r="R71" i="2"/>
  <c r="E71" i="2"/>
  <c r="D71" i="2"/>
  <c r="C71" i="2"/>
  <c r="R70" i="2"/>
  <c r="E70" i="2"/>
  <c r="D70" i="2"/>
  <c r="C70" i="2"/>
  <c r="R69" i="2"/>
  <c r="E69" i="2"/>
  <c r="D69" i="2"/>
  <c r="C69" i="2"/>
  <c r="R68" i="2"/>
  <c r="E68" i="2"/>
  <c r="D68" i="2"/>
  <c r="C68" i="2"/>
  <c r="R67" i="2"/>
  <c r="E67" i="2"/>
  <c r="D67" i="2"/>
  <c r="C67" i="2"/>
  <c r="R66" i="2"/>
  <c r="E66" i="2"/>
  <c r="D66" i="2"/>
  <c r="C66" i="2"/>
  <c r="R65" i="2"/>
  <c r="E65" i="2"/>
  <c r="D65" i="2"/>
  <c r="C65" i="2"/>
  <c r="R64" i="2"/>
  <c r="E64" i="2"/>
  <c r="D64" i="2"/>
  <c r="C64" i="2"/>
  <c r="R63" i="2"/>
  <c r="E63" i="2"/>
  <c r="D63" i="2"/>
  <c r="C63" i="2"/>
  <c r="R62" i="2"/>
  <c r="E62" i="2"/>
  <c r="D62" i="2"/>
  <c r="C62" i="2"/>
  <c r="R61" i="2"/>
  <c r="E61" i="2"/>
  <c r="D61" i="2"/>
  <c r="C61" i="2"/>
  <c r="R60" i="2"/>
  <c r="E60" i="2"/>
  <c r="D60" i="2"/>
  <c r="C60" i="2"/>
  <c r="R59" i="2"/>
  <c r="E59" i="2"/>
  <c r="D59" i="2"/>
  <c r="C59" i="2"/>
  <c r="R58" i="2"/>
  <c r="E58" i="2"/>
  <c r="D58" i="2"/>
  <c r="C58" i="2"/>
  <c r="R57" i="2"/>
  <c r="E57" i="2"/>
  <c r="D57" i="2"/>
  <c r="C57" i="2"/>
  <c r="R56" i="2"/>
  <c r="E56" i="2"/>
  <c r="D56" i="2"/>
  <c r="C56" i="2"/>
  <c r="R55" i="2"/>
  <c r="E55" i="2"/>
  <c r="D55" i="2"/>
  <c r="C55" i="2"/>
  <c r="R54" i="2"/>
  <c r="E54" i="2"/>
  <c r="D54" i="2"/>
  <c r="C54" i="2"/>
  <c r="R53" i="2"/>
  <c r="E53" i="2"/>
  <c r="D53" i="2"/>
  <c r="C53" i="2"/>
  <c r="R52" i="2"/>
  <c r="E52" i="2"/>
  <c r="D52" i="2"/>
  <c r="C52" i="2"/>
  <c r="R51" i="2"/>
  <c r="E51" i="2"/>
  <c r="D51" i="2"/>
  <c r="C51" i="2"/>
  <c r="R50" i="2"/>
  <c r="E50" i="2"/>
  <c r="D50" i="2"/>
  <c r="C50" i="2"/>
  <c r="R49" i="2"/>
  <c r="E49" i="2"/>
  <c r="D49" i="2"/>
  <c r="C49" i="2"/>
  <c r="R48" i="2"/>
  <c r="E48" i="2"/>
  <c r="D48" i="2"/>
  <c r="C48" i="2"/>
  <c r="R47" i="2"/>
  <c r="E47" i="2"/>
  <c r="D47" i="2"/>
  <c r="C47" i="2"/>
  <c r="R46" i="2"/>
  <c r="E46" i="2"/>
  <c r="D46" i="2"/>
  <c r="C46" i="2"/>
  <c r="R45" i="2"/>
  <c r="E45" i="2"/>
  <c r="D45" i="2"/>
  <c r="C45" i="2"/>
  <c r="R44" i="2"/>
  <c r="E44" i="2"/>
  <c r="D44" i="2"/>
  <c r="C44" i="2"/>
  <c r="R43" i="2"/>
  <c r="E43" i="2"/>
  <c r="D43" i="2"/>
  <c r="C43" i="2"/>
  <c r="R42" i="2"/>
  <c r="E42" i="2"/>
  <c r="D42" i="2"/>
  <c r="C42" i="2"/>
  <c r="R41" i="2"/>
  <c r="E41" i="2"/>
  <c r="D41" i="2"/>
  <c r="C41" i="2"/>
  <c r="R40" i="2"/>
  <c r="E40" i="2"/>
  <c r="D40" i="2"/>
  <c r="C40" i="2"/>
  <c r="R39" i="2"/>
  <c r="E39" i="2"/>
  <c r="D39" i="2"/>
  <c r="C39" i="2"/>
  <c r="R38" i="2"/>
  <c r="E38" i="2"/>
  <c r="D38" i="2"/>
  <c r="C38" i="2"/>
  <c r="R37" i="2"/>
  <c r="E37" i="2"/>
  <c r="D37" i="2"/>
  <c r="C37" i="2"/>
  <c r="R36" i="2"/>
  <c r="E36" i="2"/>
  <c r="D36" i="2"/>
  <c r="C36" i="2"/>
  <c r="R35" i="2"/>
  <c r="E35" i="2"/>
  <c r="D35" i="2"/>
  <c r="C35" i="2"/>
  <c r="R34" i="2"/>
  <c r="E34" i="2"/>
  <c r="D34" i="2"/>
  <c r="C34" i="2"/>
  <c r="R33" i="2"/>
  <c r="E33" i="2"/>
  <c r="D33" i="2"/>
  <c r="C33" i="2"/>
  <c r="R32" i="2"/>
  <c r="E32" i="2"/>
  <c r="D32" i="2"/>
  <c r="C32" i="2"/>
  <c r="R31" i="2"/>
  <c r="E31" i="2"/>
  <c r="D31" i="2"/>
  <c r="C31" i="2"/>
  <c r="R30" i="2"/>
  <c r="E30" i="2"/>
  <c r="D30" i="2"/>
  <c r="C30" i="2"/>
  <c r="R29" i="2"/>
  <c r="E29" i="2"/>
  <c r="D29" i="2"/>
  <c r="C29" i="2"/>
  <c r="R28" i="2"/>
  <c r="E28" i="2"/>
  <c r="D28" i="2"/>
  <c r="C28" i="2"/>
  <c r="R27" i="2"/>
  <c r="E27" i="2"/>
  <c r="D27" i="2"/>
  <c r="C27" i="2"/>
  <c r="R26" i="2"/>
  <c r="E26" i="2"/>
  <c r="D26" i="2"/>
  <c r="C26" i="2"/>
  <c r="R25" i="2"/>
  <c r="E25" i="2"/>
  <c r="D25" i="2"/>
  <c r="C25" i="2"/>
  <c r="R24" i="2"/>
  <c r="E24" i="2"/>
  <c r="D24" i="2"/>
  <c r="C24" i="2"/>
  <c r="R23" i="2"/>
  <c r="E23" i="2"/>
  <c r="D23" i="2"/>
  <c r="C23" i="2"/>
  <c r="R22" i="2"/>
  <c r="E22" i="2"/>
  <c r="D22" i="2"/>
  <c r="C22" i="2"/>
  <c r="R21" i="2"/>
  <c r="E21" i="2"/>
  <c r="D21" i="2"/>
  <c r="C21" i="2"/>
  <c r="R20" i="2"/>
  <c r="E20" i="2"/>
  <c r="D20" i="2"/>
  <c r="C20" i="2"/>
  <c r="R19" i="2"/>
  <c r="E19" i="2"/>
  <c r="D19" i="2"/>
  <c r="C19" i="2"/>
  <c r="R18" i="2"/>
  <c r="E18" i="2"/>
  <c r="D18" i="2"/>
  <c r="C18" i="2"/>
  <c r="R17" i="2"/>
  <c r="E17" i="2"/>
  <c r="D17" i="2"/>
  <c r="C17" i="2"/>
  <c r="R16" i="2"/>
  <c r="E16" i="2"/>
  <c r="D16" i="2"/>
  <c r="C16" i="2"/>
  <c r="R15" i="2"/>
  <c r="E15" i="2"/>
  <c r="D15" i="2"/>
  <c r="C15" i="2"/>
  <c r="R14" i="2"/>
  <c r="E14" i="2"/>
  <c r="D14" i="2"/>
  <c r="C14" i="2"/>
  <c r="R13" i="2"/>
  <c r="E13" i="2"/>
  <c r="D13" i="2"/>
  <c r="C13" i="2"/>
  <c r="R12" i="2"/>
  <c r="E12" i="2"/>
  <c r="D12" i="2"/>
  <c r="C12" i="2"/>
  <c r="R11" i="2"/>
  <c r="E11" i="2"/>
  <c r="D11" i="2"/>
  <c r="C11" i="2"/>
  <c r="R10" i="2"/>
  <c r="E10" i="2"/>
  <c r="D10" i="2"/>
  <c r="C10" i="2"/>
  <c r="R9" i="2"/>
  <c r="E9" i="2"/>
  <c r="D9" i="2"/>
  <c r="C9" i="2"/>
  <c r="R8" i="2"/>
  <c r="E8" i="2"/>
  <c r="D8" i="2"/>
  <c r="C8" i="2"/>
  <c r="R7" i="2"/>
  <c r="E7" i="2"/>
  <c r="D7" i="2"/>
  <c r="C7" i="2"/>
  <c r="R6" i="2"/>
  <c r="E6" i="2"/>
  <c r="D6" i="2"/>
  <c r="C6" i="2"/>
  <c r="R5" i="2"/>
  <c r="R3352" i="2" s="1"/>
  <c r="E5" i="2"/>
  <c r="D5" i="2"/>
  <c r="C5" i="2"/>
</calcChain>
</file>

<file path=xl/sharedStrings.xml><?xml version="1.0" encoding="utf-8"?>
<sst xmlns="http://schemas.openxmlformats.org/spreadsheetml/2006/main" count="80296" uniqueCount="5816">
  <si>
    <t>Order Code</t>
  </si>
  <si>
    <t>Order Date</t>
  </si>
  <si>
    <t xml:space="preserve">Customer Name </t>
  </si>
  <si>
    <t>Address</t>
  </si>
  <si>
    <t>City</t>
  </si>
  <si>
    <t>State</t>
  </si>
  <si>
    <t>Customer Type</t>
  </si>
  <si>
    <t>Medical Sales Reprensentative</t>
  </si>
  <si>
    <t>Order Priority</t>
  </si>
  <si>
    <t>Product Name</t>
  </si>
  <si>
    <t>Product Category</t>
  </si>
  <si>
    <t>Product Container</t>
  </si>
  <si>
    <t>Ship Mode</t>
  </si>
  <si>
    <t>Shipping Date</t>
  </si>
  <si>
    <t>Cost_Price</t>
  </si>
  <si>
    <t>Retal_Price</t>
  </si>
  <si>
    <t>Profit_Margin3</t>
  </si>
  <si>
    <t>Order Quantity</t>
  </si>
  <si>
    <t>Sub Total</t>
  </si>
  <si>
    <t>Discount %</t>
  </si>
  <si>
    <t>Discount $</t>
  </si>
  <si>
    <t>Order Total</t>
  </si>
  <si>
    <t>Shipping Cost</t>
  </si>
  <si>
    <t>Sub-Total</t>
  </si>
  <si>
    <t>5071-1</t>
  </si>
  <si>
    <t>Sidhi Jain</t>
  </si>
  <si>
    <t>234 Elmwood Avenue, Apartment 3A, Building B</t>
  </si>
  <si>
    <t>Mumbai</t>
  </si>
  <si>
    <t>Maharashtra</t>
  </si>
  <si>
    <t>Corporate</t>
  </si>
  <si>
    <t>Aarav Patel</t>
  </si>
  <si>
    <t>Medium</t>
  </si>
  <si>
    <t xml:space="preserve">Wheelchairs  </t>
  </si>
  <si>
    <t>Pharmaceuticals</t>
  </si>
  <si>
    <t>Small pack</t>
  </si>
  <si>
    <t>Regular Air</t>
  </si>
  <si>
    <t>5071-2</t>
  </si>
  <si>
    <t>Anjali Sharma</t>
  </si>
  <si>
    <t>521 Oak Ridge Drive, Flat 7, Building D</t>
  </si>
  <si>
    <t>Kolkata</t>
  </si>
  <si>
    <t xml:space="preserve">Hospital beds  </t>
  </si>
  <si>
    <t>Medium pack</t>
  </si>
  <si>
    <t>5145-1</t>
  </si>
  <si>
    <t>Rajesh Verma</t>
  </si>
  <si>
    <t>142 Maple Grove Lane, Suite 203, Building E</t>
  </si>
  <si>
    <t>Delhi</t>
  </si>
  <si>
    <t>Small Business</t>
  </si>
  <si>
    <t>Priya Reddy</t>
  </si>
  <si>
    <t>Low</t>
  </si>
  <si>
    <t xml:space="preserve">Oxygen concentrators  </t>
  </si>
  <si>
    <t>Medical equipment</t>
  </si>
  <si>
    <t>Large Pack</t>
  </si>
  <si>
    <t>Express Air</t>
  </si>
  <si>
    <t>5145-2</t>
  </si>
  <si>
    <t>Priya Nair</t>
  </si>
  <si>
    <t>876 Pine Hollow Road, Apartment 5B, Building C</t>
  </si>
  <si>
    <t xml:space="preserve">Defibrillators  </t>
  </si>
  <si>
    <t>Consumables</t>
  </si>
  <si>
    <t>Jumbo Pack</t>
  </si>
  <si>
    <t>5160-1</t>
  </si>
  <si>
    <t>Arun Kumar</t>
  </si>
  <si>
    <t>305 Willow Creek Boulevard, Unit 12, Building A</t>
  </si>
  <si>
    <t>Vikram Sharma</t>
  </si>
  <si>
    <t>Not Specified</t>
  </si>
  <si>
    <t xml:space="preserve">Electrocardiogram (ECG) machines  </t>
  </si>
  <si>
    <t>5160-2</t>
  </si>
  <si>
    <t>Neha Gupta</t>
  </si>
  <si>
    <t>908 Birchwood Park, Flat 4, Building F</t>
  </si>
  <si>
    <t xml:space="preserve">Patient monitors  </t>
  </si>
  <si>
    <t>5168-1</t>
  </si>
  <si>
    <t>Rohit Singh</t>
  </si>
  <si>
    <t>114 Rosewood Terrace, Suite 308, Building B</t>
  </si>
  <si>
    <t>Consumer</t>
  </si>
  <si>
    <t>Critical</t>
  </si>
  <si>
    <t xml:space="preserve">Infusion pumps  </t>
  </si>
  <si>
    <t>5168-2</t>
  </si>
  <si>
    <t>Meera Iyer</t>
  </si>
  <si>
    <t>799 Cedar Bluff Parkway, Unit 21, Building D</t>
  </si>
  <si>
    <t xml:space="preserve">Surgical lights  </t>
  </si>
  <si>
    <t>5195-1</t>
  </si>
  <si>
    <t>Sunil Choudhary</t>
  </si>
  <si>
    <t>456 Cherry Hill Road, Apartment 8A, Building E</t>
  </si>
  <si>
    <t xml:space="preserve">Ventilators  </t>
  </si>
  <si>
    <t>5195-2</t>
  </si>
  <si>
    <t>Kavita Patel</t>
  </si>
  <si>
    <t>315 Fernbrook Crescent, Flat 10, Building C</t>
  </si>
  <si>
    <t xml:space="preserve">Ultrasound machines  </t>
  </si>
  <si>
    <t>5268-1</t>
  </si>
  <si>
    <t>Vijay Deshmukh</t>
  </si>
  <si>
    <t>233 Chestnut Lane, Suite 401, Building A</t>
  </si>
  <si>
    <t>Anjali Mehta</t>
  </si>
  <si>
    <t xml:space="preserve">X-ray machines  </t>
  </si>
  <si>
    <t>5268-2</t>
  </si>
  <si>
    <t>Sneha Reddy</t>
  </si>
  <si>
    <t>627 Silver Birch Drive, Apartment 6B, Building F</t>
  </si>
  <si>
    <t xml:space="preserve">MRI machines  </t>
  </si>
  <si>
    <t>5274-1</t>
  </si>
  <si>
    <t>Manish Tiwari</t>
  </si>
  <si>
    <t>145 Redwood Trail, Flat 7, Building D</t>
  </si>
  <si>
    <t xml:space="preserve">CT scanners  </t>
  </si>
  <si>
    <t>5274-2</t>
  </si>
  <si>
    <t>Pooja Mishra</t>
  </si>
  <si>
    <t>998 Golden Oaks Boulevard, Unit 23, Building E</t>
  </si>
  <si>
    <t xml:space="preserve">Blood glucose meters  </t>
  </si>
  <si>
    <t>5335-1</t>
  </si>
  <si>
    <t>Karan Mehta</t>
  </si>
  <si>
    <t>456 Sunset Ridge Road, Apartment 9A, Building B</t>
  </si>
  <si>
    <t>Home Office</t>
  </si>
  <si>
    <t xml:space="preserve">Nebulizers  </t>
  </si>
  <si>
    <t>5335-2</t>
  </si>
  <si>
    <t>Ritu Chawla</t>
  </si>
  <si>
    <t>372 Lavender Way, Suite 105, Building F</t>
  </si>
  <si>
    <t xml:space="preserve">Pulse oximeters  </t>
  </si>
  <si>
    <t>5358-1</t>
  </si>
  <si>
    <t>Harish Bansal</t>
  </si>
  <si>
    <t>120 Bluebell Drive, Flat 2B, Building C</t>
  </si>
  <si>
    <t>Sanjay Joshi</t>
  </si>
  <si>
    <t xml:space="preserve">Suction machines  </t>
  </si>
  <si>
    <t>5358-2</t>
  </si>
  <si>
    <t>Nidhi Jain</t>
  </si>
  <si>
    <t>786 Shady Lane, Unit 4, Building D</t>
  </si>
  <si>
    <t xml:space="preserve">Fetal dopplers  </t>
  </si>
  <si>
    <t>5367-1</t>
  </si>
  <si>
    <t>Suresh Malhotra</t>
  </si>
  <si>
    <t>889 Birchwood Circle, Apartment 2A, Building A</t>
  </si>
  <si>
    <t>Aditi Kapoor</t>
  </si>
  <si>
    <t xml:space="preserve">Autoclaves  </t>
  </si>
  <si>
    <t>5367-2</t>
  </si>
  <si>
    <t>Komal Yadav</t>
  </si>
  <si>
    <t>512 Highland Drive, Suite 600, Building C</t>
  </si>
  <si>
    <t xml:space="preserve">Dental chairs  </t>
  </si>
  <si>
    <t>5402-1</t>
  </si>
  <si>
    <t>Ajay Agarwal</t>
  </si>
  <si>
    <t>678 Willow Springs Boulevard, Flat 11, Building D</t>
  </si>
  <si>
    <t xml:space="preserve">Scalpel blades  </t>
  </si>
  <si>
    <t>5402-2</t>
  </si>
  <si>
    <t>Preeti Kaur</t>
  </si>
  <si>
    <t>322 Cedarwood Avenue, Apartment 7B, Building E</t>
  </si>
  <si>
    <t xml:space="preserve">Forceps  </t>
  </si>
  <si>
    <t>5479-1</t>
  </si>
  <si>
    <t>Ramesh Joshi</t>
  </si>
  <si>
    <t>905 Fern Ridge Road, Unit 6, Building F</t>
  </si>
  <si>
    <t xml:space="preserve">Scissors  </t>
  </si>
  <si>
    <t>5479-2</t>
  </si>
  <si>
    <t>Varsha Dubey</t>
  </si>
  <si>
    <t>113 Autumn Grove Lane, Suite 302, Building B</t>
  </si>
  <si>
    <t xml:space="preserve">Retractors  </t>
  </si>
  <si>
    <t>5539-1</t>
  </si>
  <si>
    <t>Amit Saxena</t>
  </si>
  <si>
    <t>275 Forest Hill Road, Apartment 9A, Building C</t>
  </si>
  <si>
    <t>Arjun Desai</t>
  </si>
  <si>
    <t xml:space="preserve">Needle holders  </t>
  </si>
  <si>
    <t>5539-2</t>
  </si>
  <si>
    <t>Shalini Kapoor</t>
  </si>
  <si>
    <t>645 Crystal Meadows Drive, Flat 4, Building D</t>
  </si>
  <si>
    <t xml:space="preserve">Sutures  </t>
  </si>
  <si>
    <t>5558-1</t>
  </si>
  <si>
    <t>Gaurav Chauhan</t>
  </si>
  <si>
    <t>812 Maplewood Terrace, Suite 100, Building E</t>
  </si>
  <si>
    <t xml:space="preserve">Bone saws  </t>
  </si>
  <si>
    <t>5558-2</t>
  </si>
  <si>
    <t>Deepa Rana</t>
  </si>
  <si>
    <t>530 Meadowview Parkway, Apartment 2B, Building A</t>
  </si>
  <si>
    <t xml:space="preserve">Hemostats  </t>
  </si>
  <si>
    <t>5566-1</t>
  </si>
  <si>
    <t>Anil Shukla</t>
  </si>
  <si>
    <t>277 Pinecrest Drive, Unit 15, Building F</t>
  </si>
  <si>
    <t>Simran Bansal</t>
  </si>
  <si>
    <t xml:space="preserve">Surgical staplers  </t>
  </si>
  <si>
    <t>5566-2</t>
  </si>
  <si>
    <t>Ruchi Maheshwari</t>
  </si>
  <si>
    <t>439 Oakwood Street, Flat 8, Building D</t>
  </si>
  <si>
    <t xml:space="preserve">Electrocautery pens  </t>
  </si>
  <si>
    <t>5599-1</t>
  </si>
  <si>
    <t>Vikas Sethi</t>
  </si>
  <si>
    <t>721 Rosehill Crescent, Apartment 11A, Building E</t>
  </si>
  <si>
    <t>High</t>
  </si>
  <si>
    <t xml:space="preserve">IV bags  </t>
  </si>
  <si>
    <t>Delivery Truck</t>
  </si>
  <si>
    <t>5599-2</t>
  </si>
  <si>
    <t>Sanjay Thakur</t>
  </si>
  <si>
    <t>333 Aspen Grove Road, Suite 601, Building B</t>
  </si>
  <si>
    <t xml:space="preserve">Catheters  </t>
  </si>
  <si>
    <t>5609-1</t>
  </si>
  <si>
    <t>Pallavi Mathur</t>
  </si>
  <si>
    <t>888 Riverbend Road, Unit 4, Building C</t>
  </si>
  <si>
    <t xml:space="preserve">Syringes  </t>
  </si>
  <si>
    <t>5609-2</t>
  </si>
  <si>
    <t>Kunal Bhatia</t>
  </si>
  <si>
    <t>612 Summit Hill Drive, Flat 5B, Building D</t>
  </si>
  <si>
    <t xml:space="preserve">Hypodermic needles  </t>
  </si>
  <si>
    <t>5621-1</t>
  </si>
  <si>
    <t>Jyoti Das</t>
  </si>
  <si>
    <t>211 Springdale Avenue, Suite 309, Building E</t>
  </si>
  <si>
    <t xml:space="preserve">Adhesive bandages  </t>
  </si>
  <si>
    <t>5621-2</t>
  </si>
  <si>
    <t>Abhishek Raina</t>
  </si>
  <si>
    <t>735 Horizon Ridge Lane, Apartment 7A, Building B</t>
  </si>
  <si>
    <t xml:space="preserve">Gauze pads  </t>
  </si>
  <si>
    <t>5655-1</t>
  </si>
  <si>
    <t>Swati Pandey</t>
  </si>
  <si>
    <t>160 Cottonwood Trail, Unit 12, Building F</t>
  </si>
  <si>
    <t xml:space="preserve">Medical tapes  </t>
  </si>
  <si>
    <t>5655-2</t>
  </si>
  <si>
    <t>Rahul Kulkarni</t>
  </si>
  <si>
    <t>244 Evergreen Street, Suite 100, Building C</t>
  </si>
  <si>
    <t xml:space="preserve">Cotton rolls  </t>
  </si>
  <si>
    <t>5724-1</t>
  </si>
  <si>
    <t>Kirti Malviya</t>
  </si>
  <si>
    <t>105 Birchwood Drive, Apartment 6B, Building A</t>
  </si>
  <si>
    <t xml:space="preserve">Alcohol swabs  </t>
  </si>
  <si>
    <t>5724-2</t>
  </si>
  <si>
    <t>Vivek Rawat</t>
  </si>
  <si>
    <t>402 Maple Street, Unit 15, Building D</t>
  </si>
  <si>
    <t xml:space="preserve">Sterile gloves  </t>
  </si>
  <si>
    <t>5762-1</t>
  </si>
  <si>
    <t>Anita Salvi</t>
  </si>
  <si>
    <t>611 Willow Lane, Flat 9, Building E</t>
  </si>
  <si>
    <t xml:space="preserve">Surgical drapes  </t>
  </si>
  <si>
    <t>5762-2</t>
  </si>
  <si>
    <t>Rajiv Goel</t>
  </si>
  <si>
    <t>253 Pine Ridge Road, Suite 302, Building F</t>
  </si>
  <si>
    <t xml:space="preserve">Face masks  </t>
  </si>
  <si>
    <t>5768-1</t>
  </si>
  <si>
    <t>Seema Bhatt</t>
  </si>
  <si>
    <t>118 Oak Hill Boulevard, Apartment 4A, Building C</t>
  </si>
  <si>
    <t xml:space="preserve">PPE kits  </t>
  </si>
  <si>
    <t>5768-2</t>
  </si>
  <si>
    <t>Lokesh Chauhan</t>
  </si>
  <si>
    <t>533 Meadowbrook Avenue, Unit 8, Building B</t>
  </si>
  <si>
    <t xml:space="preserve">Caps and shoe covers  </t>
  </si>
  <si>
    <t>Meghna Pillai</t>
  </si>
  <si>
    <t>341 Shady Grove Lane, Flat 2B, Building E</t>
  </si>
  <si>
    <t xml:space="preserve">Thermometers  </t>
  </si>
  <si>
    <t>5804-1</t>
  </si>
  <si>
    <t>Parag Kulkarni</t>
  </si>
  <si>
    <t>889 Rosewood Road, Suite 210, Building D</t>
  </si>
  <si>
    <t xml:space="preserve">Test tubes  </t>
  </si>
  <si>
    <t>5804-2</t>
  </si>
  <si>
    <t>Ranjana Menon</t>
  </si>
  <si>
    <t>763 Sunset Boulevard, Apartment 5A, Building A</t>
  </si>
  <si>
    <t xml:space="preserve">Blood collection bags  </t>
  </si>
  <si>
    <t>5869-1</t>
  </si>
  <si>
    <t>Naveen Dutta</t>
  </si>
  <si>
    <t>284 Cedar Crest Road, Unit 4, Building F</t>
  </si>
  <si>
    <t xml:space="preserve">Lancets  </t>
  </si>
  <si>
    <t>5869-2</t>
  </si>
  <si>
    <t>Sakshi Arora</t>
  </si>
  <si>
    <t>549 Crystal Park Lane, Suite 107, Building C</t>
  </si>
  <si>
    <t xml:space="preserve">Wound dressings  </t>
  </si>
  <si>
    <t>5887-1</t>
  </si>
  <si>
    <t>Yashwant Sinha</t>
  </si>
  <si>
    <t>127 Springhill Drive, Apartment 3B, Building E</t>
  </si>
  <si>
    <t xml:space="preserve">Disinfectant solutions  </t>
  </si>
  <si>
    <t>5887-2</t>
  </si>
  <si>
    <t>Aparna Dixit</t>
  </si>
  <si>
    <t>290 Maple Ridge Street, Unit 11, Building D</t>
  </si>
  <si>
    <t xml:space="preserve">Antibiotics  </t>
  </si>
  <si>
    <t>5943-1</t>
  </si>
  <si>
    <t>Shyam Varma</t>
  </si>
  <si>
    <t>530 Oakwood Parkway, Suite 409, Building F</t>
  </si>
  <si>
    <t xml:space="preserve">Pain relievers  </t>
  </si>
  <si>
    <t>5943-2</t>
  </si>
  <si>
    <t>Namrata Singh</t>
  </si>
  <si>
    <t>823 Pine Meadow Road, Apartment 8A, Building B</t>
  </si>
  <si>
    <t xml:space="preserve">Antiseptic creams  </t>
  </si>
  <si>
    <t>5990-1</t>
  </si>
  <si>
    <t>Kishore Solanki</t>
  </si>
  <si>
    <t>410 River Trail, Flat 6B, Building D</t>
  </si>
  <si>
    <t xml:space="preserve">IV fluids  </t>
  </si>
  <si>
    <t>5990-2</t>
  </si>
  <si>
    <t>Amrita Nanda</t>
  </si>
  <si>
    <t>532 Redwood Grove Avenue, Unit 7, Building E</t>
  </si>
  <si>
    <t xml:space="preserve">Vaccines  </t>
  </si>
  <si>
    <t>5997-1</t>
  </si>
  <si>
    <t>Rajendra Rathore</t>
  </si>
  <si>
    <t>697 Shady Hills Road, Suite 601, Building C</t>
  </si>
  <si>
    <t xml:space="preserve">Anti-inflammatory drugs  </t>
  </si>
  <si>
    <t>5997-2</t>
  </si>
  <si>
    <t>Sonal Kamat</t>
  </si>
  <si>
    <t>450 Cherry Blossom Street, Apartment 4B, Building F</t>
  </si>
  <si>
    <t xml:space="preserve">Insulin  </t>
  </si>
  <si>
    <t>6014-1</t>
  </si>
  <si>
    <t>Shivani Soni</t>
  </si>
  <si>
    <t>128 Willow Creek Parkway, Suite 210, Building D</t>
  </si>
  <si>
    <t xml:space="preserve">Anticoagulants  </t>
  </si>
  <si>
    <t>6014-2</t>
  </si>
  <si>
    <t>Mahesh Naik</t>
  </si>
  <si>
    <t>766 Meadowbrook Lane, Unit 9, Building A</t>
  </si>
  <si>
    <t xml:space="preserve">Anesthetics  </t>
  </si>
  <si>
    <t>6091-1</t>
  </si>
  <si>
    <t>Geeta Shetty</t>
  </si>
  <si>
    <t>315 Birchfield Drive, Apartment 6A, Building B</t>
  </si>
  <si>
    <t xml:space="preserve">Sedatives  </t>
  </si>
  <si>
    <t>6091-2</t>
  </si>
  <si>
    <t>Nitin Tandon</t>
  </si>
  <si>
    <t>849 Cedar Ridge Lane, Suite 403, Building E</t>
  </si>
  <si>
    <t xml:space="preserve">Oral rehydration salts  </t>
  </si>
  <si>
    <t>6104-1</t>
  </si>
  <si>
    <t>Simran Kohli</t>
  </si>
  <si>
    <t>451 Rosewood Park, Flat 8B, Building C</t>
  </si>
  <si>
    <t xml:space="preserve">Antiviral drugs  </t>
  </si>
  <si>
    <t>6104-2</t>
  </si>
  <si>
    <t>Prakash Dev</t>
  </si>
  <si>
    <t>120 Autumn Trail, Unit 5, Building F</t>
  </si>
  <si>
    <t xml:space="preserve">Antifungal creams  </t>
  </si>
  <si>
    <t>6143-1</t>
  </si>
  <si>
    <t>Kusum Rathi</t>
  </si>
  <si>
    <t>209 Oak Ridge Lane, Apartment 7A, Building D</t>
  </si>
  <si>
    <t xml:space="preserve">Blood pressure medications  </t>
  </si>
  <si>
    <t>6143-2</t>
  </si>
  <si>
    <t>Atul Ghosh</t>
  </si>
  <si>
    <t>762 Maple Grove Street, Suite 306, Building B</t>
  </si>
  <si>
    <t xml:space="preserve">Cholesterol-lowering drugs  </t>
  </si>
  <si>
    <t>6159-1</t>
  </si>
  <si>
    <t>Trisha Banerjee</t>
  </si>
  <si>
    <t>326 Cherrywood Lane, Flat 4A, Building F</t>
  </si>
  <si>
    <t xml:space="preserve">Emergency antidotes  </t>
  </si>
  <si>
    <t>6159-2</t>
  </si>
  <si>
    <t>Akash Sen</t>
  </si>
  <si>
    <t>674 Cedar Creek Road, Unit 10, Building A</t>
  </si>
  <si>
    <t xml:space="preserve">Stethoscopes  </t>
  </si>
  <si>
    <t>Poonam Kaushik</t>
  </si>
  <si>
    <t>189 Golden Grove Boulevard, Suite 108, Building D</t>
  </si>
  <si>
    <t xml:space="preserve">Reflex hammers  </t>
  </si>
  <si>
    <t>6197-1</t>
  </si>
  <si>
    <t>Naveeta Hegde</t>
  </si>
  <si>
    <t>291 Fernwood Park, Apartment 2B, Building C</t>
  </si>
  <si>
    <t xml:space="preserve">Ophthalmoscopes  </t>
  </si>
  <si>
    <t>6197-2</t>
  </si>
  <si>
    <t>Ravindra Jindal</t>
  </si>
  <si>
    <t>453 Riverstone Avenue, Suite 403, Building E</t>
  </si>
  <si>
    <t xml:space="preserve">Otoscopes  </t>
  </si>
  <si>
    <t>6266-1</t>
  </si>
  <si>
    <t>Archana Gupta</t>
  </si>
  <si>
    <t>328 Blue Ridge Road, Flat 11A, Building F</t>
  </si>
  <si>
    <t xml:space="preserve">Speculums  </t>
  </si>
  <si>
    <t>6266-2</t>
  </si>
  <si>
    <t>Niraj Chavan</t>
  </si>
  <si>
    <t>225 Meadow Lane, Unit 5, Building B</t>
  </si>
  <si>
    <t xml:space="preserve">Tongue depressors  </t>
  </si>
  <si>
    <t>6278-1</t>
  </si>
  <si>
    <t>Piyush Grover</t>
  </si>
  <si>
    <t>718 Oakview Terrace, Suite 210, Building C</t>
  </si>
  <si>
    <t xml:space="preserve">Diagnostic strips (e.g., glucose, pH)  </t>
  </si>
  <si>
    <t>6278-2</t>
  </si>
  <si>
    <t>Sapna Kaul</t>
  </si>
  <si>
    <t>463 Cedarwood Boulevard, Flat 8A, Building E</t>
  </si>
  <si>
    <t xml:space="preserve">Examination tables  </t>
  </si>
  <si>
    <t>6280-1</t>
  </si>
  <si>
    <t>Keshav Pathak</t>
  </si>
  <si>
    <t>902 Pinehill Drive, Unit 3, Building F</t>
  </si>
  <si>
    <t xml:space="preserve">IV stands  </t>
  </si>
  <si>
    <t>6280-2</t>
  </si>
  <si>
    <t>Mansi Pillai</t>
  </si>
  <si>
    <t>847 Maplewood Parkway, Suite 501, Building A</t>
  </si>
  <si>
    <t xml:space="preserve">Overbed tables  </t>
  </si>
  <si>
    <t>6324-1</t>
  </si>
  <si>
    <t>Rohini Vyas</t>
  </si>
  <si>
    <t>249 Willowbrook Crescent, Apartment 9A, Building D</t>
  </si>
  <si>
    <t xml:space="preserve">Bedside lockers  </t>
  </si>
  <si>
    <t>6325-1</t>
  </si>
  <si>
    <t>Ashok Khanna</t>
  </si>
  <si>
    <t>635 Cherry Ridge Road, Unit 6, Building C</t>
  </si>
  <si>
    <t xml:space="preserve">Step stools  </t>
  </si>
  <si>
    <t>6325-2</t>
  </si>
  <si>
    <t>Tanvi Tiwari</t>
  </si>
  <si>
    <t>892 Rosewood Grove, Suite 206, Building E</t>
  </si>
  <si>
    <t xml:space="preserve">Privacy screens  </t>
  </si>
  <si>
    <t>6328-1</t>
  </si>
  <si>
    <t>Radhika Desai</t>
  </si>
  <si>
    <t>785 Pinecrest Avenue, Flat 4B, Building F</t>
  </si>
  <si>
    <t xml:space="preserve">Medicine trolleys  </t>
  </si>
  <si>
    <t>6336-1</t>
  </si>
  <si>
    <t>Sudhir Vora</t>
  </si>
  <si>
    <t>231 Cedarwood Park, Apartment 12A, Building B</t>
  </si>
  <si>
    <t xml:space="preserve">Stretchers  </t>
  </si>
  <si>
    <t>6336-2</t>
  </si>
  <si>
    <t>Ishita Chabra</t>
  </si>
  <si>
    <t>541 Sunset Road, Unit 2, Building C</t>
  </si>
  <si>
    <t xml:space="preserve">Baby bassinets  </t>
  </si>
  <si>
    <t>6384-1</t>
  </si>
  <si>
    <t>Kailash Mittal</t>
  </si>
  <si>
    <t>690 Autumn Ridge Lane, Suite 403, Building E</t>
  </si>
  <si>
    <t xml:space="preserve">Storage cabinets  </t>
  </si>
  <si>
    <t>6384-2</t>
  </si>
  <si>
    <t>Nisha Chaddha</t>
  </si>
  <si>
    <t>492 Willow Meadow Boulevard, Flat 7A, Building F</t>
  </si>
  <si>
    <t xml:space="preserve">Crutches  </t>
  </si>
  <si>
    <t>6403-1</t>
  </si>
  <si>
    <t>Ravi Kapoor</t>
  </si>
  <si>
    <t>364 Shady Grove Parkway, Apartment 5B, Building B</t>
  </si>
  <si>
    <t xml:space="preserve">Walking sticks  </t>
  </si>
  <si>
    <t>6403-2</t>
  </si>
  <si>
    <t>Manoj Yadav</t>
  </si>
  <si>
    <t>580 Birchwood Boulevard, Unit 9, Building C</t>
  </si>
  <si>
    <t xml:space="preserve">Orthopedic braces  </t>
  </si>
  <si>
    <t>6417-1</t>
  </si>
  <si>
    <t>Tanmay Jha</t>
  </si>
  <si>
    <t>710 Golden Oaks Terrace, Suite 210, Building D</t>
  </si>
  <si>
    <t xml:space="preserve">Slings  </t>
  </si>
  <si>
    <t>6417-2</t>
  </si>
  <si>
    <t>Vandana Meena</t>
  </si>
  <si>
    <t>831 Pine Valley Road, Apartment 11B, Building E</t>
  </si>
  <si>
    <t xml:space="preserve">Compression stockings  </t>
  </si>
  <si>
    <t>6457-1</t>
  </si>
  <si>
    <t>Shivendra Bajpai</t>
  </si>
  <si>
    <t>492 Bluebird Drive, Suite 302, Building F</t>
  </si>
  <si>
    <t xml:space="preserve">Hot and cold therapy packs  </t>
  </si>
  <si>
    <t>6457-2</t>
  </si>
  <si>
    <t>Sarita Rane</t>
  </si>
  <si>
    <t>101 Oak Grove Parkway, Flat 2A, Building A</t>
  </si>
  <si>
    <t xml:space="preserve">Physiotherapy equipment  </t>
  </si>
  <si>
    <t>6515-1</t>
  </si>
  <si>
    <t>Chetan Bhardwaj</t>
  </si>
  <si>
    <t>621 Fernwood Boulevard, Unit 3, Building B</t>
  </si>
  <si>
    <t>Karan Iyer</t>
  </si>
  <si>
    <t xml:space="preserve">Microscopes  </t>
  </si>
  <si>
    <t>6515-2</t>
  </si>
  <si>
    <t>Anurag Jha</t>
  </si>
  <si>
    <t>832 Maple Hills Road, Suite 501, Building E</t>
  </si>
  <si>
    <t xml:space="preserve">Centrifuges  </t>
  </si>
  <si>
    <t>5014-1</t>
  </si>
  <si>
    <t>Malini Sood</t>
  </si>
  <si>
    <t>487 Willow Brook Road, Apartment 7B, Building F</t>
  </si>
  <si>
    <t xml:space="preserve">Petri dishes  </t>
  </si>
  <si>
    <t>5016-1</t>
  </si>
  <si>
    <t>Rohini Mukherjee</t>
  </si>
  <si>
    <t>645 Sunset Parkway, Unit 12, Building C</t>
  </si>
  <si>
    <t xml:space="preserve">Pipettes  </t>
  </si>
  <si>
    <t>5018-1</t>
  </si>
  <si>
    <t>Ayesha Shroff</t>
  </si>
  <si>
    <t>103 Rosewood Avenue, Suite 604, Building D</t>
  </si>
  <si>
    <t>Pooja Nair</t>
  </si>
  <si>
    <t xml:space="preserve">Lab coats  </t>
  </si>
  <si>
    <t>5019-1</t>
  </si>
  <si>
    <t>Jayant Tyagi</t>
  </si>
  <si>
    <t>200 Pine Grove Lane, Flat 5A, Building E</t>
  </si>
  <si>
    <t xml:space="preserve">Safety goggles  </t>
  </si>
  <si>
    <t>5020-1</t>
  </si>
  <si>
    <t>Dimple Sharma</t>
  </si>
  <si>
    <t>788 River View Terrace, Apartment 9A, Building F</t>
  </si>
  <si>
    <t xml:space="preserve">Test kits  </t>
  </si>
  <si>
    <t>5022-1</t>
  </si>
  <si>
    <t>Vibha Kohli</t>
  </si>
  <si>
    <t>563 Birchfield Road, Unit 2, Building C</t>
  </si>
  <si>
    <t xml:space="preserve">Glass slides  </t>
  </si>
  <si>
    <t>5023-1</t>
  </si>
  <si>
    <t>492 Cedar Valley Street, Suite 305, Building A</t>
  </si>
  <si>
    <t xml:space="preserve">Incubators  </t>
  </si>
  <si>
    <t>5024-1</t>
  </si>
  <si>
    <t>320 Pine Ridge Lane, Apartment 6B, Building D</t>
  </si>
  <si>
    <t xml:space="preserve">Reagents  </t>
  </si>
  <si>
    <t>5025-1</t>
  </si>
  <si>
    <t>541 Sunset Trail, Unit 9, Building E</t>
  </si>
  <si>
    <t xml:space="preserve">Culture media  </t>
  </si>
  <si>
    <t>5027-1</t>
  </si>
  <si>
    <t>736 Maple Ridge Avenue, Suite 307, Building F</t>
  </si>
  <si>
    <t xml:space="preserve">Beakers and flasks  </t>
  </si>
  <si>
    <t>5029-1</t>
  </si>
  <si>
    <t>623 Roseville Parkway, Flat 3A, Building C</t>
  </si>
  <si>
    <t xml:space="preserve">Blood analyzers  </t>
  </si>
  <si>
    <t>5030-1</t>
  </si>
  <si>
    <t>489 Oakview Road, Apartment 7B, Building A</t>
  </si>
  <si>
    <t xml:space="preserve">Hand sanitizers  </t>
  </si>
  <si>
    <t>5031-1</t>
  </si>
  <si>
    <t>853 Cherrywood Terrace, Suite 201, Building D</t>
  </si>
  <si>
    <t xml:space="preserve">Surface disinfectants  </t>
  </si>
  <si>
    <t>5033-1</t>
  </si>
  <si>
    <t>634 Willow Field Lane, Flat 10A, Building E</t>
  </si>
  <si>
    <t xml:space="preserve">Cleaning mops  </t>
  </si>
  <si>
    <t>5034-1</t>
  </si>
  <si>
    <t>215 River Bend Drive, Suite 508, Building C</t>
  </si>
  <si>
    <t xml:space="preserve">Waste disposal bins  </t>
  </si>
  <si>
    <t>5036-1</t>
  </si>
  <si>
    <t>301 Shady Oaks Boulevard, Apartment 2B, Building F</t>
  </si>
  <si>
    <t xml:space="preserve">Hazardous waste bags  </t>
  </si>
  <si>
    <t>5037-1</t>
  </si>
  <si>
    <t>704 Cedar Park Street, Flat 3A, Building D</t>
  </si>
  <si>
    <t>Rahul Verma</t>
  </si>
  <si>
    <t xml:space="preserve">Air purifiers  </t>
  </si>
  <si>
    <t>5038-1</t>
  </si>
  <si>
    <t>190 Pine Meadows Road, Suite 407, Building E</t>
  </si>
  <si>
    <t xml:space="preserve">UV sterilizers  </t>
  </si>
  <si>
    <t>5039-1</t>
  </si>
  <si>
    <t>589 Oakwood Grove, Apartment 8B, Building C</t>
  </si>
  <si>
    <t xml:space="preserve">First aid kits  </t>
  </si>
  <si>
    <t>5040-1</t>
  </si>
  <si>
    <t>723 Sunset Park Avenue, Unit 10, Building F</t>
  </si>
  <si>
    <t xml:space="preserve">Emergency blankets  </t>
  </si>
  <si>
    <t>5042-1</t>
  </si>
  <si>
    <t>810 Maple Street, Suite 202, Building A</t>
  </si>
  <si>
    <t xml:space="preserve">Fire extinguishers  </t>
  </si>
  <si>
    <t>5043-1</t>
  </si>
  <si>
    <t>394 Birchwood Park, Apartment 9A, Building D</t>
  </si>
  <si>
    <t xml:space="preserve">Splints  </t>
  </si>
  <si>
    <t>5045-1</t>
  </si>
  <si>
    <t>724 Willow Springs Avenue, Unit 4, Building C</t>
  </si>
  <si>
    <t xml:space="preserve">Trauma bags  </t>
  </si>
  <si>
    <t>5047-1</t>
  </si>
  <si>
    <t>160 Pine Grove Parkway, Suite 307, Building E</t>
  </si>
  <si>
    <t xml:space="preserve">Emergency stretchers  </t>
  </si>
  <si>
    <t>5048-1</t>
  </si>
  <si>
    <t>408 Cedar Road, Flat 6B, Building F</t>
  </si>
  <si>
    <t xml:space="preserve">Oxygen cylinders  </t>
  </si>
  <si>
    <t>5049-1</t>
  </si>
  <si>
    <t>729 Oakfield Drive, Apartment 5A, Building B</t>
  </si>
  <si>
    <t xml:space="preserve">Computers  </t>
  </si>
  <si>
    <t>5050-1</t>
  </si>
  <si>
    <t>855 Meadow Street, Suite 601, Building C</t>
  </si>
  <si>
    <t xml:space="preserve">Printers  </t>
  </si>
  <si>
    <t>5052-1</t>
  </si>
  <si>
    <t>741 Rivercrest Road, Unit 2, Building E</t>
  </si>
  <si>
    <t xml:space="preserve">Barcode scanners  </t>
  </si>
  <si>
    <t>5053-1</t>
  </si>
  <si>
    <t>633 Birchwood Avenue, Apartment 4B, Building F</t>
  </si>
  <si>
    <t xml:space="preserve">Patient wristbands  </t>
  </si>
  <si>
    <t>5055-1</t>
  </si>
  <si>
    <t>501 Pine Creek Road, Suite 205, Building A</t>
  </si>
  <si>
    <t xml:space="preserve">Hospital management software  </t>
  </si>
  <si>
    <t>5057-1</t>
  </si>
  <si>
    <t>274 Maple Grove Parkway, Flat 8A, Building D</t>
  </si>
  <si>
    <t xml:space="preserve">Appointment cards  </t>
  </si>
  <si>
    <t>5059-1</t>
  </si>
  <si>
    <t>199 Willow Terrace, Apartment 3B, Building E</t>
  </si>
  <si>
    <t>Sneha Kumar</t>
  </si>
  <si>
    <t xml:space="preserve">Whiteboards for scheduling  </t>
  </si>
  <si>
    <t>5060-1</t>
  </si>
  <si>
    <t>562 Sunset Hills Road, Suite 409, Building C</t>
  </si>
  <si>
    <t xml:space="preserve">Tablets for digital records  </t>
  </si>
  <si>
    <t>5061-1</t>
  </si>
  <si>
    <t>897 Birch Valley Road, Flat 2A, Building F</t>
  </si>
  <si>
    <t xml:space="preserve">Bedpans  </t>
  </si>
  <si>
    <t>5062-1</t>
  </si>
  <si>
    <t>741 Cedar Ridge Avenue, Unit 5, Building B</t>
  </si>
  <si>
    <t xml:space="preserve">Urinals  </t>
  </si>
  <si>
    <t>5063-1</t>
  </si>
  <si>
    <t>421 Maple Ridge Parkway, Suite 301, Building E</t>
  </si>
  <si>
    <t xml:space="preserve">Surgical waste bins  </t>
  </si>
  <si>
    <t>5064-1</t>
  </si>
  <si>
    <t>198 Rosewood Grove, Apartment 10A, Building D</t>
  </si>
  <si>
    <t xml:space="preserve">Nutrition feeding pumps  </t>
  </si>
  <si>
    <t>5066-1</t>
  </si>
  <si>
    <t>523 Pine Hollow Parkway, Unit 7B, Building F</t>
  </si>
  <si>
    <t xml:space="preserve">Breast pumps  </t>
  </si>
  <si>
    <t>5068-1</t>
  </si>
  <si>
    <t>388 Oak Valley Road, Flat 3A, Building C</t>
  </si>
  <si>
    <t xml:space="preserve">Pediatric scales  </t>
  </si>
  <si>
    <t>5070-1</t>
  </si>
  <si>
    <t>758 Cherry Grove Avenue, Suite 206, Building B</t>
  </si>
  <si>
    <t xml:space="preserve">Heating pads  </t>
  </si>
  <si>
    <t>5075-1</t>
  </si>
  <si>
    <t>330 River Oaks Road, Apartment 5B, Building E</t>
  </si>
  <si>
    <t xml:space="preserve">Cooling blankets  </t>
  </si>
  <si>
    <t>5077-1</t>
  </si>
  <si>
    <t>621 Cedar Creek Boulevard, Unit 12, Building F</t>
  </si>
  <si>
    <t xml:space="preserve">Medicine organizers  </t>
  </si>
  <si>
    <t>5079-1</t>
  </si>
  <si>
    <t>721 Willow Park Street, Flat 6A, Building C</t>
  </si>
  <si>
    <t>Walking sticks</t>
  </si>
  <si>
    <t>5081-1</t>
  </si>
  <si>
    <t>539 Golden Oaks Avenue, Suite 204, Building D</t>
  </si>
  <si>
    <t>Orthopedic braces</t>
  </si>
  <si>
    <t>5083-1</t>
  </si>
  <si>
    <t>704 Pine Valley Parkway, Apartment 8B, Building A</t>
  </si>
  <si>
    <t>Slings</t>
  </si>
  <si>
    <t>5084-1</t>
  </si>
  <si>
    <t>311 Birchwood Avenue, Flat 4A, Building F</t>
  </si>
  <si>
    <t>Compression stockings</t>
  </si>
  <si>
    <t>5086-1</t>
  </si>
  <si>
    <t>580 Oakfield Road, Suite 110, Building C</t>
  </si>
  <si>
    <t>Hot and cold therapy packs</t>
  </si>
  <si>
    <t>5087-1</t>
  </si>
  <si>
    <t>124 Maple View Lane, Apartment 7B, Building D</t>
  </si>
  <si>
    <t>Physiotherapy equipment</t>
  </si>
  <si>
    <t>5089-1</t>
  </si>
  <si>
    <t>835 Pine Ridge Boulevard, Suite 303, Building E</t>
  </si>
  <si>
    <t>Microscopes</t>
  </si>
  <si>
    <t>5090-1</t>
  </si>
  <si>
    <t>427 Willow Meadows Parkway, Unit 2, Building F</t>
  </si>
  <si>
    <t>Centrifuges</t>
  </si>
  <si>
    <t>5091-1</t>
  </si>
  <si>
    <t>239 Cedar Hill Avenue, Flat 9A, Building B</t>
  </si>
  <si>
    <t>Petri dishes</t>
  </si>
  <si>
    <t>5093-1</t>
  </si>
  <si>
    <t>384 Golden Ridge Road, Suite 505, Building C</t>
  </si>
  <si>
    <t>Pipettes</t>
  </si>
  <si>
    <t>5095-1</t>
  </si>
  <si>
    <t>674 Riverwood Avenue, Apartment 4B, Building F</t>
  </si>
  <si>
    <t>Lab coats</t>
  </si>
  <si>
    <t>5097-1</t>
  </si>
  <si>
    <t>530 Shady Grove Road, Suite 202, Building D</t>
  </si>
  <si>
    <t>Safety goggles</t>
  </si>
  <si>
    <t>5099-1</t>
  </si>
  <si>
    <t>204 Cedar Creek Lane, Unit 10, Building A</t>
  </si>
  <si>
    <t>Test kits</t>
  </si>
  <si>
    <t>5101-1</t>
  </si>
  <si>
    <t>855 Pine Ridge Boulevard, Apartment 3B, Building E</t>
  </si>
  <si>
    <t>5103-1</t>
  </si>
  <si>
    <t>736 Maplewood Parkway, Suite 106, Building F</t>
  </si>
  <si>
    <t>5104-1</t>
  </si>
  <si>
    <t>Cedar Ridge Street, Apartment 2B, Building A, near Crystal Falls</t>
  </si>
  <si>
    <t>5106-1</t>
  </si>
  <si>
    <t>Willow Grove Road, Unit 5A, Building C, near Maple Street</t>
  </si>
  <si>
    <t>5108-1</t>
  </si>
  <si>
    <t>Rosewood Avenue, Suite 103, Building D, next to Sunset Plaza</t>
  </si>
  <si>
    <t>5109-1</t>
  </si>
  <si>
    <t>Pinecrest Street, Apartment 8A, Building B, near River Park</t>
  </si>
  <si>
    <t>5111-1</t>
  </si>
  <si>
    <t>Oak Lane, Suite 509, Building E, opposite Greenfield Market</t>
  </si>
  <si>
    <t>5112-1</t>
  </si>
  <si>
    <t>Maple Ridge Boulevard, Apartment 2B, Building D, near Town Square</t>
  </si>
  <si>
    <t>5113-1</t>
  </si>
  <si>
    <t>Willow Springs Avenue, Flat 6A, Building C, near Oak Valley</t>
  </si>
  <si>
    <t>5114-1</t>
  </si>
  <si>
    <t>Cedarwood Drive, Suite 403, Building A, near Silverlake</t>
  </si>
  <si>
    <t>5115-1</t>
  </si>
  <si>
    <t>Birchwood Park, Unit 5, Building E, near Riverpoint Tower</t>
  </si>
  <si>
    <t>5117-1</t>
  </si>
  <si>
    <t>Oakwood Parkway, Apartment 7A, Building B, by Oakwood Mall</t>
  </si>
  <si>
    <t>5119-1</t>
  </si>
  <si>
    <t>Golden Oaks Drive, Suite 202, Building C, near Pine Forest</t>
  </si>
  <si>
    <t>5120-1</t>
  </si>
  <si>
    <t>Sunset Boulevard, Flat 9B, Building D, opposite City Hall</t>
  </si>
  <si>
    <t>5122-1</t>
  </si>
  <si>
    <t>Maple Trail, Unit 4A, Building E, near Lakeside Park</t>
  </si>
  <si>
    <t>5124-1</t>
  </si>
  <si>
    <t>Pine Ridge Road, Apartment 11A, Building A, near Riverbend Plaza</t>
  </si>
  <si>
    <t>5125-1</t>
  </si>
  <si>
    <t>Cedarwood Avenue, Suite 601, Building B, close to Town Square</t>
  </si>
  <si>
    <t>5127-1</t>
  </si>
  <si>
    <t>Birchwood Crescent, Unit 3, Building D, next to Riverside Park</t>
  </si>
  <si>
    <t>5128-1</t>
  </si>
  <si>
    <t>Shady Lane, Apartment 8B, Building C, near Hilltop Gardens</t>
  </si>
  <si>
    <t>5129-1</t>
  </si>
  <si>
    <t>Silver Birch Drive, Flat 2A, Building E, near Golden Meadows</t>
  </si>
  <si>
    <t>5131-1</t>
  </si>
  <si>
    <t>River Bend Street, Suite 308, Building B, beside Oak View</t>
  </si>
  <si>
    <t>5133-1</t>
  </si>
  <si>
    <t>Springdale Avenue, Apartment 5A, Building F, near Valley Plaza</t>
  </si>
  <si>
    <t>5134-1</t>
  </si>
  <si>
    <t>Willow Creek Boulevard, Flat 7B, Building D, next to Pine Grove</t>
  </si>
  <si>
    <t>5135-1</t>
  </si>
  <si>
    <t>Cedar Ridge Boulevard, Suite 101, Building E, by Green Park</t>
  </si>
  <si>
    <t>5137-1</t>
  </si>
  <si>
    <t>Forest Hill Road, Apartment 3A, Building C, near Pine Valley</t>
  </si>
  <si>
    <t>5138-1</t>
  </si>
  <si>
    <t>Rosewood Terrace, Flat 10A, Building B, opposite Riverside Mall</t>
  </si>
  <si>
    <t>5140-1</t>
  </si>
  <si>
    <t>Sunset Ridge Road, Suite 202, Building F, near Crystal Plaza</t>
  </si>
  <si>
    <t>5142-1</t>
  </si>
  <si>
    <t>Shady Oaks Avenue, Unit 4B, Building A, beside Oakwood Gardens</t>
  </si>
  <si>
    <t>5144-1</t>
  </si>
  <si>
    <t>Maple Meadows Drive, Apartment 7A, Building D, next to Willowbrook</t>
  </si>
  <si>
    <t>5148-1</t>
  </si>
  <si>
    <t>Golden Valley Road, Suite 609, Building C, near River Springs</t>
  </si>
  <si>
    <t>5150-1</t>
  </si>
  <si>
    <t>Pinehill Boulevard, Flat 8B, Building E, near Main Street</t>
  </si>
  <si>
    <t>5152-1</t>
  </si>
  <si>
    <t>Cedarwood Lane, Unit 5A, Building B, close to Town Park</t>
  </si>
  <si>
    <t>5154-1</t>
  </si>
  <si>
    <t>Silver Ridge Boulevard, Apartment 11A, Building D, near City Center</t>
  </si>
  <si>
    <t>5156-1</t>
  </si>
  <si>
    <t>Oakfield Road, Suite 302, Building C, near Oak Park</t>
  </si>
  <si>
    <t>5158-1</t>
  </si>
  <si>
    <t>Riverstone Boulevard, Flat 4B, Building E, beside Pine Ridge</t>
  </si>
  <si>
    <t>5159-1</t>
  </si>
  <si>
    <t>Redwood Street, Unit 6A, Building F, near Maple Grove</t>
  </si>
  <si>
    <t>5163-1</t>
  </si>
  <si>
    <t>Mountain View Road, Apartment 9A, Building B, near Parkview Mall</t>
  </si>
  <si>
    <t>5165-1</t>
  </si>
  <si>
    <t>Willowbrook Lane, Suite 508, Building D, opposite Riverbank</t>
  </si>
  <si>
    <t>5166-1</t>
  </si>
  <si>
    <t>Birchwood Avenue, Flat 7A, Building C, next to Woodland Park</t>
  </si>
  <si>
    <t>5171-1</t>
  </si>
  <si>
    <t>Pinewood Boulevard, Unit 5B, Building E, near Sunset Beach</t>
  </si>
  <si>
    <t>5173-1</t>
  </si>
  <si>
    <t>Crystal Springs Road, Apartment 4A, Building B, near Cedar Lake</t>
  </si>
  <si>
    <t>5174-1</t>
  </si>
  <si>
    <t>Maplewood Drive, Suite 603, Building D, near Oakwood Park</t>
  </si>
  <si>
    <t>5175-1</t>
  </si>
  <si>
    <t>Riverbend Parkway, Flat 8B, Building F, by Hillcrest Gardens</t>
  </si>
  <si>
    <t>5177-1</t>
  </si>
  <si>
    <t>Goldenwood Lane, Apartment 2A, Building C, near Mountain Ridge</t>
  </si>
  <si>
    <t>5178-1</t>
  </si>
  <si>
    <t>Pine View Road, Suite 701, Building E, near Maple Square</t>
  </si>
  <si>
    <t>5180-1</t>
  </si>
  <si>
    <t>Willow Park Street, Unit 3B, Building D, near Central Park</t>
  </si>
  <si>
    <t>5181-1</t>
  </si>
  <si>
    <t>Cedar Springs Drive, Apartment 10A, Building F, by Crystal Lake</t>
  </si>
  <si>
    <t>5183-1</t>
  </si>
  <si>
    <t>Sunrise Boulevard, Suite 402, Building B, opposite Oak Grove</t>
  </si>
  <si>
    <t>5185-1</t>
  </si>
  <si>
    <t>Anil Mehta</t>
  </si>
  <si>
    <t>Oak Hills Road, Flat 6A, Building C, near Westwood Plaza</t>
  </si>
  <si>
    <t>5186-1</t>
  </si>
  <si>
    <t>Aarti Bhatia</t>
  </si>
  <si>
    <t>Springwood Avenue, Unit 11A, Building E, near Riverfront</t>
  </si>
  <si>
    <t>5188-1</t>
  </si>
  <si>
    <t>Subhash Yadav</t>
  </si>
  <si>
    <t>Golden Ridge Parkway, Suite 307, Building A, near Crystal Falls</t>
  </si>
  <si>
    <t>5189-1</t>
  </si>
  <si>
    <t>Mona Tiwari</t>
  </si>
  <si>
    <t>Maple Creek Boulevard, Flat 9B, Building D, near Mountain View</t>
  </si>
  <si>
    <t>5191-1</t>
  </si>
  <si>
    <t>Aditya Pandey</t>
  </si>
  <si>
    <t>Pinecrest Avenue, Apartment 5A, Building C, by Riverside</t>
  </si>
  <si>
    <t>5193-1</t>
  </si>
  <si>
    <t>Veena Gupta</t>
  </si>
  <si>
    <t>Sunset Park Lane, Suite 205, Building E, near Sunset Bridge</t>
  </si>
  <si>
    <t>5194-1</t>
  </si>
  <si>
    <t>Chandrakant Rao</t>
  </si>
  <si>
    <t>Redwood Boulevard, Unit 2B, Building F, by Cedar Park</t>
  </si>
  <si>
    <t>5198-1</t>
  </si>
  <si>
    <t>Snehal Shinde</t>
  </si>
  <si>
    <t>Cedar Bluff Road, Apartment 8A, Building C, near Oakdale Plaza</t>
  </si>
  <si>
    <t>5200-1</t>
  </si>
  <si>
    <t>Lakshmi Pillai</t>
  </si>
  <si>
    <t>Willow Lane, Suite 410, Building D, near Highland Park</t>
  </si>
  <si>
    <t>5201-1</t>
  </si>
  <si>
    <t>Vikas Nair</t>
  </si>
  <si>
    <t>Riverstone Road, Flat 3B, Building E, beside Crystal Bay</t>
  </si>
  <si>
    <t>5202-1</t>
  </si>
  <si>
    <t>Priti Menon</t>
  </si>
  <si>
    <t>Shady Ridge Avenue, Apartment 7A, Building B, near Willow Park</t>
  </si>
  <si>
    <t>5204-1</t>
  </si>
  <si>
    <t>Dheeraj Awasthi</t>
  </si>
  <si>
    <t>Forest Grove Road, Suite 504, Building C, next to Riverstone</t>
  </si>
  <si>
    <t>5206-1</t>
  </si>
  <si>
    <t>Sakshi Mathur</t>
  </si>
  <si>
    <t>Pinewood Terrace, Flat 6B, Building D, near Oak Grove</t>
  </si>
  <si>
    <t>5207-1</t>
  </si>
  <si>
    <t>Rakesh Malhotra</t>
  </si>
  <si>
    <t>Golden Oak Drive, Unit 3A, Building E, by City Hall</t>
  </si>
  <si>
    <t>5208-1</t>
  </si>
  <si>
    <t>Kalpana Naik</t>
  </si>
  <si>
    <t>Cedar Hills Parkway, Suite 208, Building B, near Oak Ridge</t>
  </si>
  <si>
    <t>5209-1</t>
  </si>
  <si>
    <t>Aman Kaur</t>
  </si>
  <si>
    <t>Birchfield Road, Apartment 10A, Building F, near Riverbank</t>
  </si>
  <si>
    <t>5211-1</t>
  </si>
  <si>
    <t>Sushma Rajan</t>
  </si>
  <si>
    <t>Maple Valley Drive, Unit 6B, Building C, by Willow Meadows</t>
  </si>
  <si>
    <t>5212-1</t>
  </si>
  <si>
    <t>Nikhil Roy</t>
  </si>
  <si>
    <t>Sunset View Road, Suite 701, Building A, near Valley Park</t>
  </si>
  <si>
    <t>5213-1</t>
  </si>
  <si>
    <t>Sweta Patel</t>
  </si>
  <si>
    <t>Willow Oak Drive, Apartment 4B, Building E, opposite Lakeside</t>
  </si>
  <si>
    <t>5214-1</t>
  </si>
  <si>
    <t>Ajit Kumar</t>
  </si>
  <si>
    <t>Cedar Park Drive, Suite 609, Building D, by Willow Grove</t>
  </si>
  <si>
    <t>5215-1</t>
  </si>
  <si>
    <t>Ritu Chauhan</t>
  </si>
  <si>
    <t>Pineview Terrace, Unit 8A, Building C, near Crystal Waters</t>
  </si>
  <si>
    <t>5216-1</t>
  </si>
  <si>
    <t>Sanjana Iyer</t>
  </si>
  <si>
    <t>Redwood Lane, Apartment 3B, Building F, by Spring Hill</t>
  </si>
  <si>
    <t>5218-1</t>
  </si>
  <si>
    <t>Siddharth Joshi</t>
  </si>
  <si>
    <t>Willow Creek Avenue, Suite 502, Building B, next to Pine Ridge</t>
  </si>
  <si>
    <t>5220-1</t>
  </si>
  <si>
    <t>Kavya Sharma</t>
  </si>
  <si>
    <t>Golden Grove Road, Flat 2A, Building D, near Sunset Valley</t>
  </si>
  <si>
    <t>5221-1</t>
  </si>
  <si>
    <t>Ravi Reddy</t>
  </si>
  <si>
    <t>Riverbend Crescent, Unit 5B, Building E, by River Park</t>
  </si>
  <si>
    <t>5222-1</t>
  </si>
  <si>
    <t>Monika Singh</t>
  </si>
  <si>
    <t>Shady Oaks Boulevard, Apartment 9A, Building C, near Maplewood</t>
  </si>
  <si>
    <t>5224-1</t>
  </si>
  <si>
    <t>Tarun Kulkarni</t>
  </si>
  <si>
    <t>Pine Ridge Terrace, Suite 201, Building B, next to Cedar Grove</t>
  </si>
  <si>
    <t>5225-1</t>
  </si>
  <si>
    <t>Arpita Nanda</t>
  </si>
  <si>
    <t>Cedarwood Parkway, Flat 7B, Building A, near Willow View</t>
  </si>
  <si>
    <t>5226-1</t>
  </si>
  <si>
    <t>Siddhi Chawla</t>
  </si>
  <si>
    <t>Sunrise Drive, Apartment 6A, Building F, by Forest Hills</t>
  </si>
  <si>
    <t>5227-1</t>
  </si>
  <si>
    <t>Rakesh Deshmukh</t>
  </si>
  <si>
    <t>Maple Forest Lane, Suite 308, Building C, near Riverside Mall</t>
  </si>
  <si>
    <t>5229-1</t>
  </si>
  <si>
    <t>Sonia Aggarwal</t>
  </si>
  <si>
    <t>Crystal View Boulevard, Flat 2A, Building D, opposite Oak Valley</t>
  </si>
  <si>
    <t>5231-1</t>
  </si>
  <si>
    <t>Vipul Jain</t>
  </si>
  <si>
    <t>Redwood Grove Avenue, Unit 4B, Building E, by Riverbank</t>
  </si>
  <si>
    <t>5232-1</t>
  </si>
  <si>
    <t>Vandita Shukla</t>
  </si>
  <si>
    <t>Shady Pines Road, Suite 703, Building B, near Blue Ridge</t>
  </si>
  <si>
    <t>5234-1</t>
  </si>
  <si>
    <t>Anuja Shetty</t>
  </si>
  <si>
    <t>Sunset Grove Parkway, Flat 8A, Building F, near Lakeside</t>
  </si>
  <si>
    <t>5235-1</t>
  </si>
  <si>
    <t>Harshvardhan Sinha</t>
  </si>
  <si>
    <t>Cedar Park Lane, Apartment 11A, Building C, by Crystal Garden</t>
  </si>
  <si>
    <t>5236-1</t>
  </si>
  <si>
    <t>Madhurima Dutta</t>
  </si>
  <si>
    <t>Pinehurst Avenue, Suite 305, Building D, near Maple Plaza</t>
  </si>
  <si>
    <t>5238-1</t>
  </si>
  <si>
    <t>Ishaan Gupta</t>
  </si>
  <si>
    <t>Maple Lane, Apartment 2B, Building E, by Golden Fields</t>
  </si>
  <si>
    <t>5239-1</t>
  </si>
  <si>
    <t>Anuradha Pillai</t>
  </si>
  <si>
    <t>Willow Oak Boulevard, Suite 407, Building B, near Sunset Valley</t>
  </si>
  <si>
    <t>5240-1</t>
  </si>
  <si>
    <t>Nishant Rathod</t>
  </si>
  <si>
    <t>River Crest Road, Flat 10B, Building A, near Silver Hill</t>
  </si>
  <si>
    <t>5241-1</t>
  </si>
  <si>
    <t>Ankita Roy</t>
  </si>
  <si>
    <t>Cedar Hill Drive, Apartment 4A, Building C, opposite Crystal Creek</t>
  </si>
  <si>
    <t>5242-1</t>
  </si>
  <si>
    <t>Deepak Bansal</t>
  </si>
  <si>
    <t>Willowbrook Boulevard, Suite 506, Building E, next to Green River</t>
  </si>
  <si>
    <t>5244-1</t>
  </si>
  <si>
    <t>Vaishali Mathur</t>
  </si>
  <si>
    <t>Redwood Ridge Lane, Flat 6A, Building D, near Maplewood Park</t>
  </si>
  <si>
    <t>5246-1</t>
  </si>
  <si>
    <t>Kartik Kapoor</t>
  </si>
  <si>
    <t>Pineview Crescent, Suite 701, Building B, near Riverstone</t>
  </si>
  <si>
    <t>5247-1</t>
  </si>
  <si>
    <t>Shweta Khurana</t>
  </si>
  <si>
    <t>Crystal Springs Avenue, Apartment 7B, Building C, near Oakridge</t>
  </si>
  <si>
    <t>5248-1</t>
  </si>
  <si>
    <t>Manoj Desai</t>
  </si>
  <si>
    <t>Willow Springs Road, Suite 202, Building F, next to City Plaza</t>
  </si>
  <si>
    <t>5250-1</t>
  </si>
  <si>
    <t>Pranav Yadav</t>
  </si>
  <si>
    <t>Cedar Grove Boulevard, Flat 5A, Building E, near Golden Park</t>
  </si>
  <si>
    <t>5251-1</t>
  </si>
  <si>
    <t>Amrita Meena</t>
  </si>
  <si>
    <t>Sunset View Parkway, Unit 3A, Building D, near Oakview</t>
  </si>
  <si>
    <t>5253-1</t>
  </si>
  <si>
    <t>Rahul Tyagi</t>
  </si>
  <si>
    <t>Pine Valley Lane, Apartment 11B, Building C, beside Silverbrook</t>
  </si>
  <si>
    <t>5254-1</t>
  </si>
  <si>
    <t>Supriya Rana</t>
  </si>
  <si>
    <t>Cedar Ridge Boulevard, Suite 608, Building A, near Oak Hills</t>
  </si>
  <si>
    <t>5256-1</t>
  </si>
  <si>
    <t>Satish Solanki</t>
  </si>
  <si>
    <t>Redwood Avenue, Apartment 4B, Building E, near Willow Meadows</t>
  </si>
  <si>
    <t>5257-1</t>
  </si>
  <si>
    <t>Rajiv Kaul</t>
  </si>
  <si>
    <t>Maple Valley Road, Suite 507, Building F, close to River Grove</t>
  </si>
  <si>
    <t>5259-1</t>
  </si>
  <si>
    <t>Yogesh Dutta</t>
  </si>
  <si>
    <t>Pinecrest Boulevard, Apartment 2A, Building C, by Oak Park</t>
  </si>
  <si>
    <t>5260-1</t>
  </si>
  <si>
    <t>Tina Tandon</t>
  </si>
  <si>
    <t>Willow Creek Parkway, Suite 204, Building D, near Valley View</t>
  </si>
  <si>
    <t>5261-1</t>
  </si>
  <si>
    <t>Rajendra Nair</t>
  </si>
  <si>
    <t>Cedar Park Road, Flat 9A, Building E, opposite Pine Ridge Park</t>
  </si>
  <si>
    <t>5263-1</t>
  </si>
  <si>
    <t>Kritika Pillai</t>
  </si>
  <si>
    <t>Sunrise Ridge Lane, Unit 5B, Building A, near Lakeside Park</t>
  </si>
  <si>
    <t>5265-1</t>
  </si>
  <si>
    <t>Devendra Singh</t>
  </si>
  <si>
    <t>Pinewood Grove Boulevard, Suite 301, Building F, near Riverbend</t>
  </si>
  <si>
    <t>5267-1</t>
  </si>
  <si>
    <t>Prerna Kamat</t>
  </si>
  <si>
    <t>Redwood Valley Road, Apartment 10A, Building C, by Cedar Hill</t>
  </si>
  <si>
    <t>5272-1</t>
  </si>
  <si>
    <t>Roshni Agarwal</t>
  </si>
  <si>
    <t>Sunset Pines Avenue, Suite 601, Building D, near Blue Ridge Park</t>
  </si>
  <si>
    <t>5277-1</t>
  </si>
  <si>
    <t>Nitin Dubey</t>
  </si>
  <si>
    <t>Maplewood Lane, Flat 3A, Building E, near Crystal View</t>
  </si>
  <si>
    <t>5278-1</t>
  </si>
  <si>
    <t>Megha Malhotra</t>
  </si>
  <si>
    <t>Pine Ridge Parkway, Suite 402, Building B, by Town Center</t>
  </si>
  <si>
    <t>5279-1</t>
  </si>
  <si>
    <t>Radhika Kapoor</t>
  </si>
  <si>
    <t>Cedar Meadows Road, Apartment 6B, Building D, next to Riverbend Park</t>
  </si>
  <si>
    <t>5280-1</t>
  </si>
  <si>
    <t>Aniket Khanna</t>
  </si>
  <si>
    <t>Crystal Valley Avenue, Unit 8A, Building C, near Maple Street</t>
  </si>
  <si>
    <t>5282-1</t>
  </si>
  <si>
    <t>Akshay Mathur</t>
  </si>
  <si>
    <t>Willow Hills Drive, Flat 2A, Building F, opposite Pinecrest Park</t>
  </si>
  <si>
    <t>5284-1</t>
  </si>
  <si>
    <t>Rishi Verma</t>
  </si>
  <si>
    <t>Redwood Lane, Suite 505, Building B, by Oak Grove Park</t>
  </si>
  <si>
    <t>5286-1</t>
  </si>
  <si>
    <t>Komal Sinha</t>
  </si>
  <si>
    <t>Cedar Trail Road, Apartment 9B, Building A, near Lakeside Mall</t>
  </si>
  <si>
    <t>5288-1</t>
  </si>
  <si>
    <t>Pratik Reddy</t>
  </si>
  <si>
    <t>Pinewood Avenue, Suite 304, Building D, close to Riverfront Park</t>
  </si>
  <si>
    <t>5290-1</t>
  </si>
  <si>
    <t>Leena Bansal</t>
  </si>
  <si>
    <t>Maple Lane, Apartment 7A, Building C, opposite Blue Ridge</t>
  </si>
  <si>
    <t>5291-1</t>
  </si>
  <si>
    <t>Vivek Iyer</t>
  </si>
  <si>
    <t>Shady Meadows Road, Suite 610, Building E, near Sunset Bay</t>
  </si>
  <si>
    <t>5292-1</t>
  </si>
  <si>
    <t>Nandita Kulkarni</t>
  </si>
  <si>
    <t>Sunset Valley Road, Unit 3B, Building F, beside Crystal Springs Park</t>
  </si>
  <si>
    <t>5294-1</t>
  </si>
  <si>
    <t>Sanjay Rao</t>
  </si>
  <si>
    <t>Pinecrest Road, Building A, near Blue River Park</t>
  </si>
  <si>
    <t>5296-1</t>
  </si>
  <si>
    <t>Archana Shetty</t>
  </si>
  <si>
    <t>Oak Ridge Avenue, Building C, next to Riverhill Mall</t>
  </si>
  <si>
    <t>5298-1</t>
  </si>
  <si>
    <t>Vinay Jain</t>
  </si>
  <si>
    <t>Cedarwood Lane, Building D, by Sunset Valley</t>
  </si>
  <si>
    <t>5299-1</t>
  </si>
  <si>
    <t>Tanvi Kapoor</t>
  </si>
  <si>
    <t>Willow Park Boulevard, Building E, near Forest Grove</t>
  </si>
  <si>
    <t>5300-1</t>
  </si>
  <si>
    <t>Aparna Mishra</t>
  </si>
  <si>
    <t>Rosewood Crescent, Building C, near Maple Hill Park</t>
  </si>
  <si>
    <t>5302-1</t>
  </si>
  <si>
    <t>Nidhi Patel</t>
  </si>
  <si>
    <t>Riverstone Parkway, Building D, near Sunset Lake</t>
  </si>
  <si>
    <t>5303-1</t>
  </si>
  <si>
    <t>Manish Mehta</t>
  </si>
  <si>
    <t>Pinewood Drive, Building E, close to Riverbend Park</t>
  </si>
  <si>
    <t>5304-1</t>
  </si>
  <si>
    <t>Cedar Valley Road, Building C, beside Green Meadow</t>
  </si>
  <si>
    <t>5305-1</t>
  </si>
  <si>
    <t>Nikhil Solanki</t>
  </si>
  <si>
    <t>Maple Grove Street, Building B, near Oakwood Mall</t>
  </si>
  <si>
    <t>5307-1</t>
  </si>
  <si>
    <t>Ritu Sharma</t>
  </si>
  <si>
    <t>Willowbrook Road, Building E, opposite Valley Springs</t>
  </si>
  <si>
    <t>5309-1</t>
  </si>
  <si>
    <t>Pooja Sinha</t>
  </si>
  <si>
    <t>Redwood Crest Boulevard, Building D, near Birch Grove</t>
  </si>
  <si>
    <t>5310-1</t>
  </si>
  <si>
    <t>Anup Singh</t>
  </si>
  <si>
    <t>Shady Pines Drive, Building A, near Riverwalk Park</t>
  </si>
  <si>
    <t>5311-1</t>
  </si>
  <si>
    <t>Chirag Yadav</t>
  </si>
  <si>
    <t>Riverwood Avenue, Building F, by Pinecrest Mall</t>
  </si>
  <si>
    <t>5312-1</t>
  </si>
  <si>
    <t>Monica Joshi</t>
  </si>
  <si>
    <t>Oak Valley Parkway, Building C, near Willowbrook Park</t>
  </si>
  <si>
    <t>5313-1</t>
  </si>
  <si>
    <t>Kavita Nair</t>
  </si>
  <si>
    <t>Cedar Ridge Drive, Building E, near Maple Woods</t>
  </si>
  <si>
    <t>5314-1</t>
  </si>
  <si>
    <t>Rohit Malhotra</t>
  </si>
  <si>
    <t>Pine Springs Road, Building D, near Crystal Falls</t>
  </si>
  <si>
    <t>5315-1</t>
  </si>
  <si>
    <t>Ashwin Desai</t>
  </si>
  <si>
    <t>Maple Ridge Parkway, Building C, near Valley Park</t>
  </si>
  <si>
    <t>5316-1</t>
  </si>
  <si>
    <t>Seema Chauhan</t>
  </si>
  <si>
    <t>Willow Springs Lane, Building E, opposite Sunset Hill</t>
  </si>
  <si>
    <t>5318-1</t>
  </si>
  <si>
    <t>Rajesh Chawla</t>
  </si>
  <si>
    <t>Redwood Avenue, Building B, next to Pineview Park</t>
  </si>
  <si>
    <t>5319-1</t>
  </si>
  <si>
    <t>Smita Nanda</t>
  </si>
  <si>
    <t>Shady Grove Street, Building C, near Rivercrest</t>
  </si>
  <si>
    <t>5321-1</t>
  </si>
  <si>
    <t>Ankit Kulkarni</t>
  </si>
  <si>
    <t>Cedarwood Avenue, Building F, by Mountain View</t>
  </si>
  <si>
    <t>5323-1</t>
  </si>
  <si>
    <t>Anuradha Verma</t>
  </si>
  <si>
    <t>Pinehurst Lane, Building E, near Willow Oaks</t>
  </si>
  <si>
    <t>5324-1</t>
  </si>
  <si>
    <t>Sneha Kapoor</t>
  </si>
  <si>
    <t>Maplewood Crescent, Building D, near Crystal Creek</t>
  </si>
  <si>
    <t>5326-1</t>
  </si>
  <si>
    <t>Vikram Singh</t>
  </si>
  <si>
    <t>Willow Ridge Road, Building C, by River View Park</t>
  </si>
  <si>
    <t>5328-1</t>
  </si>
  <si>
    <t>Tanisha Pillai</t>
  </si>
  <si>
    <t>Sunset Parkway, Building E, near Oakridge Gardens</t>
  </si>
  <si>
    <t>5330-1</t>
  </si>
  <si>
    <t>Prakash Shinde</t>
  </si>
  <si>
    <t>Oakwood Drive, Building F, opposite Maple Grove</t>
  </si>
  <si>
    <t>5332-1</t>
  </si>
  <si>
    <t>Jyoti Rao</t>
  </si>
  <si>
    <t>Cedar Park Boulevard, Building C, near Golden Oaks</t>
  </si>
  <si>
    <t>5334-1</t>
  </si>
  <si>
    <t>Manisha Khurana</t>
  </si>
  <si>
    <t>Pine Ridge Lane, Building B, near Sunset Bay</t>
  </si>
  <si>
    <t>5336-1</t>
  </si>
  <si>
    <t>Ashok Iyer</t>
  </si>
  <si>
    <t>Shady Valley Road, Building E, beside Cedar Park</t>
  </si>
  <si>
    <t>5340-1</t>
  </si>
  <si>
    <t>Vaibhav Nair</t>
  </si>
  <si>
    <t>Riverbend Street, Building D, near Pine Ridge</t>
  </si>
  <si>
    <t>5342-1</t>
  </si>
  <si>
    <t>Renuka Yadav</t>
  </si>
  <si>
    <t>Maple Grove Lane, Building C, by Riverstone Park</t>
  </si>
  <si>
    <t>5343-1</t>
  </si>
  <si>
    <t>Shyam Agarwal</t>
  </si>
  <si>
    <t>Willow Park Crescent, Building F, near Valley View</t>
  </si>
  <si>
    <t>5345-1</t>
  </si>
  <si>
    <t>Ajay Bansal</t>
  </si>
  <si>
    <t>Cedarcrest Boulevard, Building E, near Golden Ridge</t>
  </si>
  <si>
    <t>5346-1</t>
  </si>
  <si>
    <t>Neeraj Kulkarni</t>
  </si>
  <si>
    <t>Pinewood Boulevard, Building D, close to Oak Gardens</t>
  </si>
  <si>
    <t>5347-1</t>
  </si>
  <si>
    <t>Kiran Pillai</t>
  </si>
  <si>
    <t>Redwood Grove Drive, Building C, near Riverfront Park</t>
  </si>
  <si>
    <t>5349-1</t>
  </si>
  <si>
    <t>Sudha Deshmukh</t>
  </si>
  <si>
    <t>Cedar Lane, Building F, next to Pinecrest Park</t>
  </si>
  <si>
    <t>5350-1</t>
  </si>
  <si>
    <t>Pradeep Chauhan</t>
  </si>
  <si>
    <t>Willowbrook Parkway, Building B, near Sunset Ridge</t>
  </si>
  <si>
    <t>5352-1</t>
  </si>
  <si>
    <t>Sonal Kapoor</t>
  </si>
  <si>
    <t>Oak Meadow Road, Building E, near Crystal Springs</t>
  </si>
  <si>
    <t>5354-1</t>
  </si>
  <si>
    <t>Naveen Mathur</t>
  </si>
  <si>
    <t>Pinehill Street, Building C, near Riverbank Plaza</t>
  </si>
  <si>
    <t>5355-1</t>
  </si>
  <si>
    <t>Divya Solanki</t>
  </si>
  <si>
    <t>Maple Valley Road, Building D, by Willow Heights</t>
  </si>
  <si>
    <t>5357-1</t>
  </si>
  <si>
    <t>Yash Desai</t>
  </si>
  <si>
    <t>Rivercrest Lane, Building E, near Sunset Falls</t>
  </si>
  <si>
    <t>5360-1</t>
  </si>
  <si>
    <t>Sheetal Malhotra</t>
  </si>
  <si>
    <t>Shady Brook Avenue, Building F, close to Cedar Park</t>
  </si>
  <si>
    <t>5362-1</t>
  </si>
  <si>
    <t>Alok Sinha</t>
  </si>
  <si>
    <t>Cedar Ridge Road, Building D, by Golden Ridge</t>
  </si>
  <si>
    <t>5364-1</t>
  </si>
  <si>
    <t>Parag Jain</t>
  </si>
  <si>
    <t>Oak Springs Boulevard, Building C, near Riverfront</t>
  </si>
  <si>
    <t>5365-1</t>
  </si>
  <si>
    <t>Rina Kapoor</t>
  </si>
  <si>
    <t>Pineview Avenue, Building F, next to Oakwood Plaza</t>
  </si>
  <si>
    <t>5369-1</t>
  </si>
  <si>
    <t>Siddharth Tiwari</t>
  </si>
  <si>
    <t>Willow Street, Building B, near Pinehill Park</t>
  </si>
  <si>
    <t>5373-1</t>
  </si>
  <si>
    <t>Mitali Pillai</t>
  </si>
  <si>
    <t>Cedar Grove Avenue, Building E, near Crystal Springs</t>
  </si>
  <si>
    <t>5375-1</t>
  </si>
  <si>
    <t>Keshav Dubey</t>
  </si>
  <si>
    <t>Redwood Drive, Building C, by Oak Meadows</t>
  </si>
  <si>
    <t>5377-1</t>
  </si>
  <si>
    <t>Payal Joshi</t>
  </si>
  <si>
    <t>Shady Oaks Parkway, Building F, near Willowwood Park</t>
  </si>
  <si>
    <t>5379-1</t>
  </si>
  <si>
    <t>Shivani Rao</t>
  </si>
  <si>
    <t>Pine Ridge Crescent, Building D, by Crystal Falls</t>
  </si>
  <si>
    <t>5381-1</t>
  </si>
  <si>
    <t>Poonam Deshmukh</t>
  </si>
  <si>
    <t>River Oaks Road, Building A, next to Maple Hills</t>
  </si>
  <si>
    <t>5383-1</t>
  </si>
  <si>
    <t>Saurabh Kapoor</t>
  </si>
  <si>
    <t>Willowcreek Boulevard, Building C, near Sunset Meadows</t>
  </si>
  <si>
    <t>5384-1</t>
  </si>
  <si>
    <t>Meghna Bansal</t>
  </si>
  <si>
    <t>Cedarwood Parkway, Building E, by Rivercrest Park</t>
  </si>
  <si>
    <t>5386-1</t>
  </si>
  <si>
    <t>Siddhi Menon</t>
  </si>
  <si>
    <t>Pinecrest Boulevard, Building F, near Greenfield Gardens</t>
  </si>
  <si>
    <t>5388-1</t>
  </si>
  <si>
    <t>Harsha Singh</t>
  </si>
  <si>
    <t>Maplewood Avenue, Building D, opposite Oak Park</t>
  </si>
  <si>
    <t>5389-1</t>
  </si>
  <si>
    <t>Pranav Shetty</t>
  </si>
  <si>
    <t>Shady Pine Drive, Building C, near Crystal Ridge</t>
  </si>
  <si>
    <t>5391-1</t>
  </si>
  <si>
    <t>Kunal Rathod</t>
  </si>
  <si>
    <t>Cedar Falls Lane, Building E, near River Oaks</t>
  </si>
  <si>
    <t>5392-1</t>
  </si>
  <si>
    <t>Supriya Kulkarni</t>
  </si>
  <si>
    <t>Oak Ridge Parkway, Building F, near Golden View</t>
  </si>
  <si>
    <t>5393-1</t>
  </si>
  <si>
    <t>Amar Verma</t>
  </si>
  <si>
    <t>Pinehill Crescent, Building C, by Crystal Park</t>
  </si>
  <si>
    <t>5394-1</t>
  </si>
  <si>
    <t>Radhika Reddy</t>
  </si>
  <si>
    <t>Redwood Lane, Building D, near Oakwood Gardens</t>
  </si>
  <si>
    <t>5395-1</t>
  </si>
  <si>
    <t>Vishal Mathur</t>
  </si>
  <si>
    <t>River Valley Road, Building A, opposite Pine Ridge</t>
  </si>
  <si>
    <t>5396-1</t>
  </si>
  <si>
    <t>Sonali Tyagi</t>
  </si>
  <si>
    <t>Willow Ridge Boulevard, Building E, near Cedar</t>
  </si>
  <si>
    <t>5398-1</t>
  </si>
  <si>
    <t>Mahesh Bhatia</t>
  </si>
  <si>
    <t>Pinewood Road, Building B, near Sunset Hills</t>
  </si>
  <si>
    <t>5400-1</t>
  </si>
  <si>
    <t>Mona Chawla</t>
  </si>
  <si>
    <t>Maple Springs Drive, Building C, by River Glen</t>
  </si>
  <si>
    <t>5404-1</t>
  </si>
  <si>
    <t>Shalini Joshi</t>
  </si>
  <si>
    <t>Shadybrook Avenue, Building E, opposite Maple View</t>
  </si>
  <si>
    <t>5405-1</t>
  </si>
  <si>
    <t>Vibha Kapoor</t>
  </si>
  <si>
    <t>Redwood Grove Lane, Building F, near Golden Meadow</t>
  </si>
  <si>
    <t>5407-1</t>
  </si>
  <si>
    <t>Naveen Pillai</t>
  </si>
  <si>
    <t>Cedar Ridge Boulevard, Building D, near Pinewood</t>
  </si>
  <si>
    <t>5409-1</t>
  </si>
  <si>
    <t>Madhavi Rao</t>
  </si>
  <si>
    <t>Willow Springs Road, Building C, near Crystal Falls</t>
  </si>
  <si>
    <t>5411-1</t>
  </si>
  <si>
    <t>Aditi Sinha</t>
  </si>
  <si>
    <t>Sunset Valley Boulevard, Building F, by Oak Grove</t>
  </si>
  <si>
    <t>5413-1</t>
  </si>
  <si>
    <t>Ravi Mehta</t>
  </si>
  <si>
    <t>Pine Oak Road, Building A, near Silver Valley</t>
  </si>
  <si>
    <t>5415-1</t>
  </si>
  <si>
    <t>Rajesh Kapoor</t>
  </si>
  <si>
    <t>Maple Leaf Boulevard, Building B, by River Walk</t>
  </si>
  <si>
    <t>5416-1</t>
  </si>
  <si>
    <t>Sweta Rathore</t>
  </si>
  <si>
    <t>Cedarpark Avenue, Building E, near Valley Ridge</t>
  </si>
  <si>
    <t>5418-1</t>
  </si>
  <si>
    <t>Willowcrest Road, Building C, opposite Maple Hill</t>
  </si>
  <si>
    <t>5420-1</t>
  </si>
  <si>
    <t>Riverstone Drive, Building A, near Pinecrest Park</t>
  </si>
  <si>
    <t>5421-1</t>
  </si>
  <si>
    <t>Sunset Ridge Avenue, Building D, near Riverwood</t>
  </si>
  <si>
    <t>5423-1</t>
  </si>
  <si>
    <t>Maple Grove Parkway, Building F, near Cedar Valley</t>
  </si>
  <si>
    <t>5424-1</t>
  </si>
  <si>
    <t>Shady Oaks Avenue, Building C, by Green Meadows</t>
  </si>
  <si>
    <t>5426-1</t>
  </si>
  <si>
    <t>Redwood Boulevard, Building E, near Sunset Road</t>
  </si>
  <si>
    <t>5428-1</t>
  </si>
  <si>
    <t>Cedar Springs Road, Building B, opposite Willow Park</t>
  </si>
  <si>
    <t>5430-1</t>
  </si>
  <si>
    <t>Pinecrest Avenue, Building F, near Golden Springs</t>
  </si>
  <si>
    <t>5432-1</t>
  </si>
  <si>
    <t>Riverpark Road, Building D, near Crystal Waters</t>
  </si>
  <si>
    <t>5433-1</t>
  </si>
  <si>
    <t>Willowbrook Crescent, Building A, by Pine View Park</t>
  </si>
  <si>
    <t>5434-1</t>
  </si>
  <si>
    <t>Maplewood Parkway, Building C, near Riverstone</t>
  </si>
  <si>
    <t>5435-1</t>
  </si>
  <si>
    <t>Cedarwood Street, Building F, next to Oakgrove</t>
  </si>
  <si>
    <t>5436-1</t>
  </si>
  <si>
    <t>Pine Ridge Road, Building D, by Willow Creek</t>
  </si>
  <si>
    <t>5438-1</t>
  </si>
  <si>
    <t>Redwood Park Avenue, Building E, near Silver Oaks</t>
  </si>
  <si>
    <t>5439-1</t>
  </si>
  <si>
    <t>Willow Falls Street, Building B, opposite Cedar Grove</t>
  </si>
  <si>
    <t>5440-1</t>
  </si>
  <si>
    <t>Sunset Park Boulevard, Building C, near Riverbend</t>
  </si>
  <si>
    <t>5442-1</t>
  </si>
  <si>
    <t>Cedar Grove Street, Building F, by Pinewood Meadows</t>
  </si>
  <si>
    <t>5444-1</t>
  </si>
  <si>
    <t>Pinehill Parkway, Building A, near Maple Ridge</t>
  </si>
  <si>
    <t>5445-1</t>
  </si>
  <si>
    <t>Willow Springs Avenue, Building C, next to Crystal Bay</t>
  </si>
  <si>
    <t>5446-1</t>
  </si>
  <si>
    <t>Riverbank Boulevard, Building D, by Shady Grove</t>
  </si>
  <si>
    <t>5448-1</t>
  </si>
  <si>
    <t>Pine Oaks Parkway, Building F, near Riverwood</t>
  </si>
  <si>
    <t>5449-1</t>
  </si>
  <si>
    <t>Cedarwood Crescent, Building C, by Willowfield</t>
  </si>
  <si>
    <t>5450-1</t>
  </si>
  <si>
    <t>Shady Ridge Road, Building D, near Silver Oak</t>
  </si>
  <si>
    <t>5451-1</t>
  </si>
  <si>
    <t>Redwood Springs Lane, Building E, opposite Oak Park</t>
  </si>
  <si>
    <t>5453-1</t>
  </si>
  <si>
    <t>Sunset Oak Avenue, Building A, near Pinecrest Hill</t>
  </si>
  <si>
    <t>5455-1</t>
  </si>
  <si>
    <t>Willow Park Lane, Building C, near Crystal Glen</t>
  </si>
  <si>
    <t>5456-1</t>
  </si>
  <si>
    <t>Pinehurst Road, Building F, by Sunset Park</t>
  </si>
  <si>
    <t>5457-1</t>
  </si>
  <si>
    <t>River Hills Boulevard, Building A, near Green Oak</t>
  </si>
  <si>
    <t>5458-1</t>
  </si>
  <si>
    <t>Maple Crest Lane, Building D, near Pine Grove Park</t>
  </si>
  <si>
    <t>5460-1</t>
  </si>
  <si>
    <t>Shady Springs Road, Building C, opposite Riverbend</t>
  </si>
  <si>
    <t>5461-1</t>
  </si>
  <si>
    <t>Cedar View Avenue, Building F, by Willowcrest</t>
  </si>
  <si>
    <t>5463-1</t>
  </si>
  <si>
    <t>Pinewood Lane, Building A, near Crystal River</t>
  </si>
  <si>
    <t>5465-1</t>
  </si>
  <si>
    <t>Willow Ridge Parkway, Building C, near Sunset Valley</t>
  </si>
  <si>
    <t>5467-1</t>
  </si>
  <si>
    <t>Redwood Grove Boulevard, Building E, opposite Oak Hill</t>
  </si>
  <si>
    <t>5469-1</t>
  </si>
  <si>
    <t>Cedar Street, Building F, near Pineview Park</t>
  </si>
  <si>
    <t>5470-1</t>
  </si>
  <si>
    <t>Maple Avenue, Building B, by Riverbend Hill</t>
  </si>
  <si>
    <t>5471-1</t>
  </si>
  <si>
    <t>Shady Grove Lane, Building D, near Sunset Ridge</t>
  </si>
  <si>
    <t>5473-1</t>
  </si>
  <si>
    <t>Pine Ridge Avenue, Building C, by Oakwood Grove</t>
  </si>
  <si>
    <t>5475-1</t>
  </si>
  <si>
    <t>Riverstone Parkway, Building E, near Green Valley</t>
  </si>
  <si>
    <t>5476-1</t>
  </si>
  <si>
    <t>Sunset Grove Road, Building A, by Pine Ridge</t>
  </si>
  <si>
    <t>5477-1</t>
  </si>
  <si>
    <t>Cedar Springs Boulevard, Building D, near Maple Hill</t>
  </si>
  <si>
    <t>5478-1</t>
  </si>
  <si>
    <t>Willowpark Road, Building B, near Riverstone</t>
  </si>
  <si>
    <t>5483-1</t>
  </si>
  <si>
    <t>Shady Lane Parkway, Building F, opposite Golden Ridge</t>
  </si>
  <si>
    <t>5485-1</t>
  </si>
  <si>
    <t>Maple Ridge Street, Building E, near Crystal Lake</t>
  </si>
  <si>
    <t>5487-1</t>
  </si>
  <si>
    <t>Pinecrest Boulevard, Building C, near Oak Valley</t>
  </si>
  <si>
    <t>5489-1</t>
  </si>
  <si>
    <t>Riverfront Road, Building B, by Willowfield</t>
  </si>
  <si>
    <t>5491-1</t>
  </si>
  <si>
    <t>5493-1</t>
  </si>
  <si>
    <t>5494-1</t>
  </si>
  <si>
    <t>5496-1</t>
  </si>
  <si>
    <t>5497-1</t>
  </si>
  <si>
    <t>5498-1</t>
  </si>
  <si>
    <t>5500-1</t>
  </si>
  <si>
    <t>5502-1</t>
  </si>
  <si>
    <t>5504-1</t>
  </si>
  <si>
    <t>5505-1</t>
  </si>
  <si>
    <t>5506-1</t>
  </si>
  <si>
    <t>5507-1</t>
  </si>
  <si>
    <t>5508-1</t>
  </si>
  <si>
    <t>5510-1</t>
  </si>
  <si>
    <t>5512-1</t>
  </si>
  <si>
    <t>5513-1</t>
  </si>
  <si>
    <t>5514-1</t>
  </si>
  <si>
    <t>5516-1</t>
  </si>
  <si>
    <t>5518-1</t>
  </si>
  <si>
    <t>5520-1</t>
  </si>
  <si>
    <t>5521-1</t>
  </si>
  <si>
    <t>5523-1</t>
  </si>
  <si>
    <t>5525-1</t>
  </si>
  <si>
    <t>5526-1</t>
  </si>
  <si>
    <t>5527-1</t>
  </si>
  <si>
    <t>5529-1</t>
  </si>
  <si>
    <t>5531-1</t>
  </si>
  <si>
    <t>5533-1</t>
  </si>
  <si>
    <t>5534-1</t>
  </si>
  <si>
    <t>5536-1</t>
  </si>
  <si>
    <t>5537-1</t>
  </si>
  <si>
    <t>5541-1</t>
  </si>
  <si>
    <t>5544-1</t>
  </si>
  <si>
    <t>5546-1</t>
  </si>
  <si>
    <t>5547-1</t>
  </si>
  <si>
    <t>5548-1</t>
  </si>
  <si>
    <t>5549-1</t>
  </si>
  <si>
    <t>5551-1</t>
  </si>
  <si>
    <t>5552-1</t>
  </si>
  <si>
    <t>5554-1</t>
  </si>
  <si>
    <t>5556-1</t>
  </si>
  <si>
    <t>5560-1</t>
  </si>
  <si>
    <t>5562-1</t>
  </si>
  <si>
    <t>5564-1</t>
  </si>
  <si>
    <t>5569-1</t>
  </si>
  <si>
    <t>5570-1</t>
  </si>
  <si>
    <t>5572-1</t>
  </si>
  <si>
    <t>5574-1</t>
  </si>
  <si>
    <t>5576-1</t>
  </si>
  <si>
    <t>5578-1</t>
  </si>
  <si>
    <t>5579-1</t>
  </si>
  <si>
    <t>5581-1</t>
  </si>
  <si>
    <t>5583-1</t>
  </si>
  <si>
    <t>5584-1</t>
  </si>
  <si>
    <t>5586-1</t>
  </si>
  <si>
    <t>5588-1</t>
  </si>
  <si>
    <t>5589-1</t>
  </si>
  <si>
    <t>5591-1</t>
  </si>
  <si>
    <t>5593-1</t>
  </si>
  <si>
    <t>5594-1</t>
  </si>
  <si>
    <t>5596-1</t>
  </si>
  <si>
    <t>5597-1</t>
  </si>
  <si>
    <t>5603-1</t>
  </si>
  <si>
    <t>5604-1</t>
  </si>
  <si>
    <t>5605-1</t>
  </si>
  <si>
    <t>5606-1</t>
  </si>
  <si>
    <t>5607-1</t>
  </si>
  <si>
    <t>5612-1</t>
  </si>
  <si>
    <t>5613-1</t>
  </si>
  <si>
    <t>5615-1</t>
  </si>
  <si>
    <t>5616-1</t>
  </si>
  <si>
    <t>5618-1</t>
  </si>
  <si>
    <t>5619-1</t>
  </si>
  <si>
    <t>5625-1</t>
  </si>
  <si>
    <t>5627-1</t>
  </si>
  <si>
    <t>5629-1</t>
  </si>
  <si>
    <t>5630-1</t>
  </si>
  <si>
    <t>5631-1</t>
  </si>
  <si>
    <t>5633-1</t>
  </si>
  <si>
    <t>5635-1</t>
  </si>
  <si>
    <t>5637-1</t>
  </si>
  <si>
    <t>5639-1</t>
  </si>
  <si>
    <t>5641-1</t>
  </si>
  <si>
    <t>5643-1</t>
  </si>
  <si>
    <t>5644-1</t>
  </si>
  <si>
    <t>5645-1</t>
  </si>
  <si>
    <t>5646-1</t>
  </si>
  <si>
    <t>5647-1</t>
  </si>
  <si>
    <t>5648-1</t>
  </si>
  <si>
    <t>5650-1</t>
  </si>
  <si>
    <t>5651-1</t>
  </si>
  <si>
    <t>5653-1</t>
  </si>
  <si>
    <t>5658-1</t>
  </si>
  <si>
    <t>5659-1</t>
  </si>
  <si>
    <t>5661-1</t>
  </si>
  <si>
    <t>5663-1</t>
  </si>
  <si>
    <t>5665-1</t>
  </si>
  <si>
    <t>5667-1</t>
  </si>
  <si>
    <t>5669-1</t>
  </si>
  <si>
    <t>5670-1</t>
  </si>
  <si>
    <t>5671-1</t>
  </si>
  <si>
    <t>5672-1</t>
  </si>
  <si>
    <t>5674-1</t>
  </si>
  <si>
    <t>5676-1</t>
  </si>
  <si>
    <t>5677-1</t>
  </si>
  <si>
    <t>5679-1</t>
  </si>
  <si>
    <t>5680-1</t>
  </si>
  <si>
    <t>5681-1</t>
  </si>
  <si>
    <t>5682-1</t>
  </si>
  <si>
    <t>5684-1</t>
  </si>
  <si>
    <t>5685-1</t>
  </si>
  <si>
    <t>5686-1</t>
  </si>
  <si>
    <t>5687-1</t>
  </si>
  <si>
    <t>5689-1</t>
  </si>
  <si>
    <t>5690-1</t>
  </si>
  <si>
    <t>5692-1</t>
  </si>
  <si>
    <t>5693-1</t>
  </si>
  <si>
    <t>5695-1</t>
  </si>
  <si>
    <t>5696-1</t>
  </si>
  <si>
    <t>5698-1</t>
  </si>
  <si>
    <t>5699-1</t>
  </si>
  <si>
    <t>5701-1</t>
  </si>
  <si>
    <t>5702-1</t>
  </si>
  <si>
    <t>5703-1</t>
  </si>
  <si>
    <t>5705-1</t>
  </si>
  <si>
    <t>5706-1</t>
  </si>
  <si>
    <t>5708-1</t>
  </si>
  <si>
    <t>5710-1</t>
  </si>
  <si>
    <t>5711-1</t>
  </si>
  <si>
    <t>5712-1</t>
  </si>
  <si>
    <t>5713-1</t>
  </si>
  <si>
    <t>5715-1</t>
  </si>
  <si>
    <t>5717-1</t>
  </si>
  <si>
    <t>5718-1</t>
  </si>
  <si>
    <t>5719-1</t>
  </si>
  <si>
    <t>5720-1</t>
  </si>
  <si>
    <t>5721-1</t>
  </si>
  <si>
    <t>5722-1</t>
  </si>
  <si>
    <t>5728-1</t>
  </si>
  <si>
    <t>5730-1</t>
  </si>
  <si>
    <t>5731-1</t>
  </si>
  <si>
    <t>5732-1</t>
  </si>
  <si>
    <t>5734-1</t>
  </si>
  <si>
    <t>5736-1</t>
  </si>
  <si>
    <t>5737-1</t>
  </si>
  <si>
    <t>5738-1</t>
  </si>
  <si>
    <t>5740-1</t>
  </si>
  <si>
    <t>5741-1</t>
  </si>
  <si>
    <t>5742-1</t>
  </si>
  <si>
    <t>5743-1</t>
  </si>
  <si>
    <t>5745-1</t>
  </si>
  <si>
    <t>5747-1</t>
  </si>
  <si>
    <t>5749-1</t>
  </si>
  <si>
    <t>5750-1</t>
  </si>
  <si>
    <t>5752-1</t>
  </si>
  <si>
    <t>5754-1</t>
  </si>
  <si>
    <t>5755-1</t>
  </si>
  <si>
    <t>5757-1</t>
  </si>
  <si>
    <t>5759-1</t>
  </si>
  <si>
    <t>5760-1</t>
  </si>
  <si>
    <t>5766-1</t>
  </si>
  <si>
    <t>5773-1</t>
  </si>
  <si>
    <t>5775-1</t>
  </si>
  <si>
    <t>5777-1</t>
  </si>
  <si>
    <t>5778-1</t>
  </si>
  <si>
    <t>5779-1</t>
  </si>
  <si>
    <t>5781-1</t>
  </si>
  <si>
    <t>5782-1</t>
  </si>
  <si>
    <t>5783-1</t>
  </si>
  <si>
    <t>5784-1</t>
  </si>
  <si>
    <t>5786-1</t>
  </si>
  <si>
    <t>5787-1</t>
  </si>
  <si>
    <t>5788-1</t>
  </si>
  <si>
    <t>5790-1</t>
  </si>
  <si>
    <t>5791-1</t>
  </si>
  <si>
    <t>5793-1</t>
  </si>
  <si>
    <t>5795-1</t>
  </si>
  <si>
    <t>5797-1</t>
  </si>
  <si>
    <t>5799-1</t>
  </si>
  <si>
    <t>5800-1</t>
  </si>
  <si>
    <t>5801-1</t>
  </si>
  <si>
    <t>5803-1</t>
  </si>
  <si>
    <t>5806-1</t>
  </si>
  <si>
    <t>5807-1</t>
  </si>
  <si>
    <t>5809-1</t>
  </si>
  <si>
    <t>5811-1</t>
  </si>
  <si>
    <t>5813-1</t>
  </si>
  <si>
    <t>5814-1</t>
  </si>
  <si>
    <t>5815-1</t>
  </si>
  <si>
    <t>5816-1</t>
  </si>
  <si>
    <t>5818-1</t>
  </si>
  <si>
    <t>5819-1</t>
  </si>
  <si>
    <t>5821-1</t>
  </si>
  <si>
    <t>Aarav Khanna</t>
  </si>
  <si>
    <t>5822-1</t>
  </si>
  <si>
    <t>Ananya Patel</t>
  </si>
  <si>
    <t>5824-1</t>
  </si>
  <si>
    <t>Kabir Menon</t>
  </si>
  <si>
    <t>5826-1</t>
  </si>
  <si>
    <t>Diya Kapoor</t>
  </si>
  <si>
    <t>5827-1</t>
  </si>
  <si>
    <t>Ishaan Sharma</t>
  </si>
  <si>
    <t>5829-1</t>
  </si>
  <si>
    <t>Ritika Verma</t>
  </si>
  <si>
    <t>5831-1</t>
  </si>
  <si>
    <t>Raghav Mehta</t>
  </si>
  <si>
    <t>5832-1</t>
  </si>
  <si>
    <t>Sneha Nair</t>
  </si>
  <si>
    <t>5834-1</t>
  </si>
  <si>
    <t>Madhav Rao</t>
  </si>
  <si>
    <t>5835-1</t>
  </si>
  <si>
    <t>Sakshi Gupta</t>
  </si>
  <si>
    <t>5837-1</t>
  </si>
  <si>
    <t>Keshav Iyer</t>
  </si>
  <si>
    <t>5838-1</t>
  </si>
  <si>
    <t>Radhika Malhotra</t>
  </si>
  <si>
    <t>5840-1</t>
  </si>
  <si>
    <t>Vihan Pillai</t>
  </si>
  <si>
    <t>5841-1</t>
  </si>
  <si>
    <t>Pooja Dubey</t>
  </si>
  <si>
    <t>5842-1</t>
  </si>
  <si>
    <t>Aryan Choudhary</t>
  </si>
  <si>
    <t>5843-1</t>
  </si>
  <si>
    <t>Tanvi Bansal</t>
  </si>
  <si>
    <t>5845-1</t>
  </si>
  <si>
    <t>Aditi Deshmukh</t>
  </si>
  <si>
    <t>5847-1</t>
  </si>
  <si>
    <t>Arjun Reddy</t>
  </si>
  <si>
    <t>5848-1</t>
  </si>
  <si>
    <t>Meera Solanki</t>
  </si>
  <si>
    <t>5850-1</t>
  </si>
  <si>
    <t>Nitin Kulkarni</t>
  </si>
  <si>
    <t>5851-1</t>
  </si>
  <si>
    <t>Siddhi Tiwari</t>
  </si>
  <si>
    <t>5852-1</t>
  </si>
  <si>
    <t>Kavya Kaul</t>
  </si>
  <si>
    <t>5854-1</t>
  </si>
  <si>
    <t>Ravi Singh</t>
  </si>
  <si>
    <t>5856-1</t>
  </si>
  <si>
    <t>Prisha Rathod</t>
  </si>
  <si>
    <t>5857-1</t>
  </si>
  <si>
    <t>Vivaan Joshi</t>
  </si>
  <si>
    <t>5859-1</t>
  </si>
  <si>
    <t>Rekha Chauhan</t>
  </si>
  <si>
    <t>5861-1</t>
  </si>
  <si>
    <t>Naman Rane</t>
  </si>
  <si>
    <t>5863-1</t>
  </si>
  <si>
    <t>Sanjana Shetty</t>
  </si>
  <si>
    <t>5865-1</t>
  </si>
  <si>
    <t>Deepak Pandey</t>
  </si>
  <si>
    <t>5867-1</t>
  </si>
  <si>
    <t>Aruna Agarwal</t>
  </si>
  <si>
    <t>5868-1</t>
  </si>
  <si>
    <t>Shruti Rathore</t>
  </si>
  <si>
    <t>5870-1</t>
  </si>
  <si>
    <t>Aditya Jain</t>
  </si>
  <si>
    <t>5872-1</t>
  </si>
  <si>
    <t>Alka Shukla</t>
  </si>
  <si>
    <t>5873-1</t>
  </si>
  <si>
    <t>Varsha Kapoor</t>
  </si>
  <si>
    <t>5875-1</t>
  </si>
  <si>
    <t>Rohit Tyagi</t>
  </si>
  <si>
    <t>5877-1</t>
  </si>
  <si>
    <t>Divya Nanda</t>
  </si>
  <si>
    <t>5879-1</t>
  </si>
  <si>
    <t>Lakshmi Solanki</t>
  </si>
  <si>
    <t>5881-1</t>
  </si>
  <si>
    <t>Aman Mishra</t>
  </si>
  <si>
    <t>5882-1</t>
  </si>
  <si>
    <t>Swati Bhatia</t>
  </si>
  <si>
    <t>5884-1</t>
  </si>
  <si>
    <t>Ajay Dubey</t>
  </si>
  <si>
    <t>5885-1</t>
  </si>
  <si>
    <t>Kirti Menon</t>
  </si>
  <si>
    <t>5886-1</t>
  </si>
  <si>
    <t>Priyanka Sinha</t>
  </si>
  <si>
    <t>5891-1</t>
  </si>
  <si>
    <t>Sunil Malhotra</t>
  </si>
  <si>
    <t>5893-1</t>
  </si>
  <si>
    <t>Vivek Desai</t>
  </si>
  <si>
    <t>5894-1</t>
  </si>
  <si>
    <t>Rina Verma</t>
  </si>
  <si>
    <t>5896-1</t>
  </si>
  <si>
    <t>Harsha Iyer</t>
  </si>
  <si>
    <t>5897-1</t>
  </si>
  <si>
    <t>Pallavi Chawla</t>
  </si>
  <si>
    <t>5898-1</t>
  </si>
  <si>
    <t>Kunal Yadav</t>
  </si>
  <si>
    <t>5900-1</t>
  </si>
  <si>
    <t>Manju Kulkarni</t>
  </si>
  <si>
    <t>5902-1</t>
  </si>
  <si>
    <t>Rahul Patel</t>
  </si>
  <si>
    <t>5904-1</t>
  </si>
  <si>
    <t>Nisha Pillai</t>
  </si>
  <si>
    <t>5906-1</t>
  </si>
  <si>
    <t>Ramesh Rathod</t>
  </si>
  <si>
    <t>5907-1</t>
  </si>
  <si>
    <t>Anjali Nair</t>
  </si>
  <si>
    <t>5908-1</t>
  </si>
  <si>
    <t>Shweta Kapoor</t>
  </si>
  <si>
    <t>5909-1</t>
  </si>
  <si>
    <t>Lokesh Reddy</t>
  </si>
  <si>
    <t>5911-1</t>
  </si>
  <si>
    <t>Madhuri Tiwari</t>
  </si>
  <si>
    <t>5913-1</t>
  </si>
  <si>
    <t>Anuradha Rao</t>
  </si>
  <si>
    <t>5914-1</t>
  </si>
  <si>
    <t>Aakash Solanki</t>
  </si>
  <si>
    <t>5916-1</t>
  </si>
  <si>
    <t>Sonia Sharma</t>
  </si>
  <si>
    <t>5917-1</t>
  </si>
  <si>
    <t>Suresh Mehta</t>
  </si>
  <si>
    <t>5919-1</t>
  </si>
  <si>
    <t>Monika Malhotra</t>
  </si>
  <si>
    <t>5921-1</t>
  </si>
  <si>
    <t>Chirag Deshmukh</t>
  </si>
  <si>
    <t>5923-1</t>
  </si>
  <si>
    <t>Neeraj Singh</t>
  </si>
  <si>
    <t>5925-1</t>
  </si>
  <si>
    <t>Tina Dubey</t>
  </si>
  <si>
    <t>5927-1</t>
  </si>
  <si>
    <t>Ashok Chauhan</t>
  </si>
  <si>
    <t>5928-1</t>
  </si>
  <si>
    <t>Anupama Khanna</t>
  </si>
  <si>
    <t>5930-1</t>
  </si>
  <si>
    <t>Siddharth Pandey</t>
  </si>
  <si>
    <t>5931-1</t>
  </si>
  <si>
    <t>Sarita Pillai</t>
  </si>
  <si>
    <t>5932-1</t>
  </si>
  <si>
    <t>Tanmay Kulkarni</t>
  </si>
  <si>
    <t>5933-1</t>
  </si>
  <si>
    <t>Varun Rane</t>
  </si>
  <si>
    <t>5935-1</t>
  </si>
  <si>
    <t>Preeti Choudhary</t>
  </si>
  <si>
    <t>5937-1</t>
  </si>
  <si>
    <t>Smriti Rathore</t>
  </si>
  <si>
    <t>5938-1</t>
  </si>
  <si>
    <t>Ganesh Solanki</t>
  </si>
  <si>
    <t>5939-1</t>
  </si>
  <si>
    <t>Rekha Bansal</t>
  </si>
  <si>
    <t>5941-1</t>
  </si>
  <si>
    <t>Ashwin Tyagi</t>
  </si>
  <si>
    <t>5944-1</t>
  </si>
  <si>
    <t>Amrita Reddy</t>
  </si>
  <si>
    <t>5947-1</t>
  </si>
  <si>
    <t>Ajit Patel</t>
  </si>
  <si>
    <t>5949-1</t>
  </si>
  <si>
    <t>Naveen Nanda</t>
  </si>
  <si>
    <t>5951-1</t>
  </si>
  <si>
    <t>Seema Mehta</t>
  </si>
  <si>
    <t>5952-1</t>
  </si>
  <si>
    <t>Pranav Rathod</t>
  </si>
  <si>
    <t>5953-1</t>
  </si>
  <si>
    <t>Kiran Desai</t>
  </si>
  <si>
    <t>5955-1</t>
  </si>
  <si>
    <t>Ritu Kapoor</t>
  </si>
  <si>
    <t>5956-1</t>
  </si>
  <si>
    <t>Aman Gupta</t>
  </si>
  <si>
    <t>5958-1</t>
  </si>
  <si>
    <t>Ishita Rane</t>
  </si>
  <si>
    <t>5960-1</t>
  </si>
  <si>
    <t>Meenal Agarwal</t>
  </si>
  <si>
    <t>5962-1</t>
  </si>
  <si>
    <t>Jayesh Solanki</t>
  </si>
  <si>
    <t>5964-1</t>
  </si>
  <si>
    <t>Ankita Malhotra</t>
  </si>
  <si>
    <t>5965-1</t>
  </si>
  <si>
    <t>Prateek Yadav</t>
  </si>
  <si>
    <t>5967-1</t>
  </si>
  <si>
    <t>Sanjay Pillai</t>
  </si>
  <si>
    <t>5968-1</t>
  </si>
  <si>
    <t>Namrata Sharma</t>
  </si>
  <si>
    <t>5969-1</t>
  </si>
  <si>
    <t>Aditi Verma</t>
  </si>
  <si>
    <t>5971-1</t>
  </si>
  <si>
    <t>Rajeev Rathore</t>
  </si>
  <si>
    <t>5973-1</t>
  </si>
  <si>
    <t>Shraddha Deshmukh</t>
  </si>
  <si>
    <t>5974-1</t>
  </si>
  <si>
    <t>Vikram Chauhan</t>
  </si>
  <si>
    <t>5976-1</t>
  </si>
  <si>
    <t>Renuka Mehta</t>
  </si>
  <si>
    <t>5977-1</t>
  </si>
  <si>
    <t>Rakesh Tyagi</t>
  </si>
  <si>
    <t>5978-1</t>
  </si>
  <si>
    <t>Manisha Nair</t>
  </si>
  <si>
    <t>5980-1</t>
  </si>
  <si>
    <t>Pooja Kulkarni</t>
  </si>
  <si>
    <t>5982-1</t>
  </si>
  <si>
    <t>Abhishek Tiwari</t>
  </si>
  <si>
    <t>5983-1</t>
  </si>
  <si>
    <t>Harish Pillai</t>
  </si>
  <si>
    <t>5984-1</t>
  </si>
  <si>
    <t>Rohini Rathod</t>
  </si>
  <si>
    <t>5985-1</t>
  </si>
  <si>
    <t>Sudhir Chawla</t>
  </si>
  <si>
    <t>5987-1</t>
  </si>
  <si>
    <t>Jyoti Gupta</t>
  </si>
  <si>
    <t>5988-1</t>
  </si>
  <si>
    <t>5993-1</t>
  </si>
  <si>
    <t>Tanvi Patel</t>
  </si>
  <si>
    <t>5994-1</t>
  </si>
  <si>
    <t>Chitra Solanki</t>
  </si>
  <si>
    <t>5996-1</t>
  </si>
  <si>
    <t>Kartik Sharma</t>
  </si>
  <si>
    <t>6000-1</t>
  </si>
  <si>
    <t>Neha Rane</t>
  </si>
  <si>
    <t>6001-1</t>
  </si>
  <si>
    <t>Ravi Bhatia</t>
  </si>
  <si>
    <t>6002-1</t>
  </si>
  <si>
    <t>Simran Desai</t>
  </si>
  <si>
    <t>6003-1</t>
  </si>
  <si>
    <t>Prakash Rathore</t>
  </si>
  <si>
    <t>6005-1</t>
  </si>
  <si>
    <t>Kavita Menon</t>
  </si>
  <si>
    <t>6006-1</t>
  </si>
  <si>
    <t>6007-1</t>
  </si>
  <si>
    <t>Kunal Reddy</t>
  </si>
  <si>
    <t>6009-1</t>
  </si>
  <si>
    <t>Divya Kapoor</t>
  </si>
  <si>
    <t>6011-1</t>
  </si>
  <si>
    <t>Nishant Solanki</t>
  </si>
  <si>
    <t>6012-1</t>
  </si>
  <si>
    <t>Ragini Mehta</t>
  </si>
  <si>
    <t>6017-1</t>
  </si>
  <si>
    <t>Shivendra Tyagi</t>
  </si>
  <si>
    <t>6019-1</t>
  </si>
  <si>
    <t>Vaishnavi Pandey</t>
  </si>
  <si>
    <t>6021-1</t>
  </si>
  <si>
    <t>Meera Verma</t>
  </si>
  <si>
    <t>6023-1</t>
  </si>
  <si>
    <t>Chetan Rathod</t>
  </si>
  <si>
    <t>6025-1</t>
  </si>
  <si>
    <t>Priya Desai</t>
  </si>
  <si>
    <t>6027-1</t>
  </si>
  <si>
    <t>Kirti Kulkarni</t>
  </si>
  <si>
    <t>6029-1</t>
  </si>
  <si>
    <t>Vandana Bansal</t>
  </si>
  <si>
    <t>6030-1</t>
  </si>
  <si>
    <t>Vishal Iyer</t>
  </si>
  <si>
    <t>6032-1</t>
  </si>
  <si>
    <t>Payal Shukla</t>
  </si>
  <si>
    <t>6034-1</t>
  </si>
  <si>
    <t>Rachna Reddy</t>
  </si>
  <si>
    <t>6036-1</t>
  </si>
  <si>
    <t>Rahul Solanki</t>
  </si>
  <si>
    <t>6037-1</t>
  </si>
  <si>
    <t>Mona Deshmukh</t>
  </si>
  <si>
    <t>6038-1</t>
  </si>
  <si>
    <t>Nikhil Malhotra</t>
  </si>
  <si>
    <t>6039-1</t>
  </si>
  <si>
    <t>Rajesh Nanda</t>
  </si>
  <si>
    <t>6041-1</t>
  </si>
  <si>
    <t>Sonali Rathore</t>
  </si>
  <si>
    <t>6042-1</t>
  </si>
  <si>
    <t>Vinita Menon</t>
  </si>
  <si>
    <t>6044-1</t>
  </si>
  <si>
    <t>Sanjana Solanki</t>
  </si>
  <si>
    <t>6046-1</t>
  </si>
  <si>
    <t>Shyam Tiwari</t>
  </si>
  <si>
    <t>6048-1</t>
  </si>
  <si>
    <t>Geeta Kapoor</t>
  </si>
  <si>
    <t>6050-1</t>
  </si>
  <si>
    <t>Harshit Dubey</t>
  </si>
  <si>
    <t>6052-1</t>
  </si>
  <si>
    <t>Ruchika Patel</t>
  </si>
  <si>
    <t>6054-1</t>
  </si>
  <si>
    <t>Deepak Gupta</t>
  </si>
  <si>
    <t>6055-1</t>
  </si>
  <si>
    <t>Aarti Chawla</t>
  </si>
  <si>
    <t>6056-1</t>
  </si>
  <si>
    <t>Vivek Rathod</t>
  </si>
  <si>
    <t>6057-1</t>
  </si>
  <si>
    <t>Anuja Mishra</t>
  </si>
  <si>
    <t>6058-1</t>
  </si>
  <si>
    <t>Rohit Reddy</t>
  </si>
  <si>
    <t>6059-1</t>
  </si>
  <si>
    <t>Reena Bansal</t>
  </si>
  <si>
    <t>6061-1</t>
  </si>
  <si>
    <t>Ajay Kapoor</t>
  </si>
  <si>
    <t>6063-1</t>
  </si>
  <si>
    <t>Arjun Nanda</t>
  </si>
  <si>
    <t>6065-1</t>
  </si>
  <si>
    <t>Anup Solanki</t>
  </si>
  <si>
    <t>6066-1</t>
  </si>
  <si>
    <t>Meghna Tyagi</t>
  </si>
  <si>
    <t>6067-1</t>
  </si>
  <si>
    <t>Siddhi Singh</t>
  </si>
  <si>
    <t>6068-1</t>
  </si>
  <si>
    <t>Sakshi Rane</t>
  </si>
  <si>
    <t>6070-1</t>
  </si>
  <si>
    <t>Madhur Menon</t>
  </si>
  <si>
    <t>6071-1</t>
  </si>
  <si>
    <t>Tanmay Rathore</t>
  </si>
  <si>
    <t>6072-1</t>
  </si>
  <si>
    <t>Ashwini Patel</t>
  </si>
  <si>
    <t>6074-1</t>
  </si>
  <si>
    <t>Rahul Dubey</t>
  </si>
  <si>
    <t>6076-1</t>
  </si>
  <si>
    <t>Rajendra Kulkarni</t>
  </si>
  <si>
    <t>6077-1</t>
  </si>
  <si>
    <t>Sneha Tyagi</t>
  </si>
  <si>
    <t>6079-1</t>
  </si>
  <si>
    <t>Isha Bhatia</t>
  </si>
  <si>
    <t>6081-1</t>
  </si>
  <si>
    <t>Manish Kapoor</t>
  </si>
  <si>
    <t>6083-1</t>
  </si>
  <si>
    <t>Ranjana Pandey</t>
  </si>
  <si>
    <t>6085-1</t>
  </si>
  <si>
    <t>Jayant Reddy</t>
  </si>
  <si>
    <t>6086-1</t>
  </si>
  <si>
    <t>Sweta Desai</t>
  </si>
  <si>
    <t>6088-1</t>
  </si>
  <si>
    <t>Kirti Malhotra</t>
  </si>
  <si>
    <t>6090-1</t>
  </si>
  <si>
    <t>Harsha Rathore</t>
  </si>
  <si>
    <t>6094-1</t>
  </si>
  <si>
    <t>Prakash Solanki</t>
  </si>
  <si>
    <t>6095-1</t>
  </si>
  <si>
    <t>Varsha Gupta</t>
  </si>
  <si>
    <t>6096-1</t>
  </si>
  <si>
    <t>Rupesh Sharma</t>
  </si>
  <si>
    <t>6098-1</t>
  </si>
  <si>
    <t>Amit Verma</t>
  </si>
  <si>
    <t>6099-1</t>
  </si>
  <si>
    <t>Priyanka Chawla</t>
  </si>
  <si>
    <t>6100-1</t>
  </si>
  <si>
    <t>Monali Dubey</t>
  </si>
  <si>
    <t>6102-1</t>
  </si>
  <si>
    <t>Shilpa Solanki</t>
  </si>
  <si>
    <t>6103-1</t>
  </si>
  <si>
    <t>Rajiv Mehta</t>
  </si>
  <si>
    <t>6108-1</t>
  </si>
  <si>
    <t>Sonal Nanda</t>
  </si>
  <si>
    <t>6109-1</t>
  </si>
  <si>
    <t>Lokesh Rane</t>
  </si>
  <si>
    <t>6110-1</t>
  </si>
  <si>
    <t>Kavya Tyagi</t>
  </si>
  <si>
    <t>6112-1</t>
  </si>
  <si>
    <t>Gaurav Mishra</t>
  </si>
  <si>
    <t>6113-1</t>
  </si>
  <si>
    <t>Mona Bhatia</t>
  </si>
  <si>
    <t>6114-1</t>
  </si>
  <si>
    <t>Chirag Reddy</t>
  </si>
  <si>
    <t>6116-1</t>
  </si>
  <si>
    <t>Neeraj Malhotra</t>
  </si>
  <si>
    <t>6118-1</t>
  </si>
  <si>
    <t>Manisha Patel</t>
  </si>
  <si>
    <t>6119-1</t>
  </si>
  <si>
    <t>Amar Kulkarni</t>
  </si>
  <si>
    <t>6121-1</t>
  </si>
  <si>
    <t>Siddharth Solanki</t>
  </si>
  <si>
    <t>6123-1</t>
  </si>
  <si>
    <t>Alok Rane</t>
  </si>
  <si>
    <t>6124-1</t>
  </si>
  <si>
    <t>Shweta Nair</t>
  </si>
  <si>
    <t>6125-1</t>
  </si>
  <si>
    <t>Yash Gupta</t>
  </si>
  <si>
    <t>6127-1</t>
  </si>
  <si>
    <t>Ankita Kapoor</t>
  </si>
  <si>
    <t>6128-1</t>
  </si>
  <si>
    <t>Ramesh Rathore</t>
  </si>
  <si>
    <t>6129-1</t>
  </si>
  <si>
    <t>Siddhi Pillai</t>
  </si>
  <si>
    <t>6130-1</t>
  </si>
  <si>
    <t>Snehal Solanki</t>
  </si>
  <si>
    <t>6132-1</t>
  </si>
  <si>
    <t>Kartik Tyagi</t>
  </si>
  <si>
    <t>6134-1</t>
  </si>
  <si>
    <t>Rajendra Mehta</t>
  </si>
  <si>
    <t>6135-1</t>
  </si>
  <si>
    <t>Rina Rathod</t>
  </si>
  <si>
    <t>6136-1</t>
  </si>
  <si>
    <t>Rahul Nanda</t>
  </si>
  <si>
    <t>6138-1</t>
  </si>
  <si>
    <t>Namrata Deshmukh</t>
  </si>
  <si>
    <t>6140-1</t>
  </si>
  <si>
    <t>Manoj Chawla</t>
  </si>
  <si>
    <t>6141-1</t>
  </si>
  <si>
    <t>Anita Kapoor</t>
  </si>
  <si>
    <t>6142-1</t>
  </si>
  <si>
    <t>Meenal Verma</t>
  </si>
  <si>
    <t>6144-1</t>
  </si>
  <si>
    <t>Ajay Rathore</t>
  </si>
  <si>
    <t>6146-1</t>
  </si>
  <si>
    <t>Pallavi Reddy</t>
  </si>
  <si>
    <t>6148-1</t>
  </si>
  <si>
    <t>Deepa Tiwari</t>
  </si>
  <si>
    <t>6150-1</t>
  </si>
  <si>
    <t>Kiran Menon</t>
  </si>
  <si>
    <t>6151-1</t>
  </si>
  <si>
    <t>Pooja Solanki</t>
  </si>
  <si>
    <t>6152-1</t>
  </si>
  <si>
    <t>Keshav Sharma</t>
  </si>
  <si>
    <t>6154-1</t>
  </si>
  <si>
    <t>Nidhi Rane</t>
  </si>
  <si>
    <t>6155-1</t>
  </si>
  <si>
    <t>Vivek Pandey</t>
  </si>
  <si>
    <t>6157-1</t>
  </si>
  <si>
    <t>Harshit Kulkarni</t>
  </si>
  <si>
    <t>6158-1</t>
  </si>
  <si>
    <t>Tanvi Mishra</t>
  </si>
  <si>
    <t>6165-1</t>
  </si>
  <si>
    <t>Nitin Solanki</t>
  </si>
  <si>
    <t>6166-1</t>
  </si>
  <si>
    <t>Aarushi Mehta</t>
  </si>
  <si>
    <t>6167-1</t>
  </si>
  <si>
    <t>Meena Kapoor</t>
  </si>
  <si>
    <t>6169-1</t>
  </si>
  <si>
    <t>Rajeev Tyagi</t>
  </si>
  <si>
    <t>6170-1</t>
  </si>
  <si>
    <t>Sakshi Malhotra</t>
  </si>
  <si>
    <t>6172-1</t>
  </si>
  <si>
    <t>Rachana Pillai</t>
  </si>
  <si>
    <t>6174-1</t>
  </si>
  <si>
    <t>Sandeep Rathod</t>
  </si>
  <si>
    <t>6175-1</t>
  </si>
  <si>
    <t>Sanjay Dubey</t>
  </si>
  <si>
    <t>6176-1</t>
  </si>
  <si>
    <t>Neha Solanki</t>
  </si>
  <si>
    <t>6177-1</t>
  </si>
  <si>
    <t>Anurag Bansal</t>
  </si>
  <si>
    <t>6179-1</t>
  </si>
  <si>
    <t>Kirti Tyagi</t>
  </si>
  <si>
    <t>6181-1</t>
  </si>
  <si>
    <t>Manju Kapoor</t>
  </si>
  <si>
    <t>6183-1</t>
  </si>
  <si>
    <t>Pradeep Nanda</t>
  </si>
  <si>
    <t>6184-1</t>
  </si>
  <si>
    <t>Ritika Desai</t>
  </si>
  <si>
    <t>6186-1</t>
  </si>
  <si>
    <t>Vandana Iyer</t>
  </si>
  <si>
    <t>6187-1</t>
  </si>
  <si>
    <t>Gaurav Rathod</t>
  </si>
  <si>
    <t>6189-1</t>
  </si>
  <si>
    <t>Ramesh Solanki</t>
  </si>
  <si>
    <t>6190-1</t>
  </si>
  <si>
    <t>Siddhi Kulkarni</t>
  </si>
  <si>
    <t>6191-1</t>
  </si>
  <si>
    <t>Sonali Patel</t>
  </si>
  <si>
    <t>6193-1</t>
  </si>
  <si>
    <t>Abhishek Pandey</t>
  </si>
  <si>
    <t>6194-1</t>
  </si>
  <si>
    <t>6196-1</t>
  </si>
  <si>
    <t>Yogesh Solanki</t>
  </si>
  <si>
    <t>6201-1</t>
  </si>
  <si>
    <t>Snehal Mishra</t>
  </si>
  <si>
    <t>6203-1</t>
  </si>
  <si>
    <t>Rajesh Malhotra</t>
  </si>
  <si>
    <t>6204-1</t>
  </si>
  <si>
    <t>Tanmay Rane</t>
  </si>
  <si>
    <t>6206-1</t>
  </si>
  <si>
    <t>Chirag Rathore</t>
  </si>
  <si>
    <t>6208-1</t>
  </si>
  <si>
    <t>Amrita Kapoor</t>
  </si>
  <si>
    <t>6209-1</t>
  </si>
  <si>
    <t>Ananya Solanki</t>
  </si>
  <si>
    <t>6211-1</t>
  </si>
  <si>
    <t>Madhuri Bansal</t>
  </si>
  <si>
    <t>6213-1</t>
  </si>
  <si>
    <t>Amit Nair</t>
  </si>
  <si>
    <t>6214-1</t>
  </si>
  <si>
    <t>6215-1</t>
  </si>
  <si>
    <t>Rohit Sharma</t>
  </si>
  <si>
    <t>6217-1</t>
  </si>
  <si>
    <t>Mona Rane</t>
  </si>
  <si>
    <t>6219-1</t>
  </si>
  <si>
    <t>Swati Solanki</t>
  </si>
  <si>
    <t>6220-1</t>
  </si>
  <si>
    <t>Harsha Menon</t>
  </si>
  <si>
    <t>6221-1</t>
  </si>
  <si>
    <t>Nandita Tyagi</t>
  </si>
  <si>
    <t>6222-1</t>
  </si>
  <si>
    <t>Prateek Reddy</t>
  </si>
  <si>
    <t>6223-1</t>
  </si>
  <si>
    <t>6224-1</t>
  </si>
  <si>
    <t>Anil Solanki</t>
  </si>
  <si>
    <t>6225-1</t>
  </si>
  <si>
    <t>6226-1</t>
  </si>
  <si>
    <t>Kavita Dubey</t>
  </si>
  <si>
    <t>6227-1</t>
  </si>
  <si>
    <t>Alok Rathore</t>
  </si>
  <si>
    <t>6228-1</t>
  </si>
  <si>
    <t>Anuja Pillai</t>
  </si>
  <si>
    <t>6230-1</t>
  </si>
  <si>
    <t>Rina Malhotra</t>
  </si>
  <si>
    <t>6231-1</t>
  </si>
  <si>
    <t>Vivek Solanki</t>
  </si>
  <si>
    <t>6232-1</t>
  </si>
  <si>
    <t>Lokesh Menon</t>
  </si>
  <si>
    <t>6234-1</t>
  </si>
  <si>
    <t>Smriti Rathod</t>
  </si>
  <si>
    <t>6235-1</t>
  </si>
  <si>
    <t>Prakash Sharma</t>
  </si>
  <si>
    <t>6237-1</t>
  </si>
  <si>
    <t>Kirti Deshmukh</t>
  </si>
  <si>
    <t>6238-1</t>
  </si>
  <si>
    <t>Manoj Kulkarni</t>
  </si>
  <si>
    <t>6240-1</t>
  </si>
  <si>
    <t>Ritu Iyer</t>
  </si>
  <si>
    <t>6242-1</t>
  </si>
  <si>
    <t>Aarav Pandey</t>
  </si>
  <si>
    <t>6243-1</t>
  </si>
  <si>
    <t>Shalini Rathore</t>
  </si>
  <si>
    <t>6244-1</t>
  </si>
  <si>
    <t>Sudha Solanki</t>
  </si>
  <si>
    <t>6246-1</t>
  </si>
  <si>
    <t>Yash Rathod</t>
  </si>
  <si>
    <t>6248-1</t>
  </si>
  <si>
    <t>Renuka Bansal</t>
  </si>
  <si>
    <t>6250-1</t>
  </si>
  <si>
    <t>Rajesh Solanki</t>
  </si>
  <si>
    <t>6252-1</t>
  </si>
  <si>
    <t>Sarita Kulkarni</t>
  </si>
  <si>
    <t>6254-1</t>
  </si>
  <si>
    <t>Rachna Malhotra</t>
  </si>
  <si>
    <t>6256-1</t>
  </si>
  <si>
    <t>6258-1</t>
  </si>
  <si>
    <t>Siddhi Nanda</t>
  </si>
  <si>
    <t>6260-1</t>
  </si>
  <si>
    <t>Arvind Rane</t>
  </si>
  <si>
    <t>6261-1</t>
  </si>
  <si>
    <t>Varun Solanki</t>
  </si>
  <si>
    <t>6263-1</t>
  </si>
  <si>
    <t>Divya Desai</t>
  </si>
  <si>
    <t>6264-1</t>
  </si>
  <si>
    <t>Rohit Rathod</t>
  </si>
  <si>
    <t>6269-1</t>
  </si>
  <si>
    <t>Priya Malhotra</t>
  </si>
  <si>
    <t>6270-1</t>
  </si>
  <si>
    <t>Tanvi Reddy</t>
  </si>
  <si>
    <t>6272-1</t>
  </si>
  <si>
    <t>Vandana Mehta</t>
  </si>
  <si>
    <t>6273-1</t>
  </si>
  <si>
    <t>Pranav Pillai</t>
  </si>
  <si>
    <t>6274-1</t>
  </si>
  <si>
    <t>Jyoti Dubey</t>
  </si>
  <si>
    <t>6275-1</t>
  </si>
  <si>
    <t>Arpita Solanki</t>
  </si>
  <si>
    <t>6276-1</t>
  </si>
  <si>
    <t>Ajit Tyagi</t>
  </si>
  <si>
    <t>6281-1</t>
  </si>
  <si>
    <t>Nisha Rathore</t>
  </si>
  <si>
    <t>6285-1</t>
  </si>
  <si>
    <t>Rajeev Solanki</t>
  </si>
  <si>
    <t>6287-1</t>
  </si>
  <si>
    <t>Smita Deshmukh</t>
  </si>
  <si>
    <t>6288-1</t>
  </si>
  <si>
    <t>6290-1</t>
  </si>
  <si>
    <t>Praveen Solanki</t>
  </si>
  <si>
    <t>6291-1</t>
  </si>
  <si>
    <t>Monika Dubey</t>
  </si>
  <si>
    <t>6293-1</t>
  </si>
  <si>
    <t>Gaurav Mehta</t>
  </si>
  <si>
    <t>6294-1</t>
  </si>
  <si>
    <t>Aarushi Rathod</t>
  </si>
  <si>
    <t>6295-1</t>
  </si>
  <si>
    <t>Keshav Pandey</t>
  </si>
  <si>
    <t>6296-1</t>
  </si>
  <si>
    <t>Tanisha Reddy</t>
  </si>
  <si>
    <t>6298-1</t>
  </si>
  <si>
    <t>6300-1</t>
  </si>
  <si>
    <t>Meenal Kapoor</t>
  </si>
  <si>
    <t>6301-1</t>
  </si>
  <si>
    <t>Payal Solanki</t>
  </si>
  <si>
    <t>6302-1</t>
  </si>
  <si>
    <t>Ajit Iyer</t>
  </si>
  <si>
    <t>6303-1</t>
  </si>
  <si>
    <t>Vinay Rathore</t>
  </si>
  <si>
    <t>6304-1</t>
  </si>
  <si>
    <t>6306-1</t>
  </si>
  <si>
    <t>Ishaan Dubey</t>
  </si>
  <si>
    <t>6307-1</t>
  </si>
  <si>
    <t>Aarav Sharma</t>
  </si>
  <si>
    <t>6309-1</t>
  </si>
  <si>
    <t>Meera Nair</t>
  </si>
  <si>
    <t>6311-1</t>
  </si>
  <si>
    <t>Anuj Gupta</t>
  </si>
  <si>
    <t>6313-1</t>
  </si>
  <si>
    <t>Priya Patel</t>
  </si>
  <si>
    <t>6315-1</t>
  </si>
  <si>
    <t>6316-1</t>
  </si>
  <si>
    <t>Sneha Iyer</t>
  </si>
  <si>
    <t>6317-1</t>
  </si>
  <si>
    <t>Raghav Joshi</t>
  </si>
  <si>
    <t>6319-1</t>
  </si>
  <si>
    <t>Anjali Bansal</t>
  </si>
  <si>
    <t>6320-1</t>
  </si>
  <si>
    <t>Arvind Reddy</t>
  </si>
  <si>
    <t>6321-1</t>
  </si>
  <si>
    <t>Nisha Kaul</t>
  </si>
  <si>
    <t>6322-1</t>
  </si>
  <si>
    <t>6327-1</t>
  </si>
  <si>
    <t>Simran Dubey</t>
  </si>
  <si>
    <t>6329-1</t>
  </si>
  <si>
    <t>Rohit Gupta</t>
  </si>
  <si>
    <t>6330-1</t>
  </si>
  <si>
    <t>Pooja Rane</t>
  </si>
  <si>
    <t>6332-1</t>
  </si>
  <si>
    <t>Anupama Sharma</t>
  </si>
  <si>
    <t>6333-1</t>
  </si>
  <si>
    <t>Akash Verma</t>
  </si>
  <si>
    <t>6335-1</t>
  </si>
  <si>
    <t>Sunil Tyagi</t>
  </si>
  <si>
    <t>6339-1</t>
  </si>
  <si>
    <t>6340-1</t>
  </si>
  <si>
    <t>Karthik Menon</t>
  </si>
  <si>
    <t>6342-1</t>
  </si>
  <si>
    <t>Priyanka Iyer</t>
  </si>
  <si>
    <t>6343-1</t>
  </si>
  <si>
    <t>Devika Solanki</t>
  </si>
  <si>
    <t>6345-1</t>
  </si>
  <si>
    <t>Nikhil Reddy</t>
  </si>
  <si>
    <t>6346-1</t>
  </si>
  <si>
    <t>6348-1</t>
  </si>
  <si>
    <t>Harsh Agarwal</t>
  </si>
  <si>
    <t>6349-1</t>
  </si>
  <si>
    <t>6351-1</t>
  </si>
  <si>
    <t>6352-1</t>
  </si>
  <si>
    <t>Amit Sharma</t>
  </si>
  <si>
    <t>6353-1</t>
  </si>
  <si>
    <t>Nandita Mehta</t>
  </si>
  <si>
    <t>6354-1</t>
  </si>
  <si>
    <t>Sandeep Kaul</t>
  </si>
  <si>
    <t>6355-1</t>
  </si>
  <si>
    <t>Neelam Gupta</t>
  </si>
  <si>
    <t>6356-1</t>
  </si>
  <si>
    <t>Rajeev Reddy</t>
  </si>
  <si>
    <t>6358-1</t>
  </si>
  <si>
    <t>Kirti Shukla</t>
  </si>
  <si>
    <t>6359-1</t>
  </si>
  <si>
    <t>Ashwin Pandey</t>
  </si>
  <si>
    <t>6361-1</t>
  </si>
  <si>
    <t>Manju Khanna</t>
  </si>
  <si>
    <t>6362-1</t>
  </si>
  <si>
    <t>Pooja Deshmukh</t>
  </si>
  <si>
    <t>6364-1</t>
  </si>
  <si>
    <t>Shruti Nair</t>
  </si>
  <si>
    <t>6365-1</t>
  </si>
  <si>
    <t>Harshit Gupta</t>
  </si>
  <si>
    <t>6367-1</t>
  </si>
  <si>
    <t>Nikhil Bansal</t>
  </si>
  <si>
    <t>6369-1</t>
  </si>
  <si>
    <t>Sanya Kapoor</t>
  </si>
  <si>
    <t>6370-1</t>
  </si>
  <si>
    <t>Vishal Solanki</t>
  </si>
  <si>
    <t>6371-1</t>
  </si>
  <si>
    <t>Vinay Tiwari</t>
  </si>
  <si>
    <t>6373-1</t>
  </si>
  <si>
    <t>Lata Sharma</t>
  </si>
  <si>
    <t>6374-1</t>
  </si>
  <si>
    <t>Tanvi Tyagi</t>
  </si>
  <si>
    <t>6376-1</t>
  </si>
  <si>
    <t>Ananya Reddy</t>
  </si>
  <si>
    <t>6377-1</t>
  </si>
  <si>
    <t>Vikram Yadav</t>
  </si>
  <si>
    <t>6379-1</t>
  </si>
  <si>
    <t>Seema Nair</t>
  </si>
  <si>
    <t>6380-1</t>
  </si>
  <si>
    <t>Manju Patel</t>
  </si>
  <si>
    <t>6382-1</t>
  </si>
  <si>
    <t>Aakash Tiwari</t>
  </si>
  <si>
    <t>6387-1</t>
  </si>
  <si>
    <t>Rajan Rane</t>
  </si>
  <si>
    <t>6389-1</t>
  </si>
  <si>
    <t>Aishwarya Bansal</t>
  </si>
  <si>
    <t>6390-1</t>
  </si>
  <si>
    <t>Nisha Joshi</t>
  </si>
  <si>
    <t>6391-1</t>
  </si>
  <si>
    <t>Amit Reddy</t>
  </si>
  <si>
    <t>6392-1</t>
  </si>
  <si>
    <t>Sushma Kapoor</t>
  </si>
  <si>
    <t>6393-1</t>
  </si>
  <si>
    <t>Rajesh Bhatia</t>
  </si>
  <si>
    <t>6394-1</t>
  </si>
  <si>
    <t>Meenal Sharma</t>
  </si>
  <si>
    <t>6396-1</t>
  </si>
  <si>
    <t>Neeraj Rane</t>
  </si>
  <si>
    <t>6397-1</t>
  </si>
  <si>
    <t>Kavya Solanki</t>
  </si>
  <si>
    <t>6399-1</t>
  </si>
  <si>
    <t>Rohini Menon</t>
  </si>
  <si>
    <t>6401-1</t>
  </si>
  <si>
    <t>Harshita Kapoor</t>
  </si>
  <si>
    <t>6402-1</t>
  </si>
  <si>
    <t>Sandeep Reddy</t>
  </si>
  <si>
    <t>6407-1</t>
  </si>
  <si>
    <t>Sunita Rane</t>
  </si>
  <si>
    <t>6409-1</t>
  </si>
  <si>
    <t>6411-1</t>
  </si>
  <si>
    <t>Manoj Sharma</t>
  </si>
  <si>
    <t>6413-1</t>
  </si>
  <si>
    <t>Snehal Yadav</t>
  </si>
  <si>
    <t>6414-1</t>
  </si>
  <si>
    <t>Harish Sharma</t>
  </si>
  <si>
    <t>6415-1</t>
  </si>
  <si>
    <t>Priyanka Choudhary</t>
  </si>
  <si>
    <t>6418-1</t>
  </si>
  <si>
    <t>Siddhi Reddy</t>
  </si>
  <si>
    <t>6422-1</t>
  </si>
  <si>
    <t>Ramesh Kapoor</t>
  </si>
  <si>
    <t>6423-1</t>
  </si>
  <si>
    <t>Simran Malhotra</t>
  </si>
  <si>
    <t>6425-1</t>
  </si>
  <si>
    <t>6426-1</t>
  </si>
  <si>
    <t>Ravi Deshmukh</t>
  </si>
  <si>
    <t>6427-1</t>
  </si>
  <si>
    <t>Ankur Yadav</t>
  </si>
  <si>
    <t>6429-1</t>
  </si>
  <si>
    <t>Madhavi Kapoor</t>
  </si>
  <si>
    <t>6430-1</t>
  </si>
  <si>
    <t>Kartik Reddy</t>
  </si>
  <si>
    <t>6432-1</t>
  </si>
  <si>
    <t>Neha Pillai</t>
  </si>
  <si>
    <t>6433-1</t>
  </si>
  <si>
    <t>Shraddha Rane</t>
  </si>
  <si>
    <t>6434-1</t>
  </si>
  <si>
    <t>Sandeep Verma</t>
  </si>
  <si>
    <t>6436-1</t>
  </si>
  <si>
    <t>Deepika Patel</t>
  </si>
  <si>
    <t>6438-1</t>
  </si>
  <si>
    <t>Anjali Menon</t>
  </si>
  <si>
    <t>6440-1</t>
  </si>
  <si>
    <t>Sunil Iyer</t>
  </si>
  <si>
    <t>6442-1</t>
  </si>
  <si>
    <t>Geeta Reddy</t>
  </si>
  <si>
    <t>6443-1</t>
  </si>
  <si>
    <t>Vinay Malhotra</t>
  </si>
  <si>
    <t>6445-1</t>
  </si>
  <si>
    <t>Siddharth Gupta</t>
  </si>
  <si>
    <t>6447-1</t>
  </si>
  <si>
    <t>Rajesh Sharma</t>
  </si>
  <si>
    <t>6449-1</t>
  </si>
  <si>
    <t>Megha Kaul</t>
  </si>
  <si>
    <t>6451-1</t>
  </si>
  <si>
    <t>Rina Deshmukh</t>
  </si>
  <si>
    <t>6453-1</t>
  </si>
  <si>
    <t>Anita Malhotra</t>
  </si>
  <si>
    <t>6455-1</t>
  </si>
  <si>
    <t>6460-1</t>
  </si>
  <si>
    <t>Amit Menon</t>
  </si>
  <si>
    <t>6461-1</t>
  </si>
  <si>
    <t>Rajendra Reddy</t>
  </si>
  <si>
    <t>6463-1</t>
  </si>
  <si>
    <t>Meenal Iyer</t>
  </si>
  <si>
    <t>6465-1</t>
  </si>
  <si>
    <t>Aditi Kaul</t>
  </si>
  <si>
    <t>6467-1</t>
  </si>
  <si>
    <t>Vikrant Sharma</t>
  </si>
  <si>
    <t>6469-1</t>
  </si>
  <si>
    <t>Radhika Rane</t>
  </si>
  <si>
    <t>6471-1</t>
  </si>
  <si>
    <t>Kiran Gupta</t>
  </si>
  <si>
    <t>6472-1</t>
  </si>
  <si>
    <t>Arun Malhotra</t>
  </si>
  <si>
    <t>6473-1</t>
  </si>
  <si>
    <t>Suman Kapoor</t>
  </si>
  <si>
    <t>6475-1</t>
  </si>
  <si>
    <t>Anup Gupta</t>
  </si>
  <si>
    <t>6477-1</t>
  </si>
  <si>
    <t>Rashmi Tyagi</t>
  </si>
  <si>
    <t>6479-1</t>
  </si>
  <si>
    <t>Vikram Malhotra</t>
  </si>
  <si>
    <t>6480-1</t>
  </si>
  <si>
    <t>Ananya Kapoor</t>
  </si>
  <si>
    <t>6482-1</t>
  </si>
  <si>
    <t>Shivendra Yadav</t>
  </si>
  <si>
    <t>6483-1</t>
  </si>
  <si>
    <t>Amitesh Yadav</t>
  </si>
  <si>
    <t>6484-1</t>
  </si>
  <si>
    <t>Monika Reddy</t>
  </si>
  <si>
    <t>6485-1</t>
  </si>
  <si>
    <t>Kunal Gupta</t>
  </si>
  <si>
    <t>6487-1</t>
  </si>
  <si>
    <t>Meera Reddy</t>
  </si>
  <si>
    <t>6489-1</t>
  </si>
  <si>
    <t>Sandeep Bansal</t>
  </si>
  <si>
    <t>6491-1</t>
  </si>
  <si>
    <t>Madhur Kapoor</t>
  </si>
  <si>
    <t>6493-1</t>
  </si>
  <si>
    <t>Divya Verma</t>
  </si>
  <si>
    <t>6495-1</t>
  </si>
  <si>
    <t>Ashok Yadav</t>
  </si>
  <si>
    <t>6496-1</t>
  </si>
  <si>
    <t>Rohit Tiwari</t>
  </si>
  <si>
    <t>6497-1</t>
  </si>
  <si>
    <t>Sakshi Reddy</t>
  </si>
  <si>
    <t>6498-1</t>
  </si>
  <si>
    <t>Harish Tiwari</t>
  </si>
  <si>
    <t>6499-1</t>
  </si>
  <si>
    <t>Anil Gupta</t>
  </si>
  <si>
    <t>6500-1</t>
  </si>
  <si>
    <t>Madhuri Rathod</t>
  </si>
  <si>
    <t>6502-1</t>
  </si>
  <si>
    <t>Kavita Iyer</t>
  </si>
  <si>
    <t>6503-1</t>
  </si>
  <si>
    <t>Pallavi Sharma</t>
  </si>
  <si>
    <t>6504-1</t>
  </si>
  <si>
    <t>Siddhartha Malhotra</t>
  </si>
  <si>
    <t>6505-1</t>
  </si>
  <si>
    <t>Tanvi Sinha</t>
  </si>
  <si>
    <t>6506-1</t>
  </si>
  <si>
    <t>Ravi Yadav</t>
  </si>
  <si>
    <t>6507-1</t>
  </si>
  <si>
    <t>Sushma Malhotra</t>
  </si>
  <si>
    <t>6509-1</t>
  </si>
  <si>
    <t>6510-1</t>
  </si>
  <si>
    <t>Nikhil Kapoor</t>
  </si>
  <si>
    <t>6511-1</t>
  </si>
  <si>
    <t>Anil Menon</t>
  </si>
  <si>
    <t>6512-1</t>
  </si>
  <si>
    <t>Sandeep Joshi</t>
  </si>
  <si>
    <t>6514-1</t>
  </si>
  <si>
    <t>Rita Reddy</t>
  </si>
  <si>
    <t>6517-1</t>
  </si>
  <si>
    <t>Shalini Sharma</t>
  </si>
  <si>
    <t>6521-1</t>
  </si>
  <si>
    <t>Amit Choudhary</t>
  </si>
  <si>
    <t>6523-1</t>
  </si>
  <si>
    <t>Rekha Yadav</t>
  </si>
  <si>
    <t>6525-1</t>
  </si>
  <si>
    <t>Nisha Deshmukh</t>
  </si>
  <si>
    <t>6527-1</t>
  </si>
  <si>
    <t>Meghna Reddy</t>
  </si>
  <si>
    <t>6528-1</t>
  </si>
  <si>
    <t>Vikram Kaul</t>
  </si>
  <si>
    <t>6529-1</t>
  </si>
  <si>
    <t>Divya Kaul</t>
  </si>
  <si>
    <t>6530-1</t>
  </si>
  <si>
    <t>Pooja Reddy</t>
  </si>
  <si>
    <t>6531-1</t>
  </si>
  <si>
    <t>Anjali Choudhary</t>
  </si>
  <si>
    <t>6532-1</t>
  </si>
  <si>
    <t>Ashwini Yadav</t>
  </si>
  <si>
    <t>6534-1</t>
  </si>
  <si>
    <t>Madhur Sharma</t>
  </si>
  <si>
    <t>6535-1</t>
  </si>
  <si>
    <t>Rina Iyer</t>
  </si>
  <si>
    <t>6536-1</t>
  </si>
  <si>
    <t>Suman Iyer</t>
  </si>
  <si>
    <t>6538-1</t>
  </si>
  <si>
    <t>6540-1</t>
  </si>
  <si>
    <t>Pallavi Tiwari</t>
  </si>
  <si>
    <t>6541-1</t>
  </si>
  <si>
    <t>Deepak Patel</t>
  </si>
  <si>
    <t>6542-1</t>
  </si>
  <si>
    <t>Ravi Iyer</t>
  </si>
  <si>
    <t>6543-1</t>
  </si>
  <si>
    <t>Shweta Bansal</t>
  </si>
  <si>
    <t>6544-1</t>
  </si>
  <si>
    <t>Rina Tyagi</t>
  </si>
  <si>
    <t>6546-1</t>
  </si>
  <si>
    <t>Aarushi Kapoor</t>
  </si>
  <si>
    <t>6548-1</t>
  </si>
  <si>
    <t>Pankaj Sharma</t>
  </si>
  <si>
    <t>6550-1</t>
  </si>
  <si>
    <t>Tina Menon</t>
  </si>
  <si>
    <t>6552-1</t>
  </si>
  <si>
    <t>Amit Yadav</t>
  </si>
  <si>
    <t>6553-1</t>
  </si>
  <si>
    <t>Ananya Bansal</t>
  </si>
  <si>
    <t>6555-1</t>
  </si>
  <si>
    <t>Ishaan Reddy</t>
  </si>
  <si>
    <t>6557-1</t>
  </si>
  <si>
    <t>Shivani Kapoor</t>
  </si>
  <si>
    <t>6558-1</t>
  </si>
  <si>
    <t>Ramesh Malhotra</t>
  </si>
  <si>
    <t>6560-1</t>
  </si>
  <si>
    <t>Nandita Tiwari</t>
  </si>
  <si>
    <t>6561-1</t>
  </si>
  <si>
    <t>Swati Kapoor</t>
  </si>
  <si>
    <t>6562-1</t>
  </si>
  <si>
    <t>Rohit Kaul</t>
  </si>
  <si>
    <t>6564-1</t>
  </si>
  <si>
    <t>Rashmi Kapoor</t>
  </si>
  <si>
    <t>6565-1</t>
  </si>
  <si>
    <t>Chitra Bansal</t>
  </si>
  <si>
    <t>6567-1</t>
  </si>
  <si>
    <t>Kiran Yadav</t>
  </si>
  <si>
    <t>6569-1</t>
  </si>
  <si>
    <t>Rajesh Menon</t>
  </si>
  <si>
    <t>6571-1</t>
  </si>
  <si>
    <t>Anshika Reddy</t>
  </si>
  <si>
    <t>6572-1</t>
  </si>
  <si>
    <t>Kartik Menon</t>
  </si>
  <si>
    <t>6574-1</t>
  </si>
  <si>
    <t>Anjana Kapoor</t>
  </si>
  <si>
    <t>6576-1</t>
  </si>
  <si>
    <t>Harsh Bansal</t>
  </si>
  <si>
    <t>6577-1</t>
  </si>
  <si>
    <t>Simran Sharma</t>
  </si>
  <si>
    <t>6579-1</t>
  </si>
  <si>
    <t>Pooja Kaul</t>
  </si>
  <si>
    <t>6581-1</t>
  </si>
  <si>
    <t>Siddhartha Yadav</t>
  </si>
  <si>
    <t>6582-1</t>
  </si>
  <si>
    <t>6584-1</t>
  </si>
  <si>
    <t>Anita Gupta</t>
  </si>
  <si>
    <t>6586-1</t>
  </si>
  <si>
    <t>Harshit Malhotra</t>
  </si>
  <si>
    <t>6587-1</t>
  </si>
  <si>
    <t>Kavita Gupta</t>
  </si>
  <si>
    <t>6588-1</t>
  </si>
  <si>
    <t>Gaurav Yadav</t>
  </si>
  <si>
    <t>6589-1</t>
  </si>
  <si>
    <t>Sushma Tyagi</t>
  </si>
  <si>
    <t>6590-1</t>
  </si>
  <si>
    <t>6591-1</t>
  </si>
  <si>
    <t>6592-1</t>
  </si>
  <si>
    <t>Harsh Malhotra</t>
  </si>
  <si>
    <t>6593-1</t>
  </si>
  <si>
    <t>Arvind Tiwari</t>
  </si>
  <si>
    <t>6594-1</t>
  </si>
  <si>
    <t>Vishal Patel</t>
  </si>
  <si>
    <t>6595-1</t>
  </si>
  <si>
    <t>Vinay Tyagi</t>
  </si>
  <si>
    <t>6596-1</t>
  </si>
  <si>
    <t>Rajeev Kapoor</t>
  </si>
  <si>
    <t>6597-1</t>
  </si>
  <si>
    <t>Ajay Yadav</t>
  </si>
  <si>
    <t>6598-1</t>
  </si>
  <si>
    <t>Varsha Bansal</t>
  </si>
  <si>
    <t>6599-1</t>
  </si>
  <si>
    <t>6600-1</t>
  </si>
  <si>
    <t>Meenal Patel</t>
  </si>
  <si>
    <t>6601-1</t>
  </si>
  <si>
    <t>Ravi Joshi</t>
  </si>
  <si>
    <t>6602-1</t>
  </si>
  <si>
    <t>Praveen Kapoor</t>
  </si>
  <si>
    <t>6603-1</t>
  </si>
  <si>
    <t>Sanjay Yadav</t>
  </si>
  <si>
    <t>6604-1</t>
  </si>
  <si>
    <t>Madhuri Gupta</t>
  </si>
  <si>
    <t>6605-1</t>
  </si>
  <si>
    <t>Sakshi Bansal</t>
  </si>
  <si>
    <t>6606-1</t>
  </si>
  <si>
    <t>Ashok Kaul</t>
  </si>
  <si>
    <t>6607-1</t>
  </si>
  <si>
    <t>6608-1</t>
  </si>
  <si>
    <t>6609-1</t>
  </si>
  <si>
    <t>Nikhil Yadav</t>
  </si>
  <si>
    <t>6610-1</t>
  </si>
  <si>
    <t>Meera Tiwari</t>
  </si>
  <si>
    <t>6611-1</t>
  </si>
  <si>
    <t>Rupesh Malhotra</t>
  </si>
  <si>
    <t>6612-1</t>
  </si>
  <si>
    <t>Rashmi Verma</t>
  </si>
  <si>
    <t>6613-1</t>
  </si>
  <si>
    <t>Keshav Yadav</t>
  </si>
  <si>
    <t>6614-1</t>
  </si>
  <si>
    <t>Sandeep Sharma</t>
  </si>
  <si>
    <t>6615-1</t>
  </si>
  <si>
    <t>Praveen Bansal</t>
  </si>
  <si>
    <t>6616-1</t>
  </si>
  <si>
    <t>Vishal Bansal</t>
  </si>
  <si>
    <t>6617-1</t>
  </si>
  <si>
    <t>Shreya Kapoor</t>
  </si>
  <si>
    <t>6618-1</t>
  </si>
  <si>
    <t>Aditi Iyer</t>
  </si>
  <si>
    <t>6619-1</t>
  </si>
  <si>
    <t>Pradeep Patel</t>
  </si>
  <si>
    <t>6620-1</t>
  </si>
  <si>
    <t>6621-1</t>
  </si>
  <si>
    <t>Ankit Reddy</t>
  </si>
  <si>
    <t>6622-1</t>
  </si>
  <si>
    <t>Siddharth Rane</t>
  </si>
  <si>
    <t>6623-1</t>
  </si>
  <si>
    <t>Priyanka Mehta</t>
  </si>
  <si>
    <t>6624-1</t>
  </si>
  <si>
    <t>6625-1</t>
  </si>
  <si>
    <t>Meenal Rathod</t>
  </si>
  <si>
    <t>6626-1</t>
  </si>
  <si>
    <t>Naveen Tiwari</t>
  </si>
  <si>
    <t>6627-1</t>
  </si>
  <si>
    <t>6628-1</t>
  </si>
  <si>
    <t>Rajeev Iyer</t>
  </si>
  <si>
    <t>6629-1</t>
  </si>
  <si>
    <t>Alok Tiwari</t>
  </si>
  <si>
    <t>6630-1</t>
  </si>
  <si>
    <t>Shruti Kapoor</t>
  </si>
  <si>
    <t>6631-1</t>
  </si>
  <si>
    <t>Meera Sharma</t>
  </si>
  <si>
    <t>6632-1</t>
  </si>
  <si>
    <t>Ankit Kapoor</t>
  </si>
  <si>
    <t>6633-1</t>
  </si>
  <si>
    <t>Vinay Sharma</t>
  </si>
  <si>
    <t>6634-1</t>
  </si>
  <si>
    <t>Deepika Bansal</t>
  </si>
  <si>
    <t>6635-1</t>
  </si>
  <si>
    <t>Shivani Sharma</t>
  </si>
  <si>
    <t>6636-1</t>
  </si>
  <si>
    <t>Pooja Menon</t>
  </si>
  <si>
    <t>6637-1</t>
  </si>
  <si>
    <t>Simran Kapoor</t>
  </si>
  <si>
    <t>6638-1</t>
  </si>
  <si>
    <t>Chirag Sharma</t>
  </si>
  <si>
    <t>6639-1</t>
  </si>
  <si>
    <t>Shweta Tiwari</t>
  </si>
  <si>
    <t>6640-1</t>
  </si>
  <si>
    <t>Nandini Reddy</t>
  </si>
  <si>
    <t>6641-1</t>
  </si>
  <si>
    <t>Sunil Bansal</t>
  </si>
  <si>
    <t>6642-1</t>
  </si>
  <si>
    <t>Amit Malhotra</t>
  </si>
  <si>
    <t>6643-1</t>
  </si>
  <si>
    <t>6644-1</t>
  </si>
  <si>
    <t>Kiran Sharma</t>
  </si>
  <si>
    <t>6645-1</t>
  </si>
  <si>
    <t>Tina Rane</t>
  </si>
  <si>
    <t>6646-1</t>
  </si>
  <si>
    <t>Priya Iyer</t>
  </si>
  <si>
    <t>6647-1</t>
  </si>
  <si>
    <t>Aditi Malhotra</t>
  </si>
  <si>
    <t>6648-1</t>
  </si>
  <si>
    <t>Kartik Bansal</t>
  </si>
  <si>
    <t>6649-1</t>
  </si>
  <si>
    <t>Arun Yadav</t>
  </si>
  <si>
    <t>6650-1</t>
  </si>
  <si>
    <t>Prateek Menon</t>
  </si>
  <si>
    <t>6651-1</t>
  </si>
  <si>
    <t>Radhika Sharma</t>
  </si>
  <si>
    <t>6652-1</t>
  </si>
  <si>
    <t>Amit Solanki</t>
  </si>
  <si>
    <t>6653-1</t>
  </si>
  <si>
    <t>Nisha Verma</t>
  </si>
  <si>
    <t>6654-1</t>
  </si>
  <si>
    <t>Vinita Sharma</t>
  </si>
  <si>
    <t>6655-1</t>
  </si>
  <si>
    <t>Manju Yadav</t>
  </si>
  <si>
    <t>6656-1</t>
  </si>
  <si>
    <t>Ramesh Bansal</t>
  </si>
  <si>
    <t>6657-1</t>
  </si>
  <si>
    <t>Tanvi Joshi</t>
  </si>
  <si>
    <t>6658-1</t>
  </si>
  <si>
    <t>Priya Rane</t>
  </si>
  <si>
    <t>6659-1</t>
  </si>
  <si>
    <t>Naveen Kapoor</t>
  </si>
  <si>
    <t>6660-1</t>
  </si>
  <si>
    <t>Anjali Kapoor</t>
  </si>
  <si>
    <t>6661-1</t>
  </si>
  <si>
    <t>Raghav Bansal</t>
  </si>
  <si>
    <t>6662-1</t>
  </si>
  <si>
    <t>6663-1</t>
  </si>
  <si>
    <t>Aarav Joshi</t>
  </si>
  <si>
    <t>6664-1</t>
  </si>
  <si>
    <t>Shivendra Rane</t>
  </si>
  <si>
    <t>6665-1</t>
  </si>
  <si>
    <t>Preeti Kapoor</t>
  </si>
  <si>
    <t>6666-1</t>
  </si>
  <si>
    <t>Pallavi Gupta</t>
  </si>
  <si>
    <t>6667-1</t>
  </si>
  <si>
    <t>Sushma Bansal</t>
  </si>
  <si>
    <t>6668-1</t>
  </si>
  <si>
    <t>Shivani Yadav</t>
  </si>
  <si>
    <t>6669-1</t>
  </si>
  <si>
    <t>Rupesh Kapoor</t>
  </si>
  <si>
    <t>6670-1</t>
  </si>
  <si>
    <t>Harsh Gupta</t>
  </si>
  <si>
    <t>6671-1</t>
  </si>
  <si>
    <t>Amit Gupta</t>
  </si>
  <si>
    <t>6672-1</t>
  </si>
  <si>
    <t>Sushma Tiwari</t>
  </si>
  <si>
    <t>6673-1</t>
  </si>
  <si>
    <t>6674-1</t>
  </si>
  <si>
    <t>Shilpa Sharma</t>
  </si>
  <si>
    <t>6675-1</t>
  </si>
  <si>
    <t>Tanvi Iyer</t>
  </si>
  <si>
    <t>6676-1</t>
  </si>
  <si>
    <t>Shweta Gupta</t>
  </si>
  <si>
    <t>6677-1</t>
  </si>
  <si>
    <t>6678-1</t>
  </si>
  <si>
    <t>Nikhil Tiwari</t>
  </si>
  <si>
    <t>6679-1</t>
  </si>
  <si>
    <t>Tina Kapoor</t>
  </si>
  <si>
    <t>6680-1</t>
  </si>
  <si>
    <t>Yogesh Yadav</t>
  </si>
  <si>
    <t>6681-1</t>
  </si>
  <si>
    <t>Ankur Malhotra</t>
  </si>
  <si>
    <t>6682-1</t>
  </si>
  <si>
    <t>Amit Bansal</t>
  </si>
  <si>
    <t>6683-1</t>
  </si>
  <si>
    <t>Pooja Gupta</t>
  </si>
  <si>
    <t>6684-1</t>
  </si>
  <si>
    <t>Rina Sharma</t>
  </si>
  <si>
    <t>6685-1</t>
  </si>
  <si>
    <t>Nitika Tyagi</t>
  </si>
  <si>
    <t>6686-1</t>
  </si>
  <si>
    <t>Akhil Reddy</t>
  </si>
  <si>
    <t>6687-1</t>
  </si>
  <si>
    <t>6688-1</t>
  </si>
  <si>
    <t>Rajeev Malhotra</t>
  </si>
  <si>
    <t>6689-1</t>
  </si>
  <si>
    <t>Vishal Gupta</t>
  </si>
  <si>
    <t>6690-1</t>
  </si>
  <si>
    <t>Pooja Yadav</t>
  </si>
  <si>
    <t>6691-1</t>
  </si>
  <si>
    <t>Manish Sharma</t>
  </si>
  <si>
    <t>6692-1</t>
  </si>
  <si>
    <t>Shivendra Reddy</t>
  </si>
  <si>
    <t>6693-1</t>
  </si>
  <si>
    <t>Gaurav Kaul</t>
  </si>
  <si>
    <t>6694-1</t>
  </si>
  <si>
    <t>Anjali Malhotra</t>
  </si>
  <si>
    <t>6695-1</t>
  </si>
  <si>
    <t>Reena Gupta</t>
  </si>
  <si>
    <t>6696-1</t>
  </si>
  <si>
    <t>Manju Tiwari</t>
  </si>
  <si>
    <t>6697-1</t>
  </si>
  <si>
    <t>6698-1</t>
  </si>
  <si>
    <t>Pankaj Reddy</t>
  </si>
  <si>
    <t>6699-1</t>
  </si>
  <si>
    <t>Meena Yadav</t>
  </si>
  <si>
    <t>6700-1</t>
  </si>
  <si>
    <t>Rajendra Malhotra</t>
  </si>
  <si>
    <t>6701-1</t>
  </si>
  <si>
    <t>Siddhi Kapoor</t>
  </si>
  <si>
    <t>6702-1</t>
  </si>
  <si>
    <t>Pallavi Iyer</t>
  </si>
  <si>
    <t>6703-1</t>
  </si>
  <si>
    <t>Shalini Tiwari</t>
  </si>
  <si>
    <t>6704-1</t>
  </si>
  <si>
    <t>Meera Bansal</t>
  </si>
  <si>
    <t>6705-1</t>
  </si>
  <si>
    <t>Chitra Yadav</t>
  </si>
  <si>
    <t>6706-1</t>
  </si>
  <si>
    <t>Nikita Reddy</t>
  </si>
  <si>
    <t>6707-1</t>
  </si>
  <si>
    <t>Ravi Gupta</t>
  </si>
  <si>
    <t>6708-1</t>
  </si>
  <si>
    <t>6709-1</t>
  </si>
  <si>
    <t>6710-1</t>
  </si>
  <si>
    <t>Rita Yadav</t>
  </si>
  <si>
    <t>6711-1</t>
  </si>
  <si>
    <t>Sidharth Kapoor</t>
  </si>
  <si>
    <t>6712-1</t>
  </si>
  <si>
    <t>Pranav Tiwari</t>
  </si>
  <si>
    <t>6713-1</t>
  </si>
  <si>
    <t>Ramesh Sharma</t>
  </si>
  <si>
    <t>6714-1</t>
  </si>
  <si>
    <t>Harsh Tiwari</t>
  </si>
  <si>
    <t>6715-1</t>
  </si>
  <si>
    <t>Yogita Kapoor</t>
  </si>
  <si>
    <t>6716-1</t>
  </si>
  <si>
    <t>Naman Sharma</t>
  </si>
  <si>
    <t>6717-1</t>
  </si>
  <si>
    <t>Rajesh Reddy</t>
  </si>
  <si>
    <t>6718-1</t>
  </si>
  <si>
    <t>6719-1</t>
  </si>
  <si>
    <t>6720-1</t>
  </si>
  <si>
    <t>6721-1</t>
  </si>
  <si>
    <t>Shruti Bansal</t>
  </si>
  <si>
    <t>6722-1</t>
  </si>
  <si>
    <t>6723-1</t>
  </si>
  <si>
    <t>Nina Rane</t>
  </si>
  <si>
    <t>6724-1</t>
  </si>
  <si>
    <t>Varsha Tiwari</t>
  </si>
  <si>
    <t>6725-1</t>
  </si>
  <si>
    <t>6726-1</t>
  </si>
  <si>
    <t>Shivani Verma</t>
  </si>
  <si>
    <t>6727-1</t>
  </si>
  <si>
    <t>6728-1</t>
  </si>
  <si>
    <t>Sunil Sharma</t>
  </si>
  <si>
    <t>6729-1</t>
  </si>
  <si>
    <t>Jaya Reddy</t>
  </si>
  <si>
    <t>6730-1</t>
  </si>
  <si>
    <t>Vishal Kaul</t>
  </si>
  <si>
    <t>6731-1</t>
  </si>
  <si>
    <t>Shruti Tiwari</t>
  </si>
  <si>
    <t>6732-1</t>
  </si>
  <si>
    <t>Nisha Sharma</t>
  </si>
  <si>
    <t>6733-1</t>
  </si>
  <si>
    <t>Pooja Patel</t>
  </si>
  <si>
    <t>6734-1</t>
  </si>
  <si>
    <t>Sandeep Yadav</t>
  </si>
  <si>
    <t>6735-1</t>
  </si>
  <si>
    <t>Rajiv Kapoor</t>
  </si>
  <si>
    <t>6736-1</t>
  </si>
  <si>
    <t>6737-1</t>
  </si>
  <si>
    <t>6738-1</t>
  </si>
  <si>
    <t>Pankaj Bansal</t>
  </si>
  <si>
    <t>6739-1</t>
  </si>
  <si>
    <t>Simran Iyer</t>
  </si>
  <si>
    <t>6740-1</t>
  </si>
  <si>
    <t>Siddharth Bansal</t>
  </si>
  <si>
    <t>6741-1</t>
  </si>
  <si>
    <t>Rani Kapoor</t>
  </si>
  <si>
    <t>6742-1</t>
  </si>
  <si>
    <t>Aishwarya Iyer</t>
  </si>
  <si>
    <t>6743-1</t>
  </si>
  <si>
    <t>Shubham Malhotra</t>
  </si>
  <si>
    <t>6744-1</t>
  </si>
  <si>
    <t>Anjali Gupta</t>
  </si>
  <si>
    <t>6745-1</t>
  </si>
  <si>
    <t>Kiran Rathod</t>
  </si>
  <si>
    <t>6746-1</t>
  </si>
  <si>
    <t>Rajesh Yadav</t>
  </si>
  <si>
    <t>6747-1</t>
  </si>
  <si>
    <t>Kavita Reddy</t>
  </si>
  <si>
    <t>6748-1</t>
  </si>
  <si>
    <t>Sunita Sharma</t>
  </si>
  <si>
    <t>6749-1</t>
  </si>
  <si>
    <t>Madhur Iyer</t>
  </si>
  <si>
    <t>6750-1</t>
  </si>
  <si>
    <t>Rajeev Sharma</t>
  </si>
  <si>
    <t>6751-1</t>
  </si>
  <si>
    <t>6752-1</t>
  </si>
  <si>
    <t>Advait Deshmukh</t>
  </si>
  <si>
    <t>6753-1</t>
  </si>
  <si>
    <t>Aishwarya Reddy</t>
  </si>
  <si>
    <t>6754-1</t>
  </si>
  <si>
    <t>Akash Gupta</t>
  </si>
  <si>
    <t>6755-1</t>
  </si>
  <si>
    <t>Alok Kumar</t>
  </si>
  <si>
    <t>6756-1</t>
  </si>
  <si>
    <t>Amrita Patel</t>
  </si>
  <si>
    <t>6757-1</t>
  </si>
  <si>
    <t>Ananya Mehta</t>
  </si>
  <si>
    <t>6758-1</t>
  </si>
  <si>
    <t>Anirudh Singh</t>
  </si>
  <si>
    <t>6759-1</t>
  </si>
  <si>
    <t>Arjun Yadav</t>
  </si>
  <si>
    <t>6760-1</t>
  </si>
  <si>
    <t>Aryan Joshi</t>
  </si>
  <si>
    <t>6761-1</t>
  </si>
  <si>
    <t>Ashish Kapoor</t>
  </si>
  <si>
    <t>6762-1</t>
  </si>
  <si>
    <t>Ayesha Khan</t>
  </si>
  <si>
    <t>6763-1</t>
  </si>
  <si>
    <t>Deepak Choudhary</t>
  </si>
  <si>
    <t>6764-1</t>
  </si>
  <si>
    <t>6765-1</t>
  </si>
  <si>
    <t>Esha Bansal</t>
  </si>
  <si>
    <t>6766-1</t>
  </si>
  <si>
    <t>Gaurav Pandey</t>
  </si>
  <si>
    <t>6767-1</t>
  </si>
  <si>
    <t>Harish Rathi</t>
  </si>
  <si>
    <t>6768-1</t>
  </si>
  <si>
    <t>Isha Agarwal</t>
  </si>
  <si>
    <t>6769-1</t>
  </si>
  <si>
    <t>Ishaan Saxena</t>
  </si>
  <si>
    <t>6770-1</t>
  </si>
  <si>
    <t>Jai Prakash</t>
  </si>
  <si>
    <t>6771-1</t>
  </si>
  <si>
    <t>Janvi Bhatt</t>
  </si>
  <si>
    <t>6772-1</t>
  </si>
  <si>
    <t>Karthik Iyer</t>
  </si>
  <si>
    <t>6773-1</t>
  </si>
  <si>
    <t>Kiran Kapoor</t>
  </si>
  <si>
    <t>6774-1</t>
  </si>
  <si>
    <t>Krishna Rao</t>
  </si>
  <si>
    <t>6775-1</t>
  </si>
  <si>
    <t>Lakshmi Nair</t>
  </si>
  <si>
    <t>6776-1</t>
  </si>
  <si>
    <t>Manish Bhardwaj</t>
  </si>
  <si>
    <t>6777-1</t>
  </si>
  <si>
    <t>Maya Tiwari</t>
  </si>
  <si>
    <t>6778-1</t>
  </si>
  <si>
    <t>Neha Ranjan</t>
  </si>
  <si>
    <t>6779-1</t>
  </si>
  <si>
    <t>Nikhil Soni</t>
  </si>
  <si>
    <t>6780-1</t>
  </si>
  <si>
    <t>6781-1</t>
  </si>
  <si>
    <t>Pradeep Verma</t>
  </si>
  <si>
    <t>6782-1</t>
  </si>
  <si>
    <t>6783-1</t>
  </si>
  <si>
    <t>Rajesh Kumar</t>
  </si>
  <si>
    <t>6784-1</t>
  </si>
  <si>
    <t>Ravi Patel</t>
  </si>
  <si>
    <t>6785-1</t>
  </si>
  <si>
    <t>Rekha Das</t>
  </si>
  <si>
    <t>6786-1</t>
  </si>
  <si>
    <t>Rohit Jain</t>
  </si>
  <si>
    <t>6787-1</t>
  </si>
  <si>
    <t>Sahil Mehta</t>
  </si>
  <si>
    <t>6788-1</t>
  </si>
  <si>
    <t>6789-1</t>
  </si>
  <si>
    <t>Shalini Pandit</t>
  </si>
  <si>
    <t>6790-1</t>
  </si>
  <si>
    <t>Shivendra Singh</t>
  </si>
  <si>
    <t>6791-1</t>
  </si>
  <si>
    <t>Siddharth Nair</t>
  </si>
  <si>
    <t>6792-1</t>
  </si>
  <si>
    <t>Simran Rathi</t>
  </si>
  <si>
    <t>6793-1</t>
  </si>
  <si>
    <t>Sneha Bhatt</t>
  </si>
  <si>
    <t>6794-1</t>
  </si>
  <si>
    <t>Tanvi Agarwal</t>
  </si>
  <si>
    <t>6795-1</t>
  </si>
  <si>
    <t>Tarun Choudhary</t>
  </si>
  <si>
    <t>6796-1</t>
  </si>
  <si>
    <t>Tanuja Iyer</t>
  </si>
  <si>
    <t>6797-1</t>
  </si>
  <si>
    <t>Umesh Yadav</t>
  </si>
  <si>
    <t>6798-1</t>
  </si>
  <si>
    <t>6799-1</t>
  </si>
  <si>
    <t>Varun Kumar</t>
  </si>
  <si>
    <t>6800-1</t>
  </si>
  <si>
    <t>Vikram Joshi</t>
  </si>
  <si>
    <t>6801-1</t>
  </si>
  <si>
    <t>Vishal Rathi</t>
  </si>
  <si>
    <t>6802-1</t>
  </si>
  <si>
    <t>Yogesh Thakur</t>
  </si>
  <si>
    <t>6803-1</t>
  </si>
  <si>
    <t>Zoya Khan</t>
  </si>
  <si>
    <t>6804-1</t>
  </si>
  <si>
    <t>Abhinav Saini</t>
  </si>
  <si>
    <t>6805-1</t>
  </si>
  <si>
    <t>Aditya Mishra</t>
  </si>
  <si>
    <t>6806-1</t>
  </si>
  <si>
    <t>Aditi Gupta</t>
  </si>
  <si>
    <t>6807-1</t>
  </si>
  <si>
    <t>Ajay Mehta</t>
  </si>
  <si>
    <t>6808-1</t>
  </si>
  <si>
    <t>Alisha Kapoor</t>
  </si>
  <si>
    <t>6809-1</t>
  </si>
  <si>
    <t>Anil Singh</t>
  </si>
  <si>
    <t>6810-1</t>
  </si>
  <si>
    <t>Anisha Sharma</t>
  </si>
  <si>
    <t>6811-1</t>
  </si>
  <si>
    <t>Ankit Yadav</t>
  </si>
  <si>
    <t>6812-1</t>
  </si>
  <si>
    <t>Arvind Kumar</t>
  </si>
  <si>
    <t>6813-1</t>
  </si>
  <si>
    <t>Bhavana Reddy</t>
  </si>
  <si>
    <t>6814-1</t>
  </si>
  <si>
    <t>Bharat Patel</t>
  </si>
  <si>
    <t>6815-1</t>
  </si>
  <si>
    <t>Charulata Deshmukh</t>
  </si>
  <si>
    <t>6816-1</t>
  </si>
  <si>
    <t>Chetan Choudhary</t>
  </si>
  <si>
    <t>6817-1</t>
  </si>
  <si>
    <t>Chirag Jain</t>
  </si>
  <si>
    <t>6818-1</t>
  </si>
  <si>
    <t>6819-1</t>
  </si>
  <si>
    <t>Devanshi Agarwal</t>
  </si>
  <si>
    <t>6820-1</t>
  </si>
  <si>
    <t>Divakar Rao</t>
  </si>
  <si>
    <t>6821-1</t>
  </si>
  <si>
    <t>Eshita Saxena</t>
  </si>
  <si>
    <t>6822-1</t>
  </si>
  <si>
    <t>Gargi Mehta</t>
  </si>
  <si>
    <t>6823-1</t>
  </si>
  <si>
    <t>Harleen Kaur</t>
  </si>
  <si>
    <t>6824-1</t>
  </si>
  <si>
    <t>Hemant Tiwari</t>
  </si>
  <si>
    <t>6825-1</t>
  </si>
  <si>
    <t>Ishita Bansal</t>
  </si>
  <si>
    <t>6826-1</t>
  </si>
  <si>
    <t>Jatin Verma</t>
  </si>
  <si>
    <t>6827-1</t>
  </si>
  <si>
    <t>Jyoti Rathi</t>
  </si>
  <si>
    <t>6828-1</t>
  </si>
  <si>
    <t>Kavita Yadav</t>
  </si>
  <si>
    <t>6829-1</t>
  </si>
  <si>
    <t>Krishan Kumar</t>
  </si>
  <si>
    <t>6830-1</t>
  </si>
  <si>
    <t>Lakshya Pandit</t>
  </si>
  <si>
    <t>6831-1</t>
  </si>
  <si>
    <t>Manju Jain</t>
  </si>
  <si>
    <t>6832-1</t>
  </si>
  <si>
    <t>Madhuri Agarwal</t>
  </si>
  <si>
    <t>6833-1</t>
  </si>
  <si>
    <t>Neeraj Choudhary</t>
  </si>
  <si>
    <t>6834-1</t>
  </si>
  <si>
    <t>Nitin Sharma</t>
  </si>
  <si>
    <t>6835-1</t>
  </si>
  <si>
    <t>Nupur Jain</t>
  </si>
  <si>
    <t>6836-1</t>
  </si>
  <si>
    <t>Pallavi Mehta</t>
  </si>
  <si>
    <t>6837-1</t>
  </si>
  <si>
    <t>Pranav Verma</t>
  </si>
  <si>
    <t>6838-1</t>
  </si>
  <si>
    <t>Preeti Patel</t>
  </si>
  <si>
    <t>6839-1</t>
  </si>
  <si>
    <t>Priya Singh</t>
  </si>
  <si>
    <t>6840-1</t>
  </si>
  <si>
    <t>Rachit Gupta</t>
  </si>
  <si>
    <t>6841-1</t>
  </si>
  <si>
    <t>Ravi Sharma</t>
  </si>
  <si>
    <t>6842-1</t>
  </si>
  <si>
    <t>Reena Thakur</t>
  </si>
  <si>
    <t>6843-1</t>
  </si>
  <si>
    <t>Ritesh Kumar</t>
  </si>
  <si>
    <t>6844-1</t>
  </si>
  <si>
    <t>Sandeep Mehta</t>
  </si>
  <si>
    <t>6845-1</t>
  </si>
  <si>
    <t>Sanjana Kapoor</t>
  </si>
  <si>
    <t>6846-1</t>
  </si>
  <si>
    <t>Sanjay Iyer</t>
  </si>
  <si>
    <t>6847-1</t>
  </si>
  <si>
    <t>Saurabh Pandey</t>
  </si>
  <si>
    <t>6848-1</t>
  </si>
  <si>
    <t>Shivani Patel</t>
  </si>
  <si>
    <t>6849-1</t>
  </si>
  <si>
    <t>Shubham Desai</t>
  </si>
  <si>
    <t>6850-1</t>
  </si>
  <si>
    <t>6851-1</t>
  </si>
  <si>
    <t>Sonali Soni</t>
  </si>
  <si>
    <t>6852-1</t>
  </si>
  <si>
    <t>Suresh Kumar</t>
  </si>
  <si>
    <t>6853-1</t>
  </si>
  <si>
    <t>Swati Yadav</t>
  </si>
  <si>
    <t>6854-1</t>
  </si>
  <si>
    <t>Tanisha Gupta</t>
  </si>
  <si>
    <t>6855-1</t>
  </si>
  <si>
    <t>Tushar Agarwal</t>
  </si>
  <si>
    <t>6856-1</t>
  </si>
  <si>
    <t>Vandita Verma</t>
  </si>
  <si>
    <t>6857-1</t>
  </si>
  <si>
    <t>Vishnu Prakash</t>
  </si>
  <si>
    <t>6858-1</t>
  </si>
  <si>
    <t>Vivek Choudhary</t>
  </si>
  <si>
    <t>6859-1</t>
  </si>
  <si>
    <t>Yashika Tiwari</t>
  </si>
  <si>
    <t>6860-1</t>
  </si>
  <si>
    <t>Zeeshan Ali</t>
  </si>
  <si>
    <t>6861-1</t>
  </si>
  <si>
    <t>Aarohi Patel</t>
  </si>
  <si>
    <t>6862-1</t>
  </si>
  <si>
    <t>Aashna Rathi</t>
  </si>
  <si>
    <t>6863-1</t>
  </si>
  <si>
    <t>Aayush Sharma</t>
  </si>
  <si>
    <t>6864-1</t>
  </si>
  <si>
    <t>Abhishek Soni</t>
  </si>
  <si>
    <t>6865-1</t>
  </si>
  <si>
    <t>Aditya Yadav</t>
  </si>
  <si>
    <t>6866-1</t>
  </si>
  <si>
    <t>Alok Saxena</t>
  </si>
  <si>
    <t>6867-1</t>
  </si>
  <si>
    <t>Ananya Rathi</t>
  </si>
  <si>
    <t>6868-1</t>
  </si>
  <si>
    <t>Anshika Bansal</t>
  </si>
  <si>
    <t>6869-1</t>
  </si>
  <si>
    <t>Arjun Sharma</t>
  </si>
  <si>
    <t>6870-1</t>
  </si>
  <si>
    <t>Ashita Deshmukh</t>
  </si>
  <si>
    <t>6871-1</t>
  </si>
  <si>
    <t>Atul Gupta</t>
  </si>
  <si>
    <t>6872-1</t>
  </si>
  <si>
    <t>Avni Joshi</t>
  </si>
  <si>
    <t>6873-1</t>
  </si>
  <si>
    <t>Bharat Kumar</t>
  </si>
  <si>
    <t>6874-1</t>
  </si>
  <si>
    <t>Chandni Verma</t>
  </si>
  <si>
    <t>6875-1</t>
  </si>
  <si>
    <t>Chhavi Mehta</t>
  </si>
  <si>
    <t>6876-1</t>
  </si>
  <si>
    <t>Deepti Rathi</t>
  </si>
  <si>
    <t>6877-1</t>
  </si>
  <si>
    <t>Devansh Saxena</t>
  </si>
  <si>
    <t>6878-1</t>
  </si>
  <si>
    <t>Dinesh Iyer</t>
  </si>
  <si>
    <t>6879-1</t>
  </si>
  <si>
    <t>Gitanjali Sharma</t>
  </si>
  <si>
    <t>6880-1</t>
  </si>
  <si>
    <t>Gaurav Choudhary</t>
  </si>
  <si>
    <t>6881-1</t>
  </si>
  <si>
    <t>Himanshu Jain</t>
  </si>
  <si>
    <t>6882-1</t>
  </si>
  <si>
    <t>Indu Bansal</t>
  </si>
  <si>
    <t>6883-1</t>
  </si>
  <si>
    <t>Ishwar Yadav</t>
  </si>
  <si>
    <t>6884-1</t>
  </si>
  <si>
    <t>Jasleen Kaur</t>
  </si>
  <si>
    <t>6885-1</t>
  </si>
  <si>
    <t>Kailash Agarwal</t>
  </si>
  <si>
    <t>6886-1</t>
  </si>
  <si>
    <t>Kavya Rathi</t>
  </si>
  <si>
    <t>6887-1</t>
  </si>
  <si>
    <t>Kirti Joshi</t>
  </si>
  <si>
    <t>6888-1</t>
  </si>
  <si>
    <t>Kunal Patel</t>
  </si>
  <si>
    <t>6889-1</t>
  </si>
  <si>
    <t>Lalit Kumar</t>
  </si>
  <si>
    <t>6890-1</t>
  </si>
  <si>
    <t>Lopamudra Singh</t>
  </si>
  <si>
    <t>6891-1</t>
  </si>
  <si>
    <t>Madhur Mehta</t>
  </si>
  <si>
    <t>6892-1</t>
  </si>
  <si>
    <t>6893-1</t>
  </si>
  <si>
    <t>Mudit Bansal</t>
  </si>
  <si>
    <t>6894-1</t>
  </si>
  <si>
    <t>Namita Choudhary</t>
  </si>
  <si>
    <t>6895-1</t>
  </si>
  <si>
    <t>Nandini Gupta</t>
  </si>
  <si>
    <t>6896-1</t>
  </si>
  <si>
    <t>Neha Yadav</t>
  </si>
  <si>
    <t>6897-1</t>
  </si>
  <si>
    <t>Nikhil Patel</t>
  </si>
  <si>
    <t>6898-1</t>
  </si>
  <si>
    <t>Nitin Yadav</t>
  </si>
  <si>
    <t>6899-1</t>
  </si>
  <si>
    <t>Pankaj Mehta</t>
  </si>
  <si>
    <t>6900-1</t>
  </si>
  <si>
    <t>Parul Jain</t>
  </si>
  <si>
    <t>6901-1</t>
  </si>
  <si>
    <t>Poojan Rathi</t>
  </si>
  <si>
    <t>6902-1</t>
  </si>
  <si>
    <t>Pritam Desai</t>
  </si>
  <si>
    <t>6903-1</t>
  </si>
  <si>
    <t>Raghav Yadav</t>
  </si>
  <si>
    <t>6904-1</t>
  </si>
  <si>
    <t>Rajendra Patel</t>
  </si>
  <si>
    <t>6905-1</t>
  </si>
  <si>
    <t>Reeta Agarwal</t>
  </si>
  <si>
    <t>6906-1</t>
  </si>
  <si>
    <t>Ritika Bansal</t>
  </si>
  <si>
    <t>6907-1</t>
  </si>
  <si>
    <t>Rohini Soni</t>
  </si>
  <si>
    <t>6908-1</t>
  </si>
  <si>
    <t>Rupesh Yadav</t>
  </si>
  <si>
    <t>6909-1</t>
  </si>
  <si>
    <t>Samar Singh</t>
  </si>
  <si>
    <t>6910-1</t>
  </si>
  <si>
    <t>Sanya Gupta</t>
  </si>
  <si>
    <t>6911-1</t>
  </si>
  <si>
    <t>Sarika Sharma</t>
  </si>
  <si>
    <t>6912-1</t>
  </si>
  <si>
    <t>Siddhi Jain</t>
  </si>
  <si>
    <t>6913-1</t>
  </si>
  <si>
    <t>Snehal Rathi</t>
  </si>
  <si>
    <t>6914-1</t>
  </si>
  <si>
    <t>Sonali Mehta</t>
  </si>
  <si>
    <t>6915-1</t>
  </si>
  <si>
    <t>Srinivas Kumar</t>
  </si>
  <si>
    <t>6916-1</t>
  </si>
  <si>
    <t>Suman Yadav</t>
  </si>
  <si>
    <t>6917-1</t>
  </si>
  <si>
    <t>Sushant Deshmukh</t>
  </si>
  <si>
    <t>6918-1</t>
  </si>
  <si>
    <t>Tanay Mehta</t>
  </si>
  <si>
    <t>6919-1</t>
  </si>
  <si>
    <t>Tanu Yadav</t>
  </si>
  <si>
    <t>6920-1</t>
  </si>
  <si>
    <t>Tarun Bhardwaj</t>
  </si>
  <si>
    <t>6921-1</t>
  </si>
  <si>
    <t>6922-1</t>
  </si>
  <si>
    <t>Vatsal Jain</t>
  </si>
  <si>
    <t>6923-1</t>
  </si>
  <si>
    <t>6924-1</t>
  </si>
  <si>
    <t>Vinay Kumar</t>
  </si>
  <si>
    <t>6925-1</t>
  </si>
  <si>
    <t>Yogita Choudhary</t>
  </si>
  <si>
    <t>6926-1</t>
  </si>
  <si>
    <t>Zain Ali</t>
  </si>
  <si>
    <t>6927-1</t>
  </si>
  <si>
    <t>Ankit Mehta</t>
  </si>
  <si>
    <t>6928-1</t>
  </si>
  <si>
    <t>Anjali Yadav</t>
  </si>
  <si>
    <t>6929-1</t>
  </si>
  <si>
    <t>6930-1</t>
  </si>
  <si>
    <t>Ashwin Bansal</t>
  </si>
  <si>
    <t>6931-1</t>
  </si>
  <si>
    <t>Avinash Patel</t>
  </si>
  <si>
    <t>6932-1</t>
  </si>
  <si>
    <t>Bhupinder Rathi</t>
  </si>
  <si>
    <t>6933-1</t>
  </si>
  <si>
    <t>Chetna Sharma</t>
  </si>
  <si>
    <t>6934-1</t>
  </si>
  <si>
    <t>6935-1</t>
  </si>
  <si>
    <t>Deependra Iyer</t>
  </si>
  <si>
    <t>6936-1</t>
  </si>
  <si>
    <t>Divya Yadav</t>
  </si>
  <si>
    <t>6937-1</t>
  </si>
  <si>
    <t>Eshan Joshi</t>
  </si>
  <si>
    <t>6938-1</t>
  </si>
  <si>
    <t>6939-1</t>
  </si>
  <si>
    <t>Gurpreet Kaur</t>
  </si>
  <si>
    <t>6940-1</t>
  </si>
  <si>
    <t>Harman Singh</t>
  </si>
  <si>
    <t>6941-1</t>
  </si>
  <si>
    <t>Harpreet Sharma</t>
  </si>
  <si>
    <t>6942-1</t>
  </si>
  <si>
    <t>Himanshu Pandey</t>
  </si>
  <si>
    <t>6943-1</t>
  </si>
  <si>
    <t>Indira Agarwal</t>
  </si>
  <si>
    <t>6944-1</t>
  </si>
  <si>
    <t>Jaspreet Bansal</t>
  </si>
  <si>
    <t>6945-1</t>
  </si>
  <si>
    <t>Jaya Verma</t>
  </si>
  <si>
    <t>6946-1</t>
  </si>
  <si>
    <t>Kajal Soni</t>
  </si>
  <si>
    <t>6947-1</t>
  </si>
  <si>
    <t>6948-1</t>
  </si>
  <si>
    <t>Kiran Mehta</t>
  </si>
  <si>
    <t>6949-1</t>
  </si>
  <si>
    <t>Kirti Bansal</t>
  </si>
  <si>
    <t>6950-1</t>
  </si>
  <si>
    <t>Kunal Joshi</t>
  </si>
  <si>
    <t>6951-1</t>
  </si>
  <si>
    <t>Manish Gupta</t>
  </si>
  <si>
    <t>6952-1</t>
  </si>
  <si>
    <t>Meera Yadav</t>
  </si>
  <si>
    <t>6953-1</t>
  </si>
  <si>
    <t>Mudit Sharma</t>
  </si>
  <si>
    <t>6954-1</t>
  </si>
  <si>
    <t>Nilesh Rathi</t>
  </si>
  <si>
    <t>6955-1</t>
  </si>
  <si>
    <t>Nupur Joshi</t>
  </si>
  <si>
    <t>6956-1</t>
  </si>
  <si>
    <t>Pallavi Singh</t>
  </si>
  <si>
    <t>6957-1</t>
  </si>
  <si>
    <t>Pranjal Patel</t>
  </si>
  <si>
    <t>6958-1</t>
  </si>
  <si>
    <t>Praveen Mehta</t>
  </si>
  <si>
    <t>6959-1</t>
  </si>
  <si>
    <t>6960-1</t>
  </si>
  <si>
    <t>Rahul Choudhary</t>
  </si>
  <si>
    <t>6961-1</t>
  </si>
  <si>
    <t>6962-1</t>
  </si>
  <si>
    <t>Rupali Mehta</t>
  </si>
  <si>
    <t>6963-1</t>
  </si>
  <si>
    <t>Saanvi Kumar</t>
  </si>
  <si>
    <t>6964-1</t>
  </si>
  <si>
    <t>6965-1</t>
  </si>
  <si>
    <t>Sangita Iyer</t>
  </si>
  <si>
    <t>6966-1</t>
  </si>
  <si>
    <t>Sanjay Kapoor</t>
  </si>
  <si>
    <t>6967-1</t>
  </si>
  <si>
    <t>Saurabh Bansal</t>
  </si>
  <si>
    <t>6968-1</t>
  </si>
  <si>
    <t>Shashi Yadav</t>
  </si>
  <si>
    <t>6969-1</t>
  </si>
  <si>
    <t>6970-1</t>
  </si>
  <si>
    <t>Suman Rathi</t>
  </si>
  <si>
    <t>6971-1</t>
  </si>
  <si>
    <t>Sunita Verma</t>
  </si>
  <si>
    <t>6972-1</t>
  </si>
  <si>
    <t>Tanya Deshmukh</t>
  </si>
  <si>
    <t>6973-1</t>
  </si>
  <si>
    <t>Tejas Kumar</t>
  </si>
  <si>
    <t>6974-1</t>
  </si>
  <si>
    <t>Ujjwal Mehta</t>
  </si>
  <si>
    <t>6975-1</t>
  </si>
  <si>
    <t>Vikash Kumar</t>
  </si>
  <si>
    <t>6976-1</t>
  </si>
  <si>
    <t>Vineet Yadav</t>
  </si>
  <si>
    <t>6977-1</t>
  </si>
  <si>
    <t>6978-1</t>
  </si>
  <si>
    <t>Yogesh Rathi</t>
  </si>
  <si>
    <t>6979-1</t>
  </si>
  <si>
    <t>Zoya Desai</t>
  </si>
  <si>
    <t>6980-1</t>
  </si>
  <si>
    <t>6981-1</t>
  </si>
  <si>
    <t>Ankita Mehta</t>
  </si>
  <si>
    <t>6982-1</t>
  </si>
  <si>
    <t>Arohi Joshi</t>
  </si>
  <si>
    <t>6983-1</t>
  </si>
  <si>
    <t>Ashwin Kumar</t>
  </si>
  <si>
    <t>6984-1</t>
  </si>
  <si>
    <t>Avani Patel</t>
  </si>
  <si>
    <t>6985-1</t>
  </si>
  <si>
    <t>Bhuvaneshwari Sharma</t>
  </si>
  <si>
    <t>6986-1</t>
  </si>
  <si>
    <t>Chandresh Kumar</t>
  </si>
  <si>
    <t>6987-1</t>
  </si>
  <si>
    <t>Chirag Patel</t>
  </si>
  <si>
    <t>6988-1</t>
  </si>
  <si>
    <t>Deeksha Yadav</t>
  </si>
  <si>
    <t>6989-1</t>
  </si>
  <si>
    <t>Dinesh Verma</t>
  </si>
  <si>
    <t>6990-1</t>
  </si>
  <si>
    <t>Durgesh Kumar</t>
  </si>
  <si>
    <t>6991-1</t>
  </si>
  <si>
    <t>Ekta Agarwal</t>
  </si>
  <si>
    <t>6992-1</t>
  </si>
  <si>
    <t>Farhan Khan</t>
  </si>
  <si>
    <t>6993-1</t>
  </si>
  <si>
    <t>Gaurav Joshi</t>
  </si>
  <si>
    <t>6994-1</t>
  </si>
  <si>
    <t>Geetanjali Sharma</t>
  </si>
  <si>
    <t>6995-1</t>
  </si>
  <si>
    <t>6996-1</t>
  </si>
  <si>
    <t>Hema Patel</t>
  </si>
  <si>
    <t>6997-1</t>
  </si>
  <si>
    <t>Ishaan Yadav</t>
  </si>
  <si>
    <t>6998-1</t>
  </si>
  <si>
    <t>Kajal Rathi</t>
  </si>
  <si>
    <t>6999-1</t>
  </si>
  <si>
    <t>Kriti Gupta</t>
  </si>
  <si>
    <t>7000-1</t>
  </si>
  <si>
    <t>Kunal Soni</t>
  </si>
  <si>
    <t>7001-1</t>
  </si>
  <si>
    <t>Manoj Deshmukh</t>
  </si>
  <si>
    <t>7002-1</t>
  </si>
  <si>
    <t>Mira Mehta</t>
  </si>
  <si>
    <t>7003-1</t>
  </si>
  <si>
    <t>Mohit Joshi</t>
  </si>
  <si>
    <t>7004-1</t>
  </si>
  <si>
    <t>Nandini Yadav</t>
  </si>
  <si>
    <t>7005-1</t>
  </si>
  <si>
    <t>Nikita Agarwal</t>
  </si>
  <si>
    <t>7006-1</t>
  </si>
  <si>
    <t>Pankaj Kumar</t>
  </si>
  <si>
    <t>7007-1</t>
  </si>
  <si>
    <t>Pooja Sharma</t>
  </si>
  <si>
    <t>7008-1</t>
  </si>
  <si>
    <t>Prashant Patel</t>
  </si>
  <si>
    <t>7009-1</t>
  </si>
  <si>
    <t>Puneet Soni</t>
  </si>
  <si>
    <t>7010-1</t>
  </si>
  <si>
    <t>Ravi Kumar</t>
  </si>
  <si>
    <t>7011-1</t>
  </si>
  <si>
    <t>Rishika Jain</t>
  </si>
  <si>
    <t>7012-1</t>
  </si>
  <si>
    <t>Rupal Joshi</t>
  </si>
  <si>
    <t>7013-1</t>
  </si>
  <si>
    <t>7014-1</t>
  </si>
  <si>
    <t>Saurav Mehta</t>
  </si>
  <si>
    <t>7015-1</t>
  </si>
  <si>
    <t>Siddharth Choudhary</t>
  </si>
  <si>
    <t>7016-1</t>
  </si>
  <si>
    <t>Simran Singh</t>
  </si>
  <si>
    <t>7017-1</t>
  </si>
  <si>
    <t>Sita Devi</t>
  </si>
  <si>
    <t>7018-1</t>
  </si>
  <si>
    <t>Tariq Khan</t>
  </si>
  <si>
    <t>7019-1</t>
  </si>
  <si>
    <t>Tejas Yadav</t>
  </si>
  <si>
    <t>7020-1</t>
  </si>
  <si>
    <t>Vanshika Sharma</t>
  </si>
  <si>
    <t>7021-1</t>
  </si>
  <si>
    <t>Vivek Soni</t>
  </si>
  <si>
    <t>7022-1</t>
  </si>
  <si>
    <t>Yogesh Kumar</t>
  </si>
  <si>
    <t>7023-1</t>
  </si>
  <si>
    <t>Aabha Mishra</t>
  </si>
  <si>
    <t>7024-1</t>
  </si>
  <si>
    <t>Abhay Sharma</t>
  </si>
  <si>
    <t>7025-1</t>
  </si>
  <si>
    <t>Achintya Pandey</t>
  </si>
  <si>
    <t>7026-1</t>
  </si>
  <si>
    <t>Adarsh Joshi</t>
  </si>
  <si>
    <t>7027-1</t>
  </si>
  <si>
    <t>Aditi Chauhan</t>
  </si>
  <si>
    <t>7028-1</t>
  </si>
  <si>
    <t>Aditya Rajput</t>
  </si>
  <si>
    <t>7029-1</t>
  </si>
  <si>
    <t>Aishwarya Thakur</t>
  </si>
  <si>
    <t>7030-1</t>
  </si>
  <si>
    <t>Ajay Bhardwaj</t>
  </si>
  <si>
    <t>7031-1</t>
  </si>
  <si>
    <t>Akanksha Patil</t>
  </si>
  <si>
    <t>7032-1</t>
  </si>
  <si>
    <t>Alok Singh</t>
  </si>
  <si>
    <t>7033-1</t>
  </si>
  <si>
    <t>Aman Kapoor</t>
  </si>
  <si>
    <t>7034-1</t>
  </si>
  <si>
    <t>Amrita Agarwal</t>
  </si>
  <si>
    <t>7035-1</t>
  </si>
  <si>
    <t>Ananya Gupta</t>
  </si>
  <si>
    <t>7036-1</t>
  </si>
  <si>
    <t>Anil Yadav</t>
  </si>
  <si>
    <t>7037-1</t>
  </si>
  <si>
    <t>Anirudh Chauhan</t>
  </si>
  <si>
    <t>7038-1</t>
  </si>
  <si>
    <t>Arjun Mehta</t>
  </si>
  <si>
    <t>7039-1</t>
  </si>
  <si>
    <t>Aryan Bhatt</t>
  </si>
  <si>
    <t>7040-1</t>
  </si>
  <si>
    <t>Ashish Mishra</t>
  </si>
  <si>
    <t>7041-1</t>
  </si>
  <si>
    <t>Ashok Kumar</t>
  </si>
  <si>
    <t>7042-1</t>
  </si>
  <si>
    <t>Ayesha Siddiqui</t>
  </si>
  <si>
    <t>7043-1</t>
  </si>
  <si>
    <t>Bhuvaneshwar Singh</t>
  </si>
  <si>
    <t>7044-1</t>
  </si>
  <si>
    <t>Bina Patel</t>
  </si>
  <si>
    <t>7045-1</t>
  </si>
  <si>
    <t>Chaitanya Pandey</t>
  </si>
  <si>
    <t>7046-1</t>
  </si>
  <si>
    <t>Chandni Gupta</t>
  </si>
  <si>
    <t>7047-1</t>
  </si>
  <si>
    <t>Charan Singh</t>
  </si>
  <si>
    <t>7048-1</t>
  </si>
  <si>
    <t>Chirag Mehta</t>
  </si>
  <si>
    <t>7049-1</t>
  </si>
  <si>
    <t>Chetan Agarwal</t>
  </si>
  <si>
    <t>7050-1</t>
  </si>
  <si>
    <t>Deepak Yadav</t>
  </si>
  <si>
    <t>7051-1</t>
  </si>
  <si>
    <t>Deepti Sharma</t>
  </si>
  <si>
    <t>7052-1</t>
  </si>
  <si>
    <t>Devika Verma</t>
  </si>
  <si>
    <t>7053-1</t>
  </si>
  <si>
    <t>Dharmendra Tiwari</t>
  </si>
  <si>
    <t>7054-1</t>
  </si>
  <si>
    <t>Divya Kumar</t>
  </si>
  <si>
    <t>7055-1</t>
  </si>
  <si>
    <t>Dinesh Rajput</t>
  </si>
  <si>
    <t>7056-1</t>
  </si>
  <si>
    <t>Ekta Verma</t>
  </si>
  <si>
    <t>7057-1</t>
  </si>
  <si>
    <t>Farhan Shaikh</t>
  </si>
  <si>
    <t>7058-1</t>
  </si>
  <si>
    <t>Garima Joshi</t>
  </si>
  <si>
    <t>7059-1</t>
  </si>
  <si>
    <t>Gaurav Singh</t>
  </si>
  <si>
    <t>7060-1</t>
  </si>
  <si>
    <t>Gitanjali Patil</t>
  </si>
  <si>
    <t>7061-1</t>
  </si>
  <si>
    <t>Harish Mehta</t>
  </si>
  <si>
    <t>7062-1</t>
  </si>
  <si>
    <t>7063-1</t>
  </si>
  <si>
    <t>Isha Chauhan</t>
  </si>
  <si>
    <t>7064-1</t>
  </si>
  <si>
    <t>Ishaan Patel</t>
  </si>
  <si>
    <t>7065-1</t>
  </si>
  <si>
    <t>Jai Sharma</t>
  </si>
  <si>
    <t>7066-1</t>
  </si>
  <si>
    <t>Jaspreet Kaur</t>
  </si>
  <si>
    <t>7067-1</t>
  </si>
  <si>
    <t>Jeevan Kumar</t>
  </si>
  <si>
    <t>7068-1</t>
  </si>
  <si>
    <t>Kajal Singh</t>
  </si>
  <si>
    <t>7069-1</t>
  </si>
  <si>
    <t>Karthik Reddy</t>
  </si>
  <si>
    <t>7070-1</t>
  </si>
  <si>
    <t>7071-1</t>
  </si>
  <si>
    <t>Krishna Yadav</t>
  </si>
  <si>
    <t>7072-1</t>
  </si>
  <si>
    <t>Kriti Pandey</t>
  </si>
  <si>
    <t>7073-1</t>
  </si>
  <si>
    <t>Lakshmi Rao</t>
  </si>
  <si>
    <t>7074-1</t>
  </si>
  <si>
    <t>Lalit Joshi</t>
  </si>
  <si>
    <t>7075-1</t>
  </si>
  <si>
    <t>Manav Gupta</t>
  </si>
  <si>
    <t>7076-1</t>
  </si>
  <si>
    <t>Manisha Sharma</t>
  </si>
  <si>
    <t>7077-1</t>
  </si>
  <si>
    <t>Manju Kaur</t>
  </si>
  <si>
    <t>7078-1</t>
  </si>
  <si>
    <t>Meenal Yadav</t>
  </si>
  <si>
    <t>7079-1</t>
  </si>
  <si>
    <t>Mihir Patel</t>
  </si>
  <si>
    <t>7080-1</t>
  </si>
  <si>
    <t>Minal Shah</t>
  </si>
  <si>
    <t>7081-1</t>
  </si>
  <si>
    <t>Mitesh Rathi</t>
  </si>
  <si>
    <t>7082-1</t>
  </si>
  <si>
    <t>Mithun Bansal</t>
  </si>
  <si>
    <t>7083-1</t>
  </si>
  <si>
    <t>Mohan Joshi</t>
  </si>
  <si>
    <t>7084-1</t>
  </si>
  <si>
    <t>Neha Mishra</t>
  </si>
  <si>
    <t>7085-1</t>
  </si>
  <si>
    <t>Nikhil Agarwal</t>
  </si>
  <si>
    <t>7086-1</t>
  </si>
  <si>
    <t>Nilesh Yadav</t>
  </si>
  <si>
    <t>7087-1</t>
  </si>
  <si>
    <t>Niranjan Rao</t>
  </si>
  <si>
    <t>7088-1</t>
  </si>
  <si>
    <t>Nisha Patel</t>
  </si>
  <si>
    <t>7089-1</t>
  </si>
  <si>
    <t>Nitin Rathi</t>
  </si>
  <si>
    <t>7090-1</t>
  </si>
  <si>
    <t>7091-1</t>
  </si>
  <si>
    <t>Pankaj Verma</t>
  </si>
  <si>
    <t>7092-1</t>
  </si>
  <si>
    <t>Parul Yadav</t>
  </si>
  <si>
    <t>7093-1</t>
  </si>
  <si>
    <t>7094-1</t>
  </si>
  <si>
    <t>Pradeep Kumar</t>
  </si>
  <si>
    <t>7095-1</t>
  </si>
  <si>
    <t>7096-1</t>
  </si>
  <si>
    <t>7097-1</t>
  </si>
  <si>
    <t>Preeti Rathi</t>
  </si>
  <si>
    <t>7098-1</t>
  </si>
  <si>
    <t>Radhika Joshi</t>
  </si>
  <si>
    <t>7099-1</t>
  </si>
  <si>
    <t>Rajendra Rathi</t>
  </si>
  <si>
    <t>7100-1</t>
  </si>
  <si>
    <t>Rajeshwar Patel</t>
  </si>
  <si>
    <t>7101-1</t>
  </si>
  <si>
    <t>Ravi Chauhan</t>
  </si>
  <si>
    <t>7102-1</t>
  </si>
  <si>
    <t>7103-1</t>
  </si>
  <si>
    <t>Reena Yadav</t>
  </si>
  <si>
    <t>7104-1</t>
  </si>
  <si>
    <t>Rina Kaur</t>
  </si>
  <si>
    <t>7105-1</t>
  </si>
  <si>
    <t>Rohit Verma</t>
  </si>
  <si>
    <t>7106-1</t>
  </si>
  <si>
    <t>Ruchi Agarwal</t>
  </si>
  <si>
    <t>7107-1</t>
  </si>
  <si>
    <t>Rupesh Kumar</t>
  </si>
  <si>
    <t>7108-1</t>
  </si>
  <si>
    <t>Saanvi Deshmukh</t>
  </si>
  <si>
    <t>7109-1</t>
  </si>
  <si>
    <t>Sahil Yadav</t>
  </si>
  <si>
    <t>7110-1</t>
  </si>
  <si>
    <t>Sandeep Gupta</t>
  </si>
  <si>
    <t>7111-1</t>
  </si>
  <si>
    <t>Sanjana Verma</t>
  </si>
  <si>
    <t>7112-1</t>
  </si>
  <si>
    <t>Sanjay Kumar</t>
  </si>
  <si>
    <t>7113-1</t>
  </si>
  <si>
    <t>Sanya Patil</t>
  </si>
  <si>
    <t>7114-1</t>
  </si>
  <si>
    <t>Sarbjeet Singh</t>
  </si>
  <si>
    <t>7115-1</t>
  </si>
  <si>
    <t>Shalini Kumar</t>
  </si>
  <si>
    <t>7116-1</t>
  </si>
  <si>
    <t>7117-1</t>
  </si>
  <si>
    <t>Shivendra Patel</t>
  </si>
  <si>
    <t>7118-1</t>
  </si>
  <si>
    <t>Shubham Agarwal</t>
  </si>
  <si>
    <t>7119-1</t>
  </si>
  <si>
    <t>Shruti Joshi</t>
  </si>
  <si>
    <t>7120-1</t>
  </si>
  <si>
    <t>Siddhi Pandey</t>
  </si>
  <si>
    <t>7121-1</t>
  </si>
  <si>
    <t>7122-1</t>
  </si>
  <si>
    <t>Sonia Yadav</t>
  </si>
  <si>
    <t>7123-1</t>
  </si>
  <si>
    <t>Srikant Sharma</t>
  </si>
  <si>
    <t>7124-1</t>
  </si>
  <si>
    <t>Suman Mehta</t>
  </si>
  <si>
    <t>7125-1</t>
  </si>
  <si>
    <t>Sushant Yadav</t>
  </si>
  <si>
    <t>7126-1</t>
  </si>
  <si>
    <t>Swati Patel</t>
  </si>
  <si>
    <t>7127-1</t>
  </si>
  <si>
    <t>Tanmay Bhardwaj</t>
  </si>
  <si>
    <t>7128-1</t>
  </si>
  <si>
    <t>Tanu Jain</t>
  </si>
  <si>
    <t>7129-1</t>
  </si>
  <si>
    <t>Tejas Joshi</t>
  </si>
  <si>
    <t>7130-1</t>
  </si>
  <si>
    <t>Umesh Kumar</t>
  </si>
  <si>
    <t>7131-1</t>
  </si>
  <si>
    <t>7132-1</t>
  </si>
  <si>
    <t>Vasundhara Rathi</t>
  </si>
  <si>
    <t>7133-1</t>
  </si>
  <si>
    <t>Vikas Rajput</t>
  </si>
  <si>
    <t>7134-1</t>
  </si>
  <si>
    <t>7135-1</t>
  </si>
  <si>
    <t>7136-1</t>
  </si>
  <si>
    <t>Vishal Mehta</t>
  </si>
  <si>
    <t>7137-1</t>
  </si>
  <si>
    <t>Vishnu Soni</t>
  </si>
  <si>
    <t>7138-1</t>
  </si>
  <si>
    <t>Yashvi Chauhan</t>
  </si>
  <si>
    <t>7139-1</t>
  </si>
  <si>
    <t>Yogesh Gupta</t>
  </si>
  <si>
    <t>7140-1</t>
  </si>
  <si>
    <t>Aarushi Sharma</t>
  </si>
  <si>
    <t>7141-1</t>
  </si>
  <si>
    <t>Aayush Kumar</t>
  </si>
  <si>
    <t>7142-1</t>
  </si>
  <si>
    <t>Abhinav Rathi</t>
  </si>
  <si>
    <t>7143-1</t>
  </si>
  <si>
    <t>Abhishek Yadav</t>
  </si>
  <si>
    <t>7144-1</t>
  </si>
  <si>
    <t>7145-1</t>
  </si>
  <si>
    <t>Ajay Kumar</t>
  </si>
  <si>
    <t>7146-1</t>
  </si>
  <si>
    <t>7147-1</t>
  </si>
  <si>
    <t>Aman Yadav</t>
  </si>
  <si>
    <t>7148-1</t>
  </si>
  <si>
    <t>Amita Bansal</t>
  </si>
  <si>
    <t>7149-1</t>
  </si>
  <si>
    <t>Ankush Yadav</t>
  </si>
  <si>
    <t>7150-1</t>
  </si>
  <si>
    <t>Anupama Rathi</t>
  </si>
  <si>
    <t>7151-1</t>
  </si>
  <si>
    <t>Arvind Mehta</t>
  </si>
  <si>
    <t>7152-1</t>
  </si>
  <si>
    <t>7153-1</t>
  </si>
  <si>
    <t>Avinash Kumar</t>
  </si>
  <si>
    <t>7154-1</t>
  </si>
  <si>
    <t>Bharat Deshmukh</t>
  </si>
  <si>
    <t>7155-1</t>
  </si>
  <si>
    <t>Bharti Patel</t>
  </si>
  <si>
    <t>7156-1</t>
  </si>
  <si>
    <t>Chandresh Yadav</t>
  </si>
  <si>
    <t>7157-1</t>
  </si>
  <si>
    <t>Charulata Mehta</t>
  </si>
  <si>
    <t>7158-1</t>
  </si>
  <si>
    <t>Chetna Chauhan</t>
  </si>
  <si>
    <t>7159-1</t>
  </si>
  <si>
    <t>Chirag Rathi</t>
  </si>
  <si>
    <t>7160-1</t>
  </si>
  <si>
    <t>Danish Rathi</t>
  </si>
  <si>
    <t>7161-1</t>
  </si>
  <si>
    <t>Deeksha Sharma</t>
  </si>
  <si>
    <t>7162-1</t>
  </si>
  <si>
    <t>Deepa Patel</t>
  </si>
  <si>
    <t>7163-1</t>
  </si>
  <si>
    <t>Dinesh Chauhan</t>
  </si>
  <si>
    <t>7164-1</t>
  </si>
  <si>
    <t>Divya Rathi</t>
  </si>
  <si>
    <t>7165-1</t>
  </si>
  <si>
    <t>Ekta Rathi</t>
  </si>
  <si>
    <t>7166-1</t>
  </si>
  <si>
    <t>Firoz Khan</t>
  </si>
  <si>
    <t>7167-1</t>
  </si>
  <si>
    <t>Gaurav Verma</t>
  </si>
  <si>
    <t>7168-1</t>
  </si>
  <si>
    <t>Gaurika Yadav</t>
  </si>
  <si>
    <t>7169-1</t>
  </si>
  <si>
    <t>Geeta Sharma</t>
  </si>
  <si>
    <t>7170-1</t>
  </si>
  <si>
    <t>Gokul Kumar</t>
  </si>
  <si>
    <t>7171-1</t>
  </si>
  <si>
    <t>Harshit Joshi</t>
  </si>
  <si>
    <t>7172-1</t>
  </si>
  <si>
    <t>Hemant Kumar</t>
  </si>
  <si>
    <t>7173-1</t>
  </si>
  <si>
    <t>Isha Mehta</t>
  </si>
  <si>
    <t>7174-1</t>
  </si>
  <si>
    <t>Ishita Deshmukh</t>
  </si>
  <si>
    <t>7175-1</t>
  </si>
  <si>
    <t>Jai Kumar</t>
  </si>
  <si>
    <t>7176-1</t>
  </si>
  <si>
    <t>Jasmin Rathi</t>
  </si>
  <si>
    <t>7177-1</t>
  </si>
  <si>
    <t>Kavita Mehta</t>
  </si>
  <si>
    <t>7178-1</t>
  </si>
  <si>
    <t>7179-1</t>
  </si>
  <si>
    <t>Kiran Deshmukh</t>
  </si>
  <si>
    <t>7180-1</t>
  </si>
  <si>
    <t>Kirti Patel</t>
  </si>
  <si>
    <t>7181-1</t>
  </si>
  <si>
    <t>7182-1</t>
  </si>
  <si>
    <t>7183-1</t>
  </si>
  <si>
    <t>Lakshman Singh</t>
  </si>
  <si>
    <t>7184-1</t>
  </si>
  <si>
    <t>7185-1</t>
  </si>
  <si>
    <t>Laxmi Mehta</t>
  </si>
  <si>
    <t>7186-1</t>
  </si>
  <si>
    <t>7187-1</t>
  </si>
  <si>
    <t>Maya Patel</t>
  </si>
  <si>
    <t>7188-1</t>
  </si>
  <si>
    <t>Meena Rathi</t>
  </si>
  <si>
    <t>7189-1</t>
  </si>
  <si>
    <t>Mihir Sharma</t>
  </si>
  <si>
    <t>7190-1</t>
  </si>
  <si>
    <t>Mithila Rathi</t>
  </si>
  <si>
    <t>7191-1</t>
  </si>
  <si>
    <t>Mohana Singh</t>
  </si>
  <si>
    <t>7192-1</t>
  </si>
  <si>
    <t>Nandini Rathi</t>
  </si>
  <si>
    <t>7193-1</t>
  </si>
  <si>
    <t>Neelam Yadav</t>
  </si>
  <si>
    <t>7194-1</t>
  </si>
  <si>
    <t>Nikhil Mehta</t>
  </si>
  <si>
    <t>7195-1</t>
  </si>
  <si>
    <t>Niraj Sharma</t>
  </si>
  <si>
    <t>7196-1</t>
  </si>
  <si>
    <t>Nithya Rathi</t>
  </si>
  <si>
    <t>7197-1</t>
  </si>
  <si>
    <t>Nupur Pandey</t>
  </si>
  <si>
    <t>7198-1</t>
  </si>
  <si>
    <t>Pallavi Yadav</t>
  </si>
  <si>
    <t>7199-1</t>
  </si>
  <si>
    <t>7200-1</t>
  </si>
  <si>
    <t>Poonam Rathi</t>
  </si>
  <si>
    <t>7201-1</t>
  </si>
  <si>
    <t>7202-1</t>
  </si>
  <si>
    <t>Pradeep Yadav</t>
  </si>
  <si>
    <t>7203-1</t>
  </si>
  <si>
    <t>Pranav Joshi</t>
  </si>
  <si>
    <t>7204-1</t>
  </si>
  <si>
    <t>Prashant Rathi</t>
  </si>
  <si>
    <t>7205-1</t>
  </si>
  <si>
    <t>Praveen Yadav</t>
  </si>
  <si>
    <t>7206-1</t>
  </si>
  <si>
    <t>Radhika Deshmukh</t>
  </si>
  <si>
    <t>7207-1</t>
  </si>
  <si>
    <t>Rajeev Verma</t>
  </si>
  <si>
    <t>7208-1</t>
  </si>
  <si>
    <t>Rakesh Kumar</t>
  </si>
  <si>
    <t>7209-1</t>
  </si>
  <si>
    <t>Rama Yadav</t>
  </si>
  <si>
    <t>7210-1</t>
  </si>
  <si>
    <t>Ramesh Mehta</t>
  </si>
  <si>
    <t>7211-1</t>
  </si>
  <si>
    <t>Rashmi Patel</t>
  </si>
  <si>
    <t>7212-1</t>
  </si>
  <si>
    <t>Ravi Rathi</t>
  </si>
  <si>
    <t>7213-1</t>
  </si>
  <si>
    <t>Rekha Joshi</t>
  </si>
  <si>
    <t>7214-1</t>
  </si>
  <si>
    <t>Ritu Mehta</t>
  </si>
  <si>
    <t>7215-1</t>
  </si>
  <si>
    <t>Rohit Yadav</t>
  </si>
  <si>
    <t>7216-1</t>
  </si>
  <si>
    <t>Saanvi Mehta</t>
  </si>
  <si>
    <t>7217-1</t>
  </si>
  <si>
    <t>Sakshi Rathi</t>
  </si>
  <si>
    <t>7218-1</t>
  </si>
  <si>
    <t>7219-1</t>
  </si>
  <si>
    <t>Sanjay Mehta</t>
  </si>
  <si>
    <t>7220-1</t>
  </si>
  <si>
    <t>Sanjita Rathi</t>
  </si>
  <si>
    <t>7221-1</t>
  </si>
  <si>
    <t>Saurabh Tiwari</t>
  </si>
  <si>
    <t>7222-1</t>
  </si>
  <si>
    <t>Shailendra Sharma</t>
  </si>
  <si>
    <t>7223-1</t>
  </si>
  <si>
    <t>Shalini Patel</t>
  </si>
  <si>
    <t>7224-1</t>
  </si>
  <si>
    <t>Shamsher Singh</t>
  </si>
  <si>
    <t>7225-1</t>
  </si>
  <si>
    <t>Shashank Yadav</t>
  </si>
  <si>
    <t>7226-1</t>
  </si>
  <si>
    <t>7227-1</t>
  </si>
  <si>
    <t>Shubham Joshi</t>
  </si>
  <si>
    <t>7228-1</t>
  </si>
  <si>
    <t>Shubhi Mehta</t>
  </si>
  <si>
    <t>7229-1</t>
  </si>
  <si>
    <t>Siddharth Deshmukh</t>
  </si>
  <si>
    <t>7230-1</t>
  </si>
  <si>
    <t>7231-1</t>
  </si>
  <si>
    <t>Smita Rathi</t>
  </si>
  <si>
    <t>7232-1</t>
  </si>
  <si>
    <t>Sonal Yadav</t>
  </si>
  <si>
    <t>7233-1</t>
  </si>
  <si>
    <t>7234-1</t>
  </si>
  <si>
    <t>Swati Kumar</t>
  </si>
  <si>
    <t>7235-1</t>
  </si>
  <si>
    <t>Tanvi Yadav</t>
  </si>
  <si>
    <t>7236-1</t>
  </si>
  <si>
    <t>Tejashwi Patel</t>
  </si>
  <si>
    <t>7237-1</t>
  </si>
  <si>
    <t>Udit Rathi</t>
  </si>
  <si>
    <t>7238-1</t>
  </si>
  <si>
    <t>Umesh Verma</t>
  </si>
  <si>
    <t>7239-1</t>
  </si>
  <si>
    <t>Vansh Mehta</t>
  </si>
  <si>
    <t>7240-1</t>
  </si>
  <si>
    <t>Vikas Kumar</t>
  </si>
  <si>
    <t>7241-1</t>
  </si>
  <si>
    <t>7242-1</t>
  </si>
  <si>
    <t>7243-1</t>
  </si>
  <si>
    <t>Vishnu Joshi</t>
  </si>
  <si>
    <t>7244-1</t>
  </si>
  <si>
    <t>Yamini Yadav</t>
  </si>
  <si>
    <t>7245-1</t>
  </si>
  <si>
    <t>7246-1</t>
  </si>
  <si>
    <t>Zainul Abidin</t>
  </si>
  <si>
    <t>7247-1</t>
  </si>
  <si>
    <t>Aastha Sharma</t>
  </si>
  <si>
    <t>7248-1</t>
  </si>
  <si>
    <t>Aayushi Patil</t>
  </si>
  <si>
    <t>7249-1</t>
  </si>
  <si>
    <t>Abhishek Kumar</t>
  </si>
  <si>
    <t>7250-1</t>
  </si>
  <si>
    <t>Aditi Yadav</t>
  </si>
  <si>
    <t>7251-1</t>
  </si>
  <si>
    <t>Aftab Khan</t>
  </si>
  <si>
    <t>7252-1</t>
  </si>
  <si>
    <t>Akansha Kapoor</t>
  </si>
  <si>
    <t>7253-1</t>
  </si>
  <si>
    <t>7254-1</t>
  </si>
  <si>
    <t>7255-1</t>
  </si>
  <si>
    <t>Ashish Gupta</t>
  </si>
  <si>
    <t>7256-1</t>
  </si>
  <si>
    <t>Ayesha Singh</t>
  </si>
  <si>
    <t>7257-1</t>
  </si>
  <si>
    <t>Bharat Chauhan</t>
  </si>
  <si>
    <t>7258-1</t>
  </si>
  <si>
    <t>Charulata Rathi</t>
  </si>
  <si>
    <t>7259-1</t>
  </si>
  <si>
    <t>Chhavi Yadav</t>
  </si>
  <si>
    <t>7260-1</t>
  </si>
  <si>
    <t>Chirag Kumar</t>
  </si>
  <si>
    <t>7261-1</t>
  </si>
  <si>
    <t>Deepak Sharma</t>
  </si>
  <si>
    <t>7262-1</t>
  </si>
  <si>
    <t>Deepika Yadav</t>
  </si>
  <si>
    <t>7263-1</t>
  </si>
  <si>
    <t>Devesh Yadav</t>
  </si>
  <si>
    <t>7264-1</t>
  </si>
  <si>
    <t>Devika Chauhan</t>
  </si>
  <si>
    <t>7265-1</t>
  </si>
  <si>
    <t>Dinesh Yadav</t>
  </si>
  <si>
    <t>7266-1</t>
  </si>
  <si>
    <t>Divya Sharma</t>
  </si>
  <si>
    <t>7267-1</t>
  </si>
  <si>
    <t>7268-1</t>
  </si>
  <si>
    <t>Geetanjali Deshmukh</t>
  </si>
  <si>
    <t>7269-1</t>
  </si>
  <si>
    <t>Harshit Kumar</t>
  </si>
  <si>
    <t>7270-1</t>
  </si>
  <si>
    <t>Hemlata Yadav</t>
  </si>
  <si>
    <t>7271-1</t>
  </si>
  <si>
    <t>7272-1</t>
  </si>
  <si>
    <t>Jaya Patel</t>
  </si>
  <si>
    <t>7273-1</t>
  </si>
  <si>
    <t>Kailash Yadav</t>
  </si>
  <si>
    <t>7274-1</t>
  </si>
  <si>
    <t>Kajal Sharma</t>
  </si>
  <si>
    <t>7275-1</t>
  </si>
  <si>
    <t>Kartik Yadav</t>
  </si>
  <si>
    <t>7276-1</t>
  </si>
  <si>
    <t>Kavita Kapoor</t>
  </si>
  <si>
    <t>7277-1</t>
  </si>
  <si>
    <t>Komal Sharma</t>
  </si>
  <si>
    <t>7278-1</t>
  </si>
  <si>
    <t>Krishna Kumar</t>
  </si>
  <si>
    <t>7279-1</t>
  </si>
  <si>
    <t>Madhuri Yadav</t>
  </si>
  <si>
    <t>7280-1</t>
  </si>
  <si>
    <t>Manoj Patel</t>
  </si>
  <si>
    <t>7281-1</t>
  </si>
  <si>
    <t>Maya Rathi</t>
  </si>
  <si>
    <t>7282-1</t>
  </si>
  <si>
    <t>Mihir Yadav</t>
  </si>
  <si>
    <t>7283-1</t>
  </si>
  <si>
    <t>7284-1</t>
  </si>
  <si>
    <t>Nitin Patel</t>
  </si>
  <si>
    <t>7285-1</t>
  </si>
  <si>
    <t>Pankaj Yadav</t>
  </si>
  <si>
    <t>7286-1</t>
  </si>
  <si>
    <t>7287-1</t>
  </si>
  <si>
    <t>Pritam Deshmukh</t>
  </si>
  <si>
    <t>7288-1</t>
  </si>
  <si>
    <t>7289-1</t>
  </si>
  <si>
    <t>Rajesh Deshmukh</t>
  </si>
  <si>
    <t>7290-1</t>
  </si>
  <si>
    <t>7291-1</t>
  </si>
  <si>
    <t>7292-1</t>
  </si>
  <si>
    <t>Sandeep Kumar</t>
  </si>
  <si>
    <t>7293-1</t>
  </si>
  <si>
    <t>7294-1</t>
  </si>
  <si>
    <t>Sanjay Singh</t>
  </si>
  <si>
    <t>7295-1</t>
  </si>
  <si>
    <t>Sanya Deshmukh</t>
  </si>
  <si>
    <t>7296-1</t>
  </si>
  <si>
    <t>Shailendra Yadav</t>
  </si>
  <si>
    <t>7297-1</t>
  </si>
  <si>
    <t>Shalini Rathi</t>
  </si>
  <si>
    <t>7298-1</t>
  </si>
  <si>
    <t>Shashank Mehta</t>
  </si>
  <si>
    <t>7299-1</t>
  </si>
  <si>
    <t>Siddhi Yadav</t>
  </si>
  <si>
    <t>7300-1</t>
  </si>
  <si>
    <t>Simran Yadav</t>
  </si>
  <si>
    <t>7301-1</t>
  </si>
  <si>
    <t>Sonia Mehta</t>
  </si>
  <si>
    <t>7302-1</t>
  </si>
  <si>
    <t>Sonali Rathi</t>
  </si>
  <si>
    <t>7303-1</t>
  </si>
  <si>
    <t>7304-1</t>
  </si>
  <si>
    <t>Sushant Mehta</t>
  </si>
  <si>
    <t>7305-1</t>
  </si>
  <si>
    <t>7306-1</t>
  </si>
  <si>
    <t>Tanuj Yadav</t>
  </si>
  <si>
    <t>7307-1</t>
  </si>
  <si>
    <t>7308-1</t>
  </si>
  <si>
    <t>Vanshika Gupta</t>
  </si>
  <si>
    <t>7309-1</t>
  </si>
  <si>
    <t>Vikram Patel</t>
  </si>
  <si>
    <t>7310-1</t>
  </si>
  <si>
    <t>Vivek Rathi</t>
  </si>
  <si>
    <t>7311-1</t>
  </si>
  <si>
    <t>Vishal Yadav</t>
  </si>
  <si>
    <t>7312-1</t>
  </si>
  <si>
    <t>Yashika Rathi</t>
  </si>
  <si>
    <t>7313-1</t>
  </si>
  <si>
    <t>Zeeshan Patel</t>
  </si>
  <si>
    <t>7314-1</t>
  </si>
  <si>
    <t>Aadya Singh</t>
  </si>
  <si>
    <t>7315-1</t>
  </si>
  <si>
    <t>Aakash Patil</t>
  </si>
  <si>
    <t>7316-1</t>
  </si>
  <si>
    <t>Abhinav Mehta</t>
  </si>
  <si>
    <t>7317-1</t>
  </si>
  <si>
    <t>Adarsh Mishra</t>
  </si>
  <si>
    <t>7318-1</t>
  </si>
  <si>
    <t>7319-1</t>
  </si>
  <si>
    <t>Aishwarya Chauhan</t>
  </si>
  <si>
    <t>7320-1</t>
  </si>
  <si>
    <t>Akash Deshmukh</t>
  </si>
  <si>
    <t>7321-1</t>
  </si>
  <si>
    <t>Alisha Rathi</t>
  </si>
  <si>
    <t>7322-1</t>
  </si>
  <si>
    <t>7323-1</t>
  </si>
  <si>
    <t>Aman Rajput</t>
  </si>
  <si>
    <t>7324-1</t>
  </si>
  <si>
    <t>Amita Soni</t>
  </si>
  <si>
    <t>7325-1</t>
  </si>
  <si>
    <t>Ananya Joshi</t>
  </si>
  <si>
    <t>7326-1</t>
  </si>
  <si>
    <t>Anil Patel</t>
  </si>
  <si>
    <t>7327-1</t>
  </si>
  <si>
    <t>7328-1</t>
  </si>
  <si>
    <t>Ankur Sharma</t>
  </si>
  <si>
    <t>7329-1</t>
  </si>
  <si>
    <t>Arav Mehta</t>
  </si>
  <si>
    <t>7330-1</t>
  </si>
  <si>
    <t>Arvind Patel</t>
  </si>
  <si>
    <t>7331-1</t>
  </si>
  <si>
    <t>Ashish Kumar</t>
  </si>
  <si>
    <t>7332-1</t>
  </si>
  <si>
    <t>Ashok Rathi</t>
  </si>
  <si>
    <t>7333-1</t>
  </si>
  <si>
    <t>7334-1</t>
  </si>
  <si>
    <t>Bala Murugan</t>
  </si>
  <si>
    <t>7335-1</t>
  </si>
  <si>
    <t>Banshi Singh</t>
  </si>
  <si>
    <t>7336-1</t>
  </si>
  <si>
    <t>Bhavna Gupta</t>
  </si>
  <si>
    <t>7337-1</t>
  </si>
  <si>
    <t>Chaitanya Yadav</t>
  </si>
  <si>
    <t>7338-1</t>
  </si>
  <si>
    <t>Charulata Gupta</t>
  </si>
  <si>
    <t>7339-1</t>
  </si>
  <si>
    <t>Chirag Rajput</t>
  </si>
  <si>
    <t>7340-1</t>
  </si>
  <si>
    <t>Chitra Sharma</t>
  </si>
  <si>
    <t>7341-1</t>
  </si>
  <si>
    <t>7342-1</t>
  </si>
  <si>
    <t>7343-1</t>
  </si>
  <si>
    <t>Devika Kumar</t>
  </si>
  <si>
    <t>7344-1</t>
  </si>
  <si>
    <t>Dinesh Singh</t>
  </si>
  <si>
    <t>7345-1</t>
  </si>
  <si>
    <t>Divya Gupta</t>
  </si>
  <si>
    <t>7346-1</t>
  </si>
  <si>
    <t>Esha Yadav</t>
  </si>
  <si>
    <t>7347-1</t>
  </si>
  <si>
    <t>7348-1</t>
  </si>
  <si>
    <t>7349-1</t>
  </si>
  <si>
    <t>Geetanjali Yadav</t>
  </si>
  <si>
    <t>7350-1</t>
  </si>
  <si>
    <t>7351-1</t>
  </si>
  <si>
    <t>7352-1</t>
  </si>
  <si>
    <t>Isha Patil</t>
  </si>
  <si>
    <t>7353-1</t>
  </si>
  <si>
    <t>Ishaan Rathi</t>
  </si>
  <si>
    <t>7354-1</t>
  </si>
  <si>
    <t>7355-1</t>
  </si>
  <si>
    <t>7356-1</t>
  </si>
  <si>
    <t>Jeevan Yadav</t>
  </si>
  <si>
    <t>7357-1</t>
  </si>
  <si>
    <t>Kajal Kumar</t>
  </si>
  <si>
    <t>7358-1</t>
  </si>
  <si>
    <t>Karthik Yadav</t>
  </si>
  <si>
    <t>7359-1</t>
  </si>
  <si>
    <t>7360-1</t>
  </si>
  <si>
    <t>7361-1</t>
  </si>
  <si>
    <t>7362-1</t>
  </si>
  <si>
    <t>Krishnan Kumar</t>
  </si>
  <si>
    <t>7363-1</t>
  </si>
  <si>
    <t>Lakshmi Deshmukh</t>
  </si>
  <si>
    <t>7364-1</t>
  </si>
  <si>
    <t>Lalit Mehta</t>
  </si>
  <si>
    <t>7365-1</t>
  </si>
  <si>
    <t>7366-1</t>
  </si>
  <si>
    <t>7367-1</t>
  </si>
  <si>
    <t>7368-1</t>
  </si>
  <si>
    <t>Meenal Soni</t>
  </si>
  <si>
    <t>7369-1</t>
  </si>
  <si>
    <t>7370-1</t>
  </si>
  <si>
    <t>7371-1</t>
  </si>
  <si>
    <t>Mitesh Choudhary</t>
  </si>
  <si>
    <t>7372-1</t>
  </si>
  <si>
    <t>Mithun Kumar</t>
  </si>
  <si>
    <t>7373-1</t>
  </si>
  <si>
    <t>Mohan Yadav</t>
  </si>
  <si>
    <t>7374-1</t>
  </si>
  <si>
    <t>Neha Rathi</t>
  </si>
  <si>
    <t>7375-1</t>
  </si>
  <si>
    <t>Nikhil Gupta</t>
  </si>
  <si>
    <t>7376-1</t>
  </si>
  <si>
    <t>7377-1</t>
  </si>
  <si>
    <t>Niranjan Verma</t>
  </si>
  <si>
    <t>7378-1</t>
  </si>
  <si>
    <t>Nisha Mehta</t>
  </si>
  <si>
    <t>7379-1</t>
  </si>
  <si>
    <t>Nitin Rajput</t>
  </si>
  <si>
    <t>7380-1</t>
  </si>
  <si>
    <t>Pallavi Joshi</t>
  </si>
  <si>
    <t>7381-1</t>
  </si>
  <si>
    <t>7382-1</t>
  </si>
  <si>
    <t>7383-1</t>
  </si>
  <si>
    <t>7384-1</t>
  </si>
  <si>
    <t>Prakash Mehta</t>
  </si>
  <si>
    <t>7385-1</t>
  </si>
  <si>
    <t>Pranav Sharma</t>
  </si>
  <si>
    <t>7386-1</t>
  </si>
  <si>
    <t>Preeti Yadav</t>
  </si>
  <si>
    <t>7387-1</t>
  </si>
  <si>
    <t>Radhika Soni</t>
  </si>
  <si>
    <t>7388-1</t>
  </si>
  <si>
    <t>Rajendra Deshmukh</t>
  </si>
  <si>
    <t>7389-1</t>
  </si>
  <si>
    <t>7390-1</t>
  </si>
  <si>
    <t>7391-1</t>
  </si>
  <si>
    <t>7392-1</t>
  </si>
  <si>
    <t>Ruchi Sharma</t>
  </si>
  <si>
    <t>7393-1</t>
  </si>
  <si>
    <t>7394-1</t>
  </si>
  <si>
    <t>7395-1</t>
  </si>
  <si>
    <t>Sahil Soni</t>
  </si>
  <si>
    <t>7396-1</t>
  </si>
  <si>
    <t>7397-1</t>
  </si>
  <si>
    <t>Sanjana Rajput</t>
  </si>
  <si>
    <t>7398-1</t>
  </si>
  <si>
    <t>7399-1</t>
  </si>
  <si>
    <t>Sanya Patel</t>
  </si>
  <si>
    <t>7400-1</t>
  </si>
  <si>
    <t>7401-1</t>
  </si>
  <si>
    <t>7402-1</t>
  </si>
  <si>
    <t>7403-1</t>
  </si>
  <si>
    <t>7404-1</t>
  </si>
  <si>
    <t>Shubham Deshmukh</t>
  </si>
  <si>
    <t>7405-1</t>
  </si>
  <si>
    <t>Shruti Sharma</t>
  </si>
  <si>
    <t>7406-1</t>
  </si>
  <si>
    <t>Siddhi Mehta</t>
  </si>
  <si>
    <t>7407-1</t>
  </si>
  <si>
    <t>7408-1</t>
  </si>
  <si>
    <t>7409-1</t>
  </si>
  <si>
    <t>Srikant Kumar</t>
  </si>
  <si>
    <t>7410-1</t>
  </si>
  <si>
    <t>Suman Soni</t>
  </si>
  <si>
    <t>7411-1</t>
  </si>
  <si>
    <t>Sushant Kumar</t>
  </si>
  <si>
    <t>7412-1</t>
  </si>
  <si>
    <t>7413-1</t>
  </si>
  <si>
    <t>Tanmay Mehta</t>
  </si>
  <si>
    <t>7414-1</t>
  </si>
  <si>
    <t>7415-1</t>
  </si>
  <si>
    <t>Tejas Soni</t>
  </si>
  <si>
    <t>7416-1</t>
  </si>
  <si>
    <t>7417-1</t>
  </si>
  <si>
    <t>Vanshika Deshmukh</t>
  </si>
  <si>
    <t>7418-1</t>
  </si>
  <si>
    <t>Vasundhara Mehta</t>
  </si>
  <si>
    <t>7419-1</t>
  </si>
  <si>
    <t>Vikas Yadav</t>
  </si>
  <si>
    <t>7420-1</t>
  </si>
  <si>
    <t>Vikram Rajput</t>
  </si>
  <si>
    <t>7421-1</t>
  </si>
  <si>
    <t>7422-1</t>
  </si>
  <si>
    <t>7423-1</t>
  </si>
  <si>
    <t>Vishnu Yadav</t>
  </si>
  <si>
    <t>7424-1</t>
  </si>
  <si>
    <t>Yashika Patil</t>
  </si>
  <si>
    <t>7425-1</t>
  </si>
  <si>
    <t>7426-1</t>
  </si>
  <si>
    <t>Zoya Rathi</t>
  </si>
  <si>
    <t>7427-1</t>
  </si>
  <si>
    <t>Aarushi Soni</t>
  </si>
  <si>
    <t>7428-1</t>
  </si>
  <si>
    <t>7429-1</t>
  </si>
  <si>
    <t>Abhishek Patel</t>
  </si>
  <si>
    <t>7430-1</t>
  </si>
  <si>
    <t>7431-1</t>
  </si>
  <si>
    <t>7432-1</t>
  </si>
  <si>
    <t>Alok Sharma</t>
  </si>
  <si>
    <t>7433-1</t>
  </si>
  <si>
    <t>Aman Choudhary</t>
  </si>
  <si>
    <t>7434-1</t>
  </si>
  <si>
    <t>Amita Rathi</t>
  </si>
  <si>
    <t>7435-1</t>
  </si>
  <si>
    <t>7436-1</t>
  </si>
  <si>
    <t>Anupama Mehta</t>
  </si>
  <si>
    <t>7437-1</t>
  </si>
  <si>
    <t>Arvind Gupta</t>
  </si>
  <si>
    <t>7438-1</t>
  </si>
  <si>
    <t>7439-1</t>
  </si>
  <si>
    <t>Avinash Yadav</t>
  </si>
  <si>
    <t>7440-1</t>
  </si>
  <si>
    <t>Bharat Yadav</t>
  </si>
  <si>
    <t>7441-1</t>
  </si>
  <si>
    <t>Bharti Verma</t>
  </si>
  <si>
    <t>7442-1</t>
  </si>
  <si>
    <t>Chandresh Soni</t>
  </si>
  <si>
    <t>7443-1</t>
  </si>
  <si>
    <t>Charulata Yadav</t>
  </si>
  <si>
    <t>7444-1</t>
  </si>
  <si>
    <t>7445-1</t>
  </si>
  <si>
    <t>7446-1</t>
  </si>
  <si>
    <t>Deepa Yadav</t>
  </si>
  <si>
    <t>7447-1</t>
  </si>
  <si>
    <t>Dinesh Choudhary</t>
  </si>
  <si>
    <t>7448-1</t>
  </si>
  <si>
    <t>7449-1</t>
  </si>
  <si>
    <t>Ekta Mehta</t>
  </si>
  <si>
    <t>7450-1</t>
  </si>
  <si>
    <t>7451-1</t>
  </si>
  <si>
    <t>7452-1</t>
  </si>
  <si>
    <t>Gaurika Soni</t>
  </si>
  <si>
    <t>7453-1</t>
  </si>
  <si>
    <t>Geeta Yadav</t>
  </si>
  <si>
    <t>7454-1</t>
  </si>
  <si>
    <t>Gokul Patel</t>
  </si>
  <si>
    <t>7455-1</t>
  </si>
  <si>
    <t>Harshit Mehta</t>
  </si>
  <si>
    <t>7456-1</t>
  </si>
  <si>
    <t>Hemant Sharma</t>
  </si>
  <si>
    <t>7457-1</t>
  </si>
  <si>
    <t>Isha Soni</t>
  </si>
  <si>
    <t>7458-1</t>
  </si>
  <si>
    <t>7459-1</t>
  </si>
  <si>
    <t>Jai Patel</t>
  </si>
  <si>
    <t>7460-1</t>
  </si>
  <si>
    <t>Jasmin Yadav</t>
  </si>
  <si>
    <t>7461-1</t>
  </si>
  <si>
    <t>Kavita Deshmukh</t>
  </si>
  <si>
    <t>7462-1</t>
  </si>
  <si>
    <t>7463-1</t>
  </si>
  <si>
    <t>7464-1</t>
  </si>
  <si>
    <t>Kirti Choudhary</t>
  </si>
  <si>
    <t>7465-1</t>
  </si>
  <si>
    <t>7466-1</t>
  </si>
  <si>
    <t>7467-1</t>
  </si>
  <si>
    <t>Lakshman Kumar</t>
  </si>
  <si>
    <t>7468-1</t>
  </si>
  <si>
    <t>Lalit Yadav</t>
  </si>
  <si>
    <t>7469-1</t>
  </si>
  <si>
    <t>Laxmi Soni</t>
  </si>
  <si>
    <t>7470-1</t>
  </si>
  <si>
    <t>7471-1</t>
  </si>
  <si>
    <t>7472-1</t>
  </si>
  <si>
    <t>Maya Deshmukh</t>
  </si>
  <si>
    <t>7473-1</t>
  </si>
  <si>
    <t>7474-1</t>
  </si>
  <si>
    <t>7475-1</t>
  </si>
  <si>
    <t>Nikhil Rathi</t>
  </si>
  <si>
    <t>7476-1</t>
  </si>
  <si>
    <t>Niraj Yadav</t>
  </si>
  <si>
    <t>7477-1</t>
  </si>
  <si>
    <t>Nithya Soni</t>
  </si>
  <si>
    <t>7478-1</t>
  </si>
  <si>
    <t>Nupur Mehta</t>
  </si>
  <si>
    <t>7479-1</t>
  </si>
  <si>
    <t>Pallavi Deshmukh</t>
  </si>
  <si>
    <t>7480-1</t>
  </si>
  <si>
    <t>7481-1</t>
  </si>
  <si>
    <t>Poonam Sharma</t>
  </si>
  <si>
    <t>7482-1</t>
  </si>
  <si>
    <t>7483-1</t>
  </si>
  <si>
    <t>Pradeep Choudhary</t>
  </si>
  <si>
    <t>7484-1</t>
  </si>
  <si>
    <t>Pranav Rathi</t>
  </si>
  <si>
    <t>7485-1</t>
  </si>
  <si>
    <t>Prashant Kumar</t>
  </si>
  <si>
    <t>7486-1</t>
  </si>
  <si>
    <t>7487-1</t>
  </si>
  <si>
    <t>Radhika Yadav</t>
  </si>
  <si>
    <t>7488-1</t>
  </si>
  <si>
    <t>Rajeev Mehta</t>
  </si>
  <si>
    <t>7489-1</t>
  </si>
  <si>
    <t>Rakesh Yadav</t>
  </si>
  <si>
    <t>7490-1</t>
  </si>
  <si>
    <t>Rama Deshmukh</t>
  </si>
  <si>
    <t>7491-1</t>
  </si>
  <si>
    <t>Ramesh Kumar</t>
  </si>
  <si>
    <t>7492-1</t>
  </si>
  <si>
    <t>Rashmi Yadav</t>
  </si>
  <si>
    <t>7493-1</t>
  </si>
  <si>
    <t>7494-1</t>
  </si>
  <si>
    <t>Rekha Mehta</t>
  </si>
  <si>
    <t>7495-1</t>
  </si>
  <si>
    <t>Ritu Yadav</t>
  </si>
  <si>
    <t>7496-1</t>
  </si>
  <si>
    <t>Rohit Kumar</t>
  </si>
  <si>
    <t>7497-1</t>
  </si>
  <si>
    <t>Saanvi Yadav</t>
  </si>
  <si>
    <t>7498-1</t>
  </si>
  <si>
    <t>Sakshi Sharma</t>
  </si>
  <si>
    <t>7499-1</t>
  </si>
  <si>
    <t>7500-1</t>
  </si>
  <si>
    <t>7501-1</t>
  </si>
  <si>
    <t>Sanjita Deshmukh</t>
  </si>
  <si>
    <t>7502-1</t>
  </si>
  <si>
    <t>Saurabh Mehta</t>
  </si>
  <si>
    <t>7503-1</t>
  </si>
  <si>
    <t>7504-1</t>
  </si>
  <si>
    <t>Shalini Soni</t>
  </si>
  <si>
    <t>7505-1</t>
  </si>
  <si>
    <t>Shamsher Kumar</t>
  </si>
  <si>
    <t>7506-1</t>
  </si>
  <si>
    <t>7507-1</t>
  </si>
  <si>
    <t>Shivendra Sharma</t>
  </si>
  <si>
    <t>7508-1</t>
  </si>
  <si>
    <t>Shubham Rajput</t>
  </si>
  <si>
    <t>7509-1</t>
  </si>
  <si>
    <t>Shubhi Patel</t>
  </si>
  <si>
    <t>7510-1</t>
  </si>
  <si>
    <t>Siddharth Kumar</t>
  </si>
  <si>
    <t>7511-1</t>
  </si>
  <si>
    <t>Simran Deshmukh</t>
  </si>
  <si>
    <t>7512-1</t>
  </si>
  <si>
    <t>Smita Yadav</t>
  </si>
  <si>
    <t>7513-1</t>
  </si>
  <si>
    <t>Sonal Soni</t>
  </si>
  <si>
    <t>7514-1</t>
  </si>
  <si>
    <t>7515-1</t>
  </si>
  <si>
    <t>7516-1</t>
  </si>
  <si>
    <t>Tanvi Rajput</t>
  </si>
  <si>
    <t>7517-1</t>
  </si>
  <si>
    <t>Tejashwi Mehta</t>
  </si>
  <si>
    <t>7518-1</t>
  </si>
  <si>
    <t>Udit Patel</t>
  </si>
  <si>
    <t>7519-1</t>
  </si>
  <si>
    <t>Umesh Sharma</t>
  </si>
  <si>
    <t>7520-1</t>
  </si>
  <si>
    <t>7521-1</t>
  </si>
  <si>
    <t>Vikas Rathi</t>
  </si>
  <si>
    <t>7522-1</t>
  </si>
  <si>
    <t>7523-1</t>
  </si>
  <si>
    <t>Vivek Deshmukh</t>
  </si>
  <si>
    <t>7524-1</t>
  </si>
  <si>
    <t>Vishal Kumar</t>
  </si>
  <si>
    <t>7525-1</t>
  </si>
  <si>
    <t>Vishnu Patel</t>
  </si>
  <si>
    <t>7526-1</t>
  </si>
  <si>
    <t>Yamini Mehta</t>
  </si>
  <si>
    <t>7527-1</t>
  </si>
  <si>
    <t>7528-1</t>
  </si>
  <si>
    <t>Zeeshan Kumar</t>
  </si>
  <si>
    <t>7529-1</t>
  </si>
  <si>
    <t>Aastha Yadav</t>
  </si>
  <si>
    <t>7530-1</t>
  </si>
  <si>
    <t>Aayushi Mehta</t>
  </si>
  <si>
    <t>7531-1</t>
  </si>
  <si>
    <t>Abhishek Rathi</t>
  </si>
  <si>
    <t>7532-1</t>
  </si>
  <si>
    <t>7533-1</t>
  </si>
  <si>
    <t>Aftab Patel</t>
  </si>
  <si>
    <t>7534-1</t>
  </si>
  <si>
    <t>Akansha Joshi</t>
  </si>
  <si>
    <t>7535-1</t>
  </si>
  <si>
    <t>Ankush Mehta</t>
  </si>
  <si>
    <t>7536-1</t>
  </si>
  <si>
    <t>Arvind Yadav</t>
  </si>
  <si>
    <t>7537-1</t>
  </si>
  <si>
    <t>Ashish Rajput</t>
  </si>
  <si>
    <t>7538-1</t>
  </si>
  <si>
    <t>Ayesha Gupta</t>
  </si>
  <si>
    <t>7539-1</t>
  </si>
  <si>
    <t>Bharat Sharma</t>
  </si>
  <si>
    <t>7540-1</t>
  </si>
  <si>
    <t>Banshi Yadav</t>
  </si>
  <si>
    <t>7541-1</t>
  </si>
  <si>
    <t>Chandni Mehta</t>
  </si>
  <si>
    <t>7542-1</t>
  </si>
  <si>
    <t>Chhavi Patel</t>
  </si>
  <si>
    <t>7543-1</t>
  </si>
  <si>
    <t>7544-1</t>
  </si>
  <si>
    <t>7545-1</t>
  </si>
  <si>
    <t>Deepika Verma</t>
  </si>
  <si>
    <t>7546-1</t>
  </si>
  <si>
    <t>Devesh Mehta</t>
  </si>
  <si>
    <t>7547-1</t>
  </si>
  <si>
    <t>Devika Yadav</t>
  </si>
  <si>
    <t>7548-1</t>
  </si>
  <si>
    <t>Dinesh Rathi</t>
  </si>
  <si>
    <t>7549-1</t>
  </si>
  <si>
    <t>7550-1</t>
  </si>
  <si>
    <t>7551-1</t>
  </si>
  <si>
    <t>7552-1</t>
  </si>
  <si>
    <t>7553-1</t>
  </si>
  <si>
    <t>Hemlata Rathi</t>
  </si>
  <si>
    <t>7554-1</t>
  </si>
  <si>
    <t>7555-1</t>
  </si>
  <si>
    <t>7556-1</t>
  </si>
  <si>
    <t>7557-1</t>
  </si>
  <si>
    <t>7558-1</t>
  </si>
  <si>
    <t>Kartik Rathi</t>
  </si>
  <si>
    <t>7559-1</t>
  </si>
  <si>
    <t>Kavita Sharma</t>
  </si>
  <si>
    <t>7560-1</t>
  </si>
  <si>
    <t>7561-1</t>
  </si>
  <si>
    <t>Krishna Mehta</t>
  </si>
  <si>
    <t>7562-1</t>
  </si>
  <si>
    <t>Madhuri Soni</t>
  </si>
  <si>
    <t>7563-1</t>
  </si>
  <si>
    <t>7564-1</t>
  </si>
  <si>
    <t>Maya Yadav</t>
  </si>
  <si>
    <t>7565-1</t>
  </si>
  <si>
    <t>Mihir Rathi</t>
  </si>
  <si>
    <t>7566-1</t>
  </si>
  <si>
    <t>Neelam Sharma</t>
  </si>
  <si>
    <t>7567-1</t>
  </si>
  <si>
    <t>7568-1</t>
  </si>
  <si>
    <t>Pankaj Rathi</t>
  </si>
  <si>
    <t>7569-1</t>
  </si>
  <si>
    <t>Pooja Mehta</t>
  </si>
  <si>
    <t>7570-1</t>
  </si>
  <si>
    <t>Pritam Kumar</t>
  </si>
  <si>
    <t>7571-1</t>
  </si>
  <si>
    <t>7572-1</t>
  </si>
  <si>
    <t>7573-1</t>
  </si>
  <si>
    <t>Rohit Patel</t>
  </si>
  <si>
    <t>7574-1</t>
  </si>
  <si>
    <t>7575-1</t>
  </si>
  <si>
    <t>7576-1</t>
  </si>
  <si>
    <t>Sanjay Sharma</t>
  </si>
  <si>
    <t>7577-1</t>
  </si>
  <si>
    <t>7578-1</t>
  </si>
  <si>
    <t>Sanya Rathi</t>
  </si>
  <si>
    <t>7579-1</t>
  </si>
  <si>
    <t>Shailendra Mehta</t>
  </si>
  <si>
    <t>7580-1</t>
  </si>
  <si>
    <t>Shalini Yadav</t>
  </si>
  <si>
    <t>7581-1</t>
  </si>
  <si>
    <t>Shashank Kumar</t>
  </si>
  <si>
    <t>7582-1</t>
  </si>
  <si>
    <t>Shivendra Rathi</t>
  </si>
  <si>
    <t>7583-1</t>
  </si>
  <si>
    <t>Shubham Soni</t>
  </si>
  <si>
    <t>7584-1</t>
  </si>
  <si>
    <t>Shubhi Yadav</t>
  </si>
  <si>
    <t>7585-1</t>
  </si>
  <si>
    <t>Siddhi Soni</t>
  </si>
  <si>
    <t>7586-1</t>
  </si>
  <si>
    <t>Simran Kumar</t>
  </si>
  <si>
    <t>7587-1</t>
  </si>
  <si>
    <t>7588-1</t>
  </si>
  <si>
    <t>7589-1</t>
  </si>
  <si>
    <t>7590-1</t>
  </si>
  <si>
    <t>Sushant Rathi</t>
  </si>
  <si>
    <t>7591-1</t>
  </si>
  <si>
    <t>Tanvi Soni</t>
  </si>
  <si>
    <t>7592-1</t>
  </si>
  <si>
    <t>Tanuj Rathi</t>
  </si>
  <si>
    <t>7593-1</t>
  </si>
  <si>
    <t>7594-1</t>
  </si>
  <si>
    <t>Vanshika Mehta</t>
  </si>
  <si>
    <t>7595-1</t>
  </si>
  <si>
    <t>Vikram Rathi</t>
  </si>
  <si>
    <t>7596-1</t>
  </si>
  <si>
    <t>Vivek Yadav</t>
  </si>
  <si>
    <t>7597-1</t>
  </si>
  <si>
    <t>7598-1</t>
  </si>
  <si>
    <t>Yashika Sharma</t>
  </si>
  <si>
    <t>7599-1</t>
  </si>
  <si>
    <t>7600-1</t>
  </si>
  <si>
    <t>Zeeshan Yadav</t>
  </si>
  <si>
    <t>7601-1</t>
  </si>
  <si>
    <t>Aabha Patel</t>
  </si>
  <si>
    <t>7602-1</t>
  </si>
  <si>
    <t>Aadarsh Mehta</t>
  </si>
  <si>
    <t>7603-1</t>
  </si>
  <si>
    <t>Aakash Rathi</t>
  </si>
  <si>
    <t>7604-1</t>
  </si>
  <si>
    <t>7605-1</t>
  </si>
  <si>
    <t>Abhishek Gupta</t>
  </si>
  <si>
    <t>7606-1</t>
  </si>
  <si>
    <t>Achintya Mehta</t>
  </si>
  <si>
    <t>7607-1</t>
  </si>
  <si>
    <t>Adarsh Kumar</t>
  </si>
  <si>
    <t>7608-1</t>
  </si>
  <si>
    <t>Aditi Mehta</t>
  </si>
  <si>
    <t>7609-1</t>
  </si>
  <si>
    <t>7610-1</t>
  </si>
  <si>
    <t>Aishwarya Rajput</t>
  </si>
  <si>
    <t>7611-1</t>
  </si>
  <si>
    <t>Alok Yadav</t>
  </si>
  <si>
    <t>7612-1</t>
  </si>
  <si>
    <t>Aman Deshmukh</t>
  </si>
  <si>
    <t>7613-1</t>
  </si>
  <si>
    <t>Amita Patel</t>
  </si>
  <si>
    <t>7614-1</t>
  </si>
  <si>
    <t>7615-1</t>
  </si>
  <si>
    <t>7616-1</t>
  </si>
  <si>
    <t>7617-1</t>
  </si>
  <si>
    <t>7618-1</t>
  </si>
  <si>
    <t>Arav Patel</t>
  </si>
  <si>
    <t>7619-1</t>
  </si>
  <si>
    <t>7620-1</t>
  </si>
  <si>
    <t>7621-1</t>
  </si>
  <si>
    <t>7622-1</t>
  </si>
  <si>
    <t>Ayesha Sharma</t>
  </si>
  <si>
    <t>7623-1</t>
  </si>
  <si>
    <t>Bala Yadav</t>
  </si>
  <si>
    <t>7624-1</t>
  </si>
  <si>
    <t>Banshi Kumar</t>
  </si>
  <si>
    <t>7625-1</t>
  </si>
  <si>
    <t>Bhavna Mehta</t>
  </si>
  <si>
    <t>7626-1</t>
  </si>
  <si>
    <t>Chaitanya Patel</t>
  </si>
  <si>
    <t>7627-1</t>
  </si>
  <si>
    <t>7628-1</t>
  </si>
  <si>
    <t>7629-1</t>
  </si>
  <si>
    <t>Chitra Kumar</t>
  </si>
  <si>
    <t>7630-1</t>
  </si>
  <si>
    <t>7631-1</t>
  </si>
  <si>
    <t>Deepika Sharma</t>
  </si>
  <si>
    <t>7632-1</t>
  </si>
  <si>
    <t>Devika Rathi</t>
  </si>
  <si>
    <t>7633-1</t>
  </si>
  <si>
    <t>Dinesh Mehta</t>
  </si>
  <si>
    <t>7634-1</t>
  </si>
  <si>
    <t>7635-1</t>
  </si>
  <si>
    <t>Esha Sharma</t>
  </si>
  <si>
    <t>7636-1</t>
  </si>
  <si>
    <t>Farhan Yadav</t>
  </si>
  <si>
    <t>7637-1</t>
  </si>
  <si>
    <t>Gaurav Patel</t>
  </si>
  <si>
    <t>7638-1</t>
  </si>
  <si>
    <t>Gaurika Mehta</t>
  </si>
  <si>
    <t>7639-1</t>
  </si>
  <si>
    <t>7640-1</t>
  </si>
  <si>
    <t>Harish Kumar</t>
  </si>
  <si>
    <t>7641-1</t>
  </si>
  <si>
    <t>7642-1</t>
  </si>
  <si>
    <t>7643-1</t>
  </si>
  <si>
    <t>Ishaan Kumar</t>
  </si>
  <si>
    <t>7644-1</t>
  </si>
  <si>
    <t>7645-1</t>
  </si>
  <si>
    <t>Jaspreet Sharma</t>
  </si>
  <si>
    <t>7646-1</t>
  </si>
  <si>
    <t>7647-1</t>
  </si>
  <si>
    <t>Kajal Yadav</t>
  </si>
  <si>
    <t>7648-1</t>
  </si>
  <si>
    <t>Karthik Mehta</t>
  </si>
  <si>
    <t>7649-1</t>
  </si>
  <si>
    <t>7650-1</t>
  </si>
  <si>
    <t>7651-1</t>
  </si>
  <si>
    <t>7652-1</t>
  </si>
  <si>
    <t>Krishnan Yadav</t>
  </si>
  <si>
    <t>7653-1</t>
  </si>
  <si>
    <t>Lakshmi Sharma</t>
  </si>
  <si>
    <t>7654-1</t>
  </si>
  <si>
    <t>7655-1</t>
  </si>
  <si>
    <t>Manav Kumar</t>
  </si>
  <si>
    <t>7656-1</t>
  </si>
  <si>
    <t>Manisha Rathi</t>
  </si>
  <si>
    <t>7657-1</t>
  </si>
  <si>
    <t>Manju Mehta</t>
  </si>
  <si>
    <t>7658-1</t>
  </si>
  <si>
    <t>7659-1</t>
  </si>
  <si>
    <t>Mihir Kumar</t>
  </si>
  <si>
    <t>7660-1</t>
  </si>
  <si>
    <t>Minal Deshmukh</t>
  </si>
  <si>
    <t>7661-1</t>
  </si>
  <si>
    <t>7662-1</t>
  </si>
  <si>
    <t>Mithun Yadav</t>
  </si>
  <si>
    <t>7663-1</t>
  </si>
  <si>
    <t>Mohan Mehta</t>
  </si>
  <si>
    <t>7664-1</t>
  </si>
  <si>
    <t>Neha Patel</t>
  </si>
  <si>
    <t>7665-1</t>
  </si>
  <si>
    <t>7666-1</t>
  </si>
  <si>
    <t>Nilesh Sharma</t>
  </si>
  <si>
    <t>7667-1</t>
  </si>
  <si>
    <t>Niranjan Kumar</t>
  </si>
  <si>
    <t>7668-1</t>
  </si>
  <si>
    <t>Nisha Yadav</t>
  </si>
  <si>
    <t>7669-1</t>
  </si>
  <si>
    <t>Nitin Kumar</t>
  </si>
  <si>
    <t>7670-1</t>
  </si>
  <si>
    <t>7671-1</t>
  </si>
  <si>
    <t>Pankaj Patel</t>
  </si>
  <si>
    <t>7672-1</t>
  </si>
  <si>
    <t>7673-1</t>
  </si>
  <si>
    <t>7674-1</t>
  </si>
  <si>
    <t>Prakash Yadav</t>
  </si>
  <si>
    <t>7675-1</t>
  </si>
  <si>
    <t>7676-1</t>
  </si>
  <si>
    <t>7677-1</t>
  </si>
  <si>
    <t>Radhika Mehta</t>
  </si>
  <si>
    <t>7678-1</t>
  </si>
  <si>
    <t>7679-1</t>
  </si>
  <si>
    <t>7680-1</t>
  </si>
  <si>
    <t>7681-1</t>
  </si>
  <si>
    <t>Rohit Rathi</t>
  </si>
  <si>
    <t>7682-1</t>
  </si>
  <si>
    <t>Ruchi Yadav</t>
  </si>
  <si>
    <t>7683-1</t>
  </si>
  <si>
    <t>Rupesh Patel</t>
  </si>
  <si>
    <t>7684-1</t>
  </si>
  <si>
    <t>Saanvi Sharma</t>
  </si>
  <si>
    <t>7685-1</t>
  </si>
  <si>
    <t>Sahil Kumar</t>
  </si>
  <si>
    <t>7686-1</t>
  </si>
  <si>
    <t>7687-1</t>
  </si>
  <si>
    <t>Sanjana Yadav</t>
  </si>
  <si>
    <t>7688-1</t>
  </si>
  <si>
    <t>7689-1</t>
  </si>
  <si>
    <t>7690-1</t>
  </si>
  <si>
    <t>Sarbjeet Rathi</t>
  </si>
  <si>
    <t>7691-1</t>
  </si>
  <si>
    <t>7692-1</t>
  </si>
  <si>
    <t>7693-1</t>
  </si>
  <si>
    <t>7694-1</t>
  </si>
  <si>
    <t>Shubham Yadav</t>
  </si>
  <si>
    <t>7695-1</t>
  </si>
  <si>
    <t>Shruti Mehta</t>
  </si>
  <si>
    <t>7696-1</t>
  </si>
  <si>
    <t>7697-1</t>
  </si>
  <si>
    <t>7698-1</t>
  </si>
  <si>
    <t>7699-1</t>
  </si>
  <si>
    <t>Srikant Yadav</t>
  </si>
  <si>
    <t>7700-1</t>
  </si>
  <si>
    <t>Suman Sharma</t>
  </si>
  <si>
    <t>7701-1</t>
  </si>
  <si>
    <t>Sushant Patel</t>
  </si>
  <si>
    <t>7702-1</t>
  </si>
  <si>
    <t>7703-1</t>
  </si>
  <si>
    <t>Tanmay Yadav</t>
  </si>
  <si>
    <t>7704-1</t>
  </si>
  <si>
    <t>7705-1</t>
  </si>
  <si>
    <t>7706-1</t>
  </si>
  <si>
    <t>7707-1</t>
  </si>
  <si>
    <t>Vanshika Yadav</t>
  </si>
  <si>
    <t>7708-1</t>
  </si>
  <si>
    <t>Vasundhara Sharma</t>
  </si>
  <si>
    <t>7709-1</t>
  </si>
  <si>
    <t>7710-1</t>
  </si>
  <si>
    <t>Vikram Mehta</t>
  </si>
  <si>
    <t>7711-1</t>
  </si>
  <si>
    <t>Vinay Patel</t>
  </si>
  <si>
    <t>7712-1</t>
  </si>
  <si>
    <t>7713-1</t>
  </si>
  <si>
    <t>7714-1</t>
  </si>
  <si>
    <t>Yashika Patel</t>
  </si>
  <si>
    <t>7715-1</t>
  </si>
  <si>
    <t>7716-1</t>
  </si>
  <si>
    <t>Zoya Sharma</t>
  </si>
  <si>
    <t>7717-1</t>
  </si>
  <si>
    <t>Aarushi Yadav</t>
  </si>
  <si>
    <t>7718-1</t>
  </si>
  <si>
    <t>Aayush Mehta</t>
  </si>
  <si>
    <t>7719-1</t>
  </si>
  <si>
    <t>Abhishek Sharma</t>
  </si>
  <si>
    <t>7720-1</t>
  </si>
  <si>
    <t>Aditya Mehta</t>
  </si>
  <si>
    <t>7721-1</t>
  </si>
  <si>
    <t>Aftab Yadav</t>
  </si>
  <si>
    <t>7722-1</t>
  </si>
  <si>
    <t>Akansha Gupta</t>
  </si>
  <si>
    <t>7723-1</t>
  </si>
  <si>
    <t>7724-1</t>
  </si>
  <si>
    <t>7725-1</t>
  </si>
  <si>
    <t>7726-1</t>
  </si>
  <si>
    <t>7727-1</t>
  </si>
  <si>
    <t>7728-1</t>
  </si>
  <si>
    <t>7729-1</t>
  </si>
  <si>
    <t>Bharti Mehta</t>
  </si>
  <si>
    <t>7730-1</t>
  </si>
  <si>
    <t>7731-1</t>
  </si>
  <si>
    <t>Charulata Sharma</t>
  </si>
  <si>
    <t>7732-1</t>
  </si>
  <si>
    <t>7733-1</t>
  </si>
  <si>
    <t>7734-1</t>
  </si>
  <si>
    <t>Deepa Mehta</t>
  </si>
  <si>
    <t>7735-1</t>
  </si>
  <si>
    <t>7736-1</t>
  </si>
  <si>
    <t>7737-1</t>
  </si>
  <si>
    <t>Ekta Sharma</t>
  </si>
  <si>
    <t>7738-1</t>
  </si>
  <si>
    <t>Firoz Shaikh</t>
  </si>
  <si>
    <t>7739-1</t>
  </si>
  <si>
    <t>7740-1</t>
  </si>
  <si>
    <t>Gaurika Sharma</t>
  </si>
  <si>
    <t>7741-1</t>
  </si>
  <si>
    <t>Geeta Kumar</t>
  </si>
  <si>
    <t>7742-1</t>
  </si>
  <si>
    <t>Gokul Yadav</t>
  </si>
  <si>
    <t>7743-1</t>
  </si>
  <si>
    <t>7744-1</t>
  </si>
  <si>
    <t>7745-1</t>
  </si>
  <si>
    <t>Isha Yadav</t>
  </si>
  <si>
    <t>7746-1</t>
  </si>
  <si>
    <t>Ishita Gupta</t>
  </si>
  <si>
    <t>7747-1</t>
  </si>
  <si>
    <t>7748-1</t>
  </si>
  <si>
    <t>7749-1</t>
  </si>
  <si>
    <t>7750-1</t>
  </si>
  <si>
    <t>7751-1</t>
  </si>
  <si>
    <t>7752-1</t>
  </si>
  <si>
    <t>Kirti Yadav</t>
  </si>
  <si>
    <t>7753-1</t>
  </si>
  <si>
    <t>Komal Kumar</t>
  </si>
  <si>
    <t>7754-1</t>
  </si>
  <si>
    <t>Kunal Mehta</t>
  </si>
  <si>
    <t>7755-1</t>
  </si>
  <si>
    <t>7756-1</t>
  </si>
  <si>
    <t>Lalit Sharma</t>
  </si>
  <si>
    <t>7757-1</t>
  </si>
  <si>
    <t>Laxmi Kumar</t>
  </si>
  <si>
    <t>7758-1</t>
  </si>
  <si>
    <t>Manish Yadav</t>
  </si>
  <si>
    <t>7759-1</t>
  </si>
  <si>
    <t>Madhuri Sharma</t>
  </si>
  <si>
    <t>7760-1</t>
  </si>
  <si>
    <t>7761-1</t>
  </si>
  <si>
    <t>7762-1</t>
  </si>
  <si>
    <t>Mihir Mehta</t>
  </si>
  <si>
    <t>7763-1</t>
  </si>
  <si>
    <t>7764-1</t>
  </si>
  <si>
    <t>7765-1</t>
  </si>
  <si>
    <t>7766-1</t>
  </si>
  <si>
    <t>Nithya Yadav</t>
  </si>
  <si>
    <t>7767-1</t>
  </si>
  <si>
    <t>Nupur Yadav</t>
  </si>
  <si>
    <t>7768-1</t>
  </si>
  <si>
    <t>Pallavi Rathi</t>
  </si>
  <si>
    <t>7769-1</t>
  </si>
  <si>
    <t>7770-1</t>
  </si>
  <si>
    <t>Poonam Kumar</t>
  </si>
  <si>
    <t>7771-1</t>
  </si>
  <si>
    <t>7772-1</t>
  </si>
  <si>
    <t>7773-1</t>
  </si>
  <si>
    <t>Pranav Mehta</t>
  </si>
  <si>
    <t>7774-1</t>
  </si>
  <si>
    <t>Prashant Yadav</t>
  </si>
  <si>
    <t>7775-1</t>
  </si>
  <si>
    <t>Praveen Sharma</t>
  </si>
  <si>
    <t>7776-1</t>
  </si>
  <si>
    <t>7777-1</t>
  </si>
  <si>
    <t>7778-1</t>
  </si>
  <si>
    <t>7779-1</t>
  </si>
  <si>
    <t>7780-1</t>
  </si>
  <si>
    <t>7781-1</t>
  </si>
  <si>
    <t>7782-1</t>
  </si>
  <si>
    <t>7783-1</t>
  </si>
  <si>
    <t>7784-1</t>
  </si>
  <si>
    <t>7785-1</t>
  </si>
  <si>
    <t>7786-1</t>
  </si>
  <si>
    <t>7787-1</t>
  </si>
  <si>
    <t>7788-1</t>
  </si>
  <si>
    <t>7789-1</t>
  </si>
  <si>
    <t>7790-1</t>
  </si>
  <si>
    <t>Sanjita Yadav</t>
  </si>
  <si>
    <t>7791-1</t>
  </si>
  <si>
    <t>Saurabh Yadav</t>
  </si>
  <si>
    <t>7792-1</t>
  </si>
  <si>
    <t>7793-1</t>
  </si>
  <si>
    <t>7794-1</t>
  </si>
  <si>
    <t>7795-1</t>
  </si>
  <si>
    <t>7796-1</t>
  </si>
  <si>
    <t>7797-1</t>
  </si>
  <si>
    <t>7798-1</t>
  </si>
  <si>
    <t>7799-1</t>
  </si>
  <si>
    <t>Siddharth Sharma</t>
  </si>
  <si>
    <t>7800-1</t>
  </si>
  <si>
    <t>Simran Mehta</t>
  </si>
  <si>
    <t>7801-1</t>
  </si>
  <si>
    <t>7802-1</t>
  </si>
  <si>
    <t>Sonal Kumar</t>
  </si>
  <si>
    <t>7803-1</t>
  </si>
  <si>
    <t>7804-1</t>
  </si>
  <si>
    <t>7805-1</t>
  </si>
  <si>
    <t>Tanvi Sharma</t>
  </si>
  <si>
    <t>7806-1</t>
  </si>
  <si>
    <t>7807-1</t>
  </si>
  <si>
    <t>Tejas Sharma</t>
  </si>
  <si>
    <t>7808-1</t>
  </si>
  <si>
    <t>Udit Yadav</t>
  </si>
  <si>
    <t>7809-1</t>
  </si>
  <si>
    <t>7810-1</t>
  </si>
  <si>
    <t>7811-1</t>
  </si>
  <si>
    <t>7812-1</t>
  </si>
  <si>
    <t>7813-1</t>
  </si>
  <si>
    <t>7814-1</t>
  </si>
  <si>
    <t>7815-1</t>
  </si>
  <si>
    <t>Vishnu Mehta</t>
  </si>
  <si>
    <t>7816-1</t>
  </si>
  <si>
    <t>7817-1</t>
  </si>
  <si>
    <t>7818-1</t>
  </si>
  <si>
    <t>7819-1</t>
  </si>
  <si>
    <t>Aastha Mehta</t>
  </si>
  <si>
    <t>7820-1</t>
  </si>
  <si>
    <t>Aayushi Sharma</t>
  </si>
  <si>
    <t>7821-1</t>
  </si>
  <si>
    <t>7822-1</t>
  </si>
  <si>
    <t>Aditya Kumar</t>
  </si>
  <si>
    <t>7823-1</t>
  </si>
  <si>
    <t>Aftab Kumar</t>
  </si>
  <si>
    <t>7824-1</t>
  </si>
  <si>
    <t>Akansha Mehta</t>
  </si>
  <si>
    <t>7825-1</t>
  </si>
  <si>
    <t>7826-1</t>
  </si>
  <si>
    <t>Arvind Sharma</t>
  </si>
  <si>
    <t>7827-1</t>
  </si>
  <si>
    <t>Ashish Rathi</t>
  </si>
  <si>
    <t>7828-1</t>
  </si>
  <si>
    <t>Ayesha Yadav</t>
  </si>
  <si>
    <t>7829-1</t>
  </si>
  <si>
    <t>7830-1</t>
  </si>
  <si>
    <t>Banshi Mehta</t>
  </si>
  <si>
    <t>7831-1</t>
  </si>
  <si>
    <t>Chandni Sharma</t>
  </si>
  <si>
    <t>7832-1</t>
  </si>
  <si>
    <t>Chhavi Rathi</t>
  </si>
  <si>
    <t>7833-1</t>
  </si>
  <si>
    <t>7834-1</t>
  </si>
  <si>
    <t>7835-1</t>
  </si>
  <si>
    <t>7836-1</t>
  </si>
  <si>
    <t>Devesh Kumar</t>
  </si>
  <si>
    <t>7837-1</t>
  </si>
  <si>
    <t>Devika Sharma</t>
  </si>
  <si>
    <t>7838-1</t>
  </si>
  <si>
    <t>7839-1</t>
  </si>
  <si>
    <t>Divya Mehta</t>
  </si>
  <si>
    <t>7840-1</t>
  </si>
  <si>
    <t>7841-1</t>
  </si>
  <si>
    <t>7842-1</t>
  </si>
  <si>
    <t>Harshit Yadav</t>
  </si>
  <si>
    <t>7843-1</t>
  </si>
  <si>
    <t>7844-1</t>
  </si>
  <si>
    <t>Ishaan Mehta</t>
  </si>
  <si>
    <t>7845-1</t>
  </si>
  <si>
    <t>Jaya Yadav</t>
  </si>
  <si>
    <t>7846-1</t>
  </si>
  <si>
    <t>7847-1</t>
  </si>
  <si>
    <t>7848-1</t>
  </si>
  <si>
    <t>Kartik Mehta</t>
  </si>
  <si>
    <t>7849-1</t>
  </si>
  <si>
    <t>Kavita Rathi</t>
  </si>
  <si>
    <t>7850-1</t>
  </si>
  <si>
    <t>Komal Mehta</t>
  </si>
  <si>
    <t>7851-1</t>
  </si>
  <si>
    <t>Krishna Sharma</t>
  </si>
  <si>
    <t>7852-1</t>
  </si>
  <si>
    <t>7853-1</t>
  </si>
  <si>
    <t>7854-1</t>
  </si>
  <si>
    <t>Maya Mehta</t>
  </si>
  <si>
    <t>7855-1</t>
  </si>
  <si>
    <t>7856-1</t>
  </si>
  <si>
    <t>Neelam Rathi</t>
  </si>
  <si>
    <t>7857-1</t>
  </si>
  <si>
    <t>Nikhil Sharma</t>
  </si>
  <si>
    <t>7858-1</t>
  </si>
  <si>
    <t>7859-1</t>
  </si>
  <si>
    <t>Nithya Sharma</t>
  </si>
  <si>
    <t>7860-1</t>
  </si>
  <si>
    <t>Nupur Sharma</t>
  </si>
  <si>
    <t>7861-1</t>
  </si>
  <si>
    <t>7862-1</t>
  </si>
  <si>
    <t>7863-1</t>
  </si>
  <si>
    <t>7864-1</t>
  </si>
  <si>
    <t>Pritam Rathi</t>
  </si>
  <si>
    <t>7865-1</t>
  </si>
  <si>
    <t>Raghav Kumar</t>
  </si>
  <si>
    <t>7866-1</t>
  </si>
  <si>
    <t>7867-1</t>
  </si>
  <si>
    <t>7868-1</t>
  </si>
  <si>
    <t>7869-1</t>
  </si>
  <si>
    <t>7870-1</t>
  </si>
  <si>
    <t>7871-1</t>
  </si>
  <si>
    <t>7872-1</t>
  </si>
  <si>
    <t>Sanya Yadav</t>
  </si>
  <si>
    <t>7873-1</t>
  </si>
  <si>
    <t>7874-1</t>
  </si>
  <si>
    <t>7875-1</t>
  </si>
  <si>
    <t>Shashank Sharma</t>
  </si>
  <si>
    <t>7876-1</t>
  </si>
  <si>
    <t>Shivendra Kumar</t>
  </si>
  <si>
    <t>7877-1</t>
  </si>
  <si>
    <t>Shubham Sharma</t>
  </si>
  <si>
    <t>7878-1</t>
  </si>
  <si>
    <t>Shubhi Rathi</t>
  </si>
  <si>
    <t>7879-1</t>
  </si>
  <si>
    <t>Siddhi Sharma</t>
  </si>
  <si>
    <t>7880-1</t>
  </si>
  <si>
    <t>7881-1</t>
  </si>
  <si>
    <t>Sonia Kumar</t>
  </si>
  <si>
    <t>7882-1</t>
  </si>
  <si>
    <t>Sonali Yadav</t>
  </si>
  <si>
    <t>7883-1</t>
  </si>
  <si>
    <t>Suresh Sharma</t>
  </si>
  <si>
    <t>7884-1</t>
  </si>
  <si>
    <t>7885-1</t>
  </si>
  <si>
    <t>Tanvi Rathi</t>
  </si>
  <si>
    <t>7886-1</t>
  </si>
  <si>
    <t>Tanuj Sharma</t>
  </si>
  <si>
    <t>7887-1</t>
  </si>
  <si>
    <t>Tejas Rathi</t>
  </si>
  <si>
    <t>7888-1</t>
  </si>
  <si>
    <t>7889-1</t>
  </si>
  <si>
    <t>7890-1</t>
  </si>
  <si>
    <t>7891-1</t>
  </si>
  <si>
    <t>Vishal Sharma</t>
  </si>
  <si>
    <t>7892-1</t>
  </si>
  <si>
    <t>7893-1</t>
  </si>
  <si>
    <t>Yogesh Sharma</t>
  </si>
  <si>
    <t>7894-1</t>
  </si>
  <si>
    <t>Zeeshan Rathi</t>
  </si>
  <si>
    <t>7895-1</t>
  </si>
  <si>
    <t>Aabha Sharma</t>
  </si>
  <si>
    <t>7896-1</t>
  </si>
  <si>
    <t>Aadarsh Patel</t>
  </si>
  <si>
    <t>7897-1</t>
  </si>
  <si>
    <t>Aakash Yadav</t>
  </si>
  <si>
    <t>7898-1</t>
  </si>
  <si>
    <t>Abhay Mehta</t>
  </si>
  <si>
    <t>7899-1</t>
  </si>
  <si>
    <t>7900-1</t>
  </si>
  <si>
    <t>Achintya Patel</t>
  </si>
  <si>
    <t>7901-1</t>
  </si>
  <si>
    <t>Adarsh Rathi</t>
  </si>
  <si>
    <t>7902-1</t>
  </si>
  <si>
    <t>7903-1</t>
  </si>
  <si>
    <t>7904-1</t>
  </si>
  <si>
    <t>Aishwarya Sharma</t>
  </si>
  <si>
    <t>7905-1</t>
  </si>
  <si>
    <t>7906-1</t>
  </si>
  <si>
    <t>Aman Kumar</t>
  </si>
  <si>
    <t>7907-1</t>
  </si>
  <si>
    <t>Amita Yadav</t>
  </si>
  <si>
    <t>7908-1</t>
  </si>
  <si>
    <t>Ananya Sharma</t>
  </si>
  <si>
    <t>7909-1</t>
  </si>
  <si>
    <t>Anil Deshmukh</t>
  </si>
  <si>
    <t>7910-1</t>
  </si>
  <si>
    <t>7911-1</t>
  </si>
  <si>
    <t>Ankur Kumar</t>
  </si>
  <si>
    <t>7912-1</t>
  </si>
  <si>
    <t>Arav Rathi</t>
  </si>
  <si>
    <t>7913-1</t>
  </si>
  <si>
    <t>7914-1</t>
  </si>
  <si>
    <t>Ashish Deshmukh</t>
  </si>
  <si>
    <t>7915-1</t>
  </si>
  <si>
    <t>Ashok Patel</t>
  </si>
  <si>
    <t>7916-1</t>
  </si>
  <si>
    <t>7917-1</t>
  </si>
  <si>
    <t>Bala Rathi</t>
  </si>
  <si>
    <t>7918-1</t>
  </si>
  <si>
    <t>Banshi Gupta</t>
  </si>
  <si>
    <t>7919-1</t>
  </si>
  <si>
    <t>Bhavna Sharma</t>
  </si>
  <si>
    <t>7920-1</t>
  </si>
  <si>
    <t>7921-1</t>
  </si>
  <si>
    <t>7922-1</t>
  </si>
  <si>
    <t>7923-1</t>
  </si>
  <si>
    <t>Chitra Mehta</t>
  </si>
  <si>
    <t>7924-1</t>
  </si>
  <si>
    <t>Deepak Kumar</t>
  </si>
  <si>
    <t>7925-1</t>
  </si>
  <si>
    <t>7926-1</t>
  </si>
  <si>
    <t>Devika Patel</t>
  </si>
  <si>
    <t>7927-1</t>
  </si>
  <si>
    <t>7928-1</t>
  </si>
  <si>
    <t>7929-1</t>
  </si>
  <si>
    <t>7930-1</t>
  </si>
  <si>
    <t>7931-1</t>
  </si>
  <si>
    <t>7932-1</t>
  </si>
  <si>
    <t>7933-1</t>
  </si>
  <si>
    <t>7934-1</t>
  </si>
  <si>
    <t>7935-1</t>
  </si>
  <si>
    <t>7936-1</t>
  </si>
  <si>
    <t>7937-1</t>
  </si>
  <si>
    <t>7938-1</t>
  </si>
  <si>
    <t>Jaspreet Yadav</t>
  </si>
  <si>
    <t>7939-1</t>
  </si>
  <si>
    <t>Jeevan Mehta</t>
  </si>
  <si>
    <t>7940-1</t>
  </si>
  <si>
    <t>Kajal Gupta</t>
  </si>
  <si>
    <t>7941-1</t>
  </si>
  <si>
    <t>7942-1</t>
  </si>
  <si>
    <t>7943-1</t>
  </si>
  <si>
    <t>Kiran Patel</t>
  </si>
  <si>
    <t>7944-1</t>
  </si>
  <si>
    <t>Krishna Rathi</t>
  </si>
  <si>
    <t>7945-1</t>
  </si>
  <si>
    <t>7946-1</t>
  </si>
  <si>
    <t>Lakshmi Yadav</t>
  </si>
  <si>
    <t>7947-1</t>
  </si>
  <si>
    <t>Lalit Gupta</t>
  </si>
  <si>
    <t>7948-1</t>
  </si>
  <si>
    <t>Manav Rathi</t>
  </si>
  <si>
    <t>7949-1</t>
  </si>
  <si>
    <t>Manisha Yadav</t>
  </si>
  <si>
    <t>7950-1</t>
  </si>
  <si>
    <t>7951-1</t>
  </si>
  <si>
    <t>Meenal Kumar</t>
  </si>
  <si>
    <t>7952-1</t>
  </si>
  <si>
    <t>7953-1</t>
  </si>
  <si>
    <t>Minal Yadav</t>
  </si>
  <si>
    <t>7954-1</t>
  </si>
  <si>
    <t>Mitesh Patel</t>
  </si>
  <si>
    <t>7955-1</t>
  </si>
  <si>
    <t>7956-1</t>
  </si>
  <si>
    <t>Mohan Sharma</t>
  </si>
  <si>
    <t>7957-1</t>
  </si>
  <si>
    <t>7958-1</t>
  </si>
  <si>
    <t>Nikhil Kumar</t>
  </si>
  <si>
    <t>7959-1</t>
  </si>
  <si>
    <t>Nilesh Patel</t>
  </si>
  <si>
    <t>7960-1</t>
  </si>
  <si>
    <t>Niranjan Sharma</t>
  </si>
  <si>
    <t>7961-1</t>
  </si>
  <si>
    <t>7962-1</t>
  </si>
  <si>
    <t>7963-1</t>
  </si>
  <si>
    <t>7964-1</t>
  </si>
  <si>
    <t>7965-1</t>
  </si>
  <si>
    <t>Pooja Rathi</t>
  </si>
  <si>
    <t>7966-1</t>
  </si>
  <si>
    <t>7967-1</t>
  </si>
  <si>
    <t>7968-1</t>
  </si>
  <si>
    <t>7969-1</t>
  </si>
  <si>
    <t>Preeti Mehta</t>
  </si>
  <si>
    <t>7970-1</t>
  </si>
  <si>
    <t>Radhika Rathi</t>
  </si>
  <si>
    <t>7971-1</t>
  </si>
  <si>
    <t>Rajendra Yadav</t>
  </si>
  <si>
    <t>7972-1</t>
  </si>
  <si>
    <t>7973-1</t>
  </si>
  <si>
    <t>7974-1</t>
  </si>
  <si>
    <t>7975-1</t>
  </si>
  <si>
    <t>Ruchi Patel</t>
  </si>
  <si>
    <t>7976-1</t>
  </si>
  <si>
    <t>7977-1</t>
  </si>
  <si>
    <t>7978-1</t>
  </si>
  <si>
    <t>7979-1</t>
  </si>
  <si>
    <t>7980-1</t>
  </si>
  <si>
    <t>Sanjana Sharma</t>
  </si>
  <si>
    <t>7981-1</t>
  </si>
  <si>
    <t>7982-1</t>
  </si>
  <si>
    <t>Sanya Mehta</t>
  </si>
  <si>
    <t>7983-1</t>
  </si>
  <si>
    <t>7984-1</t>
  </si>
  <si>
    <t>7985-1</t>
  </si>
  <si>
    <t>Shivani Rathi</t>
  </si>
  <si>
    <t>7986-1</t>
  </si>
  <si>
    <t>7987-1</t>
  </si>
  <si>
    <t>Shubham Mehta</t>
  </si>
  <si>
    <t>7988-1</t>
  </si>
  <si>
    <t>Shruti Yadav</t>
  </si>
  <si>
    <t>7989-1</t>
  </si>
  <si>
    <t>Siddhi Rathi</t>
  </si>
  <si>
    <t>7990-1</t>
  </si>
  <si>
    <t>7991-1</t>
  </si>
  <si>
    <t>7992-1</t>
  </si>
  <si>
    <t>7993-1</t>
  </si>
  <si>
    <t>Suman Kumar</t>
  </si>
  <si>
    <t>7994-1</t>
  </si>
  <si>
    <t>Sushant Sharma</t>
  </si>
  <si>
    <t>7995-1</t>
  </si>
  <si>
    <t>7996-1</t>
  </si>
  <si>
    <t>7997-1</t>
  </si>
  <si>
    <t>7998-1</t>
  </si>
  <si>
    <t>7999-1</t>
  </si>
  <si>
    <t>Umesh Rathi</t>
  </si>
  <si>
    <t>8000-1</t>
  </si>
  <si>
    <t>8001-1</t>
  </si>
  <si>
    <t>8002-1</t>
  </si>
  <si>
    <t>8003-1</t>
  </si>
  <si>
    <t>8004-1</t>
  </si>
  <si>
    <t>Vinay Rathi</t>
  </si>
  <si>
    <t>8005-1</t>
  </si>
  <si>
    <t>8006-1</t>
  </si>
  <si>
    <t>8007-1</t>
  </si>
  <si>
    <t>Yashika Kumar</t>
  </si>
  <si>
    <t>8008-1</t>
  </si>
  <si>
    <t>8009-1</t>
  </si>
  <si>
    <t>8010-1</t>
  </si>
  <si>
    <t>8011-1</t>
  </si>
  <si>
    <t>8012-1</t>
  </si>
  <si>
    <t>8013-1</t>
  </si>
  <si>
    <t>8014-1</t>
  </si>
  <si>
    <t>8015-1</t>
  </si>
  <si>
    <t>Akansha Sharma</t>
  </si>
  <si>
    <t>8016-1</t>
  </si>
  <si>
    <t>8017-1</t>
  </si>
  <si>
    <t>Anupama Yadav</t>
  </si>
  <si>
    <t>8018-1</t>
  </si>
  <si>
    <t>8019-1</t>
  </si>
  <si>
    <t>Ashok Mehta</t>
  </si>
  <si>
    <t>8020-1</t>
  </si>
  <si>
    <t>8021-1</t>
  </si>
  <si>
    <t>8022-1</t>
  </si>
  <si>
    <t>8023-1</t>
  </si>
  <si>
    <t>Chandresh Patel</t>
  </si>
  <si>
    <t>8024-1</t>
  </si>
  <si>
    <t>8025-1</t>
  </si>
  <si>
    <t>Chhavi Kumar</t>
  </si>
  <si>
    <t>8026-1</t>
  </si>
  <si>
    <t>8027-1</t>
  </si>
  <si>
    <t>Deepa Sharma</t>
  </si>
  <si>
    <t>8028-1</t>
  </si>
  <si>
    <t>8029-1</t>
  </si>
  <si>
    <t>8030-1</t>
  </si>
  <si>
    <t>Ekta Patel</t>
  </si>
  <si>
    <t>8031-1</t>
  </si>
  <si>
    <t>8032-1</t>
  </si>
  <si>
    <t>8033-1</t>
  </si>
  <si>
    <t>8034-1</t>
  </si>
  <si>
    <t>8035-1</t>
  </si>
  <si>
    <t>8036-1</t>
  </si>
  <si>
    <t>8037-1</t>
  </si>
  <si>
    <t>Hemant Yadav</t>
  </si>
  <si>
    <t>8038-1</t>
  </si>
  <si>
    <t>Isha Rathi</t>
  </si>
  <si>
    <t>8039-1</t>
  </si>
  <si>
    <t>Ishita Mehta</t>
  </si>
  <si>
    <t>8040-1</t>
  </si>
  <si>
    <t>8041-1</t>
  </si>
  <si>
    <t>Jasmin Patel</t>
  </si>
  <si>
    <t>8042-1</t>
  </si>
  <si>
    <t>8043-1</t>
  </si>
  <si>
    <t>Keshav Kumar</t>
  </si>
  <si>
    <t>8044-1</t>
  </si>
  <si>
    <t>8045-1</t>
  </si>
  <si>
    <t>8046-1</t>
  </si>
  <si>
    <t>8047-1</t>
  </si>
  <si>
    <t>Kunal Sharma</t>
  </si>
  <si>
    <t>8048-1</t>
  </si>
  <si>
    <t>Lakshman Rathi</t>
  </si>
  <si>
    <t>8049-1</t>
  </si>
  <si>
    <t>8050-1</t>
  </si>
  <si>
    <t>Laxmi Yadav</t>
  </si>
  <si>
    <t>8051-1</t>
  </si>
  <si>
    <t>8052-1</t>
  </si>
  <si>
    <t>Madhuri Kumar</t>
  </si>
  <si>
    <t>8053-1</t>
  </si>
  <si>
    <t>8054-1</t>
  </si>
  <si>
    <t>8055-1</t>
  </si>
  <si>
    <t>8056-1</t>
  </si>
  <si>
    <t>8057-1</t>
  </si>
  <si>
    <t>8058-1</t>
  </si>
  <si>
    <t>Niraj Kumar</t>
  </si>
  <si>
    <t>8059-1</t>
  </si>
  <si>
    <t>8060-1</t>
  </si>
  <si>
    <t>8061-1</t>
  </si>
  <si>
    <t>8062-1</t>
  </si>
  <si>
    <t>8063-1</t>
  </si>
  <si>
    <t>8064-1</t>
  </si>
  <si>
    <t>Pritam Sharma</t>
  </si>
  <si>
    <t>8065-1</t>
  </si>
  <si>
    <t>8066-1</t>
  </si>
  <si>
    <t>8067-1</t>
  </si>
  <si>
    <t>8068-1</t>
  </si>
  <si>
    <t>8069-1</t>
  </si>
  <si>
    <t>8070-1</t>
  </si>
  <si>
    <t>Sanjay Rathi</t>
  </si>
  <si>
    <t>8071-1</t>
  </si>
  <si>
    <t>8072-1</t>
  </si>
  <si>
    <t>8073-1</t>
  </si>
  <si>
    <t>Shailendra Kumar</t>
  </si>
  <si>
    <t>8074-1</t>
  </si>
  <si>
    <t>8075-1</t>
  </si>
  <si>
    <t>Shamsher Yadav</t>
  </si>
  <si>
    <t>8076-1</t>
  </si>
  <si>
    <t>8077-1</t>
  </si>
  <si>
    <t>8078-1</t>
  </si>
  <si>
    <t>Shubham Kumar</t>
  </si>
  <si>
    <t>8079-1</t>
  </si>
  <si>
    <t>Shubhi Sharma</t>
  </si>
  <si>
    <t>8080-1</t>
  </si>
  <si>
    <t>Siddharth Yadav</t>
  </si>
  <si>
    <t>8081-1</t>
  </si>
  <si>
    <t>8082-1</t>
  </si>
  <si>
    <t>Smita Kumar</t>
  </si>
  <si>
    <t>8083-1</t>
  </si>
  <si>
    <t>8084-1</t>
  </si>
  <si>
    <t>8085-1</t>
  </si>
  <si>
    <t>Swati Mehta</t>
  </si>
  <si>
    <t>8086-1</t>
  </si>
  <si>
    <t>8087-1</t>
  </si>
  <si>
    <t>Tanuj Kumar</t>
  </si>
  <si>
    <t>8088-1</t>
  </si>
  <si>
    <t>8089-1</t>
  </si>
  <si>
    <t>Udit Sharma</t>
  </si>
  <si>
    <t>8090-1</t>
  </si>
  <si>
    <t>Umesh Mehta</t>
  </si>
  <si>
    <t>8091-1</t>
  </si>
  <si>
    <t>8092-1</t>
  </si>
  <si>
    <t>8093-1</t>
  </si>
  <si>
    <t>Vikram Kumar</t>
  </si>
  <si>
    <t>8094-1</t>
  </si>
  <si>
    <t>Vivek Sharma</t>
  </si>
  <si>
    <t>8095-1</t>
  </si>
  <si>
    <t>8096-1</t>
  </si>
  <si>
    <t>Vishnu Kumar</t>
  </si>
  <si>
    <t>8097-1</t>
  </si>
  <si>
    <t>8098-1</t>
  </si>
  <si>
    <t>8099-1</t>
  </si>
  <si>
    <t>Zeeshan Sharma</t>
  </si>
  <si>
    <t>8100-1</t>
  </si>
  <si>
    <t>Aastha Rathi</t>
  </si>
  <si>
    <t>8101-1</t>
  </si>
  <si>
    <t>Aayushi Kumar</t>
  </si>
  <si>
    <t>8102-1</t>
  </si>
  <si>
    <t>8103-1</t>
  </si>
  <si>
    <t>Aditya Rathi</t>
  </si>
  <si>
    <t>8104-1</t>
  </si>
  <si>
    <t>Aftab Sharma</t>
  </si>
  <si>
    <t>8105-1</t>
  </si>
  <si>
    <t>Akansha Kumar</t>
  </si>
  <si>
    <t>8106-1</t>
  </si>
  <si>
    <t>Ankush Kumar</t>
  </si>
  <si>
    <t>8107-1</t>
  </si>
  <si>
    <t>8108-1</t>
  </si>
  <si>
    <t>8109-1</t>
  </si>
  <si>
    <t>8110-1</t>
  </si>
  <si>
    <t>Ayesha Mehta</t>
  </si>
  <si>
    <t>8111-1</t>
  </si>
  <si>
    <t>Bharat Rathi</t>
  </si>
  <si>
    <t>8112-1</t>
  </si>
  <si>
    <t>8113-1</t>
  </si>
  <si>
    <t>Chandni Yadav</t>
  </si>
  <si>
    <t>8114-1</t>
  </si>
  <si>
    <t>8115-1</t>
  </si>
  <si>
    <t>8116-1</t>
  </si>
  <si>
    <t>Deepak Mehta</t>
  </si>
  <si>
    <t>8117-1</t>
  </si>
  <si>
    <t>8118-1</t>
  </si>
  <si>
    <t>8119-1</t>
  </si>
  <si>
    <t>8120-1</t>
  </si>
  <si>
    <t>Dinesh Kumar</t>
  </si>
  <si>
    <t>8121-1</t>
  </si>
  <si>
    <t>8122-1</t>
  </si>
  <si>
    <t>8123-1</t>
  </si>
  <si>
    <t>8124-1</t>
  </si>
  <si>
    <t>8125-1</t>
  </si>
  <si>
    <t>Hemlata Mehta</t>
  </si>
  <si>
    <t>8126-1</t>
  </si>
  <si>
    <t>8127-1</t>
  </si>
  <si>
    <t>Jaya Kumar</t>
  </si>
  <si>
    <t>8128-1</t>
  </si>
  <si>
    <t>Kailash Sharma</t>
  </si>
  <si>
    <t>8129-1</t>
  </si>
  <si>
    <t>8130-1</t>
  </si>
  <si>
    <t>Kartik Kumar</t>
  </si>
  <si>
    <t>8131-1</t>
  </si>
  <si>
    <t>8132-1</t>
  </si>
  <si>
    <t>8133-1</t>
  </si>
  <si>
    <t>8134-1</t>
  </si>
  <si>
    <t>8135-1</t>
  </si>
  <si>
    <t>Manoj Kumar</t>
  </si>
  <si>
    <t>8136-1</t>
  </si>
  <si>
    <t>8137-1</t>
  </si>
  <si>
    <t>8138-1</t>
  </si>
  <si>
    <t>8139-1</t>
  </si>
  <si>
    <t>8140-1</t>
  </si>
  <si>
    <t>Niraj Rathi</t>
  </si>
  <si>
    <t>8141-1</t>
  </si>
  <si>
    <t>Nithya Kumar</t>
  </si>
  <si>
    <t>8142-1</t>
  </si>
  <si>
    <t>8143-1</t>
  </si>
  <si>
    <t>8144-1</t>
  </si>
  <si>
    <t>8145-1</t>
  </si>
  <si>
    <t>8146-1</t>
  </si>
  <si>
    <t>8147-1</t>
  </si>
  <si>
    <t>8148-1</t>
  </si>
  <si>
    <t>8149-1</t>
  </si>
  <si>
    <t>Rohit Mehta</t>
  </si>
  <si>
    <t>8150-1</t>
  </si>
  <si>
    <t>8151-1</t>
  </si>
  <si>
    <t>8152-1</t>
  </si>
  <si>
    <t>8153-1</t>
  </si>
  <si>
    <t>8154-1</t>
  </si>
  <si>
    <t>8155-1</t>
  </si>
  <si>
    <t>8156-1</t>
  </si>
  <si>
    <t>8157-1</t>
  </si>
  <si>
    <t>8158-1</t>
  </si>
  <si>
    <t>8159-1</t>
  </si>
  <si>
    <t>Shubham Rathi</t>
  </si>
  <si>
    <t>8160-1</t>
  </si>
  <si>
    <t>8161-1</t>
  </si>
  <si>
    <t>8162-1</t>
  </si>
  <si>
    <t>8163-1</t>
  </si>
  <si>
    <t>8164-1</t>
  </si>
  <si>
    <t>8165-1</t>
  </si>
  <si>
    <t>Suresh Yadav</t>
  </si>
  <si>
    <t>8166-1</t>
  </si>
  <si>
    <t>8167-1</t>
  </si>
  <si>
    <t>8168-1</t>
  </si>
  <si>
    <t>8169-1</t>
  </si>
  <si>
    <t>8170-1</t>
  </si>
  <si>
    <t>8171-1</t>
  </si>
  <si>
    <t>8172-1</t>
  </si>
  <si>
    <t>Vivek Kumar</t>
  </si>
  <si>
    <t>8173-1</t>
  </si>
  <si>
    <t>8174-1</t>
  </si>
  <si>
    <t>8175-1</t>
  </si>
  <si>
    <t>8176-1</t>
  </si>
  <si>
    <t>8177-1</t>
  </si>
  <si>
    <t>8178-1</t>
  </si>
  <si>
    <t>8179-1</t>
  </si>
  <si>
    <t>8180-1</t>
  </si>
  <si>
    <t>8181-1</t>
  </si>
  <si>
    <t>8182-1</t>
  </si>
  <si>
    <t>8183-1</t>
  </si>
  <si>
    <t>8184-1</t>
  </si>
  <si>
    <t>8185-1</t>
  </si>
  <si>
    <t>8186-1</t>
  </si>
  <si>
    <t>8187-1</t>
  </si>
  <si>
    <t>8188-1</t>
  </si>
  <si>
    <t>8189-1</t>
  </si>
  <si>
    <t>8190-1</t>
  </si>
  <si>
    <t>8191-1</t>
  </si>
  <si>
    <t>8192-1</t>
  </si>
  <si>
    <t>8193-1</t>
  </si>
  <si>
    <t>8194-1</t>
  </si>
  <si>
    <t>8195-1</t>
  </si>
  <si>
    <t>8196-1</t>
  </si>
  <si>
    <t>8197-1</t>
  </si>
  <si>
    <t>8198-1</t>
  </si>
  <si>
    <t>8199-1</t>
  </si>
  <si>
    <t>8200-1</t>
  </si>
  <si>
    <t>8201-1</t>
  </si>
  <si>
    <t>8202-1</t>
  </si>
  <si>
    <t>8203-1</t>
  </si>
  <si>
    <t>8204-1</t>
  </si>
  <si>
    <t>8205-1</t>
  </si>
  <si>
    <t>8206-1</t>
  </si>
  <si>
    <t>8207-1</t>
  </si>
  <si>
    <t>8208-1</t>
  </si>
  <si>
    <t>8209-1</t>
  </si>
  <si>
    <t>8210-1</t>
  </si>
  <si>
    <t>8211-1</t>
  </si>
  <si>
    <t>8212-1</t>
  </si>
  <si>
    <t>8213-1</t>
  </si>
  <si>
    <t>8214-1</t>
  </si>
  <si>
    <t>8215-1</t>
  </si>
  <si>
    <t>8216-1</t>
  </si>
  <si>
    <t>8217-1</t>
  </si>
  <si>
    <t>8218-1</t>
  </si>
  <si>
    <t>8219-1</t>
  </si>
  <si>
    <t>8220-1</t>
  </si>
  <si>
    <t>8221-1</t>
  </si>
  <si>
    <t>8222-1</t>
  </si>
  <si>
    <t>8223-1</t>
  </si>
  <si>
    <t>8224-1</t>
  </si>
  <si>
    <t>8225-1</t>
  </si>
  <si>
    <t>8226-1</t>
  </si>
  <si>
    <t>8227-1</t>
  </si>
  <si>
    <t>8228-1</t>
  </si>
  <si>
    <t>8229-1</t>
  </si>
  <si>
    <t>8230-1</t>
  </si>
  <si>
    <t>8231-1</t>
  </si>
  <si>
    <t>8232-1</t>
  </si>
  <si>
    <t>8233-1</t>
  </si>
  <si>
    <t>8234-1</t>
  </si>
  <si>
    <t>8235-1</t>
  </si>
  <si>
    <t>8236-1</t>
  </si>
  <si>
    <t>8237-1</t>
  </si>
  <si>
    <t>8238-1</t>
  </si>
  <si>
    <t>8239-1</t>
  </si>
  <si>
    <t>8240-1</t>
  </si>
  <si>
    <t>8241-1</t>
  </si>
  <si>
    <t>8242-1</t>
  </si>
  <si>
    <t>8243-1</t>
  </si>
  <si>
    <t>8244-1</t>
  </si>
  <si>
    <t>8245-1</t>
  </si>
  <si>
    <t>8246-1</t>
  </si>
  <si>
    <t>8247-1</t>
  </si>
  <si>
    <t>8248-1</t>
  </si>
  <si>
    <t>8249-1</t>
  </si>
  <si>
    <t>8250-1</t>
  </si>
  <si>
    <t>8251-1</t>
  </si>
  <si>
    <t>8252-1</t>
  </si>
  <si>
    <t>8253-1</t>
  </si>
  <si>
    <t>8254-1</t>
  </si>
  <si>
    <t>8255-1</t>
  </si>
  <si>
    <t>8256-1</t>
  </si>
  <si>
    <t>8257-1</t>
  </si>
  <si>
    <t>8258-1</t>
  </si>
  <si>
    <t>8259-1</t>
  </si>
  <si>
    <t>8260-1</t>
  </si>
  <si>
    <t>8261-1</t>
  </si>
  <si>
    <t>8262-1</t>
  </si>
  <si>
    <t>8263-1</t>
  </si>
  <si>
    <t>8264-1</t>
  </si>
  <si>
    <t>8265-1</t>
  </si>
  <si>
    <t>8266-1</t>
  </si>
  <si>
    <t>8267-1</t>
  </si>
  <si>
    <t>8268-1</t>
  </si>
  <si>
    <t>8269-1</t>
  </si>
  <si>
    <t>8270-1</t>
  </si>
  <si>
    <t>8271-1</t>
  </si>
  <si>
    <t>8272-1</t>
  </si>
  <si>
    <t>8273-1</t>
  </si>
  <si>
    <t>8274-1</t>
  </si>
  <si>
    <t>8275-1</t>
  </si>
  <si>
    <t>8276-1</t>
  </si>
  <si>
    <t>8277-1</t>
  </si>
  <si>
    <t>8278-1</t>
  </si>
  <si>
    <t>8279-1</t>
  </si>
  <si>
    <t>8280-1</t>
  </si>
  <si>
    <t>8281-1</t>
  </si>
  <si>
    <t>8282-1</t>
  </si>
  <si>
    <t>8283-1</t>
  </si>
  <si>
    <t>8284-1</t>
  </si>
  <si>
    <t>8285-1</t>
  </si>
  <si>
    <t>8286-1</t>
  </si>
  <si>
    <t>8287-1</t>
  </si>
  <si>
    <t>8288-1</t>
  </si>
  <si>
    <t>8289-1</t>
  </si>
  <si>
    <t>8290-1</t>
  </si>
  <si>
    <t>8291-1</t>
  </si>
  <si>
    <t>8292-1</t>
  </si>
  <si>
    <t>8293-1</t>
  </si>
  <si>
    <t>8294-1</t>
  </si>
  <si>
    <t>8295-1</t>
  </si>
  <si>
    <t>8296-1</t>
  </si>
  <si>
    <t>8297-1</t>
  </si>
  <si>
    <t>8298-1</t>
  </si>
  <si>
    <t>8299-1</t>
  </si>
  <si>
    <t>8300-1</t>
  </si>
  <si>
    <t>8301-1</t>
  </si>
  <si>
    <t>8302-1</t>
  </si>
  <si>
    <t>8303-1</t>
  </si>
  <si>
    <t>8304-1</t>
  </si>
  <si>
    <t>8305-1</t>
  </si>
  <si>
    <t>8306-1</t>
  </si>
  <si>
    <t>8307-1</t>
  </si>
  <si>
    <t>8308-1</t>
  </si>
  <si>
    <t>8309-1</t>
  </si>
  <si>
    <t>8310-1</t>
  </si>
  <si>
    <t>8311-1</t>
  </si>
  <si>
    <t>8312-1</t>
  </si>
  <si>
    <t>8313-1</t>
  </si>
  <si>
    <t>8314-1</t>
  </si>
  <si>
    <t>8315-1</t>
  </si>
  <si>
    <t>8316-1</t>
  </si>
  <si>
    <t>8317-1</t>
  </si>
  <si>
    <t>8318-1</t>
  </si>
  <si>
    <t>8319-1</t>
  </si>
  <si>
    <t>8320-1</t>
  </si>
  <si>
    <t>8321-1</t>
  </si>
  <si>
    <t>8322-1</t>
  </si>
  <si>
    <t>8323-1</t>
  </si>
  <si>
    <t>8324-1</t>
  </si>
  <si>
    <t>8325-1</t>
  </si>
  <si>
    <t>8326-1</t>
  </si>
  <si>
    <t>8327-1</t>
  </si>
  <si>
    <t>8328-1</t>
  </si>
  <si>
    <t>8329-1</t>
  </si>
  <si>
    <t>8330-1</t>
  </si>
  <si>
    <t>8331-1</t>
  </si>
  <si>
    <t>8332-1</t>
  </si>
  <si>
    <t>8333-1</t>
  </si>
  <si>
    <t>8334-1</t>
  </si>
  <si>
    <t>8335-1</t>
  </si>
  <si>
    <t>8336-1</t>
  </si>
  <si>
    <t>8337-1</t>
  </si>
  <si>
    <t>8338-1</t>
  </si>
  <si>
    <t>8339-1</t>
  </si>
  <si>
    <t>8340-1</t>
  </si>
  <si>
    <t>8341-1</t>
  </si>
  <si>
    <t>8342-1</t>
  </si>
  <si>
    <t>8343-1</t>
  </si>
  <si>
    <t>8344-1</t>
  </si>
  <si>
    <t>8345-1</t>
  </si>
  <si>
    <t>8346-1</t>
  </si>
  <si>
    <t>8347-1</t>
  </si>
  <si>
    <t>8348-1</t>
  </si>
  <si>
    <t>8349-1</t>
  </si>
  <si>
    <t>8350-1</t>
  </si>
  <si>
    <t>8351-1</t>
  </si>
  <si>
    <t>8352-1</t>
  </si>
  <si>
    <t>8353-1</t>
  </si>
  <si>
    <t>8354-1</t>
  </si>
  <si>
    <t>8355-1</t>
  </si>
  <si>
    <t>8356-1</t>
  </si>
  <si>
    <t>8357-1</t>
  </si>
  <si>
    <t>8358-1</t>
  </si>
  <si>
    <t>8359-1</t>
  </si>
  <si>
    <t>8360-1</t>
  </si>
  <si>
    <t>8361-1</t>
  </si>
  <si>
    <t>8362-1</t>
  </si>
  <si>
    <t>8363-1</t>
  </si>
  <si>
    <t>8364-1</t>
  </si>
  <si>
    <t>8365-1</t>
  </si>
  <si>
    <t>8366-1</t>
  </si>
  <si>
    <t>8367-1</t>
  </si>
  <si>
    <t>8368-1</t>
  </si>
  <si>
    <t>8369-1</t>
  </si>
  <si>
    <t>8370-1</t>
  </si>
  <si>
    <t>8371-1</t>
  </si>
  <si>
    <t>8372-1</t>
  </si>
  <si>
    <t>8373-1</t>
  </si>
  <si>
    <t>8374-1</t>
  </si>
  <si>
    <t>8375-1</t>
  </si>
  <si>
    <t>8376-1</t>
  </si>
  <si>
    <t>8377-1</t>
  </si>
  <si>
    <t>8378-1</t>
  </si>
  <si>
    <t>8379-1</t>
  </si>
  <si>
    <t>8380-1</t>
  </si>
  <si>
    <t>8381-1</t>
  </si>
  <si>
    <t>8382-1</t>
  </si>
  <si>
    <t>8383-1</t>
  </si>
  <si>
    <t>8384-1</t>
  </si>
  <si>
    <t>8385-1</t>
  </si>
  <si>
    <t>8386-1</t>
  </si>
  <si>
    <t>8387-1</t>
  </si>
  <si>
    <t>8388-1</t>
  </si>
  <si>
    <t>8389-1</t>
  </si>
  <si>
    <t>8390-1</t>
  </si>
  <si>
    <t>8391-1</t>
  </si>
  <si>
    <t>8392-1</t>
  </si>
  <si>
    <t>8393-1</t>
  </si>
  <si>
    <t>8394-1</t>
  </si>
  <si>
    <t>8395-1</t>
  </si>
  <si>
    <t>8396-1</t>
  </si>
  <si>
    <t>8397-1</t>
  </si>
  <si>
    <t>8398-1</t>
  </si>
  <si>
    <t>8399-1</t>
  </si>
  <si>
    <t>8400-1</t>
  </si>
  <si>
    <t>8401-1</t>
  </si>
  <si>
    <t>8402-1</t>
  </si>
  <si>
    <t>8403-1</t>
  </si>
  <si>
    <t>8404-1</t>
  </si>
  <si>
    <t>8405-1</t>
  </si>
  <si>
    <t>8406-1</t>
  </si>
  <si>
    <t>8407-1</t>
  </si>
  <si>
    <t>8408-1</t>
  </si>
  <si>
    <t>8409-1</t>
  </si>
  <si>
    <t>8410-1</t>
  </si>
  <si>
    <t>8411-1</t>
  </si>
  <si>
    <t>8412-1</t>
  </si>
  <si>
    <t>8413-1</t>
  </si>
  <si>
    <t>8414-1</t>
  </si>
  <si>
    <t>8415-1</t>
  </si>
  <si>
    <t>8416-1</t>
  </si>
  <si>
    <t>8417-1</t>
  </si>
  <si>
    <t>8418-1</t>
  </si>
  <si>
    <t>8419-1</t>
  </si>
  <si>
    <t>8420-1</t>
  </si>
  <si>
    <t>8421-1</t>
  </si>
  <si>
    <t>8422-1</t>
  </si>
  <si>
    <t>8423-1</t>
  </si>
  <si>
    <t>8424-1</t>
  </si>
  <si>
    <t>8425-1</t>
  </si>
  <si>
    <t>8426-1</t>
  </si>
  <si>
    <t>8427-1</t>
  </si>
  <si>
    <t>8428-1</t>
  </si>
  <si>
    <t>8429-1</t>
  </si>
  <si>
    <t>8430-1</t>
  </si>
  <si>
    <t>8431-1</t>
  </si>
  <si>
    <t>8432-1</t>
  </si>
  <si>
    <t>8433-1</t>
  </si>
  <si>
    <t>8434-1</t>
  </si>
  <si>
    <t>8435-1</t>
  </si>
  <si>
    <t>8436-1</t>
  </si>
  <si>
    <t>8437-1</t>
  </si>
  <si>
    <t>8438-1</t>
  </si>
  <si>
    <t>8439-1</t>
  </si>
  <si>
    <t>8440-1</t>
  </si>
  <si>
    <t>8441-1</t>
  </si>
  <si>
    <t>8442-1</t>
  </si>
  <si>
    <t>8443-1</t>
  </si>
  <si>
    <t>8444-1</t>
  </si>
  <si>
    <t>8445-1</t>
  </si>
  <si>
    <t>8446-1</t>
  </si>
  <si>
    <t>8447-1</t>
  </si>
  <si>
    <t>8448-1</t>
  </si>
  <si>
    <t>8449-1</t>
  </si>
  <si>
    <t>8450-1</t>
  </si>
  <si>
    <t>8451-1</t>
  </si>
  <si>
    <t>8452-1</t>
  </si>
  <si>
    <t>8453-1</t>
  </si>
  <si>
    <t>8454-1</t>
  </si>
  <si>
    <t>8455-1</t>
  </si>
  <si>
    <t>8456-1</t>
  </si>
  <si>
    <t>8457-1</t>
  </si>
  <si>
    <t>8458-1</t>
  </si>
  <si>
    <t>8459-1</t>
  </si>
  <si>
    <t>Aabha Rathi</t>
  </si>
  <si>
    <t>8460-1</t>
  </si>
  <si>
    <t>Aaditya Mehta</t>
  </si>
  <si>
    <t>8461-1</t>
  </si>
  <si>
    <t>Aakriti Yadav</t>
  </si>
  <si>
    <t>8462-1</t>
  </si>
  <si>
    <t>Aaryan Sharma</t>
  </si>
  <si>
    <t>8463-1</t>
  </si>
  <si>
    <t>Abhay Yadav</t>
  </si>
  <si>
    <t>8464-1</t>
  </si>
  <si>
    <t>Abhinav Gupta</t>
  </si>
  <si>
    <t>8465-1</t>
  </si>
  <si>
    <t>8466-1</t>
  </si>
  <si>
    <t>8467-1</t>
  </si>
  <si>
    <t>Aditi Sharma</t>
  </si>
  <si>
    <t>8468-1</t>
  </si>
  <si>
    <t>Aditya Patel</t>
  </si>
  <si>
    <t>8469-1</t>
  </si>
  <si>
    <t>Aftab Mehta</t>
  </si>
  <si>
    <t>8470-1</t>
  </si>
  <si>
    <t>Akanksha Sharma</t>
  </si>
  <si>
    <t>8471-1</t>
  </si>
  <si>
    <t>Akhil Rathi</t>
  </si>
  <si>
    <t>8472-1</t>
  </si>
  <si>
    <t>Alok Gupta</t>
  </si>
  <si>
    <t>8473-1</t>
  </si>
  <si>
    <t>Aman Sharma</t>
  </si>
  <si>
    <t>8474-1</t>
  </si>
  <si>
    <t>8475-1</t>
  </si>
  <si>
    <t>Amita Kumar</t>
  </si>
  <si>
    <t>8476-1</t>
  </si>
  <si>
    <t>8477-1</t>
  </si>
  <si>
    <t>Anil Rathi</t>
  </si>
  <si>
    <t>8478-1</t>
  </si>
  <si>
    <t>Ankit Sharma</t>
  </si>
  <si>
    <t>8479-1</t>
  </si>
  <si>
    <t>8480-1</t>
  </si>
  <si>
    <t>Arav Kumar</t>
  </si>
  <si>
    <t>8481-1</t>
  </si>
  <si>
    <t>8482-1</t>
  </si>
  <si>
    <t>8483-1</t>
  </si>
  <si>
    <t>Ashok Sharma</t>
  </si>
  <si>
    <t>8484-1</t>
  </si>
  <si>
    <t>Ayesha Rathi</t>
  </si>
  <si>
    <t>8485-1</t>
  </si>
  <si>
    <t>Bala Kumar</t>
  </si>
  <si>
    <t>8486-1</t>
  </si>
  <si>
    <t>Banshi Patel</t>
  </si>
  <si>
    <t>8487-1</t>
  </si>
  <si>
    <t>Bhavna Yadav</t>
  </si>
  <si>
    <t>8488-1</t>
  </si>
  <si>
    <t>Chaitanya Rathi</t>
  </si>
  <si>
    <t>8489-1</t>
  </si>
  <si>
    <t>8490-1</t>
  </si>
  <si>
    <t>8491-1</t>
  </si>
  <si>
    <t>8492-1</t>
  </si>
  <si>
    <t>8493-1</t>
  </si>
  <si>
    <t>8494-1</t>
  </si>
  <si>
    <t>8495-1</t>
  </si>
  <si>
    <t>8496-1</t>
  </si>
  <si>
    <t>8497-1</t>
  </si>
  <si>
    <t>Esha Mehta</t>
  </si>
  <si>
    <t>8498-1</t>
  </si>
  <si>
    <t>Farhan Rathi</t>
  </si>
  <si>
    <t>8499-1</t>
  </si>
  <si>
    <t>8500-1</t>
  </si>
  <si>
    <t>8501-1</t>
  </si>
  <si>
    <t>Harish Yadav</t>
  </si>
  <si>
    <t>8502-1</t>
  </si>
  <si>
    <t>Harleen Mehta</t>
  </si>
  <si>
    <t>8503-1</t>
  </si>
  <si>
    <t>8504-1</t>
  </si>
  <si>
    <t>8505-1</t>
  </si>
  <si>
    <t>8506-1</t>
  </si>
  <si>
    <t>8507-1</t>
  </si>
  <si>
    <t>Jeevan Sharma</t>
  </si>
  <si>
    <t>8508-1</t>
  </si>
  <si>
    <t>8509-1</t>
  </si>
  <si>
    <t>8510-1</t>
  </si>
  <si>
    <t>8511-1</t>
  </si>
  <si>
    <t>8512-1</t>
  </si>
  <si>
    <t>Krishna Patel</t>
  </si>
  <si>
    <t>8513-1</t>
  </si>
  <si>
    <t>Krishnan Rathi</t>
  </si>
  <si>
    <t>8514-1</t>
  </si>
  <si>
    <t>8515-1</t>
  </si>
  <si>
    <t>8516-1</t>
  </si>
  <si>
    <t>Manav Mehta</t>
  </si>
  <si>
    <t>8517-1</t>
  </si>
  <si>
    <t>8518-1</t>
  </si>
  <si>
    <t>Manju Kumar</t>
  </si>
  <si>
    <t>8519-1</t>
  </si>
  <si>
    <t>8520-1</t>
  </si>
  <si>
    <t>8521-1</t>
  </si>
  <si>
    <t>Minal Kumar</t>
  </si>
  <si>
    <t>8522-1</t>
  </si>
  <si>
    <t>Mitesh Gupta</t>
  </si>
  <si>
    <t>8523-1</t>
  </si>
  <si>
    <t>8524-1</t>
  </si>
  <si>
    <t>Mohan Kumar</t>
  </si>
  <si>
    <t>8525-1</t>
  </si>
  <si>
    <t>Neha Sharma</t>
  </si>
  <si>
    <t>8526-1</t>
  </si>
  <si>
    <t>8527-1</t>
  </si>
  <si>
    <t>8528-1</t>
  </si>
  <si>
    <t>Niranjan Yadav</t>
  </si>
  <si>
    <t>8529-1</t>
  </si>
  <si>
    <t>8530-1</t>
  </si>
  <si>
    <t>8531-1</t>
  </si>
  <si>
    <t>8532-1</t>
  </si>
  <si>
    <t>8533-1</t>
  </si>
  <si>
    <t>8534-1</t>
  </si>
  <si>
    <t>Pradeep Sharma</t>
  </si>
  <si>
    <t>8535-1</t>
  </si>
  <si>
    <t>8536-1</t>
  </si>
  <si>
    <t>8537-1</t>
  </si>
  <si>
    <t>8538-1</t>
  </si>
  <si>
    <t>8539-1</t>
  </si>
  <si>
    <t>Rajendra Sharma</t>
  </si>
  <si>
    <t>8540-1</t>
  </si>
  <si>
    <t>8541-1</t>
  </si>
  <si>
    <t>8542-1</t>
  </si>
  <si>
    <t>8543-1</t>
  </si>
  <si>
    <t>Ruchi Mehta</t>
  </si>
  <si>
    <t>8544-1</t>
  </si>
  <si>
    <t>8545-1</t>
  </si>
  <si>
    <t>8546-1</t>
  </si>
  <si>
    <t>8547-1</t>
  </si>
  <si>
    <t>8548-1</t>
  </si>
  <si>
    <t>8549-1</t>
  </si>
  <si>
    <t>8550-1</t>
  </si>
  <si>
    <t>Sanya Kumar</t>
  </si>
  <si>
    <t>8551-1</t>
  </si>
  <si>
    <t>Sarbjeet Sharma</t>
  </si>
  <si>
    <t>8552-1</t>
  </si>
  <si>
    <t>8553-1</t>
  </si>
  <si>
    <t>Shivani Kumar</t>
  </si>
  <si>
    <t>8554-1</t>
  </si>
  <si>
    <t>8555-1</t>
  </si>
  <si>
    <t>8556-1</t>
  </si>
  <si>
    <t>Shruti Rathi</t>
  </si>
  <si>
    <t>8557-1</t>
  </si>
  <si>
    <t>8558-1</t>
  </si>
  <si>
    <t>8559-1</t>
  </si>
  <si>
    <t>8560-1</t>
  </si>
  <si>
    <t>Srikant Mehta</t>
  </si>
  <si>
    <t>8561-1</t>
  </si>
  <si>
    <t>8562-1</t>
  </si>
  <si>
    <t>8563-1</t>
  </si>
  <si>
    <t>8564-1</t>
  </si>
  <si>
    <t>Tanmay Sharma</t>
  </si>
  <si>
    <t>8565-1</t>
  </si>
  <si>
    <t>8566-1</t>
  </si>
  <si>
    <t>8567-1</t>
  </si>
  <si>
    <t>8568-1</t>
  </si>
  <si>
    <t>8569-1</t>
  </si>
  <si>
    <t>Vasundhara Yadav</t>
  </si>
  <si>
    <t>8570-1</t>
  </si>
  <si>
    <t>8571-1</t>
  </si>
  <si>
    <t>8572-1</t>
  </si>
  <si>
    <t>8573-1</t>
  </si>
  <si>
    <t>8574-1</t>
  </si>
  <si>
    <t>8575-1</t>
  </si>
  <si>
    <t>8576-1</t>
  </si>
  <si>
    <t>8577-1</t>
  </si>
  <si>
    <t>Zoya Yadav</t>
  </si>
  <si>
    <t>8578-1</t>
  </si>
  <si>
    <t>8579-1</t>
  </si>
  <si>
    <t>Aayush Yadav</t>
  </si>
  <si>
    <t>8580-1</t>
  </si>
  <si>
    <t>8581-1</t>
  </si>
  <si>
    <t>Aditya Gupta</t>
  </si>
  <si>
    <t>8582-1</t>
  </si>
  <si>
    <t>8583-1</t>
  </si>
  <si>
    <t>Akansha Rathi</t>
  </si>
  <si>
    <t>8584-1</t>
  </si>
  <si>
    <t>Ankush Sharma</t>
  </si>
  <si>
    <t>8585-1</t>
  </si>
  <si>
    <t>8586-1</t>
  </si>
  <si>
    <t>8587-1</t>
  </si>
  <si>
    <t>Ashish Mehta</t>
  </si>
  <si>
    <t>8588-1</t>
  </si>
  <si>
    <t>Ayesha Kumar</t>
  </si>
  <si>
    <t>8589-1</t>
  </si>
  <si>
    <t>8590-1</t>
  </si>
  <si>
    <t>8591-1</t>
  </si>
  <si>
    <t>Chandresh Mehta</t>
  </si>
  <si>
    <t>8592-1</t>
  </si>
  <si>
    <t>8593-1</t>
  </si>
  <si>
    <t>Chhavi Sharma</t>
  </si>
  <si>
    <t>8594-1</t>
  </si>
  <si>
    <t>Deeksha Kumar</t>
  </si>
  <si>
    <t>8595-1</t>
  </si>
  <si>
    <t>Deepa Rathi</t>
  </si>
  <si>
    <t>8596-1</t>
  </si>
  <si>
    <t>8597-1</t>
  </si>
  <si>
    <t>8598-1</t>
  </si>
  <si>
    <t>Ekta Yadav</t>
  </si>
  <si>
    <t>8599-1</t>
  </si>
  <si>
    <t>Firoz Yadav</t>
  </si>
  <si>
    <t>8600-1</t>
  </si>
  <si>
    <t>Gaurav Rathi</t>
  </si>
  <si>
    <t>8601-1</t>
  </si>
  <si>
    <t>8602-1</t>
  </si>
  <si>
    <t>8603-1</t>
  </si>
  <si>
    <t>8604-1</t>
  </si>
  <si>
    <t>Harshit Rathi</t>
  </si>
  <si>
    <t>8605-1</t>
  </si>
  <si>
    <t>8606-1</t>
  </si>
  <si>
    <t>8607-1</t>
  </si>
  <si>
    <t>Ishita Kumar</t>
  </si>
  <si>
    <t>8608-1</t>
  </si>
  <si>
    <t>Jai Rathi</t>
  </si>
  <si>
    <t>8609-1</t>
  </si>
  <si>
    <t>Jasmin Kumar</t>
  </si>
  <si>
    <t>8610-1</t>
  </si>
  <si>
    <t>8611-1</t>
  </si>
  <si>
    <t>8612-1</t>
  </si>
  <si>
    <t>8613-1</t>
  </si>
  <si>
    <t>Kirti Rathi</t>
  </si>
  <si>
    <t>8614-1</t>
  </si>
  <si>
    <t>8615-1</t>
  </si>
  <si>
    <t>Kunal Kumar</t>
  </si>
  <si>
    <t>8616-1</t>
  </si>
  <si>
    <t>Lakshman Yadav</t>
  </si>
  <si>
    <t>8617-1</t>
  </si>
  <si>
    <t>Lalit Rathi</t>
  </si>
  <si>
    <t>8618-1</t>
  </si>
  <si>
    <t>8619-1</t>
  </si>
  <si>
    <t>Manish Kumar</t>
  </si>
  <si>
    <t>8620-1</t>
  </si>
  <si>
    <t>8621-1</t>
  </si>
  <si>
    <t>8622-1</t>
  </si>
  <si>
    <t>8623-1</t>
  </si>
  <si>
    <t>8624-1</t>
  </si>
  <si>
    <t>8625-1</t>
  </si>
  <si>
    <t>8626-1</t>
  </si>
  <si>
    <t>8627-1</t>
  </si>
  <si>
    <t>8628-1</t>
  </si>
  <si>
    <t>Nupur Rathi</t>
  </si>
  <si>
    <t>8629-1</t>
  </si>
  <si>
    <t>Pallavi Kumar</t>
  </si>
  <si>
    <t>8630-1</t>
  </si>
  <si>
    <t>8631-1</t>
  </si>
  <si>
    <t>8632-1</t>
  </si>
  <si>
    <t>Pritam Yadav</t>
  </si>
  <si>
    <t>8633-1</t>
  </si>
  <si>
    <t>Raghav Sharma</t>
  </si>
  <si>
    <t>8634-1</t>
  </si>
  <si>
    <t>8635-1</t>
  </si>
  <si>
    <t>8636-1</t>
  </si>
  <si>
    <t>Sahil Sharma</t>
  </si>
  <si>
    <t>8637-1</t>
  </si>
  <si>
    <t>Sandeep Rathi</t>
  </si>
  <si>
    <t>8638-1</t>
  </si>
  <si>
    <t>8639-1</t>
  </si>
  <si>
    <t>8640-1</t>
  </si>
  <si>
    <t>8641-1</t>
  </si>
  <si>
    <t>Shailendra Rathi</t>
  </si>
  <si>
    <t>8642-1</t>
  </si>
  <si>
    <t>8643-1</t>
  </si>
  <si>
    <t>8644-1</t>
  </si>
  <si>
    <t>8645-1</t>
  </si>
  <si>
    <t>8646-1</t>
  </si>
  <si>
    <t>8647-1</t>
  </si>
  <si>
    <t>Siddharth Rathi</t>
  </si>
  <si>
    <t>8648-1</t>
  </si>
  <si>
    <t>8649-1</t>
  </si>
  <si>
    <t>8650-1</t>
  </si>
  <si>
    <t>8651-1</t>
  </si>
  <si>
    <t>8652-1</t>
  </si>
  <si>
    <t>Swati Sharma</t>
  </si>
  <si>
    <t>8653-1</t>
  </si>
  <si>
    <t>8654-1</t>
  </si>
  <si>
    <t>8655-1</t>
  </si>
  <si>
    <t>8656-1</t>
  </si>
  <si>
    <t>8657-1</t>
  </si>
  <si>
    <t>8658-1</t>
  </si>
  <si>
    <t>8659-1</t>
  </si>
  <si>
    <t>Vikas Sharma</t>
  </si>
  <si>
    <t>8660-1</t>
  </si>
  <si>
    <t>8661-1</t>
  </si>
  <si>
    <t>8662-1</t>
  </si>
  <si>
    <t>8663-1</t>
  </si>
  <si>
    <t>8664-1</t>
  </si>
  <si>
    <t>Yamini Sharma</t>
  </si>
  <si>
    <t>8665-1</t>
  </si>
  <si>
    <t>8666-1</t>
  </si>
  <si>
    <t>8667-1</t>
  </si>
  <si>
    <t>8668-1</t>
  </si>
  <si>
    <t>8669-1</t>
  </si>
  <si>
    <t>8670-1</t>
  </si>
  <si>
    <t>8671-1</t>
  </si>
  <si>
    <t>8672-1</t>
  </si>
  <si>
    <t>8673-1</t>
  </si>
  <si>
    <t>8674-1</t>
  </si>
  <si>
    <t>8675-1</t>
  </si>
  <si>
    <t>8676-1</t>
  </si>
  <si>
    <t>8677-1</t>
  </si>
  <si>
    <t>8678-1</t>
  </si>
  <si>
    <t>Bharat Mehta</t>
  </si>
  <si>
    <t>8679-1</t>
  </si>
  <si>
    <t>Banshi Rathi</t>
  </si>
  <si>
    <t>8680-1</t>
  </si>
  <si>
    <t>8681-1</t>
  </si>
  <si>
    <t>8682-1</t>
  </si>
  <si>
    <t>8683-1</t>
  </si>
  <si>
    <t>Deepak Rathi</t>
  </si>
  <si>
    <t>8684-1</t>
  </si>
  <si>
    <t>Deepika Kumar</t>
  </si>
  <si>
    <t>8685-1</t>
  </si>
  <si>
    <t>8686-1</t>
  </si>
  <si>
    <t>8687-1</t>
  </si>
  <si>
    <t>8688-1</t>
  </si>
  <si>
    <t>8689-1</t>
  </si>
  <si>
    <t>Gaurav Sharma</t>
  </si>
  <si>
    <t>8690-1</t>
  </si>
  <si>
    <t>Geetanjali Rathi</t>
  </si>
  <si>
    <t>8691-1</t>
  </si>
  <si>
    <t>8692-1</t>
  </si>
  <si>
    <t>Hemlata Sharma</t>
  </si>
  <si>
    <t>8693-1</t>
  </si>
  <si>
    <t>8694-1</t>
  </si>
  <si>
    <t>Jaya Sharma</t>
  </si>
  <si>
    <t>8695-1</t>
  </si>
  <si>
    <t>8696-1</t>
  </si>
  <si>
    <t>8697-1</t>
  </si>
  <si>
    <t>8698-1</t>
  </si>
  <si>
    <t>8699-1</t>
  </si>
  <si>
    <t>8700-1</t>
  </si>
  <si>
    <t>8701-1</t>
  </si>
  <si>
    <t>8702-1</t>
  </si>
  <si>
    <t>8703-1</t>
  </si>
  <si>
    <t>Maya Sharma</t>
  </si>
  <si>
    <t>8704-1</t>
  </si>
  <si>
    <t>8705-1</t>
  </si>
  <si>
    <t>8706-1</t>
  </si>
  <si>
    <t>8707-1</t>
  </si>
  <si>
    <t>8708-1</t>
  </si>
  <si>
    <t>8709-1</t>
  </si>
  <si>
    <t>8710-1</t>
  </si>
  <si>
    <t>8711-1</t>
  </si>
  <si>
    <t>8712-1</t>
  </si>
  <si>
    <t>Pooja Kumar</t>
  </si>
  <si>
    <t>8713-1</t>
  </si>
  <si>
    <t>8714-1</t>
  </si>
  <si>
    <t>8715-1</t>
  </si>
  <si>
    <t>8716-1</t>
  </si>
  <si>
    <t>8717-1</t>
  </si>
  <si>
    <t>8718-1</t>
  </si>
  <si>
    <t>8719-1</t>
  </si>
  <si>
    <t>8720-1</t>
  </si>
  <si>
    <t>8721-1</t>
  </si>
  <si>
    <t>8722-1</t>
  </si>
  <si>
    <t>8723-1</t>
  </si>
  <si>
    <t>8724-1</t>
  </si>
  <si>
    <t>8725-1</t>
  </si>
  <si>
    <t>8726-1</t>
  </si>
  <si>
    <t>8727-1</t>
  </si>
  <si>
    <t>8728-1</t>
  </si>
  <si>
    <t>8729-1</t>
  </si>
  <si>
    <t>8730-1</t>
  </si>
  <si>
    <t>8731-1</t>
  </si>
  <si>
    <t>8732-1</t>
  </si>
  <si>
    <t>8733-1</t>
  </si>
  <si>
    <t>8734-1</t>
  </si>
  <si>
    <t>8735-1</t>
  </si>
  <si>
    <t>8736-1</t>
  </si>
  <si>
    <t>8737-1</t>
  </si>
  <si>
    <t>8738-1</t>
  </si>
  <si>
    <t>8739-1</t>
  </si>
  <si>
    <t>8740-1</t>
  </si>
  <si>
    <t>8741-1</t>
  </si>
  <si>
    <t>8742-1</t>
  </si>
  <si>
    <t>8743-1</t>
  </si>
  <si>
    <t>8744-1</t>
  </si>
  <si>
    <t>8745-1</t>
  </si>
  <si>
    <t>8746-1</t>
  </si>
  <si>
    <t>8747-1</t>
  </si>
  <si>
    <t>8748-1</t>
  </si>
  <si>
    <t>8749-1</t>
  </si>
  <si>
    <t>8750-1</t>
  </si>
  <si>
    <t>8751-1</t>
  </si>
  <si>
    <t>8752-1</t>
  </si>
  <si>
    <t>8753-1</t>
  </si>
  <si>
    <t>8754-1</t>
  </si>
  <si>
    <t>8755-1</t>
  </si>
  <si>
    <t>8756-1</t>
  </si>
  <si>
    <t>8757-1</t>
  </si>
  <si>
    <t>8758-1</t>
  </si>
  <si>
    <t>8759-1</t>
  </si>
  <si>
    <t>8760-1</t>
  </si>
  <si>
    <t>8761-1</t>
  </si>
  <si>
    <t>8762-1</t>
  </si>
  <si>
    <t>8763-1</t>
  </si>
  <si>
    <t>8764-1</t>
  </si>
  <si>
    <t>8765-1</t>
  </si>
  <si>
    <t>8766-1</t>
  </si>
  <si>
    <t>8767-1</t>
  </si>
  <si>
    <t>8768-1</t>
  </si>
  <si>
    <t>8769-1</t>
  </si>
  <si>
    <t>8770-1</t>
  </si>
  <si>
    <t>8771-1</t>
  </si>
  <si>
    <t>8772-1</t>
  </si>
  <si>
    <t>8773-1</t>
  </si>
  <si>
    <t>8774-1</t>
  </si>
  <si>
    <t>8775-1</t>
  </si>
  <si>
    <t>8776-1</t>
  </si>
  <si>
    <t>8777-1</t>
  </si>
  <si>
    <t>8778-1</t>
  </si>
  <si>
    <t>8779-1</t>
  </si>
  <si>
    <t>8780-1</t>
  </si>
  <si>
    <t>8781-1</t>
  </si>
  <si>
    <t>8782-1</t>
  </si>
  <si>
    <t>8783-1</t>
  </si>
  <si>
    <t>8784-1</t>
  </si>
  <si>
    <t>8785-1</t>
  </si>
  <si>
    <t>8786-1</t>
  </si>
  <si>
    <t>8787-1</t>
  </si>
  <si>
    <t>8788-1</t>
  </si>
  <si>
    <t>8789-1</t>
  </si>
  <si>
    <t>8790-1</t>
  </si>
  <si>
    <t>8791-1</t>
  </si>
  <si>
    <t>8792-1</t>
  </si>
  <si>
    <t>8793-1</t>
  </si>
  <si>
    <t>8794-1</t>
  </si>
  <si>
    <t>8795-1</t>
  </si>
  <si>
    <t>8796-1</t>
  </si>
  <si>
    <t>8797-1</t>
  </si>
  <si>
    <t>8798-1</t>
  </si>
  <si>
    <t>8799-1</t>
  </si>
  <si>
    <t>8800-1</t>
  </si>
  <si>
    <t>8801-1</t>
  </si>
  <si>
    <t>8802-1</t>
  </si>
  <si>
    <t>8803-1</t>
  </si>
  <si>
    <t>8804-1</t>
  </si>
  <si>
    <t>8805-1</t>
  </si>
  <si>
    <t>8806-1</t>
  </si>
  <si>
    <t>8807-1</t>
  </si>
  <si>
    <t>8808-1</t>
  </si>
  <si>
    <t>8809-1</t>
  </si>
  <si>
    <t>8810-1</t>
  </si>
  <si>
    <t>8811-1</t>
  </si>
  <si>
    <t>8812-1</t>
  </si>
  <si>
    <t>8813-1</t>
  </si>
  <si>
    <t>8814-1</t>
  </si>
  <si>
    <t>8815-1</t>
  </si>
  <si>
    <t>8816-1</t>
  </si>
  <si>
    <t>8817-1</t>
  </si>
  <si>
    <t>8818-1</t>
  </si>
  <si>
    <t>8819-1</t>
  </si>
  <si>
    <t>8820-1</t>
  </si>
  <si>
    <t>8821-1</t>
  </si>
  <si>
    <t>8822-1</t>
  </si>
  <si>
    <t>8823-1</t>
  </si>
  <si>
    <t>8824-1</t>
  </si>
  <si>
    <t>8825-1</t>
  </si>
  <si>
    <t>8826-1</t>
  </si>
  <si>
    <t>8827-1</t>
  </si>
  <si>
    <t>8828-1</t>
  </si>
  <si>
    <t>8829-1</t>
  </si>
  <si>
    <t>8830-1</t>
  </si>
  <si>
    <t>8831-1</t>
  </si>
  <si>
    <t>8832-1</t>
  </si>
  <si>
    <t>8833-1</t>
  </si>
  <si>
    <t>8834-1</t>
  </si>
  <si>
    <t>8835-1</t>
  </si>
  <si>
    <t>8836-1</t>
  </si>
  <si>
    <t>8837-1</t>
  </si>
  <si>
    <t>8838-1</t>
  </si>
  <si>
    <t>8839-1</t>
  </si>
  <si>
    <t>8840-1</t>
  </si>
  <si>
    <t>8841-1</t>
  </si>
  <si>
    <t>8842-1</t>
  </si>
  <si>
    <t>8843-1</t>
  </si>
  <si>
    <t>8844-1</t>
  </si>
  <si>
    <t>8845-1</t>
  </si>
  <si>
    <t>8846-1</t>
  </si>
  <si>
    <t>8847-1</t>
  </si>
  <si>
    <t>8848-1</t>
  </si>
  <si>
    <t>8849-1</t>
  </si>
  <si>
    <t>8850-1</t>
  </si>
  <si>
    <t>8851-1</t>
  </si>
  <si>
    <t>8852-1</t>
  </si>
  <si>
    <t>8853-1</t>
  </si>
  <si>
    <t>8854-1</t>
  </si>
  <si>
    <t>8855-1</t>
  </si>
  <si>
    <t>8856-1</t>
  </si>
  <si>
    <t>8857-1</t>
  </si>
  <si>
    <t>8858-1</t>
  </si>
  <si>
    <t>8859-1</t>
  </si>
  <si>
    <t>8860-1</t>
  </si>
  <si>
    <t>8861-1</t>
  </si>
  <si>
    <t>8862-1</t>
  </si>
  <si>
    <t>8863-1</t>
  </si>
  <si>
    <t>8864-1</t>
  </si>
  <si>
    <t>8865-1</t>
  </si>
  <si>
    <t>8866-1</t>
  </si>
  <si>
    <t>8867-1</t>
  </si>
  <si>
    <t>8868-1</t>
  </si>
  <si>
    <t>8869-1</t>
  </si>
  <si>
    <t>8870-1</t>
  </si>
  <si>
    <t>8871-1</t>
  </si>
  <si>
    <t>8872-1</t>
  </si>
  <si>
    <t>8873-1</t>
  </si>
  <si>
    <t>8874-1</t>
  </si>
  <si>
    <t>8875-1</t>
  </si>
  <si>
    <t>8876-1</t>
  </si>
  <si>
    <t>8877-1</t>
  </si>
  <si>
    <t>8878-1</t>
  </si>
  <si>
    <t>8879-1</t>
  </si>
  <si>
    <t>8880-1</t>
  </si>
  <si>
    <t>8881-1</t>
  </si>
  <si>
    <t>8882-1</t>
  </si>
  <si>
    <t>8883-1</t>
  </si>
  <si>
    <t>8884-1</t>
  </si>
  <si>
    <t>8885-1</t>
  </si>
  <si>
    <t>8886-1</t>
  </si>
  <si>
    <t>8887-1</t>
  </si>
  <si>
    <t>8888-1</t>
  </si>
  <si>
    <t>8889-1</t>
  </si>
  <si>
    <t>8890-1</t>
  </si>
  <si>
    <t>8891-1</t>
  </si>
  <si>
    <t>8892-1</t>
  </si>
  <si>
    <t>8893-1</t>
  </si>
  <si>
    <t>8894-1</t>
  </si>
  <si>
    <t>8895-1</t>
  </si>
  <si>
    <t>8896-1</t>
  </si>
  <si>
    <t>8897-1</t>
  </si>
  <si>
    <t>Pharma Supply Chain Data</t>
  </si>
  <si>
    <t>Order Year</t>
  </si>
  <si>
    <t>Order Quarter</t>
  </si>
  <si>
    <t>Order Month</t>
  </si>
  <si>
    <t>Days to Ship</t>
  </si>
  <si>
    <t>Profit_Margin</t>
  </si>
  <si>
    <t>Order Cost</t>
  </si>
  <si>
    <t>Total Cost</t>
  </si>
  <si>
    <t>Year</t>
  </si>
  <si>
    <t>Revenue</t>
  </si>
  <si>
    <t>Average Shpping Cost</t>
  </si>
  <si>
    <t xml:space="preserve">Numbers of Customers </t>
  </si>
  <si>
    <t>Sum of Total Cost</t>
  </si>
  <si>
    <t>Grand Total</t>
  </si>
  <si>
    <t>Profit Margin</t>
  </si>
  <si>
    <t>Q1</t>
  </si>
  <si>
    <t>Q2</t>
  </si>
  <si>
    <t>Q3</t>
  </si>
  <si>
    <t>Q4</t>
  </si>
  <si>
    <t>Medical Products</t>
  </si>
  <si>
    <t>Sum of Order Cost</t>
  </si>
  <si>
    <t>Column Labels</t>
  </si>
  <si>
    <t>Medical Sales Representative</t>
  </si>
  <si>
    <t>Sum of Profit_Margin</t>
  </si>
  <si>
    <t>Order_Quantity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</si>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</sst>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 [$₹-4009]\ * #,##0.00_ ;_ [$₹-4009]\ * \-#,##0.00_ ;_ [$₹-4009]\ * &quot;-&quot;??_ ;_ @_ "/>
    <numFmt numFmtId="165" formatCode="[$₹-4009]\ #,##0.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theme="6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u/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165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/>
    </xf>
    <xf numFmtId="14" fontId="0" fillId="33" borderId="10" xfId="0" applyNumberFormat="1" applyFont="1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8" fillId="0" borderId="20" xfId="0" applyFont="1" applyBorder="1" applyAlignment="1">
      <alignment vertical="center"/>
    </xf>
    <xf numFmtId="0" fontId="20" fillId="0" borderId="21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1" fillId="0" borderId="0" xfId="0" applyFont="1"/>
    <xf numFmtId="0" fontId="21" fillId="34" borderId="0" xfId="0" applyFont="1" applyFill="1"/>
    <xf numFmtId="0" fontId="22" fillId="34" borderId="0" xfId="42" applyFont="1" applyFill="1"/>
    <xf numFmtId="0" fontId="23" fillId="34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3" formatCode="0%"/>
    </dxf>
    <dxf>
      <numFmt numFmtId="164" formatCode="_ [$₹-4009]\ * #,##0.00_ ;_ [$₹-4009]\ * \-#,##0.00_ ;_ [$₹-4009]\ * &quot;-&quot;??_ ;_ @_ "/>
    </dxf>
    <dxf>
      <numFmt numFmtId="165" formatCode="[$₹-4009]\ #,##0.00"/>
    </dxf>
    <dxf>
      <numFmt numFmtId="165" formatCode="[$₹-4009]\ #,##0.00"/>
    </dxf>
    <dxf>
      <numFmt numFmtId="165" formatCode="[$₹-4009]\ #,##0.00"/>
    </dxf>
    <dxf>
      <numFmt numFmtId="165" formatCode="[$₹-4009]\ #,##0.00"/>
    </dxf>
    <dxf>
      <numFmt numFmtId="165" formatCode="[$₹-4009]\ #,##0.00"/>
    </dxf>
    <dxf>
      <numFmt numFmtId="1" formatCode="0"/>
    </dxf>
    <dxf>
      <numFmt numFmtId="1" formatCode="0"/>
    </dxf>
    <dxf>
      <numFmt numFmtId="19" formatCode="m/d/yyyy"/>
    </dxf>
    <dxf>
      <numFmt numFmtId="0" formatCode="General"/>
    </dxf>
    <dxf>
      <numFmt numFmtId="0" formatCode="General"/>
      <alignment horizontal="general" vertical="bottom" textRotation="0" wrapText="0" relative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" formatCode="0"/>
    </dxf>
    <dxf>
      <numFmt numFmtId="19" formatCode="m/d/yyyy"/>
    </dxf>
    <dxf>
      <numFmt numFmtId="164" formatCode="_ [$₹-4009]\ * #,##0.00_ ;_ [$₹-4009]\ * \-#,##0.00_ ;_ [$₹-4009]\ * &quot;-&quot;??_ ;_ @_ "/>
    </dxf>
    <dxf>
      <alignment vertical="center" readingOrder="0"/>
    </dxf>
    <dxf>
      <alignment horizontal="center" readingOrder="0"/>
    </dxf>
    <dxf>
      <numFmt numFmtId="1" formatCode="0"/>
    </dxf>
    <dxf>
      <alignment horizontal="center" readingOrder="0"/>
    </dxf>
    <dxf>
      <alignment wrapText="0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2" formatCode="0.00"/>
    </dxf>
    <dxf>
      <alignment horizontal="center" readingOrder="0"/>
    </dxf>
    <dxf>
      <alignment horizontal="center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Table!PivotTable1</c:name>
    <c:fmtId val="2"/>
  </c:pivotSource>
  <c:chart>
    <c:title>
      <c:tx>
        <c:rich>
          <a:bodyPr/>
          <a:lstStyle/>
          <a:p>
            <a:pPr>
              <a:defRPr sz="1300"/>
            </a:pPr>
            <a:r>
              <a:rPr lang="en-US" sz="1500"/>
              <a:t>Revenue By</a:t>
            </a:r>
            <a:r>
              <a:rPr lang="en-US" sz="1500" baseline="0"/>
              <a:t> Year</a:t>
            </a:r>
            <a:r>
              <a:rPr lang="en-US" sz="1500"/>
              <a:t> </a:t>
            </a:r>
          </a:p>
        </c:rich>
      </c:tx>
      <c:overlay val="0"/>
      <c:spPr>
        <a:noFill/>
      </c:spPr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pPr>
            <a:solidFill>
              <a:schemeClr val="accent3">
                <a:lumMod val="75000"/>
              </a:schemeClr>
            </a:solidFill>
          </c:spPr>
        </c:marker>
      </c:pivotFmt>
      <c:pivotFmt>
        <c:idx val="3"/>
        <c:marker>
          <c:spPr>
            <a:solidFill>
              <a:schemeClr val="accent3">
                <a:lumMod val="75000"/>
              </a:schemeClr>
            </a:solidFill>
          </c:spPr>
        </c:marker>
      </c:pivotFmt>
      <c:pivotFmt>
        <c:idx val="4"/>
        <c:marker>
          <c:spPr>
            <a:solidFill>
              <a:schemeClr val="accent3">
                <a:lumMod val="75000"/>
              </a:schemeClr>
            </a:solidFill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818353218886488E-2"/>
          <c:y val="0.22567235021266202"/>
          <c:w val="0.91885660416921389"/>
          <c:h val="0.599699263271214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Table'!$B$2</c:f>
              <c:strCache>
                <c:ptCount val="1"/>
                <c:pt idx="0">
                  <c:v>Total</c:v>
                </c:pt>
              </c:strCache>
            </c:strRef>
          </c:tx>
          <c:marker>
            <c:spPr>
              <a:solidFill>
                <a:schemeClr val="accent3">
                  <a:lumMod val="75000"/>
                </a:schemeClr>
              </a:solidFill>
            </c:spPr>
          </c:marker>
          <c:cat>
            <c:strRef>
              <c:f>'Pivot Table'!$A$3:$A$9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'Pivot Table'!$B$3:$B$9</c:f>
              <c:numCache>
                <c:formatCode>General</c:formatCode>
                <c:ptCount val="6"/>
                <c:pt idx="0">
                  <c:v>259179.38999999981</c:v>
                </c:pt>
                <c:pt idx="1">
                  <c:v>515655.99000000022</c:v>
                </c:pt>
                <c:pt idx="2">
                  <c:v>612368.06999999972</c:v>
                </c:pt>
                <c:pt idx="3">
                  <c:v>385086.03000000044</c:v>
                </c:pt>
                <c:pt idx="4">
                  <c:v>29833.859999999993</c:v>
                </c:pt>
                <c:pt idx="5">
                  <c:v>1130758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D-49D5-81F9-C203DAC8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97024"/>
        <c:axId val="74098944"/>
      </c:lineChart>
      <c:catAx>
        <c:axId val="74097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74098944"/>
        <c:crosses val="autoZero"/>
        <c:auto val="1"/>
        <c:lblAlgn val="ctr"/>
        <c:lblOffset val="100"/>
        <c:noMultiLvlLbl val="0"/>
      </c:catAx>
      <c:valAx>
        <c:axId val="74098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097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Table!PivotTable2</c:name>
    <c:fmtId val="2"/>
  </c:pivotSource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Avg Shipping Cost Per Ship Mode</a:t>
            </a:r>
          </a:p>
        </c:rich>
      </c:tx>
      <c:layout>
        <c:manualLayout>
          <c:xMode val="edge"/>
          <c:yMode val="edge"/>
          <c:x val="0.18156583482476446"/>
          <c:y val="3.8095238095238099E-2"/>
        </c:manualLayout>
      </c:layout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00" b="1">
                  <a:solidFill>
                    <a:srgbClr val="000000"/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 sz="1000" b="1">
                    <a:solidFill>
                      <a:srgbClr val="000000"/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Table'!$D$3:$D$6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'Pivot Table'!$E$3:$E$6</c:f>
              <c:numCache>
                <c:formatCode>0.00</c:formatCode>
                <c:ptCount val="3"/>
                <c:pt idx="0">
                  <c:v>38.460652173913047</c:v>
                </c:pt>
                <c:pt idx="1">
                  <c:v>5.4183370288248245</c:v>
                </c:pt>
                <c:pt idx="2">
                  <c:v>5.0997432239657448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B-4C12-B804-B4FB5FE3B1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4115328"/>
        <c:axId val="73957760"/>
      </c:barChart>
      <c:catAx>
        <c:axId val="74115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73957760"/>
        <c:crosses val="autoZero"/>
        <c:auto val="1"/>
        <c:lblAlgn val="ctr"/>
        <c:lblOffset val="100"/>
        <c:noMultiLvlLbl val="0"/>
      </c:catAx>
      <c:valAx>
        <c:axId val="73957760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74115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Table!PivotTable8</c:name>
    <c:fmtId val="2"/>
  </c:pivotSource>
  <c:chart>
    <c:title>
      <c:tx>
        <c:rich>
          <a:bodyPr/>
          <a:lstStyle/>
          <a:p>
            <a:pPr>
              <a:defRPr sz="1300"/>
            </a:pPr>
            <a:r>
              <a:rPr lang="en-US"/>
              <a:t>Revenue  By Product Category</a:t>
            </a:r>
          </a:p>
        </c:rich>
      </c:tx>
      <c:overlay val="0"/>
      <c:spPr>
        <a:noFill/>
        <a:ln>
          <a:solidFill>
            <a:srgbClr val="FFFFFF"/>
          </a:solidFill>
          <a:prstDash val="solid"/>
        </a:ln>
      </c:spPr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Table'!$A$36:$A$39</c:f>
              <c:strCache>
                <c:ptCount val="3"/>
                <c:pt idx="0">
                  <c:v>Consumables</c:v>
                </c:pt>
                <c:pt idx="1">
                  <c:v>Medical equipment</c:v>
                </c:pt>
                <c:pt idx="2">
                  <c:v>Pharmaceuticals</c:v>
                </c:pt>
              </c:strCache>
            </c:strRef>
          </c:cat>
          <c:val>
            <c:numRef>
              <c:f>'Pivot Table'!$B$36:$B$39</c:f>
              <c:numCache>
                <c:formatCode>General</c:formatCode>
                <c:ptCount val="3"/>
                <c:pt idx="0">
                  <c:v>893478.01000000036</c:v>
                </c:pt>
                <c:pt idx="1">
                  <c:v>780571.82000000007</c:v>
                </c:pt>
                <c:pt idx="2">
                  <c:v>1258831.5100000002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D-436B-9BEC-42721E1C4D1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Table!PivotTable3</c:name>
    <c:fmtId val="2"/>
  </c:pivotSource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Customers</a:t>
            </a:r>
            <a:r>
              <a:rPr lang="en-US" sz="1500" baseline="0"/>
              <a:t> Per State</a:t>
            </a:r>
            <a:endParaRPr lang="en-US" sz="1500"/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Table'!$G$4:$G$7</c:f>
              <c:strCache>
                <c:ptCount val="3"/>
                <c:pt idx="0">
                  <c:v>Delhi</c:v>
                </c:pt>
                <c:pt idx="1">
                  <c:v>Kolkata</c:v>
                </c:pt>
                <c:pt idx="2">
                  <c:v>Maharashtra</c:v>
                </c:pt>
              </c:strCache>
            </c:strRef>
          </c:cat>
          <c:val>
            <c:numRef>
              <c:f>'Pivot Table'!$H$4:$H$7</c:f>
              <c:numCache>
                <c:formatCode>General</c:formatCode>
                <c:ptCount val="3"/>
                <c:pt idx="0">
                  <c:v>1051</c:v>
                </c:pt>
                <c:pt idx="1">
                  <c:v>1150</c:v>
                </c:pt>
                <c:pt idx="2">
                  <c:v>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8-43B9-A7FE-35F9B35BA8D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Table!PivotTable10</c:name>
    <c:fmtId val="2"/>
  </c:pivotSource>
  <c:chart>
    <c:title>
      <c:tx>
        <c:rich>
          <a:bodyPr/>
          <a:lstStyle/>
          <a:p>
            <a:pPr>
              <a:defRPr sz="1300"/>
            </a:pPr>
            <a:r>
              <a:rPr lang="en-US"/>
              <a:t>Quantity by Order Priority</a:t>
            </a:r>
          </a:p>
        </c:rich>
      </c:tx>
      <c:overlay val="0"/>
      <c:spPr>
        <a:noFill/>
      </c:spPr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rgbClr val="000000"/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Table'!$E$45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 b="1">
                    <a:solidFill>
                      <a:srgbClr val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Table'!$D$46:$D$50</c:f>
              <c:strCache>
                <c:ptCount val="4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</c:strCache>
            </c:strRef>
          </c:cat>
          <c:val>
            <c:numRef>
              <c:f>'Pivot Table'!$E$46:$E$50</c:f>
              <c:numCache>
                <c:formatCode>General</c:formatCode>
                <c:ptCount val="4"/>
                <c:pt idx="0">
                  <c:v>14739</c:v>
                </c:pt>
                <c:pt idx="1">
                  <c:v>17058</c:v>
                </c:pt>
                <c:pt idx="2">
                  <c:v>23776</c:v>
                </c:pt>
                <c:pt idx="3">
                  <c:v>32628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3-4676-9DDF-684A71B91D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7504896"/>
        <c:axId val="77506432"/>
      </c:barChart>
      <c:catAx>
        <c:axId val="77504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050" b="1"/>
            </a:pPr>
            <a:endParaRPr lang="en-US"/>
          </a:p>
        </c:txPr>
        <c:crossAx val="77506432"/>
        <c:crosses val="autoZero"/>
        <c:auto val="1"/>
        <c:lblAlgn val="ctr"/>
        <c:lblOffset val="100"/>
        <c:noMultiLvlLbl val="0"/>
      </c:catAx>
      <c:valAx>
        <c:axId val="77506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504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[Pharma Clinic Suppliers Excel Project (Recovered) 1.xlsx]Pivot Table!PivotTable7</c:name>
    <c:fmtId val="7"/>
  </c:pivotSource>
  <c:chart>
    <c:title>
      <c:tx>
        <c:rich>
          <a:bodyPr/>
          <a:lstStyle/>
          <a:p>
            <a:pPr>
              <a:defRPr sz="1500"/>
            </a:pPr>
            <a:r>
              <a:rPr lang="en-US"/>
              <a:t>Top 10 product by Revenue</a:t>
            </a:r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Table'!$Q$13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Table'!$P$14:$P$24</c:f>
              <c:strCache>
                <c:ptCount val="10"/>
                <c:pt idx="0">
                  <c:v>Face masks  </c:v>
                </c:pt>
                <c:pt idx="1">
                  <c:v>First aid kits  </c:v>
                </c:pt>
                <c:pt idx="2">
                  <c:v>Culture media  </c:v>
                </c:pt>
                <c:pt idx="3">
                  <c:v>Dental chairs  </c:v>
                </c:pt>
                <c:pt idx="4">
                  <c:v>Forceps  </c:v>
                </c:pt>
                <c:pt idx="5">
                  <c:v>Splints  </c:v>
                </c:pt>
                <c:pt idx="6">
                  <c:v>Blood collection bags  </c:v>
                </c:pt>
                <c:pt idx="7">
                  <c:v>Fetal dopplers  </c:v>
                </c:pt>
                <c:pt idx="8">
                  <c:v>Scalpel blades  </c:v>
                </c:pt>
                <c:pt idx="9">
                  <c:v>Hazardous waste bags  </c:v>
                </c:pt>
              </c:strCache>
            </c:strRef>
          </c:cat>
          <c:val>
            <c:numRef>
              <c:f>'Pivot Table'!$Q$14:$Q$24</c:f>
              <c:numCache>
                <c:formatCode>0</c:formatCode>
                <c:ptCount val="10"/>
                <c:pt idx="0">
                  <c:v>39754.32</c:v>
                </c:pt>
                <c:pt idx="1">
                  <c:v>40507.380000000005</c:v>
                </c:pt>
                <c:pt idx="2">
                  <c:v>40574.479999999996</c:v>
                </c:pt>
                <c:pt idx="3">
                  <c:v>40846.47</c:v>
                </c:pt>
                <c:pt idx="4">
                  <c:v>41509.919999999998</c:v>
                </c:pt>
                <c:pt idx="5">
                  <c:v>42875.99</c:v>
                </c:pt>
                <c:pt idx="6">
                  <c:v>43644.98000000001</c:v>
                </c:pt>
                <c:pt idx="7">
                  <c:v>48524.88</c:v>
                </c:pt>
                <c:pt idx="8">
                  <c:v>64260.360000000008</c:v>
                </c:pt>
                <c:pt idx="9">
                  <c:v>67429.51999999999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6-41AE-A243-74ED2EB06F6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78668160"/>
        <c:axId val="78669696"/>
      </c:barChart>
      <c:catAx>
        <c:axId val="7866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 b="1">
                <a:solidFill>
                  <a:srgbClr val="000000"/>
                </a:solidFill>
              </a:defRPr>
            </a:pPr>
            <a:endParaRPr lang="en-US"/>
          </a:p>
        </c:txPr>
        <c:crossAx val="78669696"/>
        <c:crosses val="autoZero"/>
        <c:auto val="1"/>
        <c:lblAlgn val="ctr"/>
        <c:lblOffset val="100"/>
        <c:noMultiLvlLbl val="0"/>
      </c:catAx>
      <c:valAx>
        <c:axId val="7866969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78668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[Pharma Clinic Suppliers Excel Project (Recovered) 1.xlsx]Pivot Table!PivotTable11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Per Order Priority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BBB59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BBB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BBB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BBB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BBB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Table'!$L$36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Table'!$K$37:$K$41</c:f>
              <c:strCache>
                <c:ptCount val="4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</c:strCache>
            </c:strRef>
          </c:cat>
          <c:val>
            <c:numRef>
              <c:f>'Pivot Table'!$L$37:$L$41</c:f>
              <c:numCache>
                <c:formatCode>0</c:formatCode>
                <c:ptCount val="4"/>
                <c:pt idx="0">
                  <c:v>9585.6900000000096</c:v>
                </c:pt>
                <c:pt idx="1">
                  <c:v>18649.970000000048</c:v>
                </c:pt>
                <c:pt idx="2">
                  <c:v>52375.079999999994</c:v>
                </c:pt>
                <c:pt idx="3">
                  <c:v>26233.400000000078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7-4C24-95F9-F0D16E10F9B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8"/>
        <c:axId val="1086649351"/>
        <c:axId val="1086651399"/>
      </c:barChart>
      <c:catAx>
        <c:axId val="1086649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51399"/>
        <c:crosses val="autoZero"/>
        <c:auto val="1"/>
        <c:lblAlgn val="ctr"/>
        <c:lblOffset val="100"/>
        <c:noMultiLvlLbl val="0"/>
      </c:catAx>
      <c:valAx>
        <c:axId val="1086651399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086649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5</xdr:row>
      <xdr:rowOff>9525</xdr:rowOff>
    </xdr:from>
    <xdr:to>
      <xdr:col>6</xdr:col>
      <xdr:colOff>19050</xdr:colOff>
      <xdr:row>16</xdr:row>
      <xdr:rowOff>95250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123825</xdr:colOff>
      <xdr:row>16</xdr:row>
      <xdr:rowOff>171450</xdr:rowOff>
    </xdr:from>
    <xdr:to>
      <xdr:col>11</xdr:col>
      <xdr:colOff>228600</xdr:colOff>
      <xdr:row>29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  <a:ext uri="{147F2762-F138-4A5C-976F-8EAC2B608ADB}">
              <a16:predDERef xmlns:a16="http://schemas.microsoft.com/office/drawing/2014/main" pre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123825</xdr:colOff>
      <xdr:row>5</xdr:row>
      <xdr:rowOff>9525</xdr:rowOff>
    </xdr:from>
    <xdr:to>
      <xdr:col>11</xdr:col>
      <xdr:colOff>228600</xdr:colOff>
      <xdr:row>16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  <a:ext uri="{147F2762-F138-4A5C-976F-8EAC2B608ADB}">
              <a16:predDERef xmlns:a16="http://schemas.microsoft.com/office/drawing/2014/main" pre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161925</xdr:colOff>
      <xdr:row>16</xdr:row>
      <xdr:rowOff>171450</xdr:rowOff>
    </xdr:from>
    <xdr:to>
      <xdr:col>6</xdr:col>
      <xdr:colOff>19050</xdr:colOff>
      <xdr:row>29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133350</xdr:colOff>
      <xdr:row>0</xdr:row>
      <xdr:rowOff>85725</xdr:rowOff>
    </xdr:from>
    <xdr:to>
      <xdr:col>8</xdr:col>
      <xdr:colOff>495300</xdr:colOff>
      <xdr:row>4</xdr:row>
      <xdr:rowOff>114300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  <a:ext uri="{147F2762-F138-4A5C-976F-8EAC2B608ADB}">
              <a16:predDERef xmlns:a16="http://schemas.microsoft.com/office/drawing/2014/main" pred="{00000000-0008-0000-0300-000005000000}"/>
            </a:ext>
          </a:extLst>
        </xdr:cNvPr>
        <xdr:cNvSpPr/>
      </xdr:nvSpPr>
      <xdr:spPr>
        <a:xfrm>
          <a:off x="133350" y="85725"/>
          <a:ext cx="5286375" cy="7905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800"/>
            <a:t>Pharma Supply</a:t>
          </a:r>
          <a:r>
            <a:rPr lang="en-US" sz="2800" baseline="0"/>
            <a:t>  Chains Dashboard</a:t>
          </a:r>
          <a:endParaRPr lang="en-US" sz="2800"/>
        </a:p>
      </xdr:txBody>
    </xdr:sp>
    <xdr:clientData/>
  </xdr:twoCellAnchor>
  <xdr:twoCellAnchor>
    <xdr:from>
      <xdr:col>14</xdr:col>
      <xdr:colOff>133350</xdr:colOff>
      <xdr:row>0</xdr:row>
      <xdr:rowOff>123825</xdr:rowOff>
    </xdr:from>
    <xdr:to>
      <xdr:col>16</xdr:col>
      <xdr:colOff>342900</xdr:colOff>
      <xdr:row>4</xdr:row>
      <xdr:rowOff>114300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300-00000C000000}"/>
            </a:ext>
            <a:ext uri="{147F2762-F138-4A5C-976F-8EAC2B608ADB}">
              <a16:predDERef xmlns:a16="http://schemas.microsoft.com/office/drawing/2014/main" pred="{00000000-0008-0000-0300-000006000000}"/>
            </a:ext>
          </a:extLst>
        </xdr:cNvPr>
        <xdr:cNvSpPr/>
      </xdr:nvSpPr>
      <xdr:spPr>
        <a:xfrm>
          <a:off x="8667750" y="123825"/>
          <a:ext cx="1428750" cy="7524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en-US" sz="28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11</xdr:col>
      <xdr:colOff>323850</xdr:colOff>
      <xdr:row>5</xdr:row>
      <xdr:rowOff>9525</xdr:rowOff>
    </xdr:from>
    <xdr:to>
      <xdr:col>16</xdr:col>
      <xdr:colOff>419100</xdr:colOff>
      <xdr:row>16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  <a:ext uri="{147F2762-F138-4A5C-976F-8EAC2B608ADB}">
              <a16:predDERef xmlns:a16="http://schemas.microsoft.com/office/drawing/2014/main" pre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228600</xdr:colOff>
      <xdr:row>2</xdr:row>
      <xdr:rowOff>133350</xdr:rowOff>
    </xdr:from>
    <xdr:to>
      <xdr:col>16</xdr:col>
      <xdr:colOff>333375</xdr:colOff>
      <xdr:row>4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  <a:ext uri="{147F2762-F138-4A5C-976F-8EAC2B608ADB}">
              <a16:predDERef xmlns:a16="http://schemas.microsoft.com/office/drawing/2014/main" pred="{00000000-0008-0000-0300-00000D000000}"/>
            </a:ext>
          </a:extLst>
        </xdr:cNvPr>
        <xdr:cNvSpPr txBox="1"/>
      </xdr:nvSpPr>
      <xdr:spPr>
        <a:xfrm>
          <a:off x="8763000" y="514350"/>
          <a:ext cx="1323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+mn-lt"/>
              <a:ea typeface="+mn-lt"/>
              <a:cs typeface="+mn-lt"/>
            </a:rPr>
            <a:t>₹ 106,844.14</a:t>
          </a:r>
          <a:r>
            <a:rPr lang="en-US" sz="1600">
              <a:solidFill>
                <a:schemeClr val="bg1"/>
              </a:solidFill>
              <a:latin typeface="+mn-lt"/>
              <a:ea typeface="+mn-lt"/>
              <a:cs typeface="+mn-lt"/>
            </a:rPr>
            <a:t> </a:t>
          </a:r>
        </a:p>
      </xdr:txBody>
    </xdr:sp>
    <xdr:clientData/>
  </xdr:twoCellAnchor>
  <xdr:twoCellAnchor>
    <xdr:from>
      <xdr:col>14</xdr:col>
      <xdr:colOff>200025</xdr:colOff>
      <xdr:row>0</xdr:row>
      <xdr:rowOff>152400</xdr:rowOff>
    </xdr:from>
    <xdr:to>
      <xdr:col>16</xdr:col>
      <xdr:colOff>304800</xdr:colOff>
      <xdr:row>2</xdr:row>
      <xdr:rowOff>152400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E0798CE-2928-4C45-80D0-9B01595242B7}"/>
            </a:ext>
            <a:ext uri="{147F2762-F138-4A5C-976F-8EAC2B608ADB}">
              <a16:predDERef xmlns:a16="http://schemas.microsoft.com/office/drawing/2014/main" pred="{00000000-0008-0000-0300-00000B000000}"/>
            </a:ext>
          </a:extLst>
        </xdr:cNvPr>
        <xdr:cNvSpPr txBox="1"/>
      </xdr:nvSpPr>
      <xdr:spPr>
        <a:xfrm>
          <a:off x="8734425" y="152400"/>
          <a:ext cx="1323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Profit Margin</a:t>
          </a:r>
        </a:p>
      </xdr:txBody>
    </xdr:sp>
    <xdr:clientData/>
  </xdr:twoCellAnchor>
  <xdr:twoCellAnchor>
    <xdr:from>
      <xdr:col>8</xdr:col>
      <xdr:colOff>600075</xdr:colOff>
      <xdr:row>0</xdr:row>
      <xdr:rowOff>114300</xdr:rowOff>
    </xdr:from>
    <xdr:to>
      <xdr:col>11</xdr:col>
      <xdr:colOff>257175</xdr:colOff>
      <xdr:row>4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4FC7628F-1A26-448C-9546-33C752D87EA5}"/>
            </a:ext>
            <a:ext uri="{147F2762-F138-4A5C-976F-8EAC2B608ADB}">
              <a16:predDERef xmlns:a16="http://schemas.microsoft.com/office/drawing/2014/main" pred="{5E0798CE-2928-4C45-80D0-9B01595242B7}"/>
            </a:ext>
          </a:extLst>
        </xdr:cNvPr>
        <xdr:cNvSpPr/>
      </xdr:nvSpPr>
      <xdr:spPr>
        <a:xfrm>
          <a:off x="5476875" y="114300"/>
          <a:ext cx="1485900" cy="7620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endParaRPr lang="en-US" sz="28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371475</xdr:colOff>
      <xdr:row>0</xdr:row>
      <xdr:rowOff>123825</xdr:rowOff>
    </xdr:from>
    <xdr:to>
      <xdr:col>14</xdr:col>
      <xdr:colOff>28575</xdr:colOff>
      <xdr:row>4</xdr:row>
      <xdr:rowOff>114300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3300CC43-696C-4127-AB4F-13C6A796B98D}"/>
            </a:ext>
            <a:ext uri="{147F2762-F138-4A5C-976F-8EAC2B608ADB}">
              <a16:predDERef xmlns:a16="http://schemas.microsoft.com/office/drawing/2014/main" pred="{4FC7628F-1A26-448C-9546-33C752D87EA5}"/>
            </a:ext>
          </a:extLst>
        </xdr:cNvPr>
        <xdr:cNvSpPr/>
      </xdr:nvSpPr>
      <xdr:spPr>
        <a:xfrm>
          <a:off x="7124700" y="123825"/>
          <a:ext cx="1485900" cy="7524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endParaRPr lang="en-US" sz="2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66675</xdr:colOff>
      <xdr:row>0</xdr:row>
      <xdr:rowOff>152400</xdr:rowOff>
    </xdr:from>
    <xdr:to>
      <xdr:col>11</xdr:col>
      <xdr:colOff>238125</xdr:colOff>
      <xdr:row>2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141E0B6-93D2-4B7D-A7B3-E64EEAEA6DBD}"/>
            </a:ext>
            <a:ext uri="{147F2762-F138-4A5C-976F-8EAC2B608ADB}">
              <a16:predDERef xmlns:a16="http://schemas.microsoft.com/office/drawing/2014/main" pred="{3300CC43-696C-4127-AB4F-13C6A796B98D}"/>
            </a:ext>
          </a:extLst>
        </xdr:cNvPr>
        <xdr:cNvSpPr txBox="1"/>
      </xdr:nvSpPr>
      <xdr:spPr>
        <a:xfrm>
          <a:off x="5553075" y="152400"/>
          <a:ext cx="13906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Revenue</a:t>
          </a:r>
        </a:p>
      </xdr:txBody>
    </xdr:sp>
    <xdr:clientData/>
  </xdr:twoCellAnchor>
  <xdr:twoCellAnchor>
    <xdr:from>
      <xdr:col>11</xdr:col>
      <xdr:colOff>361950</xdr:colOff>
      <xdr:row>0</xdr:row>
      <xdr:rowOff>152400</xdr:rowOff>
    </xdr:from>
    <xdr:to>
      <xdr:col>14</xdr:col>
      <xdr:colOff>76200</xdr:colOff>
      <xdr:row>2</xdr:row>
      <xdr:rowOff>152400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955E687-5B73-4EF2-9416-5A8699CEC007}"/>
            </a:ext>
            <a:ext uri="{147F2762-F138-4A5C-976F-8EAC2B608ADB}">
              <a16:predDERef xmlns:a16="http://schemas.microsoft.com/office/drawing/2014/main" pred="{7141E0B6-93D2-4B7D-A7B3-E64EEAEA6DBD}"/>
            </a:ext>
          </a:extLst>
        </xdr:cNvPr>
        <xdr:cNvSpPr txBox="1"/>
      </xdr:nvSpPr>
      <xdr:spPr>
        <a:xfrm>
          <a:off x="7115175" y="152400"/>
          <a:ext cx="15430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Orders Quantity</a:t>
          </a:r>
        </a:p>
      </xdr:txBody>
    </xdr:sp>
    <xdr:clientData/>
  </xdr:twoCellAnchor>
  <xdr:twoCellAnchor>
    <xdr:from>
      <xdr:col>12</xdr:col>
      <xdr:colOff>171450</xdr:colOff>
      <xdr:row>2</xdr:row>
      <xdr:rowOff>133350</xdr:rowOff>
    </xdr:from>
    <xdr:to>
      <xdr:col>13</xdr:col>
      <xdr:colOff>581025</xdr:colOff>
      <xdr:row>4</xdr:row>
      <xdr:rowOff>133350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EB5E522-0AEB-4BC6-B5EF-5A3F5D9D7543}"/>
            </a:ext>
            <a:ext uri="{147F2762-F138-4A5C-976F-8EAC2B608ADB}">
              <a16:predDERef xmlns:a16="http://schemas.microsoft.com/office/drawing/2014/main" pred="{C955E687-5B73-4EF2-9416-5A8699CEC007}"/>
            </a:ext>
          </a:extLst>
        </xdr:cNvPr>
        <xdr:cNvSpPr txBox="1"/>
      </xdr:nvSpPr>
      <xdr:spPr>
        <a:xfrm>
          <a:off x="7486650" y="514350"/>
          <a:ext cx="10191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88201</a:t>
          </a:r>
        </a:p>
      </xdr:txBody>
    </xdr:sp>
    <xdr:clientData/>
  </xdr:twoCellAnchor>
  <xdr:twoCellAnchor>
    <xdr:from>
      <xdr:col>9</xdr:col>
      <xdr:colOff>19050</xdr:colOff>
      <xdr:row>2</xdr:row>
      <xdr:rowOff>133350</xdr:rowOff>
    </xdr:from>
    <xdr:to>
      <xdr:col>11</xdr:col>
      <xdr:colOff>352425</xdr:colOff>
      <xdr:row>4</xdr:row>
      <xdr:rowOff>133350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3FE046B-8B42-4754-86BB-7E319A1998C1}"/>
            </a:ext>
            <a:ext uri="{147F2762-F138-4A5C-976F-8EAC2B608ADB}">
              <a16:predDERef xmlns:a16="http://schemas.microsoft.com/office/drawing/2014/main" pred="{7EB5E522-0AEB-4BC6-B5EF-5A3F5D9D7543}"/>
            </a:ext>
          </a:extLst>
        </xdr:cNvPr>
        <xdr:cNvSpPr txBox="1"/>
      </xdr:nvSpPr>
      <xdr:spPr>
        <a:xfrm>
          <a:off x="5505450" y="514350"/>
          <a:ext cx="15525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₹ 2,932,881.34 </a:t>
          </a:r>
        </a:p>
      </xdr:txBody>
    </xdr:sp>
    <xdr:clientData/>
  </xdr:twoCellAnchor>
  <xdr:twoCellAnchor editAs="oneCell">
    <xdr:from>
      <xdr:col>21</xdr:col>
      <xdr:colOff>533400</xdr:colOff>
      <xdr:row>6</xdr:row>
      <xdr:rowOff>142875</xdr:rowOff>
    </xdr:from>
    <xdr:to>
      <xdr:col>24</xdr:col>
      <xdr:colOff>257175</xdr:colOff>
      <xdr:row>12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Order Year">
              <a:extLst>
                <a:ext uri="{FF2B5EF4-FFF2-40B4-BE49-F238E27FC236}">
                  <a16:creationId xmlns:a16="http://schemas.microsoft.com/office/drawing/2014/main" id="{849E8368-2BAF-49BD-5665-E5F8E8A1A3B7}"/>
                </a:ext>
                <a:ext uri="{147F2762-F138-4A5C-976F-8EAC2B608ADB}">
                  <a16:predDERef xmlns:a16="http://schemas.microsoft.com/office/drawing/2014/main" pred="{E3FE046B-8B42-4754-86BB-7E319A199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1875" y="85725"/>
              <a:ext cx="2514600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 fLocksWithSheet="0"/>
  </xdr:twoCellAnchor>
  <xdr:twoCellAnchor>
    <xdr:from>
      <xdr:col>19</xdr:col>
      <xdr:colOff>133350</xdr:colOff>
      <xdr:row>0</xdr:row>
      <xdr:rowOff>133350</xdr:rowOff>
    </xdr:from>
    <xdr:to>
      <xdr:col>21</xdr:col>
      <xdr:colOff>390525</xdr:colOff>
      <xdr:row>4</xdr:row>
      <xdr:rowOff>104775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374088A1-AF5A-478A-962B-3DD05CE09EC9}"/>
            </a:ext>
            <a:ext uri="{147F2762-F138-4A5C-976F-8EAC2B608ADB}">
              <a16:predDERef xmlns:a16="http://schemas.microsoft.com/office/drawing/2014/main" pred="{849E8368-2BAF-49BD-5665-E5F8E8A1A3B7}"/>
            </a:ext>
          </a:extLst>
        </xdr:cNvPr>
        <xdr:cNvSpPr/>
      </xdr:nvSpPr>
      <xdr:spPr>
        <a:xfrm>
          <a:off x="11715750" y="133350"/>
          <a:ext cx="1476375" cy="73342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endParaRPr lang="en-US" sz="2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457200</xdr:colOff>
      <xdr:row>0</xdr:row>
      <xdr:rowOff>123825</xdr:rowOff>
    </xdr:from>
    <xdr:to>
      <xdr:col>19</xdr:col>
      <xdr:colOff>9525</xdr:colOff>
      <xdr:row>4</xdr:row>
      <xdr:rowOff>114300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509A54C2-66E4-4CEA-93BA-E28802B75318}"/>
            </a:ext>
            <a:ext uri="{147F2762-F138-4A5C-976F-8EAC2B608ADB}">
              <a16:predDERef xmlns:a16="http://schemas.microsoft.com/office/drawing/2014/main" pred="{374088A1-AF5A-478A-962B-3DD05CE09EC9}"/>
            </a:ext>
          </a:extLst>
        </xdr:cNvPr>
        <xdr:cNvSpPr/>
      </xdr:nvSpPr>
      <xdr:spPr>
        <a:xfrm>
          <a:off x="10210800" y="123825"/>
          <a:ext cx="1381125" cy="7524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endParaRPr lang="en-US" sz="2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495300</xdr:colOff>
      <xdr:row>0</xdr:row>
      <xdr:rowOff>171450</xdr:rowOff>
    </xdr:from>
    <xdr:to>
      <xdr:col>19</xdr:col>
      <xdr:colOff>342900</xdr:colOff>
      <xdr:row>2</xdr:row>
      <xdr:rowOff>171450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98241F5-4D51-464A-81D3-8140A7A2F069}"/>
            </a:ext>
            <a:ext uri="{147F2762-F138-4A5C-976F-8EAC2B608ADB}">
              <a16:predDERef xmlns:a16="http://schemas.microsoft.com/office/drawing/2014/main" pred="{509A54C2-66E4-4CEA-93BA-E28802B75318}"/>
            </a:ext>
          </a:extLst>
        </xdr:cNvPr>
        <xdr:cNvSpPr txBox="1"/>
      </xdr:nvSpPr>
      <xdr:spPr>
        <a:xfrm>
          <a:off x="10248900" y="171450"/>
          <a:ext cx="16764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Shipping Cost</a:t>
          </a:r>
        </a:p>
        <a:p>
          <a:pPr marL="0" indent="0"/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16</xdr:col>
      <xdr:colOff>552450</xdr:colOff>
      <xdr:row>2</xdr:row>
      <xdr:rowOff>133350</xdr:rowOff>
    </xdr:from>
    <xdr:to>
      <xdr:col>19</xdr:col>
      <xdr:colOff>47625</xdr:colOff>
      <xdr:row>4</xdr:row>
      <xdr:rowOff>133350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49A5D77-F13D-43B4-8787-D73D0D0A6643}"/>
            </a:ext>
            <a:ext uri="{147F2762-F138-4A5C-976F-8EAC2B608ADB}">
              <a16:predDERef xmlns:a16="http://schemas.microsoft.com/office/drawing/2014/main" pred="{398241F5-4D51-464A-81D3-8140A7A2F069}"/>
            </a:ext>
          </a:extLst>
        </xdr:cNvPr>
        <xdr:cNvSpPr txBox="1"/>
      </xdr:nvSpPr>
      <xdr:spPr>
        <a:xfrm>
          <a:off x="10306050" y="514350"/>
          <a:ext cx="1323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₹ 20,281.73 </a:t>
          </a:r>
        </a:p>
      </xdr:txBody>
    </xdr:sp>
    <xdr:clientData/>
  </xdr:twoCellAnchor>
  <xdr:twoCellAnchor>
    <xdr:from>
      <xdr:col>19</xdr:col>
      <xdr:colOff>104775</xdr:colOff>
      <xdr:row>0</xdr:row>
      <xdr:rowOff>180975</xdr:rowOff>
    </xdr:from>
    <xdr:to>
      <xdr:col>21</xdr:col>
      <xdr:colOff>561975</xdr:colOff>
      <xdr:row>2</xdr:row>
      <xdr:rowOff>180975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7D0FB70-398F-45F3-ACB9-FD68D47E2A7C}"/>
            </a:ext>
            <a:ext uri="{147F2762-F138-4A5C-976F-8EAC2B608ADB}">
              <a16:predDERef xmlns:a16="http://schemas.microsoft.com/office/drawing/2014/main" pred="{849A5D77-F13D-43B4-8787-D73D0D0A6643}"/>
            </a:ext>
          </a:extLst>
        </xdr:cNvPr>
        <xdr:cNvSpPr txBox="1"/>
      </xdr:nvSpPr>
      <xdr:spPr>
        <a:xfrm>
          <a:off x="11687175" y="180975"/>
          <a:ext cx="16764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Customers</a:t>
          </a:r>
        </a:p>
      </xdr:txBody>
    </xdr:sp>
    <xdr:clientData/>
  </xdr:twoCellAnchor>
  <xdr:twoCellAnchor>
    <xdr:from>
      <xdr:col>19</xdr:col>
      <xdr:colOff>542925</xdr:colOff>
      <xdr:row>2</xdr:row>
      <xdr:rowOff>123825</xdr:rowOff>
    </xdr:from>
    <xdr:to>
      <xdr:col>22</xdr:col>
      <xdr:colOff>38100</xdr:colOff>
      <xdr:row>4</xdr:row>
      <xdr:rowOff>123825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CEB2891-997B-4B43-8226-426C9EFF844E}"/>
            </a:ext>
            <a:ext uri="{147F2762-F138-4A5C-976F-8EAC2B608ADB}">
              <a16:predDERef xmlns:a16="http://schemas.microsoft.com/office/drawing/2014/main" pred="{67D0FB70-398F-45F3-ACB9-FD68D47E2A7C}"/>
            </a:ext>
          </a:extLst>
        </xdr:cNvPr>
        <xdr:cNvSpPr txBox="1"/>
      </xdr:nvSpPr>
      <xdr:spPr>
        <a:xfrm>
          <a:off x="12125325" y="504825"/>
          <a:ext cx="1323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3347</a:t>
          </a:r>
        </a:p>
      </xdr:txBody>
    </xdr:sp>
    <xdr:clientData/>
  </xdr:twoCellAnchor>
  <xdr:twoCellAnchor editAs="oneCell">
    <xdr:from>
      <xdr:col>21</xdr:col>
      <xdr:colOff>533400</xdr:colOff>
      <xdr:row>0</xdr:row>
      <xdr:rowOff>123825</xdr:rowOff>
    </xdr:from>
    <xdr:to>
      <xdr:col>24</xdr:col>
      <xdr:colOff>285750</xdr:colOff>
      <xdr:row>6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y">
              <a:extLst>
                <a:ext uri="{FF2B5EF4-FFF2-40B4-BE49-F238E27FC236}">
                  <a16:creationId xmlns:a16="http://schemas.microsoft.com/office/drawing/2014/main" id="{19F35F98-6F33-541C-2898-3D0FE65C7951}"/>
                </a:ext>
                <a:ext uri="{147F2762-F138-4A5C-976F-8EAC2B608ADB}">
                  <a16:predDERef xmlns:a16="http://schemas.microsoft.com/office/drawing/2014/main" pred="{ECEB2891-997B-4B43-8226-426C9EFF84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15950" y="142875"/>
              <a:ext cx="158115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16</xdr:col>
      <xdr:colOff>533400</xdr:colOff>
      <xdr:row>5</xdr:row>
      <xdr:rowOff>38100</xdr:rowOff>
    </xdr:from>
    <xdr:to>
      <xdr:col>21</xdr:col>
      <xdr:colOff>466725</xdr:colOff>
      <xdr:row>29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3C434B-923C-4B4B-BC73-42DFAE68A5E1}"/>
            </a:ext>
            <a:ext uri="{147F2762-F138-4A5C-976F-8EAC2B608ADB}">
              <a16:predDERef xmlns:a16="http://schemas.microsoft.com/office/drawing/2014/main" pred="{19F35F98-6F33-541C-2898-3D0FE65C7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314325</xdr:colOff>
      <xdr:row>16</xdr:row>
      <xdr:rowOff>180975</xdr:rowOff>
    </xdr:from>
    <xdr:to>
      <xdr:col>16</xdr:col>
      <xdr:colOff>419100</xdr:colOff>
      <xdr:row>29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11BE0AC-CC2C-4702-874C-68FEC21EAA22}"/>
            </a:ext>
            <a:ext uri="{147F2762-F138-4A5C-976F-8EAC2B608ADB}">
              <a16:predDERef xmlns:a16="http://schemas.microsoft.com/office/drawing/2014/main" pred="{CD3C434B-923C-4B4B-BC73-42DFAE68A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66.936535416666" createdVersion="3" refreshedVersion="8" minRefreshableVersion="3" recordCount="3347" xr:uid="{00000000-000A-0000-FFFF-FFFF0D000000}">
  <cacheSource type="worksheet">
    <worksheetSource name="Data_table"/>
  </cacheSource>
  <cacheFields count="28">
    <cacheField name="Order Code" numFmtId="0">
      <sharedItems/>
    </cacheField>
    <cacheField name="Order Date" numFmtId="14">
      <sharedItems containsSemiMixedTypes="0" containsNonDate="0" containsDate="1" containsString="0" minDate="2019-02-11T00:00:00" maxDate="2024-12-28T00:00:00"/>
    </cacheField>
    <cacheField name="Order Year" numFmtId="1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Order Quarter" numFmtId="0">
      <sharedItems count="5">
        <s v="Q2"/>
        <s v="Q3"/>
        <s v="Q4"/>
        <s v="Q1"/>
        <s v="Q0" u="1"/>
      </sharedItems>
    </cacheField>
    <cacheField name="Order Month" numFmtId="0">
      <sharedItems containsSemiMixedTypes="0" containsString="0" containsNumber="1" containsInteger="1" minValue="1" maxValue="12"/>
    </cacheField>
    <cacheField name="Customer Name " numFmtId="0">
      <sharedItems/>
    </cacheField>
    <cacheField name="Address" numFmtId="0">
      <sharedItems/>
    </cacheField>
    <cacheField name="City" numFmtId="0">
      <sharedItems count="3">
        <s v="Mumbai"/>
        <s v="Kolkata"/>
        <s v="Delhi"/>
      </sharedItems>
    </cacheField>
    <cacheField name="State" numFmtId="0">
      <sharedItems count="3">
        <s v="Maharashtra"/>
        <s v="Kolkata"/>
        <s v="Delhi"/>
      </sharedItems>
    </cacheField>
    <cacheField name="Customer Type" numFmtId="0">
      <sharedItems/>
    </cacheField>
    <cacheField name="Medical Sales Reprensentative" numFmtId="0">
      <sharedItems count="14">
        <s v="Aarav Patel"/>
        <s v="Priya Reddy"/>
        <s v="Vikram Sharma"/>
        <s v="Neha Gupta"/>
        <s v="Rohit Singh"/>
        <s v="Anjali Mehta"/>
        <s v="Sanjay Joshi"/>
        <s v="Aditi Kapoor"/>
        <s v="Arjun Desai"/>
        <s v="Simran Bansal"/>
        <s v="Karan Iyer"/>
        <s v="Pooja Nair"/>
        <s v="Rahul Verma"/>
        <s v="Sneha Kumar"/>
      </sharedItems>
    </cacheField>
    <cacheField name="Order Priority" numFmtId="0">
      <sharedItems count="4">
        <s v="Medium"/>
        <s v="Low"/>
        <s v="Critical"/>
        <s v="High"/>
      </sharedItems>
    </cacheField>
    <cacheField name="Product Name" numFmtId="0">
      <sharedItems count="147">
        <s v="Wheelchairs  "/>
        <s v="Hospital beds  "/>
        <s v="Oxygen concentrators  "/>
        <s v="Defibrillators  "/>
        <s v="Electrocardiogram (ECG) machines  "/>
        <s v="Patient monitors  "/>
        <s v="Infusion pumps  "/>
        <s v="Surgical lights  "/>
        <s v="Ventilators  "/>
        <s v="Ultrasound machines  "/>
        <s v="X-ray machines  "/>
        <s v="MRI machines  "/>
        <s v="CT scanners  "/>
        <s v="Blood glucose meters  "/>
        <s v="Nebulizers  "/>
        <s v="Pulse oximeters  "/>
        <s v="Suction machines  "/>
        <s v="Fetal dopplers  "/>
        <s v="Autoclaves  "/>
        <s v="Dental chairs  "/>
        <s v="Scalpel blades  "/>
        <s v="Forceps  "/>
        <s v="Scissors  "/>
        <s v="Retractors  "/>
        <s v="Needle holders  "/>
        <s v="Sutures  "/>
        <s v="Bone saws  "/>
        <s v="Hemostats  "/>
        <s v="Surgical staplers  "/>
        <s v="Electrocautery pens  "/>
        <s v="IV bags  "/>
        <s v="Catheters  "/>
        <s v="Syringes  "/>
        <s v="Hypodermic needles  "/>
        <s v="Adhesive bandages  "/>
        <s v="Gauze pads  "/>
        <s v="Medical tapes  "/>
        <s v="Cotton rolls  "/>
        <s v="Alcohol swabs  "/>
        <s v="Sterile gloves  "/>
        <s v="Surgical drapes  "/>
        <s v="Face masks  "/>
        <s v="PPE kits  "/>
        <s v="Caps and shoe covers  "/>
        <s v="Thermometers  "/>
        <s v="Test tubes  "/>
        <s v="Blood collection bags  "/>
        <s v="Lancets  "/>
        <s v="Wound dressings  "/>
        <s v="Disinfectant solutions  "/>
        <s v="Antibiotics  "/>
        <s v="Pain relievers  "/>
        <s v="Antiseptic creams  "/>
        <s v="IV fluids  "/>
        <s v="Vaccines  "/>
        <s v="Anti-inflammatory drugs  "/>
        <s v="Insulin  "/>
        <s v="Anticoagulants  "/>
        <s v="Anesthetics  "/>
        <s v="Sedatives  "/>
        <s v="Oral rehydration salts  "/>
        <s v="Antiviral drugs  "/>
        <s v="Antifungal creams  "/>
        <s v="Blood pressure medications  "/>
        <s v="Cholesterol-lowering drugs  "/>
        <s v="Emergency antidotes  "/>
        <s v="Stethoscopes  "/>
        <s v="Reflex hammers  "/>
        <s v="Ophthalmoscopes  "/>
        <s v="Otoscopes  "/>
        <s v="Speculums  "/>
        <s v="Tongue depressors  "/>
        <s v="Diagnostic strips (e.g., glucose, pH)  "/>
        <s v="Examination tables  "/>
        <s v="IV stands  "/>
        <s v="Overbed tables  "/>
        <s v="Bedside lockers  "/>
        <s v="Step stools  "/>
        <s v="Privacy screens  "/>
        <s v="Medicine trolleys  "/>
        <s v="Stretchers  "/>
        <s v="Baby bassinets  "/>
        <s v="Storage cabinets  "/>
        <s v="Crutches  "/>
        <s v="Walking sticks  "/>
        <s v="Orthopedic braces  "/>
        <s v="Slings  "/>
        <s v="Compression stockings  "/>
        <s v="Hot and cold therapy packs  "/>
        <s v="Physiotherapy equipment  "/>
        <s v="Microscopes  "/>
        <s v="Centrifuges  "/>
        <s v="Petri dishes  "/>
        <s v="Pipettes  "/>
        <s v="Lab coats  "/>
        <s v="Safety goggles  "/>
        <s v="Test kits  "/>
        <s v="Glass slides  "/>
        <s v="Incubators  "/>
        <s v="Reagents  "/>
        <s v="Culture media  "/>
        <s v="Beakers and flasks  "/>
        <s v="Blood analyzers  "/>
        <s v="Hand sanitizers  "/>
        <s v="Surface disinfectants  "/>
        <s v="Cleaning mops  "/>
        <s v="Waste disposal bins  "/>
        <s v="Hazardous waste bags  "/>
        <s v="Air purifiers  "/>
        <s v="UV sterilizers  "/>
        <s v="First aid kits  "/>
        <s v="Emergency blankets  "/>
        <s v="Fire extinguishers  "/>
        <s v="Splints  "/>
        <s v="Trauma bags  "/>
        <s v="Emergency stretchers  "/>
        <s v="Oxygen cylinders  "/>
        <s v="Computers  "/>
        <s v="Printers  "/>
        <s v="Barcode scanners  "/>
        <s v="Patient wristbands  "/>
        <s v="Hospital management software  "/>
        <s v="Appointment cards  "/>
        <s v="Whiteboards for scheduling  "/>
        <s v="Tablets for digital records  "/>
        <s v="Bedpans  "/>
        <s v="Urinals  "/>
        <s v="Surgical waste bins  "/>
        <s v="Nutrition feeding pumps  "/>
        <s v="Breast pumps  "/>
        <s v="Pediatric scales  "/>
        <s v="Heating pads  "/>
        <s v="Cooling blankets  "/>
        <s v="Medicine organizers  "/>
        <s v="Walking sticks"/>
        <s v="Orthopedic braces"/>
        <s v="Slings"/>
        <s v="Compression stockings"/>
        <s v="Hot and cold therapy packs"/>
        <s v="Physiotherapy equipment"/>
        <s v="Microscopes"/>
        <s v="Centrifuges"/>
        <s v="Petri dishes"/>
        <s v="Pipettes"/>
        <s v="Lab coats"/>
        <s v="Safety goggles"/>
        <s v="Test kits"/>
      </sharedItems>
    </cacheField>
    <cacheField name="Product Category" numFmtId="0">
      <sharedItems count="3">
        <s v="Pharmaceuticals"/>
        <s v="Medical equipment"/>
        <s v="Consumables"/>
      </sharedItems>
    </cacheField>
    <cacheField name="Product Container" numFmtId="0">
      <sharedItems containsBlank="1" count="5">
        <s v="Small pack"/>
        <s v="Medium pack"/>
        <s v="Large Pack"/>
        <s v="Jumbo Pack"/>
        <m u="1"/>
      </sharedItems>
    </cacheField>
    <cacheField name="Ship Mode" numFmtId="0">
      <sharedItems count="3">
        <s v="Regular Air"/>
        <s v="Express Air"/>
        <s v="Delivery Truck"/>
      </sharedItems>
    </cacheField>
    <cacheField name="Shipping Date" numFmtId="14">
      <sharedItems containsSemiMixedTypes="0" containsNonDate="0" containsDate="1" containsString="0" minDate="2019-02-14T00:00:00" maxDate="2025-02-12T00:00:00"/>
    </cacheField>
    <cacheField name="Days to Ship" numFmtId="1">
      <sharedItems containsSemiMixedTypes="0" containsString="0" containsNumber="1" containsInteger="1" minValue="1" maxValue="60"/>
    </cacheField>
    <cacheField name="Cost_Price" numFmtId="165">
      <sharedItems containsSemiMixedTypes="0" containsString="0" containsNumber="1" minValue="0.24" maxValue="377.99"/>
    </cacheField>
    <cacheField name="Retal_Price" numFmtId="165">
      <sharedItems containsSemiMixedTypes="0" containsString="0" containsNumber="1" minValue="1.1399999999999999" maxValue="660"/>
    </cacheField>
    <cacheField name="Profit_Margin" numFmtId="165">
      <sharedItems containsSemiMixedTypes="0" containsString="0" containsNumber="1" minValue="0.36" maxValue="341"/>
    </cacheField>
    <cacheField name="Order Quantity" numFmtId="0">
      <sharedItems containsSemiMixedTypes="0" containsString="0" containsNumber="1" containsInteger="1" minValue="1" maxValue="50"/>
    </cacheField>
    <cacheField name="Sub Total" numFmtId="164">
      <sharedItems containsSemiMixedTypes="0" containsString="0" containsNumber="1" minValue="0.48" maxValue="18899.5"/>
    </cacheField>
    <cacheField name="Discount %" numFmtId="9">
      <sharedItems containsSemiMixedTypes="0" containsString="0" containsNumber="1" minValue="0" maxValue="0.13"/>
    </cacheField>
    <cacheField name="Discount $" numFmtId="164">
      <sharedItems containsSemiMixedTypes="0" containsString="0" containsNumber="1" minValue="0" maxValue="1700.96"/>
    </cacheField>
    <cacheField name="Order Cost" numFmtId="164">
      <sharedItems containsSemiMixedTypes="0" containsString="0" containsNumber="1" minValue="-20.63" maxValue="17198.55"/>
    </cacheField>
    <cacheField name="Shipping Cost" numFmtId="164">
      <sharedItems containsSemiMixedTypes="0" containsString="0" containsNumber="1" minValue="0.49" maxValue="69.3"/>
    </cacheField>
    <cacheField name="Total Cost" numFmtId="164">
      <sharedItems containsSemiMixedTypes="0" containsString="0" containsNumber="1" minValue="-18.07" maxValue="17223.04"/>
    </cacheField>
  </cacheFields>
  <extLst>
    <ext xmlns:x14="http://schemas.microsoft.com/office/spreadsheetml/2009/9/main" uri="{725AE2AE-9491-48be-B2B4-4EB974FC3084}">
      <x14:pivotCacheDefinition pivotCacheId="6148817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47">
  <r>
    <s v="5071-1"/>
    <d v="2019-05-05T00:00:00"/>
    <x v="0"/>
    <x v="0"/>
    <n v="5"/>
    <s v="Sidhi Jain"/>
    <s v="234 Elmwood Avenue, Apartment 3A, Building B"/>
    <x v="0"/>
    <x v="0"/>
    <s v="Corporate"/>
    <x v="0"/>
    <x v="0"/>
    <x v="0"/>
    <x v="0"/>
    <x v="0"/>
    <x v="0"/>
    <d v="2019-05-23T00:00:00"/>
    <n v="18"/>
    <n v="1.87"/>
    <n v="2.23"/>
    <n v="0.36"/>
    <n v="41"/>
    <n v="76.67"/>
    <n v="0.06"/>
    <n v="4.5999999999999996"/>
    <n v="72.069999999999993"/>
    <n v="2.83"/>
    <n v="74.900000000000006"/>
  </r>
  <r>
    <s v="5071-2"/>
    <d v="2019-05-05T00:00:00"/>
    <x v="0"/>
    <x v="0"/>
    <n v="5"/>
    <s v="Anjali Sharma"/>
    <s v="521 Oak Ridge Drive, Flat 7, Building D"/>
    <x v="1"/>
    <x v="1"/>
    <s v="Corporate"/>
    <x v="0"/>
    <x v="0"/>
    <x v="1"/>
    <x v="0"/>
    <x v="1"/>
    <x v="0"/>
    <d v="2019-06-09T00:00:00"/>
    <n v="35"/>
    <n v="3.47"/>
    <n v="6.68"/>
    <n v="3.21"/>
    <n v="2"/>
    <n v="6.94"/>
    <n v="0.01"/>
    <n v="7.0000000000000007E-2"/>
    <n v="6.87"/>
    <n v="1.5"/>
    <n v="8.3699999999999992"/>
  </r>
  <r>
    <s v="5145-1"/>
    <d v="2019-06-29T00:00:00"/>
    <x v="0"/>
    <x v="0"/>
    <n v="6"/>
    <s v="Rajesh Verma"/>
    <s v="142 Maple Grove Lane, Suite 203, Building E"/>
    <x v="2"/>
    <x v="2"/>
    <s v="Small Business"/>
    <x v="1"/>
    <x v="1"/>
    <x v="2"/>
    <x v="1"/>
    <x v="2"/>
    <x v="1"/>
    <d v="2019-08-12T00:00:00"/>
    <n v="44"/>
    <n v="3.32"/>
    <n v="5.18"/>
    <n v="1.86"/>
    <n v="1"/>
    <n v="3.32"/>
    <n v="0.02"/>
    <n v="7.0000000000000007E-2"/>
    <n v="3.25"/>
    <n v="2.04"/>
    <n v="5.29"/>
  </r>
  <r>
    <s v="5145-2"/>
    <d v="2019-06-29T00:00:00"/>
    <x v="0"/>
    <x v="0"/>
    <n v="6"/>
    <s v="Priya Nair"/>
    <s v="876 Pine Hollow Road, Apartment 5B, Building C"/>
    <x v="0"/>
    <x v="0"/>
    <s v="Small Business"/>
    <x v="1"/>
    <x v="1"/>
    <x v="3"/>
    <x v="2"/>
    <x v="3"/>
    <x v="0"/>
    <d v="2019-08-19T00:00:00"/>
    <n v="51"/>
    <n v="2.98"/>
    <n v="5.84"/>
    <n v="2.86"/>
    <n v="4"/>
    <n v="11.92"/>
    <n v="0.09"/>
    <n v="1.07"/>
    <n v="10.85"/>
    <n v="0.83"/>
    <n v="11.68"/>
  </r>
  <r>
    <s v="5160-1"/>
    <d v="2019-07-05T00:00:00"/>
    <x v="0"/>
    <x v="1"/>
    <n v="7"/>
    <s v="Arun Kumar"/>
    <s v="305 Willow Creek Boulevard, Unit 12, Building A"/>
    <x v="1"/>
    <x v="1"/>
    <s v="Corporate"/>
    <x v="2"/>
    <x v="0"/>
    <x v="4"/>
    <x v="1"/>
    <x v="2"/>
    <x v="0"/>
    <d v="2019-08-05T00:00:00"/>
    <n v="31"/>
    <n v="8.82"/>
    <n v="20.99"/>
    <n v="12.17"/>
    <n v="41"/>
    <n v="361.62"/>
    <n v="0.02"/>
    <n v="7.23"/>
    <n v="354.39"/>
    <n v="4.8099999999999996"/>
    <n v="359.2"/>
  </r>
  <r>
    <s v="5160-2"/>
    <d v="2019-07-05T00:00:00"/>
    <x v="0"/>
    <x v="1"/>
    <n v="7"/>
    <s v="Neha Gupta"/>
    <s v="908 Birchwood Park, Flat 4, Building F"/>
    <x v="2"/>
    <x v="2"/>
    <s v="Corporate"/>
    <x v="2"/>
    <x v="0"/>
    <x v="5"/>
    <x v="2"/>
    <x v="0"/>
    <x v="1"/>
    <d v="2019-08-02T00:00:00"/>
    <n v="28"/>
    <n v="3.4"/>
    <n v="5.4"/>
    <n v="2"/>
    <n v="26"/>
    <n v="88.4"/>
    <n v="0.05"/>
    <n v="4.42"/>
    <n v="83.98"/>
    <n v="7.78"/>
    <n v="91.76"/>
  </r>
  <r>
    <s v="5168-1"/>
    <d v="2019-07-15T00:00:00"/>
    <x v="0"/>
    <x v="1"/>
    <n v="7"/>
    <s v="Rohit Singh"/>
    <s v="114 Rosewood Terrace, Suite 308, Building B"/>
    <x v="1"/>
    <x v="1"/>
    <s v="Consumer"/>
    <x v="3"/>
    <x v="2"/>
    <x v="6"/>
    <x v="0"/>
    <x v="1"/>
    <x v="0"/>
    <d v="2019-09-08T00:00:00"/>
    <n v="55"/>
    <n v="3.88"/>
    <n v="6.47"/>
    <n v="2.59"/>
    <n v="20"/>
    <n v="77.599999999999994"/>
    <n v="0.02"/>
    <n v="1.55"/>
    <n v="76.05"/>
    <n v="1.22"/>
    <n v="77.27"/>
  </r>
  <r>
    <s v="5168-2"/>
    <d v="2019-07-15T00:00:00"/>
    <x v="0"/>
    <x v="1"/>
    <n v="7"/>
    <s v="Meera Iyer"/>
    <s v="799 Cedar Bluff Parkway, Unit 21, Building D"/>
    <x v="2"/>
    <x v="2"/>
    <s v="Consumer"/>
    <x v="3"/>
    <x v="2"/>
    <x v="7"/>
    <x v="2"/>
    <x v="2"/>
    <x v="0"/>
    <d v="2019-07-24T00:00:00"/>
    <n v="9"/>
    <n v="1.31"/>
    <n v="2.84"/>
    <n v="1.53"/>
    <n v="39"/>
    <n v="51.09"/>
    <n v="7.0000000000000007E-2"/>
    <n v="3.58"/>
    <n v="47.51"/>
    <n v="0.93"/>
    <n v="48.44"/>
  </r>
  <r>
    <s v="5195-1"/>
    <d v="2019-07-31T00:00:00"/>
    <x v="0"/>
    <x v="1"/>
    <n v="7"/>
    <s v="Sunil Choudhary"/>
    <s v="456 Cherry Hill Road, Apartment 8A, Building E"/>
    <x v="0"/>
    <x v="0"/>
    <s v="Consumer"/>
    <x v="4"/>
    <x v="0"/>
    <x v="8"/>
    <x v="0"/>
    <x v="3"/>
    <x v="0"/>
    <d v="2019-08-06T00:00:00"/>
    <n v="6"/>
    <n v="1.84"/>
    <n v="2.88"/>
    <n v="1.04"/>
    <n v="11"/>
    <n v="20.239999999999998"/>
    <n v="0.09"/>
    <n v="1.82"/>
    <n v="18.420000000000002"/>
    <n v="1.49"/>
    <n v="19.91"/>
  </r>
  <r>
    <s v="5195-2"/>
    <d v="2019-07-31T00:00:00"/>
    <x v="0"/>
    <x v="1"/>
    <n v="7"/>
    <s v="Kavita Patel"/>
    <s v="315 Fernbrook Crescent, Flat 10, Building C"/>
    <x v="0"/>
    <x v="0"/>
    <s v="Consumer"/>
    <x v="4"/>
    <x v="0"/>
    <x v="9"/>
    <x v="1"/>
    <x v="0"/>
    <x v="0"/>
    <d v="2019-09-15T00:00:00"/>
    <n v="46"/>
    <n v="6.39"/>
    <n v="19.98"/>
    <n v="13.59"/>
    <n v="43"/>
    <n v="274.77"/>
    <n v="0.1"/>
    <n v="27.48"/>
    <n v="247.29"/>
    <n v="4"/>
    <n v="251.29"/>
  </r>
  <r>
    <s v="5268-1"/>
    <d v="2019-10-11T00:00:00"/>
    <x v="0"/>
    <x v="2"/>
    <n v="10"/>
    <s v="Vijay Deshmukh"/>
    <s v="233 Chestnut Lane, Suite 401, Building A"/>
    <x v="1"/>
    <x v="1"/>
    <s v="Consumer"/>
    <x v="5"/>
    <x v="0"/>
    <x v="10"/>
    <x v="2"/>
    <x v="1"/>
    <x v="0"/>
    <d v="2019-10-20T00:00:00"/>
    <n v="9"/>
    <n v="2.4500000000000002"/>
    <n v="3.89"/>
    <n v="1.44"/>
    <n v="2"/>
    <n v="4.9000000000000004"/>
    <n v="7.0000000000000007E-2"/>
    <n v="0.34"/>
    <n v="4.5599999999999996"/>
    <n v="7.01"/>
    <n v="11.57"/>
  </r>
  <r>
    <s v="5268-2"/>
    <d v="2019-10-11T00:00:00"/>
    <x v="0"/>
    <x v="2"/>
    <n v="10"/>
    <s v="Sneha Reddy"/>
    <s v="627 Silver Birch Drive, Apartment 6B, Building F"/>
    <x v="2"/>
    <x v="2"/>
    <s v="Consumer"/>
    <x v="5"/>
    <x v="0"/>
    <x v="11"/>
    <x v="0"/>
    <x v="2"/>
    <x v="0"/>
    <d v="2019-12-04T00:00:00"/>
    <n v="54"/>
    <n v="67.73"/>
    <n v="165.2"/>
    <n v="97.47"/>
    <n v="6"/>
    <n v="406.38"/>
    <n v="0.09"/>
    <n v="36.57"/>
    <n v="369.81"/>
    <n v="19.989999999999998"/>
    <n v="389.8"/>
  </r>
  <r>
    <s v="5274-1"/>
    <d v="2019-10-13T00:00:00"/>
    <x v="0"/>
    <x v="2"/>
    <n v="10"/>
    <s v="Manish Tiwari"/>
    <s v="145 Redwood Trail, Flat 7, Building D"/>
    <x v="0"/>
    <x v="0"/>
    <s v="Corporate"/>
    <x v="0"/>
    <x v="2"/>
    <x v="12"/>
    <x v="2"/>
    <x v="3"/>
    <x v="0"/>
    <d v="2019-11-03T00:00:00"/>
    <n v="21"/>
    <n v="62.4"/>
    <n v="155.99"/>
    <n v="93.59"/>
    <n v="48"/>
    <n v="2995.2"/>
    <n v="0.04"/>
    <n v="119.81"/>
    <n v="2875.39"/>
    <n v="8.08"/>
    <n v="2883.47"/>
  </r>
  <r>
    <s v="5274-2"/>
    <d v="2019-10-13T00:00:00"/>
    <x v="0"/>
    <x v="2"/>
    <n v="10"/>
    <s v="Pooja Mishra"/>
    <s v="998 Golden Oaks Boulevard, Unit 23, Building E"/>
    <x v="1"/>
    <x v="1"/>
    <s v="Corporate"/>
    <x v="0"/>
    <x v="2"/>
    <x v="13"/>
    <x v="0"/>
    <x v="3"/>
    <x v="0"/>
    <d v="2019-11-22T00:00:00"/>
    <n v="40"/>
    <n v="3.4"/>
    <n v="5.4"/>
    <n v="2"/>
    <n v="8"/>
    <n v="27.2"/>
    <n v="0.08"/>
    <n v="2.1800000000000002"/>
    <n v="25.02"/>
    <n v="7.78"/>
    <n v="32.799999999999997"/>
  </r>
  <r>
    <s v="5335-1"/>
    <d v="2019-12-11T00:00:00"/>
    <x v="0"/>
    <x v="2"/>
    <n v="12"/>
    <s v="Karan Mehta"/>
    <s v="456 Sunset Ridge Road, Apartment 9A, Building B"/>
    <x v="2"/>
    <x v="2"/>
    <s v="Home Office"/>
    <x v="5"/>
    <x v="1"/>
    <x v="14"/>
    <x v="1"/>
    <x v="3"/>
    <x v="0"/>
    <d v="2020-02-09T00:00:00"/>
    <n v="60"/>
    <n v="5.33"/>
    <n v="8.6"/>
    <n v="3.27"/>
    <n v="6"/>
    <n v="31.98"/>
    <n v="0.04"/>
    <n v="1.28"/>
    <n v="30.7"/>
    <n v="6.19"/>
    <n v="36.89"/>
  </r>
  <r>
    <s v="5335-2"/>
    <d v="2019-12-11T00:00:00"/>
    <x v="0"/>
    <x v="2"/>
    <n v="12"/>
    <s v="Ritu Chawla"/>
    <s v="372 Lavender Way, Suite 105, Building F"/>
    <x v="0"/>
    <x v="0"/>
    <s v="Home Office"/>
    <x v="5"/>
    <x v="1"/>
    <x v="15"/>
    <x v="2"/>
    <x v="1"/>
    <x v="0"/>
    <d v="2020-01-17T00:00:00"/>
    <n v="37"/>
    <n v="2.29"/>
    <n v="3.58"/>
    <n v="1.29"/>
    <n v="30"/>
    <n v="68.7"/>
    <n v="0.01"/>
    <n v="0.69"/>
    <n v="68.010000000000005"/>
    <n v="1.63"/>
    <n v="69.64"/>
  </r>
  <r>
    <s v="5358-1"/>
    <d v="2020-01-04T00:00:00"/>
    <x v="1"/>
    <x v="3"/>
    <n v="1"/>
    <s v="Harish Bansal"/>
    <s v="120 Bluebell Drive, Flat 2B, Building C"/>
    <x v="1"/>
    <x v="1"/>
    <s v="Consumer"/>
    <x v="6"/>
    <x v="2"/>
    <x v="16"/>
    <x v="0"/>
    <x v="0"/>
    <x v="0"/>
    <d v="2020-01-09T00:00:00"/>
    <n v="5"/>
    <n v="3.52"/>
    <n v="5.58"/>
    <n v="2.06"/>
    <n v="49"/>
    <n v="172.48"/>
    <n v="0.02"/>
    <n v="3.45"/>
    <n v="169.03"/>
    <n v="2.99"/>
    <n v="172.02"/>
  </r>
  <r>
    <s v="5358-2"/>
    <d v="2020-01-04T00:00:00"/>
    <x v="1"/>
    <x v="3"/>
    <n v="1"/>
    <s v="Nidhi Jain"/>
    <s v="786 Shady Lane, Unit 4, Building D"/>
    <x v="2"/>
    <x v="2"/>
    <s v="Consumer"/>
    <x v="6"/>
    <x v="2"/>
    <x v="17"/>
    <x v="0"/>
    <x v="1"/>
    <x v="0"/>
    <d v="2020-01-17T00:00:00"/>
    <n v="13"/>
    <n v="22.18"/>
    <n v="54.1"/>
    <n v="31.92"/>
    <n v="42"/>
    <n v="931.56"/>
    <n v="0.02"/>
    <n v="18.63"/>
    <n v="912.93"/>
    <n v="19.989999999999998"/>
    <n v="932.92"/>
  </r>
  <r>
    <s v="5367-1"/>
    <d v="2020-01-10T00:00:00"/>
    <x v="1"/>
    <x v="3"/>
    <n v="1"/>
    <s v="Suresh Malhotra"/>
    <s v="889 Birchwood Circle, Apartment 2A, Building A"/>
    <x v="1"/>
    <x v="1"/>
    <s v="Home Office"/>
    <x v="7"/>
    <x v="0"/>
    <x v="18"/>
    <x v="1"/>
    <x v="3"/>
    <x v="1"/>
    <d v="2020-03-09T00:00:00"/>
    <n v="59"/>
    <n v="3.4"/>
    <n v="5.4"/>
    <n v="2"/>
    <n v="9"/>
    <n v="30.6"/>
    <n v="0.09"/>
    <n v="2.75"/>
    <n v="27.85"/>
    <n v="7.78"/>
    <n v="35.630000000000003"/>
  </r>
  <r>
    <s v="5367-2"/>
    <d v="2020-01-10T00:00:00"/>
    <x v="1"/>
    <x v="3"/>
    <n v="1"/>
    <s v="Komal Yadav"/>
    <s v="512 Highland Drive, Suite 600, Building C"/>
    <x v="1"/>
    <x v="1"/>
    <s v="Home Office"/>
    <x v="7"/>
    <x v="0"/>
    <x v="19"/>
    <x v="0"/>
    <x v="3"/>
    <x v="0"/>
    <d v="2020-02-13T00:00:00"/>
    <n v="34"/>
    <n v="0.94"/>
    <n v="2.08"/>
    <n v="1.1399999999999999"/>
    <n v="43"/>
    <n v="40.42"/>
    <n v="0.05"/>
    <n v="2.02"/>
    <n v="38.4"/>
    <n v="2.56"/>
    <n v="40.96"/>
  </r>
  <r>
    <s v="5402-1"/>
    <d v="2020-02-07T00:00:00"/>
    <x v="1"/>
    <x v="3"/>
    <n v="2"/>
    <s v="Ajay Agarwal"/>
    <s v="678 Willow Springs Boulevard, Flat 11, Building D"/>
    <x v="2"/>
    <x v="2"/>
    <s v="Corporate"/>
    <x v="5"/>
    <x v="1"/>
    <x v="20"/>
    <x v="0"/>
    <x v="2"/>
    <x v="0"/>
    <d v="2020-02-13T00:00:00"/>
    <n v="6"/>
    <n v="377.99"/>
    <n v="599.99"/>
    <n v="222"/>
    <n v="48"/>
    <n v="18143.52"/>
    <n v="0.08"/>
    <n v="1451.48"/>
    <n v="16692.04"/>
    <n v="24.49"/>
    <n v="16716.53"/>
  </r>
  <r>
    <s v="5402-2"/>
    <d v="2020-02-07T00:00:00"/>
    <x v="1"/>
    <x v="3"/>
    <n v="2"/>
    <s v="Preeti Kaur"/>
    <s v="322 Cedarwood Avenue, Apartment 7B, Building E"/>
    <x v="0"/>
    <x v="0"/>
    <s v="Corporate"/>
    <x v="5"/>
    <x v="1"/>
    <x v="21"/>
    <x v="1"/>
    <x v="3"/>
    <x v="1"/>
    <d v="2020-04-06T00:00:00"/>
    <n v="59"/>
    <n v="2.59"/>
    <n v="3.98"/>
    <n v="1.39"/>
    <n v="11"/>
    <n v="28.49"/>
    <n v="0.1"/>
    <n v="2.85"/>
    <n v="25.64"/>
    <n v="2.97"/>
    <n v="28.61"/>
  </r>
  <r>
    <s v="5479-1"/>
    <d v="2020-05-06T00:00:00"/>
    <x v="1"/>
    <x v="0"/>
    <n v="5"/>
    <s v="Ramesh Joshi"/>
    <s v="905 Fern Ridge Road, Unit 6, Building F"/>
    <x v="0"/>
    <x v="0"/>
    <s v="Home Office"/>
    <x v="0"/>
    <x v="0"/>
    <x v="22"/>
    <x v="2"/>
    <x v="0"/>
    <x v="0"/>
    <d v="2020-05-31T00:00:00"/>
    <n v="25"/>
    <n v="2.2599999999999998"/>
    <n v="3.58"/>
    <n v="1.32"/>
    <n v="25"/>
    <n v="56.5"/>
    <n v="0"/>
    <n v="0"/>
    <n v="56.5"/>
    <n v="5.47"/>
    <n v="61.97"/>
  </r>
  <r>
    <s v="5479-2"/>
    <d v="2020-05-06T00:00:00"/>
    <x v="1"/>
    <x v="0"/>
    <n v="5"/>
    <s v="Varsha Dubey"/>
    <s v="113 Autumn Grove Lane, Suite 302, Building B"/>
    <x v="1"/>
    <x v="1"/>
    <s v="Home Office"/>
    <x v="0"/>
    <x v="0"/>
    <x v="23"/>
    <x v="1"/>
    <x v="0"/>
    <x v="0"/>
    <d v="2020-06-23T00:00:00"/>
    <n v="48"/>
    <n v="0.87"/>
    <n v="1.81"/>
    <n v="0.94"/>
    <n v="45"/>
    <n v="39.15"/>
    <n v="0.08"/>
    <n v="3.13"/>
    <n v="36.020000000000003"/>
    <n v="0.75"/>
    <n v="36.770000000000003"/>
  </r>
  <r>
    <s v="5539-1"/>
    <d v="2020-06-29T00:00:00"/>
    <x v="1"/>
    <x v="0"/>
    <n v="6"/>
    <s v="Amit Saxena"/>
    <s v="275 Forest Hill Road, Apartment 9A, Building C"/>
    <x v="2"/>
    <x v="2"/>
    <s v="Home Office"/>
    <x v="8"/>
    <x v="0"/>
    <x v="24"/>
    <x v="2"/>
    <x v="0"/>
    <x v="0"/>
    <d v="2020-08-08T00:00:00"/>
    <n v="40"/>
    <n v="4.53"/>
    <n v="7.3"/>
    <n v="2.77"/>
    <n v="50"/>
    <n v="226.5"/>
    <n v="0.02"/>
    <n v="4.53"/>
    <n v="221.97"/>
    <n v="7.72"/>
    <n v="229.69"/>
  </r>
  <r>
    <s v="5539-2"/>
    <d v="2020-06-29T00:00:00"/>
    <x v="1"/>
    <x v="0"/>
    <n v="6"/>
    <s v="Shalini Kapoor"/>
    <s v="645 Crystal Meadows Drive, Flat 4, Building D"/>
    <x v="0"/>
    <x v="0"/>
    <s v="Home Office"/>
    <x v="8"/>
    <x v="0"/>
    <x v="25"/>
    <x v="0"/>
    <x v="0"/>
    <x v="0"/>
    <d v="2020-08-17T00:00:00"/>
    <n v="49"/>
    <n v="1.53"/>
    <n v="2.4700000000000002"/>
    <n v="0.94"/>
    <n v="43"/>
    <n v="65.790000000000006"/>
    <n v="0.02"/>
    <n v="1.32"/>
    <n v="64.47"/>
    <n v="1.02"/>
    <n v="65.489999999999995"/>
  </r>
  <r>
    <s v="5558-1"/>
    <d v="2020-07-18T00:00:00"/>
    <x v="1"/>
    <x v="1"/>
    <n v="7"/>
    <s v="Gaurav Chauhan"/>
    <s v="812 Maplewood Terrace, Suite 100, Building E"/>
    <x v="0"/>
    <x v="0"/>
    <s v="Consumer"/>
    <x v="1"/>
    <x v="1"/>
    <x v="26"/>
    <x v="2"/>
    <x v="1"/>
    <x v="0"/>
    <d v="2020-08-30T00:00:00"/>
    <n v="43"/>
    <n v="0.92"/>
    <n v="1.81"/>
    <n v="0.89"/>
    <n v="8"/>
    <n v="7.36"/>
    <n v="0.05"/>
    <n v="0.37"/>
    <n v="6.99"/>
    <n v="1.56"/>
    <n v="8.5500000000000007"/>
  </r>
  <r>
    <s v="5558-2"/>
    <d v="2020-07-18T00:00:00"/>
    <x v="1"/>
    <x v="1"/>
    <n v="7"/>
    <s v="Deepa Rana"/>
    <s v="530 Meadowview Parkway, Apartment 2B, Building A"/>
    <x v="1"/>
    <x v="1"/>
    <s v="Consumer"/>
    <x v="1"/>
    <x v="1"/>
    <x v="27"/>
    <x v="0"/>
    <x v="2"/>
    <x v="0"/>
    <d v="2020-09-13T00:00:00"/>
    <n v="57"/>
    <n v="1.9"/>
    <n v="3.28"/>
    <n v="1.38"/>
    <n v="41"/>
    <n v="77.900000000000006"/>
    <n v="0.05"/>
    <n v="3.9"/>
    <n v="74.010000000000005"/>
    <n v="1.95"/>
    <n v="75.959999999999994"/>
  </r>
  <r>
    <s v="5566-1"/>
    <d v="2020-07-26T00:00:00"/>
    <x v="1"/>
    <x v="1"/>
    <n v="7"/>
    <s v="Anil Shukla"/>
    <s v="277 Pinecrest Drive, Unit 15, Building F"/>
    <x v="2"/>
    <x v="2"/>
    <s v="Home Office"/>
    <x v="9"/>
    <x v="1"/>
    <x v="28"/>
    <x v="0"/>
    <x v="3"/>
    <x v="0"/>
    <d v="2020-08-15T00:00:00"/>
    <n v="20"/>
    <n v="377.99"/>
    <n v="599.99"/>
    <n v="222"/>
    <n v="25"/>
    <n v="9449.75"/>
    <n v="7.0000000000000007E-2"/>
    <n v="661.48"/>
    <n v="8788.27"/>
    <n v="24.49"/>
    <n v="8812.76"/>
  </r>
  <r>
    <s v="5566-2"/>
    <d v="2020-07-26T00:00:00"/>
    <x v="1"/>
    <x v="1"/>
    <n v="7"/>
    <s v="Ruchi Maheshwari"/>
    <s v="439 Oakwood Street, Flat 8, Building D"/>
    <x v="0"/>
    <x v="0"/>
    <s v="Home Office"/>
    <x v="9"/>
    <x v="1"/>
    <x v="29"/>
    <x v="0"/>
    <x v="2"/>
    <x v="0"/>
    <d v="2020-09-06T00:00:00"/>
    <n v="42"/>
    <n v="1.6"/>
    <n v="2.62"/>
    <n v="1.02"/>
    <n v="10"/>
    <n v="16"/>
    <n v="0.08"/>
    <n v="1.28"/>
    <n v="14.72"/>
    <n v="0.8"/>
    <n v="15.52"/>
  </r>
  <r>
    <s v="5599-1"/>
    <d v="2020-08-28T00:00:00"/>
    <x v="1"/>
    <x v="1"/>
    <n v="8"/>
    <s v="Vikas Sethi"/>
    <s v="721 Rosehill Crescent, Apartment 11A, Building E"/>
    <x v="1"/>
    <x v="1"/>
    <s v="Corporate"/>
    <x v="5"/>
    <x v="3"/>
    <x v="30"/>
    <x v="1"/>
    <x v="0"/>
    <x v="2"/>
    <d v="2020-10-04T00:00:00"/>
    <n v="37"/>
    <n v="278.99"/>
    <n v="449.99"/>
    <n v="171"/>
    <n v="15"/>
    <n v="4184.8500000000004"/>
    <n v="0.04"/>
    <n v="167.39"/>
    <n v="4017.46"/>
    <n v="49"/>
    <n v="4066.46"/>
  </r>
  <r>
    <s v="5599-2"/>
    <d v="2020-08-28T00:00:00"/>
    <x v="1"/>
    <x v="1"/>
    <n v="8"/>
    <s v="Sanjay Thakur"/>
    <s v="333 Aspen Grove Road, Suite 601, Building B"/>
    <x v="2"/>
    <x v="2"/>
    <s v="Corporate"/>
    <x v="5"/>
    <x v="3"/>
    <x v="31"/>
    <x v="2"/>
    <x v="1"/>
    <x v="0"/>
    <d v="2020-10-06T00:00:00"/>
    <n v="39"/>
    <n v="2.52"/>
    <n v="4"/>
    <n v="1.48"/>
    <n v="14"/>
    <n v="35.28"/>
    <n v="0.06"/>
    <n v="2.12"/>
    <n v="33.159999999999997"/>
    <n v="1.3"/>
    <n v="34.46"/>
  </r>
  <r>
    <s v="5609-1"/>
    <d v="2020-09-07T00:00:00"/>
    <x v="1"/>
    <x v="1"/>
    <n v="9"/>
    <s v="Pallavi Mathur"/>
    <s v="888 Riverbend Road, Unit 4, Building C"/>
    <x v="0"/>
    <x v="0"/>
    <s v="Home Office"/>
    <x v="3"/>
    <x v="0"/>
    <x v="32"/>
    <x v="1"/>
    <x v="2"/>
    <x v="0"/>
    <d v="2020-09-09T00:00:00"/>
    <n v="2"/>
    <n v="1.18"/>
    <n v="1.88"/>
    <n v="0.7"/>
    <n v="47"/>
    <n v="55.46"/>
    <n v="0.06"/>
    <n v="3.33"/>
    <n v="52.13"/>
    <n v="1.49"/>
    <n v="53.62"/>
  </r>
  <r>
    <s v="5609-2"/>
    <d v="2020-09-07T00:00:00"/>
    <x v="1"/>
    <x v="1"/>
    <n v="9"/>
    <s v="Kunal Bhatia"/>
    <s v="612 Summit Hill Drive, Flat 5B, Building D"/>
    <x v="1"/>
    <x v="1"/>
    <s v="Home Office"/>
    <x v="3"/>
    <x v="0"/>
    <x v="33"/>
    <x v="2"/>
    <x v="3"/>
    <x v="0"/>
    <d v="2020-10-22T00:00:00"/>
    <n v="45"/>
    <n v="1.31"/>
    <n v="2.84"/>
    <n v="1.53"/>
    <n v="39"/>
    <n v="51.09"/>
    <n v="0.08"/>
    <n v="4.09"/>
    <n v="47"/>
    <n v="0.93"/>
    <n v="47.93"/>
  </r>
  <r>
    <s v="5621-1"/>
    <d v="2020-09-21T00:00:00"/>
    <x v="1"/>
    <x v="1"/>
    <n v="9"/>
    <s v="Jyoti Das"/>
    <s v="211 Springdale Avenue, Suite 309, Building E"/>
    <x v="2"/>
    <x v="2"/>
    <s v="Consumer"/>
    <x v="2"/>
    <x v="0"/>
    <x v="34"/>
    <x v="0"/>
    <x v="0"/>
    <x v="0"/>
    <d v="2020-10-18T00:00:00"/>
    <n v="27"/>
    <n v="19.78"/>
    <n v="45.99"/>
    <n v="26.21"/>
    <n v="23"/>
    <n v="454.94"/>
    <n v="0.1"/>
    <n v="45.49"/>
    <n v="409.45"/>
    <n v="4.99"/>
    <n v="414.44"/>
  </r>
  <r>
    <s v="5621-2"/>
    <d v="2020-09-21T00:00:00"/>
    <x v="1"/>
    <x v="1"/>
    <n v="9"/>
    <s v="Abhishek Raina"/>
    <s v="735 Horizon Ridge Lane, Apartment 7A, Building B"/>
    <x v="0"/>
    <x v="0"/>
    <s v="Consumer"/>
    <x v="2"/>
    <x v="0"/>
    <x v="35"/>
    <x v="2"/>
    <x v="1"/>
    <x v="0"/>
    <d v="2020-11-16T00:00:00"/>
    <n v="56"/>
    <n v="0.93"/>
    <n v="1.48"/>
    <n v="0.55000000000000004"/>
    <n v="33"/>
    <n v="30.69"/>
    <n v="0.06"/>
    <n v="1.84"/>
    <n v="28.85"/>
    <n v="0.7"/>
    <n v="29.55"/>
  </r>
  <r>
    <s v="5655-1"/>
    <d v="2020-10-17T00:00:00"/>
    <x v="1"/>
    <x v="2"/>
    <n v="10"/>
    <s v="Swati Pandey"/>
    <s v="160 Cottonwood Trail, Unit 12, Building F"/>
    <x v="1"/>
    <x v="1"/>
    <s v="Home Office"/>
    <x v="2"/>
    <x v="0"/>
    <x v="36"/>
    <x v="0"/>
    <x v="2"/>
    <x v="0"/>
    <d v="2020-10-25T00:00:00"/>
    <n v="8"/>
    <n v="5.19"/>
    <n v="12.98"/>
    <n v="7.79"/>
    <n v="11"/>
    <n v="57.09"/>
    <n v="0.08"/>
    <n v="4.57"/>
    <n v="52.52"/>
    <n v="3.14"/>
    <n v="55.66"/>
  </r>
  <r>
    <s v="5655-2"/>
    <d v="2020-10-17T00:00:00"/>
    <x v="1"/>
    <x v="2"/>
    <n v="10"/>
    <s v="Rahul Kulkarni"/>
    <s v="244 Evergreen Street, Suite 100, Building C"/>
    <x v="2"/>
    <x v="2"/>
    <s v="Home Office"/>
    <x v="2"/>
    <x v="0"/>
    <x v="37"/>
    <x v="1"/>
    <x v="3"/>
    <x v="0"/>
    <d v="2020-11-18T00:00:00"/>
    <n v="32"/>
    <n v="2.52"/>
    <n v="4"/>
    <n v="1.48"/>
    <n v="19"/>
    <n v="47.88"/>
    <n v="0.01"/>
    <n v="0.48"/>
    <n v="47.4"/>
    <n v="1.3"/>
    <n v="48.7"/>
  </r>
  <r>
    <s v="5724-1"/>
    <d v="2020-12-27T00:00:00"/>
    <x v="1"/>
    <x v="2"/>
    <n v="12"/>
    <s v="Kirti Malviya"/>
    <s v="105 Birchwood Drive, Apartment 6B, Building A"/>
    <x v="0"/>
    <x v="0"/>
    <s v="Small Business"/>
    <x v="6"/>
    <x v="3"/>
    <x v="38"/>
    <x v="2"/>
    <x v="3"/>
    <x v="0"/>
    <d v="2021-01-12T00:00:00"/>
    <n v="16"/>
    <n v="14.95"/>
    <n v="34.76"/>
    <n v="19.809999999999999"/>
    <n v="10"/>
    <n v="149.5"/>
    <n v="0.03"/>
    <n v="4.49"/>
    <n v="145.02000000000001"/>
    <n v="8.2200000000000006"/>
    <n v="153.24"/>
  </r>
  <r>
    <s v="5724-2"/>
    <d v="2020-12-27T00:00:00"/>
    <x v="1"/>
    <x v="2"/>
    <n v="12"/>
    <s v="Vivek Rawat"/>
    <s v="402 Maple Street, Unit 15, Building D"/>
    <x v="1"/>
    <x v="1"/>
    <s v="Small Business"/>
    <x v="6"/>
    <x v="3"/>
    <x v="39"/>
    <x v="0"/>
    <x v="3"/>
    <x v="0"/>
    <d v="2021-01-02T00:00:00"/>
    <n v="6"/>
    <n v="2.31"/>
    <n v="3.78"/>
    <n v="1.47"/>
    <n v="41"/>
    <n v="94.71"/>
    <n v="0.02"/>
    <n v="1.89"/>
    <n v="92.82"/>
    <n v="0.71"/>
    <n v="93.53"/>
  </r>
  <r>
    <s v="5762-1"/>
    <d v="2021-01-20T00:00:00"/>
    <x v="2"/>
    <x v="3"/>
    <n v="1"/>
    <s v="Anita Salvi"/>
    <s v="611 Willow Lane, Flat 9, Building E"/>
    <x v="2"/>
    <x v="2"/>
    <s v="Consumer"/>
    <x v="6"/>
    <x v="0"/>
    <x v="40"/>
    <x v="2"/>
    <x v="1"/>
    <x v="0"/>
    <d v="2021-02-05T00:00:00"/>
    <n v="16"/>
    <n v="4.4800000000000004"/>
    <n v="8.14"/>
    <n v="3.66"/>
    <n v="23"/>
    <n v="103.04"/>
    <n v="7.0000000000000007E-2"/>
    <n v="7.21"/>
    <n v="95.83"/>
    <n v="3.12"/>
    <n v="98.95"/>
  </r>
  <r>
    <s v="5762-2"/>
    <d v="2021-01-20T00:00:00"/>
    <x v="2"/>
    <x v="3"/>
    <n v="1"/>
    <s v="Rajiv Goel"/>
    <s v="253 Pine Ridge Road, Suite 302, Building F"/>
    <x v="1"/>
    <x v="1"/>
    <s v="Consumer"/>
    <x v="6"/>
    <x v="0"/>
    <x v="41"/>
    <x v="0"/>
    <x v="0"/>
    <x v="0"/>
    <d v="2021-03-10T00:00:00"/>
    <n v="49"/>
    <n v="1.18"/>
    <n v="1.88"/>
    <n v="0.7"/>
    <n v="33"/>
    <n v="38.94"/>
    <n v="0.05"/>
    <n v="1.95"/>
    <n v="36.99"/>
    <n v="1.49"/>
    <n v="38.479999999999997"/>
  </r>
  <r>
    <s v="5768-1"/>
    <d v="2021-01-22T00:00:00"/>
    <x v="2"/>
    <x v="3"/>
    <n v="1"/>
    <s v="Seema Bhatt"/>
    <s v="118 Oak Hill Boulevard, Apartment 4A, Building C"/>
    <x v="2"/>
    <x v="2"/>
    <s v="Corporate"/>
    <x v="1"/>
    <x v="2"/>
    <x v="42"/>
    <x v="1"/>
    <x v="1"/>
    <x v="0"/>
    <d v="2021-03-12T00:00:00"/>
    <n v="49"/>
    <n v="8.82"/>
    <n v="20.99"/>
    <n v="12.17"/>
    <n v="3"/>
    <n v="26.46"/>
    <n v="0.01"/>
    <n v="0.26"/>
    <n v="26.2"/>
    <n v="4.8099999999999996"/>
    <n v="31.01"/>
  </r>
  <r>
    <s v="5768-2"/>
    <d v="2021-01-22T00:00:00"/>
    <x v="2"/>
    <x v="3"/>
    <n v="1"/>
    <s v="Lokesh Chauhan"/>
    <s v="533 Meadowbrook Avenue, Unit 8, Building B"/>
    <x v="0"/>
    <x v="0"/>
    <s v="Corporate"/>
    <x v="1"/>
    <x v="2"/>
    <x v="43"/>
    <x v="2"/>
    <x v="3"/>
    <x v="1"/>
    <d v="2021-02-27T00:00:00"/>
    <n v="36"/>
    <n v="13.88"/>
    <n v="22.38"/>
    <n v="8.5"/>
    <n v="42"/>
    <n v="582.96"/>
    <n v="7.0000000000000007E-2"/>
    <n v="40.81"/>
    <n v="542.15"/>
    <n v="15.1"/>
    <n v="557.25"/>
  </r>
  <r>
    <s v="5768-2"/>
    <d v="2021-01-22T00:00:00"/>
    <x v="2"/>
    <x v="3"/>
    <n v="1"/>
    <s v="Meghna Pillai"/>
    <s v="341 Shady Grove Lane, Flat 2B, Building E"/>
    <x v="0"/>
    <x v="0"/>
    <s v="Corporate"/>
    <x v="1"/>
    <x v="2"/>
    <x v="44"/>
    <x v="0"/>
    <x v="3"/>
    <x v="0"/>
    <d v="2021-03-20T00:00:00"/>
    <n v="57"/>
    <n v="6.39"/>
    <n v="19.98"/>
    <n v="13.59"/>
    <n v="45"/>
    <n v="287.55"/>
    <n v="0.06"/>
    <n v="17.25"/>
    <n v="270.3"/>
    <n v="4"/>
    <n v="274.3"/>
  </r>
  <r>
    <s v="5804-1"/>
    <d v="2021-02-18T00:00:00"/>
    <x v="2"/>
    <x v="3"/>
    <n v="2"/>
    <s v="Parag Kulkarni"/>
    <s v="889 Rosewood Road, Suite 210, Building D"/>
    <x v="1"/>
    <x v="1"/>
    <s v="Home Office"/>
    <x v="2"/>
    <x v="3"/>
    <x v="45"/>
    <x v="0"/>
    <x v="2"/>
    <x v="0"/>
    <d v="2021-04-19T00:00:00"/>
    <n v="60"/>
    <n v="3.37"/>
    <n v="5.53"/>
    <n v="2.16"/>
    <n v="12"/>
    <n v="40.44"/>
    <n v="0.06"/>
    <n v="2.4300000000000002"/>
    <n v="38.01"/>
    <n v="6.98"/>
    <n v="44.99"/>
  </r>
  <r>
    <s v="5804-2"/>
    <d v="2021-02-18T00:00:00"/>
    <x v="2"/>
    <x v="3"/>
    <n v="2"/>
    <s v="Ranjana Menon"/>
    <s v="763 Sunset Boulevard, Apartment 5A, Building A"/>
    <x v="2"/>
    <x v="2"/>
    <s v="Home Office"/>
    <x v="2"/>
    <x v="3"/>
    <x v="46"/>
    <x v="1"/>
    <x v="3"/>
    <x v="0"/>
    <d v="2021-04-02T00:00:00"/>
    <n v="43"/>
    <n v="2.16"/>
    <n v="3.85"/>
    <n v="1.69"/>
    <n v="12"/>
    <n v="25.92"/>
    <n v="0.1"/>
    <n v="2.59"/>
    <n v="23.33"/>
    <n v="0.7"/>
    <n v="24.03"/>
  </r>
  <r>
    <s v="5869-1"/>
    <d v="2021-04-25T00:00:00"/>
    <x v="2"/>
    <x v="0"/>
    <n v="4"/>
    <s v="Naveen Dutta"/>
    <s v="284 Cedar Crest Road, Unit 4, Building F"/>
    <x v="0"/>
    <x v="0"/>
    <s v="Small Business"/>
    <x v="2"/>
    <x v="2"/>
    <x v="47"/>
    <x v="0"/>
    <x v="0"/>
    <x v="0"/>
    <d v="2021-06-06T00:00:00"/>
    <n v="42"/>
    <n v="0.24"/>
    <n v="1.26"/>
    <n v="1.02"/>
    <n v="35"/>
    <n v="8.4"/>
    <n v="0.1"/>
    <n v="0.84"/>
    <n v="7.56"/>
    <n v="0.7"/>
    <n v="8.26"/>
  </r>
  <r>
    <s v="5869-2"/>
    <d v="2021-04-25T00:00:00"/>
    <x v="2"/>
    <x v="0"/>
    <n v="4"/>
    <s v="Sakshi Arora"/>
    <s v="549 Crystal Park Lane, Suite 107, Building C"/>
    <x v="1"/>
    <x v="1"/>
    <s v="Small Business"/>
    <x v="2"/>
    <x v="2"/>
    <x v="48"/>
    <x v="0"/>
    <x v="0"/>
    <x v="0"/>
    <d v="2021-05-17T00:00:00"/>
    <n v="22"/>
    <n v="2.39"/>
    <n v="4.26"/>
    <n v="1.87"/>
    <n v="8"/>
    <n v="19.12"/>
    <n v="0.1"/>
    <n v="1.91"/>
    <n v="17.21"/>
    <n v="1.2"/>
    <n v="18.41"/>
  </r>
  <r>
    <s v="5887-1"/>
    <d v="2021-05-11T00:00:00"/>
    <x v="2"/>
    <x v="0"/>
    <n v="5"/>
    <s v="Yashwant Sinha"/>
    <s v="127 Springhill Drive, Apartment 3B, Building E"/>
    <x v="2"/>
    <x v="2"/>
    <s v="Corporate"/>
    <x v="0"/>
    <x v="0"/>
    <x v="49"/>
    <x v="1"/>
    <x v="0"/>
    <x v="0"/>
    <d v="2021-06-04T00:00:00"/>
    <n v="24"/>
    <n v="4.1900000000000004"/>
    <n v="10.23"/>
    <n v="6.04"/>
    <n v="46"/>
    <n v="192.74"/>
    <n v="0.05"/>
    <n v="9.64"/>
    <n v="183.1"/>
    <n v="4.68"/>
    <n v="187.78"/>
  </r>
  <r>
    <s v="5887-2"/>
    <d v="2021-05-11T00:00:00"/>
    <x v="2"/>
    <x v="0"/>
    <n v="5"/>
    <s v="Aparna Dixit"/>
    <s v="290 Maple Ridge Street, Unit 11, Building D"/>
    <x v="0"/>
    <x v="0"/>
    <s v="Corporate"/>
    <x v="0"/>
    <x v="0"/>
    <x v="50"/>
    <x v="2"/>
    <x v="3"/>
    <x v="0"/>
    <d v="2021-05-21T00:00:00"/>
    <n v="10"/>
    <n v="3.65"/>
    <n v="5.98"/>
    <n v="2.33"/>
    <n v="4"/>
    <n v="14.6"/>
    <n v="7.0000000000000007E-2"/>
    <n v="1.02"/>
    <n v="13.58"/>
    <n v="1.49"/>
    <n v="15.07"/>
  </r>
  <r>
    <s v="5943-1"/>
    <d v="2021-06-25T00:00:00"/>
    <x v="2"/>
    <x v="0"/>
    <n v="6"/>
    <s v="Shyam Varma"/>
    <s v="530 Oakwood Parkway, Suite 409, Building F"/>
    <x v="1"/>
    <x v="1"/>
    <s v="Home Office"/>
    <x v="8"/>
    <x v="0"/>
    <x v="51"/>
    <x v="1"/>
    <x v="3"/>
    <x v="0"/>
    <d v="2021-08-04T00:00:00"/>
    <n v="40"/>
    <n v="1.0900000000000001"/>
    <n v="2.6"/>
    <n v="1.51"/>
    <n v="26"/>
    <n v="28.34"/>
    <n v="0.08"/>
    <n v="2.27"/>
    <n v="26.07"/>
    <n v="2.4"/>
    <n v="28.47"/>
  </r>
  <r>
    <s v="5943-2"/>
    <d v="2021-06-25T00:00:00"/>
    <x v="2"/>
    <x v="0"/>
    <n v="6"/>
    <s v="Namrata Singh"/>
    <s v="823 Pine Meadow Road, Apartment 8A, Building B"/>
    <x v="2"/>
    <x v="2"/>
    <s v="Home Office"/>
    <x v="8"/>
    <x v="0"/>
    <x v="52"/>
    <x v="2"/>
    <x v="1"/>
    <x v="0"/>
    <d v="2021-08-02T00:00:00"/>
    <n v="38"/>
    <n v="42.11"/>
    <n v="80.98"/>
    <n v="38.869999999999997"/>
    <n v="34"/>
    <n v="1431.74"/>
    <n v="0.02"/>
    <n v="28.63"/>
    <n v="1403.11"/>
    <n v="7.18"/>
    <n v="1410.29"/>
  </r>
  <r>
    <s v="5990-1"/>
    <d v="2021-07-25T00:00:00"/>
    <x v="2"/>
    <x v="1"/>
    <n v="7"/>
    <s v="Kishore Solanki"/>
    <s v="410 River Trail, Flat 6B, Building D"/>
    <x v="1"/>
    <x v="1"/>
    <s v="Home Office"/>
    <x v="5"/>
    <x v="3"/>
    <x v="53"/>
    <x v="0"/>
    <x v="0"/>
    <x v="1"/>
    <d v="2021-07-29T00:00:00"/>
    <n v="4"/>
    <n v="1.88"/>
    <n v="3.14"/>
    <n v="1.26"/>
    <n v="43"/>
    <n v="80.84"/>
    <n v="7.0000000000000007E-2"/>
    <n v="5.66"/>
    <n v="75.180000000000007"/>
    <n v="1.1399999999999999"/>
    <n v="76.319999999999993"/>
  </r>
  <r>
    <s v="5990-2"/>
    <d v="2021-07-25T00:00:00"/>
    <x v="2"/>
    <x v="1"/>
    <n v="7"/>
    <s v="Amrita Nanda"/>
    <s v="532 Redwood Grove Avenue, Unit 7, Building E"/>
    <x v="1"/>
    <x v="1"/>
    <s v="Home Office"/>
    <x v="5"/>
    <x v="3"/>
    <x v="54"/>
    <x v="2"/>
    <x v="1"/>
    <x v="0"/>
    <d v="2021-08-11T00:00:00"/>
    <n v="17"/>
    <n v="1.46"/>
    <n v="3.57"/>
    <n v="2.11"/>
    <n v="19"/>
    <n v="27.74"/>
    <n v="0.08"/>
    <n v="2.2200000000000002"/>
    <n v="25.52"/>
    <n v="4.17"/>
    <n v="29.69"/>
  </r>
  <r>
    <s v="5997-1"/>
    <d v="2021-07-27T00:00:00"/>
    <x v="2"/>
    <x v="1"/>
    <n v="7"/>
    <s v="Rajendra Rathore"/>
    <s v="697 Shady Hills Road, Suite 601, Building C"/>
    <x v="2"/>
    <x v="2"/>
    <s v="Small Business"/>
    <x v="2"/>
    <x v="1"/>
    <x v="55"/>
    <x v="0"/>
    <x v="3"/>
    <x v="1"/>
    <d v="2021-08-11T00:00:00"/>
    <n v="15"/>
    <n v="0.93"/>
    <n v="1.48"/>
    <n v="0.55000000000000004"/>
    <n v="37"/>
    <n v="34.409999999999997"/>
    <n v="0.04"/>
    <n v="1.38"/>
    <n v="33.03"/>
    <n v="0.7"/>
    <n v="33.729999999999997"/>
  </r>
  <r>
    <s v="5997-2"/>
    <d v="2021-07-27T00:00:00"/>
    <x v="2"/>
    <x v="1"/>
    <n v="7"/>
    <s v="Sonal Kamat"/>
    <s v="450 Cherry Blossom Street, Apartment 4B, Building F"/>
    <x v="0"/>
    <x v="0"/>
    <s v="Small Business"/>
    <x v="2"/>
    <x v="1"/>
    <x v="56"/>
    <x v="0"/>
    <x v="3"/>
    <x v="0"/>
    <d v="2021-07-28T00:00:00"/>
    <n v="1"/>
    <n v="11.11"/>
    <n v="19.84"/>
    <n v="8.73"/>
    <n v="28"/>
    <n v="311.08"/>
    <n v="0.08"/>
    <n v="24.89"/>
    <n v="286.19"/>
    <n v="4.0999999999999996"/>
    <n v="290.29000000000002"/>
  </r>
  <r>
    <s v="6014-1"/>
    <d v="2021-08-10T00:00:00"/>
    <x v="2"/>
    <x v="1"/>
    <n v="8"/>
    <s v="Shivani Soni"/>
    <s v="128 Willow Creek Parkway, Suite 210, Building D"/>
    <x v="0"/>
    <x v="0"/>
    <s v="Small Business"/>
    <x v="6"/>
    <x v="0"/>
    <x v="57"/>
    <x v="0"/>
    <x v="2"/>
    <x v="0"/>
    <d v="2021-08-18T00:00:00"/>
    <n v="8"/>
    <n v="2.76"/>
    <n v="4.38"/>
    <n v="1.62"/>
    <n v="24"/>
    <n v="66.239999999999995"/>
    <n v="0.02"/>
    <n v="1.32"/>
    <n v="64.92"/>
    <n v="6.21"/>
    <n v="71.13"/>
  </r>
  <r>
    <s v="6014-2"/>
    <d v="2021-08-10T00:00:00"/>
    <x v="2"/>
    <x v="1"/>
    <n v="8"/>
    <s v="Mahesh Naik"/>
    <s v="766 Meadowbrook Lane, Unit 9, Building A"/>
    <x v="1"/>
    <x v="1"/>
    <s v="Small Business"/>
    <x v="6"/>
    <x v="0"/>
    <x v="58"/>
    <x v="1"/>
    <x v="3"/>
    <x v="0"/>
    <d v="2021-10-09T00:00:00"/>
    <n v="60"/>
    <n v="4.0999999999999996"/>
    <n v="9.31"/>
    <n v="5.21"/>
    <n v="30"/>
    <n v="123"/>
    <n v="0.03"/>
    <n v="3.69"/>
    <n v="119.31"/>
    <n v="3.98"/>
    <n v="123.29"/>
  </r>
  <r>
    <s v="6091-1"/>
    <d v="2021-10-15T00:00:00"/>
    <x v="2"/>
    <x v="2"/>
    <n v="10"/>
    <s v="Geeta Shetty"/>
    <s v="315 Birchfield Drive, Apartment 6A, Building B"/>
    <x v="2"/>
    <x v="2"/>
    <s v="Consumer"/>
    <x v="3"/>
    <x v="1"/>
    <x v="59"/>
    <x v="2"/>
    <x v="0"/>
    <x v="1"/>
    <d v="2021-11-11T00:00:00"/>
    <n v="27"/>
    <n v="1.53"/>
    <n v="2.4700000000000002"/>
    <n v="0.94"/>
    <n v="45"/>
    <n v="68.849999999999994"/>
    <n v="7.0000000000000007E-2"/>
    <n v="4.82"/>
    <n v="64.03"/>
    <n v="1.02"/>
    <n v="65.05"/>
  </r>
  <r>
    <s v="6091-2"/>
    <d v="2021-10-15T00:00:00"/>
    <x v="2"/>
    <x v="2"/>
    <n v="10"/>
    <s v="Nitin Tandon"/>
    <s v="849 Cedar Ridge Lane, Suite 403, Building E"/>
    <x v="0"/>
    <x v="0"/>
    <s v="Consumer"/>
    <x v="3"/>
    <x v="1"/>
    <x v="60"/>
    <x v="1"/>
    <x v="0"/>
    <x v="0"/>
    <d v="2021-10-27T00:00:00"/>
    <n v="12"/>
    <n v="3.48"/>
    <n v="5.43"/>
    <n v="1.95"/>
    <n v="11"/>
    <n v="38.28"/>
    <n v="0"/>
    <n v="0"/>
    <n v="38.28"/>
    <n v="0.95"/>
    <n v="39.229999999999997"/>
  </r>
  <r>
    <s v="6104-1"/>
    <d v="2021-11-01T00:00:00"/>
    <x v="2"/>
    <x v="2"/>
    <n v="11"/>
    <s v="Simran Kohli"/>
    <s v="451 Rosewood Park, Flat 8B, Building C"/>
    <x v="0"/>
    <x v="0"/>
    <s v="Small Business"/>
    <x v="3"/>
    <x v="1"/>
    <x v="61"/>
    <x v="2"/>
    <x v="0"/>
    <x v="0"/>
    <d v="2021-11-11T00:00:00"/>
    <n v="10"/>
    <n v="2.39"/>
    <n v="4.26"/>
    <n v="1.87"/>
    <n v="47"/>
    <n v="112.33"/>
    <n v="7.0000000000000007E-2"/>
    <n v="7.86"/>
    <n v="104.47"/>
    <n v="1.2"/>
    <n v="105.67"/>
  </r>
  <r>
    <s v="6104-2"/>
    <d v="2021-11-01T00:00:00"/>
    <x v="2"/>
    <x v="2"/>
    <n v="11"/>
    <s v="Prakash Dev"/>
    <s v="120 Autumn Trail, Unit 5, Building F"/>
    <x v="1"/>
    <x v="1"/>
    <s v="Small Business"/>
    <x v="3"/>
    <x v="1"/>
    <x v="62"/>
    <x v="0"/>
    <x v="0"/>
    <x v="0"/>
    <d v="2021-11-28T00:00:00"/>
    <n v="27"/>
    <n v="1.3"/>
    <n v="2.88"/>
    <n v="1.58"/>
    <n v="17"/>
    <n v="22.1"/>
    <n v="0.09"/>
    <n v="1.99"/>
    <n v="20.11"/>
    <n v="1.01"/>
    <n v="21.12"/>
  </r>
  <r>
    <s v="6143-1"/>
    <d v="2021-12-16T00:00:00"/>
    <x v="2"/>
    <x v="2"/>
    <n v="12"/>
    <s v="Kusum Rathi"/>
    <s v="209 Oak Ridge Lane, Apartment 7A, Building D"/>
    <x v="2"/>
    <x v="2"/>
    <s v="Home Office"/>
    <x v="0"/>
    <x v="2"/>
    <x v="63"/>
    <x v="2"/>
    <x v="1"/>
    <x v="1"/>
    <d v="2022-01-20T00:00:00"/>
    <n v="35"/>
    <n v="6.39"/>
    <n v="19.98"/>
    <n v="13.59"/>
    <n v="18"/>
    <n v="115.02"/>
    <n v="0.04"/>
    <n v="4.5999999999999996"/>
    <n v="110.42"/>
    <n v="4"/>
    <n v="114.42"/>
  </r>
  <r>
    <s v="6143-2"/>
    <d v="2021-12-16T00:00:00"/>
    <x v="2"/>
    <x v="2"/>
    <n v="12"/>
    <s v="Atul Ghosh"/>
    <s v="762 Maple Grove Street, Suite 306, Building B"/>
    <x v="0"/>
    <x v="0"/>
    <s v="Home Office"/>
    <x v="0"/>
    <x v="2"/>
    <x v="64"/>
    <x v="0"/>
    <x v="2"/>
    <x v="0"/>
    <d v="2022-01-24T00:00:00"/>
    <n v="39"/>
    <n v="14.95"/>
    <n v="34.76"/>
    <n v="19.809999999999999"/>
    <n v="46"/>
    <n v="687.7"/>
    <n v="0.09"/>
    <n v="61.89"/>
    <n v="625.80999999999995"/>
    <n v="8.2200000000000006"/>
    <n v="634.03"/>
  </r>
  <r>
    <s v="6159-1"/>
    <d v="2021-12-31T00:00:00"/>
    <x v="2"/>
    <x v="2"/>
    <n v="12"/>
    <s v="Trisha Banerjee"/>
    <s v="326 Cherrywood Lane, Flat 4A, Building F"/>
    <x v="1"/>
    <x v="1"/>
    <s v="Home Office"/>
    <x v="9"/>
    <x v="3"/>
    <x v="65"/>
    <x v="1"/>
    <x v="3"/>
    <x v="0"/>
    <d v="2022-02-06T00:00:00"/>
    <n v="37"/>
    <n v="4.53"/>
    <n v="7.3"/>
    <n v="2.77"/>
    <n v="38"/>
    <n v="172.14"/>
    <n v="0.05"/>
    <n v="8.61"/>
    <n v="163.53"/>
    <n v="7.72"/>
    <n v="171.25"/>
  </r>
  <r>
    <s v="6159-2"/>
    <d v="2021-12-31T00:00:00"/>
    <x v="2"/>
    <x v="2"/>
    <n v="12"/>
    <s v="Akash Sen"/>
    <s v="674 Cedar Creek Road, Unit 10, Building A"/>
    <x v="2"/>
    <x v="2"/>
    <s v="Home Office"/>
    <x v="9"/>
    <x v="0"/>
    <x v="66"/>
    <x v="2"/>
    <x v="2"/>
    <x v="0"/>
    <d v="2022-01-29T00:00:00"/>
    <n v="29"/>
    <n v="2.29"/>
    <n v="3.69"/>
    <n v="1.4"/>
    <n v="41"/>
    <n v="93.89"/>
    <n v="0.01"/>
    <n v="0.94"/>
    <n v="92.95"/>
    <n v="0.5"/>
    <n v="93.45"/>
  </r>
  <r>
    <s v="6159-2"/>
    <d v="2021-12-31T00:00:00"/>
    <x v="2"/>
    <x v="2"/>
    <n v="12"/>
    <s v="Poonam Kaushik"/>
    <s v="189 Golden Grove Boulevard, Suite 108, Building D"/>
    <x v="0"/>
    <x v="0"/>
    <s v="Home Office"/>
    <x v="9"/>
    <x v="3"/>
    <x v="67"/>
    <x v="0"/>
    <x v="0"/>
    <x v="1"/>
    <d v="2022-02-19T00:00:00"/>
    <n v="50"/>
    <n v="4.37"/>
    <n v="9.11"/>
    <n v="4.74"/>
    <n v="21"/>
    <n v="91.77"/>
    <n v="0.03"/>
    <n v="2.75"/>
    <n v="89.02"/>
    <n v="2.25"/>
    <n v="91.27"/>
  </r>
  <r>
    <s v="6197-1"/>
    <d v="2022-02-12T00:00:00"/>
    <x v="3"/>
    <x v="3"/>
    <n v="2"/>
    <s v="Naveeta Hegde"/>
    <s v="291 Fernwood Park, Apartment 2B, Building C"/>
    <x v="1"/>
    <x v="1"/>
    <s v="Small Business"/>
    <x v="2"/>
    <x v="2"/>
    <x v="68"/>
    <x v="2"/>
    <x v="1"/>
    <x v="0"/>
    <d v="2022-02-24T00:00:00"/>
    <n v="12"/>
    <n v="5.22"/>
    <n v="9.85"/>
    <n v="4.63"/>
    <n v="48"/>
    <n v="250.56"/>
    <n v="0.09"/>
    <n v="22.55"/>
    <n v="228.01"/>
    <n v="4.82"/>
    <n v="232.83"/>
  </r>
  <r>
    <s v="6197-2"/>
    <d v="2022-02-12T00:00:00"/>
    <x v="3"/>
    <x v="3"/>
    <n v="2"/>
    <s v="Ravindra Jindal"/>
    <s v="453 Riverstone Avenue, Suite 403, Building E"/>
    <x v="2"/>
    <x v="2"/>
    <s v="Small Business"/>
    <x v="2"/>
    <x v="2"/>
    <x v="69"/>
    <x v="0"/>
    <x v="2"/>
    <x v="0"/>
    <d v="2022-03-31T00:00:00"/>
    <n v="47"/>
    <n v="1.76"/>
    <n v="2.94"/>
    <n v="1.18"/>
    <n v="18"/>
    <n v="31.68"/>
    <n v="0.01"/>
    <n v="0.32"/>
    <n v="31.36"/>
    <n v="0.81"/>
    <n v="32.17"/>
  </r>
  <r>
    <s v="6266-1"/>
    <d v="2022-04-18T00:00:00"/>
    <x v="3"/>
    <x v="0"/>
    <n v="4"/>
    <s v="Archana Gupta"/>
    <s v="328 Blue Ridge Road, Flat 11A, Building F"/>
    <x v="0"/>
    <x v="0"/>
    <s v="Corporate"/>
    <x v="7"/>
    <x v="0"/>
    <x v="70"/>
    <x v="1"/>
    <x v="3"/>
    <x v="0"/>
    <d v="2022-06-08T00:00:00"/>
    <n v="51"/>
    <n v="56.16"/>
    <n v="136.97999999999999"/>
    <n v="80.819999999999993"/>
    <n v="14"/>
    <n v="786.24"/>
    <n v="0"/>
    <n v="0"/>
    <n v="786.24"/>
    <n v="24.49"/>
    <n v="810.73"/>
  </r>
  <r>
    <s v="6266-2"/>
    <d v="2022-04-18T00:00:00"/>
    <x v="3"/>
    <x v="0"/>
    <n v="4"/>
    <s v="Niraj Chavan"/>
    <s v="225 Meadow Lane, Unit 5, Building B"/>
    <x v="1"/>
    <x v="1"/>
    <s v="Corporate"/>
    <x v="7"/>
    <x v="0"/>
    <x v="71"/>
    <x v="2"/>
    <x v="0"/>
    <x v="0"/>
    <d v="2022-05-25T00:00:00"/>
    <n v="37"/>
    <n v="0.93"/>
    <n v="1.48"/>
    <n v="0.55000000000000004"/>
    <n v="3"/>
    <n v="2.79"/>
    <n v="0.1"/>
    <n v="0.28000000000000003"/>
    <n v="2.5099999999999998"/>
    <n v="0.7"/>
    <n v="3.21"/>
  </r>
  <r>
    <s v="6278-1"/>
    <d v="2022-05-01T00:00:00"/>
    <x v="3"/>
    <x v="0"/>
    <n v="5"/>
    <s v="Piyush Grover"/>
    <s v="718 Oakview Terrace, Suite 210, Building C"/>
    <x v="2"/>
    <x v="2"/>
    <s v="Consumer"/>
    <x v="3"/>
    <x v="0"/>
    <x v="72"/>
    <x v="0"/>
    <x v="1"/>
    <x v="0"/>
    <d v="2022-05-10T00:00:00"/>
    <n v="9"/>
    <n v="1.84"/>
    <n v="2.88"/>
    <n v="1.04"/>
    <n v="45"/>
    <n v="82.8"/>
    <n v="0.02"/>
    <n v="1.66"/>
    <n v="81.14"/>
    <n v="1.49"/>
    <n v="82.63"/>
  </r>
  <r>
    <s v="6278-2"/>
    <d v="2022-05-01T00:00:00"/>
    <x v="3"/>
    <x v="0"/>
    <n v="5"/>
    <s v="Sapna Kaul"/>
    <s v="463 Cedarwood Boulevard, Flat 8A, Building E"/>
    <x v="0"/>
    <x v="0"/>
    <s v="Consumer"/>
    <x v="3"/>
    <x v="0"/>
    <x v="73"/>
    <x v="0"/>
    <x v="0"/>
    <x v="0"/>
    <d v="2022-06-02T00:00:00"/>
    <n v="32"/>
    <n v="4.46"/>
    <n v="10.89"/>
    <n v="6.43"/>
    <n v="39"/>
    <n v="173.94"/>
    <n v="0.06"/>
    <n v="10.44"/>
    <n v="163.5"/>
    <n v="4.5"/>
    <n v="168"/>
  </r>
  <r>
    <s v="6280-1"/>
    <d v="2022-05-02T00:00:00"/>
    <x v="3"/>
    <x v="0"/>
    <n v="5"/>
    <s v="Keshav Pathak"/>
    <s v="902 Pinehill Drive, Unit 3, Building F"/>
    <x v="1"/>
    <x v="1"/>
    <s v="Home Office"/>
    <x v="5"/>
    <x v="3"/>
    <x v="74"/>
    <x v="1"/>
    <x v="1"/>
    <x v="0"/>
    <d v="2022-05-09T00:00:00"/>
    <n v="7"/>
    <n v="5.5"/>
    <n v="12.22"/>
    <n v="6.72"/>
    <n v="46"/>
    <n v="253"/>
    <n v="0.06"/>
    <n v="15.18"/>
    <n v="237.82"/>
    <n v="2.85"/>
    <n v="240.67"/>
  </r>
  <r>
    <s v="6280-2"/>
    <d v="2022-05-02T00:00:00"/>
    <x v="3"/>
    <x v="0"/>
    <n v="5"/>
    <s v="Mansi Pillai"/>
    <s v="847 Maplewood Parkway, Suite 501, Building A"/>
    <x v="2"/>
    <x v="2"/>
    <s v="Home Office"/>
    <x v="5"/>
    <x v="3"/>
    <x v="75"/>
    <x v="0"/>
    <x v="2"/>
    <x v="0"/>
    <d v="2022-06-15T00:00:00"/>
    <n v="44"/>
    <n v="2.2599999999999998"/>
    <n v="3.58"/>
    <n v="1.32"/>
    <n v="8"/>
    <n v="18.079999999999998"/>
    <n v="0.09"/>
    <n v="1.63"/>
    <n v="16.45"/>
    <n v="5.47"/>
    <n v="21.92"/>
  </r>
  <r>
    <s v="6324-1"/>
    <d v="2022-06-14T00:00:00"/>
    <x v="3"/>
    <x v="0"/>
    <n v="6"/>
    <s v="Rohini Vyas"/>
    <s v="249 Willowbrook Crescent, Apartment 9A, Building D"/>
    <x v="1"/>
    <x v="1"/>
    <s v="Home Office"/>
    <x v="2"/>
    <x v="1"/>
    <x v="76"/>
    <x v="0"/>
    <x v="3"/>
    <x v="0"/>
    <d v="2022-07-06T00:00:00"/>
    <n v="22"/>
    <n v="8.82"/>
    <n v="20.99"/>
    <n v="12.17"/>
    <n v="2"/>
    <n v="17.64"/>
    <n v="0.01"/>
    <n v="0.18"/>
    <n v="17.46"/>
    <n v="4.8099999999999996"/>
    <n v="22.27"/>
  </r>
  <r>
    <s v="6325-1"/>
    <d v="2022-06-14T00:00:00"/>
    <x v="3"/>
    <x v="0"/>
    <n v="6"/>
    <s v="Ashok Khanna"/>
    <s v="635 Cherry Ridge Road, Unit 6, Building C"/>
    <x v="2"/>
    <x v="2"/>
    <s v="Home Office"/>
    <x v="1"/>
    <x v="3"/>
    <x v="77"/>
    <x v="1"/>
    <x v="2"/>
    <x v="0"/>
    <d v="2022-07-10T00:00:00"/>
    <n v="26"/>
    <n v="32.020000000000003"/>
    <n v="152.47999999999999"/>
    <n v="120.46"/>
    <n v="37"/>
    <n v="1184.74"/>
    <n v="0.1"/>
    <n v="118.47"/>
    <n v="1066.27"/>
    <n v="4"/>
    <n v="1070.27"/>
  </r>
  <r>
    <s v="6325-2"/>
    <d v="2022-06-14T00:00:00"/>
    <x v="3"/>
    <x v="0"/>
    <n v="6"/>
    <s v="Tanvi Tiwari"/>
    <s v="892 Rosewood Grove, Suite 206, Building E"/>
    <x v="0"/>
    <x v="0"/>
    <s v="Home Office"/>
    <x v="1"/>
    <x v="3"/>
    <x v="78"/>
    <x v="2"/>
    <x v="0"/>
    <x v="0"/>
    <d v="2022-08-10T00:00:00"/>
    <n v="57"/>
    <n v="20.18"/>
    <n v="35.409999999999997"/>
    <n v="15.23"/>
    <n v="30"/>
    <n v="605.4"/>
    <n v="0.08"/>
    <n v="48.43"/>
    <n v="556.97"/>
    <n v="1.99"/>
    <n v="558.96"/>
  </r>
  <r>
    <s v="6328-1"/>
    <d v="2022-06-14T00:00:00"/>
    <x v="3"/>
    <x v="0"/>
    <n v="6"/>
    <s v="Radhika Desai"/>
    <s v="785 Pinecrest Avenue, Flat 4B, Building F"/>
    <x v="0"/>
    <x v="0"/>
    <s v="Home Office"/>
    <x v="2"/>
    <x v="1"/>
    <x v="79"/>
    <x v="1"/>
    <x v="1"/>
    <x v="0"/>
    <d v="2022-08-09T00:00:00"/>
    <n v="56"/>
    <n v="0.71"/>
    <n v="1.1399999999999999"/>
    <n v="0.43"/>
    <n v="31"/>
    <n v="22.01"/>
    <n v="7.0000000000000007E-2"/>
    <n v="1.54"/>
    <n v="20.47"/>
    <n v="0.7"/>
    <n v="21.17"/>
  </r>
  <r>
    <s v="6336-1"/>
    <d v="2022-06-20T00:00:00"/>
    <x v="3"/>
    <x v="0"/>
    <n v="6"/>
    <s v="Sudhir Vora"/>
    <s v="231 Cedarwood Park, Apartment 12A, Building B"/>
    <x v="1"/>
    <x v="1"/>
    <s v="Consumer"/>
    <x v="0"/>
    <x v="0"/>
    <x v="80"/>
    <x v="2"/>
    <x v="2"/>
    <x v="1"/>
    <d v="2022-07-01T00:00:00"/>
    <n v="11"/>
    <n v="1.53"/>
    <n v="2.78"/>
    <n v="1.25"/>
    <n v="47"/>
    <n v="71.91"/>
    <n v="0.1"/>
    <n v="7.19"/>
    <n v="64.72"/>
    <n v="1.34"/>
    <n v="66.06"/>
  </r>
  <r>
    <s v="6336-2"/>
    <d v="2022-06-20T00:00:00"/>
    <x v="3"/>
    <x v="0"/>
    <n v="6"/>
    <s v="Ishita Chabra"/>
    <s v="541 Sunset Road, Unit 2, Building C"/>
    <x v="2"/>
    <x v="2"/>
    <s v="Consumer"/>
    <x v="0"/>
    <x v="0"/>
    <x v="81"/>
    <x v="0"/>
    <x v="3"/>
    <x v="0"/>
    <d v="2022-06-23T00:00:00"/>
    <n v="3"/>
    <n v="1.6"/>
    <n v="2.62"/>
    <n v="1.02"/>
    <n v="30"/>
    <n v="48"/>
    <n v="0.05"/>
    <n v="2.4"/>
    <n v="45.6"/>
    <n v="0.8"/>
    <n v="46.4"/>
  </r>
  <r>
    <s v="6384-1"/>
    <d v="2022-08-24T00:00:00"/>
    <x v="3"/>
    <x v="1"/>
    <n v="8"/>
    <s v="Kailash Mittal"/>
    <s v="690 Autumn Ridge Lane, Suite 403, Building E"/>
    <x v="0"/>
    <x v="0"/>
    <s v="Home Office"/>
    <x v="4"/>
    <x v="1"/>
    <x v="82"/>
    <x v="2"/>
    <x v="0"/>
    <x v="0"/>
    <d v="2022-10-14T00:00:00"/>
    <n v="51"/>
    <n v="377.99"/>
    <n v="599.99"/>
    <n v="222"/>
    <n v="16"/>
    <n v="6047.84"/>
    <n v="0"/>
    <n v="0"/>
    <n v="6047.84"/>
    <n v="24.49"/>
    <n v="6072.33"/>
  </r>
  <r>
    <s v="6384-2"/>
    <d v="2022-08-24T00:00:00"/>
    <x v="3"/>
    <x v="1"/>
    <n v="8"/>
    <s v="Nisha Chaddha"/>
    <s v="492 Willow Meadow Boulevard, Flat 7A, Building F"/>
    <x v="1"/>
    <x v="1"/>
    <s v="Home Office"/>
    <x v="4"/>
    <x v="1"/>
    <x v="83"/>
    <x v="0"/>
    <x v="1"/>
    <x v="0"/>
    <d v="2022-10-21T00:00:00"/>
    <n v="58"/>
    <n v="11.11"/>
    <n v="19.84"/>
    <n v="8.73"/>
    <n v="39"/>
    <n v="433.29"/>
    <n v="0.01"/>
    <n v="4.33"/>
    <n v="428.96"/>
    <n v="4.0999999999999996"/>
    <n v="433.06"/>
  </r>
  <r>
    <s v="6403-1"/>
    <d v="2022-09-18T00:00:00"/>
    <x v="3"/>
    <x v="1"/>
    <n v="9"/>
    <s v="Ravi Kapoor"/>
    <s v="364 Shady Grove Parkway, Apartment 5B, Building B"/>
    <x v="2"/>
    <x v="2"/>
    <s v="Small Business"/>
    <x v="6"/>
    <x v="0"/>
    <x v="84"/>
    <x v="0"/>
    <x v="2"/>
    <x v="0"/>
    <d v="2022-10-13T00:00:00"/>
    <n v="25"/>
    <n v="5.33"/>
    <n v="8.6"/>
    <n v="3.27"/>
    <n v="2"/>
    <n v="10.66"/>
    <n v="0.03"/>
    <n v="0.32"/>
    <n v="10.34"/>
    <n v="6.19"/>
    <n v="16.53"/>
  </r>
  <r>
    <s v="6403-2"/>
    <d v="2022-09-18T00:00:00"/>
    <x v="3"/>
    <x v="1"/>
    <n v="9"/>
    <s v="Manoj Yadav"/>
    <s v="580 Birchwood Boulevard, Unit 9, Building C"/>
    <x v="0"/>
    <x v="0"/>
    <s v="Small Business"/>
    <x v="6"/>
    <x v="0"/>
    <x v="85"/>
    <x v="0"/>
    <x v="3"/>
    <x v="0"/>
    <d v="2022-10-07T00:00:00"/>
    <n v="19"/>
    <n v="67.73"/>
    <n v="165.2"/>
    <n v="97.47"/>
    <n v="10"/>
    <n v="677.3"/>
    <n v="0.08"/>
    <n v="54.18"/>
    <n v="623.12"/>
    <n v="19.989999999999998"/>
    <n v="643.11"/>
  </r>
  <r>
    <s v="6417-1"/>
    <d v="2022-09-26T00:00:00"/>
    <x v="3"/>
    <x v="1"/>
    <n v="9"/>
    <s v="Tanmay Jha"/>
    <s v="710 Golden Oaks Terrace, Suite 210, Building D"/>
    <x v="1"/>
    <x v="1"/>
    <s v="Small Business"/>
    <x v="0"/>
    <x v="0"/>
    <x v="86"/>
    <x v="1"/>
    <x v="3"/>
    <x v="0"/>
    <d v="2022-09-27T00:00:00"/>
    <n v="1"/>
    <n v="13.88"/>
    <n v="22.38"/>
    <n v="8.5"/>
    <n v="34"/>
    <n v="471.92"/>
    <n v="7.0000000000000007E-2"/>
    <n v="33.03"/>
    <n v="438.89"/>
    <n v="15.1"/>
    <n v="453.99"/>
  </r>
  <r>
    <s v="6417-2"/>
    <d v="2022-09-26T00:00:00"/>
    <x v="3"/>
    <x v="1"/>
    <n v="9"/>
    <s v="Vandana Meena"/>
    <s v="831 Pine Valley Road, Apartment 11B, Building E"/>
    <x v="2"/>
    <x v="2"/>
    <s v="Small Business"/>
    <x v="0"/>
    <x v="0"/>
    <x v="87"/>
    <x v="2"/>
    <x v="3"/>
    <x v="1"/>
    <d v="2022-11-23T00:00:00"/>
    <n v="58"/>
    <n v="14.7"/>
    <n v="29.99"/>
    <n v="15.29"/>
    <n v="36"/>
    <n v="529.20000000000005"/>
    <n v="0.03"/>
    <n v="15.88"/>
    <n v="513.32000000000005"/>
    <n v="5.5"/>
    <n v="518.82000000000005"/>
  </r>
  <r>
    <s v="6457-1"/>
    <d v="2022-10-27T00:00:00"/>
    <x v="3"/>
    <x v="2"/>
    <n v="10"/>
    <s v="Shivendra Bajpai"/>
    <s v="492 Bluebird Drive, Suite 302, Building F"/>
    <x v="1"/>
    <x v="1"/>
    <s v="Home Office"/>
    <x v="5"/>
    <x v="0"/>
    <x v="88"/>
    <x v="1"/>
    <x v="1"/>
    <x v="0"/>
    <d v="2022-12-22T00:00:00"/>
    <n v="56"/>
    <n v="54.52"/>
    <n v="100.97"/>
    <n v="46.45"/>
    <n v="29"/>
    <n v="1581.08"/>
    <n v="0.05"/>
    <n v="79.05"/>
    <n v="1502.03"/>
    <n v="7.18"/>
    <n v="1509.21"/>
  </r>
  <r>
    <s v="6457-2"/>
    <d v="2022-10-27T00:00:00"/>
    <x v="3"/>
    <x v="2"/>
    <n v="10"/>
    <s v="Sarita Rane"/>
    <s v="101 Oak Grove Parkway, Flat 2A, Building A"/>
    <x v="1"/>
    <x v="1"/>
    <s v="Home Office"/>
    <x v="5"/>
    <x v="0"/>
    <x v="89"/>
    <x v="2"/>
    <x v="0"/>
    <x v="0"/>
    <d v="2022-12-06T00:00:00"/>
    <n v="40"/>
    <n v="2.59"/>
    <n v="3.98"/>
    <n v="1.39"/>
    <n v="4"/>
    <n v="10.36"/>
    <n v="0.09"/>
    <n v="0.93"/>
    <n v="9.43"/>
    <n v="2.97"/>
    <n v="12.4"/>
  </r>
  <r>
    <s v="6515-1"/>
    <d v="2022-12-08T00:00:00"/>
    <x v="3"/>
    <x v="2"/>
    <n v="12"/>
    <s v="Chetan Bhardwaj"/>
    <s v="621 Fernwood Boulevard, Unit 3, Building B"/>
    <x v="2"/>
    <x v="2"/>
    <s v="Small Business"/>
    <x v="10"/>
    <x v="1"/>
    <x v="90"/>
    <x v="0"/>
    <x v="1"/>
    <x v="0"/>
    <d v="2023-01-26T00:00:00"/>
    <n v="49"/>
    <n v="4.59"/>
    <n v="7.28"/>
    <n v="2.69"/>
    <n v="18"/>
    <n v="82.62"/>
    <n v="0.09"/>
    <n v="7.44"/>
    <n v="75.180000000000007"/>
    <n v="11.15"/>
    <n v="86.33"/>
  </r>
  <r>
    <s v="6515-2"/>
    <d v="2022-12-08T00:00:00"/>
    <x v="3"/>
    <x v="2"/>
    <n v="12"/>
    <s v="Anurag Jha"/>
    <s v="832 Maple Hills Road, Suite 501, Building E"/>
    <x v="0"/>
    <x v="0"/>
    <s v="Small Business"/>
    <x v="10"/>
    <x v="1"/>
    <x v="91"/>
    <x v="2"/>
    <x v="3"/>
    <x v="0"/>
    <d v="2022-12-25T00:00:00"/>
    <n v="17"/>
    <n v="0.71"/>
    <n v="1.1399999999999999"/>
    <n v="0.43"/>
    <n v="28"/>
    <n v="19.88"/>
    <n v="0.09"/>
    <n v="1.79"/>
    <n v="18.09"/>
    <n v="0.7"/>
    <n v="18.79"/>
  </r>
  <r>
    <s v="5014-1"/>
    <d v="2019-02-11T00:00:00"/>
    <x v="0"/>
    <x v="3"/>
    <n v="2"/>
    <s v="Malini Sood"/>
    <s v="487 Willow Brook Road, Apartment 7B, Building F"/>
    <x v="0"/>
    <x v="0"/>
    <s v="Home Office"/>
    <x v="5"/>
    <x v="3"/>
    <x v="92"/>
    <x v="0"/>
    <x v="3"/>
    <x v="0"/>
    <d v="2019-02-14T00:00:00"/>
    <n v="3"/>
    <n v="3.52"/>
    <n v="5.58"/>
    <n v="2.06"/>
    <n v="29"/>
    <n v="102.08"/>
    <n v="0.03"/>
    <n v="3.06"/>
    <n v="99.02"/>
    <n v="2.99"/>
    <n v="102.01"/>
  </r>
  <r>
    <s v="5016-1"/>
    <d v="2019-02-11T00:00:00"/>
    <x v="0"/>
    <x v="3"/>
    <n v="2"/>
    <s v="Rohini Mukherjee"/>
    <s v="645 Sunset Parkway, Unit 12, Building C"/>
    <x v="1"/>
    <x v="1"/>
    <s v="Home Office"/>
    <x v="2"/>
    <x v="3"/>
    <x v="93"/>
    <x v="1"/>
    <x v="2"/>
    <x v="0"/>
    <d v="2019-04-06T00:00:00"/>
    <n v="54"/>
    <n v="2.39"/>
    <n v="4.26"/>
    <n v="1.87"/>
    <n v="29"/>
    <n v="69.31"/>
    <n v="0.03"/>
    <n v="2.08"/>
    <n v="67.23"/>
    <n v="1.2"/>
    <n v="68.430000000000007"/>
  </r>
  <r>
    <s v="5018-1"/>
    <d v="2019-02-12T00:00:00"/>
    <x v="0"/>
    <x v="3"/>
    <n v="2"/>
    <s v="Ayesha Shroff"/>
    <s v="103 Rosewood Avenue, Suite 604, Building D"/>
    <x v="2"/>
    <x v="2"/>
    <s v="Corporate"/>
    <x v="11"/>
    <x v="2"/>
    <x v="94"/>
    <x v="2"/>
    <x v="3"/>
    <x v="1"/>
    <d v="2019-04-01T00:00:00"/>
    <n v="48"/>
    <n v="2.41"/>
    <n v="3.71"/>
    <n v="1.3"/>
    <n v="42"/>
    <n v="101.22"/>
    <n v="7.0000000000000007E-2"/>
    <n v="7.09"/>
    <n v="94.13"/>
    <n v="1.93"/>
    <n v="96.06"/>
  </r>
  <r>
    <s v="5019-1"/>
    <d v="2019-02-13T00:00:00"/>
    <x v="0"/>
    <x v="3"/>
    <n v="2"/>
    <s v="Jayant Tyagi"/>
    <s v="200 Pine Grove Lane, Flat 5A, Building E"/>
    <x v="0"/>
    <x v="0"/>
    <s v="Home Office"/>
    <x v="5"/>
    <x v="3"/>
    <x v="95"/>
    <x v="0"/>
    <x v="0"/>
    <x v="2"/>
    <d v="2019-04-04T00:00:00"/>
    <n v="50"/>
    <n v="75"/>
    <n v="120.97"/>
    <n v="45.97"/>
    <n v="6"/>
    <n v="450"/>
    <n v="0.08"/>
    <n v="36"/>
    <n v="414"/>
    <n v="26.3"/>
    <n v="440.3"/>
  </r>
  <r>
    <s v="5020-1"/>
    <d v="2019-02-14T00:00:00"/>
    <x v="0"/>
    <x v="3"/>
    <n v="2"/>
    <s v="Dimple Sharma"/>
    <s v="788 River View Terrace, Apartment 9A, Building F"/>
    <x v="0"/>
    <x v="0"/>
    <s v="Consumer"/>
    <x v="10"/>
    <x v="2"/>
    <x v="96"/>
    <x v="2"/>
    <x v="0"/>
    <x v="0"/>
    <d v="2019-02-17T00:00:00"/>
    <n v="3"/>
    <n v="0.9"/>
    <n v="2.1"/>
    <n v="1.2"/>
    <n v="17"/>
    <n v="15.3"/>
    <n v="0.03"/>
    <n v="0.46"/>
    <n v="14.84"/>
    <n v="0.7"/>
    <n v="15.54"/>
  </r>
  <r>
    <s v="5022-1"/>
    <d v="2019-02-15T00:00:00"/>
    <x v="0"/>
    <x v="3"/>
    <n v="2"/>
    <s v="Vibha Kohli"/>
    <s v="563 Birchfield Road, Unit 2, Building C"/>
    <x v="1"/>
    <x v="1"/>
    <s v="Home Office"/>
    <x v="4"/>
    <x v="0"/>
    <x v="97"/>
    <x v="0"/>
    <x v="0"/>
    <x v="0"/>
    <d v="2019-03-24T00:00:00"/>
    <n v="37"/>
    <n v="1.19"/>
    <n v="1.98"/>
    <n v="0.79"/>
    <n v="3"/>
    <n v="3.57"/>
    <n v="0.05"/>
    <n v="0.18"/>
    <n v="3.39"/>
    <n v="4.7699999999999996"/>
    <n v="8.16"/>
  </r>
  <r>
    <s v="5023-1"/>
    <d v="2019-02-17T00:00:00"/>
    <x v="0"/>
    <x v="3"/>
    <n v="2"/>
    <s v="Anjali Sharma"/>
    <s v="492 Cedar Valley Street, Suite 305, Building A"/>
    <x v="2"/>
    <x v="2"/>
    <s v="Home Office"/>
    <x v="5"/>
    <x v="1"/>
    <x v="98"/>
    <x v="1"/>
    <x v="0"/>
    <x v="0"/>
    <d v="2019-04-01T00:00:00"/>
    <n v="43"/>
    <n v="1.0900000000000001"/>
    <n v="2.6"/>
    <n v="1.51"/>
    <n v="47"/>
    <n v="51.23"/>
    <n v="0.1"/>
    <n v="5.12"/>
    <n v="46.11"/>
    <n v="2.4"/>
    <n v="48.51"/>
  </r>
  <r>
    <s v="5024-1"/>
    <d v="2019-02-18T00:00:00"/>
    <x v="0"/>
    <x v="3"/>
    <n v="2"/>
    <s v="Rajesh Verma"/>
    <s v="320 Pine Ridge Lane, Apartment 6B, Building D"/>
    <x v="0"/>
    <x v="0"/>
    <s v="Corporate"/>
    <x v="1"/>
    <x v="2"/>
    <x v="99"/>
    <x v="2"/>
    <x v="1"/>
    <x v="0"/>
    <d v="2019-04-17T00:00:00"/>
    <n v="58"/>
    <n v="99.39"/>
    <n v="162.93"/>
    <n v="63.54"/>
    <n v="32"/>
    <n v="3180.48"/>
    <n v="0.09"/>
    <n v="286.24"/>
    <n v="2894.24"/>
    <n v="19.989999999999998"/>
    <n v="2914.23"/>
  </r>
  <r>
    <s v="5025-1"/>
    <d v="2019-02-20T00:00:00"/>
    <x v="0"/>
    <x v="3"/>
    <n v="2"/>
    <s v="Priya Nair"/>
    <s v="541 Sunset Trail, Unit 9, Building E"/>
    <x v="1"/>
    <x v="1"/>
    <s v="Consumer"/>
    <x v="1"/>
    <x v="2"/>
    <x v="100"/>
    <x v="0"/>
    <x v="2"/>
    <x v="0"/>
    <d v="2019-03-23T00:00:00"/>
    <n v="31"/>
    <n v="1.0900000000000001"/>
    <n v="1.68"/>
    <n v="0.59"/>
    <n v="33"/>
    <n v="35.97"/>
    <n v="0.04"/>
    <n v="1.44"/>
    <n v="34.53"/>
    <n v="1"/>
    <n v="35.53"/>
  </r>
  <r>
    <s v="5027-1"/>
    <d v="2019-02-22T00:00:00"/>
    <x v="0"/>
    <x v="3"/>
    <n v="2"/>
    <s v="Arun Kumar"/>
    <s v="736 Maple Ridge Avenue, Suite 307, Building F"/>
    <x v="2"/>
    <x v="2"/>
    <s v="Small Business"/>
    <x v="11"/>
    <x v="0"/>
    <x v="101"/>
    <x v="0"/>
    <x v="3"/>
    <x v="0"/>
    <d v="2019-03-09T00:00:00"/>
    <n v="15"/>
    <n v="54.29"/>
    <n v="90.48"/>
    <n v="36.19"/>
    <n v="8"/>
    <n v="434.32"/>
    <n v="7.0000000000000007E-2"/>
    <n v="30.4"/>
    <n v="403.92"/>
    <n v="19.989999999999998"/>
    <n v="423.91"/>
  </r>
  <r>
    <s v="5029-1"/>
    <d v="2019-02-23T00:00:00"/>
    <x v="0"/>
    <x v="3"/>
    <n v="2"/>
    <s v="Neha Gupta"/>
    <s v="623 Roseville Parkway, Flat 3A, Building C"/>
    <x v="0"/>
    <x v="0"/>
    <s v="Corporate"/>
    <x v="9"/>
    <x v="0"/>
    <x v="102"/>
    <x v="1"/>
    <x v="2"/>
    <x v="0"/>
    <d v="2019-03-27T00:00:00"/>
    <n v="32"/>
    <n v="5.33"/>
    <n v="8.6"/>
    <n v="3.27"/>
    <n v="48"/>
    <n v="255.84"/>
    <n v="0"/>
    <n v="0"/>
    <n v="255.84"/>
    <n v="6.19"/>
    <n v="262.02999999999997"/>
  </r>
  <r>
    <s v="5030-1"/>
    <d v="2019-02-24T00:00:00"/>
    <x v="0"/>
    <x v="3"/>
    <n v="2"/>
    <s v="Rohit Singh"/>
    <s v="489 Oakview Road, Apartment 7B, Building A"/>
    <x v="1"/>
    <x v="1"/>
    <s v="Corporate"/>
    <x v="0"/>
    <x v="0"/>
    <x v="103"/>
    <x v="0"/>
    <x v="0"/>
    <x v="0"/>
    <d v="2019-04-13T00:00:00"/>
    <n v="48"/>
    <n v="0.87"/>
    <n v="1.81"/>
    <n v="0.94"/>
    <n v="41"/>
    <n v="35.67"/>
    <n v="0.03"/>
    <n v="1.07"/>
    <n v="34.6"/>
    <n v="0.75"/>
    <n v="35.35"/>
  </r>
  <r>
    <s v="5031-1"/>
    <d v="2019-02-25T00:00:00"/>
    <x v="0"/>
    <x v="3"/>
    <n v="2"/>
    <s v="Meera Iyer"/>
    <s v="853 Cherrywood Terrace, Suite 201, Building D"/>
    <x v="2"/>
    <x v="2"/>
    <s v="Corporate"/>
    <x v="2"/>
    <x v="0"/>
    <x v="104"/>
    <x v="0"/>
    <x v="1"/>
    <x v="0"/>
    <d v="2019-03-16T00:00:00"/>
    <n v="19"/>
    <n v="4.8899999999999997"/>
    <n v="7.64"/>
    <n v="2.75"/>
    <n v="18"/>
    <n v="88.02"/>
    <n v="0.1"/>
    <n v="8.8000000000000007"/>
    <n v="79.22"/>
    <n v="1.39"/>
    <n v="80.61"/>
  </r>
  <r>
    <s v="5033-1"/>
    <d v="2019-02-25T00:00:00"/>
    <x v="0"/>
    <x v="3"/>
    <n v="2"/>
    <s v="Sunil Choudhary"/>
    <s v="634 Willow Field Lane, Flat 10A, Building E"/>
    <x v="0"/>
    <x v="0"/>
    <s v="Corporate"/>
    <x v="8"/>
    <x v="0"/>
    <x v="105"/>
    <x v="1"/>
    <x v="2"/>
    <x v="0"/>
    <d v="2019-04-17T00:00:00"/>
    <n v="51"/>
    <n v="54.29"/>
    <n v="90.48"/>
    <n v="36.19"/>
    <n v="3"/>
    <n v="162.87"/>
    <n v="0.03"/>
    <n v="4.8899999999999997"/>
    <n v="157.97999999999999"/>
    <n v="19.989999999999998"/>
    <n v="177.97"/>
  </r>
  <r>
    <s v="5034-1"/>
    <d v="2019-02-26T00:00:00"/>
    <x v="0"/>
    <x v="3"/>
    <n v="2"/>
    <s v="Kavita Patel"/>
    <s v="215 River Bend Drive, Suite 508, Building C"/>
    <x v="1"/>
    <x v="1"/>
    <s v="Corporate"/>
    <x v="1"/>
    <x v="3"/>
    <x v="106"/>
    <x v="2"/>
    <x v="3"/>
    <x v="0"/>
    <d v="2019-02-28T00:00:00"/>
    <n v="2"/>
    <n v="36.020000000000003"/>
    <n v="58.1"/>
    <n v="22.08"/>
    <n v="50"/>
    <n v="1801"/>
    <n v="0.05"/>
    <n v="90.05"/>
    <n v="1710.95"/>
    <n v="1.49"/>
    <n v="1712.44"/>
  </r>
  <r>
    <s v="5036-1"/>
    <d v="2019-03-07T00:00:00"/>
    <x v="0"/>
    <x v="3"/>
    <n v="3"/>
    <s v="Vijay Deshmukh"/>
    <s v="301 Shady Oaks Boulevard, Apartment 2B, Building F"/>
    <x v="2"/>
    <x v="2"/>
    <s v="Corporate"/>
    <x v="5"/>
    <x v="2"/>
    <x v="107"/>
    <x v="1"/>
    <x v="0"/>
    <x v="0"/>
    <d v="2019-04-12T00:00:00"/>
    <n v="36"/>
    <n v="0.71"/>
    <n v="1.1399999999999999"/>
    <n v="0.43"/>
    <n v="50"/>
    <n v="35.5"/>
    <n v="0.06"/>
    <n v="2.13"/>
    <n v="33.369999999999997"/>
    <n v="0.7"/>
    <n v="34.07"/>
  </r>
  <r>
    <s v="5037-1"/>
    <d v="2019-03-11T00:00:00"/>
    <x v="0"/>
    <x v="3"/>
    <n v="3"/>
    <s v="Sneha Reddy"/>
    <s v="704 Cedar Park Street, Flat 3A, Building D"/>
    <x v="0"/>
    <x v="0"/>
    <s v="Home Office"/>
    <x v="12"/>
    <x v="2"/>
    <x v="108"/>
    <x v="2"/>
    <x v="1"/>
    <x v="0"/>
    <d v="2019-05-08T00:00:00"/>
    <n v="58"/>
    <n v="3.42"/>
    <n v="8.34"/>
    <n v="4.92"/>
    <n v="16"/>
    <n v="54.72"/>
    <n v="0.03"/>
    <n v="1.64"/>
    <n v="53.08"/>
    <n v="2.64"/>
    <n v="55.72"/>
  </r>
  <r>
    <s v="5038-1"/>
    <d v="2019-03-13T00:00:00"/>
    <x v="0"/>
    <x v="3"/>
    <n v="3"/>
    <s v="Manish Tiwari"/>
    <s v="190 Pine Meadows Road, Suite 407, Building E"/>
    <x v="1"/>
    <x v="1"/>
    <s v="Corporate"/>
    <x v="2"/>
    <x v="1"/>
    <x v="109"/>
    <x v="0"/>
    <x v="2"/>
    <x v="0"/>
    <d v="2019-03-15T00:00:00"/>
    <n v="2"/>
    <n v="0.71"/>
    <n v="1.1399999999999999"/>
    <n v="0.43"/>
    <n v="38"/>
    <n v="26.98"/>
    <n v="0.02"/>
    <n v="0.54"/>
    <n v="26.44"/>
    <n v="0.7"/>
    <n v="27.14"/>
  </r>
  <r>
    <s v="5039-1"/>
    <d v="2019-03-15T00:00:00"/>
    <x v="0"/>
    <x v="3"/>
    <n v="3"/>
    <s v="Pooja Mishra"/>
    <s v="589 Oakwood Grove, Apartment 8B, Building C"/>
    <x v="2"/>
    <x v="2"/>
    <s v="Corporate"/>
    <x v="9"/>
    <x v="0"/>
    <x v="110"/>
    <x v="2"/>
    <x v="3"/>
    <x v="0"/>
    <d v="2019-04-02T00:00:00"/>
    <n v="18"/>
    <n v="4.59"/>
    <n v="7.28"/>
    <n v="2.69"/>
    <n v="22"/>
    <n v="100.98"/>
    <n v="0.01"/>
    <n v="1.01"/>
    <n v="99.97"/>
    <n v="11.15"/>
    <n v="111.12"/>
  </r>
  <r>
    <s v="5040-1"/>
    <d v="2019-03-16T00:00:00"/>
    <x v="0"/>
    <x v="3"/>
    <n v="3"/>
    <s v="Karan Mehta"/>
    <s v="723 Sunset Park Avenue, Unit 10, Building F"/>
    <x v="1"/>
    <x v="1"/>
    <s v="Small Business"/>
    <x v="0"/>
    <x v="1"/>
    <x v="111"/>
    <x v="0"/>
    <x v="3"/>
    <x v="0"/>
    <d v="2019-04-10T00:00:00"/>
    <n v="25"/>
    <n v="1.3"/>
    <n v="2.88"/>
    <n v="1.58"/>
    <n v="48"/>
    <n v="62.4"/>
    <n v="7.0000000000000007E-2"/>
    <n v="4.37"/>
    <n v="58.03"/>
    <n v="1.01"/>
    <n v="59.04"/>
  </r>
  <r>
    <s v="5042-1"/>
    <d v="2019-03-21T00:00:00"/>
    <x v="0"/>
    <x v="3"/>
    <n v="3"/>
    <s v="Ritu Chawla"/>
    <s v="810 Maple Street, Suite 202, Building A"/>
    <x v="2"/>
    <x v="2"/>
    <s v="Small Business"/>
    <x v="0"/>
    <x v="1"/>
    <x v="112"/>
    <x v="0"/>
    <x v="3"/>
    <x v="0"/>
    <d v="2019-05-09T00:00:00"/>
    <n v="49"/>
    <n v="5.5"/>
    <n v="12.22"/>
    <n v="6.72"/>
    <n v="5"/>
    <n v="27.5"/>
    <n v="0.04"/>
    <n v="1.1000000000000001"/>
    <n v="26.4"/>
    <n v="2.85"/>
    <n v="29.25"/>
  </r>
  <r>
    <s v="5043-1"/>
    <d v="2019-03-23T00:00:00"/>
    <x v="0"/>
    <x v="3"/>
    <n v="3"/>
    <s v="Harish Bansal"/>
    <s v="394 Birchwood Park, Apartment 9A, Building D"/>
    <x v="0"/>
    <x v="0"/>
    <s v="Small Business"/>
    <x v="10"/>
    <x v="3"/>
    <x v="113"/>
    <x v="0"/>
    <x v="1"/>
    <x v="0"/>
    <d v="2019-03-24T00:00:00"/>
    <n v="1"/>
    <n v="1.82"/>
    <n v="2.98"/>
    <n v="1.1599999999999999"/>
    <n v="22"/>
    <n v="40.04"/>
    <n v="0.04"/>
    <n v="1.6"/>
    <n v="38.44"/>
    <n v="1.58"/>
    <n v="40.020000000000003"/>
  </r>
  <r>
    <s v="5045-1"/>
    <d v="2019-03-26T00:00:00"/>
    <x v="0"/>
    <x v="3"/>
    <n v="3"/>
    <s v="Nidhi Jain"/>
    <s v="724 Willow Springs Avenue, Unit 4, Building C"/>
    <x v="0"/>
    <x v="0"/>
    <s v="Consumer"/>
    <x v="7"/>
    <x v="0"/>
    <x v="114"/>
    <x v="1"/>
    <x v="0"/>
    <x v="0"/>
    <d v="2019-04-23T00:00:00"/>
    <n v="28"/>
    <n v="81.59"/>
    <n v="159.99"/>
    <n v="78.400000000000006"/>
    <n v="30"/>
    <n v="2447.6999999999998"/>
    <n v="0.01"/>
    <n v="24.48"/>
    <n v="2423.2199999999998"/>
    <n v="5.5"/>
    <n v="2428.7199999999998"/>
  </r>
  <r>
    <s v="5047-1"/>
    <d v="2019-03-27T00:00:00"/>
    <x v="0"/>
    <x v="3"/>
    <n v="3"/>
    <s v="Suresh Malhotra"/>
    <s v="160 Pine Grove Parkway, Suite 307, Building E"/>
    <x v="1"/>
    <x v="1"/>
    <s v="Home Office"/>
    <x v="8"/>
    <x v="1"/>
    <x v="115"/>
    <x v="2"/>
    <x v="1"/>
    <x v="0"/>
    <d v="2019-04-18T00:00:00"/>
    <n v="22"/>
    <n v="5.33"/>
    <n v="8.6"/>
    <n v="3.27"/>
    <n v="37"/>
    <n v="197.21"/>
    <n v="0.04"/>
    <n v="7.89"/>
    <n v="189.32"/>
    <n v="6.19"/>
    <n v="195.51"/>
  </r>
  <r>
    <s v="5048-1"/>
    <d v="2019-03-27T00:00:00"/>
    <x v="0"/>
    <x v="3"/>
    <n v="3"/>
    <s v="Komal Yadav"/>
    <s v="408 Cedar Road, Flat 6B, Building F"/>
    <x v="2"/>
    <x v="2"/>
    <s v="Small Business"/>
    <x v="0"/>
    <x v="0"/>
    <x v="116"/>
    <x v="1"/>
    <x v="3"/>
    <x v="0"/>
    <d v="2019-05-03T00:00:00"/>
    <n v="37"/>
    <n v="3.52"/>
    <n v="5.68"/>
    <n v="2.16"/>
    <n v="24"/>
    <n v="84.48"/>
    <n v="0.06"/>
    <n v="5.07"/>
    <n v="79.41"/>
    <n v="1.39"/>
    <n v="80.8"/>
  </r>
  <r>
    <s v="5049-1"/>
    <d v="2019-03-30T00:00:00"/>
    <x v="0"/>
    <x v="3"/>
    <n v="3"/>
    <s v="Ajay Agarwal"/>
    <s v="729 Oakfield Drive, Apartment 5A, Building B"/>
    <x v="0"/>
    <x v="0"/>
    <s v="Corporate"/>
    <x v="10"/>
    <x v="0"/>
    <x v="117"/>
    <x v="2"/>
    <x v="3"/>
    <x v="0"/>
    <d v="2019-05-19T00:00:00"/>
    <n v="50"/>
    <n v="0.94"/>
    <n v="2.08"/>
    <n v="1.1399999999999999"/>
    <n v="4"/>
    <n v="3.76"/>
    <n v="0.02"/>
    <n v="0.08"/>
    <n v="3.68"/>
    <n v="2.56"/>
    <n v="6.24"/>
  </r>
  <r>
    <s v="5050-1"/>
    <d v="2019-04-19T00:00:00"/>
    <x v="0"/>
    <x v="0"/>
    <n v="4"/>
    <s v="Preeti Kaur"/>
    <s v="855 Meadow Street, Suite 601, Building C"/>
    <x v="1"/>
    <x v="1"/>
    <s v="Corporate"/>
    <x v="2"/>
    <x v="0"/>
    <x v="118"/>
    <x v="0"/>
    <x v="2"/>
    <x v="0"/>
    <d v="2019-06-15T00:00:00"/>
    <n v="57"/>
    <n v="5.33"/>
    <n v="8.6"/>
    <n v="3.27"/>
    <n v="36"/>
    <n v="191.88"/>
    <n v="0.06"/>
    <n v="11.51"/>
    <n v="180.37"/>
    <n v="6.19"/>
    <n v="186.56"/>
  </r>
  <r>
    <s v="5052-1"/>
    <d v="2019-04-20T00:00:00"/>
    <x v="0"/>
    <x v="0"/>
    <n v="4"/>
    <s v="Ramesh Joshi"/>
    <s v="741 Rivercrest Road, Unit 2, Building E"/>
    <x v="2"/>
    <x v="2"/>
    <s v="Small Business"/>
    <x v="2"/>
    <x v="0"/>
    <x v="119"/>
    <x v="2"/>
    <x v="3"/>
    <x v="0"/>
    <d v="2019-06-14T00:00:00"/>
    <n v="55"/>
    <n v="2.52"/>
    <n v="4"/>
    <n v="1.48"/>
    <n v="31"/>
    <n v="78.12"/>
    <n v="0.01"/>
    <n v="0.78"/>
    <n v="77.34"/>
    <n v="1.3"/>
    <n v="78.64"/>
  </r>
  <r>
    <s v="5053-1"/>
    <d v="2019-04-26T00:00:00"/>
    <x v="0"/>
    <x v="0"/>
    <n v="4"/>
    <s v="Varsha Dubey"/>
    <s v="633 Birchwood Avenue, Apartment 4B, Building F"/>
    <x v="0"/>
    <x v="0"/>
    <s v="Corporate"/>
    <x v="3"/>
    <x v="2"/>
    <x v="120"/>
    <x v="0"/>
    <x v="0"/>
    <x v="0"/>
    <d v="2019-04-28T00:00:00"/>
    <n v="2"/>
    <n v="8.82"/>
    <n v="20.99"/>
    <n v="12.17"/>
    <n v="19"/>
    <n v="167.58"/>
    <n v="0.01"/>
    <n v="1.68"/>
    <n v="165.9"/>
    <n v="4.8099999999999996"/>
    <n v="170.71"/>
  </r>
  <r>
    <s v="5055-1"/>
    <d v="2019-04-27T00:00:00"/>
    <x v="0"/>
    <x v="0"/>
    <n v="4"/>
    <s v="Amit Saxena"/>
    <s v="501 Pine Creek Road, Suite 205, Building A"/>
    <x v="1"/>
    <x v="1"/>
    <s v="Home Office"/>
    <x v="1"/>
    <x v="3"/>
    <x v="121"/>
    <x v="1"/>
    <x v="0"/>
    <x v="1"/>
    <d v="2019-05-11T00:00:00"/>
    <n v="14"/>
    <n v="7.61"/>
    <n v="12.28"/>
    <n v="4.67"/>
    <n v="29"/>
    <n v="220.69"/>
    <n v="0"/>
    <n v="0"/>
    <n v="220.69"/>
    <n v="6.35"/>
    <n v="227.04"/>
  </r>
  <r>
    <s v="5057-1"/>
    <d v="2019-04-28T00:00:00"/>
    <x v="0"/>
    <x v="0"/>
    <n v="4"/>
    <s v="Shalini Kapoor"/>
    <s v="274 Maple Grove Parkway, Flat 8A, Building D"/>
    <x v="2"/>
    <x v="2"/>
    <s v="Corporate"/>
    <x v="2"/>
    <x v="0"/>
    <x v="122"/>
    <x v="2"/>
    <x v="0"/>
    <x v="0"/>
    <d v="2019-05-09T00:00:00"/>
    <n v="11"/>
    <n v="1.59"/>
    <n v="2.61"/>
    <n v="1.02"/>
    <n v="9"/>
    <n v="14.31"/>
    <n v="0.06"/>
    <n v="0.86"/>
    <n v="13.45"/>
    <n v="0.5"/>
    <n v="13.95"/>
  </r>
  <r>
    <s v="5059-1"/>
    <d v="2019-04-28T00:00:00"/>
    <x v="0"/>
    <x v="0"/>
    <n v="4"/>
    <s v="Gaurav Chauhan"/>
    <s v="199 Willow Terrace, Apartment 3B, Building E"/>
    <x v="1"/>
    <x v="1"/>
    <s v="Corporate"/>
    <x v="13"/>
    <x v="0"/>
    <x v="123"/>
    <x v="0"/>
    <x v="3"/>
    <x v="0"/>
    <d v="2019-06-13T00:00:00"/>
    <n v="46"/>
    <n v="6.39"/>
    <n v="19.98"/>
    <n v="13.59"/>
    <n v="7"/>
    <n v="44.73"/>
    <n v="0.01"/>
    <n v="0.45"/>
    <n v="44.28"/>
    <n v="4"/>
    <n v="48.28"/>
  </r>
  <r>
    <s v="5060-1"/>
    <d v="2019-04-30T00:00:00"/>
    <x v="0"/>
    <x v="0"/>
    <n v="4"/>
    <s v="Deepa Rana"/>
    <s v="562 Sunset Hills Road, Suite 409, Building C"/>
    <x v="1"/>
    <x v="1"/>
    <s v="Corporate"/>
    <x v="5"/>
    <x v="0"/>
    <x v="124"/>
    <x v="2"/>
    <x v="3"/>
    <x v="1"/>
    <d v="2019-05-14T00:00:00"/>
    <n v="14"/>
    <n v="32.020000000000003"/>
    <n v="152.47999999999999"/>
    <n v="120.46"/>
    <n v="16"/>
    <n v="512.32000000000005"/>
    <n v="0.1"/>
    <n v="51.23"/>
    <n v="461.09"/>
    <n v="4"/>
    <n v="465.09"/>
  </r>
  <r>
    <s v="5061-1"/>
    <d v="2019-04-30T00:00:00"/>
    <x v="0"/>
    <x v="0"/>
    <n v="4"/>
    <s v="Anil Shukla"/>
    <s v="897 Birch Valley Road, Flat 2A, Building F"/>
    <x v="2"/>
    <x v="2"/>
    <s v="Small Business"/>
    <x v="3"/>
    <x v="0"/>
    <x v="125"/>
    <x v="0"/>
    <x v="1"/>
    <x v="0"/>
    <d v="2019-05-21T00:00:00"/>
    <n v="21"/>
    <n v="7.61"/>
    <n v="12.28"/>
    <n v="4.67"/>
    <n v="27"/>
    <n v="205.47"/>
    <n v="0.03"/>
    <n v="6.16"/>
    <n v="199.31"/>
    <n v="6.35"/>
    <n v="205.66"/>
  </r>
  <r>
    <s v="5062-1"/>
    <d v="2019-04-30T00:00:00"/>
    <x v="0"/>
    <x v="0"/>
    <n v="4"/>
    <s v="Ruchi Maheshwari"/>
    <s v="741 Cedar Ridge Avenue, Unit 5, Building B"/>
    <x v="0"/>
    <x v="0"/>
    <s v="Consumer"/>
    <x v="11"/>
    <x v="0"/>
    <x v="126"/>
    <x v="1"/>
    <x v="0"/>
    <x v="0"/>
    <d v="2019-05-25T00:00:00"/>
    <n v="25"/>
    <n v="10.07"/>
    <n v="15.98"/>
    <n v="5.91"/>
    <n v="39"/>
    <n v="392.73"/>
    <n v="0.09"/>
    <n v="35.35"/>
    <n v="357.38"/>
    <n v="4"/>
    <n v="361.38"/>
  </r>
  <r>
    <s v="5063-1"/>
    <d v="2019-05-01T00:00:00"/>
    <x v="0"/>
    <x v="0"/>
    <n v="5"/>
    <s v="Vikas Sethi"/>
    <s v="421 Maple Ridge Parkway, Suite 301, Building E"/>
    <x v="0"/>
    <x v="0"/>
    <s v="Corporate"/>
    <x v="5"/>
    <x v="0"/>
    <x v="127"/>
    <x v="2"/>
    <x v="1"/>
    <x v="0"/>
    <d v="2019-06-18T00:00:00"/>
    <n v="48"/>
    <n v="4.79"/>
    <n v="11.97"/>
    <n v="7.18"/>
    <n v="7"/>
    <n v="33.53"/>
    <n v="0.05"/>
    <n v="1.68"/>
    <n v="31.85"/>
    <n v="5.81"/>
    <n v="37.659999999999997"/>
  </r>
  <r>
    <s v="5064-1"/>
    <d v="2019-05-02T00:00:00"/>
    <x v="0"/>
    <x v="0"/>
    <n v="5"/>
    <s v="Sanjay Thakur"/>
    <s v="198 Rosewood Grove, Apartment 10A, Building D"/>
    <x v="1"/>
    <x v="1"/>
    <s v="Home Office"/>
    <x v="5"/>
    <x v="0"/>
    <x v="128"/>
    <x v="0"/>
    <x v="3"/>
    <x v="0"/>
    <d v="2019-05-30T00:00:00"/>
    <n v="28"/>
    <n v="8.7100000000000009"/>
    <n v="14.28"/>
    <n v="5.57"/>
    <n v="42"/>
    <n v="365.82"/>
    <n v="0.1"/>
    <n v="36.58"/>
    <n v="329.24"/>
    <n v="2.99"/>
    <n v="332.23"/>
  </r>
  <r>
    <s v="5066-1"/>
    <d v="2019-05-02T00:00:00"/>
    <x v="0"/>
    <x v="0"/>
    <n v="5"/>
    <s v="Pallavi Mathur"/>
    <s v="523 Pine Hollow Parkway, Unit 7B, Building F"/>
    <x v="2"/>
    <x v="2"/>
    <s v="Small Business"/>
    <x v="7"/>
    <x v="2"/>
    <x v="129"/>
    <x v="0"/>
    <x v="3"/>
    <x v="0"/>
    <d v="2019-06-19T00:00:00"/>
    <n v="48"/>
    <n v="54.29"/>
    <n v="90.48"/>
    <n v="36.19"/>
    <n v="15"/>
    <n v="814.35"/>
    <n v="0.05"/>
    <n v="40.72"/>
    <n v="773.63"/>
    <n v="19.989999999999998"/>
    <n v="793.62"/>
  </r>
  <r>
    <s v="5068-1"/>
    <d v="2019-05-03T00:00:00"/>
    <x v="0"/>
    <x v="0"/>
    <n v="5"/>
    <s v="Kunal Bhatia"/>
    <s v="388 Oak Valley Road, Flat 3A, Building C"/>
    <x v="0"/>
    <x v="0"/>
    <s v="Small Business"/>
    <x v="13"/>
    <x v="2"/>
    <x v="130"/>
    <x v="1"/>
    <x v="2"/>
    <x v="0"/>
    <d v="2019-05-14T00:00:00"/>
    <n v="11"/>
    <n v="3.52"/>
    <n v="5.68"/>
    <n v="2.16"/>
    <n v="20"/>
    <n v="70.400000000000006"/>
    <n v="7.0000000000000007E-2"/>
    <n v="4.93"/>
    <n v="65.47"/>
    <n v="1.39"/>
    <n v="66.86"/>
  </r>
  <r>
    <s v="5070-1"/>
    <d v="2019-05-04T00:00:00"/>
    <x v="0"/>
    <x v="0"/>
    <n v="5"/>
    <s v="Jyoti Das"/>
    <s v="758 Cherry Grove Avenue, Suite 206, Building B"/>
    <x v="0"/>
    <x v="0"/>
    <s v="Corporate"/>
    <x v="8"/>
    <x v="2"/>
    <x v="131"/>
    <x v="0"/>
    <x v="3"/>
    <x v="0"/>
    <d v="2019-06-28T00:00:00"/>
    <n v="55"/>
    <n v="3.47"/>
    <n v="6.68"/>
    <n v="3.21"/>
    <n v="41"/>
    <n v="142.27000000000001"/>
    <n v="0.08"/>
    <n v="11.38"/>
    <n v="130.88999999999999"/>
    <n v="1.5"/>
    <n v="132.38999999999999"/>
  </r>
  <r>
    <s v="5075-1"/>
    <d v="2019-05-05T00:00:00"/>
    <x v="0"/>
    <x v="0"/>
    <n v="5"/>
    <s v="Abhishek Raina"/>
    <s v="330 River Oaks Road, Apartment 5B, Building E"/>
    <x v="1"/>
    <x v="1"/>
    <s v="Corporate"/>
    <x v="5"/>
    <x v="1"/>
    <x v="132"/>
    <x v="0"/>
    <x v="0"/>
    <x v="0"/>
    <d v="2019-05-19T00:00:00"/>
    <n v="14"/>
    <n v="10.07"/>
    <n v="15.98"/>
    <n v="5.91"/>
    <n v="34"/>
    <n v="342.38"/>
    <n v="0.1"/>
    <n v="34.24"/>
    <n v="308.14"/>
    <n v="4"/>
    <n v="312.14"/>
  </r>
  <r>
    <s v="5077-1"/>
    <d v="2019-05-07T00:00:00"/>
    <x v="0"/>
    <x v="0"/>
    <n v="5"/>
    <s v="Swati Pandey"/>
    <s v="621 Cedar Creek Boulevard, Unit 12, Building F"/>
    <x v="2"/>
    <x v="2"/>
    <s v="Small Business"/>
    <x v="7"/>
    <x v="0"/>
    <x v="133"/>
    <x v="1"/>
    <x v="0"/>
    <x v="0"/>
    <d v="2019-06-05T00:00:00"/>
    <n v="29"/>
    <n v="4.79"/>
    <n v="11.97"/>
    <n v="7.18"/>
    <n v="18"/>
    <n v="86.22"/>
    <n v="0.08"/>
    <n v="6.9"/>
    <n v="79.319999999999993"/>
    <n v="5.81"/>
    <n v="85.13"/>
  </r>
  <r>
    <s v="5079-1"/>
    <d v="2019-05-09T00:00:00"/>
    <x v="0"/>
    <x v="0"/>
    <n v="5"/>
    <s v="Rahul Kulkarni"/>
    <s v="721 Willow Park Street, Flat 6A, Building C"/>
    <x v="0"/>
    <x v="0"/>
    <s v="Home Office"/>
    <x v="7"/>
    <x v="2"/>
    <x v="134"/>
    <x v="2"/>
    <x v="0"/>
    <x v="1"/>
    <d v="2019-06-22T00:00:00"/>
    <n v="44"/>
    <n v="8.82"/>
    <n v="20.99"/>
    <n v="12.17"/>
    <n v="8"/>
    <n v="70.56"/>
    <n v="0.09"/>
    <n v="6.35"/>
    <n v="64.209999999999994"/>
    <n v="4.8099999999999996"/>
    <n v="69.02"/>
  </r>
  <r>
    <s v="5081-1"/>
    <d v="2019-05-09T00:00:00"/>
    <x v="0"/>
    <x v="0"/>
    <n v="5"/>
    <s v="Kirti Malviya"/>
    <s v="539 Golden Oaks Avenue, Suite 204, Building D"/>
    <x v="1"/>
    <x v="1"/>
    <s v="Consumer"/>
    <x v="2"/>
    <x v="2"/>
    <x v="135"/>
    <x v="1"/>
    <x v="0"/>
    <x v="0"/>
    <d v="2019-07-03T00:00:00"/>
    <n v="55"/>
    <n v="1.0900000000000001"/>
    <n v="1.68"/>
    <n v="0.59"/>
    <n v="18"/>
    <n v="19.62"/>
    <n v="0.06"/>
    <n v="1.18"/>
    <n v="18.440000000000001"/>
    <n v="1"/>
    <n v="19.440000000000001"/>
  </r>
  <r>
    <s v="5083-1"/>
    <d v="2019-05-10T00:00:00"/>
    <x v="0"/>
    <x v="0"/>
    <n v="5"/>
    <s v="Vivek Rawat"/>
    <s v="704 Pine Valley Parkway, Apartment 8B, Building A"/>
    <x v="2"/>
    <x v="2"/>
    <s v="Corporate"/>
    <x v="3"/>
    <x v="0"/>
    <x v="136"/>
    <x v="2"/>
    <x v="1"/>
    <x v="0"/>
    <d v="2019-07-05T00:00:00"/>
    <n v="56"/>
    <n v="54.52"/>
    <n v="100.97"/>
    <n v="46.45"/>
    <n v="15"/>
    <n v="817.8"/>
    <n v="0.1"/>
    <n v="81.78"/>
    <n v="736.02"/>
    <n v="7.18"/>
    <n v="743.2"/>
  </r>
  <r>
    <s v="5084-1"/>
    <d v="2019-05-13T00:00:00"/>
    <x v="0"/>
    <x v="0"/>
    <n v="5"/>
    <s v="Anita Salvi"/>
    <s v="311 Birchwood Avenue, Flat 4A, Building F"/>
    <x v="0"/>
    <x v="0"/>
    <s v="Home Office"/>
    <x v="2"/>
    <x v="0"/>
    <x v="137"/>
    <x v="0"/>
    <x v="2"/>
    <x v="1"/>
    <d v="2019-07-08T00:00:00"/>
    <n v="56"/>
    <n v="2.52"/>
    <n v="4"/>
    <n v="1.48"/>
    <n v="19"/>
    <n v="47.88"/>
    <n v="0.09"/>
    <n v="4.3099999999999996"/>
    <n v="43.57"/>
    <n v="1.3"/>
    <n v="44.87"/>
  </r>
  <r>
    <s v="5086-1"/>
    <d v="2019-05-14T00:00:00"/>
    <x v="0"/>
    <x v="0"/>
    <n v="5"/>
    <s v="Rajiv Goel"/>
    <s v="580 Oakfield Road, Suite 110, Building C"/>
    <x v="1"/>
    <x v="1"/>
    <s v="Home Office"/>
    <x v="2"/>
    <x v="3"/>
    <x v="138"/>
    <x v="2"/>
    <x v="3"/>
    <x v="0"/>
    <d v="2019-06-01T00:00:00"/>
    <n v="18"/>
    <n v="13.88"/>
    <n v="22.38"/>
    <n v="8.5"/>
    <n v="26"/>
    <n v="360.88"/>
    <n v="0.1"/>
    <n v="36.090000000000003"/>
    <n v="324.79000000000002"/>
    <n v="15.1"/>
    <n v="339.89"/>
  </r>
  <r>
    <s v="5087-1"/>
    <d v="2019-05-14T00:00:00"/>
    <x v="0"/>
    <x v="0"/>
    <n v="5"/>
    <s v="Seema Bhatt"/>
    <s v="124 Maple View Lane, Apartment 7B, Building D"/>
    <x v="2"/>
    <x v="2"/>
    <s v="Corporate"/>
    <x v="9"/>
    <x v="0"/>
    <x v="139"/>
    <x v="0"/>
    <x v="2"/>
    <x v="0"/>
    <d v="2019-06-25T00:00:00"/>
    <n v="42"/>
    <n v="21.56"/>
    <n v="36.549999999999997"/>
    <n v="14.99"/>
    <n v="45"/>
    <n v="970.2"/>
    <n v="0.1"/>
    <n v="97.02"/>
    <n v="873.18"/>
    <n v="13.89"/>
    <n v="887.07"/>
  </r>
  <r>
    <s v="5089-1"/>
    <d v="2019-05-15T00:00:00"/>
    <x v="0"/>
    <x v="0"/>
    <n v="5"/>
    <s v="Lokesh Chauhan"/>
    <s v="835 Pine Ridge Boulevard, Suite 303, Building E"/>
    <x v="0"/>
    <x v="0"/>
    <s v="Consumer"/>
    <x v="0"/>
    <x v="3"/>
    <x v="140"/>
    <x v="0"/>
    <x v="0"/>
    <x v="1"/>
    <d v="2019-07-09T00:00:00"/>
    <n v="55"/>
    <n v="19.78"/>
    <n v="45.99"/>
    <n v="26.21"/>
    <n v="14"/>
    <n v="276.92"/>
    <n v="0.02"/>
    <n v="5.54"/>
    <n v="271.38"/>
    <n v="4.99"/>
    <n v="276.37"/>
  </r>
  <r>
    <s v="5090-1"/>
    <d v="2019-05-18T00:00:00"/>
    <x v="0"/>
    <x v="0"/>
    <n v="5"/>
    <s v="Meghna Pillai"/>
    <s v="427 Willow Meadows Parkway, Unit 2, Building F"/>
    <x v="1"/>
    <x v="1"/>
    <s v="Corporate"/>
    <x v="9"/>
    <x v="0"/>
    <x v="141"/>
    <x v="0"/>
    <x v="1"/>
    <x v="0"/>
    <d v="2019-06-24T00:00:00"/>
    <n v="37"/>
    <n v="54.29"/>
    <n v="90.48"/>
    <n v="36.19"/>
    <n v="11"/>
    <n v="597.19000000000005"/>
    <n v="0.04"/>
    <n v="23.89"/>
    <n v="573.29999999999995"/>
    <n v="19.989999999999998"/>
    <n v="593.29"/>
  </r>
  <r>
    <s v="5091-1"/>
    <d v="2019-05-19T00:00:00"/>
    <x v="0"/>
    <x v="0"/>
    <n v="5"/>
    <s v="Parag Kulkarni"/>
    <s v="239 Cedar Hill Avenue, Flat 9A, Building B"/>
    <x v="2"/>
    <x v="2"/>
    <s v="Home Office"/>
    <x v="0"/>
    <x v="3"/>
    <x v="142"/>
    <x v="1"/>
    <x v="2"/>
    <x v="0"/>
    <d v="2019-05-22T00:00:00"/>
    <n v="3"/>
    <n v="9.91"/>
    <n v="15.99"/>
    <n v="6.08"/>
    <n v="7"/>
    <n v="69.37"/>
    <n v="0.03"/>
    <n v="2.08"/>
    <n v="67.290000000000006"/>
    <n v="11.28"/>
    <n v="78.569999999999993"/>
  </r>
  <r>
    <s v="5093-1"/>
    <d v="2019-05-19T00:00:00"/>
    <x v="0"/>
    <x v="0"/>
    <n v="5"/>
    <s v="Ranjana Menon"/>
    <s v="384 Golden Ridge Road, Suite 505, Building C"/>
    <x v="0"/>
    <x v="0"/>
    <s v="Home Office"/>
    <x v="5"/>
    <x v="0"/>
    <x v="143"/>
    <x v="2"/>
    <x v="3"/>
    <x v="0"/>
    <d v="2019-06-23T00:00:00"/>
    <n v="35"/>
    <n v="3.75"/>
    <n v="7.08"/>
    <n v="3.33"/>
    <n v="29"/>
    <n v="108.75"/>
    <n v="0.04"/>
    <n v="4.3499999999999996"/>
    <n v="104.4"/>
    <n v="2.35"/>
    <n v="106.75"/>
  </r>
  <r>
    <s v="5095-1"/>
    <d v="2019-05-20T00:00:00"/>
    <x v="0"/>
    <x v="0"/>
    <n v="5"/>
    <s v="Naveen Dutta"/>
    <s v="674 Riverwood Avenue, Apartment 4B, Building F"/>
    <x v="1"/>
    <x v="1"/>
    <s v="Corporate"/>
    <x v="8"/>
    <x v="3"/>
    <x v="144"/>
    <x v="1"/>
    <x v="0"/>
    <x v="0"/>
    <d v="2019-06-25T00:00:00"/>
    <n v="36"/>
    <n v="5.5"/>
    <n v="12.22"/>
    <n v="6.72"/>
    <n v="35"/>
    <n v="192.5"/>
    <n v="0"/>
    <n v="0"/>
    <n v="192.5"/>
    <n v="2.85"/>
    <n v="195.35"/>
  </r>
  <r>
    <s v="5097-1"/>
    <d v="2019-05-20T00:00:00"/>
    <x v="0"/>
    <x v="0"/>
    <n v="5"/>
    <s v="Sakshi Arora"/>
    <s v="530 Shady Grove Road, Suite 202, Building D"/>
    <x v="2"/>
    <x v="2"/>
    <s v="Small Business"/>
    <x v="10"/>
    <x v="0"/>
    <x v="145"/>
    <x v="2"/>
    <x v="1"/>
    <x v="0"/>
    <d v="2019-05-28T00:00:00"/>
    <n v="8"/>
    <n v="13.64"/>
    <n v="20.98"/>
    <n v="7.34"/>
    <n v="47"/>
    <n v="641.08000000000004"/>
    <n v="0.1"/>
    <n v="64.11"/>
    <n v="576.97"/>
    <n v="1.49"/>
    <n v="578.46"/>
  </r>
  <r>
    <s v="5099-1"/>
    <d v="2019-05-21T00:00:00"/>
    <x v="0"/>
    <x v="0"/>
    <n v="5"/>
    <s v="Yashwant Sinha"/>
    <s v="204 Cedar Creek Lane, Unit 10, Building A"/>
    <x v="1"/>
    <x v="1"/>
    <s v="Consumer"/>
    <x v="5"/>
    <x v="3"/>
    <x v="146"/>
    <x v="0"/>
    <x v="0"/>
    <x v="0"/>
    <d v="2019-06-26T00:00:00"/>
    <n v="36"/>
    <n v="3.42"/>
    <n v="8.34"/>
    <n v="4.92"/>
    <n v="24"/>
    <n v="82.08"/>
    <n v="0.1"/>
    <n v="8.2100000000000009"/>
    <n v="73.87"/>
    <n v="2.64"/>
    <n v="76.510000000000005"/>
  </r>
  <r>
    <s v="5101-1"/>
    <d v="2019-05-22T00:00:00"/>
    <x v="0"/>
    <x v="0"/>
    <n v="5"/>
    <s v="Aparna Dixit"/>
    <s v="855 Pine Ridge Boulevard, Apartment 3B, Building E"/>
    <x v="2"/>
    <x v="2"/>
    <s v="Small Business"/>
    <x v="0"/>
    <x v="2"/>
    <x v="15"/>
    <x v="2"/>
    <x v="1"/>
    <x v="1"/>
    <d v="2019-06-08T00:00:00"/>
    <n v="17"/>
    <n v="4.59"/>
    <n v="7.28"/>
    <n v="2.69"/>
    <n v="2"/>
    <n v="9.18"/>
    <n v="0.08"/>
    <n v="0.73"/>
    <n v="8.4499999999999993"/>
    <n v="11.15"/>
    <n v="19.600000000000001"/>
  </r>
  <r>
    <s v="5103-1"/>
    <d v="2019-05-22T00:00:00"/>
    <x v="0"/>
    <x v="0"/>
    <n v="5"/>
    <s v="Shyam Varma"/>
    <s v="736 Maplewood Parkway, Suite 106, Building F"/>
    <x v="0"/>
    <x v="0"/>
    <s v="Corporate"/>
    <x v="5"/>
    <x v="2"/>
    <x v="16"/>
    <x v="0"/>
    <x v="2"/>
    <x v="0"/>
    <d v="2019-07-15T00:00:00"/>
    <n v="54"/>
    <n v="1.18"/>
    <n v="1.88"/>
    <n v="0.7"/>
    <n v="1"/>
    <n v="1.18"/>
    <n v="0.05"/>
    <n v="0.06"/>
    <n v="1.1200000000000001"/>
    <n v="1.49"/>
    <n v="2.61"/>
  </r>
  <r>
    <s v="5104-1"/>
    <d v="2019-05-23T00:00:00"/>
    <x v="0"/>
    <x v="0"/>
    <n v="5"/>
    <s v="Namrata Singh"/>
    <s v="Cedar Ridge Street, Apartment 2B, Building A, near Crystal Falls"/>
    <x v="0"/>
    <x v="0"/>
    <s v="Home Office"/>
    <x v="0"/>
    <x v="0"/>
    <x v="17"/>
    <x v="1"/>
    <x v="3"/>
    <x v="1"/>
    <d v="2019-06-08T00:00:00"/>
    <n v="16"/>
    <n v="6.4"/>
    <n v="29.1"/>
    <n v="22.7"/>
    <n v="33"/>
    <n v="211.2"/>
    <n v="0.01"/>
    <n v="2.11"/>
    <n v="209.09"/>
    <n v="4"/>
    <n v="213.09"/>
  </r>
  <r>
    <s v="5106-1"/>
    <d v="2019-05-26T00:00:00"/>
    <x v="0"/>
    <x v="0"/>
    <n v="5"/>
    <s v="Kishore Solanki"/>
    <s v="Willow Grove Road, Unit 5A, Building C, near Maple Street"/>
    <x v="1"/>
    <x v="1"/>
    <s v="Small Business"/>
    <x v="7"/>
    <x v="2"/>
    <x v="18"/>
    <x v="2"/>
    <x v="2"/>
    <x v="0"/>
    <d v="2019-06-30T00:00:00"/>
    <n v="35"/>
    <n v="3.84"/>
    <n v="6.3"/>
    <n v="2.46"/>
    <n v="42"/>
    <n v="161.28"/>
    <n v="7.0000000000000007E-2"/>
    <n v="11.29"/>
    <n v="149.99"/>
    <n v="0.5"/>
    <n v="150.49"/>
  </r>
  <r>
    <s v="5108-1"/>
    <d v="2019-05-27T00:00:00"/>
    <x v="0"/>
    <x v="0"/>
    <n v="5"/>
    <s v="Amrita Nanda"/>
    <s v="Rosewood Avenue, Suite 103, Building D, next to Sunset Plaza"/>
    <x v="2"/>
    <x v="2"/>
    <s v="Home Office"/>
    <x v="0"/>
    <x v="0"/>
    <x v="19"/>
    <x v="0"/>
    <x v="0"/>
    <x v="0"/>
    <d v="2019-07-12T00:00:00"/>
    <n v="46"/>
    <n v="156.5"/>
    <n v="300.97000000000003"/>
    <n v="144.47"/>
    <n v="14"/>
    <n v="2191"/>
    <n v="0.1"/>
    <n v="219.1"/>
    <n v="1971.9"/>
    <n v="7.18"/>
    <n v="1979.08"/>
  </r>
  <r>
    <s v="5109-1"/>
    <d v="2019-05-28T00:00:00"/>
    <x v="0"/>
    <x v="0"/>
    <n v="5"/>
    <s v="Rajendra Rathore"/>
    <s v="Pinecrest Street, Apartment 8A, Building B, near River Park"/>
    <x v="0"/>
    <x v="0"/>
    <s v="Corporate"/>
    <x v="7"/>
    <x v="1"/>
    <x v="20"/>
    <x v="2"/>
    <x v="1"/>
    <x v="0"/>
    <d v="2019-06-02T00:00:00"/>
    <n v="5"/>
    <n v="2.29"/>
    <n v="3.58"/>
    <n v="1.29"/>
    <n v="38"/>
    <n v="87.02"/>
    <n v="0.06"/>
    <n v="5.22"/>
    <n v="81.8"/>
    <n v="1.63"/>
    <n v="83.43"/>
  </r>
  <r>
    <s v="5111-1"/>
    <d v="2019-05-29T00:00:00"/>
    <x v="0"/>
    <x v="0"/>
    <n v="5"/>
    <s v="Sonal Kamat"/>
    <s v="Oak Lane, Suite 509, Building E, opposite Greenfield Market"/>
    <x v="1"/>
    <x v="1"/>
    <s v="Home Office"/>
    <x v="3"/>
    <x v="3"/>
    <x v="21"/>
    <x v="0"/>
    <x v="2"/>
    <x v="1"/>
    <d v="2019-06-20T00:00:00"/>
    <n v="22"/>
    <n v="2.25"/>
    <n v="3.69"/>
    <n v="1.44"/>
    <n v="35"/>
    <n v="78.75"/>
    <n v="0.03"/>
    <n v="2.36"/>
    <n v="76.39"/>
    <n v="2.5"/>
    <n v="78.89"/>
  </r>
  <r>
    <s v="5112-1"/>
    <d v="2019-05-29T00:00:00"/>
    <x v="0"/>
    <x v="0"/>
    <n v="5"/>
    <s v="Shivani Soni"/>
    <s v="Maple Ridge Boulevard, Apartment 2B, Building D, near Town Square"/>
    <x v="2"/>
    <x v="2"/>
    <s v="Small Business"/>
    <x v="3"/>
    <x v="0"/>
    <x v="22"/>
    <x v="1"/>
    <x v="3"/>
    <x v="1"/>
    <d v="2019-06-16T00:00:00"/>
    <n v="18"/>
    <n v="12.39"/>
    <n v="19.98"/>
    <n v="7.59"/>
    <n v="13"/>
    <n v="161.07"/>
    <n v="0.1"/>
    <n v="16.11"/>
    <n v="144.96"/>
    <n v="5.77"/>
    <n v="150.72999999999999"/>
  </r>
  <r>
    <s v="5113-1"/>
    <d v="2019-05-31T00:00:00"/>
    <x v="0"/>
    <x v="0"/>
    <n v="5"/>
    <s v="Mahesh Naik"/>
    <s v="Willow Springs Avenue, Flat 6A, Building C, near Oak Valley"/>
    <x v="0"/>
    <x v="0"/>
    <s v="Corporate"/>
    <x v="10"/>
    <x v="0"/>
    <x v="23"/>
    <x v="2"/>
    <x v="0"/>
    <x v="0"/>
    <d v="2019-07-25T00:00:00"/>
    <n v="55"/>
    <n v="8.92"/>
    <n v="29.74"/>
    <n v="20.82"/>
    <n v="14"/>
    <n v="124.88"/>
    <n v="0.02"/>
    <n v="2.5"/>
    <n v="122.38"/>
    <n v="6.64"/>
    <n v="129.02000000000001"/>
  </r>
  <r>
    <s v="5114-1"/>
    <d v="2019-05-31T00:00:00"/>
    <x v="0"/>
    <x v="0"/>
    <n v="5"/>
    <s v="Geeta Shetty"/>
    <s v="Cedarwood Drive, Suite 403, Building A, near Silverlake"/>
    <x v="1"/>
    <x v="1"/>
    <s v="Small Business"/>
    <x v="0"/>
    <x v="0"/>
    <x v="24"/>
    <x v="0"/>
    <x v="1"/>
    <x v="0"/>
    <d v="2019-06-26T00:00:00"/>
    <n v="26"/>
    <n v="60.59"/>
    <n v="100.98"/>
    <n v="40.39"/>
    <n v="33"/>
    <n v="1999.47"/>
    <n v="0.05"/>
    <n v="99.97"/>
    <n v="1899.5"/>
    <n v="7.18"/>
    <n v="1906.68"/>
  </r>
  <r>
    <s v="5115-1"/>
    <d v="2019-05-31T00:00:00"/>
    <x v="0"/>
    <x v="0"/>
    <n v="5"/>
    <s v="Nitin Tandon"/>
    <s v="Birchwood Park, Unit 5, Building E, near Riverpoint Tower"/>
    <x v="2"/>
    <x v="2"/>
    <s v="Consumer"/>
    <x v="5"/>
    <x v="1"/>
    <x v="25"/>
    <x v="0"/>
    <x v="2"/>
    <x v="0"/>
    <d v="2019-06-07T00:00:00"/>
    <n v="7"/>
    <n v="3.48"/>
    <n v="5.43"/>
    <n v="1.95"/>
    <n v="29"/>
    <n v="100.92"/>
    <n v="7.0000000000000007E-2"/>
    <n v="7.06"/>
    <n v="93.86"/>
    <n v="0.95"/>
    <n v="94.81"/>
  </r>
  <r>
    <s v="5117-1"/>
    <d v="2019-06-02T00:00:00"/>
    <x v="0"/>
    <x v="0"/>
    <n v="6"/>
    <s v="Simran Kohli"/>
    <s v="Oakwood Parkway, Apartment 7A, Building B, by Oakwood Mall"/>
    <x v="1"/>
    <x v="1"/>
    <s v="Small Business"/>
    <x v="10"/>
    <x v="1"/>
    <x v="26"/>
    <x v="1"/>
    <x v="3"/>
    <x v="0"/>
    <d v="2019-06-16T00:00:00"/>
    <n v="14"/>
    <n v="20.18"/>
    <n v="35.409999999999997"/>
    <n v="15.23"/>
    <n v="38"/>
    <n v="766.84"/>
    <n v="0.03"/>
    <n v="23.01"/>
    <n v="743.83"/>
    <n v="1.99"/>
    <n v="745.82"/>
  </r>
  <r>
    <s v="5119-1"/>
    <d v="2019-06-04T00:00:00"/>
    <x v="0"/>
    <x v="0"/>
    <n v="6"/>
    <s v="Prakash Dev"/>
    <s v="Golden Oaks Drive, Suite 202, Building C, near Pine Forest"/>
    <x v="1"/>
    <x v="1"/>
    <s v="Small Business"/>
    <x v="6"/>
    <x v="0"/>
    <x v="27"/>
    <x v="0"/>
    <x v="3"/>
    <x v="0"/>
    <d v="2019-08-02T00:00:00"/>
    <n v="59"/>
    <n v="1.76"/>
    <n v="3.38"/>
    <n v="1.62"/>
    <n v="34"/>
    <n v="59.84"/>
    <n v="7.0000000000000007E-2"/>
    <n v="4.1900000000000004"/>
    <n v="55.65"/>
    <n v="0.85"/>
    <n v="56.5"/>
  </r>
  <r>
    <s v="5120-1"/>
    <d v="2019-06-05T00:00:00"/>
    <x v="0"/>
    <x v="0"/>
    <n v="6"/>
    <s v="Kusum Rathi"/>
    <s v="Sunset Boulevard, Flat 9B, Building D, opposite City Hall"/>
    <x v="2"/>
    <x v="2"/>
    <s v="Home Office"/>
    <x v="0"/>
    <x v="2"/>
    <x v="28"/>
    <x v="0"/>
    <x v="3"/>
    <x v="1"/>
    <d v="2019-07-29T00:00:00"/>
    <n v="54"/>
    <n v="36.020000000000003"/>
    <n v="58.1"/>
    <n v="22.08"/>
    <n v="10"/>
    <n v="360.2"/>
    <n v="0.09"/>
    <n v="32.42"/>
    <n v="327.78"/>
    <n v="1.49"/>
    <n v="329.27"/>
  </r>
  <r>
    <s v="5122-1"/>
    <d v="2019-06-05T00:00:00"/>
    <x v="0"/>
    <x v="0"/>
    <n v="6"/>
    <s v="Atul Ghosh"/>
    <s v="Maple Trail, Unit 4A, Building E, near Lakeside Park"/>
    <x v="0"/>
    <x v="0"/>
    <s v="Corporate"/>
    <x v="8"/>
    <x v="1"/>
    <x v="29"/>
    <x v="1"/>
    <x v="1"/>
    <x v="0"/>
    <d v="2019-07-13T00:00:00"/>
    <n v="38"/>
    <n v="156.5"/>
    <n v="300.97000000000003"/>
    <n v="144.47"/>
    <n v="38"/>
    <n v="5947"/>
    <n v="0.09"/>
    <n v="535.23"/>
    <n v="5411.77"/>
    <n v="7.18"/>
    <n v="5418.95"/>
  </r>
  <r>
    <s v="5124-1"/>
    <d v="2019-06-06T00:00:00"/>
    <x v="0"/>
    <x v="0"/>
    <n v="6"/>
    <s v="Trisha Banerjee"/>
    <s v="Pine Ridge Road, Apartment 11A, Building A, near Riverbend Plaza"/>
    <x v="0"/>
    <x v="0"/>
    <s v="Small Business"/>
    <x v="10"/>
    <x v="0"/>
    <x v="30"/>
    <x v="2"/>
    <x v="0"/>
    <x v="0"/>
    <d v="2019-06-17T00:00:00"/>
    <n v="11"/>
    <n v="3.42"/>
    <n v="8.34"/>
    <n v="4.92"/>
    <n v="30"/>
    <n v="102.6"/>
    <n v="0.02"/>
    <n v="2.0499999999999998"/>
    <n v="100.55"/>
    <n v="2.64"/>
    <n v="103.19"/>
  </r>
  <r>
    <s v="5125-1"/>
    <d v="2019-06-07T00:00:00"/>
    <x v="0"/>
    <x v="0"/>
    <n v="6"/>
    <s v="Akash Sen"/>
    <s v="Cedarwood Avenue, Suite 601, Building B, close to Town Square"/>
    <x v="1"/>
    <x v="1"/>
    <s v="Corporate"/>
    <x v="4"/>
    <x v="0"/>
    <x v="31"/>
    <x v="1"/>
    <x v="1"/>
    <x v="0"/>
    <d v="2019-08-06T00:00:00"/>
    <n v="60"/>
    <n v="60.59"/>
    <n v="100.98"/>
    <n v="40.39"/>
    <n v="29"/>
    <n v="1757.11"/>
    <n v="0.03"/>
    <n v="52.71"/>
    <n v="1704.4"/>
    <n v="7.18"/>
    <n v="1711.58"/>
  </r>
  <r>
    <s v="5127-1"/>
    <d v="2019-06-09T00:00:00"/>
    <x v="0"/>
    <x v="0"/>
    <n v="6"/>
    <s v="Poonam Kaushik"/>
    <s v="Birchwood Crescent, Unit 3, Building D, next to Riverside Park"/>
    <x v="2"/>
    <x v="2"/>
    <s v="Corporate"/>
    <x v="3"/>
    <x v="0"/>
    <x v="32"/>
    <x v="2"/>
    <x v="3"/>
    <x v="0"/>
    <d v="2019-07-23T00:00:00"/>
    <n v="44"/>
    <n v="178.83"/>
    <n v="415.88"/>
    <n v="237.05"/>
    <n v="2"/>
    <n v="357.66"/>
    <n v="7.0000000000000007E-2"/>
    <n v="25.04"/>
    <n v="332.62"/>
    <n v="11.37"/>
    <n v="343.99"/>
  </r>
  <r>
    <s v="5128-1"/>
    <d v="2019-06-10T00:00:00"/>
    <x v="0"/>
    <x v="0"/>
    <n v="6"/>
    <s v="Naveeta Hegde"/>
    <s v="Shady Lane, Apartment 8B, Building C, near Hilltop Gardens"/>
    <x v="0"/>
    <x v="0"/>
    <s v="Small Business"/>
    <x v="3"/>
    <x v="0"/>
    <x v="33"/>
    <x v="0"/>
    <x v="3"/>
    <x v="0"/>
    <d v="2019-07-07T00:00:00"/>
    <n v="27"/>
    <n v="2.52"/>
    <n v="4"/>
    <n v="1.48"/>
    <n v="39"/>
    <n v="98.28"/>
    <n v="0.08"/>
    <n v="7.86"/>
    <n v="90.42"/>
    <n v="1.3"/>
    <n v="91.72"/>
  </r>
  <r>
    <s v="5129-1"/>
    <d v="2019-06-11T00:00:00"/>
    <x v="0"/>
    <x v="0"/>
    <n v="6"/>
    <s v="Ravindra Jindal"/>
    <s v="Silver Birch Drive, Flat 2A, Building E, near Golden Meadows"/>
    <x v="0"/>
    <x v="0"/>
    <s v="Consumer"/>
    <x v="3"/>
    <x v="1"/>
    <x v="34"/>
    <x v="2"/>
    <x v="2"/>
    <x v="0"/>
    <d v="2019-08-05T00:00:00"/>
    <n v="55"/>
    <n v="19.829999999999998"/>
    <n v="30.98"/>
    <n v="11.15"/>
    <n v="49"/>
    <n v="971.67"/>
    <n v="0.09"/>
    <n v="87.45"/>
    <n v="884.22"/>
    <n v="19.510000000000002"/>
    <n v="903.73"/>
  </r>
  <r>
    <s v="5131-1"/>
    <d v="2019-06-15T00:00:00"/>
    <x v="0"/>
    <x v="0"/>
    <n v="6"/>
    <s v="Archana Gupta"/>
    <s v="River Bend Street, Suite 308, Building B, beside Oak View"/>
    <x v="1"/>
    <x v="1"/>
    <s v="Small Business"/>
    <x v="11"/>
    <x v="0"/>
    <x v="35"/>
    <x v="0"/>
    <x v="3"/>
    <x v="0"/>
    <d v="2019-07-02T00:00:00"/>
    <n v="17"/>
    <n v="156.5"/>
    <n v="300.97000000000003"/>
    <n v="144.47"/>
    <n v="5"/>
    <n v="782.5"/>
    <n v="7.0000000000000007E-2"/>
    <n v="54.78"/>
    <n v="727.73"/>
    <n v="7.18"/>
    <n v="734.91"/>
  </r>
  <r>
    <s v="5133-1"/>
    <d v="2019-06-15T00:00:00"/>
    <x v="0"/>
    <x v="0"/>
    <n v="6"/>
    <s v="Niraj Chavan"/>
    <s v="Springdale Avenue, Apartment 5A, Building F, near Valley Plaza"/>
    <x v="2"/>
    <x v="2"/>
    <s v="Consumer"/>
    <x v="2"/>
    <x v="3"/>
    <x v="36"/>
    <x v="0"/>
    <x v="0"/>
    <x v="1"/>
    <d v="2019-06-18T00:00:00"/>
    <n v="3"/>
    <n v="2.9"/>
    <n v="4.76"/>
    <n v="1.86"/>
    <n v="27"/>
    <n v="78.3"/>
    <n v="7.0000000000000007E-2"/>
    <n v="5.48"/>
    <n v="72.819999999999993"/>
    <n v="0.88"/>
    <n v="73.7"/>
  </r>
  <r>
    <s v="5134-1"/>
    <d v="2019-06-16T00:00:00"/>
    <x v="0"/>
    <x v="0"/>
    <n v="6"/>
    <s v="Piyush Grover"/>
    <s v="Willow Creek Boulevard, Flat 7B, Building D, next to Pine Grove"/>
    <x v="0"/>
    <x v="0"/>
    <s v="Corporate"/>
    <x v="2"/>
    <x v="1"/>
    <x v="37"/>
    <x v="0"/>
    <x v="0"/>
    <x v="0"/>
    <d v="2019-08-04T00:00:00"/>
    <n v="49"/>
    <n v="156.5"/>
    <n v="300.97000000000003"/>
    <n v="144.47"/>
    <n v="1"/>
    <n v="156.5"/>
    <n v="0.06"/>
    <n v="9.39"/>
    <n v="147.11000000000001"/>
    <n v="7.18"/>
    <n v="154.29"/>
  </r>
  <r>
    <s v="5135-1"/>
    <d v="2019-06-20T00:00:00"/>
    <x v="0"/>
    <x v="0"/>
    <n v="6"/>
    <s v="Sapna Kaul"/>
    <s v="Cedar Ridge Boulevard, Suite 101, Building E, by Green Park"/>
    <x v="1"/>
    <x v="1"/>
    <s v="Small Business"/>
    <x v="10"/>
    <x v="0"/>
    <x v="38"/>
    <x v="1"/>
    <x v="0"/>
    <x v="0"/>
    <d v="2019-07-16T00:00:00"/>
    <n v="26"/>
    <n v="2.29"/>
    <n v="3.58"/>
    <n v="1.29"/>
    <n v="10"/>
    <n v="22.9"/>
    <n v="0.05"/>
    <n v="1.1499999999999999"/>
    <n v="21.76"/>
    <n v="1.63"/>
    <n v="23.39"/>
  </r>
  <r>
    <s v="5137-1"/>
    <d v="2019-06-21T00:00:00"/>
    <x v="0"/>
    <x v="0"/>
    <n v="6"/>
    <s v="Keshav Pathak"/>
    <s v="Forest Hill Road, Apartment 3A, Building C, near Pine Valley"/>
    <x v="2"/>
    <x v="2"/>
    <s v="Corporate"/>
    <x v="0"/>
    <x v="0"/>
    <x v="39"/>
    <x v="2"/>
    <x v="0"/>
    <x v="0"/>
    <d v="2019-08-14T00:00:00"/>
    <n v="54"/>
    <n v="99.39"/>
    <n v="162.93"/>
    <n v="63.54"/>
    <n v="7"/>
    <n v="695.73"/>
    <n v="0.03"/>
    <n v="20.87"/>
    <n v="674.86"/>
    <n v="19.989999999999998"/>
    <n v="694.85"/>
  </r>
  <r>
    <s v="5138-1"/>
    <d v="2019-06-21T00:00:00"/>
    <x v="0"/>
    <x v="0"/>
    <n v="6"/>
    <s v="Mansi Pillai"/>
    <s v="Rosewood Terrace, Flat 10A, Building B, opposite Riverside Mall"/>
    <x v="0"/>
    <x v="0"/>
    <s v="Small Business"/>
    <x v="2"/>
    <x v="3"/>
    <x v="40"/>
    <x v="1"/>
    <x v="1"/>
    <x v="1"/>
    <d v="2019-07-15T00:00:00"/>
    <n v="24"/>
    <n v="1.6"/>
    <n v="2.62"/>
    <n v="1.02"/>
    <n v="34"/>
    <n v="54.4"/>
    <n v="0.08"/>
    <n v="4.3499999999999996"/>
    <n v="50.05"/>
    <n v="0.8"/>
    <n v="50.85"/>
  </r>
  <r>
    <s v="5140-1"/>
    <d v="2019-06-24T00:00:00"/>
    <x v="0"/>
    <x v="0"/>
    <n v="6"/>
    <s v="Rohini Vyas"/>
    <s v="Sunset Ridge Road, Suite 202, Building F, near Crystal Plaza"/>
    <x v="1"/>
    <x v="1"/>
    <s v="Corporate"/>
    <x v="11"/>
    <x v="3"/>
    <x v="41"/>
    <x v="2"/>
    <x v="2"/>
    <x v="0"/>
    <d v="2019-07-14T00:00:00"/>
    <n v="20"/>
    <n v="3.4"/>
    <n v="5.4"/>
    <n v="2"/>
    <n v="25"/>
    <n v="85"/>
    <n v="0.09"/>
    <n v="7.65"/>
    <n v="77.349999999999994"/>
    <n v="7.78"/>
    <n v="85.13"/>
  </r>
  <r>
    <s v="5142-1"/>
    <d v="2019-06-25T00:00:00"/>
    <x v="0"/>
    <x v="0"/>
    <n v="6"/>
    <s v="Ashok Khanna"/>
    <s v="Shady Oaks Avenue, Unit 4B, Building A, beside Oakwood Gardens"/>
    <x v="2"/>
    <x v="2"/>
    <s v="Home Office"/>
    <x v="0"/>
    <x v="3"/>
    <x v="42"/>
    <x v="0"/>
    <x v="3"/>
    <x v="0"/>
    <d v="2019-08-12T00:00:00"/>
    <n v="48"/>
    <n v="11.11"/>
    <n v="19.84"/>
    <n v="8.73"/>
    <n v="26"/>
    <n v="288.86"/>
    <n v="7.0000000000000007E-2"/>
    <n v="20.22"/>
    <n v="268.64"/>
    <n v="4.0999999999999996"/>
    <n v="272.74"/>
  </r>
  <r>
    <s v="5144-1"/>
    <d v="2019-06-26T00:00:00"/>
    <x v="0"/>
    <x v="0"/>
    <n v="6"/>
    <s v="Tanvi Tiwari"/>
    <s v="Maple Meadows Drive, Apartment 7A, Building D, next to Willowbrook"/>
    <x v="0"/>
    <x v="0"/>
    <s v="Corporate"/>
    <x v="9"/>
    <x v="2"/>
    <x v="43"/>
    <x v="2"/>
    <x v="2"/>
    <x v="0"/>
    <d v="2019-08-25T00:00:00"/>
    <n v="60"/>
    <n v="1.82"/>
    <n v="2.98"/>
    <n v="1.1599999999999999"/>
    <n v="3"/>
    <n v="5.46"/>
    <n v="0.09"/>
    <n v="0.49"/>
    <n v="4.97"/>
    <n v="1.58"/>
    <n v="6.55"/>
  </r>
  <r>
    <s v="5148-1"/>
    <d v="2019-06-29T00:00:00"/>
    <x v="0"/>
    <x v="0"/>
    <n v="6"/>
    <s v="Radhika Desai"/>
    <s v="Golden Valley Road, Suite 609, Building C, near River Springs"/>
    <x v="1"/>
    <x v="1"/>
    <s v="Home Office"/>
    <x v="5"/>
    <x v="0"/>
    <x v="44"/>
    <x v="0"/>
    <x v="0"/>
    <x v="0"/>
    <d v="2019-08-14T00:00:00"/>
    <n v="46"/>
    <n v="1.33"/>
    <n v="2.08"/>
    <n v="0.75"/>
    <n v="44"/>
    <n v="58.52"/>
    <n v="0.04"/>
    <n v="2.34"/>
    <n v="56.18"/>
    <n v="1.49"/>
    <n v="57.67"/>
  </r>
  <r>
    <s v="5150-1"/>
    <d v="2019-06-29T00:00:00"/>
    <x v="0"/>
    <x v="0"/>
    <n v="6"/>
    <s v="Sudhir Vora"/>
    <s v="Pinehill Boulevard, Flat 8B, Building E, near Main Street"/>
    <x v="2"/>
    <x v="2"/>
    <s v="Small Business"/>
    <x v="11"/>
    <x v="0"/>
    <x v="45"/>
    <x v="1"/>
    <x v="1"/>
    <x v="0"/>
    <d v="2019-07-05T00:00:00"/>
    <n v="6"/>
    <n v="7.92"/>
    <n v="12.99"/>
    <n v="5.07"/>
    <n v="49"/>
    <n v="388.08"/>
    <n v="7.0000000000000007E-2"/>
    <n v="27.17"/>
    <n v="360.91"/>
    <n v="9.44"/>
    <n v="370.35"/>
  </r>
  <r>
    <s v="5152-1"/>
    <d v="2019-06-30T00:00:00"/>
    <x v="0"/>
    <x v="0"/>
    <n v="6"/>
    <s v="Ishita Chabra"/>
    <s v="Cedarwood Lane, Unit 5A, Building B, close to Town Park"/>
    <x v="0"/>
    <x v="0"/>
    <s v="Small Business"/>
    <x v="3"/>
    <x v="1"/>
    <x v="46"/>
    <x v="2"/>
    <x v="2"/>
    <x v="0"/>
    <d v="2019-08-25T00:00:00"/>
    <n v="56"/>
    <n v="6.39"/>
    <n v="19.98"/>
    <n v="13.59"/>
    <n v="19"/>
    <n v="121.41"/>
    <n v="0.08"/>
    <n v="9.7100000000000009"/>
    <n v="111.7"/>
    <n v="4"/>
    <n v="115.7"/>
  </r>
  <r>
    <s v="5154-1"/>
    <d v="2019-07-02T00:00:00"/>
    <x v="0"/>
    <x v="1"/>
    <n v="7"/>
    <s v="Kailash Mittal"/>
    <s v="Silver Ridge Boulevard, Apartment 11A, Building D, near City Center"/>
    <x v="1"/>
    <x v="1"/>
    <s v="Consumer"/>
    <x v="1"/>
    <x v="3"/>
    <x v="47"/>
    <x v="0"/>
    <x v="3"/>
    <x v="1"/>
    <d v="2019-08-14T00:00:00"/>
    <n v="43"/>
    <n v="1.87"/>
    <n v="8.1199999999999992"/>
    <n v="6.25"/>
    <n v="32"/>
    <n v="59.84"/>
    <n v="0.08"/>
    <n v="4.79"/>
    <n v="55.05"/>
    <n v="2.83"/>
    <n v="57.88"/>
  </r>
  <r>
    <s v="5156-1"/>
    <d v="2019-07-03T00:00:00"/>
    <x v="0"/>
    <x v="1"/>
    <n v="7"/>
    <s v="Nisha Chaddha"/>
    <s v="Oakfield Road, Suite 302, Building C, near Oak Park"/>
    <x v="2"/>
    <x v="2"/>
    <s v="Home Office"/>
    <x v="2"/>
    <x v="3"/>
    <x v="48"/>
    <x v="2"/>
    <x v="0"/>
    <x v="0"/>
    <d v="2019-08-10T00:00:00"/>
    <n v="38"/>
    <n v="1.98"/>
    <n v="3.15"/>
    <n v="1.17"/>
    <n v="23"/>
    <n v="45.54"/>
    <n v="0.01"/>
    <n v="0.46"/>
    <n v="45.08"/>
    <n v="0.49"/>
    <n v="45.57"/>
  </r>
  <r>
    <s v="5158-1"/>
    <d v="2019-07-03T00:00:00"/>
    <x v="0"/>
    <x v="1"/>
    <n v="7"/>
    <s v="Ravi Kapoor"/>
    <s v="Riverstone Boulevard, Flat 4B, Building E, beside Pine Ridge"/>
    <x v="1"/>
    <x v="1"/>
    <s v="Corporate"/>
    <x v="0"/>
    <x v="0"/>
    <x v="99"/>
    <x v="0"/>
    <x v="1"/>
    <x v="0"/>
    <d v="2019-07-21T00:00:00"/>
    <n v="18"/>
    <n v="16.850000000000001"/>
    <n v="27.18"/>
    <n v="10.33"/>
    <n v="34"/>
    <n v="572.9"/>
    <n v="0.1"/>
    <n v="57.29"/>
    <n v="515.61"/>
    <n v="8.23"/>
    <n v="523.84"/>
  </r>
  <r>
    <s v="5159-1"/>
    <d v="2019-07-04T00:00:00"/>
    <x v="0"/>
    <x v="1"/>
    <n v="7"/>
    <s v="Manoj Yadav"/>
    <s v="Redwood Street, Unit 6A, Building F, near Maple Grove"/>
    <x v="2"/>
    <x v="2"/>
    <s v="Small Business"/>
    <x v="2"/>
    <x v="2"/>
    <x v="100"/>
    <x v="1"/>
    <x v="2"/>
    <x v="0"/>
    <d v="2019-08-09T00:00:00"/>
    <n v="36"/>
    <n v="1.6"/>
    <n v="2.62"/>
    <n v="1.02"/>
    <n v="21"/>
    <n v="33.6"/>
    <n v="0.05"/>
    <n v="1.68"/>
    <n v="31.92"/>
    <n v="0.8"/>
    <n v="32.72"/>
  </r>
  <r>
    <s v="5163-1"/>
    <d v="2019-07-06T00:00:00"/>
    <x v="0"/>
    <x v="1"/>
    <n v="7"/>
    <s v="Tanmay Jha"/>
    <s v="Mountain View Road, Apartment 9A, Building B, near Parkview Mall"/>
    <x v="0"/>
    <x v="0"/>
    <s v="Small Business"/>
    <x v="10"/>
    <x v="0"/>
    <x v="101"/>
    <x v="2"/>
    <x v="3"/>
    <x v="0"/>
    <d v="2019-07-20T00:00:00"/>
    <n v="14"/>
    <n v="21.56"/>
    <n v="35.94"/>
    <n v="14.38"/>
    <n v="28"/>
    <n v="603.67999999999995"/>
    <n v="0.01"/>
    <n v="6.04"/>
    <n v="597.64"/>
    <n v="6.66"/>
    <n v="604.29999999999995"/>
  </r>
  <r>
    <s v="5165-1"/>
    <d v="2019-07-10T00:00:00"/>
    <x v="0"/>
    <x v="1"/>
    <n v="7"/>
    <s v="Vandana Meena"/>
    <s v="Willowbrook Lane, Suite 508, Building D, opposite Riverbank"/>
    <x v="0"/>
    <x v="0"/>
    <s v="Corporate"/>
    <x v="10"/>
    <x v="2"/>
    <x v="102"/>
    <x v="0"/>
    <x v="3"/>
    <x v="0"/>
    <d v="2019-08-15T00:00:00"/>
    <n v="36"/>
    <n v="2.74"/>
    <n v="4.49"/>
    <n v="1.75"/>
    <n v="11"/>
    <n v="30.14"/>
    <n v="0.08"/>
    <n v="2.41"/>
    <n v="27.73"/>
    <n v="1.49"/>
    <n v="29.22"/>
  </r>
  <r>
    <s v="5166-1"/>
    <d v="2019-07-10T00:00:00"/>
    <x v="0"/>
    <x v="1"/>
    <n v="7"/>
    <s v="Shivendra Bajpai"/>
    <s v="Birchwood Avenue, Flat 7A, Building C, next to Woodland Park"/>
    <x v="1"/>
    <x v="1"/>
    <s v="Corporate"/>
    <x v="2"/>
    <x v="0"/>
    <x v="103"/>
    <x v="0"/>
    <x v="3"/>
    <x v="0"/>
    <d v="2019-09-07T00:00:00"/>
    <n v="59"/>
    <n v="4.37"/>
    <n v="9.11"/>
    <n v="4.74"/>
    <n v="6"/>
    <n v="26.22"/>
    <n v="0.04"/>
    <n v="1.05"/>
    <n v="25.17"/>
    <n v="2.25"/>
    <n v="27.42"/>
  </r>
  <r>
    <s v="5171-1"/>
    <d v="2019-07-16T00:00:00"/>
    <x v="0"/>
    <x v="1"/>
    <n v="7"/>
    <s v="Sarita Rane"/>
    <s v="Pinewood Boulevard, Unit 5B, Building E, near Sunset Beach"/>
    <x v="2"/>
    <x v="2"/>
    <s v="Home Office"/>
    <x v="8"/>
    <x v="2"/>
    <x v="104"/>
    <x v="1"/>
    <x v="1"/>
    <x v="0"/>
    <d v="2019-07-23T00:00:00"/>
    <n v="7"/>
    <n v="0.24"/>
    <n v="1.26"/>
    <n v="1.02"/>
    <n v="10"/>
    <n v="2.4"/>
    <n v="0.1"/>
    <n v="0.24"/>
    <n v="2.16"/>
    <n v="0.7"/>
    <n v="2.86"/>
  </r>
  <r>
    <s v="5173-1"/>
    <d v="2019-07-16T00:00:00"/>
    <x v="0"/>
    <x v="1"/>
    <n v="7"/>
    <s v="Chetan Bhardwaj"/>
    <s v="Crystal Springs Road, Apartment 4A, Building B, near Cedar Lake"/>
    <x v="0"/>
    <x v="0"/>
    <s v="Corporate"/>
    <x v="2"/>
    <x v="3"/>
    <x v="105"/>
    <x v="0"/>
    <x v="0"/>
    <x v="0"/>
    <d v="2019-08-07T00:00:00"/>
    <n v="22"/>
    <n v="2.9"/>
    <n v="4.76"/>
    <n v="1.86"/>
    <n v="13"/>
    <n v="37.700000000000003"/>
    <n v="7.0000000000000007E-2"/>
    <n v="2.64"/>
    <n v="35.06"/>
    <n v="0.88"/>
    <n v="35.94"/>
  </r>
  <r>
    <s v="5174-1"/>
    <d v="2019-07-17T00:00:00"/>
    <x v="0"/>
    <x v="1"/>
    <n v="7"/>
    <s v="Anurag Jha"/>
    <s v="Maplewood Drive, Suite 603, Building D, near Oakwood Park"/>
    <x v="1"/>
    <x v="1"/>
    <s v="Consumer"/>
    <x v="5"/>
    <x v="1"/>
    <x v="106"/>
    <x v="0"/>
    <x v="1"/>
    <x v="1"/>
    <d v="2019-07-24T00:00:00"/>
    <n v="7"/>
    <n v="54.52"/>
    <n v="100.97"/>
    <n v="46.45"/>
    <n v="35"/>
    <n v="1908.2"/>
    <n v="0.05"/>
    <n v="95.41"/>
    <n v="1812.79"/>
    <n v="7.18"/>
    <n v="1819.97"/>
  </r>
  <r>
    <s v="5175-1"/>
    <d v="2019-07-18T00:00:00"/>
    <x v="0"/>
    <x v="1"/>
    <n v="7"/>
    <s v="Malini Sood"/>
    <s v="Riverbend Parkway, Flat 8B, Building F, by Hillcrest Gardens"/>
    <x v="2"/>
    <x v="2"/>
    <s v="Home Office"/>
    <x v="5"/>
    <x v="2"/>
    <x v="107"/>
    <x v="1"/>
    <x v="3"/>
    <x v="1"/>
    <d v="2019-09-03T00:00:00"/>
    <n v="47"/>
    <n v="3.42"/>
    <n v="8.34"/>
    <n v="4.92"/>
    <n v="15"/>
    <n v="51.3"/>
    <n v="0"/>
    <n v="0"/>
    <n v="51.3"/>
    <n v="2.64"/>
    <n v="53.94"/>
  </r>
  <r>
    <s v="5177-1"/>
    <d v="2019-07-20T00:00:00"/>
    <x v="0"/>
    <x v="1"/>
    <n v="7"/>
    <s v="Rohini Mukherjee"/>
    <s v="Goldenwood Lane, Apartment 2A, Building C, near Mountain Ridge"/>
    <x v="0"/>
    <x v="0"/>
    <s v="Small Business"/>
    <x v="2"/>
    <x v="2"/>
    <x v="108"/>
    <x v="2"/>
    <x v="3"/>
    <x v="1"/>
    <d v="2019-08-30T00:00:00"/>
    <n v="41"/>
    <n v="5.33"/>
    <n v="8.6"/>
    <n v="3.27"/>
    <n v="23"/>
    <n v="122.59"/>
    <n v="0.02"/>
    <n v="2.4500000000000002"/>
    <n v="120.14"/>
    <n v="6.19"/>
    <n v="126.33"/>
  </r>
  <r>
    <s v="5178-1"/>
    <d v="2019-07-21T00:00:00"/>
    <x v="0"/>
    <x v="1"/>
    <n v="7"/>
    <s v="Ayesha Shroff"/>
    <s v="Pine View Road, Suite 701, Building E, near Maple Square"/>
    <x v="1"/>
    <x v="1"/>
    <s v="Corporate"/>
    <x v="12"/>
    <x v="3"/>
    <x v="109"/>
    <x v="1"/>
    <x v="2"/>
    <x v="2"/>
    <d v="2019-09-11T00:00:00"/>
    <n v="52"/>
    <n v="278.99"/>
    <n v="449.99"/>
    <n v="171"/>
    <n v="12"/>
    <n v="3347.88"/>
    <n v="0.06"/>
    <n v="200.87"/>
    <n v="3147.01"/>
    <n v="49"/>
    <n v="3196.01"/>
  </r>
  <r>
    <s v="5180-1"/>
    <d v="2019-07-22T00:00:00"/>
    <x v="0"/>
    <x v="1"/>
    <n v="7"/>
    <s v="Jayant Tyagi"/>
    <s v="Willow Park Street, Unit 3B, Building D, near Central Park"/>
    <x v="2"/>
    <x v="2"/>
    <s v="Corporate"/>
    <x v="10"/>
    <x v="3"/>
    <x v="110"/>
    <x v="2"/>
    <x v="3"/>
    <x v="1"/>
    <d v="2019-09-16T00:00:00"/>
    <n v="56"/>
    <n v="1.33"/>
    <n v="2.08"/>
    <n v="0.75"/>
    <n v="11"/>
    <n v="14.63"/>
    <n v="0.01"/>
    <n v="0.15"/>
    <n v="14.48"/>
    <n v="1.49"/>
    <n v="15.97"/>
  </r>
  <r>
    <s v="5181-1"/>
    <d v="2019-07-22T00:00:00"/>
    <x v="0"/>
    <x v="1"/>
    <n v="7"/>
    <s v="Dimple Sharma"/>
    <s v="Cedar Springs Drive, Apartment 10A, Building F, by Crystal Lake"/>
    <x v="1"/>
    <x v="1"/>
    <s v="Corporate"/>
    <x v="8"/>
    <x v="1"/>
    <x v="111"/>
    <x v="0"/>
    <x v="0"/>
    <x v="0"/>
    <d v="2019-08-17T00:00:00"/>
    <n v="26"/>
    <n v="6.51"/>
    <n v="30.98"/>
    <n v="24.47"/>
    <n v="29"/>
    <n v="188.79"/>
    <n v="0.03"/>
    <n v="5.66"/>
    <n v="183.13"/>
    <n v="6.5"/>
    <n v="189.63"/>
  </r>
  <r>
    <s v="5183-1"/>
    <d v="2019-07-23T00:00:00"/>
    <x v="0"/>
    <x v="1"/>
    <n v="7"/>
    <s v="Vibha Kohli"/>
    <s v="Sunrise Boulevard, Suite 402, Building B, opposite Oak Grove"/>
    <x v="1"/>
    <x v="1"/>
    <s v="Corporate"/>
    <x v="5"/>
    <x v="0"/>
    <x v="112"/>
    <x v="2"/>
    <x v="0"/>
    <x v="0"/>
    <d v="2019-08-18T00:00:00"/>
    <n v="26"/>
    <n v="2.98"/>
    <n v="5.84"/>
    <n v="2.86"/>
    <n v="11"/>
    <n v="32.78"/>
    <n v="0.01"/>
    <n v="0.33"/>
    <n v="32.450000000000003"/>
    <n v="0.83"/>
    <n v="33.28"/>
  </r>
  <r>
    <s v="5185-1"/>
    <d v="2019-07-24T00:00:00"/>
    <x v="0"/>
    <x v="1"/>
    <n v="7"/>
    <s v="Anil Mehta"/>
    <s v="Oak Hills Road, Flat 6A, Building C, near Westwood Plaza"/>
    <x v="2"/>
    <x v="2"/>
    <s v="Home Office"/>
    <x v="0"/>
    <x v="2"/>
    <x v="113"/>
    <x v="0"/>
    <x v="0"/>
    <x v="0"/>
    <d v="2019-09-08T00:00:00"/>
    <n v="46"/>
    <n v="3.65"/>
    <n v="5.98"/>
    <n v="2.33"/>
    <n v="14"/>
    <n v="51.1"/>
    <n v="0.09"/>
    <n v="4.5999999999999996"/>
    <n v="46.5"/>
    <n v="1.49"/>
    <n v="47.99"/>
  </r>
  <r>
    <s v="5186-1"/>
    <d v="2019-07-26T00:00:00"/>
    <x v="0"/>
    <x v="1"/>
    <n v="7"/>
    <s v="Aarti Bhatia"/>
    <s v="Springwood Avenue, Unit 11A, Building E, near Riverfront"/>
    <x v="0"/>
    <x v="0"/>
    <s v="Consumer"/>
    <x v="1"/>
    <x v="1"/>
    <x v="114"/>
    <x v="0"/>
    <x v="3"/>
    <x v="0"/>
    <d v="2019-08-25T00:00:00"/>
    <n v="30"/>
    <n v="4.46"/>
    <n v="10.89"/>
    <n v="6.43"/>
    <n v="37"/>
    <n v="165.02"/>
    <n v="0.06"/>
    <n v="9.9"/>
    <n v="155.12"/>
    <n v="4.5"/>
    <n v="159.62"/>
  </r>
  <r>
    <s v="5188-1"/>
    <d v="2019-07-26T00:00:00"/>
    <x v="0"/>
    <x v="1"/>
    <n v="7"/>
    <s v="Subhash Yadav"/>
    <s v="Golden Ridge Parkway, Suite 307, Building A, near Crystal Falls"/>
    <x v="0"/>
    <x v="0"/>
    <s v="Corporate"/>
    <x v="2"/>
    <x v="1"/>
    <x v="115"/>
    <x v="0"/>
    <x v="3"/>
    <x v="0"/>
    <d v="2019-09-13T00:00:00"/>
    <n v="49"/>
    <n v="6.51"/>
    <n v="30.98"/>
    <n v="24.47"/>
    <n v="8"/>
    <n v="52.08"/>
    <n v="0.01"/>
    <n v="0.52"/>
    <n v="51.56"/>
    <n v="6.5"/>
    <n v="58.06"/>
  </r>
  <r>
    <s v="5189-1"/>
    <d v="2019-07-27T00:00:00"/>
    <x v="0"/>
    <x v="1"/>
    <n v="7"/>
    <s v="Mona Tiwari"/>
    <s v="Maple Creek Boulevard, Flat 9B, Building D, near Mountain View"/>
    <x v="1"/>
    <x v="1"/>
    <s v="Small Business"/>
    <x v="5"/>
    <x v="1"/>
    <x v="0"/>
    <x v="1"/>
    <x v="1"/>
    <x v="0"/>
    <d v="2019-08-07T00:00:00"/>
    <n v="11"/>
    <n v="39.64"/>
    <n v="152.47999999999999"/>
    <n v="112.84"/>
    <n v="31"/>
    <n v="1228.8399999999999"/>
    <n v="7.0000000000000007E-2"/>
    <n v="86.02"/>
    <n v="1142.82"/>
    <n v="6.5"/>
    <n v="1149.32"/>
  </r>
  <r>
    <s v="5191-1"/>
    <d v="2019-07-28T00:00:00"/>
    <x v="0"/>
    <x v="1"/>
    <n v="7"/>
    <s v="Aditya Pandey"/>
    <s v="Pinecrest Avenue, Apartment 5A, Building C, by Riverside"/>
    <x v="2"/>
    <x v="2"/>
    <s v="Corporate"/>
    <x v="0"/>
    <x v="0"/>
    <x v="1"/>
    <x v="2"/>
    <x v="0"/>
    <x v="0"/>
    <d v="2019-09-26T00:00:00"/>
    <n v="60"/>
    <n v="1.95"/>
    <n v="3.98"/>
    <n v="2.0299999999999998"/>
    <n v="30"/>
    <n v="58.5"/>
    <n v="0.1"/>
    <n v="5.85"/>
    <n v="52.65"/>
    <n v="0.83"/>
    <n v="53.48"/>
  </r>
  <r>
    <s v="5193-1"/>
    <d v="2019-07-29T00:00:00"/>
    <x v="0"/>
    <x v="1"/>
    <n v="7"/>
    <s v="Veena Gupta"/>
    <s v="Sunset Park Lane, Suite 205, Building E, near Sunset Bridge"/>
    <x v="0"/>
    <x v="0"/>
    <s v="Small Business"/>
    <x v="2"/>
    <x v="0"/>
    <x v="2"/>
    <x v="1"/>
    <x v="1"/>
    <x v="0"/>
    <d v="2019-09-01T00:00:00"/>
    <n v="34"/>
    <n v="1.94"/>
    <n v="3.08"/>
    <n v="1.1399999999999999"/>
    <n v="38"/>
    <n v="73.72"/>
    <n v="0.04"/>
    <n v="2.95"/>
    <n v="70.77"/>
    <n v="0.99"/>
    <n v="71.760000000000005"/>
  </r>
  <r>
    <s v="5194-1"/>
    <d v="2019-07-30T00:00:00"/>
    <x v="0"/>
    <x v="1"/>
    <n v="7"/>
    <s v="Chandrakant Rao"/>
    <s v="Redwood Boulevard, Unit 2B, Building F, by Cedar Park"/>
    <x v="0"/>
    <x v="0"/>
    <s v="Corporate"/>
    <x v="10"/>
    <x v="0"/>
    <x v="3"/>
    <x v="2"/>
    <x v="3"/>
    <x v="2"/>
    <d v="2019-08-21T00:00:00"/>
    <n v="22"/>
    <n v="76.790000000000006"/>
    <n v="119.99"/>
    <n v="43.2"/>
    <n v="24"/>
    <n v="1842.96"/>
    <n v="0.02"/>
    <n v="36.86"/>
    <n v="1806.1"/>
    <n v="14"/>
    <n v="1820.1"/>
  </r>
  <r>
    <s v="5198-1"/>
    <d v="2019-08-02T00:00:00"/>
    <x v="0"/>
    <x v="1"/>
    <n v="8"/>
    <s v="Snehal Shinde"/>
    <s v="Cedar Bluff Road, Apartment 8A, Building C, near Oakdale Plaza"/>
    <x v="1"/>
    <x v="1"/>
    <s v="Corporate"/>
    <x v="7"/>
    <x v="0"/>
    <x v="4"/>
    <x v="0"/>
    <x v="3"/>
    <x v="1"/>
    <d v="2019-08-13T00:00:00"/>
    <n v="11"/>
    <n v="1.53"/>
    <n v="2.78"/>
    <n v="1.25"/>
    <n v="40"/>
    <n v="61.2"/>
    <n v="0.03"/>
    <n v="1.84"/>
    <n v="59.36"/>
    <n v="1.34"/>
    <n v="60.7"/>
  </r>
  <r>
    <s v="5200-1"/>
    <d v="2019-08-06T00:00:00"/>
    <x v="0"/>
    <x v="1"/>
    <n v="8"/>
    <s v="Lakshmi Pillai"/>
    <s v="Willow Lane, Suite 410, Building D, near Highland Park"/>
    <x v="2"/>
    <x v="2"/>
    <s v="Home Office"/>
    <x v="5"/>
    <x v="2"/>
    <x v="5"/>
    <x v="2"/>
    <x v="2"/>
    <x v="0"/>
    <d v="2019-09-29T00:00:00"/>
    <n v="54"/>
    <n v="2.2599999999999998"/>
    <n v="3.58"/>
    <n v="1.32"/>
    <n v="46"/>
    <n v="103.96"/>
    <n v="0.06"/>
    <n v="6.24"/>
    <n v="97.72"/>
    <n v="5.47"/>
    <n v="103.19"/>
  </r>
  <r>
    <s v="5201-1"/>
    <d v="2019-08-07T00:00:00"/>
    <x v="0"/>
    <x v="1"/>
    <n v="8"/>
    <s v="Vikas Nair"/>
    <s v="Riverstone Road, Flat 3B, Building E, beside Crystal Bay"/>
    <x v="0"/>
    <x v="0"/>
    <s v="Home Office"/>
    <x v="5"/>
    <x v="3"/>
    <x v="6"/>
    <x v="0"/>
    <x v="3"/>
    <x v="0"/>
    <d v="2019-09-16T00:00:00"/>
    <n v="40"/>
    <n v="1.46"/>
    <n v="3.57"/>
    <n v="2.11"/>
    <n v="23"/>
    <n v="33.58"/>
    <n v="0.09"/>
    <n v="3.02"/>
    <n v="30.56"/>
    <n v="4.17"/>
    <n v="34.729999999999997"/>
  </r>
  <r>
    <s v="5202-1"/>
    <d v="2019-08-08T00:00:00"/>
    <x v="0"/>
    <x v="1"/>
    <n v="8"/>
    <s v="Priti Menon"/>
    <s v="Shady Ridge Avenue, Apartment 7A, Building B, near Willow Park"/>
    <x v="1"/>
    <x v="1"/>
    <s v="Home Office"/>
    <x v="0"/>
    <x v="0"/>
    <x v="7"/>
    <x v="1"/>
    <x v="0"/>
    <x v="1"/>
    <d v="2019-09-18T00:00:00"/>
    <n v="41"/>
    <n v="6.51"/>
    <n v="30.98"/>
    <n v="24.47"/>
    <n v="44"/>
    <n v="286.44"/>
    <n v="0.02"/>
    <n v="5.73"/>
    <n v="280.70999999999998"/>
    <n v="6.5"/>
    <n v="287.20999999999998"/>
  </r>
  <r>
    <s v="5204-1"/>
    <d v="2019-08-09T00:00:00"/>
    <x v="0"/>
    <x v="1"/>
    <n v="8"/>
    <s v="Dheeraj Awasthi"/>
    <s v="Forest Grove Road, Suite 504, Building C, next to Riverstone"/>
    <x v="2"/>
    <x v="2"/>
    <s v="Home Office"/>
    <x v="7"/>
    <x v="0"/>
    <x v="8"/>
    <x v="2"/>
    <x v="0"/>
    <x v="0"/>
    <d v="2019-08-25T00:00:00"/>
    <n v="16"/>
    <n v="18.38"/>
    <n v="29.17"/>
    <n v="10.79"/>
    <n v="8"/>
    <n v="147.04"/>
    <n v="0.02"/>
    <n v="2.94"/>
    <n v="144.1"/>
    <n v="6.27"/>
    <n v="150.37"/>
  </r>
  <r>
    <s v="5206-1"/>
    <d v="2019-08-09T00:00:00"/>
    <x v="0"/>
    <x v="1"/>
    <n v="8"/>
    <s v="Sakshi Mathur"/>
    <s v="Pinewood Terrace, Flat 6B, Building D, near Oak Grove"/>
    <x v="0"/>
    <x v="0"/>
    <s v="Small Business"/>
    <x v="5"/>
    <x v="1"/>
    <x v="9"/>
    <x v="0"/>
    <x v="0"/>
    <x v="0"/>
    <d v="2019-09-01T00:00:00"/>
    <n v="23"/>
    <n v="216"/>
    <n v="449.99"/>
    <n v="233.99"/>
    <n v="40"/>
    <n v="8640"/>
    <n v="0.04"/>
    <n v="345.6"/>
    <n v="8294.4"/>
    <n v="24.49"/>
    <n v="8318.89"/>
  </r>
  <r>
    <s v="5207-1"/>
    <d v="2019-08-09T00:00:00"/>
    <x v="0"/>
    <x v="1"/>
    <n v="8"/>
    <s v="Rakesh Malhotra"/>
    <s v="Golden Oak Drive, Unit 3A, Building E, by City Hall"/>
    <x v="1"/>
    <x v="1"/>
    <s v="Corporate"/>
    <x v="9"/>
    <x v="1"/>
    <x v="10"/>
    <x v="2"/>
    <x v="0"/>
    <x v="2"/>
    <d v="2019-08-30T00:00:00"/>
    <n v="21"/>
    <n v="75"/>
    <n v="120.97"/>
    <n v="45.97"/>
    <n v="35"/>
    <n v="2625"/>
    <n v="0.08"/>
    <n v="210"/>
    <n v="2415"/>
    <n v="26.3"/>
    <n v="2441.3000000000002"/>
  </r>
  <r>
    <s v="5208-1"/>
    <d v="2019-08-10T00:00:00"/>
    <x v="0"/>
    <x v="1"/>
    <n v="8"/>
    <s v="Kalpana Naik"/>
    <s v="Cedar Hills Parkway, Suite 208, Building B, near Oak Ridge"/>
    <x v="2"/>
    <x v="2"/>
    <s v="Consumer"/>
    <x v="2"/>
    <x v="3"/>
    <x v="11"/>
    <x v="0"/>
    <x v="1"/>
    <x v="0"/>
    <d v="2019-08-15T00:00:00"/>
    <n v="5"/>
    <n v="3.5"/>
    <n v="5.74"/>
    <n v="2.2400000000000002"/>
    <n v="50"/>
    <n v="175"/>
    <n v="0.1"/>
    <n v="17.5"/>
    <n v="157.5"/>
    <n v="5.01"/>
    <n v="162.51"/>
  </r>
  <r>
    <s v="5209-1"/>
    <d v="2019-08-11T00:00:00"/>
    <x v="0"/>
    <x v="1"/>
    <n v="8"/>
    <s v="Aman Kaur"/>
    <s v="Birchfield Road, Apartment 10A, Building F, near Riverbank"/>
    <x v="0"/>
    <x v="0"/>
    <s v="Corporate"/>
    <x v="5"/>
    <x v="1"/>
    <x v="12"/>
    <x v="1"/>
    <x v="2"/>
    <x v="0"/>
    <d v="2019-09-26T00:00:00"/>
    <n v="46"/>
    <n v="0.93"/>
    <n v="1.48"/>
    <n v="0.55000000000000004"/>
    <n v="19"/>
    <n v="17.670000000000002"/>
    <n v="0.09"/>
    <n v="1.59"/>
    <n v="16.079999999999998"/>
    <n v="0.7"/>
    <n v="16.78"/>
  </r>
  <r>
    <s v="5211-1"/>
    <d v="2019-08-12T00:00:00"/>
    <x v="0"/>
    <x v="1"/>
    <n v="8"/>
    <s v="Sushma Rajan"/>
    <s v="Maple Valley Drive, Unit 6B, Building C, by Willow Meadows"/>
    <x v="1"/>
    <x v="1"/>
    <s v="Small Business"/>
    <x v="9"/>
    <x v="3"/>
    <x v="13"/>
    <x v="2"/>
    <x v="3"/>
    <x v="1"/>
    <d v="2019-08-17T00:00:00"/>
    <n v="5"/>
    <n v="67.73"/>
    <n v="165.2"/>
    <n v="97.47"/>
    <n v="37"/>
    <n v="2506.0100000000002"/>
    <n v="0.04"/>
    <n v="100.24"/>
    <n v="2405.77"/>
    <n v="19.989999999999998"/>
    <n v="2425.7600000000002"/>
  </r>
  <r>
    <s v="5212-1"/>
    <d v="2019-08-14T00:00:00"/>
    <x v="0"/>
    <x v="1"/>
    <n v="8"/>
    <s v="Nikhil Roy"/>
    <s v="Sunset View Road, Suite 701, Building A, near Valley Park"/>
    <x v="2"/>
    <x v="2"/>
    <s v="Corporate"/>
    <x v="10"/>
    <x v="1"/>
    <x v="14"/>
    <x v="0"/>
    <x v="2"/>
    <x v="0"/>
    <d v="2019-09-30T00:00:00"/>
    <n v="47"/>
    <n v="2.1800000000000002"/>
    <n v="3.52"/>
    <n v="1.34"/>
    <n v="12"/>
    <n v="26.16"/>
    <n v="0.04"/>
    <n v="1.05"/>
    <n v="25.11"/>
    <n v="6.83"/>
    <n v="31.94"/>
  </r>
  <r>
    <s v="5213-1"/>
    <d v="2019-08-15T00:00:00"/>
    <x v="0"/>
    <x v="1"/>
    <n v="8"/>
    <s v="Sweta Patel"/>
    <s v="Willow Oak Drive, Apartment 4B, Building E, opposite Lakeside"/>
    <x v="0"/>
    <x v="0"/>
    <s v="Corporate"/>
    <x v="9"/>
    <x v="3"/>
    <x v="15"/>
    <x v="0"/>
    <x v="0"/>
    <x v="1"/>
    <d v="2019-10-04T00:00:00"/>
    <n v="50"/>
    <n v="1.31"/>
    <n v="2.84"/>
    <n v="1.53"/>
    <n v="13"/>
    <n v="17.03"/>
    <n v="0.01"/>
    <n v="0.17"/>
    <n v="16.86"/>
    <n v="0.93"/>
    <n v="17.79"/>
  </r>
  <r>
    <s v="5214-1"/>
    <d v="2019-08-17T00:00:00"/>
    <x v="0"/>
    <x v="1"/>
    <n v="8"/>
    <s v="Ajit Kumar"/>
    <s v="Cedar Park Drive, Suite 609, Building D, by Willow Grove"/>
    <x v="1"/>
    <x v="1"/>
    <s v="Corporate"/>
    <x v="0"/>
    <x v="0"/>
    <x v="16"/>
    <x v="1"/>
    <x v="1"/>
    <x v="0"/>
    <d v="2019-08-18T00:00:00"/>
    <n v="1"/>
    <n v="2.52"/>
    <n v="4"/>
    <n v="1.48"/>
    <n v="41"/>
    <n v="103.32"/>
    <n v="0.02"/>
    <n v="2.0699999999999998"/>
    <n v="101.25"/>
    <n v="1.3"/>
    <n v="102.55"/>
  </r>
  <r>
    <s v="5215-1"/>
    <d v="2019-08-20T00:00:00"/>
    <x v="0"/>
    <x v="1"/>
    <n v="8"/>
    <s v="Ritu Chauhan"/>
    <s v="Pineview Terrace, Unit 8A, Building C, near Crystal Waters"/>
    <x v="2"/>
    <x v="2"/>
    <s v="Home Office"/>
    <x v="7"/>
    <x v="3"/>
    <x v="17"/>
    <x v="0"/>
    <x v="2"/>
    <x v="1"/>
    <d v="2019-08-27T00:00:00"/>
    <n v="7"/>
    <n v="56.16"/>
    <n v="136.97999999999999"/>
    <n v="80.819999999999993"/>
    <n v="41"/>
    <n v="2302.56"/>
    <n v="0.04"/>
    <n v="92.1"/>
    <n v="2210.46"/>
    <n v="24.49"/>
    <n v="2234.9499999999998"/>
  </r>
  <r>
    <s v="5216-1"/>
    <d v="2019-08-20T00:00:00"/>
    <x v="0"/>
    <x v="1"/>
    <n v="8"/>
    <s v="Sanjana Iyer"/>
    <s v="Redwood Lane, Apartment 3B, Building F, by Spring Hill"/>
    <x v="1"/>
    <x v="1"/>
    <s v="Small Business"/>
    <x v="0"/>
    <x v="1"/>
    <x v="18"/>
    <x v="0"/>
    <x v="3"/>
    <x v="0"/>
    <d v="2019-09-12T00:00:00"/>
    <n v="23"/>
    <n v="3.47"/>
    <n v="6.68"/>
    <n v="3.21"/>
    <n v="5"/>
    <n v="17.350000000000001"/>
    <n v="0.09"/>
    <n v="1.56"/>
    <n v="15.79"/>
    <n v="1.5"/>
    <n v="17.29"/>
  </r>
  <r>
    <s v="5218-1"/>
    <d v="2019-08-22T00:00:00"/>
    <x v="0"/>
    <x v="1"/>
    <n v="8"/>
    <s v="Siddharth Joshi"/>
    <s v="Willow Creek Avenue, Suite 502, Building B, next to Pine Ridge"/>
    <x v="2"/>
    <x v="2"/>
    <s v="Small Business"/>
    <x v="13"/>
    <x v="1"/>
    <x v="19"/>
    <x v="1"/>
    <x v="0"/>
    <x v="0"/>
    <d v="2019-09-05T00:00:00"/>
    <n v="14"/>
    <n v="67.73"/>
    <n v="165.2"/>
    <n v="97.47"/>
    <n v="23"/>
    <n v="1557.79"/>
    <n v="7.0000000000000007E-2"/>
    <n v="109.05"/>
    <n v="1448.74"/>
    <n v="19.989999999999998"/>
    <n v="1468.73"/>
  </r>
  <r>
    <s v="5220-1"/>
    <d v="2019-08-24T00:00:00"/>
    <x v="0"/>
    <x v="1"/>
    <n v="8"/>
    <s v="Kavya Sharma"/>
    <s v="Golden Grove Road, Flat 2A, Building D, near Sunset Valley"/>
    <x v="0"/>
    <x v="0"/>
    <s v="Home Office"/>
    <x v="9"/>
    <x v="0"/>
    <x v="20"/>
    <x v="2"/>
    <x v="1"/>
    <x v="0"/>
    <d v="2019-09-14T00:00:00"/>
    <n v="21"/>
    <n v="5.19"/>
    <n v="12.98"/>
    <n v="7.79"/>
    <n v="45"/>
    <n v="233.55"/>
    <n v="0.02"/>
    <n v="4.67"/>
    <n v="228.88"/>
    <n v="3.14"/>
    <n v="232.02"/>
  </r>
  <r>
    <s v="5221-1"/>
    <d v="2019-08-25T00:00:00"/>
    <x v="0"/>
    <x v="1"/>
    <n v="8"/>
    <s v="Ravi Reddy"/>
    <s v="Riverbend Crescent, Unit 5B, Building E, by River Park"/>
    <x v="0"/>
    <x v="0"/>
    <s v="Home Office"/>
    <x v="8"/>
    <x v="0"/>
    <x v="21"/>
    <x v="1"/>
    <x v="0"/>
    <x v="0"/>
    <d v="2019-09-20T00:00:00"/>
    <n v="26"/>
    <n v="1.18"/>
    <n v="1.88"/>
    <n v="0.7"/>
    <n v="42"/>
    <n v="49.56"/>
    <n v="0"/>
    <n v="0"/>
    <n v="49.56"/>
    <n v="1.49"/>
    <n v="51.05"/>
  </r>
  <r>
    <s v="5222-1"/>
    <d v="2019-08-25T00:00:00"/>
    <x v="0"/>
    <x v="1"/>
    <n v="8"/>
    <s v="Monika Singh"/>
    <s v="Shady Oaks Boulevard, Apartment 9A, Building C, near Maplewood"/>
    <x v="1"/>
    <x v="1"/>
    <s v="Small Business"/>
    <x v="9"/>
    <x v="0"/>
    <x v="22"/>
    <x v="2"/>
    <x v="1"/>
    <x v="0"/>
    <d v="2019-09-10T00:00:00"/>
    <n v="16"/>
    <n v="3.52"/>
    <n v="5.68"/>
    <n v="2.16"/>
    <n v="32"/>
    <n v="112.64"/>
    <n v="0.05"/>
    <n v="5.63"/>
    <n v="107.01"/>
    <n v="1.39"/>
    <n v="108.4"/>
  </r>
  <r>
    <s v="5224-1"/>
    <d v="2019-08-28T00:00:00"/>
    <x v="0"/>
    <x v="1"/>
    <n v="8"/>
    <s v="Tarun Kulkarni"/>
    <s v="Pine Ridge Terrace, Suite 201, Building B, next to Cedar Grove"/>
    <x v="2"/>
    <x v="2"/>
    <s v="Consumer"/>
    <x v="7"/>
    <x v="0"/>
    <x v="23"/>
    <x v="0"/>
    <x v="2"/>
    <x v="0"/>
    <d v="2019-09-27T00:00:00"/>
    <n v="30"/>
    <n v="1.94"/>
    <n v="3.08"/>
    <n v="1.1399999999999999"/>
    <n v="45"/>
    <n v="87.3"/>
    <n v="0.04"/>
    <n v="3.49"/>
    <n v="83.81"/>
    <n v="0.99"/>
    <n v="84.8"/>
  </r>
  <r>
    <s v="5225-1"/>
    <d v="2019-08-29T00:00:00"/>
    <x v="0"/>
    <x v="1"/>
    <n v="8"/>
    <s v="Arpita Nanda"/>
    <s v="Cedarwood Parkway, Flat 7B, Building A, near Willow View"/>
    <x v="0"/>
    <x v="0"/>
    <s v="Consumer"/>
    <x v="9"/>
    <x v="0"/>
    <x v="24"/>
    <x v="2"/>
    <x v="3"/>
    <x v="0"/>
    <d v="2019-10-14T00:00:00"/>
    <n v="46"/>
    <n v="8.7100000000000009"/>
    <n v="14.28"/>
    <n v="5.57"/>
    <n v="8"/>
    <n v="69.680000000000007"/>
    <n v="0.01"/>
    <n v="0.7"/>
    <n v="68.98"/>
    <n v="2.99"/>
    <n v="71.97"/>
  </r>
  <r>
    <s v="5226-1"/>
    <d v="2019-08-29T00:00:00"/>
    <x v="0"/>
    <x v="1"/>
    <n v="8"/>
    <s v="Siddhi Chawla"/>
    <s v="Sunrise Drive, Apartment 6A, Building F, by Forest Hills"/>
    <x v="1"/>
    <x v="1"/>
    <s v="Home Office"/>
    <x v="7"/>
    <x v="1"/>
    <x v="25"/>
    <x v="0"/>
    <x v="2"/>
    <x v="0"/>
    <d v="2019-09-01T00:00:00"/>
    <n v="3"/>
    <n v="60.59"/>
    <n v="100.98"/>
    <n v="40.39"/>
    <n v="12"/>
    <n v="727.08"/>
    <n v="0.04"/>
    <n v="29.08"/>
    <n v="698"/>
    <n v="7.18"/>
    <n v="705.18"/>
  </r>
  <r>
    <s v="5227-1"/>
    <d v="2019-08-30T00:00:00"/>
    <x v="0"/>
    <x v="1"/>
    <n v="8"/>
    <s v="Rakesh Deshmukh"/>
    <s v="Maple Forest Lane, Suite 308, Building C, near Riverside Mall"/>
    <x v="2"/>
    <x v="2"/>
    <s v="Home Office"/>
    <x v="7"/>
    <x v="0"/>
    <x v="26"/>
    <x v="0"/>
    <x v="0"/>
    <x v="1"/>
    <d v="2019-08-31T00:00:00"/>
    <n v="1"/>
    <n v="2.4500000000000002"/>
    <n v="3.89"/>
    <n v="1.44"/>
    <n v="32"/>
    <n v="78.400000000000006"/>
    <n v="0.09"/>
    <n v="7.06"/>
    <n v="71.34"/>
    <n v="7.01"/>
    <n v="78.349999999999994"/>
  </r>
  <r>
    <s v="5229-1"/>
    <d v="2019-09-01T00:00:00"/>
    <x v="0"/>
    <x v="1"/>
    <n v="9"/>
    <s v="Sonia Aggarwal"/>
    <s v="Crystal View Boulevard, Flat 2A, Building D, opposite Oak Valley"/>
    <x v="0"/>
    <x v="0"/>
    <s v="Home Office"/>
    <x v="4"/>
    <x v="2"/>
    <x v="27"/>
    <x v="0"/>
    <x v="1"/>
    <x v="0"/>
    <d v="2019-09-20T00:00:00"/>
    <n v="19"/>
    <n v="1.18"/>
    <n v="1.88"/>
    <n v="0.7"/>
    <n v="43"/>
    <n v="50.74"/>
    <n v="0.03"/>
    <n v="1.52"/>
    <n v="49.22"/>
    <n v="1.49"/>
    <n v="50.71"/>
  </r>
  <r>
    <s v="5231-1"/>
    <d v="2019-09-02T00:00:00"/>
    <x v="0"/>
    <x v="1"/>
    <n v="9"/>
    <s v="Vipul Jain"/>
    <s v="Redwood Grove Avenue, Unit 4B, Building E, by Riverbank"/>
    <x v="1"/>
    <x v="1"/>
    <s v="Corporate"/>
    <x v="1"/>
    <x v="3"/>
    <x v="28"/>
    <x v="1"/>
    <x v="2"/>
    <x v="0"/>
    <d v="2019-10-10T00:00:00"/>
    <n v="38"/>
    <n v="4.46"/>
    <n v="10.89"/>
    <n v="6.43"/>
    <n v="9"/>
    <n v="40.14"/>
    <n v="0.03"/>
    <n v="1.2"/>
    <n v="38.94"/>
    <n v="4.5"/>
    <n v="43.44"/>
  </r>
  <r>
    <s v="5232-1"/>
    <d v="2019-09-03T00:00:00"/>
    <x v="0"/>
    <x v="1"/>
    <n v="9"/>
    <s v="Vandita Shukla"/>
    <s v="Shady Pines Road, Suite 703, Building B, near Blue Ridge"/>
    <x v="2"/>
    <x v="2"/>
    <s v="Corporate"/>
    <x v="2"/>
    <x v="1"/>
    <x v="29"/>
    <x v="2"/>
    <x v="3"/>
    <x v="0"/>
    <d v="2019-09-06T00:00:00"/>
    <n v="3"/>
    <n v="1.46"/>
    <n v="3.57"/>
    <n v="2.11"/>
    <n v="26"/>
    <n v="37.96"/>
    <n v="0.04"/>
    <n v="1.52"/>
    <n v="36.44"/>
    <n v="4.17"/>
    <n v="40.61"/>
  </r>
  <r>
    <s v="5234-1"/>
    <d v="2019-09-04T00:00:00"/>
    <x v="0"/>
    <x v="1"/>
    <n v="9"/>
    <s v="Anuja Shetty"/>
    <s v="Sunset Grove Parkway, Flat 8A, Building F, near Lakeside"/>
    <x v="1"/>
    <x v="1"/>
    <s v="Small Business"/>
    <x v="5"/>
    <x v="0"/>
    <x v="30"/>
    <x v="1"/>
    <x v="0"/>
    <x v="1"/>
    <d v="2019-09-16T00:00:00"/>
    <n v="12"/>
    <n v="3.32"/>
    <n v="5.18"/>
    <n v="1.86"/>
    <n v="37"/>
    <n v="122.84"/>
    <n v="7.0000000000000007E-2"/>
    <n v="8.6"/>
    <n v="114.24"/>
    <n v="2.04"/>
    <n v="116.28"/>
  </r>
  <r>
    <s v="5235-1"/>
    <d v="2019-09-04T00:00:00"/>
    <x v="0"/>
    <x v="1"/>
    <n v="9"/>
    <s v="Harshvardhan Sinha"/>
    <s v="Cedar Park Lane, Apartment 11A, Building C, by Crystal Garden"/>
    <x v="1"/>
    <x v="1"/>
    <s v="Corporate"/>
    <x v="10"/>
    <x v="1"/>
    <x v="31"/>
    <x v="2"/>
    <x v="1"/>
    <x v="0"/>
    <d v="2019-10-29T00:00:00"/>
    <n v="55"/>
    <n v="3.84"/>
    <n v="6.3"/>
    <n v="2.46"/>
    <n v="39"/>
    <n v="149.76"/>
    <n v="0.1"/>
    <n v="14.98"/>
    <n v="134.78"/>
    <n v="0.5"/>
    <n v="135.28"/>
  </r>
  <r>
    <s v="5236-1"/>
    <d v="2019-09-09T00:00:00"/>
    <x v="0"/>
    <x v="1"/>
    <n v="9"/>
    <s v="Madhurima Dutta"/>
    <s v="Pinehurst Avenue, Suite 305, Building D, near Maple Plaza"/>
    <x v="2"/>
    <x v="2"/>
    <s v="Corporate"/>
    <x v="1"/>
    <x v="0"/>
    <x v="32"/>
    <x v="0"/>
    <x v="2"/>
    <x v="0"/>
    <d v="2019-10-26T00:00:00"/>
    <n v="47"/>
    <n v="1.94"/>
    <n v="3.08"/>
    <n v="1.1399999999999999"/>
    <n v="24"/>
    <n v="46.56"/>
    <n v="0.04"/>
    <n v="1.86"/>
    <n v="44.7"/>
    <n v="0.99"/>
    <n v="45.69"/>
  </r>
  <r>
    <s v="5238-1"/>
    <d v="2019-09-10T00:00:00"/>
    <x v="0"/>
    <x v="1"/>
    <n v="9"/>
    <s v="Ishaan Gupta"/>
    <s v="Maple Lane, Apartment 2B, Building E, by Golden Fields"/>
    <x v="0"/>
    <x v="0"/>
    <s v="Corporate"/>
    <x v="9"/>
    <x v="0"/>
    <x v="33"/>
    <x v="2"/>
    <x v="3"/>
    <x v="0"/>
    <d v="2019-10-03T00:00:00"/>
    <n v="23"/>
    <n v="1.76"/>
    <n v="3.38"/>
    <n v="1.62"/>
    <n v="27"/>
    <n v="47.52"/>
    <n v="0.08"/>
    <n v="3.8"/>
    <n v="43.72"/>
    <n v="0.85"/>
    <n v="44.57"/>
  </r>
  <r>
    <s v="5239-1"/>
    <d v="2019-09-12T00:00:00"/>
    <x v="0"/>
    <x v="1"/>
    <n v="9"/>
    <s v="Anuradha Pillai"/>
    <s v="Willow Oak Boulevard, Suite 407, Building B, near Sunset Valley"/>
    <x v="0"/>
    <x v="0"/>
    <s v="Small Business"/>
    <x v="10"/>
    <x v="2"/>
    <x v="34"/>
    <x v="0"/>
    <x v="3"/>
    <x v="0"/>
    <d v="2019-10-17T00:00:00"/>
    <n v="35"/>
    <n v="4.46"/>
    <n v="10.89"/>
    <n v="6.43"/>
    <n v="37"/>
    <n v="165.02"/>
    <n v="0.1"/>
    <n v="16.5"/>
    <n v="148.52000000000001"/>
    <n v="4.5"/>
    <n v="153.02000000000001"/>
  </r>
  <r>
    <s v="5240-1"/>
    <d v="2019-09-12T00:00:00"/>
    <x v="0"/>
    <x v="1"/>
    <n v="9"/>
    <s v="Nishant Rathod"/>
    <s v="River Crest Road, Flat 10B, Building A, near Silver Hill"/>
    <x v="1"/>
    <x v="1"/>
    <s v="Consumer"/>
    <x v="7"/>
    <x v="0"/>
    <x v="35"/>
    <x v="1"/>
    <x v="3"/>
    <x v="0"/>
    <d v="2019-09-13T00:00:00"/>
    <n v="1"/>
    <n v="4.8899999999999997"/>
    <n v="7.64"/>
    <n v="2.75"/>
    <n v="44"/>
    <n v="215.16"/>
    <n v="0.01"/>
    <n v="2.15"/>
    <n v="213.01"/>
    <n v="1.39"/>
    <n v="214.4"/>
  </r>
  <r>
    <s v="5241-1"/>
    <d v="2019-09-12T00:00:00"/>
    <x v="0"/>
    <x v="1"/>
    <n v="9"/>
    <s v="Ankita Roy"/>
    <s v="Cedar Hill Drive, Apartment 4A, Building C, opposite Crystal Creek"/>
    <x v="2"/>
    <x v="2"/>
    <s v="Corporate"/>
    <x v="1"/>
    <x v="0"/>
    <x v="36"/>
    <x v="2"/>
    <x v="1"/>
    <x v="0"/>
    <d v="2019-10-15T00:00:00"/>
    <n v="33"/>
    <n v="42.11"/>
    <n v="80.98"/>
    <n v="38.869999999999997"/>
    <n v="34"/>
    <n v="1431.74"/>
    <n v="7.0000000000000007E-2"/>
    <n v="100.22"/>
    <n v="1331.52"/>
    <n v="7.18"/>
    <n v="1338.7"/>
  </r>
  <r>
    <s v="5242-1"/>
    <d v="2019-09-14T00:00:00"/>
    <x v="0"/>
    <x v="1"/>
    <n v="9"/>
    <s v="Deepak Bansal"/>
    <s v="Willowbrook Boulevard, Suite 506, Building E, next to Green River"/>
    <x v="0"/>
    <x v="0"/>
    <s v="Home Office"/>
    <x v="4"/>
    <x v="1"/>
    <x v="37"/>
    <x v="0"/>
    <x v="0"/>
    <x v="1"/>
    <d v="2019-11-08T00:00:00"/>
    <n v="55"/>
    <n v="2.5"/>
    <n v="5.68"/>
    <n v="3.18"/>
    <n v="46"/>
    <n v="115"/>
    <n v="0.1"/>
    <n v="11.5"/>
    <n v="103.5"/>
    <n v="3.6"/>
    <n v="107.1"/>
  </r>
  <r>
    <s v="5244-1"/>
    <d v="2019-09-17T00:00:00"/>
    <x v="0"/>
    <x v="1"/>
    <n v="9"/>
    <s v="Vaishali Mathur"/>
    <s v="Redwood Ridge Lane, Flat 6A, Building D, near Maplewood Park"/>
    <x v="0"/>
    <x v="0"/>
    <s v="Corporate"/>
    <x v="0"/>
    <x v="3"/>
    <x v="38"/>
    <x v="2"/>
    <x v="1"/>
    <x v="0"/>
    <d v="2019-11-08T00:00:00"/>
    <n v="52"/>
    <n v="3.5"/>
    <n v="5.74"/>
    <n v="2.2400000000000002"/>
    <n v="3"/>
    <n v="10.5"/>
    <n v="0.08"/>
    <n v="0.84"/>
    <n v="9.66"/>
    <n v="5.01"/>
    <n v="14.67"/>
  </r>
  <r>
    <s v="5246-1"/>
    <d v="2019-09-18T00:00:00"/>
    <x v="0"/>
    <x v="1"/>
    <n v="9"/>
    <s v="Kartik Kapoor"/>
    <s v="Pineview Crescent, Suite 701, Building B, near Riverstone"/>
    <x v="1"/>
    <x v="1"/>
    <s v="Home Office"/>
    <x v="11"/>
    <x v="1"/>
    <x v="39"/>
    <x v="0"/>
    <x v="3"/>
    <x v="1"/>
    <d v="2019-09-30T00:00:00"/>
    <n v="12"/>
    <n v="13.88"/>
    <n v="22.38"/>
    <n v="8.5"/>
    <n v="16"/>
    <n v="222.08"/>
    <n v="0"/>
    <n v="0"/>
    <n v="222.08"/>
    <n v="15.1"/>
    <n v="237.18"/>
  </r>
  <r>
    <s v="5247-1"/>
    <d v="2019-09-20T00:00:00"/>
    <x v="0"/>
    <x v="1"/>
    <n v="9"/>
    <s v="Shweta Khurana"/>
    <s v="Crystal Springs Avenue, Apartment 7B, Building C, near Oakridge"/>
    <x v="2"/>
    <x v="2"/>
    <s v="Corporate"/>
    <x v="6"/>
    <x v="3"/>
    <x v="40"/>
    <x v="1"/>
    <x v="3"/>
    <x v="0"/>
    <d v="2019-10-22T00:00:00"/>
    <n v="32"/>
    <n v="36.020000000000003"/>
    <n v="58.1"/>
    <n v="22.08"/>
    <n v="7"/>
    <n v="252.14"/>
    <n v="0.1"/>
    <n v="25.21"/>
    <n v="226.93"/>
    <n v="1.49"/>
    <n v="228.42"/>
  </r>
  <r>
    <s v="5248-1"/>
    <d v="2019-09-22T00:00:00"/>
    <x v="0"/>
    <x v="1"/>
    <n v="9"/>
    <s v="Manoj Desai"/>
    <s v="Willow Springs Road, Suite 202, Building F, next to City Plaza"/>
    <x v="0"/>
    <x v="0"/>
    <s v="Home Office"/>
    <x v="0"/>
    <x v="2"/>
    <x v="41"/>
    <x v="2"/>
    <x v="2"/>
    <x v="0"/>
    <d v="2019-11-14T00:00:00"/>
    <n v="53"/>
    <n v="0.94"/>
    <n v="2.08"/>
    <n v="1.1399999999999999"/>
    <n v="43"/>
    <n v="40.42"/>
    <n v="0.05"/>
    <n v="2.02"/>
    <n v="38.4"/>
    <n v="2.56"/>
    <n v="40.96"/>
  </r>
  <r>
    <s v="5250-1"/>
    <d v="2019-09-23T00:00:00"/>
    <x v="0"/>
    <x v="1"/>
    <n v="9"/>
    <s v="Pranav Yadav"/>
    <s v="Cedar Grove Boulevard, Flat 5A, Building E, near Golden Park"/>
    <x v="1"/>
    <x v="1"/>
    <s v="Consumer"/>
    <x v="12"/>
    <x v="1"/>
    <x v="42"/>
    <x v="0"/>
    <x v="3"/>
    <x v="0"/>
    <d v="2019-10-24T00:00:00"/>
    <n v="31"/>
    <n v="9.91"/>
    <n v="15.99"/>
    <n v="6.08"/>
    <n v="27"/>
    <n v="267.57"/>
    <n v="0.01"/>
    <n v="2.68"/>
    <n v="264.89"/>
    <n v="11.28"/>
    <n v="276.17"/>
  </r>
  <r>
    <s v="5251-1"/>
    <d v="2019-09-26T00:00:00"/>
    <x v="0"/>
    <x v="1"/>
    <n v="9"/>
    <s v="Amrita Meena"/>
    <s v="Sunset View Parkway, Unit 3A, Building D, near Oakview"/>
    <x v="2"/>
    <x v="2"/>
    <s v="Home Office"/>
    <x v="0"/>
    <x v="0"/>
    <x v="43"/>
    <x v="0"/>
    <x v="0"/>
    <x v="0"/>
    <d v="2019-10-01T00:00:00"/>
    <n v="5"/>
    <n v="3.32"/>
    <n v="5.18"/>
    <n v="1.86"/>
    <n v="23"/>
    <n v="76.36"/>
    <n v="0.05"/>
    <n v="3.82"/>
    <n v="72.540000000000006"/>
    <n v="2.04"/>
    <n v="74.58"/>
  </r>
  <r>
    <s v="5253-1"/>
    <d v="2019-09-26T00:00:00"/>
    <x v="0"/>
    <x v="1"/>
    <n v="9"/>
    <s v="Rahul Tyagi"/>
    <s v="Pine Valley Lane, Apartment 11B, Building C, beside Silverbrook"/>
    <x v="0"/>
    <x v="0"/>
    <s v="Home Office"/>
    <x v="2"/>
    <x v="3"/>
    <x v="44"/>
    <x v="1"/>
    <x v="0"/>
    <x v="0"/>
    <d v="2019-11-02T00:00:00"/>
    <n v="37"/>
    <n v="14.95"/>
    <n v="34.76"/>
    <n v="19.809999999999999"/>
    <n v="15"/>
    <n v="224.25"/>
    <n v="0.09"/>
    <n v="20.18"/>
    <n v="204.07"/>
    <n v="8.2200000000000006"/>
    <n v="212.29"/>
  </r>
  <r>
    <s v="5254-1"/>
    <d v="2019-09-27T00:00:00"/>
    <x v="0"/>
    <x v="1"/>
    <n v="9"/>
    <s v="Supriya Rana"/>
    <s v="Cedar Ridge Boulevard, Suite 608, Building A, near Oak Hills"/>
    <x v="1"/>
    <x v="1"/>
    <s v="Corporate"/>
    <x v="9"/>
    <x v="1"/>
    <x v="45"/>
    <x v="0"/>
    <x v="0"/>
    <x v="0"/>
    <d v="2019-10-03T00:00:00"/>
    <n v="6"/>
    <n v="22.18"/>
    <n v="54.1"/>
    <n v="31.92"/>
    <n v="19"/>
    <n v="421.42"/>
    <n v="0.1"/>
    <n v="42.14"/>
    <n v="379.28"/>
    <n v="19.989999999999998"/>
    <n v="399.27"/>
  </r>
  <r>
    <s v="5256-1"/>
    <d v="2019-09-30T00:00:00"/>
    <x v="0"/>
    <x v="1"/>
    <n v="9"/>
    <s v="Satish Solanki"/>
    <s v="Redwood Avenue, Apartment 4B, Building E, near Willow Meadows"/>
    <x v="2"/>
    <x v="2"/>
    <s v="Corporate"/>
    <x v="9"/>
    <x v="0"/>
    <x v="46"/>
    <x v="0"/>
    <x v="0"/>
    <x v="0"/>
    <d v="2019-10-27T00:00:00"/>
    <n v="27"/>
    <n v="3.32"/>
    <n v="5.18"/>
    <n v="1.86"/>
    <n v="10"/>
    <n v="33.200000000000003"/>
    <n v="0.01"/>
    <n v="0.33"/>
    <n v="32.869999999999997"/>
    <n v="2.04"/>
    <n v="34.909999999999997"/>
  </r>
  <r>
    <s v="5257-1"/>
    <d v="2019-10-01T00:00:00"/>
    <x v="0"/>
    <x v="2"/>
    <n v="10"/>
    <s v="Rajiv Kaul"/>
    <s v="Maple Valley Road, Suite 507, Building F, close to River Grove"/>
    <x v="0"/>
    <x v="0"/>
    <s v="Corporate"/>
    <x v="2"/>
    <x v="0"/>
    <x v="47"/>
    <x v="1"/>
    <x v="1"/>
    <x v="1"/>
    <d v="2019-10-20T00:00:00"/>
    <n v="19"/>
    <n v="20.18"/>
    <n v="35.409999999999997"/>
    <n v="15.23"/>
    <n v="16"/>
    <n v="322.88"/>
    <n v="0"/>
    <n v="0"/>
    <n v="322.88"/>
    <n v="1.99"/>
    <n v="324.87"/>
  </r>
  <r>
    <s v="5259-1"/>
    <d v="2019-10-03T00:00:00"/>
    <x v="0"/>
    <x v="2"/>
    <n v="10"/>
    <s v="Yogesh Dutta"/>
    <s v="Pinecrest Boulevard, Apartment 2A, Building C, by Oak Park"/>
    <x v="1"/>
    <x v="1"/>
    <s v="Consumer"/>
    <x v="1"/>
    <x v="3"/>
    <x v="48"/>
    <x v="2"/>
    <x v="2"/>
    <x v="1"/>
    <d v="2019-10-29T00:00:00"/>
    <n v="26"/>
    <n v="21.56"/>
    <n v="36.549999999999997"/>
    <n v="14.99"/>
    <n v="46"/>
    <n v="991.76"/>
    <n v="0.05"/>
    <n v="49.59"/>
    <n v="942.17"/>
    <n v="13.89"/>
    <n v="956.06"/>
  </r>
  <r>
    <s v="5260-1"/>
    <d v="2019-10-04T00:00:00"/>
    <x v="0"/>
    <x v="2"/>
    <n v="10"/>
    <s v="Tina Tandon"/>
    <s v="Willow Creek Parkway, Suite 204, Building D, near Valley View"/>
    <x v="2"/>
    <x v="2"/>
    <s v="Corporate"/>
    <x v="13"/>
    <x v="3"/>
    <x v="49"/>
    <x v="1"/>
    <x v="3"/>
    <x v="0"/>
    <d v="2019-11-14T00:00:00"/>
    <n v="41"/>
    <n v="178.83"/>
    <n v="415.88"/>
    <n v="237.05"/>
    <n v="2"/>
    <n v="357.66"/>
    <n v="0.08"/>
    <n v="28.61"/>
    <n v="329.05"/>
    <n v="11.37"/>
    <n v="340.42"/>
  </r>
  <r>
    <s v="5261-1"/>
    <d v="2019-10-05T00:00:00"/>
    <x v="0"/>
    <x v="2"/>
    <n v="10"/>
    <s v="Rajendra Nair"/>
    <s v="Cedar Park Road, Flat 9A, Building E, opposite Pine Ridge Park"/>
    <x v="0"/>
    <x v="0"/>
    <s v="Consumer"/>
    <x v="9"/>
    <x v="1"/>
    <x v="50"/>
    <x v="2"/>
    <x v="2"/>
    <x v="0"/>
    <d v="2019-11-21T00:00:00"/>
    <n v="47"/>
    <n v="41.28"/>
    <n v="95.99"/>
    <n v="54.71"/>
    <n v="17"/>
    <n v="701.76"/>
    <n v="0.09"/>
    <n v="63.16"/>
    <n v="638.6"/>
    <n v="8.99"/>
    <n v="647.59"/>
  </r>
  <r>
    <s v="5263-1"/>
    <d v="2019-10-05T00:00:00"/>
    <x v="0"/>
    <x v="2"/>
    <n v="10"/>
    <s v="Kritika Pillai"/>
    <s v="Sunrise Ridge Lane, Unit 5B, Building A, near Lakeside Park"/>
    <x v="1"/>
    <x v="1"/>
    <s v="Corporate"/>
    <x v="0"/>
    <x v="0"/>
    <x v="51"/>
    <x v="0"/>
    <x v="0"/>
    <x v="0"/>
    <d v="2019-10-08T00:00:00"/>
    <n v="3"/>
    <n v="1.33"/>
    <n v="2.08"/>
    <n v="0.75"/>
    <n v="16"/>
    <n v="21.28"/>
    <n v="0.04"/>
    <n v="0.85"/>
    <n v="20.43"/>
    <n v="1.49"/>
    <n v="21.92"/>
  </r>
  <r>
    <s v="5265-1"/>
    <d v="2019-10-06T00:00:00"/>
    <x v="0"/>
    <x v="2"/>
    <n v="10"/>
    <s v="Devendra Singh"/>
    <s v="Pinewood Grove Boulevard, Suite 301, Building F, near Riverbend"/>
    <x v="2"/>
    <x v="2"/>
    <s v="Corporate"/>
    <x v="8"/>
    <x v="0"/>
    <x v="52"/>
    <x v="2"/>
    <x v="1"/>
    <x v="0"/>
    <d v="2019-11-23T00:00:00"/>
    <n v="48"/>
    <n v="8.82"/>
    <n v="20.99"/>
    <n v="12.17"/>
    <n v="25"/>
    <n v="220.5"/>
    <n v="0.05"/>
    <n v="11.03"/>
    <n v="209.48"/>
    <n v="4.8099999999999996"/>
    <n v="214.29"/>
  </r>
  <r>
    <s v="5267-1"/>
    <d v="2019-10-09T00:00:00"/>
    <x v="0"/>
    <x v="2"/>
    <n v="10"/>
    <s v="Prerna Kamat"/>
    <s v="Redwood Valley Road, Apartment 10A, Building C, by Cedar Hill"/>
    <x v="1"/>
    <x v="1"/>
    <s v="Corporate"/>
    <x v="4"/>
    <x v="0"/>
    <x v="53"/>
    <x v="0"/>
    <x v="2"/>
    <x v="0"/>
    <d v="2019-11-28T00:00:00"/>
    <n v="50"/>
    <n v="1.53"/>
    <n v="2.78"/>
    <n v="1.25"/>
    <n v="6"/>
    <n v="9.18"/>
    <n v="0.01"/>
    <n v="0.09"/>
    <n v="9.09"/>
    <n v="1.34"/>
    <n v="10.43"/>
  </r>
  <r>
    <s v="5272-1"/>
    <d v="2019-10-11T00:00:00"/>
    <x v="0"/>
    <x v="2"/>
    <n v="10"/>
    <s v="Roshni Agarwal"/>
    <s v="Sunset Pines Avenue, Suite 601, Building D, near Blue Ridge Park"/>
    <x v="2"/>
    <x v="2"/>
    <s v="Small Business"/>
    <x v="7"/>
    <x v="2"/>
    <x v="54"/>
    <x v="0"/>
    <x v="3"/>
    <x v="0"/>
    <d v="2019-10-21T00:00:00"/>
    <n v="10"/>
    <n v="1.0900000000000001"/>
    <n v="1.68"/>
    <n v="0.59"/>
    <n v="38"/>
    <n v="41.42"/>
    <n v="7.0000000000000007E-2"/>
    <n v="2.9"/>
    <n v="38.520000000000003"/>
    <n v="1"/>
    <n v="39.520000000000003"/>
  </r>
  <r>
    <s v="5277-1"/>
    <d v="2019-10-20T00:00:00"/>
    <x v="0"/>
    <x v="2"/>
    <n v="10"/>
    <s v="Nitin Dubey"/>
    <s v="Maplewood Lane, Flat 3A, Building E, near Crystal View"/>
    <x v="0"/>
    <x v="0"/>
    <s v="Corporate"/>
    <x v="5"/>
    <x v="2"/>
    <x v="55"/>
    <x v="0"/>
    <x v="0"/>
    <x v="0"/>
    <d v="2019-12-19T00:00:00"/>
    <n v="60"/>
    <n v="1.0900000000000001"/>
    <n v="2.6"/>
    <n v="1.51"/>
    <n v="36"/>
    <n v="39.24"/>
    <n v="0"/>
    <n v="0"/>
    <n v="39.24"/>
    <n v="2.4"/>
    <n v="41.64"/>
  </r>
  <r>
    <s v="5278-1"/>
    <d v="2019-10-20T00:00:00"/>
    <x v="0"/>
    <x v="2"/>
    <n v="10"/>
    <s v="Megha Malhotra"/>
    <s v="Pine Ridge Parkway, Suite 402, Building B, by Town Center"/>
    <x v="0"/>
    <x v="0"/>
    <s v="Corporate"/>
    <x v="11"/>
    <x v="2"/>
    <x v="56"/>
    <x v="1"/>
    <x v="1"/>
    <x v="1"/>
    <d v="2019-12-13T00:00:00"/>
    <n v="54"/>
    <n v="1.59"/>
    <n v="2.61"/>
    <n v="1.02"/>
    <n v="1"/>
    <n v="1.59"/>
    <n v="0.06"/>
    <n v="0.1"/>
    <n v="1.49"/>
    <n v="0.5"/>
    <n v="1.99"/>
  </r>
  <r>
    <s v="5279-1"/>
    <d v="2019-10-20T00:00:00"/>
    <x v="0"/>
    <x v="2"/>
    <n v="10"/>
    <s v="Radhika Kapoor"/>
    <s v="Cedar Meadows Road, Apartment 6B, Building D, next to Riverbend Park"/>
    <x v="1"/>
    <x v="1"/>
    <s v="Corporate"/>
    <x v="1"/>
    <x v="0"/>
    <x v="57"/>
    <x v="2"/>
    <x v="2"/>
    <x v="0"/>
    <d v="2019-12-02T00:00:00"/>
    <n v="43"/>
    <n v="3.65"/>
    <n v="5.98"/>
    <n v="2.33"/>
    <n v="21"/>
    <n v="76.650000000000006"/>
    <n v="0.02"/>
    <n v="1.53"/>
    <n v="75.12"/>
    <n v="1.49"/>
    <n v="76.61"/>
  </r>
  <r>
    <s v="5280-1"/>
    <d v="2019-10-21T00:00:00"/>
    <x v="0"/>
    <x v="2"/>
    <n v="10"/>
    <s v="Aniket Khanna"/>
    <s v="Crystal Valley Avenue, Unit 8A, Building C, near Maple Street"/>
    <x v="2"/>
    <x v="2"/>
    <s v="Consumer"/>
    <x v="1"/>
    <x v="0"/>
    <x v="58"/>
    <x v="1"/>
    <x v="3"/>
    <x v="0"/>
    <d v="2019-10-22T00:00:00"/>
    <n v="1"/>
    <n v="3.65"/>
    <n v="5.98"/>
    <n v="2.33"/>
    <n v="40"/>
    <n v="146"/>
    <n v="0"/>
    <n v="0"/>
    <n v="146"/>
    <n v="1.49"/>
    <n v="147.49"/>
  </r>
  <r>
    <s v="5282-1"/>
    <d v="2019-10-21T00:00:00"/>
    <x v="0"/>
    <x v="2"/>
    <n v="10"/>
    <s v="Akshay Mathur"/>
    <s v="Willow Hills Drive, Flat 2A, Building F, opposite Pinecrest Park"/>
    <x v="0"/>
    <x v="0"/>
    <s v="Small Business"/>
    <x v="7"/>
    <x v="0"/>
    <x v="59"/>
    <x v="2"/>
    <x v="3"/>
    <x v="0"/>
    <d v="2019-11-08T00:00:00"/>
    <n v="18"/>
    <n v="1.18"/>
    <n v="1.88"/>
    <n v="0.7"/>
    <n v="33"/>
    <n v="38.94"/>
    <n v="7.0000000000000007E-2"/>
    <n v="2.73"/>
    <n v="36.21"/>
    <n v="1.49"/>
    <n v="37.700000000000003"/>
  </r>
  <r>
    <s v="5284-1"/>
    <d v="2019-10-24T00:00:00"/>
    <x v="0"/>
    <x v="2"/>
    <n v="10"/>
    <s v="Rishi Verma"/>
    <s v="Redwood Lane, Suite 505, Building B, by Oak Grove Park"/>
    <x v="1"/>
    <x v="1"/>
    <s v="Small Business"/>
    <x v="3"/>
    <x v="3"/>
    <x v="60"/>
    <x v="0"/>
    <x v="3"/>
    <x v="0"/>
    <d v="2019-11-19T00:00:00"/>
    <n v="26"/>
    <n v="4.53"/>
    <n v="7.3"/>
    <n v="2.77"/>
    <n v="31"/>
    <n v="140.43"/>
    <n v="0.03"/>
    <n v="4.21"/>
    <n v="136.22"/>
    <n v="7.72"/>
    <n v="143.94"/>
  </r>
  <r>
    <s v="5286-1"/>
    <d v="2019-10-25T00:00:00"/>
    <x v="0"/>
    <x v="2"/>
    <n v="10"/>
    <s v="Komal Sinha"/>
    <s v="Cedar Trail Road, Apartment 9B, Building A, near Lakeside Mall"/>
    <x v="2"/>
    <x v="2"/>
    <s v="Small Business"/>
    <x v="11"/>
    <x v="3"/>
    <x v="61"/>
    <x v="2"/>
    <x v="1"/>
    <x v="0"/>
    <d v="2019-12-11T00:00:00"/>
    <n v="47"/>
    <n v="11.04"/>
    <n v="16.98"/>
    <n v="5.94"/>
    <n v="27"/>
    <n v="298.08"/>
    <n v="0.1"/>
    <n v="29.81"/>
    <n v="268.27"/>
    <n v="12.39"/>
    <n v="280.66000000000003"/>
  </r>
  <r>
    <s v="5288-1"/>
    <d v="2019-10-26T00:00:00"/>
    <x v="0"/>
    <x v="2"/>
    <n v="10"/>
    <s v="Pratik Reddy"/>
    <s v="Pinewood Avenue, Suite 304, Building D, close to Riverfront Park"/>
    <x v="0"/>
    <x v="0"/>
    <s v="Consumer"/>
    <x v="3"/>
    <x v="0"/>
    <x v="62"/>
    <x v="0"/>
    <x v="0"/>
    <x v="0"/>
    <d v="2019-11-19T00:00:00"/>
    <n v="24"/>
    <n v="3.4"/>
    <n v="5.4"/>
    <n v="2"/>
    <n v="47"/>
    <n v="159.80000000000001"/>
    <n v="0.03"/>
    <n v="4.79"/>
    <n v="155.01"/>
    <n v="7.78"/>
    <n v="162.79"/>
  </r>
  <r>
    <s v="5290-1"/>
    <d v="2019-10-28T00:00:00"/>
    <x v="0"/>
    <x v="2"/>
    <n v="10"/>
    <s v="Leena Bansal"/>
    <s v="Maple Lane, Apartment 7A, Building C, opposite Blue Ridge"/>
    <x v="1"/>
    <x v="1"/>
    <s v="Corporate"/>
    <x v="2"/>
    <x v="3"/>
    <x v="63"/>
    <x v="1"/>
    <x v="1"/>
    <x v="0"/>
    <d v="2019-11-14T00:00:00"/>
    <n v="17"/>
    <n v="1.87"/>
    <n v="8.1199999999999992"/>
    <n v="6.25"/>
    <n v="37"/>
    <n v="69.19"/>
    <n v="0"/>
    <n v="0"/>
    <n v="69.19"/>
    <n v="2.83"/>
    <n v="72.02"/>
  </r>
  <r>
    <s v="5291-1"/>
    <d v="2019-10-28T00:00:00"/>
    <x v="0"/>
    <x v="2"/>
    <n v="10"/>
    <s v="Vivek Iyer"/>
    <s v="Shady Meadows Road, Suite 610, Building E, near Sunset Bay"/>
    <x v="2"/>
    <x v="2"/>
    <s v="Corporate"/>
    <x v="2"/>
    <x v="3"/>
    <x v="64"/>
    <x v="2"/>
    <x v="3"/>
    <x v="1"/>
    <d v="2019-12-26T00:00:00"/>
    <n v="59"/>
    <n v="16.8"/>
    <n v="40.97"/>
    <n v="24.17"/>
    <n v="11"/>
    <n v="184.8"/>
    <n v="0.03"/>
    <n v="5.54"/>
    <n v="179.26"/>
    <n v="8.99"/>
    <n v="188.25"/>
  </r>
  <r>
    <s v="5292-1"/>
    <d v="2019-10-29T00:00:00"/>
    <x v="0"/>
    <x v="2"/>
    <n v="10"/>
    <s v="Nandita Kulkarni"/>
    <s v="Sunset Valley Road, Unit 3B, Building F, beside Crystal Springs Park"/>
    <x v="1"/>
    <x v="1"/>
    <s v="Home Office"/>
    <x v="8"/>
    <x v="2"/>
    <x v="65"/>
    <x v="0"/>
    <x v="3"/>
    <x v="0"/>
    <d v="2019-12-07T00:00:00"/>
    <n v="39"/>
    <n v="1.94"/>
    <n v="3.08"/>
    <n v="1.1399999999999999"/>
    <n v="41"/>
    <n v="79.540000000000006"/>
    <n v="0.04"/>
    <n v="3.18"/>
    <n v="76.36"/>
    <n v="0.99"/>
    <n v="77.349999999999994"/>
  </r>
  <r>
    <s v="5294-1"/>
    <d v="2019-11-01T00:00:00"/>
    <x v="0"/>
    <x v="2"/>
    <n v="11"/>
    <s v="Sanjay Rao"/>
    <s v="Pinecrest Road, Building A, near Blue River Park"/>
    <x v="1"/>
    <x v="1"/>
    <s v="Consumer"/>
    <x v="3"/>
    <x v="2"/>
    <x v="66"/>
    <x v="2"/>
    <x v="2"/>
    <x v="0"/>
    <d v="2019-12-02T00:00:00"/>
    <n v="31"/>
    <n v="1.87"/>
    <n v="8.1199999999999992"/>
    <n v="6.25"/>
    <n v="16"/>
    <n v="29.92"/>
    <n v="0.03"/>
    <n v="0.9"/>
    <n v="29.02"/>
    <n v="2.83"/>
    <n v="31.85"/>
  </r>
  <r>
    <s v="5296-1"/>
    <d v="2019-11-02T00:00:00"/>
    <x v="0"/>
    <x v="2"/>
    <n v="11"/>
    <s v="Archana Shetty"/>
    <s v="Oak Ridge Avenue, Building C, next to Riverhill Mall"/>
    <x v="2"/>
    <x v="2"/>
    <s v="Home Office"/>
    <x v="5"/>
    <x v="0"/>
    <x v="67"/>
    <x v="0"/>
    <x v="3"/>
    <x v="0"/>
    <d v="2020-01-01T00:00:00"/>
    <n v="60"/>
    <n v="4.53"/>
    <n v="7.3"/>
    <n v="2.77"/>
    <n v="45"/>
    <n v="203.85"/>
    <n v="0.04"/>
    <n v="8.15"/>
    <n v="195.7"/>
    <n v="7.72"/>
    <n v="203.42"/>
  </r>
  <r>
    <s v="5298-1"/>
    <d v="2019-11-03T00:00:00"/>
    <x v="0"/>
    <x v="2"/>
    <n v="11"/>
    <s v="Vinay Jain"/>
    <s v="Cedarwood Lane, Building D, by Sunset Valley"/>
    <x v="0"/>
    <x v="0"/>
    <s v="Corporate"/>
    <x v="13"/>
    <x v="2"/>
    <x v="68"/>
    <x v="1"/>
    <x v="0"/>
    <x v="0"/>
    <d v="2020-01-01T00:00:00"/>
    <n v="59"/>
    <n v="5.19"/>
    <n v="12.98"/>
    <n v="7.79"/>
    <n v="40"/>
    <n v="207.6"/>
    <n v="0.05"/>
    <n v="10.38"/>
    <n v="197.22"/>
    <n v="3.14"/>
    <n v="200.36"/>
  </r>
  <r>
    <s v="5299-1"/>
    <d v="2019-11-05T00:00:00"/>
    <x v="0"/>
    <x v="2"/>
    <n v="11"/>
    <s v="Tanvi Kapoor"/>
    <s v="Willow Park Boulevard, Building E, near Forest Grove"/>
    <x v="0"/>
    <x v="0"/>
    <s v="Corporate"/>
    <x v="9"/>
    <x v="0"/>
    <x v="69"/>
    <x v="2"/>
    <x v="0"/>
    <x v="0"/>
    <d v="2019-12-02T00:00:00"/>
    <n v="27"/>
    <n v="2.29"/>
    <n v="3.69"/>
    <n v="1.4"/>
    <n v="42"/>
    <n v="96.18"/>
    <n v="0.04"/>
    <n v="3.85"/>
    <n v="92.33"/>
    <n v="0.5"/>
    <n v="92.83"/>
  </r>
  <r>
    <s v="5300-1"/>
    <d v="2019-11-05T00:00:00"/>
    <x v="0"/>
    <x v="2"/>
    <n v="11"/>
    <s v="Aparna Mishra"/>
    <s v="Rosewood Crescent, Building C, near Maple Hill Park"/>
    <x v="1"/>
    <x v="1"/>
    <s v="Corporate"/>
    <x v="1"/>
    <x v="2"/>
    <x v="70"/>
    <x v="0"/>
    <x v="0"/>
    <x v="0"/>
    <d v="2019-11-10T00:00:00"/>
    <n v="5"/>
    <n v="5.22"/>
    <n v="9.85"/>
    <n v="4.63"/>
    <n v="27"/>
    <n v="140.94"/>
    <n v="0.1"/>
    <n v="14.09"/>
    <n v="126.85"/>
    <n v="4.82"/>
    <n v="131.66999999999999"/>
  </r>
  <r>
    <s v="5302-1"/>
    <d v="2019-11-07T00:00:00"/>
    <x v="0"/>
    <x v="2"/>
    <n v="11"/>
    <s v="Nidhi Patel"/>
    <s v="Riverstone Parkway, Building D, near Sunset Lake"/>
    <x v="2"/>
    <x v="2"/>
    <s v="Small Business"/>
    <x v="9"/>
    <x v="0"/>
    <x v="71"/>
    <x v="0"/>
    <x v="3"/>
    <x v="1"/>
    <d v="2019-11-13T00:00:00"/>
    <n v="6"/>
    <n v="3.75"/>
    <n v="7.08"/>
    <n v="3.33"/>
    <n v="29"/>
    <n v="108.75"/>
    <n v="7.0000000000000007E-2"/>
    <n v="7.61"/>
    <n v="101.14"/>
    <n v="2.35"/>
    <n v="103.49"/>
  </r>
  <r>
    <s v="5303-1"/>
    <d v="2019-11-09T00:00:00"/>
    <x v="0"/>
    <x v="2"/>
    <n v="11"/>
    <s v="Manish Mehta"/>
    <s v="Pinewood Drive, Building E, close to Riverbend Park"/>
    <x v="0"/>
    <x v="0"/>
    <s v="Small Business"/>
    <x v="2"/>
    <x v="1"/>
    <x v="72"/>
    <x v="1"/>
    <x v="3"/>
    <x v="0"/>
    <d v="2020-01-08T00:00:00"/>
    <n v="60"/>
    <n v="3.32"/>
    <n v="5.18"/>
    <n v="1.86"/>
    <n v="8"/>
    <n v="26.56"/>
    <n v="0.06"/>
    <n v="1.59"/>
    <n v="24.97"/>
    <n v="2.04"/>
    <n v="27.01"/>
  </r>
  <r>
    <s v="5304-1"/>
    <d v="2019-11-12T00:00:00"/>
    <x v="0"/>
    <x v="2"/>
    <n v="11"/>
    <s v="Sarita Rane"/>
    <s v="Cedar Valley Road, Building C, beside Green Meadow"/>
    <x v="0"/>
    <x v="0"/>
    <s v="Corporate"/>
    <x v="5"/>
    <x v="0"/>
    <x v="73"/>
    <x v="0"/>
    <x v="1"/>
    <x v="0"/>
    <d v="2019-12-04T00:00:00"/>
    <n v="22"/>
    <n v="3.37"/>
    <n v="5.53"/>
    <n v="2.16"/>
    <n v="17"/>
    <n v="57.29"/>
    <n v="0.02"/>
    <n v="1.1499999999999999"/>
    <n v="56.14"/>
    <n v="6.98"/>
    <n v="63.12"/>
  </r>
  <r>
    <s v="5305-1"/>
    <d v="2019-11-15T00:00:00"/>
    <x v="0"/>
    <x v="2"/>
    <n v="11"/>
    <s v="Nikhil Solanki"/>
    <s v="Maple Grove Street, Building B, near Oakwood Mall"/>
    <x v="1"/>
    <x v="1"/>
    <s v="Consumer"/>
    <x v="1"/>
    <x v="0"/>
    <x v="74"/>
    <x v="0"/>
    <x v="0"/>
    <x v="0"/>
    <d v="2019-12-21T00:00:00"/>
    <n v="36"/>
    <n v="12.39"/>
    <n v="19.98"/>
    <n v="7.59"/>
    <n v="47"/>
    <n v="582.33000000000004"/>
    <n v="0.04"/>
    <n v="23.29"/>
    <n v="559.04"/>
    <n v="5.77"/>
    <n v="564.80999999999995"/>
  </r>
  <r>
    <s v="5307-1"/>
    <d v="2019-11-16T00:00:00"/>
    <x v="0"/>
    <x v="2"/>
    <n v="11"/>
    <s v="Ritu Sharma"/>
    <s v="Willowbrook Road, Building E, opposite Valley Springs"/>
    <x v="2"/>
    <x v="2"/>
    <s v="Consumer"/>
    <x v="11"/>
    <x v="0"/>
    <x v="75"/>
    <x v="1"/>
    <x v="1"/>
    <x v="0"/>
    <d v="2019-12-02T00:00:00"/>
    <n v="16"/>
    <n v="5.5"/>
    <n v="12.22"/>
    <n v="6.72"/>
    <n v="27"/>
    <n v="148.5"/>
    <n v="7.0000000000000007E-2"/>
    <n v="10.4"/>
    <n v="138.11000000000001"/>
    <n v="2.85"/>
    <n v="140.96"/>
  </r>
  <r>
    <s v="5309-1"/>
    <d v="2019-11-16T00:00:00"/>
    <x v="0"/>
    <x v="2"/>
    <n v="11"/>
    <s v="Pooja Sinha"/>
    <s v="Redwood Crest Boulevard, Building D, near Birch Grove"/>
    <x v="0"/>
    <x v="0"/>
    <s v="Corporate"/>
    <x v="6"/>
    <x v="2"/>
    <x v="76"/>
    <x v="2"/>
    <x v="3"/>
    <x v="0"/>
    <d v="2019-12-26T00:00:00"/>
    <n v="40"/>
    <n v="1.76"/>
    <n v="2.94"/>
    <n v="1.18"/>
    <n v="23"/>
    <n v="40.479999999999997"/>
    <n v="7.0000000000000007E-2"/>
    <n v="2.83"/>
    <n v="37.65"/>
    <n v="0.81"/>
    <n v="38.46"/>
  </r>
  <r>
    <s v="5310-1"/>
    <d v="2019-11-17T00:00:00"/>
    <x v="0"/>
    <x v="2"/>
    <n v="11"/>
    <s v="Anup Singh"/>
    <s v="Shady Pines Drive, Building A, near Riverwalk Park"/>
    <x v="1"/>
    <x v="1"/>
    <s v="Consumer"/>
    <x v="11"/>
    <x v="2"/>
    <x v="77"/>
    <x v="1"/>
    <x v="3"/>
    <x v="1"/>
    <d v="2019-12-11T00:00:00"/>
    <n v="24"/>
    <n v="39.64"/>
    <n v="152.47999999999999"/>
    <n v="112.84"/>
    <n v="2"/>
    <n v="79.28"/>
    <n v="0.02"/>
    <n v="1.59"/>
    <n v="77.69"/>
    <n v="6.5"/>
    <n v="84.19"/>
  </r>
  <r>
    <s v="5311-1"/>
    <d v="2019-11-17T00:00:00"/>
    <x v="0"/>
    <x v="2"/>
    <n v="11"/>
    <s v="Chirag Yadav"/>
    <s v="Riverwood Avenue, Building F, by Pinecrest Mall"/>
    <x v="2"/>
    <x v="2"/>
    <s v="Home Office"/>
    <x v="2"/>
    <x v="2"/>
    <x v="78"/>
    <x v="2"/>
    <x v="2"/>
    <x v="0"/>
    <d v="2019-12-23T00:00:00"/>
    <n v="36"/>
    <n v="3.51"/>
    <n v="8.57"/>
    <n v="5.0599999999999996"/>
    <n v="24"/>
    <n v="84.24"/>
    <n v="0.06"/>
    <n v="5.05"/>
    <n v="79.19"/>
    <n v="6.14"/>
    <n v="85.33"/>
  </r>
  <r>
    <s v="5312-1"/>
    <d v="2019-11-17T00:00:00"/>
    <x v="0"/>
    <x v="2"/>
    <n v="11"/>
    <s v="Monica Joshi"/>
    <s v="Oak Valley Parkway, Building C, near Willowbrook Park"/>
    <x v="0"/>
    <x v="0"/>
    <s v="Corporate"/>
    <x v="2"/>
    <x v="3"/>
    <x v="79"/>
    <x v="0"/>
    <x v="3"/>
    <x v="0"/>
    <d v="2019-11-27T00:00:00"/>
    <n v="10"/>
    <n v="2.4500000000000002"/>
    <n v="3.89"/>
    <n v="1.44"/>
    <n v="47"/>
    <n v="115.15"/>
    <n v="0"/>
    <n v="0"/>
    <n v="115.15"/>
    <n v="7.01"/>
    <n v="122.16"/>
  </r>
  <r>
    <s v="5313-1"/>
    <d v="2019-11-18T00:00:00"/>
    <x v="0"/>
    <x v="2"/>
    <n v="11"/>
    <s v="Kavita Nair"/>
    <s v="Cedar Ridge Drive, Building E, near Maple Woods"/>
    <x v="1"/>
    <x v="1"/>
    <s v="Small Business"/>
    <x v="10"/>
    <x v="1"/>
    <x v="80"/>
    <x v="2"/>
    <x v="0"/>
    <x v="0"/>
    <d v="2020-01-13T00:00:00"/>
    <n v="56"/>
    <n v="1.6"/>
    <n v="2.62"/>
    <n v="1.02"/>
    <n v="26"/>
    <n v="41.6"/>
    <n v="0.09"/>
    <n v="3.74"/>
    <n v="37.86"/>
    <n v="0.8"/>
    <n v="38.659999999999997"/>
  </r>
  <r>
    <s v="5314-1"/>
    <d v="2019-11-18T00:00:00"/>
    <x v="0"/>
    <x v="2"/>
    <n v="11"/>
    <s v="Rohit Malhotra"/>
    <s v="Pine Springs Road, Building D, near Crystal Falls"/>
    <x v="2"/>
    <x v="2"/>
    <s v="Corporate"/>
    <x v="3"/>
    <x v="3"/>
    <x v="81"/>
    <x v="0"/>
    <x v="0"/>
    <x v="0"/>
    <d v="2019-12-22T00:00:00"/>
    <n v="34"/>
    <n v="21.56"/>
    <n v="35.94"/>
    <n v="14.38"/>
    <n v="19"/>
    <n v="409.64"/>
    <n v="0.09"/>
    <n v="36.869999999999997"/>
    <n v="372.77"/>
    <n v="6.66"/>
    <n v="379.43"/>
  </r>
  <r>
    <s v="5315-1"/>
    <d v="2019-11-19T00:00:00"/>
    <x v="0"/>
    <x v="2"/>
    <n v="11"/>
    <s v="Ashwin Desai"/>
    <s v="Maple Ridge Parkway, Building C, near Valley Park"/>
    <x v="0"/>
    <x v="0"/>
    <s v="Corporate"/>
    <x v="7"/>
    <x v="0"/>
    <x v="82"/>
    <x v="0"/>
    <x v="0"/>
    <x v="0"/>
    <d v="2019-12-03T00:00:00"/>
    <n v="14"/>
    <n v="4.59"/>
    <n v="7.28"/>
    <n v="2.69"/>
    <n v="3"/>
    <n v="13.77"/>
    <n v="0.01"/>
    <n v="0.14000000000000001"/>
    <n v="13.63"/>
    <n v="11.15"/>
    <n v="24.78"/>
  </r>
  <r>
    <s v="5316-1"/>
    <d v="2019-11-20T00:00:00"/>
    <x v="0"/>
    <x v="2"/>
    <n v="11"/>
    <s v="Seema Chauhan"/>
    <s v="Willow Springs Lane, Building E, opposite Sunset Hill"/>
    <x v="1"/>
    <x v="1"/>
    <s v="Consumer"/>
    <x v="11"/>
    <x v="1"/>
    <x v="83"/>
    <x v="0"/>
    <x v="0"/>
    <x v="2"/>
    <d v="2019-12-26T00:00:00"/>
    <n v="36"/>
    <n v="76.790000000000006"/>
    <n v="119.99"/>
    <n v="43.2"/>
    <n v="4"/>
    <n v="307.16000000000003"/>
    <n v="0.06"/>
    <n v="18.43"/>
    <n v="288.73"/>
    <n v="14"/>
    <n v="302.73"/>
  </r>
  <r>
    <s v="5318-1"/>
    <d v="2019-11-20T00:00:00"/>
    <x v="0"/>
    <x v="2"/>
    <n v="11"/>
    <s v="Rajesh Chawla"/>
    <s v="Redwood Avenue, Building B, next to Pineview Park"/>
    <x v="2"/>
    <x v="2"/>
    <s v="Corporate"/>
    <x v="2"/>
    <x v="0"/>
    <x v="84"/>
    <x v="1"/>
    <x v="1"/>
    <x v="0"/>
    <d v="2019-12-03T00:00:00"/>
    <n v="13"/>
    <n v="3.47"/>
    <n v="6.68"/>
    <n v="3.21"/>
    <n v="15"/>
    <n v="52.05"/>
    <n v="0.03"/>
    <n v="1.56"/>
    <n v="50.49"/>
    <n v="1.5"/>
    <n v="51.99"/>
  </r>
  <r>
    <s v="5319-1"/>
    <d v="2019-11-23T00:00:00"/>
    <x v="0"/>
    <x v="2"/>
    <n v="11"/>
    <s v="Smita Nanda"/>
    <s v="Shady Grove Street, Building C, near Rivercrest"/>
    <x v="0"/>
    <x v="0"/>
    <s v="Consumer"/>
    <x v="1"/>
    <x v="0"/>
    <x v="85"/>
    <x v="2"/>
    <x v="2"/>
    <x v="0"/>
    <d v="2020-01-20T00:00:00"/>
    <n v="58"/>
    <n v="11.38"/>
    <n v="18.649999999999999"/>
    <n v="7.27"/>
    <n v="19"/>
    <n v="216.22"/>
    <n v="7.0000000000000007E-2"/>
    <n v="15.14"/>
    <n v="201.08"/>
    <n v="3.77"/>
    <n v="204.85"/>
  </r>
  <r>
    <s v="5321-1"/>
    <d v="2019-11-23T00:00:00"/>
    <x v="0"/>
    <x v="2"/>
    <n v="11"/>
    <s v="Ankit Kulkarni"/>
    <s v="Cedarwood Avenue, Building F, by Mountain View"/>
    <x v="1"/>
    <x v="1"/>
    <s v="Corporate"/>
    <x v="1"/>
    <x v="0"/>
    <x v="86"/>
    <x v="1"/>
    <x v="3"/>
    <x v="1"/>
    <d v="2019-12-23T00:00:00"/>
    <n v="30"/>
    <n v="3.5"/>
    <n v="5.74"/>
    <n v="2.2400000000000002"/>
    <n v="27"/>
    <n v="94.5"/>
    <n v="0.08"/>
    <n v="7.56"/>
    <n v="86.94"/>
    <n v="5.01"/>
    <n v="91.95"/>
  </r>
  <r>
    <s v="5323-1"/>
    <d v="2019-11-27T00:00:00"/>
    <x v="0"/>
    <x v="2"/>
    <n v="11"/>
    <s v="Anuradha Verma"/>
    <s v="Pinehurst Lane, Building E, near Willow Oaks"/>
    <x v="2"/>
    <x v="2"/>
    <s v="Consumer"/>
    <x v="5"/>
    <x v="2"/>
    <x v="87"/>
    <x v="2"/>
    <x v="2"/>
    <x v="0"/>
    <d v="2020-01-06T00:00:00"/>
    <n v="40"/>
    <n v="81.59"/>
    <n v="159.99"/>
    <n v="78.400000000000006"/>
    <n v="50"/>
    <n v="4079.5"/>
    <n v="0.05"/>
    <n v="203.98"/>
    <n v="3875.53"/>
    <n v="5.5"/>
    <n v="3881.03"/>
  </r>
  <r>
    <s v="5324-1"/>
    <d v="2019-11-29T00:00:00"/>
    <x v="0"/>
    <x v="2"/>
    <n v="11"/>
    <s v="Sneha Kapoor"/>
    <s v="Maplewood Crescent, Building D, near Crystal Creek"/>
    <x v="1"/>
    <x v="1"/>
    <s v="Corporate"/>
    <x v="11"/>
    <x v="3"/>
    <x v="88"/>
    <x v="0"/>
    <x v="0"/>
    <x v="2"/>
    <d v="2019-12-31T00:00:00"/>
    <n v="32"/>
    <n v="76.790000000000006"/>
    <n v="119.99"/>
    <n v="43.2"/>
    <n v="8"/>
    <n v="614.32000000000005"/>
    <n v="0.09"/>
    <n v="55.29"/>
    <n v="559.03"/>
    <n v="14"/>
    <n v="573.03"/>
  </r>
  <r>
    <s v="5326-1"/>
    <d v="2019-12-05T00:00:00"/>
    <x v="0"/>
    <x v="2"/>
    <n v="12"/>
    <s v="Vikram Singh"/>
    <s v="Willow Ridge Road, Building C, by River View Park"/>
    <x v="2"/>
    <x v="2"/>
    <s v="Small Business"/>
    <x v="2"/>
    <x v="0"/>
    <x v="89"/>
    <x v="2"/>
    <x v="1"/>
    <x v="1"/>
    <d v="2019-12-22T00:00:00"/>
    <n v="17"/>
    <n v="16.8"/>
    <n v="40.97"/>
    <n v="24.17"/>
    <n v="49"/>
    <n v="823.2"/>
    <n v="0.09"/>
    <n v="74.09"/>
    <n v="749.11"/>
    <n v="8.99"/>
    <n v="758.1"/>
  </r>
  <r>
    <s v="5328-1"/>
    <d v="2019-12-08T00:00:00"/>
    <x v="0"/>
    <x v="2"/>
    <n v="12"/>
    <s v="Tanisha Pillai"/>
    <s v="Sunset Parkway, Building E, near Oakridge Gardens"/>
    <x v="0"/>
    <x v="0"/>
    <s v="Home Office"/>
    <x v="13"/>
    <x v="1"/>
    <x v="90"/>
    <x v="0"/>
    <x v="2"/>
    <x v="0"/>
    <d v="2020-01-06T00:00:00"/>
    <n v="29"/>
    <n v="1.6"/>
    <n v="2.62"/>
    <n v="1.02"/>
    <n v="47"/>
    <n v="75.2"/>
    <n v="0.1"/>
    <n v="7.52"/>
    <n v="67.680000000000007"/>
    <n v="0.8"/>
    <n v="68.48"/>
  </r>
  <r>
    <s v="5330-1"/>
    <d v="2019-12-08T00:00:00"/>
    <x v="0"/>
    <x v="2"/>
    <n v="12"/>
    <s v="Prakash Shinde"/>
    <s v="Oakwood Drive, Building F, opposite Maple Grove"/>
    <x v="0"/>
    <x v="0"/>
    <s v="Home Office"/>
    <x v="0"/>
    <x v="0"/>
    <x v="91"/>
    <x v="1"/>
    <x v="3"/>
    <x v="0"/>
    <d v="2020-01-07T00:00:00"/>
    <n v="30"/>
    <n v="0.93"/>
    <n v="1.6"/>
    <n v="0.67"/>
    <n v="25"/>
    <n v="23.25"/>
    <n v="0.1"/>
    <n v="2.33"/>
    <n v="20.93"/>
    <n v="1.29"/>
    <n v="22.22"/>
  </r>
  <r>
    <s v="5332-1"/>
    <d v="2019-12-09T00:00:00"/>
    <x v="0"/>
    <x v="2"/>
    <n v="12"/>
    <s v="Jyoti Rao"/>
    <s v="Cedar Park Boulevard, Building C, near Golden Oaks"/>
    <x v="1"/>
    <x v="1"/>
    <s v="Corporate"/>
    <x v="11"/>
    <x v="2"/>
    <x v="92"/>
    <x v="2"/>
    <x v="0"/>
    <x v="0"/>
    <d v="2020-01-08T00:00:00"/>
    <n v="30"/>
    <n v="0.24"/>
    <n v="1.26"/>
    <n v="1.02"/>
    <n v="9"/>
    <n v="2.16"/>
    <n v="0.06"/>
    <n v="0.13"/>
    <n v="2.0299999999999998"/>
    <n v="0.7"/>
    <n v="2.73"/>
  </r>
  <r>
    <s v="5334-1"/>
    <d v="2019-12-10T00:00:00"/>
    <x v="0"/>
    <x v="2"/>
    <n v="12"/>
    <s v="Manisha Khurana"/>
    <s v="Pine Ridge Lane, Building B, near Sunset Bay"/>
    <x v="2"/>
    <x v="2"/>
    <s v="Small Business"/>
    <x v="1"/>
    <x v="0"/>
    <x v="93"/>
    <x v="0"/>
    <x v="1"/>
    <x v="0"/>
    <d v="2020-01-23T00:00:00"/>
    <n v="44"/>
    <n v="3.65"/>
    <n v="5.98"/>
    <n v="2.33"/>
    <n v="25"/>
    <n v="91.25"/>
    <n v="0.03"/>
    <n v="2.74"/>
    <n v="88.51"/>
    <n v="1.49"/>
    <n v="90"/>
  </r>
  <r>
    <s v="5336-1"/>
    <d v="2019-12-11T00:00:00"/>
    <x v="0"/>
    <x v="2"/>
    <n v="12"/>
    <s v="Ashok Iyer"/>
    <s v="Shady Valley Road, Building E, beside Cedar Park"/>
    <x v="0"/>
    <x v="0"/>
    <s v="Corporate"/>
    <x v="0"/>
    <x v="1"/>
    <x v="94"/>
    <x v="2"/>
    <x v="0"/>
    <x v="0"/>
    <d v="2020-02-09T00:00:00"/>
    <n v="60"/>
    <n v="18.38"/>
    <n v="29.17"/>
    <n v="10.79"/>
    <n v="16"/>
    <n v="294.08"/>
    <n v="7.0000000000000007E-2"/>
    <n v="20.59"/>
    <n v="273.49"/>
    <n v="6.27"/>
    <n v="279.76"/>
  </r>
  <r>
    <s v="5340-1"/>
    <d v="2019-12-13T00:00:00"/>
    <x v="0"/>
    <x v="2"/>
    <n v="12"/>
    <s v="Vaibhav Nair"/>
    <s v="Riverbend Street, Building D, near Pine Ridge"/>
    <x v="1"/>
    <x v="1"/>
    <s v="Consumer"/>
    <x v="9"/>
    <x v="0"/>
    <x v="95"/>
    <x v="0"/>
    <x v="1"/>
    <x v="0"/>
    <d v="2019-12-26T00:00:00"/>
    <n v="13"/>
    <n v="3.75"/>
    <n v="5.77"/>
    <n v="2.02"/>
    <n v="9"/>
    <n v="33.75"/>
    <n v="0"/>
    <n v="0"/>
    <n v="33.75"/>
    <n v="4.97"/>
    <n v="38.72"/>
  </r>
  <r>
    <s v="5342-1"/>
    <d v="2019-12-13T00:00:00"/>
    <x v="0"/>
    <x v="2"/>
    <n v="12"/>
    <s v="Renuka Yadav"/>
    <s v="Maple Grove Lane, Building C, by Riverstone Park"/>
    <x v="2"/>
    <x v="2"/>
    <s v="Corporate"/>
    <x v="11"/>
    <x v="2"/>
    <x v="96"/>
    <x v="1"/>
    <x v="2"/>
    <x v="0"/>
    <d v="2019-12-25T00:00:00"/>
    <n v="12"/>
    <n v="1.92"/>
    <n v="3.26"/>
    <n v="1.34"/>
    <n v="6"/>
    <n v="11.52"/>
    <n v="0.01"/>
    <n v="0.12"/>
    <n v="11.4"/>
    <n v="1.86"/>
    <n v="13.26"/>
  </r>
  <r>
    <s v="5343-1"/>
    <d v="2019-12-16T00:00:00"/>
    <x v="0"/>
    <x v="2"/>
    <n v="12"/>
    <s v="Shyam Agarwal"/>
    <s v="Willow Park Crescent, Building F, near Valley View"/>
    <x v="0"/>
    <x v="0"/>
    <s v="Small Business"/>
    <x v="5"/>
    <x v="2"/>
    <x v="97"/>
    <x v="2"/>
    <x v="3"/>
    <x v="0"/>
    <d v="2020-02-10T00:00:00"/>
    <n v="56"/>
    <n v="2.29"/>
    <n v="3.69"/>
    <n v="1.4"/>
    <n v="45"/>
    <n v="103.05"/>
    <n v="0.08"/>
    <n v="8.24"/>
    <n v="94.81"/>
    <n v="0.5"/>
    <n v="95.31"/>
  </r>
  <r>
    <s v="5345-1"/>
    <d v="2019-12-17T00:00:00"/>
    <x v="0"/>
    <x v="2"/>
    <n v="12"/>
    <s v="Ajay Bansal"/>
    <s v="Cedarcrest Boulevard, Building E, near Golden Ridge"/>
    <x v="1"/>
    <x v="1"/>
    <s v="Corporate"/>
    <x v="3"/>
    <x v="2"/>
    <x v="98"/>
    <x v="0"/>
    <x v="2"/>
    <x v="0"/>
    <d v="2020-01-06T00:00:00"/>
    <n v="20"/>
    <n v="5.33"/>
    <n v="8.6"/>
    <n v="3.27"/>
    <n v="23"/>
    <n v="122.59"/>
    <n v="0.02"/>
    <n v="2.4500000000000002"/>
    <n v="120.14"/>
    <n v="6.19"/>
    <n v="126.33"/>
  </r>
  <r>
    <s v="5346-1"/>
    <d v="2019-12-19T00:00:00"/>
    <x v="0"/>
    <x v="2"/>
    <n v="12"/>
    <s v="Neeraj Kulkarni"/>
    <s v="Pinewood Boulevard, Building D, close to Oak Gardens"/>
    <x v="2"/>
    <x v="2"/>
    <s v="Consumer"/>
    <x v="5"/>
    <x v="3"/>
    <x v="99"/>
    <x v="0"/>
    <x v="0"/>
    <x v="0"/>
    <d v="2020-02-07T00:00:00"/>
    <n v="50"/>
    <n v="42.11"/>
    <n v="80.98"/>
    <n v="38.869999999999997"/>
    <n v="13"/>
    <n v="547.42999999999995"/>
    <n v="0.03"/>
    <n v="16.420000000000002"/>
    <n v="531.01"/>
    <n v="7.18"/>
    <n v="538.19000000000005"/>
  </r>
  <r>
    <s v="5347-1"/>
    <d v="2019-12-23T00:00:00"/>
    <x v="0"/>
    <x v="2"/>
    <n v="12"/>
    <s v="Kiran Pillai"/>
    <s v="Redwood Grove Drive, Building C, near Riverfront Park"/>
    <x v="1"/>
    <x v="1"/>
    <s v="Small Business"/>
    <x v="7"/>
    <x v="2"/>
    <x v="100"/>
    <x v="1"/>
    <x v="1"/>
    <x v="0"/>
    <d v="2020-02-14T00:00:00"/>
    <n v="53"/>
    <n v="39.64"/>
    <n v="152.47999999999999"/>
    <n v="112.84"/>
    <n v="41"/>
    <n v="1625.24"/>
    <n v="7.0000000000000007E-2"/>
    <n v="113.77"/>
    <n v="1511.47"/>
    <n v="6.5"/>
    <n v="1517.97"/>
  </r>
  <r>
    <s v="5349-1"/>
    <d v="2019-12-23T00:00:00"/>
    <x v="0"/>
    <x v="2"/>
    <n v="12"/>
    <s v="Sudha Deshmukh"/>
    <s v="Cedar Lane, Building F, next to Pinecrest Park"/>
    <x v="1"/>
    <x v="1"/>
    <s v="Home Office"/>
    <x v="2"/>
    <x v="0"/>
    <x v="101"/>
    <x v="0"/>
    <x v="2"/>
    <x v="0"/>
    <d v="2020-01-14T00:00:00"/>
    <n v="22"/>
    <n v="3.14"/>
    <n v="4.91"/>
    <n v="1.77"/>
    <n v="12"/>
    <n v="37.68"/>
    <n v="0.04"/>
    <n v="1.51"/>
    <n v="36.17"/>
    <n v="0.5"/>
    <n v="36.67"/>
  </r>
  <r>
    <s v="5350-1"/>
    <d v="2019-12-27T00:00:00"/>
    <x v="0"/>
    <x v="2"/>
    <n v="12"/>
    <s v="Pradeep Chauhan"/>
    <s v="Willowbrook Parkway, Building B, near Sunset Ridge"/>
    <x v="2"/>
    <x v="2"/>
    <s v="Home Office"/>
    <x v="8"/>
    <x v="1"/>
    <x v="102"/>
    <x v="0"/>
    <x v="3"/>
    <x v="0"/>
    <d v="2020-02-23T00:00:00"/>
    <n v="58"/>
    <n v="18.38"/>
    <n v="29.17"/>
    <n v="10.79"/>
    <n v="37"/>
    <n v="680.06"/>
    <n v="0.09"/>
    <n v="61.21"/>
    <n v="618.85"/>
    <n v="6.27"/>
    <n v="625.12"/>
  </r>
  <r>
    <s v="5352-1"/>
    <d v="2019-12-29T00:00:00"/>
    <x v="0"/>
    <x v="2"/>
    <n v="12"/>
    <s v="Sonal Kapoor"/>
    <s v="Oak Meadow Road, Building E, near Crystal Springs"/>
    <x v="0"/>
    <x v="0"/>
    <s v="Consumer"/>
    <x v="3"/>
    <x v="0"/>
    <x v="103"/>
    <x v="1"/>
    <x v="0"/>
    <x v="0"/>
    <d v="2020-01-20T00:00:00"/>
    <n v="22"/>
    <n v="2.39"/>
    <n v="4.26"/>
    <n v="1.87"/>
    <n v="26"/>
    <n v="62.14"/>
    <n v="0.1"/>
    <n v="6.21"/>
    <n v="55.93"/>
    <n v="1.2"/>
    <n v="57.13"/>
  </r>
  <r>
    <s v="5354-1"/>
    <d v="2019-12-29T00:00:00"/>
    <x v="0"/>
    <x v="2"/>
    <n v="12"/>
    <s v="Naveen Mathur"/>
    <s v="Pinehill Street, Building C, near Riverbank Plaza"/>
    <x v="0"/>
    <x v="0"/>
    <s v="Small Business"/>
    <x v="9"/>
    <x v="0"/>
    <x v="104"/>
    <x v="2"/>
    <x v="1"/>
    <x v="0"/>
    <d v="2020-01-18T00:00:00"/>
    <n v="20"/>
    <n v="60.59"/>
    <n v="100.98"/>
    <n v="40.39"/>
    <n v="1"/>
    <n v="60.59"/>
    <n v="0.1"/>
    <n v="6.06"/>
    <n v="54.53"/>
    <n v="7.18"/>
    <n v="61.71"/>
  </r>
  <r>
    <s v="5355-1"/>
    <d v="2019-12-30T00:00:00"/>
    <x v="0"/>
    <x v="2"/>
    <n v="12"/>
    <s v="Divya Solanki"/>
    <s v="Maple Valley Road, Building D, by Willow Heights"/>
    <x v="1"/>
    <x v="1"/>
    <s v="Small Business"/>
    <x v="9"/>
    <x v="3"/>
    <x v="105"/>
    <x v="1"/>
    <x v="2"/>
    <x v="0"/>
    <d v="2020-01-17T00:00:00"/>
    <n v="18"/>
    <n v="4.0999999999999996"/>
    <n v="9.31"/>
    <n v="5.21"/>
    <n v="18"/>
    <n v="73.8"/>
    <n v="0.01"/>
    <n v="0.74"/>
    <n v="73.06"/>
    <n v="3.98"/>
    <n v="77.040000000000006"/>
  </r>
  <r>
    <s v="5357-1"/>
    <d v="2019-12-30T00:00:00"/>
    <x v="0"/>
    <x v="2"/>
    <n v="12"/>
    <s v="Yash Desai"/>
    <s v="Rivercrest Lane, Building E, near Sunset Falls"/>
    <x v="2"/>
    <x v="2"/>
    <s v="Small Business"/>
    <x v="2"/>
    <x v="1"/>
    <x v="106"/>
    <x v="2"/>
    <x v="3"/>
    <x v="0"/>
    <d v="2020-02-06T00:00:00"/>
    <n v="38"/>
    <n v="13.64"/>
    <n v="20.98"/>
    <n v="7.34"/>
    <n v="23"/>
    <n v="313.72000000000003"/>
    <n v="0.03"/>
    <n v="9.41"/>
    <n v="304.31"/>
    <n v="1.49"/>
    <n v="305.8"/>
  </r>
  <r>
    <s v="5360-1"/>
    <d v="2020-01-07T00:00:00"/>
    <x v="1"/>
    <x v="3"/>
    <n v="1"/>
    <s v="Sheetal Malhotra"/>
    <s v="Shady Brook Avenue, Building F, close to Cedar Park"/>
    <x v="0"/>
    <x v="0"/>
    <s v="Home Office"/>
    <x v="0"/>
    <x v="3"/>
    <x v="107"/>
    <x v="0"/>
    <x v="3"/>
    <x v="0"/>
    <d v="2020-02-08T00:00:00"/>
    <n v="32"/>
    <n v="67.73"/>
    <n v="165.2"/>
    <n v="97.47"/>
    <n v="49"/>
    <n v="3318.77"/>
    <n v="0.05"/>
    <n v="165.94"/>
    <n v="3152.83"/>
    <n v="19.989999999999998"/>
    <n v="3172.82"/>
  </r>
  <r>
    <s v="5362-1"/>
    <d v="2020-01-07T00:00:00"/>
    <x v="1"/>
    <x v="3"/>
    <n v="1"/>
    <s v="Alok Sinha"/>
    <s v="Cedar Ridge Road, Building D, by Golden Ridge"/>
    <x v="0"/>
    <x v="0"/>
    <s v="Home Office"/>
    <x v="6"/>
    <x v="0"/>
    <x v="108"/>
    <x v="2"/>
    <x v="3"/>
    <x v="0"/>
    <d v="2020-03-02T00:00:00"/>
    <n v="55"/>
    <n v="2.31"/>
    <n v="3.78"/>
    <n v="1.47"/>
    <n v="47"/>
    <n v="108.57"/>
    <n v="0.02"/>
    <n v="2.17"/>
    <n v="106.4"/>
    <n v="0.71"/>
    <n v="107.11"/>
  </r>
  <r>
    <s v="5364-1"/>
    <d v="2020-01-08T00:00:00"/>
    <x v="1"/>
    <x v="3"/>
    <n v="1"/>
    <s v="Parag Jain"/>
    <s v="Oak Springs Boulevard, Building C, near Riverfront"/>
    <x v="1"/>
    <x v="1"/>
    <s v="Small Business"/>
    <x v="3"/>
    <x v="1"/>
    <x v="109"/>
    <x v="0"/>
    <x v="1"/>
    <x v="0"/>
    <d v="2020-02-24T00:00:00"/>
    <n v="47"/>
    <n v="13.88"/>
    <n v="22.38"/>
    <n v="8.5"/>
    <n v="21"/>
    <n v="291.48"/>
    <n v="0.04"/>
    <n v="11.66"/>
    <n v="279.82"/>
    <n v="15.1"/>
    <n v="294.92"/>
  </r>
  <r>
    <s v="5365-1"/>
    <d v="2020-01-08T00:00:00"/>
    <x v="1"/>
    <x v="3"/>
    <n v="1"/>
    <s v="Rina Kapoor"/>
    <s v="Pineview Avenue, Building F, next to Oakwood Plaza"/>
    <x v="2"/>
    <x v="2"/>
    <s v="Corporate"/>
    <x v="5"/>
    <x v="1"/>
    <x v="110"/>
    <x v="0"/>
    <x v="0"/>
    <x v="0"/>
    <d v="2020-03-04T00:00:00"/>
    <n v="56"/>
    <n v="1.3"/>
    <n v="2.88"/>
    <n v="1.58"/>
    <n v="46"/>
    <n v="59.8"/>
    <n v="0.04"/>
    <n v="2.39"/>
    <n v="57.41"/>
    <n v="1.01"/>
    <n v="58.42"/>
  </r>
  <r>
    <s v="5369-1"/>
    <d v="2020-01-10T00:00:00"/>
    <x v="1"/>
    <x v="3"/>
    <n v="1"/>
    <s v="Siddharth Tiwari"/>
    <s v="Willow Street, Building B, near Pinehill Park"/>
    <x v="0"/>
    <x v="0"/>
    <s v="Small Business"/>
    <x v="2"/>
    <x v="0"/>
    <x v="111"/>
    <x v="0"/>
    <x v="1"/>
    <x v="1"/>
    <d v="2020-01-18T00:00:00"/>
    <n v="8"/>
    <n v="56.16"/>
    <n v="136.97999999999999"/>
    <n v="80.819999999999993"/>
    <n v="18"/>
    <n v="1010.88"/>
    <n v="0.02"/>
    <n v="20.22"/>
    <n v="990.66"/>
    <n v="24.49"/>
    <n v="1015.15"/>
  </r>
  <r>
    <s v="5373-1"/>
    <d v="2020-01-13T00:00:00"/>
    <x v="1"/>
    <x v="3"/>
    <n v="1"/>
    <s v="Mitali Pillai"/>
    <s v="Cedar Grove Avenue, Building E, near Crystal Springs"/>
    <x v="1"/>
    <x v="1"/>
    <s v="Home Office"/>
    <x v="2"/>
    <x v="1"/>
    <x v="112"/>
    <x v="1"/>
    <x v="3"/>
    <x v="0"/>
    <d v="2020-01-16T00:00:00"/>
    <n v="3"/>
    <n v="21.56"/>
    <n v="35.94"/>
    <n v="14.38"/>
    <n v="13"/>
    <n v="280.27999999999997"/>
    <n v="0.09"/>
    <n v="25.23"/>
    <n v="255.05"/>
    <n v="6.66"/>
    <n v="261.70999999999998"/>
  </r>
  <r>
    <s v="5375-1"/>
    <d v="2020-01-14T00:00:00"/>
    <x v="1"/>
    <x v="3"/>
    <n v="1"/>
    <s v="Keshav Dubey"/>
    <s v="Redwood Drive, Building C, by Oak Meadows"/>
    <x v="2"/>
    <x v="2"/>
    <s v="Consumer"/>
    <x v="11"/>
    <x v="0"/>
    <x v="113"/>
    <x v="2"/>
    <x v="3"/>
    <x v="1"/>
    <d v="2020-02-29T00:00:00"/>
    <n v="46"/>
    <n v="3.4"/>
    <n v="5.4"/>
    <n v="2"/>
    <n v="14"/>
    <n v="47.6"/>
    <n v="0.09"/>
    <n v="4.28"/>
    <n v="43.32"/>
    <n v="7.78"/>
    <n v="51.1"/>
  </r>
  <r>
    <s v="5377-1"/>
    <d v="2020-01-14T00:00:00"/>
    <x v="1"/>
    <x v="3"/>
    <n v="1"/>
    <s v="Payal Joshi"/>
    <s v="Shady Oaks Parkway, Building F, near Willowwood Park"/>
    <x v="0"/>
    <x v="0"/>
    <s v="Home Office"/>
    <x v="11"/>
    <x v="0"/>
    <x v="114"/>
    <x v="1"/>
    <x v="2"/>
    <x v="0"/>
    <d v="2020-02-28T00:00:00"/>
    <n v="45"/>
    <n v="1.95"/>
    <n v="3.98"/>
    <n v="2.0299999999999998"/>
    <n v="41"/>
    <n v="79.95"/>
    <n v="7.0000000000000007E-2"/>
    <n v="5.6"/>
    <n v="74.349999999999994"/>
    <n v="0.83"/>
    <n v="75.180000000000007"/>
  </r>
  <r>
    <s v="5379-1"/>
    <d v="2020-01-15T00:00:00"/>
    <x v="1"/>
    <x v="3"/>
    <n v="1"/>
    <s v="Shivani Rao"/>
    <s v="Pine Ridge Crescent, Building D, by Crystal Falls"/>
    <x v="1"/>
    <x v="1"/>
    <s v="Corporate"/>
    <x v="0"/>
    <x v="0"/>
    <x v="115"/>
    <x v="2"/>
    <x v="3"/>
    <x v="1"/>
    <d v="2020-01-30T00:00:00"/>
    <n v="15"/>
    <n v="5.19"/>
    <n v="12.98"/>
    <n v="7.79"/>
    <n v="34"/>
    <n v="176.46"/>
    <n v="0.04"/>
    <n v="7.06"/>
    <n v="169.4"/>
    <n v="3.14"/>
    <n v="172.54"/>
  </r>
  <r>
    <s v="5381-1"/>
    <d v="2020-01-15T00:00:00"/>
    <x v="1"/>
    <x v="3"/>
    <n v="1"/>
    <s v="Poonam Deshmukh"/>
    <s v="River Oaks Road, Building A, next to Maple Hills"/>
    <x v="2"/>
    <x v="2"/>
    <s v="Home Office"/>
    <x v="10"/>
    <x v="0"/>
    <x v="116"/>
    <x v="0"/>
    <x v="0"/>
    <x v="2"/>
    <d v="2020-02-15T00:00:00"/>
    <n v="31"/>
    <n v="219.61"/>
    <n v="535.64"/>
    <n v="316.02999999999997"/>
    <n v="1"/>
    <n v="219.61"/>
    <n v="0.05"/>
    <n v="10.98"/>
    <n v="208.63"/>
    <n v="14.7"/>
    <n v="223.33"/>
  </r>
  <r>
    <s v="5383-1"/>
    <d v="2020-01-17T00:00:00"/>
    <x v="1"/>
    <x v="3"/>
    <n v="1"/>
    <s v="Saurabh Kapoor"/>
    <s v="Willowcreek Boulevard, Building C, near Sunset Meadows"/>
    <x v="0"/>
    <x v="0"/>
    <s v="Home Office"/>
    <x v="0"/>
    <x v="2"/>
    <x v="117"/>
    <x v="2"/>
    <x v="0"/>
    <x v="0"/>
    <d v="2020-02-15T00:00:00"/>
    <n v="29"/>
    <n v="3.84"/>
    <n v="6.3"/>
    <n v="2.46"/>
    <n v="32"/>
    <n v="122.88"/>
    <n v="0.04"/>
    <n v="4.92"/>
    <n v="117.96"/>
    <n v="0.5"/>
    <n v="118.46"/>
  </r>
  <r>
    <s v="5384-1"/>
    <d v="2020-01-23T00:00:00"/>
    <x v="1"/>
    <x v="3"/>
    <n v="1"/>
    <s v="Meghna Bansal"/>
    <s v="Cedarwood Parkway, Building E, by Rivercrest Park"/>
    <x v="1"/>
    <x v="1"/>
    <s v="Home Office"/>
    <x v="13"/>
    <x v="0"/>
    <x v="118"/>
    <x v="0"/>
    <x v="0"/>
    <x v="0"/>
    <d v="2020-02-24T00:00:00"/>
    <n v="32"/>
    <n v="0.93"/>
    <n v="1.48"/>
    <n v="0.55000000000000004"/>
    <n v="27"/>
    <n v="25.11"/>
    <n v="0"/>
    <n v="0"/>
    <n v="25.11"/>
    <n v="0.7"/>
    <n v="25.81"/>
  </r>
  <r>
    <s v="5386-1"/>
    <d v="2020-01-24T00:00:00"/>
    <x v="1"/>
    <x v="3"/>
    <n v="1"/>
    <s v="Siddhi Menon"/>
    <s v="Pinecrest Boulevard, Building F, near Greenfield Gardens"/>
    <x v="2"/>
    <x v="2"/>
    <s v="Corporate"/>
    <x v="0"/>
    <x v="3"/>
    <x v="119"/>
    <x v="1"/>
    <x v="0"/>
    <x v="2"/>
    <d v="2020-03-09T00:00:00"/>
    <n v="45"/>
    <n v="76.790000000000006"/>
    <n v="119.99"/>
    <n v="43.2"/>
    <n v="13"/>
    <n v="998.27"/>
    <n v="0.04"/>
    <n v="39.93"/>
    <n v="958.34"/>
    <n v="14"/>
    <n v="972.34"/>
  </r>
  <r>
    <s v="5388-1"/>
    <d v="2020-01-25T00:00:00"/>
    <x v="1"/>
    <x v="3"/>
    <n v="1"/>
    <s v="Harsha Singh"/>
    <s v="Maplewood Avenue, Building D, opposite Oak Park"/>
    <x v="0"/>
    <x v="0"/>
    <s v="Home Office"/>
    <x v="0"/>
    <x v="0"/>
    <x v="120"/>
    <x v="2"/>
    <x v="1"/>
    <x v="0"/>
    <d v="2020-02-06T00:00:00"/>
    <n v="12"/>
    <n v="1.0900000000000001"/>
    <n v="2.6"/>
    <n v="1.51"/>
    <n v="27"/>
    <n v="29.43"/>
    <n v="0.09"/>
    <n v="2.65"/>
    <n v="26.78"/>
    <n v="2.4"/>
    <n v="29.18"/>
  </r>
  <r>
    <s v="5389-1"/>
    <d v="2020-01-26T00:00:00"/>
    <x v="1"/>
    <x v="3"/>
    <n v="1"/>
    <s v="Pranav Shetty"/>
    <s v="Shady Pine Drive, Building C, near Crystal Ridge"/>
    <x v="1"/>
    <x v="1"/>
    <s v="Consumer"/>
    <x v="2"/>
    <x v="1"/>
    <x v="121"/>
    <x v="0"/>
    <x v="2"/>
    <x v="0"/>
    <d v="2020-02-01T00:00:00"/>
    <n v="6"/>
    <n v="5.5"/>
    <n v="12.22"/>
    <n v="6.72"/>
    <n v="19"/>
    <n v="104.5"/>
    <n v="0.09"/>
    <n v="9.41"/>
    <n v="95.1"/>
    <n v="2.85"/>
    <n v="97.95"/>
  </r>
  <r>
    <s v="5391-1"/>
    <d v="2020-01-26T00:00:00"/>
    <x v="1"/>
    <x v="3"/>
    <n v="1"/>
    <s v="Kunal Rathod"/>
    <s v="Cedar Falls Lane, Building E, near River Oaks"/>
    <x v="2"/>
    <x v="2"/>
    <s v="Corporate"/>
    <x v="0"/>
    <x v="2"/>
    <x v="122"/>
    <x v="2"/>
    <x v="3"/>
    <x v="0"/>
    <d v="2020-02-04T00:00:00"/>
    <n v="9"/>
    <n v="10.07"/>
    <n v="15.98"/>
    <n v="5.91"/>
    <n v="8"/>
    <n v="80.56"/>
    <n v="0.04"/>
    <n v="3.22"/>
    <n v="77.34"/>
    <n v="4"/>
    <n v="81.34"/>
  </r>
  <r>
    <s v="5392-1"/>
    <d v="2020-01-27T00:00:00"/>
    <x v="1"/>
    <x v="3"/>
    <n v="1"/>
    <s v="Supriya Kulkarni"/>
    <s v="Oak Ridge Parkway, Building F, near Golden View"/>
    <x v="1"/>
    <x v="1"/>
    <s v="Consumer"/>
    <x v="2"/>
    <x v="3"/>
    <x v="123"/>
    <x v="0"/>
    <x v="2"/>
    <x v="0"/>
    <d v="2020-03-05T00:00:00"/>
    <n v="38"/>
    <n v="5.33"/>
    <n v="8.6"/>
    <n v="3.27"/>
    <n v="4"/>
    <n v="21.32"/>
    <n v="0.04"/>
    <n v="0.85"/>
    <n v="20.47"/>
    <n v="6.19"/>
    <n v="26.66"/>
  </r>
  <r>
    <s v="5393-1"/>
    <d v="2020-01-29T00:00:00"/>
    <x v="1"/>
    <x v="3"/>
    <n v="1"/>
    <s v="Amar Verma"/>
    <s v="Pinehill Crescent, Building C, by Crystal Park"/>
    <x v="2"/>
    <x v="2"/>
    <s v="Small Business"/>
    <x v="9"/>
    <x v="3"/>
    <x v="124"/>
    <x v="1"/>
    <x v="0"/>
    <x v="0"/>
    <d v="2020-03-15T00:00:00"/>
    <n v="46"/>
    <n v="54.29"/>
    <n v="90.48"/>
    <n v="36.19"/>
    <n v="27"/>
    <n v="1465.83"/>
    <n v="0"/>
    <n v="0"/>
    <n v="1465.83"/>
    <n v="19.989999999999998"/>
    <n v="1485.82"/>
  </r>
  <r>
    <s v="5394-1"/>
    <d v="2020-01-30T00:00:00"/>
    <x v="1"/>
    <x v="3"/>
    <n v="1"/>
    <s v="Radhika Reddy"/>
    <s v="Redwood Lane, Building D, near Oakwood Gardens"/>
    <x v="0"/>
    <x v="0"/>
    <s v="Corporate"/>
    <x v="1"/>
    <x v="2"/>
    <x v="125"/>
    <x v="2"/>
    <x v="1"/>
    <x v="0"/>
    <d v="2020-03-03T00:00:00"/>
    <n v="33"/>
    <n v="13.64"/>
    <n v="20.98"/>
    <n v="7.34"/>
    <n v="31"/>
    <n v="422.84"/>
    <n v="0.09"/>
    <n v="38.06"/>
    <n v="384.78"/>
    <n v="1.49"/>
    <n v="386.27"/>
  </r>
  <r>
    <s v="5395-1"/>
    <d v="2020-01-30T00:00:00"/>
    <x v="1"/>
    <x v="3"/>
    <n v="1"/>
    <s v="Vishal Mathur"/>
    <s v="River Valley Road, Building A, opposite Pine Ridge"/>
    <x v="0"/>
    <x v="0"/>
    <s v="Small Business"/>
    <x v="7"/>
    <x v="0"/>
    <x v="126"/>
    <x v="0"/>
    <x v="2"/>
    <x v="0"/>
    <d v="2020-03-16T00:00:00"/>
    <n v="46"/>
    <n v="3.48"/>
    <n v="5.43"/>
    <n v="1.95"/>
    <n v="2"/>
    <n v="6.96"/>
    <n v="0.1"/>
    <n v="0.7"/>
    <n v="6.26"/>
    <n v="0.95"/>
    <n v="7.21"/>
  </r>
  <r>
    <s v="5396-1"/>
    <d v="2020-02-02T00:00:00"/>
    <x v="1"/>
    <x v="3"/>
    <n v="2"/>
    <s v="Sonali Tyagi"/>
    <s v="Willow Ridge Boulevard, Building E, near Cedar"/>
    <x v="1"/>
    <x v="1"/>
    <s v="Small Business"/>
    <x v="2"/>
    <x v="1"/>
    <x v="127"/>
    <x v="0"/>
    <x v="3"/>
    <x v="0"/>
    <d v="2020-03-12T00:00:00"/>
    <n v="39"/>
    <n v="2.25"/>
    <n v="3.69"/>
    <n v="1.44"/>
    <n v="20"/>
    <n v="45"/>
    <n v="0.08"/>
    <n v="3.6"/>
    <n v="41.4"/>
    <n v="2.5"/>
    <n v="43.9"/>
  </r>
  <r>
    <s v="5398-1"/>
    <d v="2020-02-03T00:00:00"/>
    <x v="1"/>
    <x v="3"/>
    <n v="2"/>
    <s v="Mahesh Bhatia"/>
    <s v="Pinewood Road, Building B, near Sunset Hills"/>
    <x v="2"/>
    <x v="2"/>
    <s v="Small Business"/>
    <x v="10"/>
    <x v="2"/>
    <x v="128"/>
    <x v="1"/>
    <x v="0"/>
    <x v="0"/>
    <d v="2020-03-17T00:00:00"/>
    <n v="43"/>
    <n v="54.52"/>
    <n v="100.97"/>
    <n v="46.45"/>
    <n v="15"/>
    <n v="817.8"/>
    <n v="0.08"/>
    <n v="65.42"/>
    <n v="752.38"/>
    <n v="7.18"/>
    <n v="759.56"/>
  </r>
  <r>
    <s v="5400-1"/>
    <d v="2020-02-05T00:00:00"/>
    <x v="1"/>
    <x v="3"/>
    <n v="2"/>
    <s v="Mona Chawla"/>
    <s v="Maple Springs Drive, Building C, by River Glen"/>
    <x v="0"/>
    <x v="0"/>
    <s v="Small Business"/>
    <x v="9"/>
    <x v="0"/>
    <x v="129"/>
    <x v="0"/>
    <x v="1"/>
    <x v="2"/>
    <d v="2020-02-28T00:00:00"/>
    <n v="23"/>
    <n v="278.99"/>
    <n v="449.99"/>
    <n v="171"/>
    <n v="39"/>
    <n v="10880.61"/>
    <n v="0.08"/>
    <n v="870.45"/>
    <n v="10010.16"/>
    <n v="49"/>
    <n v="10059.16"/>
  </r>
  <r>
    <s v="5404-1"/>
    <d v="2020-02-09T00:00:00"/>
    <x v="1"/>
    <x v="3"/>
    <n v="2"/>
    <s v="Shalini Joshi"/>
    <s v="Shadybrook Avenue, Building E, opposite Maple View"/>
    <x v="1"/>
    <x v="1"/>
    <s v="Corporate"/>
    <x v="0"/>
    <x v="1"/>
    <x v="130"/>
    <x v="0"/>
    <x v="2"/>
    <x v="0"/>
    <d v="2020-03-07T00:00:00"/>
    <n v="27"/>
    <n v="2.2599999999999998"/>
    <n v="3.58"/>
    <n v="1.32"/>
    <n v="42"/>
    <n v="94.92"/>
    <n v="0.01"/>
    <n v="0.95"/>
    <n v="93.97"/>
    <n v="5.47"/>
    <n v="99.44"/>
  </r>
  <r>
    <s v="5405-1"/>
    <d v="2020-02-10T00:00:00"/>
    <x v="1"/>
    <x v="3"/>
    <n v="2"/>
    <s v="Vibha Kapoor"/>
    <s v="Redwood Grove Lane, Building F, near Golden Meadow"/>
    <x v="2"/>
    <x v="2"/>
    <s v="Small Business"/>
    <x v="2"/>
    <x v="2"/>
    <x v="131"/>
    <x v="1"/>
    <x v="3"/>
    <x v="0"/>
    <d v="2020-04-08T00:00:00"/>
    <n v="58"/>
    <n v="8.82"/>
    <n v="20.99"/>
    <n v="12.17"/>
    <n v="42"/>
    <n v="370.44"/>
    <n v="7.0000000000000007E-2"/>
    <n v="25.93"/>
    <n v="344.51"/>
    <n v="4.8099999999999996"/>
    <n v="349.32"/>
  </r>
  <r>
    <s v="5407-1"/>
    <d v="2020-02-10T00:00:00"/>
    <x v="1"/>
    <x v="3"/>
    <n v="2"/>
    <s v="Naveen Pillai"/>
    <s v="Cedar Ridge Boulevard, Building D, near Pinewood"/>
    <x v="0"/>
    <x v="0"/>
    <s v="Consumer"/>
    <x v="13"/>
    <x v="1"/>
    <x v="132"/>
    <x v="2"/>
    <x v="3"/>
    <x v="1"/>
    <d v="2020-03-20T00:00:00"/>
    <n v="39"/>
    <n v="52.07"/>
    <n v="83.98"/>
    <n v="31.91"/>
    <n v="9"/>
    <n v="468.63"/>
    <n v="0.05"/>
    <n v="23.43"/>
    <n v="445.2"/>
    <n v="5.01"/>
    <n v="450.21"/>
  </r>
  <r>
    <s v="5409-1"/>
    <d v="2020-02-12T00:00:00"/>
    <x v="1"/>
    <x v="3"/>
    <n v="2"/>
    <s v="Madhavi Rao"/>
    <s v="Willow Springs Road, Building C, near Crystal Falls"/>
    <x v="1"/>
    <x v="1"/>
    <s v="Home Office"/>
    <x v="9"/>
    <x v="3"/>
    <x v="133"/>
    <x v="1"/>
    <x v="3"/>
    <x v="0"/>
    <d v="2020-03-31T00:00:00"/>
    <n v="48"/>
    <n v="216"/>
    <n v="449.99"/>
    <n v="233.99"/>
    <n v="5"/>
    <n v="1080"/>
    <n v="0.02"/>
    <n v="21.6"/>
    <n v="1058.4000000000001"/>
    <n v="24.49"/>
    <n v="1082.8900000000001"/>
  </r>
  <r>
    <s v="5411-1"/>
    <d v="2020-02-13T00:00:00"/>
    <x v="1"/>
    <x v="3"/>
    <n v="2"/>
    <s v="Aditi Sinha"/>
    <s v="Sunset Valley Boulevard, Building F, by Oak Grove"/>
    <x v="2"/>
    <x v="2"/>
    <s v="Consumer"/>
    <x v="11"/>
    <x v="3"/>
    <x v="134"/>
    <x v="2"/>
    <x v="1"/>
    <x v="0"/>
    <d v="2020-02-20T00:00:00"/>
    <n v="7"/>
    <n v="2.16"/>
    <n v="3.85"/>
    <n v="1.69"/>
    <n v="31"/>
    <n v="66.959999999999994"/>
    <n v="0.09"/>
    <n v="6.03"/>
    <n v="60.93"/>
    <n v="0.7"/>
    <n v="61.63"/>
  </r>
  <r>
    <s v="5413-1"/>
    <d v="2020-02-15T00:00:00"/>
    <x v="1"/>
    <x v="3"/>
    <n v="2"/>
    <s v="Ravi Mehta"/>
    <s v="Pine Oak Road, Building A, near Silver Valley"/>
    <x v="1"/>
    <x v="1"/>
    <s v="Home Office"/>
    <x v="2"/>
    <x v="0"/>
    <x v="135"/>
    <x v="0"/>
    <x v="0"/>
    <x v="0"/>
    <d v="2020-04-11T00:00:00"/>
    <n v="56"/>
    <n v="1.1499999999999999"/>
    <n v="2.67"/>
    <n v="1.52"/>
    <n v="19"/>
    <n v="21.85"/>
    <n v="0.03"/>
    <n v="0.66"/>
    <n v="21.19"/>
    <n v="0.86"/>
    <n v="22.05"/>
  </r>
  <r>
    <s v="5415-1"/>
    <d v="2020-02-15T00:00:00"/>
    <x v="1"/>
    <x v="3"/>
    <n v="2"/>
    <s v="Rajesh Kapoor"/>
    <s v="Maple Leaf Boulevard, Building B, by River Walk"/>
    <x v="1"/>
    <x v="1"/>
    <s v="Corporate"/>
    <x v="0"/>
    <x v="1"/>
    <x v="136"/>
    <x v="2"/>
    <x v="1"/>
    <x v="1"/>
    <d v="2020-03-23T00:00:00"/>
    <n v="37"/>
    <n v="1.57"/>
    <n v="3.28"/>
    <n v="1.71"/>
    <n v="44"/>
    <n v="69.08"/>
    <n v="0"/>
    <n v="0"/>
    <n v="69.08"/>
    <n v="0.98"/>
    <n v="70.06"/>
  </r>
  <r>
    <s v="5416-1"/>
    <d v="2020-02-16T00:00:00"/>
    <x v="1"/>
    <x v="3"/>
    <n v="2"/>
    <s v="Sweta Rathore"/>
    <s v="Cedarpark Avenue, Building E, near Valley Ridge"/>
    <x v="2"/>
    <x v="2"/>
    <s v="Corporate"/>
    <x v="5"/>
    <x v="3"/>
    <x v="137"/>
    <x v="0"/>
    <x v="3"/>
    <x v="0"/>
    <d v="2020-04-10T00:00:00"/>
    <n v="54"/>
    <n v="8.82"/>
    <n v="20.99"/>
    <n v="12.17"/>
    <n v="24"/>
    <n v="211.68"/>
    <n v="0.01"/>
    <n v="2.12"/>
    <n v="209.56"/>
    <n v="4.8099999999999996"/>
    <n v="214.37"/>
  </r>
  <r>
    <s v="5418-1"/>
    <d v="2020-02-22T00:00:00"/>
    <x v="1"/>
    <x v="3"/>
    <n v="2"/>
    <s v="Anjali Sharma"/>
    <s v="Willowcrest Road, Building C, opposite Maple Hill"/>
    <x v="0"/>
    <x v="0"/>
    <s v="Corporate"/>
    <x v="7"/>
    <x v="2"/>
    <x v="138"/>
    <x v="0"/>
    <x v="3"/>
    <x v="0"/>
    <d v="2020-04-18T00:00:00"/>
    <n v="56"/>
    <n v="4.1900000000000004"/>
    <n v="10.23"/>
    <n v="6.04"/>
    <n v="9"/>
    <n v="37.71"/>
    <n v="7.0000000000000007E-2"/>
    <n v="2.64"/>
    <n v="35.07"/>
    <n v="4.68"/>
    <n v="39.75"/>
  </r>
  <r>
    <s v="5420-1"/>
    <d v="2020-02-22T00:00:00"/>
    <x v="1"/>
    <x v="3"/>
    <n v="2"/>
    <s v="Rajesh Verma"/>
    <s v="Riverstone Drive, Building A, near Pinecrest Park"/>
    <x v="0"/>
    <x v="0"/>
    <s v="Consumer"/>
    <x v="5"/>
    <x v="3"/>
    <x v="139"/>
    <x v="0"/>
    <x v="2"/>
    <x v="0"/>
    <d v="2020-03-23T00:00:00"/>
    <n v="30"/>
    <n v="0.93"/>
    <n v="1.48"/>
    <n v="0.55000000000000004"/>
    <n v="46"/>
    <n v="42.78"/>
    <n v="0"/>
    <n v="0"/>
    <n v="42.78"/>
    <n v="0.7"/>
    <n v="43.48"/>
  </r>
  <r>
    <s v="5421-1"/>
    <d v="2020-02-22T00:00:00"/>
    <x v="1"/>
    <x v="3"/>
    <n v="2"/>
    <s v="Priya Nair"/>
    <s v="Sunset Ridge Avenue, Building D, near Riverwood"/>
    <x v="1"/>
    <x v="1"/>
    <s v="Corporate"/>
    <x v="9"/>
    <x v="3"/>
    <x v="140"/>
    <x v="1"/>
    <x v="3"/>
    <x v="0"/>
    <d v="2020-02-23T00:00:00"/>
    <n v="1"/>
    <n v="21.56"/>
    <n v="35.94"/>
    <n v="14.38"/>
    <n v="13"/>
    <n v="280.27999999999997"/>
    <n v="0.03"/>
    <n v="8.41"/>
    <n v="271.87"/>
    <n v="6.66"/>
    <n v="278.52999999999997"/>
  </r>
  <r>
    <s v="5423-1"/>
    <d v="2020-02-23T00:00:00"/>
    <x v="1"/>
    <x v="3"/>
    <n v="2"/>
    <s v="Arun Kumar"/>
    <s v="Maple Grove Parkway, Building F, near Cedar Valley"/>
    <x v="2"/>
    <x v="2"/>
    <s v="Small Business"/>
    <x v="5"/>
    <x v="0"/>
    <x v="141"/>
    <x v="2"/>
    <x v="0"/>
    <x v="0"/>
    <d v="2020-03-08T00:00:00"/>
    <n v="14"/>
    <n v="42.11"/>
    <n v="80.98"/>
    <n v="38.869999999999997"/>
    <n v="45"/>
    <n v="1894.95"/>
    <n v="0"/>
    <n v="0"/>
    <n v="1894.95"/>
    <n v="7.18"/>
    <n v="1902.13"/>
  </r>
  <r>
    <s v="5424-1"/>
    <d v="2020-02-24T00:00:00"/>
    <x v="1"/>
    <x v="3"/>
    <n v="2"/>
    <s v="Neha Gupta"/>
    <s v="Shady Oaks Avenue, Building C, by Green Meadows"/>
    <x v="0"/>
    <x v="0"/>
    <s v="Small Business"/>
    <x v="9"/>
    <x v="2"/>
    <x v="142"/>
    <x v="1"/>
    <x v="0"/>
    <x v="0"/>
    <d v="2020-03-14T00:00:00"/>
    <n v="19"/>
    <n v="2.74"/>
    <n v="4.49"/>
    <n v="1.75"/>
    <n v="6"/>
    <n v="16.440000000000001"/>
    <n v="0.03"/>
    <n v="0.49"/>
    <n v="15.95"/>
    <n v="1.49"/>
    <n v="17.440000000000001"/>
  </r>
  <r>
    <s v="5426-1"/>
    <d v="2020-02-24T00:00:00"/>
    <x v="1"/>
    <x v="3"/>
    <n v="2"/>
    <s v="Rohit Singh"/>
    <s v="Redwood Boulevard, Building E, near Sunset Road"/>
    <x v="0"/>
    <x v="0"/>
    <s v="Small Business"/>
    <x v="8"/>
    <x v="0"/>
    <x v="143"/>
    <x v="2"/>
    <x v="0"/>
    <x v="0"/>
    <d v="2020-04-15T00:00:00"/>
    <n v="51"/>
    <n v="2.52"/>
    <n v="4"/>
    <n v="1.48"/>
    <n v="33"/>
    <n v="83.16"/>
    <n v="0.08"/>
    <n v="6.65"/>
    <n v="76.510000000000005"/>
    <n v="1.3"/>
    <n v="77.81"/>
  </r>
  <r>
    <s v="5428-1"/>
    <d v="2020-02-25T00:00:00"/>
    <x v="1"/>
    <x v="3"/>
    <n v="2"/>
    <s v="Meera Iyer"/>
    <s v="Cedar Springs Road, Building B, opposite Willow Park"/>
    <x v="1"/>
    <x v="1"/>
    <s v="Small Business"/>
    <x v="2"/>
    <x v="0"/>
    <x v="144"/>
    <x v="0"/>
    <x v="3"/>
    <x v="0"/>
    <d v="2020-04-17T00:00:00"/>
    <n v="52"/>
    <n v="1.57"/>
    <n v="3.28"/>
    <n v="1.71"/>
    <n v="26"/>
    <n v="40.82"/>
    <n v="0.08"/>
    <n v="3.27"/>
    <n v="37.549999999999997"/>
    <n v="0.98"/>
    <n v="38.53"/>
  </r>
  <r>
    <s v="5430-1"/>
    <d v="2020-02-25T00:00:00"/>
    <x v="1"/>
    <x v="3"/>
    <n v="2"/>
    <s v="Sunil Choudhary"/>
    <s v="Pinecrest Avenue, Building F, near Golden Springs"/>
    <x v="2"/>
    <x v="2"/>
    <s v="Home Office"/>
    <x v="13"/>
    <x v="2"/>
    <x v="145"/>
    <x v="2"/>
    <x v="3"/>
    <x v="0"/>
    <d v="2020-02-26T00:00:00"/>
    <n v="1"/>
    <n v="3.47"/>
    <n v="6.68"/>
    <n v="3.21"/>
    <n v="33"/>
    <n v="114.51"/>
    <n v="0.03"/>
    <n v="3.44"/>
    <n v="111.07"/>
    <n v="1.5"/>
    <n v="112.57"/>
  </r>
  <r>
    <s v="5432-1"/>
    <d v="2020-02-28T00:00:00"/>
    <x v="1"/>
    <x v="3"/>
    <n v="2"/>
    <s v="Kavita Patel"/>
    <s v="Riverpark Road, Building D, near Crystal Waters"/>
    <x v="0"/>
    <x v="0"/>
    <s v="Small Business"/>
    <x v="0"/>
    <x v="0"/>
    <x v="146"/>
    <x v="0"/>
    <x v="1"/>
    <x v="0"/>
    <d v="2020-04-28T00:00:00"/>
    <n v="60"/>
    <n v="0.9"/>
    <n v="2.1"/>
    <n v="1.2"/>
    <n v="21"/>
    <n v="18.899999999999999"/>
    <n v="0.04"/>
    <n v="0.76"/>
    <n v="18.14"/>
    <n v="0.7"/>
    <n v="18.84"/>
  </r>
  <r>
    <s v="5433-1"/>
    <d v="2020-03-02T00:00:00"/>
    <x v="1"/>
    <x v="3"/>
    <n v="3"/>
    <s v="Vijay Deshmukh"/>
    <s v="Willowbrook Crescent, Building A, by Pine View Park"/>
    <x v="1"/>
    <x v="1"/>
    <s v="Home Office"/>
    <x v="1"/>
    <x v="0"/>
    <x v="15"/>
    <x v="1"/>
    <x v="0"/>
    <x v="0"/>
    <d v="2020-04-08T00:00:00"/>
    <n v="37"/>
    <n v="18.38"/>
    <n v="29.17"/>
    <n v="10.79"/>
    <n v="1"/>
    <n v="18.38"/>
    <n v="0.02"/>
    <n v="0.37"/>
    <n v="18.010000000000002"/>
    <n v="6.27"/>
    <n v="24.28"/>
  </r>
  <r>
    <s v="5434-1"/>
    <d v="2020-03-06T00:00:00"/>
    <x v="1"/>
    <x v="3"/>
    <n v="3"/>
    <s v="Sneha Reddy"/>
    <s v="Maplewood Parkway, Building C, near Riverstone"/>
    <x v="2"/>
    <x v="2"/>
    <s v="Small Business"/>
    <x v="2"/>
    <x v="2"/>
    <x v="16"/>
    <x v="2"/>
    <x v="1"/>
    <x v="0"/>
    <d v="2020-04-14T00:00:00"/>
    <n v="39"/>
    <n v="4.46"/>
    <n v="10.89"/>
    <n v="6.43"/>
    <n v="32"/>
    <n v="142.72"/>
    <n v="0.1"/>
    <n v="14.27"/>
    <n v="128.44999999999999"/>
    <n v="4.5"/>
    <n v="132.94999999999999"/>
  </r>
  <r>
    <s v="5435-1"/>
    <d v="2020-03-10T00:00:00"/>
    <x v="1"/>
    <x v="3"/>
    <n v="3"/>
    <s v="Manish Tiwari"/>
    <s v="Cedarwood Street, Building F, next to Oakgrove"/>
    <x v="0"/>
    <x v="0"/>
    <s v="Corporate"/>
    <x v="1"/>
    <x v="0"/>
    <x v="17"/>
    <x v="0"/>
    <x v="3"/>
    <x v="0"/>
    <d v="2020-04-17T00:00:00"/>
    <n v="38"/>
    <n v="1.94"/>
    <n v="3.08"/>
    <n v="1.1399999999999999"/>
    <n v="1"/>
    <n v="1.94"/>
    <n v="0.08"/>
    <n v="0.16"/>
    <n v="1.78"/>
    <n v="0.99"/>
    <n v="2.77"/>
  </r>
  <r>
    <s v="5436-1"/>
    <d v="2020-03-11T00:00:00"/>
    <x v="1"/>
    <x v="3"/>
    <n v="3"/>
    <s v="Pooja Mishra"/>
    <s v="Pine Ridge Road, Building D, by Willow Creek"/>
    <x v="1"/>
    <x v="1"/>
    <s v="Corporate"/>
    <x v="10"/>
    <x v="0"/>
    <x v="18"/>
    <x v="2"/>
    <x v="3"/>
    <x v="0"/>
    <d v="2020-05-03T00:00:00"/>
    <n v="53"/>
    <n v="52.04"/>
    <n v="83.93"/>
    <n v="31.89"/>
    <n v="50"/>
    <n v="2602"/>
    <n v="0.1"/>
    <n v="260.2"/>
    <n v="2341.8000000000002"/>
    <n v="19.989999999999998"/>
    <n v="2361.79"/>
  </r>
  <r>
    <s v="5438-1"/>
    <d v="2020-03-12T00:00:00"/>
    <x v="1"/>
    <x v="3"/>
    <n v="3"/>
    <s v="Karan Mehta"/>
    <s v="Redwood Park Avenue, Building E, near Silver Oaks"/>
    <x v="2"/>
    <x v="2"/>
    <s v="Home Office"/>
    <x v="9"/>
    <x v="3"/>
    <x v="19"/>
    <x v="0"/>
    <x v="2"/>
    <x v="1"/>
    <d v="2020-04-14T00:00:00"/>
    <n v="33"/>
    <n v="60.59"/>
    <n v="100.98"/>
    <n v="40.39"/>
    <n v="5"/>
    <n v="302.95"/>
    <n v="0.02"/>
    <n v="6.06"/>
    <n v="296.89"/>
    <n v="7.18"/>
    <n v="304.07"/>
  </r>
  <r>
    <s v="5439-1"/>
    <d v="2020-03-13T00:00:00"/>
    <x v="1"/>
    <x v="3"/>
    <n v="3"/>
    <s v="Ritu Chawla"/>
    <s v="Willow Falls Street, Building B, opposite Cedar Grove"/>
    <x v="0"/>
    <x v="0"/>
    <s v="Corporate"/>
    <x v="2"/>
    <x v="1"/>
    <x v="20"/>
    <x v="1"/>
    <x v="3"/>
    <x v="0"/>
    <d v="2020-04-02T00:00:00"/>
    <n v="20"/>
    <n v="3.75"/>
    <n v="7.08"/>
    <n v="3.33"/>
    <n v="34"/>
    <n v="127.5"/>
    <n v="0.03"/>
    <n v="3.83"/>
    <n v="123.68"/>
    <n v="2.35"/>
    <n v="126.03"/>
  </r>
  <r>
    <s v="5440-1"/>
    <d v="2020-03-15T00:00:00"/>
    <x v="1"/>
    <x v="3"/>
    <n v="3"/>
    <s v="Harish Bansal"/>
    <s v="Sunset Park Boulevard, Building C, near Riverbend"/>
    <x v="1"/>
    <x v="1"/>
    <s v="Small Business"/>
    <x v="11"/>
    <x v="2"/>
    <x v="21"/>
    <x v="2"/>
    <x v="0"/>
    <x v="0"/>
    <d v="2020-03-22T00:00:00"/>
    <n v="7"/>
    <n v="3.5"/>
    <n v="5.74"/>
    <n v="2.2400000000000002"/>
    <n v="45"/>
    <n v="157.5"/>
    <n v="0"/>
    <n v="0"/>
    <n v="157.5"/>
    <n v="5.01"/>
    <n v="162.51"/>
  </r>
  <r>
    <s v="5442-1"/>
    <d v="2020-03-17T00:00:00"/>
    <x v="1"/>
    <x v="3"/>
    <n v="3"/>
    <s v="Nidhi Jain"/>
    <s v="Cedar Grove Street, Building F, by Pinewood Meadows"/>
    <x v="2"/>
    <x v="2"/>
    <s v="Home Office"/>
    <x v="3"/>
    <x v="2"/>
    <x v="22"/>
    <x v="0"/>
    <x v="0"/>
    <x v="0"/>
    <d v="2020-05-02T00:00:00"/>
    <n v="46"/>
    <n v="1.0900000000000001"/>
    <n v="2.6"/>
    <n v="1.51"/>
    <n v="43"/>
    <n v="46.87"/>
    <n v="0.01"/>
    <n v="0.47"/>
    <n v="46.4"/>
    <n v="2.4"/>
    <n v="48.8"/>
  </r>
  <r>
    <s v="5444-1"/>
    <d v="2020-03-17T00:00:00"/>
    <x v="1"/>
    <x v="3"/>
    <n v="3"/>
    <s v="Suresh Malhotra"/>
    <s v="Pinehill Parkway, Building A, near Maple Ridge"/>
    <x v="0"/>
    <x v="0"/>
    <s v="Corporate"/>
    <x v="11"/>
    <x v="0"/>
    <x v="23"/>
    <x v="0"/>
    <x v="0"/>
    <x v="0"/>
    <d v="2020-03-26T00:00:00"/>
    <n v="9"/>
    <n v="8.92"/>
    <n v="29.74"/>
    <n v="20.82"/>
    <n v="25"/>
    <n v="223"/>
    <n v="0"/>
    <n v="0"/>
    <n v="223"/>
    <n v="6.64"/>
    <n v="229.64"/>
  </r>
  <r>
    <s v="5445-1"/>
    <d v="2020-03-17T00:00:00"/>
    <x v="1"/>
    <x v="3"/>
    <n v="3"/>
    <s v="Komal Yadav"/>
    <s v="Willow Springs Avenue, Building C, next to Crystal Bay"/>
    <x v="1"/>
    <x v="1"/>
    <s v="Small Business"/>
    <x v="5"/>
    <x v="0"/>
    <x v="24"/>
    <x v="1"/>
    <x v="0"/>
    <x v="0"/>
    <d v="2020-03-24T00:00:00"/>
    <n v="7"/>
    <n v="21.97"/>
    <n v="35.44"/>
    <n v="13.47"/>
    <n v="21"/>
    <n v="461.37"/>
    <n v="0"/>
    <n v="0"/>
    <n v="461.37"/>
    <n v="4.92"/>
    <n v="466.29"/>
  </r>
  <r>
    <s v="5446-1"/>
    <d v="2020-03-19T00:00:00"/>
    <x v="1"/>
    <x v="3"/>
    <n v="3"/>
    <s v="Ajay Agarwal"/>
    <s v="Riverbank Boulevard, Building D, by Shady Grove"/>
    <x v="2"/>
    <x v="2"/>
    <s v="Small Business"/>
    <x v="2"/>
    <x v="2"/>
    <x v="25"/>
    <x v="0"/>
    <x v="1"/>
    <x v="0"/>
    <d v="2020-04-10T00:00:00"/>
    <n v="22"/>
    <n v="2.2599999999999998"/>
    <n v="3.58"/>
    <n v="1.32"/>
    <n v="39"/>
    <n v="88.14"/>
    <n v="0"/>
    <n v="0"/>
    <n v="88.14"/>
    <n v="5.47"/>
    <n v="93.61"/>
  </r>
  <r>
    <s v="5448-1"/>
    <d v="2020-03-21T00:00:00"/>
    <x v="1"/>
    <x v="3"/>
    <n v="3"/>
    <s v="Preeti Kaur"/>
    <s v="Pine Oaks Parkway, Building F, near Riverwood"/>
    <x v="1"/>
    <x v="1"/>
    <s v="Home Office"/>
    <x v="13"/>
    <x v="1"/>
    <x v="26"/>
    <x v="0"/>
    <x v="2"/>
    <x v="0"/>
    <d v="2020-04-30T00:00:00"/>
    <n v="40"/>
    <n v="1.94"/>
    <n v="3.08"/>
    <n v="1.1399999999999999"/>
    <n v="5"/>
    <n v="9.6999999999999993"/>
    <n v="0.06"/>
    <n v="0.57999999999999996"/>
    <n v="9.1199999999999992"/>
    <n v="0.99"/>
    <n v="10.11"/>
  </r>
  <r>
    <s v="5449-1"/>
    <d v="2020-03-28T00:00:00"/>
    <x v="1"/>
    <x v="3"/>
    <n v="3"/>
    <s v="Ramesh Joshi"/>
    <s v="Cedarwood Crescent, Building C, by Willowfield"/>
    <x v="2"/>
    <x v="2"/>
    <s v="Small Business"/>
    <x v="3"/>
    <x v="3"/>
    <x v="27"/>
    <x v="1"/>
    <x v="3"/>
    <x v="0"/>
    <d v="2020-04-13T00:00:00"/>
    <n v="16"/>
    <n v="11.04"/>
    <n v="16.98"/>
    <n v="5.94"/>
    <n v="31"/>
    <n v="342.24"/>
    <n v="0.03"/>
    <n v="10.27"/>
    <n v="331.97"/>
    <n v="12.39"/>
    <n v="344.36"/>
  </r>
  <r>
    <s v="5450-1"/>
    <d v="2020-03-29T00:00:00"/>
    <x v="1"/>
    <x v="3"/>
    <n v="3"/>
    <s v="Varsha Dubey"/>
    <s v="Shady Ridge Road, Building D, near Silver Oak"/>
    <x v="0"/>
    <x v="0"/>
    <s v="Consumer"/>
    <x v="13"/>
    <x v="0"/>
    <x v="28"/>
    <x v="2"/>
    <x v="2"/>
    <x v="0"/>
    <d v="2020-03-31T00:00:00"/>
    <n v="2"/>
    <n v="4.53"/>
    <n v="7.3"/>
    <n v="2.77"/>
    <n v="18"/>
    <n v="81.540000000000006"/>
    <n v="0.05"/>
    <n v="4.08"/>
    <n v="77.459999999999994"/>
    <n v="7.72"/>
    <n v="85.18"/>
  </r>
  <r>
    <s v="5451-1"/>
    <d v="2020-03-31T00:00:00"/>
    <x v="1"/>
    <x v="3"/>
    <n v="3"/>
    <s v="Amit Saxena"/>
    <s v="Redwood Springs Lane, Building E, opposite Oak Park"/>
    <x v="0"/>
    <x v="0"/>
    <s v="Home Office"/>
    <x v="10"/>
    <x v="0"/>
    <x v="29"/>
    <x v="1"/>
    <x v="0"/>
    <x v="0"/>
    <d v="2020-05-14T00:00:00"/>
    <n v="44"/>
    <n v="4.37"/>
    <n v="9.11"/>
    <n v="4.74"/>
    <n v="1"/>
    <n v="4.37"/>
    <n v="0.1"/>
    <n v="0.44"/>
    <n v="3.93"/>
    <n v="2.25"/>
    <n v="6.18"/>
  </r>
  <r>
    <s v="5453-1"/>
    <d v="2020-04-01T00:00:00"/>
    <x v="1"/>
    <x v="0"/>
    <n v="4"/>
    <s v="Shalini Kapoor"/>
    <s v="Sunset Oak Avenue, Building A, near Pinecrest Hill"/>
    <x v="1"/>
    <x v="1"/>
    <s v="Consumer"/>
    <x v="7"/>
    <x v="2"/>
    <x v="30"/>
    <x v="2"/>
    <x v="1"/>
    <x v="0"/>
    <d v="2020-04-10T00:00:00"/>
    <n v="9"/>
    <n v="16.8"/>
    <n v="40.97"/>
    <n v="24.17"/>
    <n v="44"/>
    <n v="739.2"/>
    <n v="0.08"/>
    <n v="59.14"/>
    <n v="680.06"/>
    <n v="8.99"/>
    <n v="689.05"/>
  </r>
  <r>
    <s v="5455-1"/>
    <d v="2020-04-02T00:00:00"/>
    <x v="1"/>
    <x v="0"/>
    <n v="4"/>
    <s v="Gaurav Chauhan"/>
    <s v="Willow Park Lane, Building C, near Crystal Glen"/>
    <x v="2"/>
    <x v="2"/>
    <s v="Corporate"/>
    <x v="2"/>
    <x v="0"/>
    <x v="31"/>
    <x v="0"/>
    <x v="2"/>
    <x v="0"/>
    <d v="2020-05-12T00:00:00"/>
    <n v="40"/>
    <n v="7.13"/>
    <n v="20.98"/>
    <n v="13.85"/>
    <n v="39"/>
    <n v="278.07"/>
    <n v="0.04"/>
    <n v="11.12"/>
    <n v="266.95"/>
    <n v="5.42"/>
    <n v="272.37"/>
  </r>
  <r>
    <s v="5456-1"/>
    <d v="2020-04-02T00:00:00"/>
    <x v="1"/>
    <x v="0"/>
    <n v="4"/>
    <s v="Deepa Rana"/>
    <s v="Pinehurst Road, Building F, by Sunset Park"/>
    <x v="0"/>
    <x v="0"/>
    <s v="Consumer"/>
    <x v="6"/>
    <x v="2"/>
    <x v="32"/>
    <x v="2"/>
    <x v="3"/>
    <x v="0"/>
    <d v="2020-04-08T00:00:00"/>
    <n v="6"/>
    <n v="1.46"/>
    <n v="3.57"/>
    <n v="2.11"/>
    <n v="41"/>
    <n v="59.86"/>
    <n v="0.03"/>
    <n v="1.8"/>
    <n v="58.06"/>
    <n v="4.17"/>
    <n v="62.23"/>
  </r>
  <r>
    <s v="5457-1"/>
    <d v="2020-04-03T00:00:00"/>
    <x v="1"/>
    <x v="0"/>
    <n v="4"/>
    <s v="Anil Shukla"/>
    <s v="River Hills Boulevard, Building A, near Green Oak"/>
    <x v="1"/>
    <x v="1"/>
    <s v="Consumer"/>
    <x v="4"/>
    <x v="0"/>
    <x v="33"/>
    <x v="0"/>
    <x v="0"/>
    <x v="0"/>
    <d v="2020-04-07T00:00:00"/>
    <n v="4"/>
    <n v="2.13"/>
    <n v="3.49"/>
    <n v="1.36"/>
    <n v="46"/>
    <n v="97.98"/>
    <n v="0.01"/>
    <n v="0.98"/>
    <n v="97"/>
    <n v="0.76"/>
    <n v="97.76"/>
  </r>
  <r>
    <s v="5458-1"/>
    <d v="2020-04-04T00:00:00"/>
    <x v="1"/>
    <x v="0"/>
    <n v="4"/>
    <s v="Ruchi Maheshwari"/>
    <s v="Maple Crest Lane, Building D, near Pine Grove Park"/>
    <x v="2"/>
    <x v="2"/>
    <s v="Small Business"/>
    <x v="5"/>
    <x v="0"/>
    <x v="34"/>
    <x v="0"/>
    <x v="1"/>
    <x v="0"/>
    <d v="2020-06-03T00:00:00"/>
    <n v="60"/>
    <n v="3.84"/>
    <n v="6.3"/>
    <n v="2.46"/>
    <n v="18"/>
    <n v="69.12"/>
    <n v="0.1"/>
    <n v="6.91"/>
    <n v="62.21"/>
    <n v="0.5"/>
    <n v="62.71"/>
  </r>
  <r>
    <s v="5460-1"/>
    <d v="2020-04-06T00:00:00"/>
    <x v="1"/>
    <x v="0"/>
    <n v="4"/>
    <s v="Vikas Sethi"/>
    <s v="Shady Springs Road, Building C, opposite Riverbend"/>
    <x v="0"/>
    <x v="0"/>
    <s v="Corporate"/>
    <x v="6"/>
    <x v="1"/>
    <x v="35"/>
    <x v="0"/>
    <x v="0"/>
    <x v="0"/>
    <d v="2020-05-03T00:00:00"/>
    <n v="27"/>
    <n v="1.05"/>
    <n v="1.95"/>
    <n v="0.9"/>
    <n v="31"/>
    <n v="32.549999999999997"/>
    <n v="0.02"/>
    <n v="0.65"/>
    <n v="31.9"/>
    <n v="1.63"/>
    <n v="33.53"/>
  </r>
  <r>
    <s v="5461-1"/>
    <d v="2020-04-07T00:00:00"/>
    <x v="1"/>
    <x v="0"/>
    <n v="4"/>
    <s v="Sanjay Thakur"/>
    <s v="Cedar View Avenue, Building F, by Willowcrest"/>
    <x v="1"/>
    <x v="1"/>
    <s v="Corporate"/>
    <x v="2"/>
    <x v="2"/>
    <x v="36"/>
    <x v="1"/>
    <x v="1"/>
    <x v="0"/>
    <d v="2020-04-09T00:00:00"/>
    <n v="2"/>
    <n v="0.24"/>
    <n v="1.26"/>
    <n v="1.02"/>
    <n v="35"/>
    <n v="8.4"/>
    <n v="0.09"/>
    <n v="0.76"/>
    <n v="7.64"/>
    <n v="0.7"/>
    <n v="8.34"/>
  </r>
  <r>
    <s v="5463-1"/>
    <d v="2020-04-07T00:00:00"/>
    <x v="1"/>
    <x v="0"/>
    <n v="4"/>
    <s v="Pallavi Mathur"/>
    <s v="Pinewood Lane, Building A, near Crystal River"/>
    <x v="2"/>
    <x v="2"/>
    <s v="Home Office"/>
    <x v="13"/>
    <x v="0"/>
    <x v="37"/>
    <x v="2"/>
    <x v="2"/>
    <x v="2"/>
    <d v="2020-05-07T00:00:00"/>
    <n v="30"/>
    <n v="315.61"/>
    <n v="500.97"/>
    <n v="185.36"/>
    <n v="31"/>
    <n v="9783.91"/>
    <n v="0.06"/>
    <n v="587.03"/>
    <n v="9196.8799999999992"/>
    <n v="69.3"/>
    <n v="9266.18"/>
  </r>
  <r>
    <s v="5465-1"/>
    <d v="2020-04-07T00:00:00"/>
    <x v="1"/>
    <x v="0"/>
    <n v="4"/>
    <s v="Kunal Bhatia"/>
    <s v="Willow Ridge Parkway, Building C, near Sunset Valley"/>
    <x v="1"/>
    <x v="1"/>
    <s v="Corporate"/>
    <x v="0"/>
    <x v="0"/>
    <x v="38"/>
    <x v="1"/>
    <x v="3"/>
    <x v="0"/>
    <d v="2020-06-06T00:00:00"/>
    <n v="60"/>
    <n v="377.99"/>
    <n v="599.99"/>
    <n v="222"/>
    <n v="30"/>
    <n v="11339.7"/>
    <n v="0.09"/>
    <n v="1020.57"/>
    <n v="10319.129999999999"/>
    <n v="24.49"/>
    <n v="10343.620000000001"/>
  </r>
  <r>
    <s v="5467-1"/>
    <d v="2020-04-11T00:00:00"/>
    <x v="1"/>
    <x v="0"/>
    <n v="4"/>
    <s v="Jyoti Das"/>
    <s v="Redwood Grove Boulevard, Building E, opposite Oak Hill"/>
    <x v="1"/>
    <x v="1"/>
    <s v="Small Business"/>
    <x v="0"/>
    <x v="0"/>
    <x v="39"/>
    <x v="2"/>
    <x v="2"/>
    <x v="0"/>
    <d v="2020-05-18T00:00:00"/>
    <n v="37"/>
    <n v="1.0900000000000001"/>
    <n v="2.6"/>
    <n v="1.51"/>
    <n v="2"/>
    <n v="2.1800000000000002"/>
    <n v="0.03"/>
    <n v="7.0000000000000007E-2"/>
    <n v="2.11"/>
    <n v="2.4"/>
    <n v="4.51"/>
  </r>
  <r>
    <s v="5469-1"/>
    <d v="2020-04-15T00:00:00"/>
    <x v="1"/>
    <x v="0"/>
    <n v="4"/>
    <s v="Abhishek Raina"/>
    <s v="Cedar Street, Building F, near Pineview Park"/>
    <x v="2"/>
    <x v="2"/>
    <s v="Corporate"/>
    <x v="1"/>
    <x v="3"/>
    <x v="40"/>
    <x v="0"/>
    <x v="0"/>
    <x v="0"/>
    <d v="2020-05-08T00:00:00"/>
    <n v="23"/>
    <n v="6.51"/>
    <n v="30.98"/>
    <n v="24.47"/>
    <n v="36"/>
    <n v="234.36"/>
    <n v="0"/>
    <n v="0"/>
    <n v="234.36"/>
    <n v="6.5"/>
    <n v="240.86"/>
  </r>
  <r>
    <s v="5470-1"/>
    <d v="2020-04-17T00:00:00"/>
    <x v="1"/>
    <x v="0"/>
    <n v="4"/>
    <s v="Swati Pandey"/>
    <s v="Maple Avenue, Building B, by Riverbend Hill"/>
    <x v="0"/>
    <x v="0"/>
    <s v="Consumer"/>
    <x v="5"/>
    <x v="3"/>
    <x v="41"/>
    <x v="2"/>
    <x v="1"/>
    <x v="0"/>
    <d v="2020-05-29T00:00:00"/>
    <n v="42"/>
    <n v="4.59"/>
    <n v="7.28"/>
    <n v="2.69"/>
    <n v="11"/>
    <n v="50.49"/>
    <n v="7.0000000000000007E-2"/>
    <n v="3.53"/>
    <n v="46.96"/>
    <n v="11.15"/>
    <n v="58.11"/>
  </r>
  <r>
    <s v="5471-1"/>
    <d v="2020-04-17T00:00:00"/>
    <x v="1"/>
    <x v="0"/>
    <n v="4"/>
    <s v="Rahul Kulkarni"/>
    <s v="Shady Grove Lane, Building D, near Sunset Ridge"/>
    <x v="0"/>
    <x v="0"/>
    <s v="Home Office"/>
    <x v="5"/>
    <x v="0"/>
    <x v="42"/>
    <x v="0"/>
    <x v="2"/>
    <x v="0"/>
    <d v="2020-05-18T00:00:00"/>
    <n v="31"/>
    <n v="4.1900000000000004"/>
    <n v="10.23"/>
    <n v="6.04"/>
    <n v="22"/>
    <n v="92.18"/>
    <n v="7.0000000000000007E-2"/>
    <n v="6.45"/>
    <n v="85.73"/>
    <n v="4.68"/>
    <n v="90.41"/>
  </r>
  <r>
    <s v="5473-1"/>
    <d v="2020-04-17T00:00:00"/>
    <x v="1"/>
    <x v="0"/>
    <n v="4"/>
    <s v="Kirti Malviya"/>
    <s v="Pine Ridge Avenue, Building C, by Oakwood Grove"/>
    <x v="1"/>
    <x v="1"/>
    <s v="Small Business"/>
    <x v="12"/>
    <x v="2"/>
    <x v="43"/>
    <x v="1"/>
    <x v="3"/>
    <x v="1"/>
    <d v="2020-06-03T00:00:00"/>
    <n v="47"/>
    <n v="3.42"/>
    <n v="8.34"/>
    <n v="4.92"/>
    <n v="16"/>
    <n v="54.72"/>
    <n v="0.04"/>
    <n v="2.19"/>
    <n v="52.53"/>
    <n v="2.64"/>
    <n v="55.17"/>
  </r>
  <r>
    <s v="5475-1"/>
    <d v="2020-05-02T00:00:00"/>
    <x v="1"/>
    <x v="0"/>
    <n v="5"/>
    <s v="Vivek Rawat"/>
    <s v="Riverstone Parkway, Building E, near Green Valley"/>
    <x v="2"/>
    <x v="2"/>
    <s v="Consumer"/>
    <x v="13"/>
    <x v="1"/>
    <x v="44"/>
    <x v="2"/>
    <x v="0"/>
    <x v="0"/>
    <d v="2020-06-26T00:00:00"/>
    <n v="55"/>
    <n v="84.22"/>
    <n v="210.55"/>
    <n v="126.33"/>
    <n v="32"/>
    <n v="2695.04"/>
    <n v="0.1"/>
    <n v="269.5"/>
    <n v="2425.54"/>
    <n v="9.99"/>
    <n v="2435.5300000000002"/>
  </r>
  <r>
    <s v="5476-1"/>
    <d v="2020-05-02T00:00:00"/>
    <x v="1"/>
    <x v="0"/>
    <n v="5"/>
    <s v="Anita Salvi"/>
    <s v="Sunset Grove Road, Building A, by Pine Ridge"/>
    <x v="0"/>
    <x v="0"/>
    <s v="Corporate"/>
    <x v="3"/>
    <x v="0"/>
    <x v="45"/>
    <x v="0"/>
    <x v="1"/>
    <x v="1"/>
    <d v="2020-05-04T00:00:00"/>
    <n v="2"/>
    <n v="7.13"/>
    <n v="20.98"/>
    <n v="13.85"/>
    <n v="14"/>
    <n v="99.82"/>
    <n v="0.1"/>
    <n v="9.98"/>
    <n v="89.84"/>
    <n v="5.42"/>
    <n v="95.26"/>
  </r>
  <r>
    <s v="5477-1"/>
    <d v="2020-05-02T00:00:00"/>
    <x v="1"/>
    <x v="0"/>
    <n v="5"/>
    <s v="Rajiv Goel"/>
    <s v="Cedar Springs Boulevard, Building D, near Maple Hill"/>
    <x v="0"/>
    <x v="0"/>
    <s v="Home Office"/>
    <x v="0"/>
    <x v="2"/>
    <x v="46"/>
    <x v="2"/>
    <x v="2"/>
    <x v="0"/>
    <d v="2020-05-31T00:00:00"/>
    <n v="29"/>
    <n v="2.29"/>
    <n v="3.58"/>
    <n v="1.29"/>
    <n v="15"/>
    <n v="34.35"/>
    <n v="0.05"/>
    <n v="1.72"/>
    <n v="32.630000000000003"/>
    <n v="1.63"/>
    <n v="34.26"/>
  </r>
  <r>
    <s v="5478-1"/>
    <d v="2020-05-03T00:00:00"/>
    <x v="1"/>
    <x v="0"/>
    <n v="5"/>
    <s v="Seema Bhatt"/>
    <s v="Willowpark Road, Building B, near Riverstone"/>
    <x v="1"/>
    <x v="1"/>
    <s v="Home Office"/>
    <x v="5"/>
    <x v="1"/>
    <x v="47"/>
    <x v="0"/>
    <x v="3"/>
    <x v="0"/>
    <d v="2020-06-08T00:00:00"/>
    <n v="36"/>
    <n v="1.31"/>
    <n v="2.84"/>
    <n v="1.53"/>
    <n v="48"/>
    <n v="62.88"/>
    <n v="0.1"/>
    <n v="6.29"/>
    <n v="56.59"/>
    <n v="0.93"/>
    <n v="57.52"/>
  </r>
  <r>
    <s v="5483-1"/>
    <d v="2020-05-08T00:00:00"/>
    <x v="1"/>
    <x v="0"/>
    <n v="5"/>
    <s v="Lokesh Chauhan"/>
    <s v="Shady Lane Parkway, Building F, opposite Golden Ridge"/>
    <x v="2"/>
    <x v="2"/>
    <s v="Corporate"/>
    <x v="9"/>
    <x v="1"/>
    <x v="48"/>
    <x v="1"/>
    <x v="3"/>
    <x v="0"/>
    <d v="2020-06-29T00:00:00"/>
    <n v="52"/>
    <n v="0.93"/>
    <n v="1.48"/>
    <n v="0.55000000000000004"/>
    <n v="33"/>
    <n v="30.69"/>
    <n v="7.0000000000000007E-2"/>
    <n v="2.15"/>
    <n v="28.54"/>
    <n v="0.7"/>
    <n v="29.24"/>
  </r>
  <r>
    <s v="5485-1"/>
    <d v="2020-05-08T00:00:00"/>
    <x v="1"/>
    <x v="0"/>
    <n v="5"/>
    <s v="Meghna Pillai"/>
    <s v="Maple Ridge Street, Building E, near Crystal Lake"/>
    <x v="0"/>
    <x v="0"/>
    <s v="Corporate"/>
    <x v="7"/>
    <x v="1"/>
    <x v="99"/>
    <x v="2"/>
    <x v="3"/>
    <x v="0"/>
    <d v="2020-07-06T00:00:00"/>
    <n v="59"/>
    <n v="1.33"/>
    <n v="2.08"/>
    <n v="0.75"/>
    <n v="40"/>
    <n v="53.2"/>
    <n v="0"/>
    <n v="0"/>
    <n v="53.2"/>
    <n v="1.49"/>
    <n v="54.69"/>
  </r>
  <r>
    <s v="5487-1"/>
    <d v="2020-05-09T00:00:00"/>
    <x v="1"/>
    <x v="0"/>
    <n v="5"/>
    <s v="Parag Kulkarni"/>
    <s v="Pinecrest Boulevard, Building C, near Oak Valley"/>
    <x v="1"/>
    <x v="1"/>
    <s v="Corporate"/>
    <x v="5"/>
    <x v="2"/>
    <x v="100"/>
    <x v="0"/>
    <x v="1"/>
    <x v="0"/>
    <d v="2020-05-26T00:00:00"/>
    <n v="17"/>
    <n v="56.16"/>
    <n v="136.97999999999999"/>
    <n v="80.819999999999993"/>
    <n v="44"/>
    <n v="2471.04"/>
    <n v="0.08"/>
    <n v="197.68"/>
    <n v="2273.36"/>
    <n v="24.49"/>
    <n v="2297.85"/>
  </r>
  <r>
    <s v="5489-1"/>
    <d v="2020-05-11T00:00:00"/>
    <x v="1"/>
    <x v="0"/>
    <n v="5"/>
    <s v="Ranjana Menon"/>
    <s v="Riverfront Road, Building B, by Willowfield"/>
    <x v="2"/>
    <x v="2"/>
    <s v="Corporate"/>
    <x v="0"/>
    <x v="0"/>
    <x v="101"/>
    <x v="0"/>
    <x v="0"/>
    <x v="0"/>
    <d v="2020-05-12T00:00:00"/>
    <n v="1"/>
    <n v="5.22"/>
    <n v="9.85"/>
    <n v="4.63"/>
    <n v="20"/>
    <n v="104.4"/>
    <n v="0.06"/>
    <n v="6.26"/>
    <n v="98.14"/>
    <n v="4.82"/>
    <n v="102.96"/>
  </r>
  <r>
    <s v="5491-1"/>
    <d v="2020-05-13T00:00:00"/>
    <x v="1"/>
    <x v="0"/>
    <n v="5"/>
    <s v="Naveen Dutta"/>
    <s v="Pinecrest Road, Building A, near Blue River Park"/>
    <x v="0"/>
    <x v="0"/>
    <s v="Home Office"/>
    <x v="7"/>
    <x v="0"/>
    <x v="102"/>
    <x v="1"/>
    <x v="1"/>
    <x v="0"/>
    <d v="2020-06-25T00:00:00"/>
    <n v="43"/>
    <n v="2.76"/>
    <n v="4.38"/>
    <n v="1.62"/>
    <n v="29"/>
    <n v="80.040000000000006"/>
    <n v="0.08"/>
    <n v="6.4"/>
    <n v="73.64"/>
    <n v="6.21"/>
    <n v="79.849999999999994"/>
  </r>
  <r>
    <s v="5493-1"/>
    <d v="2020-05-15T00:00:00"/>
    <x v="1"/>
    <x v="0"/>
    <n v="5"/>
    <s v="Sakshi Arora"/>
    <s v="Oak Ridge Avenue, Building C, next to Riverhill Mall"/>
    <x v="1"/>
    <x v="1"/>
    <s v="Consumer"/>
    <x v="1"/>
    <x v="0"/>
    <x v="103"/>
    <x v="0"/>
    <x v="3"/>
    <x v="0"/>
    <d v="2020-06-10T00:00:00"/>
    <n v="26"/>
    <n v="1.94"/>
    <n v="3.08"/>
    <n v="1.1399999999999999"/>
    <n v="9"/>
    <n v="17.46"/>
    <n v="0.01"/>
    <n v="0.17"/>
    <n v="17.29"/>
    <n v="0.99"/>
    <n v="18.28"/>
  </r>
  <r>
    <s v="5494-1"/>
    <d v="2020-05-17T00:00:00"/>
    <x v="1"/>
    <x v="0"/>
    <n v="5"/>
    <s v="Yashwant Sinha"/>
    <s v="Cedarwood Lane, Building D, by Sunset Valley"/>
    <x v="2"/>
    <x v="2"/>
    <s v="Small Business"/>
    <x v="8"/>
    <x v="0"/>
    <x v="104"/>
    <x v="0"/>
    <x v="3"/>
    <x v="0"/>
    <d v="2020-06-04T00:00:00"/>
    <n v="18"/>
    <n v="5.19"/>
    <n v="12.98"/>
    <n v="7.79"/>
    <n v="20"/>
    <n v="103.8"/>
    <n v="0.04"/>
    <n v="4.1500000000000004"/>
    <n v="99.65"/>
    <n v="3.14"/>
    <n v="102.79"/>
  </r>
  <r>
    <s v="5496-1"/>
    <d v="2020-05-19T00:00:00"/>
    <x v="1"/>
    <x v="0"/>
    <n v="5"/>
    <s v="Aparna Dixit"/>
    <s v="Willow Park Boulevard, Building E, near Forest Grove"/>
    <x v="0"/>
    <x v="0"/>
    <s v="Consumer"/>
    <x v="2"/>
    <x v="0"/>
    <x v="105"/>
    <x v="1"/>
    <x v="2"/>
    <x v="1"/>
    <d v="2020-06-19T00:00:00"/>
    <n v="31"/>
    <n v="5.5"/>
    <n v="12.22"/>
    <n v="6.72"/>
    <n v="18"/>
    <n v="99"/>
    <n v="0.04"/>
    <n v="3.96"/>
    <n v="95.04"/>
    <n v="2.85"/>
    <n v="97.89"/>
  </r>
  <r>
    <s v="5497-1"/>
    <d v="2020-05-19T00:00:00"/>
    <x v="1"/>
    <x v="0"/>
    <n v="5"/>
    <s v="Shyam Varma"/>
    <s v="Rosewood Crescent, Building C, near Maple Hill Park"/>
    <x v="1"/>
    <x v="1"/>
    <s v="Corporate"/>
    <x v="8"/>
    <x v="1"/>
    <x v="106"/>
    <x v="2"/>
    <x v="3"/>
    <x v="1"/>
    <d v="2020-07-13T00:00:00"/>
    <n v="55"/>
    <n v="2.31"/>
    <n v="3.78"/>
    <n v="1.47"/>
    <n v="15"/>
    <n v="34.65"/>
    <n v="0.03"/>
    <n v="1.04"/>
    <n v="33.61"/>
    <n v="0.71"/>
    <n v="34.32"/>
  </r>
  <r>
    <s v="5498-1"/>
    <d v="2020-05-25T00:00:00"/>
    <x v="1"/>
    <x v="0"/>
    <n v="5"/>
    <s v="Namrata Singh"/>
    <s v="Riverstone Parkway, Building D, near Sunset Lake"/>
    <x v="2"/>
    <x v="2"/>
    <s v="Small Business"/>
    <x v="4"/>
    <x v="1"/>
    <x v="107"/>
    <x v="1"/>
    <x v="0"/>
    <x v="2"/>
    <d v="2020-06-24T00:00:00"/>
    <n v="30"/>
    <n v="278.99"/>
    <n v="449.99"/>
    <n v="171"/>
    <n v="47"/>
    <n v="13112.53"/>
    <n v="0.1"/>
    <n v="1311.25"/>
    <n v="11801.28"/>
    <n v="49"/>
    <n v="11850.28"/>
  </r>
  <r>
    <s v="5500-1"/>
    <d v="2020-05-29T00:00:00"/>
    <x v="1"/>
    <x v="0"/>
    <n v="5"/>
    <s v="Kishore Solanki"/>
    <s v="Pinewood Drive, Building E, close to Riverbend Park"/>
    <x v="0"/>
    <x v="0"/>
    <s v="Corporate"/>
    <x v="0"/>
    <x v="1"/>
    <x v="108"/>
    <x v="2"/>
    <x v="0"/>
    <x v="0"/>
    <d v="2020-07-23T00:00:00"/>
    <n v="55"/>
    <n v="32.020000000000003"/>
    <n v="152.47999999999999"/>
    <n v="120.46"/>
    <n v="49"/>
    <n v="1568.98"/>
    <n v="0.03"/>
    <n v="47.07"/>
    <n v="1521.91"/>
    <n v="4"/>
    <n v="1525.91"/>
  </r>
  <r>
    <s v="5502-1"/>
    <d v="2020-05-29T00:00:00"/>
    <x v="1"/>
    <x v="0"/>
    <n v="5"/>
    <s v="Amrita Nanda"/>
    <s v="Cedar Valley Road, Building C, beside Green Meadow"/>
    <x v="1"/>
    <x v="1"/>
    <s v="Corporate"/>
    <x v="9"/>
    <x v="3"/>
    <x v="109"/>
    <x v="0"/>
    <x v="0"/>
    <x v="0"/>
    <d v="2020-07-28T00:00:00"/>
    <n v="60"/>
    <n v="13.88"/>
    <n v="22.38"/>
    <n v="8.5"/>
    <n v="26"/>
    <n v="360.88"/>
    <n v="7.0000000000000007E-2"/>
    <n v="25.26"/>
    <n v="335.62"/>
    <n v="15.1"/>
    <n v="350.72"/>
  </r>
  <r>
    <s v="5504-1"/>
    <d v="2020-05-29T00:00:00"/>
    <x v="1"/>
    <x v="0"/>
    <n v="5"/>
    <s v="Rajendra Rathore"/>
    <s v="Maple Grove Street, Building B, near Oakwood Mall"/>
    <x v="2"/>
    <x v="2"/>
    <s v="Corporate"/>
    <x v="5"/>
    <x v="0"/>
    <x v="110"/>
    <x v="2"/>
    <x v="0"/>
    <x v="0"/>
    <d v="2020-06-28T00:00:00"/>
    <n v="30"/>
    <n v="4.79"/>
    <n v="11.97"/>
    <n v="7.18"/>
    <n v="46"/>
    <n v="220.34"/>
    <n v="7.0000000000000007E-2"/>
    <n v="15.42"/>
    <n v="204.92"/>
    <n v="5.81"/>
    <n v="210.73"/>
  </r>
  <r>
    <s v="5505-1"/>
    <d v="2020-06-02T00:00:00"/>
    <x v="1"/>
    <x v="0"/>
    <n v="6"/>
    <s v="Sonal Kamat"/>
    <s v="Willowbrook Road, Building E, opposite Valley Springs"/>
    <x v="1"/>
    <x v="1"/>
    <s v="Corporate"/>
    <x v="2"/>
    <x v="2"/>
    <x v="111"/>
    <x v="0"/>
    <x v="1"/>
    <x v="0"/>
    <d v="2020-07-19T00:00:00"/>
    <n v="47"/>
    <n v="8.82"/>
    <n v="20.99"/>
    <n v="12.17"/>
    <n v="10"/>
    <n v="88.2"/>
    <n v="0"/>
    <n v="0"/>
    <n v="88.2"/>
    <n v="4.8099999999999996"/>
    <n v="93.01"/>
  </r>
  <r>
    <s v="5506-1"/>
    <d v="2020-06-03T00:00:00"/>
    <x v="1"/>
    <x v="0"/>
    <n v="6"/>
    <s v="Shivani Soni"/>
    <s v="Redwood Crest Boulevard, Building D, near Birch Grove"/>
    <x v="2"/>
    <x v="2"/>
    <s v="Corporate"/>
    <x v="13"/>
    <x v="0"/>
    <x v="112"/>
    <x v="0"/>
    <x v="2"/>
    <x v="0"/>
    <d v="2020-07-27T00:00:00"/>
    <n v="54"/>
    <n v="1.0900000000000001"/>
    <n v="1.82"/>
    <n v="0.73"/>
    <n v="40"/>
    <n v="43.6"/>
    <n v="0.1"/>
    <n v="4.3600000000000003"/>
    <n v="39.24"/>
    <n v="1"/>
    <n v="40.24"/>
  </r>
  <r>
    <s v="5507-1"/>
    <d v="2020-06-03T00:00:00"/>
    <x v="1"/>
    <x v="0"/>
    <n v="6"/>
    <s v="Mahesh Naik"/>
    <s v="Shady Pines Drive, Building A, near Riverwalk Park"/>
    <x v="0"/>
    <x v="0"/>
    <s v="Small Business"/>
    <x v="0"/>
    <x v="3"/>
    <x v="113"/>
    <x v="0"/>
    <x v="3"/>
    <x v="0"/>
    <d v="2020-06-20T00:00:00"/>
    <n v="17"/>
    <n v="3.75"/>
    <n v="7.08"/>
    <n v="3.33"/>
    <n v="45"/>
    <n v="168.75"/>
    <n v="0.06"/>
    <n v="10.130000000000001"/>
    <n v="158.63"/>
    <n v="2.35"/>
    <n v="160.97999999999999"/>
  </r>
  <r>
    <s v="5508-1"/>
    <d v="2020-06-04T00:00:00"/>
    <x v="1"/>
    <x v="0"/>
    <n v="6"/>
    <s v="Geeta Shetty"/>
    <s v="Riverwood Avenue, Building F, by Pinecrest Mall"/>
    <x v="0"/>
    <x v="0"/>
    <s v="Consumer"/>
    <x v="4"/>
    <x v="3"/>
    <x v="114"/>
    <x v="1"/>
    <x v="2"/>
    <x v="0"/>
    <d v="2020-06-14T00:00:00"/>
    <n v="10"/>
    <n v="178.83"/>
    <n v="415.88"/>
    <n v="237.05"/>
    <n v="43"/>
    <n v="7689.69"/>
    <n v="7.0000000000000007E-2"/>
    <n v="538.28"/>
    <n v="7151.41"/>
    <n v="11.37"/>
    <n v="7162.78"/>
  </r>
  <r>
    <s v="5510-1"/>
    <d v="2020-06-04T00:00:00"/>
    <x v="1"/>
    <x v="0"/>
    <n v="6"/>
    <s v="Nitin Tandon"/>
    <s v="Oak Valley Parkway, Building C, near Willowbrook Park"/>
    <x v="1"/>
    <x v="1"/>
    <s v="Small Business"/>
    <x v="7"/>
    <x v="0"/>
    <x v="115"/>
    <x v="2"/>
    <x v="0"/>
    <x v="0"/>
    <d v="2020-07-28T00:00:00"/>
    <n v="54"/>
    <n v="156.5"/>
    <n v="300.97000000000003"/>
    <n v="144.47"/>
    <n v="6"/>
    <n v="939"/>
    <n v="0.04"/>
    <n v="37.56"/>
    <n v="901.44"/>
    <n v="7.18"/>
    <n v="908.62"/>
  </r>
  <r>
    <s v="5512-1"/>
    <d v="2020-06-05T00:00:00"/>
    <x v="1"/>
    <x v="0"/>
    <n v="6"/>
    <s v="Simran Kohli"/>
    <s v="Cedar Ridge Drive, Building E, near Maple Woods"/>
    <x v="2"/>
    <x v="2"/>
    <s v="Corporate"/>
    <x v="1"/>
    <x v="0"/>
    <x v="0"/>
    <x v="1"/>
    <x v="1"/>
    <x v="0"/>
    <d v="2020-06-30T00:00:00"/>
    <n v="25"/>
    <n v="12.39"/>
    <n v="19.98"/>
    <n v="7.59"/>
    <n v="10"/>
    <n v="123.9"/>
    <n v="0.1"/>
    <n v="12.39"/>
    <n v="111.51"/>
    <n v="5.77"/>
    <n v="117.28"/>
  </r>
  <r>
    <s v="5513-1"/>
    <d v="2020-06-07T00:00:00"/>
    <x v="1"/>
    <x v="0"/>
    <n v="6"/>
    <s v="Prakash Dev"/>
    <s v="Pine Springs Road, Building D, near Crystal Falls"/>
    <x v="0"/>
    <x v="0"/>
    <s v="Consumer"/>
    <x v="13"/>
    <x v="0"/>
    <x v="1"/>
    <x v="2"/>
    <x v="2"/>
    <x v="2"/>
    <d v="2020-06-30T00:00:00"/>
    <n v="23"/>
    <n v="278.99"/>
    <n v="449.99"/>
    <n v="171"/>
    <n v="5"/>
    <n v="1394.95"/>
    <n v="0.01"/>
    <n v="13.95"/>
    <n v="1381"/>
    <n v="49"/>
    <n v="1430"/>
  </r>
  <r>
    <s v="5514-1"/>
    <d v="2020-06-08T00:00:00"/>
    <x v="1"/>
    <x v="0"/>
    <n v="6"/>
    <s v="Kusum Rathi"/>
    <s v="Maple Ridge Parkway, Building C, near Valley Park"/>
    <x v="1"/>
    <x v="1"/>
    <s v="Corporate"/>
    <x v="2"/>
    <x v="0"/>
    <x v="2"/>
    <x v="0"/>
    <x v="3"/>
    <x v="1"/>
    <d v="2020-07-26T00:00:00"/>
    <n v="48"/>
    <n v="2.2599999999999998"/>
    <n v="3.58"/>
    <n v="1.32"/>
    <n v="44"/>
    <n v="99.44"/>
    <n v="0.06"/>
    <n v="5.97"/>
    <n v="93.47"/>
    <n v="5.47"/>
    <n v="98.94"/>
  </r>
  <r>
    <s v="5516-1"/>
    <d v="2020-06-09T00:00:00"/>
    <x v="1"/>
    <x v="0"/>
    <n v="6"/>
    <s v="Atul Ghosh"/>
    <s v="Willow Springs Lane, Building E, opposite Sunset Hill"/>
    <x v="2"/>
    <x v="2"/>
    <s v="Small Business"/>
    <x v="3"/>
    <x v="3"/>
    <x v="3"/>
    <x v="2"/>
    <x v="0"/>
    <x v="0"/>
    <d v="2020-06-20T00:00:00"/>
    <n v="11"/>
    <n v="11.38"/>
    <n v="18.649999999999999"/>
    <n v="7.27"/>
    <n v="18"/>
    <n v="204.84"/>
    <n v="0.1"/>
    <n v="20.48"/>
    <n v="184.36"/>
    <n v="3.77"/>
    <n v="188.13"/>
  </r>
  <r>
    <s v="5518-1"/>
    <d v="2020-06-13T00:00:00"/>
    <x v="1"/>
    <x v="0"/>
    <n v="6"/>
    <s v="Trisha Banerjee"/>
    <s v="Redwood Avenue, Building B, next to Pineview Park"/>
    <x v="0"/>
    <x v="0"/>
    <s v="Corporate"/>
    <x v="8"/>
    <x v="1"/>
    <x v="4"/>
    <x v="0"/>
    <x v="1"/>
    <x v="1"/>
    <d v="2020-06-23T00:00:00"/>
    <n v="10"/>
    <n v="19.829999999999998"/>
    <n v="30.98"/>
    <n v="11.15"/>
    <n v="46"/>
    <n v="912.18"/>
    <n v="0.04"/>
    <n v="36.49"/>
    <n v="875.69"/>
    <n v="19.510000000000002"/>
    <n v="895.2"/>
  </r>
  <r>
    <s v="5520-1"/>
    <d v="2020-06-16T00:00:00"/>
    <x v="1"/>
    <x v="0"/>
    <n v="6"/>
    <s v="Akash Sen"/>
    <s v="Shady Grove Street, Building C, near Rivercrest"/>
    <x v="1"/>
    <x v="1"/>
    <s v="Home Office"/>
    <x v="9"/>
    <x v="1"/>
    <x v="5"/>
    <x v="1"/>
    <x v="2"/>
    <x v="0"/>
    <d v="2020-07-17T00:00:00"/>
    <n v="31"/>
    <n v="3.52"/>
    <n v="5.68"/>
    <n v="2.16"/>
    <n v="32"/>
    <n v="112.64"/>
    <n v="0.1"/>
    <n v="11.26"/>
    <n v="101.38"/>
    <n v="1.39"/>
    <n v="102.77"/>
  </r>
  <r>
    <s v="5521-1"/>
    <d v="2020-06-17T00:00:00"/>
    <x v="1"/>
    <x v="0"/>
    <n v="6"/>
    <s v="Poonam Kaushik"/>
    <s v="Cedarwood Avenue, Building F, by Mountain View"/>
    <x v="2"/>
    <x v="2"/>
    <s v="Home Office"/>
    <x v="8"/>
    <x v="0"/>
    <x v="6"/>
    <x v="2"/>
    <x v="3"/>
    <x v="0"/>
    <d v="2020-06-22T00:00:00"/>
    <n v="5"/>
    <n v="1.18"/>
    <n v="1.88"/>
    <n v="0.7"/>
    <n v="19"/>
    <n v="22.42"/>
    <n v="7.0000000000000007E-2"/>
    <n v="1.57"/>
    <n v="20.85"/>
    <n v="1.49"/>
    <n v="22.34"/>
  </r>
  <r>
    <s v="5523-1"/>
    <d v="2020-06-18T00:00:00"/>
    <x v="1"/>
    <x v="0"/>
    <n v="6"/>
    <s v="Naveeta Hegde"/>
    <s v="Pinehurst Lane, Building E, near Willow Oaks"/>
    <x v="1"/>
    <x v="1"/>
    <s v="Corporate"/>
    <x v="1"/>
    <x v="3"/>
    <x v="7"/>
    <x v="0"/>
    <x v="3"/>
    <x v="0"/>
    <d v="2020-06-25T00:00:00"/>
    <n v="7"/>
    <n v="2.41"/>
    <n v="3.71"/>
    <n v="1.3"/>
    <n v="39"/>
    <n v="93.99"/>
    <n v="0.06"/>
    <n v="5.64"/>
    <n v="88.35"/>
    <n v="1.93"/>
    <n v="90.28"/>
  </r>
  <r>
    <s v="5525-1"/>
    <d v="2020-06-18T00:00:00"/>
    <x v="1"/>
    <x v="0"/>
    <n v="6"/>
    <s v="Ravindra Jindal"/>
    <s v="Maplewood Crescent, Building D, near Crystal Creek"/>
    <x v="1"/>
    <x v="1"/>
    <s v="Small Business"/>
    <x v="11"/>
    <x v="2"/>
    <x v="8"/>
    <x v="2"/>
    <x v="3"/>
    <x v="0"/>
    <d v="2020-06-30T00:00:00"/>
    <n v="12"/>
    <n v="1.88"/>
    <n v="3.14"/>
    <n v="1.26"/>
    <n v="32"/>
    <n v="60.16"/>
    <n v="0.03"/>
    <n v="1.8"/>
    <n v="58.36"/>
    <n v="1.1399999999999999"/>
    <n v="59.5"/>
  </r>
  <r>
    <s v="5526-1"/>
    <d v="2020-06-19T00:00:00"/>
    <x v="1"/>
    <x v="0"/>
    <n v="6"/>
    <s v="Archana Gupta"/>
    <s v="Willow Ridge Road, Building C, by River View Park"/>
    <x v="2"/>
    <x v="2"/>
    <s v="Consumer"/>
    <x v="2"/>
    <x v="0"/>
    <x v="9"/>
    <x v="0"/>
    <x v="1"/>
    <x v="0"/>
    <d v="2020-08-07T00:00:00"/>
    <n v="49"/>
    <n v="21.56"/>
    <n v="36.549999999999997"/>
    <n v="14.99"/>
    <n v="48"/>
    <n v="1034.8800000000001"/>
    <n v="7.0000000000000007E-2"/>
    <n v="72.44"/>
    <n v="962.44"/>
    <n v="13.89"/>
    <n v="976.33"/>
  </r>
  <r>
    <s v="5527-1"/>
    <d v="2020-06-19T00:00:00"/>
    <x v="1"/>
    <x v="0"/>
    <n v="6"/>
    <s v="Niraj Chavan"/>
    <s v="Sunset Parkway, Building E, near Oakridge Gardens"/>
    <x v="0"/>
    <x v="0"/>
    <s v="Consumer"/>
    <x v="3"/>
    <x v="0"/>
    <x v="10"/>
    <x v="1"/>
    <x v="0"/>
    <x v="0"/>
    <d v="2020-07-14T00:00:00"/>
    <n v="25"/>
    <n v="20.18"/>
    <n v="35.409999999999997"/>
    <n v="15.23"/>
    <n v="21"/>
    <n v="423.78"/>
    <n v="0.01"/>
    <n v="4.24"/>
    <n v="419.54"/>
    <n v="1.99"/>
    <n v="421.53"/>
  </r>
  <r>
    <s v="5529-1"/>
    <d v="2020-06-19T00:00:00"/>
    <x v="1"/>
    <x v="0"/>
    <n v="6"/>
    <s v="Piyush Grover"/>
    <s v="Oakwood Drive, Building F, opposite Maple Grove"/>
    <x v="0"/>
    <x v="0"/>
    <s v="Home Office"/>
    <x v="8"/>
    <x v="3"/>
    <x v="11"/>
    <x v="2"/>
    <x v="1"/>
    <x v="0"/>
    <d v="2020-07-22T00:00:00"/>
    <n v="33"/>
    <n v="99.39"/>
    <n v="162.93"/>
    <n v="63.54"/>
    <n v="16"/>
    <n v="1590.24"/>
    <n v="0.1"/>
    <n v="159.02000000000001"/>
    <n v="1431.22"/>
    <n v="19.989999999999998"/>
    <n v="1451.21"/>
  </r>
  <r>
    <s v="5531-1"/>
    <d v="2020-06-22T00:00:00"/>
    <x v="1"/>
    <x v="0"/>
    <n v="6"/>
    <s v="Sapna Kaul"/>
    <s v="Cedar Park Boulevard, Building C, near Golden Oaks"/>
    <x v="1"/>
    <x v="1"/>
    <s v="Corporate"/>
    <x v="13"/>
    <x v="0"/>
    <x v="12"/>
    <x v="0"/>
    <x v="3"/>
    <x v="1"/>
    <d v="2020-08-16T00:00:00"/>
    <n v="55"/>
    <n v="56.16"/>
    <n v="136.97999999999999"/>
    <n v="80.819999999999993"/>
    <n v="17"/>
    <n v="954.72"/>
    <n v="0"/>
    <n v="0"/>
    <n v="954.72"/>
    <n v="24.49"/>
    <n v="979.21"/>
  </r>
  <r>
    <s v="5533-1"/>
    <d v="2020-06-22T00:00:00"/>
    <x v="1"/>
    <x v="0"/>
    <n v="6"/>
    <s v="Keshav Pathak"/>
    <s v="Pine Ridge Lane, Building B, near Sunset Bay"/>
    <x v="2"/>
    <x v="2"/>
    <s v="Consumer"/>
    <x v="13"/>
    <x v="0"/>
    <x v="13"/>
    <x v="0"/>
    <x v="3"/>
    <x v="1"/>
    <d v="2020-07-26T00:00:00"/>
    <n v="34"/>
    <n v="3.14"/>
    <n v="4.91"/>
    <n v="1.77"/>
    <n v="24"/>
    <n v="75.36"/>
    <n v="0.01"/>
    <n v="0.75"/>
    <n v="74.61"/>
    <n v="0.5"/>
    <n v="75.11"/>
  </r>
  <r>
    <s v="5534-1"/>
    <d v="2020-06-23T00:00:00"/>
    <x v="1"/>
    <x v="0"/>
    <n v="6"/>
    <s v="Mansi Pillai"/>
    <s v="Shady Valley Road, Building E, beside Cedar Park"/>
    <x v="0"/>
    <x v="0"/>
    <s v="Home Office"/>
    <x v="1"/>
    <x v="0"/>
    <x v="14"/>
    <x v="1"/>
    <x v="2"/>
    <x v="0"/>
    <d v="2020-07-20T00:00:00"/>
    <n v="27"/>
    <n v="1.84"/>
    <n v="2.88"/>
    <n v="1.04"/>
    <n v="8"/>
    <n v="14.72"/>
    <n v="7.0000000000000007E-2"/>
    <n v="1.03"/>
    <n v="13.69"/>
    <n v="0.99"/>
    <n v="14.68"/>
  </r>
  <r>
    <s v="5536-1"/>
    <d v="2020-06-25T00:00:00"/>
    <x v="1"/>
    <x v="0"/>
    <n v="6"/>
    <s v="Rohini Vyas"/>
    <s v="Riverbend Street, Building D, near Pine Ridge"/>
    <x v="0"/>
    <x v="0"/>
    <s v="Small Business"/>
    <x v="3"/>
    <x v="0"/>
    <x v="15"/>
    <x v="0"/>
    <x v="3"/>
    <x v="0"/>
    <d v="2020-08-21T00:00:00"/>
    <n v="57"/>
    <n v="16.8"/>
    <n v="40.97"/>
    <n v="24.17"/>
    <n v="47"/>
    <n v="789.6"/>
    <n v="0.06"/>
    <n v="47.38"/>
    <n v="742.22"/>
    <n v="8.99"/>
    <n v="751.21"/>
  </r>
  <r>
    <s v="5537-1"/>
    <d v="2020-06-27T00:00:00"/>
    <x v="1"/>
    <x v="0"/>
    <n v="6"/>
    <s v="Ashok Khanna"/>
    <s v="Maple Grove Lane, Building C, by Riverstone Park"/>
    <x v="1"/>
    <x v="1"/>
    <s v="Small Business"/>
    <x v="2"/>
    <x v="3"/>
    <x v="16"/>
    <x v="0"/>
    <x v="0"/>
    <x v="0"/>
    <d v="2020-07-12T00:00:00"/>
    <n v="15"/>
    <n v="1.46"/>
    <n v="3.57"/>
    <n v="2.11"/>
    <n v="46"/>
    <n v="67.16"/>
    <n v="0.01"/>
    <n v="0.67"/>
    <n v="66.489999999999995"/>
    <n v="4.17"/>
    <n v="70.66"/>
  </r>
  <r>
    <s v="5541-1"/>
    <d v="2020-06-29T00:00:00"/>
    <x v="1"/>
    <x v="0"/>
    <n v="6"/>
    <s v="Tanvi Tiwari"/>
    <s v="Willow Park Crescent, Building F, near Valley View"/>
    <x v="2"/>
    <x v="2"/>
    <s v="Corporate"/>
    <x v="1"/>
    <x v="0"/>
    <x v="17"/>
    <x v="1"/>
    <x v="0"/>
    <x v="0"/>
    <d v="2020-07-27T00:00:00"/>
    <n v="28"/>
    <n v="1.59"/>
    <n v="2.61"/>
    <n v="1.02"/>
    <n v="44"/>
    <n v="69.959999999999994"/>
    <n v="0.09"/>
    <n v="6.3"/>
    <n v="63.66"/>
    <n v="0.5"/>
    <n v="64.16"/>
  </r>
  <r>
    <s v="5544-1"/>
    <d v="2020-06-29T00:00:00"/>
    <x v="1"/>
    <x v="0"/>
    <n v="6"/>
    <s v="Radhika Desai"/>
    <s v="Cedarcrest Boulevard, Building E, near Golden Ridge"/>
    <x v="0"/>
    <x v="0"/>
    <s v="Corporate"/>
    <x v="5"/>
    <x v="0"/>
    <x v="18"/>
    <x v="2"/>
    <x v="0"/>
    <x v="0"/>
    <d v="2020-08-16T00:00:00"/>
    <n v="48"/>
    <n v="14.7"/>
    <n v="29.99"/>
    <n v="15.29"/>
    <n v="20"/>
    <n v="294"/>
    <n v="0"/>
    <n v="0"/>
    <n v="294"/>
    <n v="5.5"/>
    <n v="299.5"/>
  </r>
  <r>
    <s v="5546-1"/>
    <d v="2020-06-30T00:00:00"/>
    <x v="1"/>
    <x v="0"/>
    <n v="6"/>
    <s v="Sudhir Vora"/>
    <s v="Pinewood Boulevard, Building D, close to Oak Gardens"/>
    <x v="1"/>
    <x v="1"/>
    <s v="Corporate"/>
    <x v="13"/>
    <x v="0"/>
    <x v="19"/>
    <x v="1"/>
    <x v="3"/>
    <x v="0"/>
    <d v="2020-07-21T00:00:00"/>
    <n v="21"/>
    <n v="8.92"/>
    <n v="29.74"/>
    <n v="20.82"/>
    <n v="4"/>
    <n v="35.68"/>
    <n v="0.05"/>
    <n v="1.78"/>
    <n v="33.9"/>
    <n v="6.64"/>
    <n v="40.54"/>
  </r>
  <r>
    <s v="5547-1"/>
    <d v="2020-07-04T00:00:00"/>
    <x v="1"/>
    <x v="1"/>
    <n v="7"/>
    <s v="Ishita Chabra"/>
    <s v="Redwood Grove Drive, Building C, near Riverfront Park"/>
    <x v="2"/>
    <x v="2"/>
    <s v="Consumer"/>
    <x v="2"/>
    <x v="3"/>
    <x v="20"/>
    <x v="2"/>
    <x v="3"/>
    <x v="0"/>
    <d v="2020-07-21T00:00:00"/>
    <n v="17"/>
    <n v="3.32"/>
    <n v="5.18"/>
    <n v="1.86"/>
    <n v="43"/>
    <n v="142.76"/>
    <n v="0.03"/>
    <n v="4.28"/>
    <n v="138.47999999999999"/>
    <n v="2.04"/>
    <n v="140.52000000000001"/>
  </r>
  <r>
    <s v="5548-1"/>
    <d v="2020-07-05T00:00:00"/>
    <x v="1"/>
    <x v="1"/>
    <n v="7"/>
    <s v="Kailash Mittal"/>
    <s v="Cedar Lane, Building F, next to Pinecrest Park"/>
    <x v="0"/>
    <x v="0"/>
    <s v="Consumer"/>
    <x v="10"/>
    <x v="2"/>
    <x v="21"/>
    <x v="0"/>
    <x v="1"/>
    <x v="0"/>
    <d v="2020-08-28T00:00:00"/>
    <n v="54"/>
    <n v="1.84"/>
    <n v="2.88"/>
    <n v="1.04"/>
    <n v="47"/>
    <n v="86.48"/>
    <n v="0.03"/>
    <n v="2.59"/>
    <n v="83.89"/>
    <n v="5.33"/>
    <n v="89.22"/>
  </r>
  <r>
    <s v="5549-1"/>
    <d v="2020-07-11T00:00:00"/>
    <x v="1"/>
    <x v="1"/>
    <n v="7"/>
    <s v="Nisha Chaddha"/>
    <s v="Willowbrook Parkway, Building B, near Sunset Ridge"/>
    <x v="1"/>
    <x v="1"/>
    <s v="Consumer"/>
    <x v="5"/>
    <x v="3"/>
    <x v="22"/>
    <x v="2"/>
    <x v="0"/>
    <x v="0"/>
    <d v="2020-08-03T00:00:00"/>
    <n v="23"/>
    <n v="8.31"/>
    <n v="15.98"/>
    <n v="7.67"/>
    <n v="40"/>
    <n v="332.4"/>
    <n v="0.03"/>
    <n v="9.9700000000000006"/>
    <n v="322.43"/>
    <n v="6.5"/>
    <n v="328.93"/>
  </r>
  <r>
    <s v="5551-1"/>
    <d v="2020-07-12T00:00:00"/>
    <x v="1"/>
    <x v="1"/>
    <n v="7"/>
    <s v="Ravi Kapoor"/>
    <s v="Oak Meadow Road, Building E, near Crystal Springs"/>
    <x v="2"/>
    <x v="2"/>
    <s v="Consumer"/>
    <x v="3"/>
    <x v="0"/>
    <x v="23"/>
    <x v="0"/>
    <x v="1"/>
    <x v="0"/>
    <d v="2020-07-21T00:00:00"/>
    <n v="9"/>
    <n v="1.82"/>
    <n v="2.84"/>
    <n v="1.02"/>
    <n v="19"/>
    <n v="34.58"/>
    <n v="0"/>
    <n v="0"/>
    <n v="34.58"/>
    <n v="5.44"/>
    <n v="40.020000000000003"/>
  </r>
  <r>
    <s v="5552-1"/>
    <d v="2020-07-15T00:00:00"/>
    <x v="1"/>
    <x v="1"/>
    <n v="7"/>
    <s v="Manoj Yadav"/>
    <s v="Pinehill Street, Building C, near Riverbank Plaza"/>
    <x v="0"/>
    <x v="0"/>
    <s v="Corporate"/>
    <x v="2"/>
    <x v="0"/>
    <x v="24"/>
    <x v="0"/>
    <x v="3"/>
    <x v="0"/>
    <d v="2020-07-26T00:00:00"/>
    <n v="11"/>
    <n v="1.87"/>
    <n v="8.1199999999999992"/>
    <n v="6.25"/>
    <n v="4"/>
    <n v="7.48"/>
    <n v="7.0000000000000007E-2"/>
    <n v="0.52"/>
    <n v="6.96"/>
    <n v="2.83"/>
    <n v="9.7899999999999991"/>
  </r>
  <r>
    <s v="5554-1"/>
    <d v="2020-07-17T00:00:00"/>
    <x v="1"/>
    <x v="1"/>
    <n v="7"/>
    <s v="Tanmay Jha"/>
    <s v="Maple Valley Road, Building D, by Willow Heights"/>
    <x v="1"/>
    <x v="1"/>
    <s v="Small Business"/>
    <x v="1"/>
    <x v="3"/>
    <x v="25"/>
    <x v="0"/>
    <x v="3"/>
    <x v="0"/>
    <d v="2020-08-30T00:00:00"/>
    <n v="44"/>
    <n v="2.76"/>
    <n v="4.38"/>
    <n v="1.62"/>
    <n v="18"/>
    <n v="49.68"/>
    <n v="0.03"/>
    <n v="1.49"/>
    <n v="48.19"/>
    <n v="6.21"/>
    <n v="54.4"/>
  </r>
  <r>
    <s v="5556-1"/>
    <d v="2020-07-18T00:00:00"/>
    <x v="1"/>
    <x v="1"/>
    <n v="7"/>
    <s v="Vandana Meena"/>
    <s v="Rivercrest Lane, Building E, near Sunset Falls"/>
    <x v="2"/>
    <x v="2"/>
    <s v="Corporate"/>
    <x v="11"/>
    <x v="0"/>
    <x v="26"/>
    <x v="1"/>
    <x v="2"/>
    <x v="0"/>
    <d v="2020-09-08T00:00:00"/>
    <n v="52"/>
    <n v="1.84"/>
    <n v="2.88"/>
    <n v="1.04"/>
    <n v="10"/>
    <n v="18.399999999999999"/>
    <n v="0.01"/>
    <n v="0.18"/>
    <n v="18.22"/>
    <n v="0.99"/>
    <n v="19.21"/>
  </r>
  <r>
    <s v="5560-1"/>
    <d v="2020-07-22T00:00:00"/>
    <x v="1"/>
    <x v="1"/>
    <n v="7"/>
    <s v="Shivendra Bajpai"/>
    <s v="Shady Brook Avenue, Building F, close to Cedar Park"/>
    <x v="0"/>
    <x v="0"/>
    <s v="Consumer"/>
    <x v="11"/>
    <x v="1"/>
    <x v="27"/>
    <x v="2"/>
    <x v="3"/>
    <x v="0"/>
    <d v="2020-09-20T00:00:00"/>
    <n v="60"/>
    <n v="1.33"/>
    <n v="2.08"/>
    <n v="0.75"/>
    <n v="20"/>
    <n v="26.6"/>
    <n v="0.04"/>
    <n v="1.06"/>
    <n v="25.54"/>
    <n v="1.49"/>
    <n v="27.03"/>
  </r>
  <r>
    <s v="5562-1"/>
    <d v="2020-07-24T00:00:00"/>
    <x v="1"/>
    <x v="1"/>
    <n v="7"/>
    <s v="Sarita Rane"/>
    <s v="Cedar Ridge Road, Building D, by Golden Ridge"/>
    <x v="1"/>
    <x v="1"/>
    <s v="Small Business"/>
    <x v="6"/>
    <x v="2"/>
    <x v="28"/>
    <x v="1"/>
    <x v="0"/>
    <x v="1"/>
    <d v="2020-09-04T00:00:00"/>
    <n v="42"/>
    <n v="1.6"/>
    <n v="2.62"/>
    <n v="1.02"/>
    <n v="25"/>
    <n v="40"/>
    <n v="0.09"/>
    <n v="3.6"/>
    <n v="36.4"/>
    <n v="0.8"/>
    <n v="37.200000000000003"/>
  </r>
  <r>
    <s v="5564-1"/>
    <d v="2020-07-25T00:00:00"/>
    <x v="1"/>
    <x v="1"/>
    <n v="7"/>
    <s v="Chetan Bhardwaj"/>
    <s v="Oak Springs Boulevard, Building C, near Riverfront"/>
    <x v="2"/>
    <x v="2"/>
    <s v="Home Office"/>
    <x v="5"/>
    <x v="1"/>
    <x v="29"/>
    <x v="2"/>
    <x v="0"/>
    <x v="0"/>
    <d v="2020-08-29T00:00:00"/>
    <n v="35"/>
    <n v="1.98"/>
    <n v="3.15"/>
    <n v="1.17"/>
    <n v="46"/>
    <n v="91.08"/>
    <n v="0.1"/>
    <n v="9.11"/>
    <n v="81.97"/>
    <n v="0.49"/>
    <n v="82.46"/>
  </r>
  <r>
    <s v="5569-1"/>
    <d v="2020-07-28T00:00:00"/>
    <x v="1"/>
    <x v="1"/>
    <n v="7"/>
    <s v="Anurag Jha"/>
    <s v="Pineview Avenue, Building F, next to Oakwood Plaza"/>
    <x v="1"/>
    <x v="1"/>
    <s v="Corporate"/>
    <x v="3"/>
    <x v="0"/>
    <x v="30"/>
    <x v="0"/>
    <x v="0"/>
    <x v="0"/>
    <d v="2020-09-19T00:00:00"/>
    <n v="53"/>
    <n v="8.82"/>
    <n v="20.99"/>
    <n v="12.17"/>
    <n v="9"/>
    <n v="79.38"/>
    <n v="0.08"/>
    <n v="6.35"/>
    <n v="73.03"/>
    <n v="4.8099999999999996"/>
    <n v="77.84"/>
  </r>
  <r>
    <s v="5570-1"/>
    <d v="2020-07-30T00:00:00"/>
    <x v="1"/>
    <x v="1"/>
    <n v="7"/>
    <s v="Malini Sood"/>
    <s v="Willow Street, Building B, near Pinehill Park"/>
    <x v="2"/>
    <x v="2"/>
    <s v="Small Business"/>
    <x v="5"/>
    <x v="3"/>
    <x v="31"/>
    <x v="2"/>
    <x v="0"/>
    <x v="0"/>
    <d v="2020-08-22T00:00:00"/>
    <n v="23"/>
    <n v="1.84"/>
    <n v="2.88"/>
    <n v="1.04"/>
    <n v="11"/>
    <n v="20.239999999999998"/>
    <n v="0.02"/>
    <n v="0.4"/>
    <n v="19.84"/>
    <n v="5.33"/>
    <n v="25.17"/>
  </r>
  <r>
    <s v="5572-1"/>
    <d v="2020-07-30T00:00:00"/>
    <x v="1"/>
    <x v="1"/>
    <n v="7"/>
    <s v="Rohini Mukherjee"/>
    <s v="Cedar Grove Avenue, Building E, near Crystal Springs"/>
    <x v="0"/>
    <x v="0"/>
    <s v="Small Business"/>
    <x v="1"/>
    <x v="3"/>
    <x v="32"/>
    <x v="0"/>
    <x v="1"/>
    <x v="0"/>
    <d v="2020-09-13T00:00:00"/>
    <n v="45"/>
    <n v="13.88"/>
    <n v="22.38"/>
    <n v="8.5"/>
    <n v="34"/>
    <n v="471.92"/>
    <n v="0.01"/>
    <n v="4.72"/>
    <n v="467.2"/>
    <n v="15.1"/>
    <n v="482.3"/>
  </r>
  <r>
    <s v="5574-1"/>
    <d v="2020-07-30T00:00:00"/>
    <x v="1"/>
    <x v="1"/>
    <n v="7"/>
    <s v="Ayesha Shroff"/>
    <s v="Redwood Drive, Building C, by Oak Meadows"/>
    <x v="0"/>
    <x v="0"/>
    <s v="Corporate"/>
    <x v="2"/>
    <x v="0"/>
    <x v="33"/>
    <x v="1"/>
    <x v="2"/>
    <x v="0"/>
    <d v="2020-09-28T00:00:00"/>
    <n v="60"/>
    <n v="4.8899999999999997"/>
    <n v="7.64"/>
    <n v="2.75"/>
    <n v="7"/>
    <n v="34.229999999999997"/>
    <n v="0.06"/>
    <n v="2.0499999999999998"/>
    <n v="32.18"/>
    <n v="1.39"/>
    <n v="33.57"/>
  </r>
  <r>
    <s v="5576-1"/>
    <d v="2020-08-03T00:00:00"/>
    <x v="1"/>
    <x v="1"/>
    <n v="8"/>
    <s v="Jayant Tyagi"/>
    <s v="Shady Oaks Parkway, Building F, near Willowwood Park"/>
    <x v="1"/>
    <x v="1"/>
    <s v="Corporate"/>
    <x v="6"/>
    <x v="0"/>
    <x v="34"/>
    <x v="2"/>
    <x v="3"/>
    <x v="0"/>
    <d v="2020-08-23T00:00:00"/>
    <n v="20"/>
    <n v="3.5"/>
    <n v="5.74"/>
    <n v="2.2400000000000002"/>
    <n v="7"/>
    <n v="24.5"/>
    <n v="0.04"/>
    <n v="0.98"/>
    <n v="23.52"/>
    <n v="5.01"/>
    <n v="28.53"/>
  </r>
  <r>
    <s v="5578-1"/>
    <d v="2020-08-05T00:00:00"/>
    <x v="1"/>
    <x v="1"/>
    <n v="8"/>
    <s v="Dimple Sharma"/>
    <s v="Pine Ridge Crescent, Building D, by Crystal Falls"/>
    <x v="2"/>
    <x v="2"/>
    <s v="Consumer"/>
    <x v="5"/>
    <x v="3"/>
    <x v="35"/>
    <x v="0"/>
    <x v="2"/>
    <x v="0"/>
    <d v="2020-09-26T00:00:00"/>
    <n v="52"/>
    <n v="1.0900000000000001"/>
    <n v="2.6"/>
    <n v="1.51"/>
    <n v="43"/>
    <n v="46.87"/>
    <n v="0.06"/>
    <n v="2.81"/>
    <n v="44.06"/>
    <n v="2.4"/>
    <n v="46.46"/>
  </r>
  <r>
    <s v="5579-1"/>
    <d v="2020-08-06T00:00:00"/>
    <x v="1"/>
    <x v="1"/>
    <n v="8"/>
    <s v="Vibha Kohli"/>
    <s v="River Oaks Road, Building A, next to Maple Hills"/>
    <x v="0"/>
    <x v="0"/>
    <s v="Corporate"/>
    <x v="4"/>
    <x v="1"/>
    <x v="36"/>
    <x v="2"/>
    <x v="0"/>
    <x v="0"/>
    <d v="2020-10-02T00:00:00"/>
    <n v="57"/>
    <n v="3.65"/>
    <n v="5.98"/>
    <n v="2.33"/>
    <n v="32"/>
    <n v="116.8"/>
    <n v="0.1"/>
    <n v="11.68"/>
    <n v="105.12"/>
    <n v="1.49"/>
    <n v="106.61"/>
  </r>
  <r>
    <s v="5581-1"/>
    <d v="2020-08-07T00:00:00"/>
    <x v="1"/>
    <x v="1"/>
    <n v="8"/>
    <s v="Anil Mehta"/>
    <s v="Willowcreek Boulevard, Building C, near Sunset Meadows"/>
    <x v="1"/>
    <x v="1"/>
    <s v="Small Business"/>
    <x v="0"/>
    <x v="2"/>
    <x v="37"/>
    <x v="0"/>
    <x v="1"/>
    <x v="0"/>
    <d v="2020-08-17T00:00:00"/>
    <n v="10"/>
    <n v="3.32"/>
    <n v="5.18"/>
    <n v="1.86"/>
    <n v="17"/>
    <n v="56.44"/>
    <n v="0.02"/>
    <n v="1.1299999999999999"/>
    <n v="55.31"/>
    <n v="2.04"/>
    <n v="57.35"/>
  </r>
  <r>
    <s v="5583-1"/>
    <d v="2020-08-11T00:00:00"/>
    <x v="1"/>
    <x v="1"/>
    <n v="8"/>
    <s v="Aarti Bhatia"/>
    <s v="Cedarwood Parkway, Building E, by Rivercrest Park"/>
    <x v="2"/>
    <x v="2"/>
    <s v="Corporate"/>
    <x v="7"/>
    <x v="2"/>
    <x v="38"/>
    <x v="1"/>
    <x v="2"/>
    <x v="0"/>
    <d v="2020-10-07T00:00:00"/>
    <n v="57"/>
    <n v="0.24"/>
    <n v="1.26"/>
    <n v="1.02"/>
    <n v="2"/>
    <n v="0.48"/>
    <n v="0.06"/>
    <n v="0.03"/>
    <n v="0.45"/>
    <n v="0.7"/>
    <n v="1.1499999999999999"/>
  </r>
  <r>
    <s v="5584-1"/>
    <d v="2020-08-11T00:00:00"/>
    <x v="1"/>
    <x v="1"/>
    <n v="8"/>
    <s v="Subhash Yadav"/>
    <s v="Pinecrest Boulevard, Building F, near Greenfield Gardens"/>
    <x v="0"/>
    <x v="0"/>
    <s v="Small Business"/>
    <x v="2"/>
    <x v="2"/>
    <x v="39"/>
    <x v="2"/>
    <x v="3"/>
    <x v="0"/>
    <d v="2020-09-13T00:00:00"/>
    <n v="33"/>
    <n v="21.56"/>
    <n v="36.549999999999997"/>
    <n v="14.99"/>
    <n v="24"/>
    <n v="517.44000000000005"/>
    <n v="7.0000000000000007E-2"/>
    <n v="36.22"/>
    <n v="481.22"/>
    <n v="13.89"/>
    <n v="495.11"/>
  </r>
  <r>
    <s v="5586-1"/>
    <d v="2020-08-11T00:00:00"/>
    <x v="1"/>
    <x v="1"/>
    <n v="8"/>
    <s v="Mona Tiwari"/>
    <s v="Maplewood Avenue, Building D, opposite Oak Park"/>
    <x v="1"/>
    <x v="1"/>
    <s v="Corporate"/>
    <x v="2"/>
    <x v="0"/>
    <x v="40"/>
    <x v="0"/>
    <x v="0"/>
    <x v="0"/>
    <d v="2020-09-15T00:00:00"/>
    <n v="35"/>
    <n v="3.75"/>
    <n v="7.08"/>
    <n v="3.33"/>
    <n v="47"/>
    <n v="176.25"/>
    <n v="0.1"/>
    <n v="17.63"/>
    <n v="158.63"/>
    <n v="2.35"/>
    <n v="160.97999999999999"/>
  </r>
  <r>
    <s v="5588-1"/>
    <d v="2020-08-11T00:00:00"/>
    <x v="1"/>
    <x v="1"/>
    <n v="8"/>
    <s v="Aditya Pandey"/>
    <s v="Shady Pine Drive, Building C, near Crystal Ridge"/>
    <x v="2"/>
    <x v="2"/>
    <s v="Consumer"/>
    <x v="5"/>
    <x v="3"/>
    <x v="41"/>
    <x v="0"/>
    <x v="1"/>
    <x v="1"/>
    <d v="2020-08-23T00:00:00"/>
    <n v="12"/>
    <n v="2.9"/>
    <n v="4.76"/>
    <n v="1.86"/>
    <n v="11"/>
    <n v="31.9"/>
    <n v="0.08"/>
    <n v="2.5499999999999998"/>
    <n v="29.35"/>
    <n v="0.88"/>
    <n v="30.23"/>
  </r>
  <r>
    <s v="5589-1"/>
    <d v="2020-08-12T00:00:00"/>
    <x v="1"/>
    <x v="1"/>
    <n v="8"/>
    <s v="Veena Gupta"/>
    <s v="Cedar Falls Lane, Building E, near River Oaks"/>
    <x v="1"/>
    <x v="1"/>
    <s v="Home Office"/>
    <x v="0"/>
    <x v="1"/>
    <x v="42"/>
    <x v="1"/>
    <x v="0"/>
    <x v="0"/>
    <d v="2020-09-30T00:00:00"/>
    <n v="49"/>
    <n v="6.39"/>
    <n v="19.98"/>
    <n v="13.59"/>
    <n v="5"/>
    <n v="31.95"/>
    <n v="0.09"/>
    <n v="2.88"/>
    <n v="29.07"/>
    <n v="4"/>
    <n v="33.07"/>
  </r>
  <r>
    <s v="5591-1"/>
    <d v="2020-08-22T00:00:00"/>
    <x v="1"/>
    <x v="1"/>
    <n v="8"/>
    <s v="Chandrakant Rao"/>
    <s v="Oak Ridge Parkway, Building F, near Golden View"/>
    <x v="1"/>
    <x v="1"/>
    <s v="Home Office"/>
    <x v="1"/>
    <x v="0"/>
    <x v="43"/>
    <x v="0"/>
    <x v="1"/>
    <x v="0"/>
    <d v="2020-10-09T00:00:00"/>
    <n v="48"/>
    <n v="4.03"/>
    <n v="9.3800000000000008"/>
    <n v="5.35"/>
    <n v="17"/>
    <n v="68.510000000000005"/>
    <n v="0.09"/>
    <n v="6.17"/>
    <n v="62.34"/>
    <n v="7.28"/>
    <n v="69.62"/>
  </r>
  <r>
    <s v="5593-1"/>
    <d v="2020-08-25T00:00:00"/>
    <x v="1"/>
    <x v="1"/>
    <n v="8"/>
    <s v="Snehal Shinde"/>
    <s v="Pinehill Crescent, Building C, by Crystal Park"/>
    <x v="2"/>
    <x v="2"/>
    <s v="Corporate"/>
    <x v="2"/>
    <x v="3"/>
    <x v="44"/>
    <x v="0"/>
    <x v="2"/>
    <x v="0"/>
    <d v="2020-09-03T00:00:00"/>
    <n v="9"/>
    <n v="5.5"/>
    <n v="12.22"/>
    <n v="6.72"/>
    <n v="37"/>
    <n v="203.5"/>
    <n v="0.09"/>
    <n v="18.32"/>
    <n v="185.19"/>
    <n v="2.85"/>
    <n v="188.04"/>
  </r>
  <r>
    <s v="5594-1"/>
    <d v="2020-08-25T00:00:00"/>
    <x v="1"/>
    <x v="1"/>
    <n v="8"/>
    <s v="Lakshmi Pillai"/>
    <s v="Redwood Lane, Building D, near Oakwood Gardens"/>
    <x v="0"/>
    <x v="0"/>
    <s v="Home Office"/>
    <x v="0"/>
    <x v="3"/>
    <x v="45"/>
    <x v="1"/>
    <x v="3"/>
    <x v="0"/>
    <d v="2020-08-31T00:00:00"/>
    <n v="6"/>
    <n v="11.11"/>
    <n v="19.84"/>
    <n v="8.73"/>
    <n v="28"/>
    <n v="311.08"/>
    <n v="0.06"/>
    <n v="18.66"/>
    <n v="292.42"/>
    <n v="4.0999999999999996"/>
    <n v="296.52"/>
  </r>
  <r>
    <s v="5596-1"/>
    <d v="2020-08-26T00:00:00"/>
    <x v="1"/>
    <x v="1"/>
    <n v="8"/>
    <s v="Vikas Nair"/>
    <s v="River Valley Road, Building A, opposite Pine Ridge"/>
    <x v="0"/>
    <x v="0"/>
    <s v="Corporate"/>
    <x v="0"/>
    <x v="0"/>
    <x v="46"/>
    <x v="2"/>
    <x v="2"/>
    <x v="0"/>
    <d v="2020-09-09T00:00:00"/>
    <n v="14"/>
    <n v="10.07"/>
    <n v="15.98"/>
    <n v="5.91"/>
    <n v="46"/>
    <n v="463.22"/>
    <n v="0.02"/>
    <n v="9.26"/>
    <n v="453.96"/>
    <n v="4"/>
    <n v="457.96"/>
  </r>
  <r>
    <s v="5597-1"/>
    <d v="2020-08-27T00:00:00"/>
    <x v="1"/>
    <x v="1"/>
    <n v="8"/>
    <s v="Priti Menon"/>
    <s v="Willow Ridge Boulevard, Building E, near Cedar"/>
    <x v="1"/>
    <x v="1"/>
    <s v="Home Office"/>
    <x v="2"/>
    <x v="0"/>
    <x v="47"/>
    <x v="1"/>
    <x v="0"/>
    <x v="1"/>
    <d v="2020-10-03T00:00:00"/>
    <n v="37"/>
    <n v="1.6"/>
    <n v="2.62"/>
    <n v="1.02"/>
    <n v="45"/>
    <n v="72"/>
    <n v="0.01"/>
    <n v="0.72"/>
    <n v="71.28"/>
    <n v="0.8"/>
    <n v="72.08"/>
  </r>
  <r>
    <s v="5603-1"/>
    <d v="2020-08-28T00:00:00"/>
    <x v="1"/>
    <x v="1"/>
    <n v="8"/>
    <s v="Dheeraj Awasthi"/>
    <s v="Pinewood Road, Building B, near Sunset Hills"/>
    <x v="2"/>
    <x v="2"/>
    <s v="Consumer"/>
    <x v="3"/>
    <x v="1"/>
    <x v="48"/>
    <x v="2"/>
    <x v="1"/>
    <x v="0"/>
    <d v="2020-09-22T00:00:00"/>
    <n v="25"/>
    <n v="6.51"/>
    <n v="30.98"/>
    <n v="24.47"/>
    <n v="37"/>
    <n v="240.87"/>
    <n v="0.03"/>
    <n v="7.23"/>
    <n v="233.64"/>
    <n v="6.5"/>
    <n v="240.14"/>
  </r>
  <r>
    <s v="5604-1"/>
    <d v="2020-09-02T00:00:00"/>
    <x v="1"/>
    <x v="1"/>
    <n v="9"/>
    <s v="Sakshi Mathur"/>
    <s v="Maple Springs Drive, Building C, by River Glen"/>
    <x v="0"/>
    <x v="0"/>
    <s v="Home Office"/>
    <x v="0"/>
    <x v="1"/>
    <x v="49"/>
    <x v="0"/>
    <x v="2"/>
    <x v="0"/>
    <d v="2020-09-19T00:00:00"/>
    <n v="17"/>
    <n v="10.07"/>
    <n v="15.98"/>
    <n v="5.91"/>
    <n v="29"/>
    <n v="292.02999999999997"/>
    <n v="0.04"/>
    <n v="11.68"/>
    <n v="280.35000000000002"/>
    <n v="4"/>
    <n v="284.35000000000002"/>
  </r>
  <r>
    <s v="5605-1"/>
    <d v="2020-09-03T00:00:00"/>
    <x v="1"/>
    <x v="1"/>
    <n v="9"/>
    <s v="Rakesh Malhotra"/>
    <s v="Shadybrook Avenue, Building E, opposite Maple View"/>
    <x v="0"/>
    <x v="0"/>
    <s v="Small Business"/>
    <x v="7"/>
    <x v="0"/>
    <x v="50"/>
    <x v="2"/>
    <x v="3"/>
    <x v="0"/>
    <d v="2020-11-02T00:00:00"/>
    <n v="60"/>
    <n v="1.92"/>
    <n v="3.26"/>
    <n v="1.34"/>
    <n v="31"/>
    <n v="59.52"/>
    <n v="0"/>
    <n v="0"/>
    <n v="59.52"/>
    <n v="1.86"/>
    <n v="61.38"/>
  </r>
  <r>
    <s v="5606-1"/>
    <d v="2020-09-03T00:00:00"/>
    <x v="1"/>
    <x v="1"/>
    <n v="9"/>
    <s v="Kalpana Naik"/>
    <s v="Redwood Grove Lane, Building F, near Golden Meadow"/>
    <x v="1"/>
    <x v="1"/>
    <s v="Corporate"/>
    <x v="9"/>
    <x v="1"/>
    <x v="51"/>
    <x v="0"/>
    <x v="0"/>
    <x v="0"/>
    <d v="2020-10-04T00:00:00"/>
    <n v="31"/>
    <n v="2.98"/>
    <n v="5.84"/>
    <n v="2.86"/>
    <n v="22"/>
    <n v="65.56"/>
    <n v="0.1"/>
    <n v="6.56"/>
    <n v="59"/>
    <n v="0.83"/>
    <n v="59.83"/>
  </r>
  <r>
    <s v="5607-1"/>
    <d v="2020-09-04T00:00:00"/>
    <x v="1"/>
    <x v="1"/>
    <n v="9"/>
    <s v="Aman Kaur"/>
    <s v="Cedar Ridge Boulevard, Building D, near Pinewood"/>
    <x v="2"/>
    <x v="2"/>
    <s v="Corporate"/>
    <x v="9"/>
    <x v="0"/>
    <x v="52"/>
    <x v="0"/>
    <x v="1"/>
    <x v="0"/>
    <d v="2020-11-02T00:00:00"/>
    <n v="59"/>
    <n v="2.5"/>
    <n v="5.68"/>
    <n v="3.18"/>
    <n v="23"/>
    <n v="57.5"/>
    <n v="0.01"/>
    <n v="0.57999999999999996"/>
    <n v="56.93"/>
    <n v="3.6"/>
    <n v="60.53"/>
  </r>
  <r>
    <s v="5612-1"/>
    <d v="2020-09-10T00:00:00"/>
    <x v="1"/>
    <x v="1"/>
    <n v="9"/>
    <s v="Sushma Rajan"/>
    <s v="Willow Springs Road, Building C, near Crystal Falls"/>
    <x v="0"/>
    <x v="0"/>
    <s v="Corporate"/>
    <x v="9"/>
    <x v="0"/>
    <x v="53"/>
    <x v="0"/>
    <x v="2"/>
    <x v="0"/>
    <d v="2020-10-29T00:00:00"/>
    <n v="49"/>
    <n v="11.38"/>
    <n v="18.649999999999999"/>
    <n v="7.27"/>
    <n v="7"/>
    <n v="79.66"/>
    <n v="0.01"/>
    <n v="0.8"/>
    <n v="78.86"/>
    <n v="3.77"/>
    <n v="82.63"/>
  </r>
  <r>
    <s v="5613-1"/>
    <d v="2020-09-11T00:00:00"/>
    <x v="1"/>
    <x v="1"/>
    <n v="9"/>
    <s v="Nikhil Roy"/>
    <s v="Sunset Valley Boulevard, Building F, by Oak Grove"/>
    <x v="1"/>
    <x v="1"/>
    <s v="Home Office"/>
    <x v="5"/>
    <x v="2"/>
    <x v="54"/>
    <x v="1"/>
    <x v="3"/>
    <x v="0"/>
    <d v="2020-11-08T00:00:00"/>
    <n v="58"/>
    <n v="0.93"/>
    <n v="1.48"/>
    <n v="0.55000000000000004"/>
    <n v="15"/>
    <n v="13.95"/>
    <n v="0.03"/>
    <n v="0.42"/>
    <n v="13.53"/>
    <n v="0.7"/>
    <n v="14.23"/>
  </r>
  <r>
    <s v="5615-1"/>
    <d v="2020-09-12T00:00:00"/>
    <x v="1"/>
    <x v="1"/>
    <n v="9"/>
    <s v="Sweta Patel"/>
    <s v="Pine Oak Road, Building A, near Silver Valley"/>
    <x v="2"/>
    <x v="2"/>
    <s v="Corporate"/>
    <x v="1"/>
    <x v="2"/>
    <x v="55"/>
    <x v="2"/>
    <x v="3"/>
    <x v="0"/>
    <d v="2020-09-20T00:00:00"/>
    <n v="8"/>
    <n v="1.0900000000000001"/>
    <n v="1.82"/>
    <n v="0.73"/>
    <n v="36"/>
    <n v="39.24"/>
    <n v="0.09"/>
    <n v="3.53"/>
    <n v="35.71"/>
    <n v="1"/>
    <n v="36.71"/>
  </r>
  <r>
    <s v="5616-1"/>
    <d v="2020-09-12T00:00:00"/>
    <x v="1"/>
    <x v="1"/>
    <n v="9"/>
    <s v="Ajit Kumar"/>
    <s v="Maple Leaf Boulevard, Building B, by River Walk"/>
    <x v="0"/>
    <x v="0"/>
    <s v="Consumer"/>
    <x v="11"/>
    <x v="1"/>
    <x v="56"/>
    <x v="1"/>
    <x v="3"/>
    <x v="0"/>
    <d v="2020-11-04T00:00:00"/>
    <n v="53"/>
    <n v="14.95"/>
    <n v="34.76"/>
    <n v="19.809999999999999"/>
    <n v="34"/>
    <n v="508.3"/>
    <n v="0.03"/>
    <n v="15.25"/>
    <n v="493.05"/>
    <n v="8.2200000000000006"/>
    <n v="501.27"/>
  </r>
  <r>
    <s v="5618-1"/>
    <d v="2020-09-13T00:00:00"/>
    <x v="1"/>
    <x v="1"/>
    <n v="9"/>
    <s v="Ritu Chauhan"/>
    <s v="Cedarpark Avenue, Building E, near Valley Ridge"/>
    <x v="1"/>
    <x v="1"/>
    <s v="Small Business"/>
    <x v="0"/>
    <x v="1"/>
    <x v="57"/>
    <x v="2"/>
    <x v="1"/>
    <x v="0"/>
    <d v="2020-10-15T00:00:00"/>
    <n v="32"/>
    <n v="4.53"/>
    <n v="7.3"/>
    <n v="2.77"/>
    <n v="26"/>
    <n v="117.78"/>
    <n v="0.03"/>
    <n v="3.53"/>
    <n v="114.25"/>
    <n v="7.72"/>
    <n v="121.97"/>
  </r>
  <r>
    <s v="5619-1"/>
    <d v="2020-09-17T00:00:00"/>
    <x v="1"/>
    <x v="1"/>
    <n v="9"/>
    <s v="Sanjana Iyer"/>
    <s v="Willowcrest Road, Building C, opposite Maple Hill"/>
    <x v="2"/>
    <x v="2"/>
    <s v="Corporate"/>
    <x v="10"/>
    <x v="2"/>
    <x v="58"/>
    <x v="0"/>
    <x v="0"/>
    <x v="0"/>
    <d v="2020-11-07T00:00:00"/>
    <n v="51"/>
    <n v="2.2599999999999998"/>
    <n v="3.58"/>
    <n v="1.32"/>
    <n v="19"/>
    <n v="42.94"/>
    <n v="0"/>
    <n v="0"/>
    <n v="42.94"/>
    <n v="5.47"/>
    <n v="48.41"/>
  </r>
  <r>
    <s v="5625-1"/>
    <d v="2020-09-23T00:00:00"/>
    <x v="1"/>
    <x v="1"/>
    <n v="9"/>
    <s v="Siddharth Joshi"/>
    <s v="Riverstone Drive, Building A, near Pinecrest Park"/>
    <x v="0"/>
    <x v="0"/>
    <s v="Corporate"/>
    <x v="2"/>
    <x v="3"/>
    <x v="59"/>
    <x v="2"/>
    <x v="1"/>
    <x v="1"/>
    <d v="2020-10-13T00:00:00"/>
    <n v="20"/>
    <n v="4.37"/>
    <n v="9.11"/>
    <n v="4.74"/>
    <n v="48"/>
    <n v="209.76"/>
    <n v="0.06"/>
    <n v="12.59"/>
    <n v="197.17"/>
    <n v="2.25"/>
    <n v="199.42"/>
  </r>
  <r>
    <s v="5627-1"/>
    <d v="2020-09-27T00:00:00"/>
    <x v="1"/>
    <x v="1"/>
    <n v="9"/>
    <s v="Kavya Sharma"/>
    <s v="Sunset Ridge Avenue, Building D, near Riverwood"/>
    <x v="1"/>
    <x v="1"/>
    <s v="Corporate"/>
    <x v="0"/>
    <x v="1"/>
    <x v="60"/>
    <x v="0"/>
    <x v="3"/>
    <x v="0"/>
    <d v="2020-09-28T00:00:00"/>
    <n v="1"/>
    <n v="0.94"/>
    <n v="2.08"/>
    <n v="1.1399999999999999"/>
    <n v="36"/>
    <n v="33.840000000000003"/>
    <n v="0.01"/>
    <n v="0.34"/>
    <n v="33.5"/>
    <n v="2.56"/>
    <n v="36.06"/>
  </r>
  <r>
    <s v="5629-1"/>
    <d v="2020-09-28T00:00:00"/>
    <x v="1"/>
    <x v="1"/>
    <n v="9"/>
    <s v="Ravi Reddy"/>
    <s v="Maple Grove Parkway, Building F, near Cedar Valley"/>
    <x v="2"/>
    <x v="2"/>
    <s v="Corporate"/>
    <x v="8"/>
    <x v="3"/>
    <x v="61"/>
    <x v="1"/>
    <x v="3"/>
    <x v="0"/>
    <d v="2020-10-04T00:00:00"/>
    <n v="6"/>
    <n v="1.53"/>
    <n v="2.4700000000000002"/>
    <n v="0.94"/>
    <n v="49"/>
    <n v="74.97"/>
    <n v="0.03"/>
    <n v="2.25"/>
    <n v="72.72"/>
    <n v="1.02"/>
    <n v="73.739999999999995"/>
  </r>
  <r>
    <s v="5630-1"/>
    <d v="2020-09-28T00:00:00"/>
    <x v="1"/>
    <x v="1"/>
    <n v="9"/>
    <s v="Monika Singh"/>
    <s v="Shady Oaks Avenue, Building C, by Green Meadows"/>
    <x v="0"/>
    <x v="0"/>
    <s v="Home Office"/>
    <x v="0"/>
    <x v="3"/>
    <x v="62"/>
    <x v="2"/>
    <x v="2"/>
    <x v="0"/>
    <d v="2020-10-25T00:00:00"/>
    <n v="27"/>
    <n v="3.47"/>
    <n v="6.68"/>
    <n v="3.21"/>
    <n v="16"/>
    <n v="55.52"/>
    <n v="0.1"/>
    <n v="5.55"/>
    <n v="49.97"/>
    <n v="1.5"/>
    <n v="51.47"/>
  </r>
  <r>
    <s v="5631-1"/>
    <d v="2020-09-29T00:00:00"/>
    <x v="1"/>
    <x v="1"/>
    <n v="9"/>
    <s v="Tarun Kulkarni"/>
    <s v="Redwood Boulevard, Building E, near Sunset Road"/>
    <x v="1"/>
    <x v="1"/>
    <s v="Small Business"/>
    <x v="0"/>
    <x v="1"/>
    <x v="63"/>
    <x v="0"/>
    <x v="3"/>
    <x v="0"/>
    <d v="2020-11-22T00:00:00"/>
    <n v="54"/>
    <n v="0.71"/>
    <n v="1.1399999999999999"/>
    <n v="0.43"/>
    <n v="8"/>
    <n v="5.68"/>
    <n v="0"/>
    <n v="0"/>
    <n v="5.68"/>
    <n v="0.7"/>
    <n v="6.38"/>
  </r>
  <r>
    <s v="5633-1"/>
    <d v="2020-10-01T00:00:00"/>
    <x v="1"/>
    <x v="2"/>
    <n v="10"/>
    <s v="Arpita Nanda"/>
    <s v="Cedar Springs Road, Building B, opposite Willow Park"/>
    <x v="2"/>
    <x v="2"/>
    <s v="Home Office"/>
    <x v="5"/>
    <x v="3"/>
    <x v="64"/>
    <x v="2"/>
    <x v="0"/>
    <x v="0"/>
    <d v="2020-11-10T00:00:00"/>
    <n v="40"/>
    <n v="39.64"/>
    <n v="152.47999999999999"/>
    <n v="112.84"/>
    <n v="48"/>
    <n v="1902.72"/>
    <n v="0.04"/>
    <n v="76.11"/>
    <n v="1826.61"/>
    <n v="6.5"/>
    <n v="1833.11"/>
  </r>
  <r>
    <s v="5635-1"/>
    <d v="2020-10-01T00:00:00"/>
    <x v="1"/>
    <x v="2"/>
    <n v="10"/>
    <s v="Siddhi Chawla"/>
    <s v="Pinecrest Avenue, Building F, near Golden Springs"/>
    <x v="1"/>
    <x v="1"/>
    <s v="Corporate"/>
    <x v="1"/>
    <x v="0"/>
    <x v="65"/>
    <x v="0"/>
    <x v="0"/>
    <x v="1"/>
    <d v="2020-11-27T00:00:00"/>
    <n v="57"/>
    <n v="11.11"/>
    <n v="19.84"/>
    <n v="8.73"/>
    <n v="15"/>
    <n v="166.65"/>
    <n v="0"/>
    <n v="0"/>
    <n v="166.65"/>
    <n v="4.0999999999999996"/>
    <n v="170.75"/>
  </r>
  <r>
    <s v="5637-1"/>
    <d v="2020-10-02T00:00:00"/>
    <x v="1"/>
    <x v="2"/>
    <n v="10"/>
    <s v="Rakesh Deshmukh"/>
    <s v="Riverpark Road, Building D, near Crystal Waters"/>
    <x v="2"/>
    <x v="2"/>
    <s v="Home Office"/>
    <x v="8"/>
    <x v="3"/>
    <x v="66"/>
    <x v="1"/>
    <x v="0"/>
    <x v="0"/>
    <d v="2020-11-15T00:00:00"/>
    <n v="44"/>
    <n v="2.29"/>
    <n v="3.69"/>
    <n v="1.4"/>
    <n v="30"/>
    <n v="68.7"/>
    <n v="0.09"/>
    <n v="6.18"/>
    <n v="62.52"/>
    <n v="0.5"/>
    <n v="63.02"/>
  </r>
  <r>
    <s v="5639-1"/>
    <d v="2020-10-02T00:00:00"/>
    <x v="1"/>
    <x v="2"/>
    <n v="10"/>
    <s v="Sonia Aggarwal"/>
    <s v="Willowbrook Crescent, Building A, by Pine View Park"/>
    <x v="0"/>
    <x v="0"/>
    <s v="Corporate"/>
    <x v="9"/>
    <x v="3"/>
    <x v="67"/>
    <x v="2"/>
    <x v="0"/>
    <x v="0"/>
    <d v="2020-10-16T00:00:00"/>
    <n v="14"/>
    <n v="21.97"/>
    <n v="35.44"/>
    <n v="13.47"/>
    <n v="29"/>
    <n v="637.13"/>
    <n v="0.03"/>
    <n v="19.11"/>
    <n v="618.02"/>
    <n v="4.92"/>
    <n v="622.94000000000005"/>
  </r>
  <r>
    <s v="5641-1"/>
    <d v="2020-10-03T00:00:00"/>
    <x v="1"/>
    <x v="2"/>
    <n v="10"/>
    <s v="Vipul Jain"/>
    <s v="Maplewood Parkway, Building C, near Riverstone"/>
    <x v="0"/>
    <x v="0"/>
    <s v="Corporate"/>
    <x v="2"/>
    <x v="0"/>
    <x v="68"/>
    <x v="0"/>
    <x v="1"/>
    <x v="0"/>
    <d v="2020-11-11T00:00:00"/>
    <n v="39"/>
    <n v="0.71"/>
    <n v="1.1399999999999999"/>
    <n v="0.43"/>
    <n v="4"/>
    <n v="2.84"/>
    <n v="0"/>
    <n v="0"/>
    <n v="2.84"/>
    <n v="0.7"/>
    <n v="3.54"/>
  </r>
  <r>
    <s v="5643-1"/>
    <d v="2020-10-04T00:00:00"/>
    <x v="1"/>
    <x v="2"/>
    <n v="10"/>
    <s v="Vandita Shukla"/>
    <s v="Cedarwood Street, Building F, next to Oakgrove"/>
    <x v="1"/>
    <x v="1"/>
    <s v="Consumer"/>
    <x v="1"/>
    <x v="1"/>
    <x v="69"/>
    <x v="0"/>
    <x v="2"/>
    <x v="1"/>
    <d v="2020-11-29T00:00:00"/>
    <n v="56"/>
    <n v="2.74"/>
    <n v="4.49"/>
    <n v="1.75"/>
    <n v="44"/>
    <n v="120.56"/>
    <n v="0.03"/>
    <n v="3.62"/>
    <n v="116.94"/>
    <n v="1.49"/>
    <n v="118.43"/>
  </r>
  <r>
    <s v="5644-1"/>
    <d v="2020-10-04T00:00:00"/>
    <x v="1"/>
    <x v="2"/>
    <n v="10"/>
    <s v="Anuja Shetty"/>
    <s v="Pine Ridge Road, Building D, by Willow Creek"/>
    <x v="2"/>
    <x v="2"/>
    <s v="Home Office"/>
    <x v="0"/>
    <x v="1"/>
    <x v="70"/>
    <x v="1"/>
    <x v="3"/>
    <x v="0"/>
    <d v="2020-11-30T00:00:00"/>
    <n v="57"/>
    <n v="20.18"/>
    <n v="35.409999999999997"/>
    <n v="15.23"/>
    <n v="5"/>
    <n v="100.9"/>
    <n v="0"/>
    <n v="0"/>
    <n v="100.9"/>
    <n v="1.99"/>
    <n v="102.89"/>
  </r>
  <r>
    <s v="5645-1"/>
    <d v="2020-10-06T00:00:00"/>
    <x v="1"/>
    <x v="2"/>
    <n v="10"/>
    <s v="Harshvardhan Sinha"/>
    <s v="Redwood Park Avenue, Building E, near Silver Oaks"/>
    <x v="0"/>
    <x v="0"/>
    <s v="Consumer"/>
    <x v="5"/>
    <x v="2"/>
    <x v="71"/>
    <x v="0"/>
    <x v="2"/>
    <x v="0"/>
    <d v="2020-10-14T00:00:00"/>
    <n v="8"/>
    <n v="1.94"/>
    <n v="3.08"/>
    <n v="1.1399999999999999"/>
    <n v="46"/>
    <n v="89.24"/>
    <n v="0.04"/>
    <n v="3.57"/>
    <n v="85.67"/>
    <n v="0.99"/>
    <n v="86.66"/>
  </r>
  <r>
    <s v="5646-1"/>
    <d v="2020-10-08T00:00:00"/>
    <x v="1"/>
    <x v="2"/>
    <n v="10"/>
    <s v="Madhurima Dutta"/>
    <s v="Willow Falls Street, Building B, opposite Cedar Grove"/>
    <x v="1"/>
    <x v="1"/>
    <s v="Corporate"/>
    <x v="0"/>
    <x v="3"/>
    <x v="72"/>
    <x v="0"/>
    <x v="0"/>
    <x v="0"/>
    <d v="2020-11-18T00:00:00"/>
    <n v="41"/>
    <n v="5.5"/>
    <n v="12.22"/>
    <n v="6.72"/>
    <n v="1"/>
    <n v="5.5"/>
    <n v="0.1"/>
    <n v="0.55000000000000004"/>
    <n v="4.95"/>
    <n v="2.85"/>
    <n v="7.8"/>
  </r>
  <r>
    <s v="5647-1"/>
    <d v="2020-10-09T00:00:00"/>
    <x v="1"/>
    <x v="2"/>
    <n v="10"/>
    <s v="Ishaan Gupta"/>
    <s v="Sunset Park Boulevard, Building C, near Riverbend"/>
    <x v="2"/>
    <x v="2"/>
    <s v="Consumer"/>
    <x v="10"/>
    <x v="3"/>
    <x v="73"/>
    <x v="1"/>
    <x v="1"/>
    <x v="0"/>
    <d v="2020-10-26T00:00:00"/>
    <n v="17"/>
    <n v="4.1900000000000004"/>
    <n v="10.23"/>
    <n v="6.04"/>
    <n v="37"/>
    <n v="155.03"/>
    <n v="0.08"/>
    <n v="12.4"/>
    <n v="142.63"/>
    <n v="4.68"/>
    <n v="147.31"/>
  </r>
  <r>
    <s v="5648-1"/>
    <d v="2020-10-10T00:00:00"/>
    <x v="1"/>
    <x v="2"/>
    <n v="10"/>
    <s v="Anuradha Pillai"/>
    <s v="Cedar Grove Street, Building F, by Pinewood Meadows"/>
    <x v="0"/>
    <x v="0"/>
    <s v="Corporate"/>
    <x v="0"/>
    <x v="1"/>
    <x v="74"/>
    <x v="2"/>
    <x v="2"/>
    <x v="0"/>
    <d v="2020-11-18T00:00:00"/>
    <n v="39"/>
    <n v="1.19"/>
    <n v="1.98"/>
    <n v="0.79"/>
    <n v="38"/>
    <n v="45.22"/>
    <n v="0.05"/>
    <n v="2.2599999999999998"/>
    <n v="42.96"/>
    <n v="4.7699999999999996"/>
    <n v="47.73"/>
  </r>
  <r>
    <s v="5650-1"/>
    <d v="2020-10-11T00:00:00"/>
    <x v="1"/>
    <x v="2"/>
    <n v="10"/>
    <s v="Nishant Rathod"/>
    <s v="Pinehill Parkway, Building A, near Maple Ridge"/>
    <x v="1"/>
    <x v="1"/>
    <s v="Home Office"/>
    <x v="1"/>
    <x v="0"/>
    <x v="75"/>
    <x v="1"/>
    <x v="3"/>
    <x v="0"/>
    <d v="2020-10-22T00:00:00"/>
    <n v="11"/>
    <n v="11.11"/>
    <n v="19.84"/>
    <n v="8.73"/>
    <n v="43"/>
    <n v="477.73"/>
    <n v="0.03"/>
    <n v="14.33"/>
    <n v="463.4"/>
    <n v="4.0999999999999996"/>
    <n v="467.5"/>
  </r>
  <r>
    <s v="5651-1"/>
    <d v="2020-10-15T00:00:00"/>
    <x v="1"/>
    <x v="2"/>
    <n v="10"/>
    <s v="Ankita Roy"/>
    <s v="Willow Springs Avenue, Building C, next to Crystal Bay"/>
    <x v="2"/>
    <x v="2"/>
    <s v="Home Office"/>
    <x v="8"/>
    <x v="1"/>
    <x v="76"/>
    <x v="2"/>
    <x v="0"/>
    <x v="1"/>
    <d v="2020-12-12T00:00:00"/>
    <n v="58"/>
    <n v="52.07"/>
    <n v="83.98"/>
    <n v="31.91"/>
    <n v="34"/>
    <n v="1770.38"/>
    <n v="0.06"/>
    <n v="106.22"/>
    <n v="1664.16"/>
    <n v="5.01"/>
    <n v="1669.17"/>
  </r>
  <r>
    <s v="5653-1"/>
    <d v="2020-10-16T00:00:00"/>
    <x v="1"/>
    <x v="2"/>
    <n v="10"/>
    <s v="Deepak Bansal"/>
    <s v="Riverbank Boulevard, Building D, by Shady Grove"/>
    <x v="1"/>
    <x v="1"/>
    <s v="Home Office"/>
    <x v="5"/>
    <x v="2"/>
    <x v="77"/>
    <x v="0"/>
    <x v="1"/>
    <x v="0"/>
    <d v="2020-11-01T00:00:00"/>
    <n v="16"/>
    <n v="2.52"/>
    <n v="4"/>
    <n v="1.48"/>
    <n v="36"/>
    <n v="90.72"/>
    <n v="0.01"/>
    <n v="0.91"/>
    <n v="89.81"/>
    <n v="1.3"/>
    <n v="91.11"/>
  </r>
  <r>
    <s v="5658-1"/>
    <d v="2020-10-18T00:00:00"/>
    <x v="1"/>
    <x v="2"/>
    <n v="10"/>
    <s v="Vaishali Mathur"/>
    <s v="Pine Oaks Parkway, Building F, near Riverwood"/>
    <x v="1"/>
    <x v="1"/>
    <s v="Home Office"/>
    <x v="5"/>
    <x v="0"/>
    <x v="78"/>
    <x v="2"/>
    <x v="2"/>
    <x v="0"/>
    <d v="2020-11-22T00:00:00"/>
    <n v="35"/>
    <n v="3.84"/>
    <n v="6.3"/>
    <n v="2.46"/>
    <n v="8"/>
    <n v="30.72"/>
    <n v="0.01"/>
    <n v="0.31"/>
    <n v="30.41"/>
    <n v="0.5"/>
    <n v="30.91"/>
  </r>
  <r>
    <s v="5659-1"/>
    <d v="2020-10-19T00:00:00"/>
    <x v="1"/>
    <x v="2"/>
    <n v="10"/>
    <s v="Kartik Kapoor"/>
    <s v="Cedarwood Crescent, Building C, by Willowfield"/>
    <x v="2"/>
    <x v="2"/>
    <s v="Corporate"/>
    <x v="5"/>
    <x v="3"/>
    <x v="79"/>
    <x v="0"/>
    <x v="3"/>
    <x v="1"/>
    <d v="2020-11-15T00:00:00"/>
    <n v="27"/>
    <n v="4.46"/>
    <n v="10.89"/>
    <n v="6.43"/>
    <n v="4"/>
    <n v="17.84"/>
    <n v="0.05"/>
    <n v="0.89"/>
    <n v="16.95"/>
    <n v="4.5"/>
    <n v="21.45"/>
  </r>
  <r>
    <s v="5661-1"/>
    <d v="2020-10-20T00:00:00"/>
    <x v="1"/>
    <x v="2"/>
    <n v="10"/>
    <s v="Shweta Khurana"/>
    <s v="Shady Ridge Road, Building D, near Silver Oak"/>
    <x v="0"/>
    <x v="0"/>
    <s v="Small Business"/>
    <x v="2"/>
    <x v="0"/>
    <x v="80"/>
    <x v="0"/>
    <x v="3"/>
    <x v="0"/>
    <d v="2020-11-23T00:00:00"/>
    <n v="34"/>
    <n v="8.31"/>
    <n v="15.98"/>
    <n v="7.67"/>
    <n v="38"/>
    <n v="315.77999999999997"/>
    <n v="0.1"/>
    <n v="31.58"/>
    <n v="284.2"/>
    <n v="6.5"/>
    <n v="290.7"/>
  </r>
  <r>
    <s v="5663-1"/>
    <d v="2020-10-21T00:00:00"/>
    <x v="1"/>
    <x v="2"/>
    <n v="10"/>
    <s v="Manoj Desai"/>
    <s v="Redwood Springs Lane, Building E, opposite Oak Park"/>
    <x v="0"/>
    <x v="0"/>
    <s v="Consumer"/>
    <x v="8"/>
    <x v="0"/>
    <x v="81"/>
    <x v="0"/>
    <x v="3"/>
    <x v="0"/>
    <d v="2020-12-17T00:00:00"/>
    <n v="57"/>
    <n v="4.4800000000000004"/>
    <n v="8.14"/>
    <n v="3.66"/>
    <n v="46"/>
    <n v="206.08"/>
    <n v="0"/>
    <n v="0"/>
    <n v="206.08"/>
    <n v="3.12"/>
    <n v="209.2"/>
  </r>
  <r>
    <s v="5665-1"/>
    <d v="2020-10-21T00:00:00"/>
    <x v="1"/>
    <x v="2"/>
    <n v="10"/>
    <s v="Pranav Yadav"/>
    <s v="Sunset Oak Avenue, Building A, near Pinecrest Hill"/>
    <x v="1"/>
    <x v="1"/>
    <s v="Corporate"/>
    <x v="5"/>
    <x v="0"/>
    <x v="82"/>
    <x v="1"/>
    <x v="1"/>
    <x v="0"/>
    <d v="2020-11-06T00:00:00"/>
    <n v="16"/>
    <n v="4.79"/>
    <n v="11.97"/>
    <n v="7.18"/>
    <n v="8"/>
    <n v="38.32"/>
    <n v="0.03"/>
    <n v="1.1499999999999999"/>
    <n v="37.17"/>
    <n v="5.81"/>
    <n v="42.98"/>
  </r>
  <r>
    <s v="5667-1"/>
    <d v="2020-10-22T00:00:00"/>
    <x v="1"/>
    <x v="2"/>
    <n v="10"/>
    <s v="Amrita Meena"/>
    <s v="Willow Park Lane, Building C, near Crystal Glen"/>
    <x v="2"/>
    <x v="2"/>
    <s v="Consumer"/>
    <x v="5"/>
    <x v="3"/>
    <x v="83"/>
    <x v="2"/>
    <x v="0"/>
    <x v="0"/>
    <d v="2020-11-27T00:00:00"/>
    <n v="36"/>
    <n v="3.4"/>
    <n v="5.4"/>
    <n v="2"/>
    <n v="22"/>
    <n v="74.8"/>
    <n v="0.1"/>
    <n v="7.48"/>
    <n v="67.319999999999993"/>
    <n v="7.78"/>
    <n v="75.099999999999994"/>
  </r>
  <r>
    <s v="5669-1"/>
    <d v="2020-10-23T00:00:00"/>
    <x v="1"/>
    <x v="2"/>
    <n v="10"/>
    <s v="Rahul Tyagi"/>
    <s v="Pinehurst Road, Building F, by Sunset Park"/>
    <x v="0"/>
    <x v="0"/>
    <s v="Corporate"/>
    <x v="1"/>
    <x v="0"/>
    <x v="84"/>
    <x v="1"/>
    <x v="1"/>
    <x v="0"/>
    <d v="2020-11-24T00:00:00"/>
    <n v="32"/>
    <n v="8.92"/>
    <n v="29.74"/>
    <n v="20.82"/>
    <n v="19"/>
    <n v="169.48"/>
    <n v="0.1"/>
    <n v="16.95"/>
    <n v="152.53"/>
    <n v="6.64"/>
    <n v="159.16999999999999"/>
  </r>
  <r>
    <s v="5670-1"/>
    <d v="2020-10-26T00:00:00"/>
    <x v="1"/>
    <x v="2"/>
    <n v="10"/>
    <s v="Supriya Rana"/>
    <s v="River Hills Boulevard, Building A, near Green Oak"/>
    <x v="0"/>
    <x v="0"/>
    <s v="Home Office"/>
    <x v="0"/>
    <x v="0"/>
    <x v="85"/>
    <x v="2"/>
    <x v="3"/>
    <x v="0"/>
    <d v="2020-12-21T00:00:00"/>
    <n v="56"/>
    <n v="3.65"/>
    <n v="5.98"/>
    <n v="2.33"/>
    <n v="19"/>
    <n v="69.349999999999994"/>
    <n v="0.01"/>
    <n v="0.69"/>
    <n v="68.66"/>
    <n v="1.49"/>
    <n v="70.150000000000006"/>
  </r>
  <r>
    <s v="5671-1"/>
    <d v="2020-10-27T00:00:00"/>
    <x v="1"/>
    <x v="2"/>
    <n v="10"/>
    <s v="Satish Solanki"/>
    <s v="Maple Crest Lane, Building D, near Pine Grove Park"/>
    <x v="1"/>
    <x v="1"/>
    <s v="Consumer"/>
    <x v="2"/>
    <x v="1"/>
    <x v="86"/>
    <x v="0"/>
    <x v="3"/>
    <x v="0"/>
    <d v="2020-11-19T00:00:00"/>
    <n v="23"/>
    <n v="2.16"/>
    <n v="3.85"/>
    <n v="1.69"/>
    <n v="10"/>
    <n v="21.6"/>
    <n v="0.06"/>
    <n v="1.3"/>
    <n v="20.3"/>
    <n v="0.7"/>
    <n v="21"/>
  </r>
  <r>
    <s v="5672-1"/>
    <d v="2020-10-28T00:00:00"/>
    <x v="1"/>
    <x v="2"/>
    <n v="10"/>
    <s v="Rajiv Kaul"/>
    <s v="Shady Springs Road, Building C, opposite Riverbend"/>
    <x v="2"/>
    <x v="2"/>
    <s v="Home Office"/>
    <x v="3"/>
    <x v="0"/>
    <x v="87"/>
    <x v="2"/>
    <x v="2"/>
    <x v="0"/>
    <d v="2020-12-10T00:00:00"/>
    <n v="43"/>
    <n v="17.84"/>
    <n v="34.99"/>
    <n v="17.149999999999999"/>
    <n v="29"/>
    <n v="517.36"/>
    <n v="0.09"/>
    <n v="46.56"/>
    <n v="470.8"/>
    <n v="5.5"/>
    <n v="476.3"/>
  </r>
  <r>
    <s v="5674-1"/>
    <d v="2020-10-29T00:00:00"/>
    <x v="1"/>
    <x v="2"/>
    <n v="10"/>
    <s v="Yogesh Dutta"/>
    <s v="Cedar View Avenue, Building F, by Willowcrest"/>
    <x v="0"/>
    <x v="0"/>
    <s v="Corporate"/>
    <x v="8"/>
    <x v="3"/>
    <x v="88"/>
    <x v="0"/>
    <x v="3"/>
    <x v="0"/>
    <d v="2020-12-28T00:00:00"/>
    <n v="60"/>
    <n v="4.79"/>
    <n v="11.97"/>
    <n v="7.18"/>
    <n v="23"/>
    <n v="110.17"/>
    <n v="0.01"/>
    <n v="1.1000000000000001"/>
    <n v="109.07"/>
    <n v="5.81"/>
    <n v="114.88"/>
  </r>
  <r>
    <s v="5676-1"/>
    <d v="2020-11-01T00:00:00"/>
    <x v="1"/>
    <x v="2"/>
    <n v="11"/>
    <s v="Tina Tandon"/>
    <s v="Pinewood Lane, Building A, near Crystal River"/>
    <x v="1"/>
    <x v="1"/>
    <s v="Small Business"/>
    <x v="1"/>
    <x v="0"/>
    <x v="89"/>
    <x v="1"/>
    <x v="0"/>
    <x v="0"/>
    <d v="2020-11-03T00:00:00"/>
    <n v="2"/>
    <n v="52.07"/>
    <n v="83.98"/>
    <n v="31.91"/>
    <n v="24"/>
    <n v="1249.68"/>
    <n v="0.05"/>
    <n v="62.48"/>
    <n v="1187.2"/>
    <n v="5.01"/>
    <n v="1192.21"/>
  </r>
  <r>
    <s v="5677-1"/>
    <d v="2020-11-02T00:00:00"/>
    <x v="1"/>
    <x v="2"/>
    <n v="11"/>
    <s v="Rajendra Nair"/>
    <s v="Willow Ridge Parkway, Building C, near Sunset Valley"/>
    <x v="2"/>
    <x v="2"/>
    <s v="Home Office"/>
    <x v="10"/>
    <x v="3"/>
    <x v="90"/>
    <x v="2"/>
    <x v="0"/>
    <x v="0"/>
    <d v="2020-11-23T00:00:00"/>
    <n v="21"/>
    <n v="4.8899999999999997"/>
    <n v="7.64"/>
    <n v="2.75"/>
    <n v="12"/>
    <n v="58.68"/>
    <n v="0.02"/>
    <n v="1.17"/>
    <n v="57.51"/>
    <n v="1.39"/>
    <n v="58.9"/>
  </r>
  <r>
    <s v="5679-1"/>
    <d v="2020-11-03T00:00:00"/>
    <x v="1"/>
    <x v="2"/>
    <n v="11"/>
    <s v="Kritika Pillai"/>
    <s v="Redwood Grove Boulevard, Building E, opposite Oak Hill"/>
    <x v="0"/>
    <x v="0"/>
    <s v="Consumer"/>
    <x v="2"/>
    <x v="1"/>
    <x v="91"/>
    <x v="0"/>
    <x v="0"/>
    <x v="0"/>
    <d v="2020-11-14T00:00:00"/>
    <n v="11"/>
    <n v="2.52"/>
    <n v="4"/>
    <n v="1.48"/>
    <n v="32"/>
    <n v="80.64"/>
    <n v="0.09"/>
    <n v="7.26"/>
    <n v="73.38"/>
    <n v="1.3"/>
    <n v="74.680000000000007"/>
  </r>
  <r>
    <s v="5680-1"/>
    <d v="2020-11-03T00:00:00"/>
    <x v="1"/>
    <x v="2"/>
    <n v="11"/>
    <s v="Devendra Singh"/>
    <s v="Cedar Street, Building F, near Pineview Park"/>
    <x v="1"/>
    <x v="1"/>
    <s v="Consumer"/>
    <x v="6"/>
    <x v="0"/>
    <x v="92"/>
    <x v="2"/>
    <x v="3"/>
    <x v="0"/>
    <d v="2020-11-10T00:00:00"/>
    <n v="7"/>
    <n v="6.51"/>
    <n v="30.98"/>
    <n v="24.47"/>
    <n v="12"/>
    <n v="78.12"/>
    <n v="0"/>
    <n v="0"/>
    <n v="78.12"/>
    <n v="6.5"/>
    <n v="84.62"/>
  </r>
  <r>
    <s v="5681-1"/>
    <d v="2020-11-07T00:00:00"/>
    <x v="1"/>
    <x v="2"/>
    <n v="11"/>
    <s v="Prerna Kamat"/>
    <s v="Maple Avenue, Building B, by Riverbend Hill"/>
    <x v="2"/>
    <x v="2"/>
    <s v="Corporate"/>
    <x v="9"/>
    <x v="0"/>
    <x v="93"/>
    <x v="0"/>
    <x v="3"/>
    <x v="1"/>
    <d v="2020-11-19T00:00:00"/>
    <n v="12"/>
    <n v="377.99"/>
    <n v="599.99"/>
    <n v="222"/>
    <n v="41"/>
    <n v="15497.59"/>
    <n v="7.0000000000000007E-2"/>
    <n v="1084.83"/>
    <n v="14412.76"/>
    <n v="24.49"/>
    <n v="14437.25"/>
  </r>
  <r>
    <s v="5682-1"/>
    <d v="2020-11-10T00:00:00"/>
    <x v="1"/>
    <x v="2"/>
    <n v="11"/>
    <s v="Roshni Agarwal"/>
    <s v="Shady Grove Lane, Building D, near Sunset Ridge"/>
    <x v="0"/>
    <x v="0"/>
    <s v="Home Office"/>
    <x v="11"/>
    <x v="3"/>
    <x v="94"/>
    <x v="1"/>
    <x v="1"/>
    <x v="0"/>
    <d v="2020-11-26T00:00:00"/>
    <n v="16"/>
    <n v="377.99"/>
    <n v="599.99"/>
    <n v="222"/>
    <n v="20"/>
    <n v="7559.8"/>
    <n v="7.0000000000000007E-2"/>
    <n v="529.19000000000005"/>
    <n v="7030.61"/>
    <n v="24.49"/>
    <n v="7055.1"/>
  </r>
  <r>
    <s v="5684-1"/>
    <d v="2020-11-11T00:00:00"/>
    <x v="1"/>
    <x v="2"/>
    <n v="11"/>
    <s v="Nitin Dubey"/>
    <s v="Pine Ridge Avenue, Building C, by Oakwood Grove"/>
    <x v="1"/>
    <x v="1"/>
    <s v="Home Office"/>
    <x v="5"/>
    <x v="2"/>
    <x v="95"/>
    <x v="2"/>
    <x v="0"/>
    <x v="0"/>
    <d v="2021-01-10T00:00:00"/>
    <n v="60"/>
    <n v="0.94"/>
    <n v="1.88"/>
    <n v="0.94"/>
    <n v="36"/>
    <n v="33.840000000000003"/>
    <n v="0.1"/>
    <n v="3.38"/>
    <n v="30.46"/>
    <n v="0.79"/>
    <n v="31.25"/>
  </r>
  <r>
    <s v="5685-1"/>
    <d v="2020-11-16T00:00:00"/>
    <x v="1"/>
    <x v="2"/>
    <n v="11"/>
    <s v="Megha Malhotra"/>
    <s v="Riverstone Parkway, Building E, near Green Valley"/>
    <x v="2"/>
    <x v="2"/>
    <s v="Consumer"/>
    <x v="1"/>
    <x v="0"/>
    <x v="96"/>
    <x v="0"/>
    <x v="1"/>
    <x v="0"/>
    <d v="2021-01-10T00:00:00"/>
    <n v="55"/>
    <n v="62.4"/>
    <n v="155.99"/>
    <n v="93.59"/>
    <n v="6"/>
    <n v="374.4"/>
    <n v="0.02"/>
    <n v="7.49"/>
    <n v="366.91"/>
    <n v="8.08"/>
    <n v="374.99"/>
  </r>
  <r>
    <s v="5686-1"/>
    <d v="2020-11-16T00:00:00"/>
    <x v="1"/>
    <x v="2"/>
    <n v="11"/>
    <s v="Radhika Kapoor"/>
    <s v="Sunset Grove Road, Building A, by Pine Ridge"/>
    <x v="0"/>
    <x v="0"/>
    <s v="Consumer"/>
    <x v="4"/>
    <x v="1"/>
    <x v="97"/>
    <x v="0"/>
    <x v="3"/>
    <x v="0"/>
    <d v="2020-12-14T00:00:00"/>
    <n v="28"/>
    <n v="4.46"/>
    <n v="10.89"/>
    <n v="6.43"/>
    <n v="8"/>
    <n v="35.68"/>
    <n v="0.09"/>
    <n v="3.21"/>
    <n v="32.47"/>
    <n v="4.5"/>
    <n v="36.97"/>
  </r>
  <r>
    <s v="5687-1"/>
    <d v="2020-11-17T00:00:00"/>
    <x v="1"/>
    <x v="2"/>
    <n v="11"/>
    <s v="Aniket Khanna"/>
    <s v="Cedar Springs Boulevard, Building D, near Maple Hill"/>
    <x v="1"/>
    <x v="1"/>
    <s v="Corporate"/>
    <x v="9"/>
    <x v="3"/>
    <x v="98"/>
    <x v="1"/>
    <x v="3"/>
    <x v="0"/>
    <d v="2021-01-03T00:00:00"/>
    <n v="47"/>
    <n v="0.93"/>
    <n v="1.48"/>
    <n v="0.55000000000000004"/>
    <n v="28"/>
    <n v="26.04"/>
    <n v="0.04"/>
    <n v="1.04"/>
    <n v="25"/>
    <n v="0.7"/>
    <n v="25.7"/>
  </r>
  <r>
    <s v="5689-1"/>
    <d v="2020-11-18T00:00:00"/>
    <x v="1"/>
    <x v="2"/>
    <n v="11"/>
    <s v="Akshay Mathur"/>
    <s v="Willowpark Road, Building B, near Riverstone"/>
    <x v="2"/>
    <x v="2"/>
    <s v="Corporate"/>
    <x v="1"/>
    <x v="2"/>
    <x v="99"/>
    <x v="0"/>
    <x v="2"/>
    <x v="0"/>
    <d v="2020-12-14T00:00:00"/>
    <n v="26"/>
    <n v="1.31"/>
    <n v="2.84"/>
    <n v="1.53"/>
    <n v="12"/>
    <n v="15.72"/>
    <n v="0.1"/>
    <n v="1.57"/>
    <n v="14.15"/>
    <n v="0.93"/>
    <n v="15.08"/>
  </r>
  <r>
    <s v="5690-1"/>
    <d v="2020-11-19T00:00:00"/>
    <x v="1"/>
    <x v="2"/>
    <n v="11"/>
    <s v="Rishi Verma"/>
    <s v="Shady Lane Parkway, Building F, opposite Golden Ridge"/>
    <x v="1"/>
    <x v="1"/>
    <s v="Corporate"/>
    <x v="8"/>
    <x v="0"/>
    <x v="100"/>
    <x v="0"/>
    <x v="3"/>
    <x v="1"/>
    <d v="2021-01-03T00:00:00"/>
    <n v="45"/>
    <n v="67.73"/>
    <n v="165.2"/>
    <n v="97.47"/>
    <n v="46"/>
    <n v="3115.58"/>
    <n v="0.02"/>
    <n v="62.31"/>
    <n v="3053.27"/>
    <n v="19.989999999999998"/>
    <n v="3073.26"/>
  </r>
  <r>
    <s v="5692-1"/>
    <d v="2020-11-21T00:00:00"/>
    <x v="1"/>
    <x v="2"/>
    <n v="11"/>
    <s v="Komal Sinha"/>
    <s v="Maple Ridge Street, Building E, near Crystal Lake"/>
    <x v="2"/>
    <x v="2"/>
    <s v="Home Office"/>
    <x v="0"/>
    <x v="0"/>
    <x v="101"/>
    <x v="1"/>
    <x v="0"/>
    <x v="0"/>
    <d v="2020-12-23T00:00:00"/>
    <n v="32"/>
    <n v="32.020000000000003"/>
    <n v="152.47999999999999"/>
    <n v="120.46"/>
    <n v="29"/>
    <n v="928.58"/>
    <n v="0.09"/>
    <n v="83.57"/>
    <n v="845.01"/>
    <n v="4"/>
    <n v="849.01"/>
  </r>
  <r>
    <s v="5693-1"/>
    <d v="2020-11-22T00:00:00"/>
    <x v="1"/>
    <x v="2"/>
    <n v="11"/>
    <s v="Pratik Reddy"/>
    <s v="Pinecrest Boulevard, Building C, near Oak Valley"/>
    <x v="0"/>
    <x v="0"/>
    <s v="Home Office"/>
    <x v="11"/>
    <x v="3"/>
    <x v="102"/>
    <x v="2"/>
    <x v="0"/>
    <x v="0"/>
    <d v="2020-12-08T00:00:00"/>
    <n v="16"/>
    <n v="13.88"/>
    <n v="22.38"/>
    <n v="8.5"/>
    <n v="10"/>
    <n v="138.80000000000001"/>
    <n v="0.01"/>
    <n v="1.39"/>
    <n v="137.41"/>
    <n v="15.1"/>
    <n v="152.51"/>
  </r>
  <r>
    <s v="5695-1"/>
    <d v="2020-11-22T00:00:00"/>
    <x v="1"/>
    <x v="2"/>
    <n v="11"/>
    <s v="Leena Bansal"/>
    <s v="Riverfront Road, Building B, by Willowfield"/>
    <x v="0"/>
    <x v="0"/>
    <s v="Consumer"/>
    <x v="9"/>
    <x v="2"/>
    <x v="103"/>
    <x v="1"/>
    <x v="0"/>
    <x v="0"/>
    <d v="2020-11-25T00:00:00"/>
    <n v="3"/>
    <n v="1.31"/>
    <n v="2.84"/>
    <n v="1.53"/>
    <n v="39"/>
    <n v="51.09"/>
    <n v="0.05"/>
    <n v="2.5499999999999998"/>
    <n v="48.54"/>
    <n v="0.93"/>
    <n v="49.47"/>
  </r>
  <r>
    <s v="5696-1"/>
    <d v="2020-11-23T00:00:00"/>
    <x v="1"/>
    <x v="2"/>
    <n v="11"/>
    <s v="Vivek Iyer"/>
    <s v="Cedar Ridge Street, Apartment 2B, Building A, near Crystal Falls"/>
    <x v="1"/>
    <x v="1"/>
    <s v="Small Business"/>
    <x v="13"/>
    <x v="2"/>
    <x v="104"/>
    <x v="2"/>
    <x v="0"/>
    <x v="1"/>
    <d v="2020-12-03T00:00:00"/>
    <n v="10"/>
    <n v="8.92"/>
    <n v="29.74"/>
    <n v="20.82"/>
    <n v="34"/>
    <n v="303.27999999999997"/>
    <n v="0.09"/>
    <n v="27.3"/>
    <n v="275.98"/>
    <n v="6.64"/>
    <n v="282.62"/>
  </r>
  <r>
    <s v="5698-1"/>
    <d v="2020-11-23T00:00:00"/>
    <x v="1"/>
    <x v="2"/>
    <n v="11"/>
    <s v="Nandita Kulkarni"/>
    <s v="Willow Grove Road, Unit 5A, Building C, near Maple Street"/>
    <x v="2"/>
    <x v="2"/>
    <s v="Consumer"/>
    <x v="2"/>
    <x v="1"/>
    <x v="105"/>
    <x v="0"/>
    <x v="1"/>
    <x v="2"/>
    <d v="2021-01-06T00:00:00"/>
    <n v="44"/>
    <n v="278.99"/>
    <n v="449.99"/>
    <n v="171"/>
    <n v="34"/>
    <n v="9485.66"/>
    <n v="0.02"/>
    <n v="189.71"/>
    <n v="9295.9500000000007"/>
    <n v="49"/>
    <n v="9344.9500000000007"/>
  </r>
  <r>
    <s v="5699-1"/>
    <d v="2020-11-26T00:00:00"/>
    <x v="1"/>
    <x v="2"/>
    <n v="11"/>
    <s v="Sanjay Rao"/>
    <s v="Rosewood Avenue, Suite 103, Building D, next to Sunset Plaza"/>
    <x v="0"/>
    <x v="0"/>
    <s v="Corporate"/>
    <x v="0"/>
    <x v="3"/>
    <x v="106"/>
    <x v="2"/>
    <x v="2"/>
    <x v="0"/>
    <d v="2021-01-04T00:00:00"/>
    <n v="39"/>
    <n v="8.31"/>
    <n v="15.98"/>
    <n v="7.67"/>
    <n v="5"/>
    <n v="41.55"/>
    <n v="0.08"/>
    <n v="3.32"/>
    <n v="38.229999999999997"/>
    <n v="6.5"/>
    <n v="44.73"/>
  </r>
  <r>
    <s v="5701-1"/>
    <d v="2020-11-30T00:00:00"/>
    <x v="1"/>
    <x v="2"/>
    <n v="11"/>
    <s v="Archana Shetty"/>
    <s v="Pinecrest Street, Apartment 8A, Building B, near River Park"/>
    <x v="1"/>
    <x v="1"/>
    <s v="Home Office"/>
    <x v="8"/>
    <x v="3"/>
    <x v="107"/>
    <x v="0"/>
    <x v="3"/>
    <x v="1"/>
    <d v="2020-12-16T00:00:00"/>
    <n v="16"/>
    <n v="3.32"/>
    <n v="5.18"/>
    <n v="1.86"/>
    <n v="9"/>
    <n v="29.88"/>
    <n v="0.09"/>
    <n v="2.69"/>
    <n v="27.19"/>
    <n v="2.04"/>
    <n v="29.23"/>
  </r>
  <r>
    <s v="5702-1"/>
    <d v="2020-12-01T00:00:00"/>
    <x v="1"/>
    <x v="2"/>
    <n v="12"/>
    <s v="Vinay Jain"/>
    <s v="Oak Lane, Suite 509, Building E, opposite Greenfield Market"/>
    <x v="2"/>
    <x v="2"/>
    <s v="Corporate"/>
    <x v="9"/>
    <x v="1"/>
    <x v="108"/>
    <x v="0"/>
    <x v="2"/>
    <x v="1"/>
    <d v="2021-01-28T00:00:00"/>
    <n v="58"/>
    <n v="1.95"/>
    <n v="3.98"/>
    <n v="2.0299999999999998"/>
    <n v="4"/>
    <n v="7.8"/>
    <n v="0.02"/>
    <n v="0.16"/>
    <n v="7.64"/>
    <n v="0.83"/>
    <n v="8.4700000000000006"/>
  </r>
  <r>
    <s v="5703-1"/>
    <d v="2020-12-01T00:00:00"/>
    <x v="1"/>
    <x v="2"/>
    <n v="12"/>
    <s v="Tanvi Kapoor"/>
    <s v="Maple Ridge Boulevard, Apartment 2B, Building D, near Town Square"/>
    <x v="0"/>
    <x v="0"/>
    <s v="Small Business"/>
    <x v="5"/>
    <x v="1"/>
    <x v="109"/>
    <x v="0"/>
    <x v="0"/>
    <x v="0"/>
    <d v="2020-12-02T00:00:00"/>
    <n v="1"/>
    <n v="16.8"/>
    <n v="40.97"/>
    <n v="24.17"/>
    <n v="47"/>
    <n v="789.6"/>
    <n v="0.04"/>
    <n v="31.58"/>
    <n v="758.02"/>
    <n v="8.99"/>
    <n v="767.01"/>
  </r>
  <r>
    <s v="5705-1"/>
    <d v="2020-12-04T00:00:00"/>
    <x v="1"/>
    <x v="2"/>
    <n v="12"/>
    <s v="Aparna Mishra"/>
    <s v="Willow Springs Avenue, Flat 6A, Building C, near Oak Valley"/>
    <x v="1"/>
    <x v="1"/>
    <s v="Home Office"/>
    <x v="5"/>
    <x v="0"/>
    <x v="110"/>
    <x v="1"/>
    <x v="1"/>
    <x v="0"/>
    <d v="2020-12-10T00:00:00"/>
    <n v="6"/>
    <n v="14.95"/>
    <n v="34.76"/>
    <n v="19.809999999999999"/>
    <n v="8"/>
    <n v="119.6"/>
    <n v="7.0000000000000007E-2"/>
    <n v="8.3699999999999992"/>
    <n v="111.23"/>
    <n v="8.2200000000000006"/>
    <n v="119.45"/>
  </r>
  <r>
    <s v="5706-1"/>
    <d v="2020-12-05T00:00:00"/>
    <x v="1"/>
    <x v="2"/>
    <n v="12"/>
    <s v="Nidhi Patel"/>
    <s v="Cedarwood Drive, Suite 403, Building A, near Silverlake"/>
    <x v="2"/>
    <x v="2"/>
    <s v="Corporate"/>
    <x v="4"/>
    <x v="0"/>
    <x v="111"/>
    <x v="2"/>
    <x v="2"/>
    <x v="1"/>
    <d v="2021-01-23T00:00:00"/>
    <n v="49"/>
    <n v="2.25"/>
    <n v="3.69"/>
    <n v="1.44"/>
    <n v="41"/>
    <n v="92.25"/>
    <n v="0.08"/>
    <n v="7.38"/>
    <n v="84.87"/>
    <n v="2.5"/>
    <n v="87.37"/>
  </r>
  <r>
    <s v="5708-1"/>
    <d v="2020-12-06T00:00:00"/>
    <x v="1"/>
    <x v="2"/>
    <n v="12"/>
    <s v="Manish Mehta"/>
    <s v="Birchwood Park, Unit 5, Building E, near Riverpoint Tower"/>
    <x v="1"/>
    <x v="1"/>
    <s v="Consumer"/>
    <x v="0"/>
    <x v="0"/>
    <x v="112"/>
    <x v="1"/>
    <x v="3"/>
    <x v="1"/>
    <d v="2021-01-11T00:00:00"/>
    <n v="36"/>
    <n v="1.82"/>
    <n v="2.84"/>
    <n v="1.02"/>
    <n v="21"/>
    <n v="38.22"/>
    <n v="0.01"/>
    <n v="0.38"/>
    <n v="37.840000000000003"/>
    <n v="5.44"/>
    <n v="43.28"/>
  </r>
  <r>
    <s v="5710-1"/>
    <d v="2020-12-08T00:00:00"/>
    <x v="1"/>
    <x v="2"/>
    <n v="12"/>
    <s v="Sarita Rane"/>
    <s v="Oakwood Parkway, Apartment 7A, Building B, by Oakwood Mall"/>
    <x v="1"/>
    <x v="1"/>
    <s v="Small Business"/>
    <x v="13"/>
    <x v="3"/>
    <x v="113"/>
    <x v="2"/>
    <x v="0"/>
    <x v="0"/>
    <d v="2021-02-01T00:00:00"/>
    <n v="55"/>
    <n v="178.83"/>
    <n v="415.88"/>
    <n v="237.05"/>
    <n v="4"/>
    <n v="715.32"/>
    <n v="0.03"/>
    <n v="21.46"/>
    <n v="693.86"/>
    <n v="11.37"/>
    <n v="705.23"/>
  </r>
  <r>
    <s v="5711-1"/>
    <d v="2020-12-09T00:00:00"/>
    <x v="1"/>
    <x v="2"/>
    <n v="12"/>
    <s v="Nikhil Solanki"/>
    <s v="Golden Oaks Drive, Suite 202, Building C, near Pine Forest"/>
    <x v="2"/>
    <x v="2"/>
    <s v="Consumer"/>
    <x v="1"/>
    <x v="0"/>
    <x v="114"/>
    <x v="0"/>
    <x v="1"/>
    <x v="0"/>
    <d v="2020-12-28T00:00:00"/>
    <n v="19"/>
    <n v="12.39"/>
    <n v="19.98"/>
    <n v="7.59"/>
    <n v="48"/>
    <n v="594.72"/>
    <n v="0.01"/>
    <n v="5.95"/>
    <n v="588.77"/>
    <n v="5.77"/>
    <n v="594.54"/>
  </r>
  <r>
    <s v="5712-1"/>
    <d v="2020-12-10T00:00:00"/>
    <x v="1"/>
    <x v="2"/>
    <n v="12"/>
    <s v="Ritu Sharma"/>
    <s v="Sunset Boulevard, Flat 9B, Building D, opposite City Hall"/>
    <x v="0"/>
    <x v="0"/>
    <s v="Corporate"/>
    <x v="10"/>
    <x v="0"/>
    <x v="115"/>
    <x v="2"/>
    <x v="0"/>
    <x v="0"/>
    <d v="2020-12-14T00:00:00"/>
    <n v="4"/>
    <n v="4.1900000000000004"/>
    <n v="10.23"/>
    <n v="6.04"/>
    <n v="46"/>
    <n v="192.74"/>
    <n v="0.01"/>
    <n v="1.93"/>
    <n v="190.81"/>
    <n v="4.68"/>
    <n v="195.49"/>
  </r>
  <r>
    <s v="5713-1"/>
    <d v="2020-12-10T00:00:00"/>
    <x v="1"/>
    <x v="2"/>
    <n v="12"/>
    <s v="Pooja Sinha"/>
    <s v="Maple Trail, Unit 4A, Building E, near Lakeside Park"/>
    <x v="0"/>
    <x v="0"/>
    <s v="Corporate"/>
    <x v="9"/>
    <x v="1"/>
    <x v="116"/>
    <x v="0"/>
    <x v="1"/>
    <x v="0"/>
    <d v="2021-01-21T00:00:00"/>
    <n v="42"/>
    <n v="1.87"/>
    <n v="8.1199999999999992"/>
    <n v="6.25"/>
    <n v="11"/>
    <n v="20.57"/>
    <n v="0.06"/>
    <n v="1.23"/>
    <n v="19.34"/>
    <n v="2.83"/>
    <n v="22.17"/>
  </r>
  <r>
    <s v="5715-1"/>
    <d v="2020-12-13T00:00:00"/>
    <x v="1"/>
    <x v="2"/>
    <n v="12"/>
    <s v="Anup Singh"/>
    <s v="Pine Ridge Road, Apartment 11A, Building A, near Riverbend Plaza"/>
    <x v="1"/>
    <x v="1"/>
    <s v="Corporate"/>
    <x v="2"/>
    <x v="3"/>
    <x v="117"/>
    <x v="1"/>
    <x v="2"/>
    <x v="0"/>
    <d v="2020-12-26T00:00:00"/>
    <n v="13"/>
    <n v="4.59"/>
    <n v="7.28"/>
    <n v="2.69"/>
    <n v="36"/>
    <n v="165.24"/>
    <n v="0.05"/>
    <n v="8.26"/>
    <n v="156.97999999999999"/>
    <n v="11.15"/>
    <n v="168.13"/>
  </r>
  <r>
    <s v="5717-1"/>
    <d v="2020-12-16T00:00:00"/>
    <x v="1"/>
    <x v="2"/>
    <n v="12"/>
    <s v="Chirag Yadav"/>
    <s v="Cedarwood Avenue, Suite 601, Building B, close to Town Square"/>
    <x v="2"/>
    <x v="2"/>
    <s v="Corporate"/>
    <x v="0"/>
    <x v="0"/>
    <x v="118"/>
    <x v="2"/>
    <x v="3"/>
    <x v="0"/>
    <d v="2021-01-19T00:00:00"/>
    <n v="34"/>
    <n v="2.1800000000000002"/>
    <n v="3.52"/>
    <n v="1.34"/>
    <n v="23"/>
    <n v="50.14"/>
    <n v="7.0000000000000007E-2"/>
    <n v="3.51"/>
    <n v="46.63"/>
    <n v="6.83"/>
    <n v="53.46"/>
  </r>
  <r>
    <s v="5718-1"/>
    <d v="2020-12-22T00:00:00"/>
    <x v="1"/>
    <x v="2"/>
    <n v="12"/>
    <s v="Monica Joshi"/>
    <s v="Birchwood Crescent, Unit 3, Building D, next to Riverside Park"/>
    <x v="0"/>
    <x v="0"/>
    <s v="Corporate"/>
    <x v="0"/>
    <x v="0"/>
    <x v="119"/>
    <x v="0"/>
    <x v="2"/>
    <x v="0"/>
    <d v="2020-12-30T00:00:00"/>
    <n v="8"/>
    <n v="0.92"/>
    <n v="1.81"/>
    <n v="0.89"/>
    <n v="48"/>
    <n v="44.16"/>
    <n v="0.1"/>
    <n v="4.42"/>
    <n v="39.74"/>
    <n v="1.56"/>
    <n v="41.3"/>
  </r>
  <r>
    <s v="5719-1"/>
    <d v="2020-12-25T00:00:00"/>
    <x v="1"/>
    <x v="2"/>
    <n v="12"/>
    <s v="Kavita Nair"/>
    <s v="Shady Lane, Apartment 8B, Building C, near Hilltop Gardens"/>
    <x v="0"/>
    <x v="0"/>
    <s v="Consumer"/>
    <x v="13"/>
    <x v="0"/>
    <x v="120"/>
    <x v="2"/>
    <x v="0"/>
    <x v="0"/>
    <d v="2020-12-26T00:00:00"/>
    <n v="1"/>
    <n v="216"/>
    <n v="449.99"/>
    <n v="233.99"/>
    <n v="10"/>
    <n v="2160"/>
    <n v="0.01"/>
    <n v="21.6"/>
    <n v="2138.4"/>
    <n v="24.49"/>
    <n v="2162.89"/>
  </r>
  <r>
    <s v="5720-1"/>
    <d v="2020-12-26T00:00:00"/>
    <x v="1"/>
    <x v="2"/>
    <n v="12"/>
    <s v="Rohit Malhotra"/>
    <s v="Silver Birch Drive, Flat 2A, Building E, near Golden Meadows"/>
    <x v="1"/>
    <x v="1"/>
    <s v="Consumer"/>
    <x v="2"/>
    <x v="3"/>
    <x v="121"/>
    <x v="0"/>
    <x v="1"/>
    <x v="0"/>
    <d v="2021-02-15T00:00:00"/>
    <n v="51"/>
    <n v="1.6"/>
    <n v="2.62"/>
    <n v="1.02"/>
    <n v="37"/>
    <n v="59.2"/>
    <n v="0.01"/>
    <n v="0.59"/>
    <n v="58.61"/>
    <n v="0.8"/>
    <n v="59.41"/>
  </r>
  <r>
    <s v="5721-1"/>
    <d v="2020-12-26T00:00:00"/>
    <x v="1"/>
    <x v="2"/>
    <n v="12"/>
    <s v="Ashwin Desai"/>
    <s v="River Bend Street, Suite 308, Building B, beside Oak View"/>
    <x v="2"/>
    <x v="2"/>
    <s v="Small Business"/>
    <x v="7"/>
    <x v="3"/>
    <x v="122"/>
    <x v="1"/>
    <x v="2"/>
    <x v="0"/>
    <d v="2021-02-06T00:00:00"/>
    <n v="42"/>
    <n v="3.52"/>
    <n v="5.68"/>
    <n v="2.16"/>
    <n v="42"/>
    <n v="147.84"/>
    <n v="0.05"/>
    <n v="7.39"/>
    <n v="140.44999999999999"/>
    <n v="1.39"/>
    <n v="141.84"/>
  </r>
  <r>
    <s v="5722-1"/>
    <d v="2020-12-27T00:00:00"/>
    <x v="1"/>
    <x v="2"/>
    <n v="12"/>
    <s v="Seema Chauhan"/>
    <s v="Springdale Avenue, Apartment 5A, Building F, near Valley Plaza"/>
    <x v="0"/>
    <x v="0"/>
    <s v="Small Business"/>
    <x v="13"/>
    <x v="2"/>
    <x v="123"/>
    <x v="2"/>
    <x v="3"/>
    <x v="1"/>
    <d v="2021-02-05T00:00:00"/>
    <n v="40"/>
    <n v="1.59"/>
    <n v="2.61"/>
    <n v="1.02"/>
    <n v="37"/>
    <n v="58.83"/>
    <n v="0.09"/>
    <n v="5.29"/>
    <n v="53.54"/>
    <n v="0.5"/>
    <n v="54.04"/>
  </r>
  <r>
    <s v="5728-1"/>
    <d v="2020-12-28T00:00:00"/>
    <x v="1"/>
    <x v="2"/>
    <n v="12"/>
    <s v="Rajesh Chawla"/>
    <s v="Willow Creek Boulevard, Flat 7B, Building D, next to Pine Grove"/>
    <x v="1"/>
    <x v="1"/>
    <s v="Consumer"/>
    <x v="1"/>
    <x v="3"/>
    <x v="124"/>
    <x v="0"/>
    <x v="0"/>
    <x v="0"/>
    <d v="2021-02-08T00:00:00"/>
    <n v="42"/>
    <n v="7.13"/>
    <n v="20.98"/>
    <n v="13.85"/>
    <n v="47"/>
    <n v="335.11"/>
    <n v="0.01"/>
    <n v="3.35"/>
    <n v="331.76"/>
    <n v="5.42"/>
    <n v="337.18"/>
  </r>
  <r>
    <s v="5730-1"/>
    <d v="2020-12-28T00:00:00"/>
    <x v="1"/>
    <x v="2"/>
    <n v="12"/>
    <s v="Smita Nanda"/>
    <s v="Cedar Ridge Boulevard, Suite 101, Building E, by Green Park"/>
    <x v="2"/>
    <x v="2"/>
    <s v="Corporate"/>
    <x v="0"/>
    <x v="0"/>
    <x v="125"/>
    <x v="0"/>
    <x v="1"/>
    <x v="0"/>
    <d v="2021-02-07T00:00:00"/>
    <n v="41"/>
    <n v="22.18"/>
    <n v="54.1"/>
    <n v="31.92"/>
    <n v="5"/>
    <n v="110.9"/>
    <n v="0.04"/>
    <n v="4.4400000000000004"/>
    <n v="106.46"/>
    <n v="19.989999999999998"/>
    <n v="126.45"/>
  </r>
  <r>
    <s v="5731-1"/>
    <d v="2020-12-30T00:00:00"/>
    <x v="1"/>
    <x v="2"/>
    <n v="12"/>
    <s v="Ankit Kulkarni"/>
    <s v="Forest Hill Road, Apartment 3A, Building C, near Pine Valley"/>
    <x v="0"/>
    <x v="0"/>
    <s v="Small Business"/>
    <x v="6"/>
    <x v="0"/>
    <x v="126"/>
    <x v="1"/>
    <x v="2"/>
    <x v="0"/>
    <d v="2021-02-25T00:00:00"/>
    <n v="57"/>
    <n v="1.82"/>
    <n v="2.84"/>
    <n v="1.02"/>
    <n v="27"/>
    <n v="49.14"/>
    <n v="0.03"/>
    <n v="1.47"/>
    <n v="47.67"/>
    <n v="5.44"/>
    <n v="53.11"/>
  </r>
  <r>
    <s v="5732-1"/>
    <d v="2021-01-01T00:00:00"/>
    <x v="2"/>
    <x v="3"/>
    <n v="1"/>
    <s v="Anuradha Verma"/>
    <s v="Rosewood Terrace, Flat 10A, Building B, opposite Riverside Mall"/>
    <x v="1"/>
    <x v="1"/>
    <s v="Small Business"/>
    <x v="2"/>
    <x v="0"/>
    <x v="127"/>
    <x v="0"/>
    <x v="3"/>
    <x v="0"/>
    <d v="2021-01-23T00:00:00"/>
    <n v="22"/>
    <n v="2.87"/>
    <n v="6.84"/>
    <n v="3.97"/>
    <n v="35"/>
    <n v="100.45"/>
    <n v="0.01"/>
    <n v="1"/>
    <n v="99.45"/>
    <n v="4.42"/>
    <n v="103.87"/>
  </r>
  <r>
    <s v="5734-1"/>
    <d v="2021-01-02T00:00:00"/>
    <x v="2"/>
    <x v="3"/>
    <n v="1"/>
    <s v="Sneha Kapoor"/>
    <s v="Sunset Ridge Road, Suite 202, Building F, near Crystal Plaza"/>
    <x v="2"/>
    <x v="2"/>
    <s v="Corporate"/>
    <x v="0"/>
    <x v="1"/>
    <x v="128"/>
    <x v="0"/>
    <x v="3"/>
    <x v="0"/>
    <d v="2021-02-07T00:00:00"/>
    <n v="36"/>
    <n v="19.78"/>
    <n v="45.99"/>
    <n v="26.21"/>
    <n v="50"/>
    <n v="989"/>
    <n v="0"/>
    <n v="0"/>
    <n v="989"/>
    <n v="4.99"/>
    <n v="993.99"/>
  </r>
  <r>
    <s v="5736-1"/>
    <d v="2021-01-02T00:00:00"/>
    <x v="2"/>
    <x v="3"/>
    <n v="1"/>
    <s v="Vikram Singh"/>
    <s v="Shady Oaks Avenue, Unit 4B, Building A, beside Oakwood Gardens"/>
    <x v="0"/>
    <x v="0"/>
    <s v="Home Office"/>
    <x v="13"/>
    <x v="0"/>
    <x v="129"/>
    <x v="1"/>
    <x v="3"/>
    <x v="0"/>
    <d v="2021-03-02T00:00:00"/>
    <n v="59"/>
    <n v="2.68"/>
    <n v="6.08"/>
    <n v="3.4"/>
    <n v="30"/>
    <n v="80.400000000000006"/>
    <n v="0.04"/>
    <n v="3.22"/>
    <n v="77.180000000000007"/>
    <n v="1.17"/>
    <n v="78.349999999999994"/>
  </r>
  <r>
    <s v="5737-1"/>
    <d v="2021-01-07T00:00:00"/>
    <x v="2"/>
    <x v="3"/>
    <n v="1"/>
    <s v="Tanisha Pillai"/>
    <s v="Maple Meadows Drive, Apartment 7A, Building D, next to Willowbrook"/>
    <x v="1"/>
    <x v="1"/>
    <s v="Corporate"/>
    <x v="5"/>
    <x v="0"/>
    <x v="130"/>
    <x v="2"/>
    <x v="1"/>
    <x v="0"/>
    <d v="2021-01-12T00:00:00"/>
    <n v="5"/>
    <n v="5.33"/>
    <n v="8.6"/>
    <n v="3.27"/>
    <n v="48"/>
    <n v="255.84"/>
    <n v="0.02"/>
    <n v="5.12"/>
    <n v="250.72"/>
    <n v="6.19"/>
    <n v="256.91000000000003"/>
  </r>
  <r>
    <s v="5738-1"/>
    <d v="2021-01-07T00:00:00"/>
    <x v="2"/>
    <x v="3"/>
    <n v="1"/>
    <s v="Prakash Shinde"/>
    <s v="Golden Valley Road, Suite 609, Building C, near River Springs"/>
    <x v="2"/>
    <x v="2"/>
    <s v="Consumer"/>
    <x v="7"/>
    <x v="0"/>
    <x v="131"/>
    <x v="1"/>
    <x v="0"/>
    <x v="1"/>
    <d v="2021-02-24T00:00:00"/>
    <n v="48"/>
    <n v="4.46"/>
    <n v="10.89"/>
    <n v="6.43"/>
    <n v="37"/>
    <n v="165.02"/>
    <n v="0"/>
    <n v="0"/>
    <n v="165.02"/>
    <n v="4.5"/>
    <n v="169.52"/>
  </r>
  <r>
    <s v="5740-1"/>
    <d v="2021-01-09T00:00:00"/>
    <x v="2"/>
    <x v="3"/>
    <n v="1"/>
    <s v="Jyoti Rao"/>
    <s v="Pinehill Boulevard, Flat 8B, Building E, near Main Street"/>
    <x v="0"/>
    <x v="0"/>
    <s v="Consumer"/>
    <x v="5"/>
    <x v="3"/>
    <x v="132"/>
    <x v="2"/>
    <x v="1"/>
    <x v="0"/>
    <d v="2021-02-24T00:00:00"/>
    <n v="46"/>
    <n v="0.87"/>
    <n v="1.81"/>
    <n v="0.94"/>
    <n v="9"/>
    <n v="7.83"/>
    <n v="0.09"/>
    <n v="0.7"/>
    <n v="7.13"/>
    <n v="0.75"/>
    <n v="7.88"/>
  </r>
  <r>
    <s v="5741-1"/>
    <d v="2021-01-10T00:00:00"/>
    <x v="2"/>
    <x v="3"/>
    <n v="1"/>
    <s v="Manisha Khurana"/>
    <s v="Cedarwood Lane, Unit 5A, Building B, close to Town Park"/>
    <x v="1"/>
    <x v="1"/>
    <s v="Home Office"/>
    <x v="2"/>
    <x v="0"/>
    <x v="133"/>
    <x v="0"/>
    <x v="3"/>
    <x v="0"/>
    <d v="2021-01-14T00:00:00"/>
    <n v="4"/>
    <n v="13.88"/>
    <n v="22.38"/>
    <n v="8.5"/>
    <n v="50"/>
    <n v="694"/>
    <n v="7.0000000000000007E-2"/>
    <n v="48.58"/>
    <n v="645.41999999999996"/>
    <n v="15.1"/>
    <n v="660.52"/>
  </r>
  <r>
    <s v="5742-1"/>
    <d v="2021-01-10T00:00:00"/>
    <x v="2"/>
    <x v="3"/>
    <n v="1"/>
    <s v="Ashok Iyer"/>
    <s v="Silver Ridge Boulevard, Apartment 11A, Building D, near City Center"/>
    <x v="2"/>
    <x v="2"/>
    <s v="Consumer"/>
    <x v="5"/>
    <x v="1"/>
    <x v="134"/>
    <x v="2"/>
    <x v="3"/>
    <x v="0"/>
    <d v="2021-01-21T00:00:00"/>
    <n v="11"/>
    <n v="1.31"/>
    <n v="2.84"/>
    <n v="1.53"/>
    <n v="21"/>
    <n v="27.51"/>
    <n v="0"/>
    <n v="0"/>
    <n v="27.51"/>
    <n v="0.93"/>
    <n v="28.44"/>
  </r>
  <r>
    <s v="5743-1"/>
    <d v="2021-01-11T00:00:00"/>
    <x v="2"/>
    <x v="3"/>
    <n v="1"/>
    <s v="Vaibhav Nair"/>
    <s v="Oakfield Road, Suite 302, Building C, near Oak Park"/>
    <x v="1"/>
    <x v="1"/>
    <s v="Corporate"/>
    <x v="5"/>
    <x v="0"/>
    <x v="135"/>
    <x v="0"/>
    <x v="2"/>
    <x v="0"/>
    <d v="2021-01-25T00:00:00"/>
    <n v="14"/>
    <n v="20.18"/>
    <n v="35.409999999999997"/>
    <n v="15.23"/>
    <n v="1"/>
    <n v="20.18"/>
    <n v="0"/>
    <n v="0"/>
    <n v="20.18"/>
    <n v="1.99"/>
    <n v="22.17"/>
  </r>
  <r>
    <s v="5745-1"/>
    <d v="2021-01-11T00:00:00"/>
    <x v="2"/>
    <x v="3"/>
    <n v="1"/>
    <s v="Renuka Yadav"/>
    <s v="Riverstone Boulevard, Flat 4B, Building E, beside Pine Ridge"/>
    <x v="2"/>
    <x v="2"/>
    <s v="Home Office"/>
    <x v="3"/>
    <x v="0"/>
    <x v="136"/>
    <x v="0"/>
    <x v="3"/>
    <x v="0"/>
    <d v="2021-02-14T00:00:00"/>
    <n v="34"/>
    <n v="0.9"/>
    <n v="2.1"/>
    <n v="1.2"/>
    <n v="23"/>
    <n v="20.7"/>
    <n v="0.06"/>
    <n v="1.24"/>
    <n v="19.46"/>
    <n v="0.7"/>
    <n v="20.16"/>
  </r>
  <r>
    <s v="5747-1"/>
    <d v="2021-01-12T00:00:00"/>
    <x v="2"/>
    <x v="3"/>
    <n v="1"/>
    <s v="Shyam Agarwal"/>
    <s v="Redwood Street, Unit 6A, Building F, near Maple Grove"/>
    <x v="0"/>
    <x v="0"/>
    <s v="Corporate"/>
    <x v="6"/>
    <x v="0"/>
    <x v="137"/>
    <x v="0"/>
    <x v="0"/>
    <x v="0"/>
    <d v="2021-02-12T00:00:00"/>
    <n v="31"/>
    <n v="3.52"/>
    <n v="5.68"/>
    <n v="2.16"/>
    <n v="18"/>
    <n v="63.36"/>
    <n v="0.06"/>
    <n v="3.8"/>
    <n v="59.56"/>
    <n v="1.39"/>
    <n v="60.95"/>
  </r>
  <r>
    <s v="5749-1"/>
    <d v="2021-01-12T00:00:00"/>
    <x v="2"/>
    <x v="3"/>
    <n v="1"/>
    <s v="Ajay Bansal"/>
    <s v="Mountain View Road, Apartment 9A, Building B, near Parkview Mall"/>
    <x v="0"/>
    <x v="0"/>
    <s v="Consumer"/>
    <x v="0"/>
    <x v="2"/>
    <x v="138"/>
    <x v="1"/>
    <x v="0"/>
    <x v="0"/>
    <d v="2021-01-25T00:00:00"/>
    <n v="13"/>
    <n v="2.9"/>
    <n v="4.76"/>
    <n v="1.86"/>
    <n v="42"/>
    <n v="121.8"/>
    <n v="7.0000000000000007E-2"/>
    <n v="8.5299999999999994"/>
    <n v="113.27"/>
    <n v="0.88"/>
    <n v="114.15"/>
  </r>
  <r>
    <s v="5750-1"/>
    <d v="2021-01-13T00:00:00"/>
    <x v="2"/>
    <x v="3"/>
    <n v="1"/>
    <s v="Neeraj Kulkarni"/>
    <s v="Willowbrook Lane, Suite 508, Building D, opposite Riverbank"/>
    <x v="1"/>
    <x v="1"/>
    <s v="Consumer"/>
    <x v="5"/>
    <x v="3"/>
    <x v="139"/>
    <x v="2"/>
    <x v="0"/>
    <x v="0"/>
    <d v="2021-02-24T00:00:00"/>
    <n v="42"/>
    <n v="2.87"/>
    <n v="6.84"/>
    <n v="3.97"/>
    <n v="26"/>
    <n v="74.62"/>
    <n v="0.08"/>
    <n v="5.97"/>
    <n v="68.650000000000006"/>
    <n v="4.42"/>
    <n v="73.069999999999993"/>
  </r>
  <r>
    <s v="5752-1"/>
    <d v="2021-01-13T00:00:00"/>
    <x v="2"/>
    <x v="3"/>
    <n v="1"/>
    <s v="Kiran Pillai"/>
    <s v="Birchwood Avenue, Flat 7A, Building C, next to Woodland Park"/>
    <x v="2"/>
    <x v="2"/>
    <s v="Home Office"/>
    <x v="2"/>
    <x v="0"/>
    <x v="140"/>
    <x v="1"/>
    <x v="0"/>
    <x v="0"/>
    <d v="2021-03-14T00:00:00"/>
    <n v="60"/>
    <n v="0.9"/>
    <n v="2.1"/>
    <n v="1.2"/>
    <n v="34"/>
    <n v="30.6"/>
    <n v="0.02"/>
    <n v="0.61"/>
    <n v="29.99"/>
    <n v="0.7"/>
    <n v="30.69"/>
  </r>
  <r>
    <s v="5754-1"/>
    <d v="2021-01-14T00:00:00"/>
    <x v="2"/>
    <x v="3"/>
    <n v="1"/>
    <s v="Sudha Deshmukh"/>
    <s v="Pinewood Boulevard, Unit 5B, Building E, near Sunset Beach"/>
    <x v="0"/>
    <x v="0"/>
    <s v="Corporate"/>
    <x v="11"/>
    <x v="2"/>
    <x v="141"/>
    <x v="2"/>
    <x v="1"/>
    <x v="0"/>
    <d v="2021-02-22T00:00:00"/>
    <n v="39"/>
    <n v="13.88"/>
    <n v="22.38"/>
    <n v="8.5"/>
    <n v="39"/>
    <n v="541.32000000000005"/>
    <n v="7.0000000000000007E-2"/>
    <n v="37.89"/>
    <n v="503.43"/>
    <n v="15.1"/>
    <n v="518.53"/>
  </r>
  <r>
    <s v="5755-1"/>
    <d v="2021-01-15T00:00:00"/>
    <x v="2"/>
    <x v="3"/>
    <n v="1"/>
    <s v="Pradeep Chauhan"/>
    <s v="Crystal Springs Road, Apartment 4A, Building B, near Cedar Lake"/>
    <x v="1"/>
    <x v="1"/>
    <s v="Corporate"/>
    <x v="2"/>
    <x v="2"/>
    <x v="142"/>
    <x v="0"/>
    <x v="2"/>
    <x v="0"/>
    <d v="2021-02-20T00:00:00"/>
    <n v="36"/>
    <n v="1.84"/>
    <n v="2.88"/>
    <n v="1.04"/>
    <n v="27"/>
    <n v="49.68"/>
    <n v="0.06"/>
    <n v="2.98"/>
    <n v="46.7"/>
    <n v="0.99"/>
    <n v="47.69"/>
  </r>
  <r>
    <s v="5757-1"/>
    <d v="2021-01-16T00:00:00"/>
    <x v="2"/>
    <x v="3"/>
    <n v="1"/>
    <s v="Sonal Kapoor"/>
    <s v="Maplewood Drive, Suite 603, Building D, near Oakwood Park"/>
    <x v="2"/>
    <x v="2"/>
    <s v="Corporate"/>
    <x v="5"/>
    <x v="3"/>
    <x v="143"/>
    <x v="2"/>
    <x v="3"/>
    <x v="2"/>
    <d v="2021-01-22T00:00:00"/>
    <n v="6"/>
    <n v="315.61"/>
    <n v="500.97"/>
    <n v="185.36"/>
    <n v="37"/>
    <n v="11677.57"/>
    <n v="0"/>
    <n v="0"/>
    <n v="11677.57"/>
    <n v="69.3"/>
    <n v="11746.87"/>
  </r>
  <r>
    <s v="5759-1"/>
    <d v="2021-01-17T00:00:00"/>
    <x v="2"/>
    <x v="3"/>
    <n v="1"/>
    <s v="Naveen Mathur"/>
    <s v="Riverbend Parkway, Flat 8B, Building F, by Hillcrest Gardens"/>
    <x v="0"/>
    <x v="0"/>
    <s v="Home Office"/>
    <x v="12"/>
    <x v="3"/>
    <x v="144"/>
    <x v="0"/>
    <x v="2"/>
    <x v="0"/>
    <d v="2021-01-27T00:00:00"/>
    <n v="10"/>
    <n v="1.87"/>
    <n v="8.1199999999999992"/>
    <n v="6.25"/>
    <n v="47"/>
    <n v="87.89"/>
    <n v="7.0000000000000007E-2"/>
    <n v="6.15"/>
    <n v="81.739999999999995"/>
    <n v="2.83"/>
    <n v="84.57"/>
  </r>
  <r>
    <s v="5760-1"/>
    <d v="2021-01-17T00:00:00"/>
    <x v="2"/>
    <x v="3"/>
    <n v="1"/>
    <s v="Divya Solanki"/>
    <s v="Goldenwood Lane, Apartment 2A, Building C, near Mountain Ridge"/>
    <x v="1"/>
    <x v="1"/>
    <s v="Home Office"/>
    <x v="9"/>
    <x v="0"/>
    <x v="145"/>
    <x v="1"/>
    <x v="0"/>
    <x v="1"/>
    <d v="2021-02-09T00:00:00"/>
    <n v="23"/>
    <n v="99.39"/>
    <n v="162.93"/>
    <n v="63.54"/>
    <n v="48"/>
    <n v="4770.72"/>
    <n v="0.04"/>
    <n v="190.83"/>
    <n v="4579.8900000000003"/>
    <n v="19.989999999999998"/>
    <n v="4599.88"/>
  </r>
  <r>
    <s v="5766-1"/>
    <d v="2021-01-21T00:00:00"/>
    <x v="2"/>
    <x v="3"/>
    <n v="1"/>
    <s v="Yash Desai"/>
    <s v="Pine View Road, Suite 701, Building E, near Maple Square"/>
    <x v="2"/>
    <x v="2"/>
    <s v="Small Business"/>
    <x v="7"/>
    <x v="3"/>
    <x v="146"/>
    <x v="2"/>
    <x v="1"/>
    <x v="0"/>
    <d v="2021-01-24T00:00:00"/>
    <n v="3"/>
    <n v="2.25"/>
    <n v="3.69"/>
    <n v="1.44"/>
    <n v="13"/>
    <n v="29.25"/>
    <n v="0.05"/>
    <n v="1.46"/>
    <n v="27.79"/>
    <n v="2.5"/>
    <n v="30.29"/>
  </r>
  <r>
    <s v="5773-1"/>
    <d v="2021-01-23T00:00:00"/>
    <x v="2"/>
    <x v="3"/>
    <n v="1"/>
    <s v="Sheetal Malhotra"/>
    <s v="Willow Park Street, Unit 3B, Building D, near Central Park"/>
    <x v="1"/>
    <x v="1"/>
    <s v="Consumer"/>
    <x v="3"/>
    <x v="0"/>
    <x v="15"/>
    <x v="0"/>
    <x v="2"/>
    <x v="0"/>
    <d v="2021-02-02T00:00:00"/>
    <n v="10"/>
    <n v="2.41"/>
    <n v="3.71"/>
    <n v="1.3"/>
    <n v="14"/>
    <n v="33.74"/>
    <n v="0.09"/>
    <n v="3.04"/>
    <n v="30.7"/>
    <n v="1.93"/>
    <n v="32.630000000000003"/>
  </r>
  <r>
    <s v="5775-1"/>
    <d v="2021-01-26T00:00:00"/>
    <x v="2"/>
    <x v="3"/>
    <n v="1"/>
    <s v="Alok Sinha"/>
    <s v="Cedar Springs Drive, Apartment 10A, Building F, by Crystal Lake"/>
    <x v="1"/>
    <x v="1"/>
    <s v="Consumer"/>
    <x v="1"/>
    <x v="0"/>
    <x v="16"/>
    <x v="2"/>
    <x v="3"/>
    <x v="0"/>
    <d v="2021-03-16T00:00:00"/>
    <n v="49"/>
    <n v="0.71"/>
    <n v="1.1399999999999999"/>
    <n v="0.43"/>
    <n v="42"/>
    <n v="29.82"/>
    <n v="0.06"/>
    <n v="1.79"/>
    <n v="28.03"/>
    <n v="0.7"/>
    <n v="28.73"/>
  </r>
  <r>
    <s v="5777-1"/>
    <d v="2021-01-28T00:00:00"/>
    <x v="2"/>
    <x v="3"/>
    <n v="1"/>
    <s v="Parag Jain"/>
    <s v="Sunrise Boulevard, Suite 402, Building B, opposite Oak Grove"/>
    <x v="2"/>
    <x v="2"/>
    <s v="Small Business"/>
    <x v="10"/>
    <x v="0"/>
    <x v="17"/>
    <x v="0"/>
    <x v="0"/>
    <x v="0"/>
    <d v="2021-02-03T00:00:00"/>
    <n v="6"/>
    <n v="2.29"/>
    <n v="3.69"/>
    <n v="1.4"/>
    <n v="4"/>
    <n v="9.16"/>
    <n v="0.01"/>
    <n v="0.09"/>
    <n v="9.07"/>
    <n v="0.5"/>
    <n v="9.57"/>
  </r>
  <r>
    <s v="5778-1"/>
    <d v="2021-01-30T00:00:00"/>
    <x v="2"/>
    <x v="3"/>
    <n v="1"/>
    <s v="Rina Kapoor"/>
    <s v="Oak Hills Road, Flat 6A, Building C, near Westwood Plaza"/>
    <x v="0"/>
    <x v="0"/>
    <s v="Corporate"/>
    <x v="10"/>
    <x v="0"/>
    <x v="18"/>
    <x v="1"/>
    <x v="1"/>
    <x v="0"/>
    <d v="2021-03-26T00:00:00"/>
    <n v="55"/>
    <n v="32.020000000000003"/>
    <n v="152.47999999999999"/>
    <n v="120.46"/>
    <n v="21"/>
    <n v="672.42"/>
    <n v="0.03"/>
    <n v="20.170000000000002"/>
    <n v="652.25"/>
    <n v="4"/>
    <n v="656.25"/>
  </r>
  <r>
    <s v="5779-1"/>
    <d v="2021-01-31T00:00:00"/>
    <x v="2"/>
    <x v="3"/>
    <n v="1"/>
    <s v="Siddharth Tiwari"/>
    <s v="Springwood Avenue, Unit 11A, Building E, near Riverfront"/>
    <x v="0"/>
    <x v="0"/>
    <s v="Corporate"/>
    <x v="11"/>
    <x v="3"/>
    <x v="19"/>
    <x v="2"/>
    <x v="2"/>
    <x v="2"/>
    <d v="2021-03-29T00:00:00"/>
    <n v="57"/>
    <n v="278.99"/>
    <n v="449.99"/>
    <n v="171"/>
    <n v="25"/>
    <n v="6974.75"/>
    <n v="0.01"/>
    <n v="69.75"/>
    <n v="6905"/>
    <n v="49"/>
    <n v="6954"/>
  </r>
  <r>
    <s v="5781-1"/>
    <d v="2021-02-01T00:00:00"/>
    <x v="2"/>
    <x v="3"/>
    <n v="2"/>
    <s v="Mitali Pillai"/>
    <s v="Golden Ridge Parkway, Suite 307, Building A, near Crystal Falls"/>
    <x v="1"/>
    <x v="1"/>
    <s v="Home Office"/>
    <x v="11"/>
    <x v="3"/>
    <x v="20"/>
    <x v="0"/>
    <x v="3"/>
    <x v="0"/>
    <d v="2021-02-18T00:00:00"/>
    <n v="17"/>
    <n v="56.16"/>
    <n v="136.97999999999999"/>
    <n v="80.819999999999993"/>
    <n v="2"/>
    <n v="112.32"/>
    <n v="0.08"/>
    <n v="8.99"/>
    <n v="103.33"/>
    <n v="24.49"/>
    <n v="127.82"/>
  </r>
  <r>
    <s v="5782-1"/>
    <d v="2021-02-01T00:00:00"/>
    <x v="2"/>
    <x v="3"/>
    <n v="2"/>
    <s v="Keshav Dubey"/>
    <s v="Maple Creek Boulevard, Flat 9B, Building D, near Mountain View"/>
    <x v="2"/>
    <x v="2"/>
    <s v="Consumer"/>
    <x v="1"/>
    <x v="2"/>
    <x v="21"/>
    <x v="0"/>
    <x v="3"/>
    <x v="0"/>
    <d v="2021-03-25T00:00:00"/>
    <n v="52"/>
    <n v="18.38"/>
    <n v="29.17"/>
    <n v="10.79"/>
    <n v="43"/>
    <n v="790.34"/>
    <n v="0.05"/>
    <n v="39.520000000000003"/>
    <n v="750.82"/>
    <n v="6.27"/>
    <n v="757.09"/>
  </r>
  <r>
    <s v="5783-1"/>
    <d v="2021-02-02T00:00:00"/>
    <x v="2"/>
    <x v="3"/>
    <n v="2"/>
    <s v="Payal Joshi"/>
    <s v="Pinecrest Avenue, Apartment 5A, Building C, by Riverside"/>
    <x v="0"/>
    <x v="0"/>
    <s v="Corporate"/>
    <x v="11"/>
    <x v="2"/>
    <x v="22"/>
    <x v="1"/>
    <x v="3"/>
    <x v="2"/>
    <d v="2021-02-09T00:00:00"/>
    <n v="7"/>
    <n v="278.99"/>
    <n v="449.99"/>
    <n v="171"/>
    <n v="16"/>
    <n v="4463.84"/>
    <n v="0.09"/>
    <n v="401.75"/>
    <n v="4062.09"/>
    <n v="49"/>
    <n v="4111.09"/>
  </r>
  <r>
    <s v="5784-1"/>
    <d v="2021-02-03T00:00:00"/>
    <x v="2"/>
    <x v="3"/>
    <n v="2"/>
    <s v="Shivani Rao"/>
    <s v="Sunset Park Lane, Suite 205, Building E, near Sunset Bridge"/>
    <x v="0"/>
    <x v="0"/>
    <s v="Small Business"/>
    <x v="12"/>
    <x v="3"/>
    <x v="23"/>
    <x v="0"/>
    <x v="1"/>
    <x v="0"/>
    <d v="2021-02-14T00:00:00"/>
    <n v="11"/>
    <n v="8.82"/>
    <n v="20.99"/>
    <n v="12.17"/>
    <n v="23"/>
    <n v="202.86"/>
    <n v="0.1"/>
    <n v="20.29"/>
    <n v="182.57"/>
    <n v="4.8099999999999996"/>
    <n v="187.38"/>
  </r>
  <r>
    <s v="5786-1"/>
    <d v="2021-02-03T00:00:00"/>
    <x v="2"/>
    <x v="3"/>
    <n v="2"/>
    <s v="Poonam Deshmukh"/>
    <s v="Redwood Boulevard, Unit 2B, Building F, by Cedar Park"/>
    <x v="1"/>
    <x v="1"/>
    <s v="Home Office"/>
    <x v="12"/>
    <x v="0"/>
    <x v="24"/>
    <x v="0"/>
    <x v="0"/>
    <x v="1"/>
    <d v="2021-03-06T00:00:00"/>
    <n v="31"/>
    <n v="1.76"/>
    <n v="3.38"/>
    <n v="1.62"/>
    <n v="5"/>
    <n v="8.8000000000000007"/>
    <n v="0.08"/>
    <n v="0.7"/>
    <n v="8.1"/>
    <n v="0.85"/>
    <n v="8.9499999999999993"/>
  </r>
  <r>
    <s v="5787-1"/>
    <d v="2021-02-03T00:00:00"/>
    <x v="2"/>
    <x v="3"/>
    <n v="2"/>
    <s v="Saurabh Kapoor"/>
    <s v="Cedar Bluff Road, Apartment 8A, Building C, near Oakdale Plaza"/>
    <x v="2"/>
    <x v="2"/>
    <s v="Corporate"/>
    <x v="7"/>
    <x v="1"/>
    <x v="25"/>
    <x v="1"/>
    <x v="1"/>
    <x v="0"/>
    <d v="2021-03-03T00:00:00"/>
    <n v="28"/>
    <n v="4.79"/>
    <n v="11.97"/>
    <n v="7.18"/>
    <n v="17"/>
    <n v="81.430000000000007"/>
    <n v="0.03"/>
    <n v="2.44"/>
    <n v="78.989999999999995"/>
    <n v="5.81"/>
    <n v="84.8"/>
  </r>
  <r>
    <s v="5788-1"/>
    <d v="2021-02-04T00:00:00"/>
    <x v="2"/>
    <x v="3"/>
    <n v="2"/>
    <s v="Meghna Bansal"/>
    <s v="Willow Lane, Suite 410, Building D, near Highland Park"/>
    <x v="0"/>
    <x v="0"/>
    <s v="Home Office"/>
    <x v="0"/>
    <x v="0"/>
    <x v="26"/>
    <x v="2"/>
    <x v="3"/>
    <x v="0"/>
    <d v="2021-02-26T00:00:00"/>
    <n v="22"/>
    <n v="21.56"/>
    <n v="36.549999999999997"/>
    <n v="14.99"/>
    <n v="34"/>
    <n v="733.04"/>
    <n v="0.03"/>
    <n v="21.99"/>
    <n v="711.05"/>
    <n v="13.89"/>
    <n v="724.94"/>
  </r>
  <r>
    <s v="5790-1"/>
    <d v="2021-02-04T00:00:00"/>
    <x v="2"/>
    <x v="3"/>
    <n v="2"/>
    <s v="Siddhi Menon"/>
    <s v="Riverstone Road, Flat 3B, Building E, beside Crystal Bay"/>
    <x v="1"/>
    <x v="1"/>
    <s v="Small Business"/>
    <x v="3"/>
    <x v="2"/>
    <x v="27"/>
    <x v="1"/>
    <x v="3"/>
    <x v="0"/>
    <d v="2021-04-02T00:00:00"/>
    <n v="57"/>
    <n v="2.31"/>
    <n v="3.78"/>
    <n v="1.47"/>
    <n v="34"/>
    <n v="78.540000000000006"/>
    <n v="0.03"/>
    <n v="2.36"/>
    <n v="76.180000000000007"/>
    <n v="0.71"/>
    <n v="76.89"/>
  </r>
  <r>
    <s v="5791-1"/>
    <d v="2021-02-07T00:00:00"/>
    <x v="2"/>
    <x v="3"/>
    <n v="2"/>
    <s v="Harsha Singh"/>
    <s v="Shady Ridge Avenue, Apartment 7A, Building B, near Willow Park"/>
    <x v="2"/>
    <x v="2"/>
    <s v="Small Business"/>
    <x v="13"/>
    <x v="0"/>
    <x v="28"/>
    <x v="2"/>
    <x v="2"/>
    <x v="0"/>
    <d v="2021-03-06T00:00:00"/>
    <n v="27"/>
    <n v="60.59"/>
    <n v="100.98"/>
    <n v="40.39"/>
    <n v="13"/>
    <n v="787.67"/>
    <n v="0.04"/>
    <n v="31.51"/>
    <n v="756.16"/>
    <n v="7.18"/>
    <n v="763.34"/>
  </r>
  <r>
    <s v="5793-1"/>
    <d v="2021-02-08T00:00:00"/>
    <x v="2"/>
    <x v="3"/>
    <n v="2"/>
    <s v="Pranav Shetty"/>
    <s v="Forest Grove Road, Suite 504, Building C, next to Riverstone"/>
    <x v="0"/>
    <x v="0"/>
    <s v="Small Business"/>
    <x v="5"/>
    <x v="0"/>
    <x v="29"/>
    <x v="0"/>
    <x v="3"/>
    <x v="0"/>
    <d v="2021-04-05T00:00:00"/>
    <n v="56"/>
    <n v="99.39"/>
    <n v="162.93"/>
    <n v="63.54"/>
    <n v="39"/>
    <n v="3876.21"/>
    <n v="0.03"/>
    <n v="116.29"/>
    <n v="3759.92"/>
    <n v="19.989999999999998"/>
    <n v="3779.91"/>
  </r>
  <r>
    <s v="5795-1"/>
    <d v="2021-02-09T00:00:00"/>
    <x v="2"/>
    <x v="3"/>
    <n v="2"/>
    <s v="Kunal Rathod"/>
    <s v="Pinewood Terrace, Flat 6B, Building D, near Oak Grove"/>
    <x v="1"/>
    <x v="1"/>
    <s v="Consumer"/>
    <x v="1"/>
    <x v="1"/>
    <x v="30"/>
    <x v="2"/>
    <x v="0"/>
    <x v="1"/>
    <d v="2021-03-15T00:00:00"/>
    <n v="34"/>
    <n v="3.32"/>
    <n v="5.18"/>
    <n v="1.86"/>
    <n v="11"/>
    <n v="36.520000000000003"/>
    <n v="0.06"/>
    <n v="2.19"/>
    <n v="34.33"/>
    <n v="2.04"/>
    <n v="36.369999999999997"/>
  </r>
  <r>
    <s v="5797-1"/>
    <d v="2021-02-12T00:00:00"/>
    <x v="2"/>
    <x v="3"/>
    <n v="2"/>
    <s v="Supriya Kulkarni"/>
    <s v="Golden Oak Drive, Unit 3A, Building E, by City Hall"/>
    <x v="2"/>
    <x v="2"/>
    <s v="Corporate"/>
    <x v="7"/>
    <x v="1"/>
    <x v="31"/>
    <x v="0"/>
    <x v="0"/>
    <x v="0"/>
    <d v="2021-04-13T00:00:00"/>
    <n v="60"/>
    <n v="5.19"/>
    <n v="12.98"/>
    <n v="7.79"/>
    <n v="50"/>
    <n v="259.5"/>
    <n v="0.08"/>
    <n v="20.76"/>
    <n v="238.74"/>
    <n v="3.14"/>
    <n v="241.88"/>
  </r>
  <r>
    <s v="5799-1"/>
    <d v="2021-02-12T00:00:00"/>
    <x v="2"/>
    <x v="3"/>
    <n v="2"/>
    <s v="Amar Verma"/>
    <s v="Cedar Hills Parkway, Suite 208, Building B, near Oak Ridge"/>
    <x v="0"/>
    <x v="0"/>
    <s v="Home Office"/>
    <x v="1"/>
    <x v="0"/>
    <x v="32"/>
    <x v="0"/>
    <x v="0"/>
    <x v="0"/>
    <d v="2021-03-20T00:00:00"/>
    <n v="36"/>
    <n v="156.5"/>
    <n v="300.97000000000003"/>
    <n v="144.47"/>
    <n v="41"/>
    <n v="6416.5"/>
    <n v="0.1"/>
    <n v="641.65"/>
    <n v="5774.85"/>
    <n v="7.18"/>
    <n v="5782.03"/>
  </r>
  <r>
    <s v="5800-1"/>
    <d v="2021-02-14T00:00:00"/>
    <x v="2"/>
    <x v="3"/>
    <n v="2"/>
    <s v="Radhika Reddy"/>
    <s v="Birchfield Road, Apartment 10A, Building F, near Riverbank"/>
    <x v="1"/>
    <x v="1"/>
    <s v="Consumer"/>
    <x v="13"/>
    <x v="0"/>
    <x v="33"/>
    <x v="0"/>
    <x v="3"/>
    <x v="1"/>
    <d v="2021-02-27T00:00:00"/>
    <n v="13"/>
    <n v="4.59"/>
    <n v="7.28"/>
    <n v="2.69"/>
    <n v="5"/>
    <n v="22.95"/>
    <n v="0.05"/>
    <n v="1.1499999999999999"/>
    <n v="21.8"/>
    <n v="11.15"/>
    <n v="32.950000000000003"/>
  </r>
  <r>
    <s v="5801-1"/>
    <d v="2021-02-17T00:00:00"/>
    <x v="2"/>
    <x v="3"/>
    <n v="2"/>
    <s v="Vishal Mathur"/>
    <s v="Maple Valley Drive, Unit 6B, Building C, by Willow Meadows"/>
    <x v="2"/>
    <x v="2"/>
    <s v="Corporate"/>
    <x v="3"/>
    <x v="0"/>
    <x v="34"/>
    <x v="1"/>
    <x v="3"/>
    <x v="0"/>
    <d v="2021-03-26T00:00:00"/>
    <n v="37"/>
    <n v="4.79"/>
    <n v="11.97"/>
    <n v="7.18"/>
    <n v="30"/>
    <n v="143.69999999999999"/>
    <n v="0.08"/>
    <n v="11.5"/>
    <n v="132.19999999999999"/>
    <n v="5.81"/>
    <n v="138.01"/>
  </r>
  <r>
    <s v="5803-1"/>
    <d v="2021-02-18T00:00:00"/>
    <x v="2"/>
    <x v="3"/>
    <n v="2"/>
    <s v="Sonali Tyagi"/>
    <s v="Sunset View Road, Suite 701, Building A, near Valley Park"/>
    <x v="0"/>
    <x v="0"/>
    <s v="Corporate"/>
    <x v="3"/>
    <x v="3"/>
    <x v="35"/>
    <x v="2"/>
    <x v="1"/>
    <x v="0"/>
    <d v="2021-04-11T00:00:00"/>
    <n v="52"/>
    <n v="1.84"/>
    <n v="2.88"/>
    <n v="1.04"/>
    <n v="22"/>
    <n v="40.479999999999997"/>
    <n v="0.1"/>
    <n v="4.05"/>
    <n v="36.43"/>
    <n v="1.49"/>
    <n v="37.92"/>
  </r>
  <r>
    <s v="5806-1"/>
    <d v="2021-02-23T00:00:00"/>
    <x v="2"/>
    <x v="3"/>
    <n v="2"/>
    <s v="Mahesh Bhatia"/>
    <s v="Willow Oak Drive, Apartment 4B, Building E, opposite Lakeside"/>
    <x v="1"/>
    <x v="1"/>
    <s v="Home Office"/>
    <x v="8"/>
    <x v="2"/>
    <x v="36"/>
    <x v="1"/>
    <x v="0"/>
    <x v="0"/>
    <d v="2021-03-17T00:00:00"/>
    <n v="22"/>
    <n v="4.8899999999999997"/>
    <n v="7.64"/>
    <n v="2.75"/>
    <n v="32"/>
    <n v="156.47999999999999"/>
    <n v="0.06"/>
    <n v="9.39"/>
    <n v="147.09"/>
    <n v="1.39"/>
    <n v="148.47999999999999"/>
  </r>
  <r>
    <s v="5807-1"/>
    <d v="2021-02-24T00:00:00"/>
    <x v="2"/>
    <x v="3"/>
    <n v="2"/>
    <s v="Mona Chawla"/>
    <s v="Cedar Park Drive, Suite 609, Building D, by Willow Grove"/>
    <x v="2"/>
    <x v="2"/>
    <s v="Small Business"/>
    <x v="2"/>
    <x v="2"/>
    <x v="37"/>
    <x v="2"/>
    <x v="1"/>
    <x v="0"/>
    <d v="2021-03-15T00:00:00"/>
    <n v="19"/>
    <n v="2.29"/>
    <n v="3.69"/>
    <n v="1.4"/>
    <n v="12"/>
    <n v="27.48"/>
    <n v="0.02"/>
    <n v="0.55000000000000004"/>
    <n v="26.93"/>
    <n v="0.5"/>
    <n v="27.43"/>
  </r>
  <r>
    <s v="5809-1"/>
    <d v="2021-02-27T00:00:00"/>
    <x v="2"/>
    <x v="3"/>
    <n v="2"/>
    <s v="Shalini Joshi"/>
    <s v="Pineview Terrace, Unit 8A, Building C, near Crystal Waters"/>
    <x v="1"/>
    <x v="1"/>
    <s v="Consumer"/>
    <x v="1"/>
    <x v="3"/>
    <x v="38"/>
    <x v="0"/>
    <x v="3"/>
    <x v="1"/>
    <d v="2021-04-09T00:00:00"/>
    <n v="41"/>
    <n v="1.84"/>
    <n v="2.88"/>
    <n v="1.04"/>
    <n v="9"/>
    <n v="16.559999999999999"/>
    <n v="0"/>
    <n v="0"/>
    <n v="16.559999999999999"/>
    <n v="0.99"/>
    <n v="17.55"/>
  </r>
  <r>
    <s v="5811-1"/>
    <d v="2021-03-01T00:00:00"/>
    <x v="2"/>
    <x v="3"/>
    <n v="3"/>
    <s v="Vibha Kapoor"/>
    <s v="Redwood Lane, Apartment 3B, Building F, by Spring Hill"/>
    <x v="2"/>
    <x v="2"/>
    <s v="Consumer"/>
    <x v="13"/>
    <x v="1"/>
    <x v="39"/>
    <x v="2"/>
    <x v="3"/>
    <x v="0"/>
    <d v="2021-03-28T00:00:00"/>
    <n v="27"/>
    <n v="10.07"/>
    <n v="15.98"/>
    <n v="5.91"/>
    <n v="26"/>
    <n v="261.82"/>
    <n v="0.01"/>
    <n v="2.62"/>
    <n v="259.2"/>
    <n v="4"/>
    <n v="263.2"/>
  </r>
  <r>
    <s v="5813-1"/>
    <d v="2021-03-02T00:00:00"/>
    <x v="2"/>
    <x v="3"/>
    <n v="3"/>
    <s v="Naveen Pillai"/>
    <s v="Willow Creek Avenue, Suite 502, Building B, next to Pine Ridge"/>
    <x v="0"/>
    <x v="0"/>
    <s v="Corporate"/>
    <x v="7"/>
    <x v="0"/>
    <x v="40"/>
    <x v="0"/>
    <x v="2"/>
    <x v="1"/>
    <d v="2021-03-04T00:00:00"/>
    <n v="2"/>
    <n v="3.99"/>
    <n v="6.23"/>
    <n v="2.2400000000000002"/>
    <n v="4"/>
    <n v="15.96"/>
    <n v="0.1"/>
    <n v="1.6"/>
    <n v="14.36"/>
    <n v="6.97"/>
    <n v="21.33"/>
  </r>
  <r>
    <s v="5814-1"/>
    <d v="2021-03-02T00:00:00"/>
    <x v="2"/>
    <x v="3"/>
    <n v="3"/>
    <s v="Madhavi Rao"/>
    <s v="Golden Grove Road, Flat 2A, Building D, near Sunset Valley"/>
    <x v="0"/>
    <x v="0"/>
    <s v="Consumer"/>
    <x v="5"/>
    <x v="2"/>
    <x v="41"/>
    <x v="1"/>
    <x v="3"/>
    <x v="0"/>
    <d v="2021-03-23T00:00:00"/>
    <n v="21"/>
    <n v="1.3"/>
    <n v="2.88"/>
    <n v="1.58"/>
    <n v="43"/>
    <n v="55.9"/>
    <n v="0.1"/>
    <n v="5.59"/>
    <n v="50.31"/>
    <n v="1.01"/>
    <n v="51.32"/>
  </r>
  <r>
    <s v="5815-1"/>
    <d v="2021-03-03T00:00:00"/>
    <x v="2"/>
    <x v="3"/>
    <n v="3"/>
    <s v="Aditi Sinha"/>
    <s v="Riverbend Crescent, Unit 5B, Building E, by River Park"/>
    <x v="1"/>
    <x v="1"/>
    <s v="Home Office"/>
    <x v="7"/>
    <x v="3"/>
    <x v="42"/>
    <x v="2"/>
    <x v="0"/>
    <x v="0"/>
    <d v="2021-03-10T00:00:00"/>
    <n v="7"/>
    <n v="5.22"/>
    <n v="9.85"/>
    <n v="4.63"/>
    <n v="41"/>
    <n v="214.02"/>
    <n v="0.05"/>
    <n v="10.7"/>
    <n v="203.32"/>
    <n v="4.82"/>
    <n v="208.14"/>
  </r>
  <r>
    <s v="5816-1"/>
    <d v="2021-03-04T00:00:00"/>
    <x v="2"/>
    <x v="3"/>
    <n v="3"/>
    <s v="Ravi Mehta"/>
    <s v="Shady Oaks Boulevard, Apartment 9A, Building C, near Maplewood"/>
    <x v="2"/>
    <x v="2"/>
    <s v="Corporate"/>
    <x v="13"/>
    <x v="3"/>
    <x v="43"/>
    <x v="0"/>
    <x v="0"/>
    <x v="0"/>
    <d v="2021-03-12T00:00:00"/>
    <n v="8"/>
    <n v="2.16"/>
    <n v="3.85"/>
    <n v="1.69"/>
    <n v="4"/>
    <n v="8.64"/>
    <n v="0.09"/>
    <n v="0.78"/>
    <n v="7.86"/>
    <n v="0.7"/>
    <n v="8.56"/>
  </r>
  <r>
    <s v="5818-1"/>
    <d v="2021-03-06T00:00:00"/>
    <x v="2"/>
    <x v="3"/>
    <n v="3"/>
    <s v="Rajesh Kapoor"/>
    <s v="Pine Ridge Terrace, Suite 201, Building B, next to Cedar Grove"/>
    <x v="0"/>
    <x v="0"/>
    <s v="Small Business"/>
    <x v="2"/>
    <x v="3"/>
    <x v="44"/>
    <x v="2"/>
    <x v="0"/>
    <x v="0"/>
    <d v="2021-04-28T00:00:00"/>
    <n v="53"/>
    <n v="5.33"/>
    <n v="8.6"/>
    <n v="3.27"/>
    <n v="2"/>
    <n v="10.66"/>
    <n v="0.05"/>
    <n v="0.53"/>
    <n v="10.130000000000001"/>
    <n v="6.19"/>
    <n v="16.32"/>
  </r>
  <r>
    <s v="5819-1"/>
    <d v="2021-03-11T00:00:00"/>
    <x v="2"/>
    <x v="3"/>
    <n v="3"/>
    <s v="Sweta Rathore"/>
    <s v="Cedarwood Parkway, Flat 7B, Building A, near Willow View"/>
    <x v="1"/>
    <x v="1"/>
    <s v="Small Business"/>
    <x v="0"/>
    <x v="3"/>
    <x v="45"/>
    <x v="0"/>
    <x v="0"/>
    <x v="0"/>
    <d v="2021-05-09T00:00:00"/>
    <n v="59"/>
    <n v="3.75"/>
    <n v="7.08"/>
    <n v="3.33"/>
    <n v="12"/>
    <n v="45"/>
    <n v="0.1"/>
    <n v="4.5"/>
    <n v="40.5"/>
    <n v="2.35"/>
    <n v="42.85"/>
  </r>
  <r>
    <s v="5821-1"/>
    <d v="2021-03-12T00:00:00"/>
    <x v="2"/>
    <x v="3"/>
    <n v="3"/>
    <s v="Aarav Khanna"/>
    <s v="Sunrise Drive, Apartment 6A, Building F, by Forest Hills"/>
    <x v="2"/>
    <x v="2"/>
    <s v="Home Office"/>
    <x v="1"/>
    <x v="2"/>
    <x v="46"/>
    <x v="1"/>
    <x v="1"/>
    <x v="0"/>
    <d v="2021-04-27T00:00:00"/>
    <n v="46"/>
    <n v="1.94"/>
    <n v="3.08"/>
    <n v="1.1399999999999999"/>
    <n v="4"/>
    <n v="7.76"/>
    <n v="0.03"/>
    <n v="0.23"/>
    <n v="7.53"/>
    <n v="0.99"/>
    <n v="8.52"/>
  </r>
  <r>
    <s v="5822-1"/>
    <d v="2021-03-15T00:00:00"/>
    <x v="2"/>
    <x v="3"/>
    <n v="3"/>
    <s v="Ananya Patel"/>
    <s v="Maple Forest Lane, Suite 308, Building C, near Riverside Mall"/>
    <x v="0"/>
    <x v="0"/>
    <s v="Consumer"/>
    <x v="13"/>
    <x v="3"/>
    <x v="47"/>
    <x v="2"/>
    <x v="2"/>
    <x v="0"/>
    <d v="2021-04-23T00:00:00"/>
    <n v="39"/>
    <n v="2.1800000000000002"/>
    <n v="3.52"/>
    <n v="1.34"/>
    <n v="49"/>
    <n v="106.82"/>
    <n v="0.08"/>
    <n v="8.5500000000000007"/>
    <n v="98.27"/>
    <n v="6.83"/>
    <n v="105.1"/>
  </r>
  <r>
    <s v="5824-1"/>
    <d v="2021-03-16T00:00:00"/>
    <x v="2"/>
    <x v="3"/>
    <n v="3"/>
    <s v="Kabir Menon"/>
    <s v="Crystal View Boulevard, Flat 2A, Building D, opposite Oak Valley"/>
    <x v="1"/>
    <x v="1"/>
    <s v="Home Office"/>
    <x v="9"/>
    <x v="0"/>
    <x v="48"/>
    <x v="0"/>
    <x v="3"/>
    <x v="2"/>
    <d v="2021-04-09T00:00:00"/>
    <n v="24"/>
    <n v="315.61"/>
    <n v="500.97"/>
    <n v="185.36"/>
    <n v="3"/>
    <n v="946.83"/>
    <n v="0.06"/>
    <n v="56.81"/>
    <n v="890.02"/>
    <n v="69.3"/>
    <n v="959.32"/>
  </r>
  <r>
    <s v="5826-1"/>
    <d v="2021-03-16T00:00:00"/>
    <x v="2"/>
    <x v="3"/>
    <n v="3"/>
    <s v="Diya Kapoor"/>
    <s v="Redwood Grove Avenue, Unit 4B, Building E, by Riverbank"/>
    <x v="2"/>
    <x v="2"/>
    <s v="Small Business"/>
    <x v="2"/>
    <x v="3"/>
    <x v="99"/>
    <x v="0"/>
    <x v="2"/>
    <x v="0"/>
    <d v="2021-03-17T00:00:00"/>
    <n v="1"/>
    <n v="14.95"/>
    <n v="34.76"/>
    <n v="19.809999999999999"/>
    <n v="43"/>
    <n v="642.85"/>
    <n v="0"/>
    <n v="0"/>
    <n v="642.85"/>
    <n v="8.2200000000000006"/>
    <n v="651.07000000000005"/>
  </r>
  <r>
    <s v="5827-1"/>
    <d v="2021-03-17T00:00:00"/>
    <x v="2"/>
    <x v="3"/>
    <n v="3"/>
    <s v="Ishaan Sharma"/>
    <s v="Shady Pines Road, Suite 703, Building B, near Blue Ridge"/>
    <x v="1"/>
    <x v="1"/>
    <s v="Consumer"/>
    <x v="1"/>
    <x v="2"/>
    <x v="100"/>
    <x v="1"/>
    <x v="0"/>
    <x v="0"/>
    <d v="2021-05-05T00:00:00"/>
    <n v="49"/>
    <n v="21.56"/>
    <n v="36.549999999999997"/>
    <n v="14.99"/>
    <n v="2"/>
    <n v="43.12"/>
    <n v="0.03"/>
    <n v="1.29"/>
    <n v="41.83"/>
    <n v="13.89"/>
    <n v="55.72"/>
  </r>
  <r>
    <s v="5829-1"/>
    <d v="2021-03-17T00:00:00"/>
    <x v="2"/>
    <x v="3"/>
    <n v="3"/>
    <s v="Ritika Verma"/>
    <s v="Sunset Grove Parkway, Flat 8A, Building F, near Lakeside"/>
    <x v="1"/>
    <x v="1"/>
    <s v="Consumer"/>
    <x v="2"/>
    <x v="0"/>
    <x v="101"/>
    <x v="0"/>
    <x v="1"/>
    <x v="0"/>
    <d v="2021-04-11T00:00:00"/>
    <n v="25"/>
    <n v="12.39"/>
    <n v="19.98"/>
    <n v="7.59"/>
    <n v="32"/>
    <n v="396.48"/>
    <n v="0.05"/>
    <n v="19.82"/>
    <n v="376.66"/>
    <n v="5.77"/>
    <n v="382.43"/>
  </r>
  <r>
    <s v="5831-1"/>
    <d v="2021-03-18T00:00:00"/>
    <x v="2"/>
    <x v="3"/>
    <n v="3"/>
    <s v="Raghav Mehta"/>
    <s v="Cedar Park Lane, Apartment 11A, Building C, by Crystal Garden"/>
    <x v="2"/>
    <x v="2"/>
    <s v="Corporate"/>
    <x v="7"/>
    <x v="2"/>
    <x v="102"/>
    <x v="0"/>
    <x v="2"/>
    <x v="0"/>
    <d v="2021-04-15T00:00:00"/>
    <n v="28"/>
    <n v="2.87"/>
    <n v="6.84"/>
    <n v="3.97"/>
    <n v="35"/>
    <n v="100.45"/>
    <n v="0.02"/>
    <n v="2.0099999999999998"/>
    <n v="98.44"/>
    <n v="4.42"/>
    <n v="102.86"/>
  </r>
  <r>
    <s v="5832-1"/>
    <d v="2021-03-20T00:00:00"/>
    <x v="2"/>
    <x v="3"/>
    <n v="3"/>
    <s v="Sneha Nair"/>
    <s v="Pinehurst Avenue, Suite 305, Building D, near Maple Plaza"/>
    <x v="0"/>
    <x v="0"/>
    <s v="Small Business"/>
    <x v="2"/>
    <x v="2"/>
    <x v="103"/>
    <x v="1"/>
    <x v="3"/>
    <x v="1"/>
    <d v="2021-04-24T00:00:00"/>
    <n v="35"/>
    <n v="6.4"/>
    <n v="29.1"/>
    <n v="22.7"/>
    <n v="50"/>
    <n v="320"/>
    <n v="0.09"/>
    <n v="28.8"/>
    <n v="291.2"/>
    <n v="4"/>
    <n v="295.2"/>
  </r>
  <r>
    <s v="5834-1"/>
    <d v="2021-03-21T00:00:00"/>
    <x v="2"/>
    <x v="3"/>
    <n v="3"/>
    <s v="Madhav Rao"/>
    <s v="Maple Lane, Apartment 2B, Building E, by Golden Fields"/>
    <x v="0"/>
    <x v="0"/>
    <s v="Small Business"/>
    <x v="5"/>
    <x v="2"/>
    <x v="104"/>
    <x v="2"/>
    <x v="0"/>
    <x v="0"/>
    <d v="2021-04-24T00:00:00"/>
    <n v="34"/>
    <n v="3.75"/>
    <n v="7.08"/>
    <n v="3.33"/>
    <n v="31"/>
    <n v="116.25"/>
    <n v="0.01"/>
    <n v="1.1599999999999999"/>
    <n v="115.09"/>
    <n v="2.35"/>
    <n v="117.44"/>
  </r>
  <r>
    <s v="5835-1"/>
    <d v="2021-03-22T00:00:00"/>
    <x v="2"/>
    <x v="3"/>
    <n v="3"/>
    <s v="Sakshi Gupta"/>
    <s v="Willow Oak Boulevard, Suite 407, Building B, near Sunset Valley"/>
    <x v="1"/>
    <x v="1"/>
    <s v="Home Office"/>
    <x v="9"/>
    <x v="3"/>
    <x v="105"/>
    <x v="1"/>
    <x v="1"/>
    <x v="1"/>
    <d v="2021-04-02T00:00:00"/>
    <n v="11"/>
    <n v="4.59"/>
    <n v="7.28"/>
    <n v="2.69"/>
    <n v="40"/>
    <n v="183.6"/>
    <n v="0.04"/>
    <n v="7.34"/>
    <n v="176.26"/>
    <n v="11.15"/>
    <n v="187.41"/>
  </r>
  <r>
    <s v="5837-1"/>
    <d v="2021-03-24T00:00:00"/>
    <x v="2"/>
    <x v="3"/>
    <n v="3"/>
    <s v="Keshav Iyer"/>
    <s v="River Crest Road, Flat 10B, Building A, near Silver Hill"/>
    <x v="2"/>
    <x v="2"/>
    <s v="Corporate"/>
    <x v="11"/>
    <x v="0"/>
    <x v="106"/>
    <x v="2"/>
    <x v="0"/>
    <x v="0"/>
    <d v="2021-04-02T00:00:00"/>
    <n v="9"/>
    <n v="3.37"/>
    <n v="5.53"/>
    <n v="2.16"/>
    <n v="23"/>
    <n v="77.510000000000005"/>
    <n v="0.1"/>
    <n v="7.75"/>
    <n v="69.760000000000005"/>
    <n v="6.98"/>
    <n v="76.739999999999995"/>
  </r>
  <r>
    <s v="5838-1"/>
    <d v="2021-03-24T00:00:00"/>
    <x v="2"/>
    <x v="3"/>
    <n v="3"/>
    <s v="Radhika Malhotra"/>
    <s v="Cedar Hill Drive, Apartment 4A, Building C, opposite Crystal Creek"/>
    <x v="0"/>
    <x v="0"/>
    <s v="Corporate"/>
    <x v="5"/>
    <x v="2"/>
    <x v="107"/>
    <x v="0"/>
    <x v="1"/>
    <x v="0"/>
    <d v="2021-05-15T00:00:00"/>
    <n v="52"/>
    <n v="3.52"/>
    <n v="5.68"/>
    <n v="2.16"/>
    <n v="8"/>
    <n v="28.16"/>
    <n v="0.02"/>
    <n v="0.56000000000000005"/>
    <n v="27.6"/>
    <n v="1.39"/>
    <n v="28.99"/>
  </r>
  <r>
    <s v="5840-1"/>
    <d v="2021-03-25T00:00:00"/>
    <x v="2"/>
    <x v="3"/>
    <n v="3"/>
    <s v="Vihan Pillai"/>
    <s v="Willowbrook Boulevard, Suite 506, Building E, next to Green River"/>
    <x v="0"/>
    <x v="0"/>
    <s v="Home Office"/>
    <x v="5"/>
    <x v="0"/>
    <x v="108"/>
    <x v="2"/>
    <x v="2"/>
    <x v="0"/>
    <d v="2021-05-13T00:00:00"/>
    <n v="49"/>
    <n v="8.82"/>
    <n v="20.99"/>
    <n v="12.17"/>
    <n v="45"/>
    <n v="396.9"/>
    <n v="0.03"/>
    <n v="11.91"/>
    <n v="384.99"/>
    <n v="4.8099999999999996"/>
    <n v="389.8"/>
  </r>
  <r>
    <s v="5841-1"/>
    <d v="2021-03-25T00:00:00"/>
    <x v="2"/>
    <x v="3"/>
    <n v="3"/>
    <s v="Pooja Dubey"/>
    <s v="Redwood Ridge Lane, Flat 6A, Building D, near Maplewood Park"/>
    <x v="1"/>
    <x v="1"/>
    <s v="Corporate"/>
    <x v="7"/>
    <x v="0"/>
    <x v="109"/>
    <x v="0"/>
    <x v="3"/>
    <x v="1"/>
    <d v="2021-05-16T00:00:00"/>
    <n v="52"/>
    <n v="1.53"/>
    <n v="2.78"/>
    <n v="1.25"/>
    <n v="34"/>
    <n v="52.02"/>
    <n v="0"/>
    <n v="0"/>
    <n v="52.02"/>
    <n v="1.34"/>
    <n v="53.36"/>
  </r>
  <r>
    <s v="5842-1"/>
    <d v="2021-03-30T00:00:00"/>
    <x v="2"/>
    <x v="3"/>
    <n v="3"/>
    <s v="Aryan Choudhary"/>
    <s v="Pineview Crescent, Suite 701, Building B, near Riverstone"/>
    <x v="2"/>
    <x v="2"/>
    <s v="Small Business"/>
    <x v="2"/>
    <x v="0"/>
    <x v="110"/>
    <x v="0"/>
    <x v="2"/>
    <x v="0"/>
    <d v="2021-04-20T00:00:00"/>
    <n v="21"/>
    <n v="54.52"/>
    <n v="100.97"/>
    <n v="46.45"/>
    <n v="13"/>
    <n v="708.76"/>
    <n v="0.06"/>
    <n v="42.53"/>
    <n v="666.23"/>
    <n v="7.18"/>
    <n v="673.41"/>
  </r>
  <r>
    <s v="5843-1"/>
    <d v="2021-04-04T00:00:00"/>
    <x v="2"/>
    <x v="0"/>
    <n v="4"/>
    <s v="Tanvi Bansal"/>
    <s v="Crystal Springs Avenue, Apartment 7B, Building C, near Oakridge"/>
    <x v="0"/>
    <x v="0"/>
    <s v="Home Office"/>
    <x v="9"/>
    <x v="0"/>
    <x v="111"/>
    <x v="0"/>
    <x v="0"/>
    <x v="2"/>
    <d v="2021-04-30T00:00:00"/>
    <n v="26"/>
    <n v="75"/>
    <n v="120.97"/>
    <n v="45.97"/>
    <n v="38"/>
    <n v="2850"/>
    <n v="0.09"/>
    <n v="256.5"/>
    <n v="2593.5"/>
    <n v="26.3"/>
    <n v="2619.8000000000002"/>
  </r>
  <r>
    <s v="5845-1"/>
    <d v="2021-04-04T00:00:00"/>
    <x v="2"/>
    <x v="0"/>
    <n v="4"/>
    <s v="Aditi Deshmukh"/>
    <s v="Willow Springs Road, Suite 202, Building F, next to City Plaza"/>
    <x v="1"/>
    <x v="1"/>
    <s v="Small Business"/>
    <x v="2"/>
    <x v="3"/>
    <x v="112"/>
    <x v="1"/>
    <x v="1"/>
    <x v="0"/>
    <d v="2021-04-07T00:00:00"/>
    <n v="3"/>
    <n v="2.59"/>
    <n v="3.98"/>
    <n v="1.39"/>
    <n v="2"/>
    <n v="5.18"/>
    <n v="0.04"/>
    <n v="0.21"/>
    <n v="4.97"/>
    <n v="2.97"/>
    <n v="7.94"/>
  </r>
  <r>
    <s v="5847-1"/>
    <d v="2021-04-08T00:00:00"/>
    <x v="2"/>
    <x v="0"/>
    <n v="4"/>
    <s v="Arjun Reddy"/>
    <s v="Cedar Grove Boulevard, Flat 5A, Building E, near Golden Park"/>
    <x v="2"/>
    <x v="2"/>
    <s v="Home Office"/>
    <x v="4"/>
    <x v="2"/>
    <x v="113"/>
    <x v="2"/>
    <x v="2"/>
    <x v="0"/>
    <d v="2021-05-22T00:00:00"/>
    <n v="44"/>
    <n v="3.37"/>
    <n v="5.53"/>
    <n v="2.16"/>
    <n v="9"/>
    <n v="30.33"/>
    <n v="0.09"/>
    <n v="2.73"/>
    <n v="27.6"/>
    <n v="6.98"/>
    <n v="34.58"/>
  </r>
  <r>
    <s v="5848-1"/>
    <d v="2021-04-08T00:00:00"/>
    <x v="2"/>
    <x v="0"/>
    <n v="4"/>
    <s v="Meera Solanki"/>
    <s v="Sunset View Parkway, Unit 3A, Building D, near Oakview"/>
    <x v="0"/>
    <x v="0"/>
    <s v="Small Business"/>
    <x v="1"/>
    <x v="0"/>
    <x v="114"/>
    <x v="1"/>
    <x v="3"/>
    <x v="0"/>
    <d v="2021-04-11T00:00:00"/>
    <n v="3"/>
    <n v="3.48"/>
    <n v="5.43"/>
    <n v="1.95"/>
    <n v="13"/>
    <n v="45.24"/>
    <n v="0.02"/>
    <n v="0.9"/>
    <n v="44.34"/>
    <n v="0.95"/>
    <n v="45.29"/>
  </r>
  <r>
    <s v="5850-1"/>
    <d v="2021-04-10T00:00:00"/>
    <x v="2"/>
    <x v="0"/>
    <n v="4"/>
    <s v="Nitin Kulkarni"/>
    <s v="Pine Valley Lane, Apartment 11B, Building C, beside Silverbrook"/>
    <x v="1"/>
    <x v="1"/>
    <s v="Consumer"/>
    <x v="3"/>
    <x v="3"/>
    <x v="115"/>
    <x v="2"/>
    <x v="0"/>
    <x v="0"/>
    <d v="2021-04-16T00:00:00"/>
    <n v="6"/>
    <n v="3.53"/>
    <n v="8.6199999999999992"/>
    <n v="5.09"/>
    <n v="50"/>
    <n v="176.5"/>
    <n v="7.0000000000000007E-2"/>
    <n v="12.36"/>
    <n v="164.15"/>
    <n v="4.5"/>
    <n v="168.65"/>
  </r>
  <r>
    <s v="5851-1"/>
    <d v="2021-04-10T00:00:00"/>
    <x v="2"/>
    <x v="0"/>
    <n v="4"/>
    <s v="Siddhi Tiwari"/>
    <s v="Cedar Ridge Boulevard, Suite 608, Building A, near Oak Hills"/>
    <x v="2"/>
    <x v="2"/>
    <s v="Small Business"/>
    <x v="7"/>
    <x v="2"/>
    <x v="0"/>
    <x v="0"/>
    <x v="1"/>
    <x v="0"/>
    <d v="2021-05-12T00:00:00"/>
    <n v="32"/>
    <n v="6.39"/>
    <n v="19.98"/>
    <n v="13.59"/>
    <n v="35"/>
    <n v="223.65"/>
    <n v="0.1"/>
    <n v="22.37"/>
    <n v="201.29"/>
    <n v="4"/>
    <n v="205.29"/>
  </r>
  <r>
    <s v="5852-1"/>
    <d v="2021-04-10T00:00:00"/>
    <x v="2"/>
    <x v="0"/>
    <n v="4"/>
    <s v="Kavya Kaul"/>
    <s v="Redwood Avenue, Apartment 4B, Building E, near Willow Meadows"/>
    <x v="0"/>
    <x v="0"/>
    <s v="Corporate"/>
    <x v="6"/>
    <x v="2"/>
    <x v="1"/>
    <x v="2"/>
    <x v="2"/>
    <x v="0"/>
    <d v="2021-05-26T00:00:00"/>
    <n v="46"/>
    <n v="1.53"/>
    <n v="2.78"/>
    <n v="1.25"/>
    <n v="19"/>
    <n v="29.07"/>
    <n v="0.06"/>
    <n v="1.74"/>
    <n v="27.33"/>
    <n v="1.34"/>
    <n v="28.67"/>
  </r>
  <r>
    <s v="5854-1"/>
    <d v="2021-04-11T00:00:00"/>
    <x v="2"/>
    <x v="0"/>
    <n v="4"/>
    <s v="Ravi Singh"/>
    <s v="Maple Valley Road, Suite 507, Building F, close to River Grove"/>
    <x v="1"/>
    <x v="1"/>
    <s v="Small Business"/>
    <x v="3"/>
    <x v="0"/>
    <x v="2"/>
    <x v="0"/>
    <x v="3"/>
    <x v="0"/>
    <d v="2021-04-20T00:00:00"/>
    <n v="9"/>
    <n v="10.07"/>
    <n v="15.98"/>
    <n v="5.91"/>
    <n v="40"/>
    <n v="402.8"/>
    <n v="0.01"/>
    <n v="4.03"/>
    <n v="398.77"/>
    <n v="4"/>
    <n v="402.77"/>
  </r>
  <r>
    <s v="5856-1"/>
    <d v="2021-04-13T00:00:00"/>
    <x v="2"/>
    <x v="0"/>
    <n v="4"/>
    <s v="Prisha Rathod"/>
    <s v="Pinecrest Boulevard, Apartment 2A, Building C, by Oak Park"/>
    <x v="2"/>
    <x v="2"/>
    <s v="Corporate"/>
    <x v="8"/>
    <x v="3"/>
    <x v="3"/>
    <x v="1"/>
    <x v="3"/>
    <x v="0"/>
    <d v="2021-05-02T00:00:00"/>
    <n v="19"/>
    <n v="2.16"/>
    <n v="3.85"/>
    <n v="1.69"/>
    <n v="42"/>
    <n v="90.72"/>
    <n v="0.01"/>
    <n v="0.91"/>
    <n v="89.81"/>
    <n v="0.7"/>
    <n v="90.51"/>
  </r>
  <r>
    <s v="5857-1"/>
    <d v="2021-04-18T00:00:00"/>
    <x v="2"/>
    <x v="0"/>
    <n v="4"/>
    <s v="Vivaan Joshi"/>
    <s v="Willow Creek Parkway, Suite 204, Building D, near Valley View"/>
    <x v="0"/>
    <x v="0"/>
    <s v="Corporate"/>
    <x v="5"/>
    <x v="0"/>
    <x v="4"/>
    <x v="2"/>
    <x v="3"/>
    <x v="0"/>
    <d v="2021-06-17T00:00:00"/>
    <n v="60"/>
    <n v="3.37"/>
    <n v="5.53"/>
    <n v="2.16"/>
    <n v="30"/>
    <n v="101.1"/>
    <n v="0.01"/>
    <n v="1.01"/>
    <n v="100.09"/>
    <n v="6.98"/>
    <n v="107.07"/>
  </r>
  <r>
    <s v="5859-1"/>
    <d v="2021-04-18T00:00:00"/>
    <x v="2"/>
    <x v="0"/>
    <n v="4"/>
    <s v="Rekha Chauhan"/>
    <s v="Cedar Park Road, Flat 9A, Building E, opposite Pine Ridge Park"/>
    <x v="1"/>
    <x v="1"/>
    <s v="Corporate"/>
    <x v="2"/>
    <x v="0"/>
    <x v="5"/>
    <x v="0"/>
    <x v="1"/>
    <x v="0"/>
    <d v="2021-04-29T00:00:00"/>
    <n v="11"/>
    <n v="3.37"/>
    <n v="5.53"/>
    <n v="2.16"/>
    <n v="27"/>
    <n v="90.99"/>
    <n v="0.04"/>
    <n v="3.64"/>
    <n v="87.35"/>
    <n v="6.98"/>
    <n v="94.33"/>
  </r>
  <r>
    <s v="5861-1"/>
    <d v="2021-04-18T00:00:00"/>
    <x v="2"/>
    <x v="0"/>
    <n v="4"/>
    <s v="Naman Rane"/>
    <s v="Sunrise Ridge Lane, Unit 5B, Building A, near Lakeside Park"/>
    <x v="2"/>
    <x v="2"/>
    <s v="Small Business"/>
    <x v="6"/>
    <x v="0"/>
    <x v="6"/>
    <x v="2"/>
    <x v="0"/>
    <x v="0"/>
    <d v="2021-05-05T00:00:00"/>
    <n v="17"/>
    <n v="3.5"/>
    <n v="5.74"/>
    <n v="2.2400000000000002"/>
    <n v="23"/>
    <n v="80.5"/>
    <n v="0.06"/>
    <n v="4.83"/>
    <n v="75.67"/>
    <n v="5.01"/>
    <n v="80.680000000000007"/>
  </r>
  <r>
    <s v="5863-1"/>
    <d v="2021-04-19T00:00:00"/>
    <x v="2"/>
    <x v="0"/>
    <n v="4"/>
    <s v="Sanjana Shetty"/>
    <s v="Pinewood Grove Boulevard, Suite 301, Building F, near Riverbend"/>
    <x v="1"/>
    <x v="1"/>
    <s v="Corporate"/>
    <x v="0"/>
    <x v="0"/>
    <x v="7"/>
    <x v="0"/>
    <x v="1"/>
    <x v="1"/>
    <d v="2021-05-13T00:00:00"/>
    <n v="24"/>
    <n v="6.39"/>
    <n v="19.98"/>
    <n v="13.59"/>
    <n v="6"/>
    <n v="38.340000000000003"/>
    <n v="0.08"/>
    <n v="3.07"/>
    <n v="35.270000000000003"/>
    <n v="4"/>
    <n v="39.270000000000003"/>
  </r>
  <r>
    <s v="5865-1"/>
    <d v="2021-04-20T00:00:00"/>
    <x v="2"/>
    <x v="0"/>
    <n v="4"/>
    <s v="Deepak Pandey"/>
    <s v="Redwood Valley Road, Apartment 10A, Building C, by Cedar Hill"/>
    <x v="2"/>
    <x v="2"/>
    <s v="Corporate"/>
    <x v="3"/>
    <x v="3"/>
    <x v="8"/>
    <x v="1"/>
    <x v="3"/>
    <x v="1"/>
    <d v="2021-04-22T00:00:00"/>
    <n v="2"/>
    <n v="2.98"/>
    <n v="5.84"/>
    <n v="2.86"/>
    <n v="12"/>
    <n v="35.76"/>
    <n v="0.02"/>
    <n v="0.72"/>
    <n v="35.04"/>
    <n v="0.83"/>
    <n v="35.869999999999997"/>
  </r>
  <r>
    <s v="5867-1"/>
    <d v="2021-04-23T00:00:00"/>
    <x v="2"/>
    <x v="0"/>
    <n v="4"/>
    <s v="Aruna Agarwal"/>
    <s v="Sunset Pines Avenue, Suite 601, Building D, near Blue Ridge Park"/>
    <x v="0"/>
    <x v="0"/>
    <s v="Small Business"/>
    <x v="8"/>
    <x v="3"/>
    <x v="9"/>
    <x v="2"/>
    <x v="3"/>
    <x v="0"/>
    <d v="2021-06-11T00:00:00"/>
    <n v="49"/>
    <n v="377.99"/>
    <n v="599.99"/>
    <n v="222"/>
    <n v="50"/>
    <n v="18899.5"/>
    <n v="0.09"/>
    <n v="1700.96"/>
    <n v="17198.55"/>
    <n v="24.49"/>
    <n v="17223.04"/>
  </r>
  <r>
    <s v="5868-1"/>
    <d v="2021-04-24T00:00:00"/>
    <x v="2"/>
    <x v="0"/>
    <n v="4"/>
    <s v="Shruti Rathore"/>
    <s v="Maplewood Lane, Flat 3A, Building E, near Crystal View"/>
    <x v="0"/>
    <x v="0"/>
    <s v="Corporate"/>
    <x v="0"/>
    <x v="1"/>
    <x v="10"/>
    <x v="0"/>
    <x v="2"/>
    <x v="0"/>
    <d v="2021-06-05T00:00:00"/>
    <n v="42"/>
    <n v="1.76"/>
    <n v="3.38"/>
    <n v="1.62"/>
    <n v="31"/>
    <n v="54.56"/>
    <n v="0.04"/>
    <n v="2.1800000000000002"/>
    <n v="52.38"/>
    <n v="0.85"/>
    <n v="53.23"/>
  </r>
  <r>
    <s v="5870-1"/>
    <d v="2021-04-25T00:00:00"/>
    <x v="2"/>
    <x v="0"/>
    <n v="4"/>
    <s v="Aditya Jain"/>
    <s v="Pine Ridge Parkway, Suite 402, Building B, by Town Center"/>
    <x v="1"/>
    <x v="1"/>
    <s v="Small Business"/>
    <x v="2"/>
    <x v="2"/>
    <x v="11"/>
    <x v="0"/>
    <x v="3"/>
    <x v="0"/>
    <d v="2021-05-14T00:00:00"/>
    <n v="19"/>
    <n v="216"/>
    <n v="449.99"/>
    <n v="233.99"/>
    <n v="2"/>
    <n v="432"/>
    <n v="0.08"/>
    <n v="34.56"/>
    <n v="397.44"/>
    <n v="24.49"/>
    <n v="421.93"/>
  </r>
  <r>
    <s v="5872-1"/>
    <d v="2021-04-26T00:00:00"/>
    <x v="2"/>
    <x v="0"/>
    <n v="4"/>
    <s v="Alka Shukla"/>
    <s v="Cedar Meadows Road, Apartment 6B, Building D, next to Riverbend Park"/>
    <x v="2"/>
    <x v="2"/>
    <s v="Home Office"/>
    <x v="5"/>
    <x v="2"/>
    <x v="12"/>
    <x v="1"/>
    <x v="0"/>
    <x v="0"/>
    <d v="2021-06-03T00:00:00"/>
    <n v="38"/>
    <n v="13.88"/>
    <n v="22.38"/>
    <n v="8.5"/>
    <n v="6"/>
    <n v="83.28"/>
    <n v="0"/>
    <n v="0"/>
    <n v="83.28"/>
    <n v="15.1"/>
    <n v="98.38"/>
  </r>
  <r>
    <s v="5873-1"/>
    <d v="2021-04-28T00:00:00"/>
    <x v="2"/>
    <x v="0"/>
    <n v="4"/>
    <s v="Varsha Kapoor"/>
    <s v="Crystal Valley Avenue, Unit 8A, Building C, near Maple Street"/>
    <x v="0"/>
    <x v="0"/>
    <s v="Home Office"/>
    <x v="2"/>
    <x v="1"/>
    <x v="13"/>
    <x v="0"/>
    <x v="0"/>
    <x v="1"/>
    <d v="2021-05-07T00:00:00"/>
    <n v="9"/>
    <n v="3.65"/>
    <n v="5.98"/>
    <n v="2.33"/>
    <n v="50"/>
    <n v="182.5"/>
    <n v="0.09"/>
    <n v="16.43"/>
    <n v="166.08"/>
    <n v="1.49"/>
    <n v="167.57"/>
  </r>
  <r>
    <s v="5875-1"/>
    <d v="2021-04-28T00:00:00"/>
    <x v="2"/>
    <x v="0"/>
    <n v="4"/>
    <s v="Rohit Tyagi"/>
    <s v="Willow Hills Drive, Flat 2A, Building F, opposite Pinecrest Park"/>
    <x v="1"/>
    <x v="1"/>
    <s v="Corporate"/>
    <x v="2"/>
    <x v="0"/>
    <x v="14"/>
    <x v="0"/>
    <x v="0"/>
    <x v="2"/>
    <d v="2021-06-08T00:00:00"/>
    <n v="41"/>
    <n v="315.61"/>
    <n v="500.97"/>
    <n v="185.36"/>
    <n v="44"/>
    <n v="13886.84"/>
    <n v="0.09"/>
    <n v="1249.82"/>
    <n v="12637.02"/>
    <n v="69.3"/>
    <n v="12706.32"/>
  </r>
  <r>
    <s v="5877-1"/>
    <d v="2021-04-29T00:00:00"/>
    <x v="2"/>
    <x v="0"/>
    <n v="4"/>
    <s v="Divya Nanda"/>
    <s v="Redwood Lane, Suite 505, Building B, by Oak Grove Park"/>
    <x v="2"/>
    <x v="2"/>
    <s v="Corporate"/>
    <x v="0"/>
    <x v="1"/>
    <x v="15"/>
    <x v="1"/>
    <x v="0"/>
    <x v="0"/>
    <d v="2021-05-22T00:00:00"/>
    <n v="23"/>
    <n v="1.84"/>
    <n v="2.88"/>
    <n v="1.04"/>
    <n v="29"/>
    <n v="53.36"/>
    <n v="0.03"/>
    <n v="1.6"/>
    <n v="51.76"/>
    <n v="0.99"/>
    <n v="52.75"/>
  </r>
  <r>
    <s v="5879-1"/>
    <d v="2021-04-30T00:00:00"/>
    <x v="2"/>
    <x v="0"/>
    <n v="4"/>
    <s v="Lakshmi Solanki"/>
    <s v="Cedar Trail Road, Apartment 9B, Building A, near Lakeside Mall"/>
    <x v="0"/>
    <x v="0"/>
    <s v="Consumer"/>
    <x v="5"/>
    <x v="3"/>
    <x v="16"/>
    <x v="2"/>
    <x v="1"/>
    <x v="0"/>
    <d v="2021-05-05T00:00:00"/>
    <n v="5"/>
    <n v="2.2599999999999998"/>
    <n v="3.58"/>
    <n v="1.32"/>
    <n v="7"/>
    <n v="15.82"/>
    <n v="0.09"/>
    <n v="1.42"/>
    <n v="14.4"/>
    <n v="5.47"/>
    <n v="19.87"/>
  </r>
  <r>
    <s v="5881-1"/>
    <d v="2021-05-01T00:00:00"/>
    <x v="2"/>
    <x v="0"/>
    <n v="5"/>
    <s v="Aman Mishra"/>
    <s v="Pinewood Avenue, Suite 304, Building D, close to Riverfront Park"/>
    <x v="1"/>
    <x v="1"/>
    <s v="Small Business"/>
    <x v="9"/>
    <x v="0"/>
    <x v="17"/>
    <x v="1"/>
    <x v="2"/>
    <x v="0"/>
    <d v="2021-06-24T00:00:00"/>
    <n v="54"/>
    <n v="4.03"/>
    <n v="9.3800000000000008"/>
    <n v="5.35"/>
    <n v="31"/>
    <n v="124.93"/>
    <n v="0.08"/>
    <n v="9.99"/>
    <n v="114.94"/>
    <n v="7.28"/>
    <n v="122.22"/>
  </r>
  <r>
    <s v="5882-1"/>
    <d v="2021-05-02T00:00:00"/>
    <x v="2"/>
    <x v="0"/>
    <n v="5"/>
    <s v="Swati Bhatia"/>
    <s v="Maple Lane, Apartment 7A, Building C, opposite Blue Ridge"/>
    <x v="2"/>
    <x v="2"/>
    <s v="Home Office"/>
    <x v="13"/>
    <x v="2"/>
    <x v="18"/>
    <x v="2"/>
    <x v="3"/>
    <x v="0"/>
    <d v="2021-06-25T00:00:00"/>
    <n v="54"/>
    <n v="3.42"/>
    <n v="8.34"/>
    <n v="4.92"/>
    <n v="21"/>
    <n v="71.819999999999993"/>
    <n v="0.03"/>
    <n v="2.15"/>
    <n v="69.67"/>
    <n v="2.64"/>
    <n v="72.31"/>
  </r>
  <r>
    <s v="5884-1"/>
    <d v="2021-05-03T00:00:00"/>
    <x v="2"/>
    <x v="0"/>
    <n v="5"/>
    <s v="Ajay Dubey"/>
    <s v="Shady Meadows Road, Suite 610, Building E, near Sunset Bay"/>
    <x v="1"/>
    <x v="1"/>
    <s v="Corporate"/>
    <x v="2"/>
    <x v="2"/>
    <x v="19"/>
    <x v="0"/>
    <x v="2"/>
    <x v="0"/>
    <d v="2021-05-17T00:00:00"/>
    <n v="14"/>
    <n v="10.07"/>
    <n v="15.98"/>
    <n v="5.91"/>
    <n v="26"/>
    <n v="261.82"/>
    <n v="0.03"/>
    <n v="7.85"/>
    <n v="253.97"/>
    <n v="4"/>
    <n v="257.97000000000003"/>
  </r>
  <r>
    <s v="5885-1"/>
    <d v="2021-05-04T00:00:00"/>
    <x v="2"/>
    <x v="0"/>
    <n v="5"/>
    <s v="Kirti Menon"/>
    <s v="234 Elmwood Avenue, Apartment 3A, Building B"/>
    <x v="1"/>
    <x v="1"/>
    <s v="Corporate"/>
    <x v="8"/>
    <x v="3"/>
    <x v="20"/>
    <x v="2"/>
    <x v="0"/>
    <x v="0"/>
    <d v="2021-06-17T00:00:00"/>
    <n v="44"/>
    <n v="84.22"/>
    <n v="210.55"/>
    <n v="126.33"/>
    <n v="18"/>
    <n v="1515.96"/>
    <n v="0.05"/>
    <n v="75.8"/>
    <n v="1440.16"/>
    <n v="9.99"/>
    <n v="1450.15"/>
  </r>
  <r>
    <s v="5886-1"/>
    <d v="2021-05-06T00:00:00"/>
    <x v="2"/>
    <x v="0"/>
    <n v="5"/>
    <s v="Priyanka Sinha"/>
    <s v="521 Oak Ridge Drive, Flat 7, Building D"/>
    <x v="2"/>
    <x v="2"/>
    <s v="Home Office"/>
    <x v="2"/>
    <x v="1"/>
    <x v="21"/>
    <x v="0"/>
    <x v="1"/>
    <x v="0"/>
    <d v="2021-05-28T00:00:00"/>
    <n v="22"/>
    <n v="13.88"/>
    <n v="22.38"/>
    <n v="8.5"/>
    <n v="45"/>
    <n v="624.6"/>
    <n v="0.05"/>
    <n v="31.23"/>
    <n v="593.37"/>
    <n v="15.1"/>
    <n v="608.47"/>
  </r>
  <r>
    <s v="5891-1"/>
    <d v="2021-05-12T00:00:00"/>
    <x v="2"/>
    <x v="0"/>
    <n v="5"/>
    <s v="Sunil Malhotra"/>
    <s v="142 Maple Grove Lane, Suite 203, Building E"/>
    <x v="0"/>
    <x v="0"/>
    <s v="Corporate"/>
    <x v="5"/>
    <x v="3"/>
    <x v="22"/>
    <x v="0"/>
    <x v="2"/>
    <x v="0"/>
    <d v="2021-07-09T00:00:00"/>
    <n v="58"/>
    <n v="1.88"/>
    <n v="3.14"/>
    <n v="1.26"/>
    <n v="50"/>
    <n v="94"/>
    <n v="0"/>
    <n v="0"/>
    <n v="94"/>
    <n v="1.1399999999999999"/>
    <n v="95.14"/>
  </r>
  <r>
    <s v="5893-1"/>
    <d v="2021-05-14T00:00:00"/>
    <x v="2"/>
    <x v="0"/>
    <n v="5"/>
    <s v="Vivek Desai"/>
    <s v="876 Pine Hollow Road, Apartment 5B, Building C"/>
    <x v="0"/>
    <x v="0"/>
    <s v="Corporate"/>
    <x v="11"/>
    <x v="0"/>
    <x v="23"/>
    <x v="0"/>
    <x v="3"/>
    <x v="1"/>
    <d v="2021-06-11T00:00:00"/>
    <n v="28"/>
    <n v="0.24"/>
    <n v="1.26"/>
    <n v="1.02"/>
    <n v="35"/>
    <n v="8.4"/>
    <n v="0.06"/>
    <n v="0.5"/>
    <n v="7.9"/>
    <n v="0.7"/>
    <n v="8.6"/>
  </r>
  <r>
    <s v="5894-1"/>
    <d v="2021-05-14T00:00:00"/>
    <x v="2"/>
    <x v="0"/>
    <n v="5"/>
    <s v="Rina Verma"/>
    <s v="305 Willow Creek Boulevard, Unit 12, Building A"/>
    <x v="1"/>
    <x v="1"/>
    <s v="Home Office"/>
    <x v="13"/>
    <x v="3"/>
    <x v="24"/>
    <x v="1"/>
    <x v="0"/>
    <x v="0"/>
    <d v="2021-05-22T00:00:00"/>
    <n v="8"/>
    <n v="178.83"/>
    <n v="415.88"/>
    <n v="237.05"/>
    <n v="11"/>
    <n v="1967.13"/>
    <n v="0.06"/>
    <n v="118.03"/>
    <n v="1849.1"/>
    <n v="11.37"/>
    <n v="1860.47"/>
  </r>
  <r>
    <s v="5896-1"/>
    <d v="2021-05-15T00:00:00"/>
    <x v="2"/>
    <x v="0"/>
    <n v="5"/>
    <s v="Harsha Iyer"/>
    <s v="908 Birchwood Park, Flat 4, Building F"/>
    <x v="2"/>
    <x v="2"/>
    <s v="Home Office"/>
    <x v="8"/>
    <x v="3"/>
    <x v="25"/>
    <x v="2"/>
    <x v="1"/>
    <x v="0"/>
    <d v="2021-05-22T00:00:00"/>
    <n v="7"/>
    <n v="5.19"/>
    <n v="12.98"/>
    <n v="7.79"/>
    <n v="23"/>
    <n v="119.37"/>
    <n v="0.01"/>
    <n v="1.19"/>
    <n v="118.18"/>
    <n v="3.14"/>
    <n v="121.32"/>
  </r>
  <r>
    <s v="5897-1"/>
    <d v="2021-05-17T00:00:00"/>
    <x v="2"/>
    <x v="0"/>
    <n v="5"/>
    <s v="Pallavi Chawla"/>
    <s v="114 Rosewood Terrace, Suite 308, Building B"/>
    <x v="0"/>
    <x v="0"/>
    <s v="Small Business"/>
    <x v="11"/>
    <x v="3"/>
    <x v="26"/>
    <x v="1"/>
    <x v="2"/>
    <x v="0"/>
    <d v="2021-06-12T00:00:00"/>
    <n v="26"/>
    <n v="3.88"/>
    <n v="6.47"/>
    <n v="2.59"/>
    <n v="7"/>
    <n v="27.16"/>
    <n v="0.02"/>
    <n v="0.54"/>
    <n v="26.62"/>
    <n v="1.22"/>
    <n v="27.84"/>
  </r>
  <r>
    <s v="5898-1"/>
    <d v="2021-05-17T00:00:00"/>
    <x v="2"/>
    <x v="0"/>
    <n v="5"/>
    <s v="Kunal Yadav"/>
    <s v="799 Cedar Bluff Parkway, Unit 21, Building D"/>
    <x v="0"/>
    <x v="0"/>
    <s v="Home Office"/>
    <x v="1"/>
    <x v="0"/>
    <x v="27"/>
    <x v="2"/>
    <x v="3"/>
    <x v="0"/>
    <d v="2021-06-04T00:00:00"/>
    <n v="18"/>
    <n v="12.39"/>
    <n v="19.98"/>
    <n v="7.59"/>
    <n v="33"/>
    <n v="408.87"/>
    <n v="0.09"/>
    <n v="36.799999999999997"/>
    <n v="372.07"/>
    <n v="5.77"/>
    <n v="377.84"/>
  </r>
  <r>
    <s v="5900-1"/>
    <d v="2021-05-18T00:00:00"/>
    <x v="2"/>
    <x v="0"/>
    <n v="5"/>
    <s v="Manju Kulkarni"/>
    <s v="456 Cherry Hill Road, Apartment 8A, Building E"/>
    <x v="1"/>
    <x v="1"/>
    <s v="Small Business"/>
    <x v="2"/>
    <x v="0"/>
    <x v="28"/>
    <x v="0"/>
    <x v="3"/>
    <x v="0"/>
    <d v="2021-05-20T00:00:00"/>
    <n v="2"/>
    <n v="1.19"/>
    <n v="1.98"/>
    <n v="0.79"/>
    <n v="29"/>
    <n v="34.51"/>
    <n v="0.09"/>
    <n v="3.11"/>
    <n v="31.4"/>
    <n v="4.7699999999999996"/>
    <n v="36.17"/>
  </r>
  <r>
    <s v="5902-1"/>
    <d v="2021-05-18T00:00:00"/>
    <x v="2"/>
    <x v="0"/>
    <n v="5"/>
    <s v="Rahul Patel"/>
    <s v="315 Fernbrook Crescent, Flat 10, Building C"/>
    <x v="2"/>
    <x v="2"/>
    <s v="Corporate"/>
    <x v="7"/>
    <x v="1"/>
    <x v="29"/>
    <x v="2"/>
    <x v="3"/>
    <x v="0"/>
    <d v="2021-07-07T00:00:00"/>
    <n v="50"/>
    <n v="20.18"/>
    <n v="35.409999999999997"/>
    <n v="15.23"/>
    <n v="1"/>
    <n v="20.18"/>
    <n v="0.1"/>
    <n v="2.02"/>
    <n v="18.16"/>
    <n v="1.99"/>
    <n v="20.149999999999999"/>
  </r>
  <r>
    <s v="5904-1"/>
    <d v="2021-05-19T00:00:00"/>
    <x v="2"/>
    <x v="0"/>
    <n v="5"/>
    <s v="Nisha Pillai"/>
    <s v="233 Chestnut Lane, Suite 401, Building A"/>
    <x v="0"/>
    <x v="0"/>
    <s v="Corporate"/>
    <x v="0"/>
    <x v="2"/>
    <x v="30"/>
    <x v="0"/>
    <x v="1"/>
    <x v="0"/>
    <d v="2021-05-28T00:00:00"/>
    <n v="9"/>
    <n v="1.84"/>
    <n v="2.88"/>
    <n v="1.04"/>
    <n v="16"/>
    <n v="29.44"/>
    <n v="0.05"/>
    <n v="1.47"/>
    <n v="27.97"/>
    <n v="1.49"/>
    <n v="29.46"/>
  </r>
  <r>
    <s v="5906-1"/>
    <d v="2021-05-20T00:00:00"/>
    <x v="2"/>
    <x v="0"/>
    <n v="5"/>
    <s v="Ramesh Rathod"/>
    <s v="627 Silver Birch Drive, Apartment 6B, Building F"/>
    <x v="1"/>
    <x v="1"/>
    <s v="Corporate"/>
    <x v="2"/>
    <x v="3"/>
    <x v="31"/>
    <x v="1"/>
    <x v="0"/>
    <x v="0"/>
    <d v="2021-05-25T00:00:00"/>
    <n v="5"/>
    <n v="1.84"/>
    <n v="2.88"/>
    <n v="1.04"/>
    <n v="26"/>
    <n v="47.84"/>
    <n v="0.08"/>
    <n v="3.83"/>
    <n v="44.01"/>
    <n v="1.49"/>
    <n v="45.5"/>
  </r>
  <r>
    <s v="5907-1"/>
    <d v="2021-05-20T00:00:00"/>
    <x v="2"/>
    <x v="0"/>
    <n v="5"/>
    <s v="Anjali Nair"/>
    <s v="145 Redwood Trail, Flat 7, Building D"/>
    <x v="2"/>
    <x v="2"/>
    <s v="Home Office"/>
    <x v="2"/>
    <x v="2"/>
    <x v="32"/>
    <x v="2"/>
    <x v="1"/>
    <x v="0"/>
    <d v="2021-06-25T00:00:00"/>
    <n v="36"/>
    <n v="20.18"/>
    <n v="35.409999999999997"/>
    <n v="15.23"/>
    <n v="49"/>
    <n v="988.82"/>
    <n v="0.02"/>
    <n v="19.78"/>
    <n v="969.04"/>
    <n v="1.99"/>
    <n v="971.03"/>
  </r>
  <r>
    <s v="5908-1"/>
    <d v="2021-05-20T00:00:00"/>
    <x v="2"/>
    <x v="0"/>
    <n v="5"/>
    <s v="Shweta Kapoor"/>
    <s v="998 Golden Oaks Boulevard, Unit 23, Building E"/>
    <x v="0"/>
    <x v="0"/>
    <s v="Small Business"/>
    <x v="10"/>
    <x v="2"/>
    <x v="33"/>
    <x v="0"/>
    <x v="3"/>
    <x v="0"/>
    <d v="2021-07-19T00:00:00"/>
    <n v="60"/>
    <n v="81.59"/>
    <n v="159.99"/>
    <n v="78.400000000000006"/>
    <n v="19"/>
    <n v="1550.21"/>
    <n v="0.1"/>
    <n v="155.02000000000001"/>
    <n v="1395.19"/>
    <n v="5.5"/>
    <n v="1400.69"/>
  </r>
  <r>
    <s v="5909-1"/>
    <d v="2021-05-22T00:00:00"/>
    <x v="2"/>
    <x v="0"/>
    <n v="5"/>
    <s v="Lokesh Reddy"/>
    <s v="456 Sunset Ridge Road, Apartment 9A, Building B"/>
    <x v="1"/>
    <x v="1"/>
    <s v="Corporate"/>
    <x v="3"/>
    <x v="2"/>
    <x v="34"/>
    <x v="2"/>
    <x v="3"/>
    <x v="0"/>
    <d v="2021-06-04T00:00:00"/>
    <n v="13"/>
    <n v="2.31"/>
    <n v="3.78"/>
    <n v="1.47"/>
    <n v="19"/>
    <n v="43.89"/>
    <n v="0.03"/>
    <n v="1.32"/>
    <n v="42.57"/>
    <n v="0.71"/>
    <n v="43.28"/>
  </r>
  <r>
    <s v="5911-1"/>
    <d v="2021-05-24T00:00:00"/>
    <x v="2"/>
    <x v="0"/>
    <n v="5"/>
    <s v="Madhuri Tiwari"/>
    <s v="372 Lavender Way, Suite 105, Building F"/>
    <x v="2"/>
    <x v="2"/>
    <s v="Corporate"/>
    <x v="0"/>
    <x v="0"/>
    <x v="35"/>
    <x v="0"/>
    <x v="2"/>
    <x v="0"/>
    <d v="2021-06-19T00:00:00"/>
    <n v="26"/>
    <n v="0.9"/>
    <n v="2.1"/>
    <n v="1.2"/>
    <n v="17"/>
    <n v="15.3"/>
    <n v="0.09"/>
    <n v="1.38"/>
    <n v="13.92"/>
    <n v="0.7"/>
    <n v="14.62"/>
  </r>
  <r>
    <s v="5913-1"/>
    <d v="2021-05-24T00:00:00"/>
    <x v="2"/>
    <x v="0"/>
    <n v="5"/>
    <s v="Anuradha Rao"/>
    <s v="120 Bluebell Drive, Flat 2B, Building C"/>
    <x v="0"/>
    <x v="0"/>
    <s v="Consumer"/>
    <x v="2"/>
    <x v="1"/>
    <x v="36"/>
    <x v="1"/>
    <x v="3"/>
    <x v="0"/>
    <d v="2021-05-29T00:00:00"/>
    <n v="5"/>
    <n v="3.75"/>
    <n v="7.08"/>
    <n v="3.33"/>
    <n v="49"/>
    <n v="183.75"/>
    <n v="0"/>
    <n v="0"/>
    <n v="183.75"/>
    <n v="2.35"/>
    <n v="186.1"/>
  </r>
  <r>
    <s v="5914-1"/>
    <d v="2021-05-26T00:00:00"/>
    <x v="2"/>
    <x v="0"/>
    <n v="5"/>
    <s v="Aakash Solanki"/>
    <s v="786 Shady Lane, Unit 4, Building D"/>
    <x v="1"/>
    <x v="1"/>
    <s v="Corporate"/>
    <x v="5"/>
    <x v="2"/>
    <x v="37"/>
    <x v="2"/>
    <x v="0"/>
    <x v="0"/>
    <d v="2021-07-17T00:00:00"/>
    <n v="52"/>
    <n v="1.0900000000000001"/>
    <n v="2.6"/>
    <n v="1.51"/>
    <n v="8"/>
    <n v="8.7200000000000006"/>
    <n v="0.04"/>
    <n v="0.35"/>
    <n v="8.3699999999999992"/>
    <n v="2.4"/>
    <n v="10.77"/>
  </r>
  <r>
    <s v="5916-1"/>
    <d v="2021-05-27T00:00:00"/>
    <x v="2"/>
    <x v="0"/>
    <n v="5"/>
    <s v="Sonia Sharma"/>
    <s v="889 Birchwood Circle, Apartment 2A, Building A"/>
    <x v="2"/>
    <x v="2"/>
    <s v="Small Business"/>
    <x v="3"/>
    <x v="0"/>
    <x v="38"/>
    <x v="0"/>
    <x v="0"/>
    <x v="0"/>
    <d v="2021-07-11T00:00:00"/>
    <n v="45"/>
    <n v="6.39"/>
    <n v="19.98"/>
    <n v="13.59"/>
    <n v="7"/>
    <n v="44.73"/>
    <n v="0.09"/>
    <n v="4.03"/>
    <n v="40.700000000000003"/>
    <n v="4"/>
    <n v="44.7"/>
  </r>
  <r>
    <s v="5917-1"/>
    <d v="2021-05-28T00:00:00"/>
    <x v="2"/>
    <x v="0"/>
    <n v="5"/>
    <s v="Suresh Mehta"/>
    <s v="512 Highland Drive, Suite 600, Building C"/>
    <x v="0"/>
    <x v="0"/>
    <s v="Corporate"/>
    <x v="8"/>
    <x v="0"/>
    <x v="39"/>
    <x v="0"/>
    <x v="0"/>
    <x v="1"/>
    <d v="2021-07-23T00:00:00"/>
    <n v="56"/>
    <n v="1.0900000000000001"/>
    <n v="2.6"/>
    <n v="1.51"/>
    <n v="42"/>
    <n v="45.78"/>
    <n v="0.05"/>
    <n v="2.29"/>
    <n v="43.49"/>
    <n v="2.4"/>
    <n v="45.89"/>
  </r>
  <r>
    <s v="5919-1"/>
    <d v="2021-05-29T00:00:00"/>
    <x v="2"/>
    <x v="0"/>
    <n v="5"/>
    <s v="Monika Malhotra"/>
    <s v="678 Willow Springs Boulevard, Flat 11, Building D"/>
    <x v="1"/>
    <x v="1"/>
    <s v="Corporate"/>
    <x v="2"/>
    <x v="3"/>
    <x v="40"/>
    <x v="1"/>
    <x v="3"/>
    <x v="0"/>
    <d v="2021-06-09T00:00:00"/>
    <n v="11"/>
    <n v="1.84"/>
    <n v="2.88"/>
    <n v="1.04"/>
    <n v="24"/>
    <n v="44.16"/>
    <n v="7.0000000000000007E-2"/>
    <n v="3.09"/>
    <n v="41.07"/>
    <n v="0.99"/>
    <n v="42.06"/>
  </r>
  <r>
    <s v="5921-1"/>
    <d v="2021-05-31T00:00:00"/>
    <x v="2"/>
    <x v="0"/>
    <n v="5"/>
    <s v="Chirag Deshmukh"/>
    <s v="322 Cedarwood Avenue, Apartment 7B, Building E"/>
    <x v="2"/>
    <x v="2"/>
    <s v="Corporate"/>
    <x v="5"/>
    <x v="0"/>
    <x v="41"/>
    <x v="0"/>
    <x v="3"/>
    <x v="1"/>
    <d v="2021-07-26T00:00:00"/>
    <n v="56"/>
    <n v="8.82"/>
    <n v="20.99"/>
    <n v="12.17"/>
    <n v="18"/>
    <n v="158.76"/>
    <n v="0"/>
    <n v="0"/>
    <n v="158.76"/>
    <n v="4.8099999999999996"/>
    <n v="163.57"/>
  </r>
  <r>
    <s v="5923-1"/>
    <d v="2021-05-31T00:00:00"/>
    <x v="2"/>
    <x v="0"/>
    <n v="5"/>
    <s v="Neeraj Singh"/>
    <s v="905 Fern Ridge Road, Unit 6, Building F"/>
    <x v="1"/>
    <x v="1"/>
    <s v="Consumer"/>
    <x v="2"/>
    <x v="0"/>
    <x v="42"/>
    <x v="0"/>
    <x v="1"/>
    <x v="0"/>
    <d v="2021-06-25T00:00:00"/>
    <n v="25"/>
    <n v="1.87"/>
    <n v="8.1199999999999992"/>
    <n v="6.25"/>
    <n v="3"/>
    <n v="5.61"/>
    <n v="0.03"/>
    <n v="0.17"/>
    <n v="5.44"/>
    <n v="2.83"/>
    <n v="8.27"/>
  </r>
  <r>
    <s v="5925-1"/>
    <d v="2021-05-31T00:00:00"/>
    <x v="2"/>
    <x v="0"/>
    <n v="5"/>
    <s v="Tina Dubey"/>
    <s v="113 Autumn Grove Lane, Suite 302, Building B"/>
    <x v="2"/>
    <x v="2"/>
    <s v="Home Office"/>
    <x v="10"/>
    <x v="1"/>
    <x v="43"/>
    <x v="1"/>
    <x v="0"/>
    <x v="0"/>
    <d v="2021-06-10T00:00:00"/>
    <n v="10"/>
    <n v="14.95"/>
    <n v="34.76"/>
    <n v="19.809999999999999"/>
    <n v="43"/>
    <n v="642.85"/>
    <n v="0.08"/>
    <n v="51.43"/>
    <n v="591.41999999999996"/>
    <n v="8.2200000000000006"/>
    <n v="599.64"/>
  </r>
  <r>
    <s v="5927-1"/>
    <d v="2021-06-01T00:00:00"/>
    <x v="2"/>
    <x v="0"/>
    <n v="6"/>
    <s v="Ashok Chauhan"/>
    <s v="275 Forest Hill Road, Apartment 9A, Building C"/>
    <x v="0"/>
    <x v="0"/>
    <s v="Corporate"/>
    <x v="2"/>
    <x v="1"/>
    <x v="44"/>
    <x v="2"/>
    <x v="1"/>
    <x v="0"/>
    <d v="2021-07-01T00:00:00"/>
    <n v="30"/>
    <n v="4.1900000000000004"/>
    <n v="10.23"/>
    <n v="6.04"/>
    <n v="35"/>
    <n v="146.65"/>
    <n v="0.01"/>
    <n v="1.47"/>
    <n v="145.18"/>
    <n v="4.68"/>
    <n v="149.86000000000001"/>
  </r>
  <r>
    <s v="5928-1"/>
    <d v="2021-06-08T00:00:00"/>
    <x v="2"/>
    <x v="0"/>
    <n v="6"/>
    <s v="Anupama Khanna"/>
    <s v="645 Crystal Meadows Drive, Flat 4, Building D"/>
    <x v="0"/>
    <x v="0"/>
    <s v="Consumer"/>
    <x v="8"/>
    <x v="2"/>
    <x v="45"/>
    <x v="1"/>
    <x v="3"/>
    <x v="0"/>
    <d v="2021-07-31T00:00:00"/>
    <n v="53"/>
    <n v="62.4"/>
    <n v="155.99"/>
    <n v="93.59"/>
    <n v="21"/>
    <n v="1310.4000000000001"/>
    <n v="0.08"/>
    <n v="104.83"/>
    <n v="1205.57"/>
    <n v="8.08"/>
    <n v="1213.6500000000001"/>
  </r>
  <r>
    <s v="5930-1"/>
    <d v="2021-06-08T00:00:00"/>
    <x v="2"/>
    <x v="0"/>
    <n v="6"/>
    <s v="Siddharth Pandey"/>
    <s v="812 Maplewood Terrace, Suite 100, Building E"/>
    <x v="1"/>
    <x v="1"/>
    <s v="Home Office"/>
    <x v="3"/>
    <x v="0"/>
    <x v="46"/>
    <x v="2"/>
    <x v="3"/>
    <x v="0"/>
    <d v="2021-07-26T00:00:00"/>
    <n v="48"/>
    <n v="377.99"/>
    <n v="599.99"/>
    <n v="222"/>
    <n v="41"/>
    <n v="15497.59"/>
    <n v="0.09"/>
    <n v="1394.78"/>
    <n v="14102.81"/>
    <n v="24.49"/>
    <n v="14127.3"/>
  </r>
  <r>
    <s v="5931-1"/>
    <d v="2021-06-10T00:00:00"/>
    <x v="2"/>
    <x v="0"/>
    <n v="6"/>
    <s v="Sarita Pillai"/>
    <s v="530 Meadowview Parkway, Apartment 2B, Building A"/>
    <x v="2"/>
    <x v="2"/>
    <s v="Corporate"/>
    <x v="6"/>
    <x v="2"/>
    <x v="47"/>
    <x v="0"/>
    <x v="2"/>
    <x v="0"/>
    <d v="2021-06-14T00:00:00"/>
    <n v="4"/>
    <n v="99.39"/>
    <n v="162.93"/>
    <n v="63.54"/>
    <n v="36"/>
    <n v="3578.04"/>
    <n v="0.09"/>
    <n v="322.02"/>
    <n v="3256.02"/>
    <n v="19.989999999999998"/>
    <n v="3276.01"/>
  </r>
  <r>
    <s v="5932-1"/>
    <d v="2021-06-10T00:00:00"/>
    <x v="2"/>
    <x v="0"/>
    <n v="6"/>
    <s v="Tanmay Kulkarni"/>
    <s v="277 Pinecrest Drive, Unit 15, Building F"/>
    <x v="0"/>
    <x v="0"/>
    <s v="Corporate"/>
    <x v="2"/>
    <x v="1"/>
    <x v="48"/>
    <x v="2"/>
    <x v="3"/>
    <x v="0"/>
    <d v="2021-06-20T00:00:00"/>
    <n v="10"/>
    <n v="3.52"/>
    <n v="5.68"/>
    <n v="2.16"/>
    <n v="8"/>
    <n v="28.16"/>
    <n v="0.05"/>
    <n v="1.41"/>
    <n v="26.75"/>
    <n v="1.39"/>
    <n v="28.14"/>
  </r>
  <r>
    <s v="5933-1"/>
    <d v="2021-06-11T00:00:00"/>
    <x v="2"/>
    <x v="0"/>
    <n v="6"/>
    <s v="Varun Rane"/>
    <s v="439 Oakwood Street, Flat 8, Building D"/>
    <x v="1"/>
    <x v="1"/>
    <s v="Consumer"/>
    <x v="8"/>
    <x v="1"/>
    <x v="49"/>
    <x v="0"/>
    <x v="0"/>
    <x v="0"/>
    <d v="2021-06-30T00:00:00"/>
    <n v="19"/>
    <n v="3.51"/>
    <n v="8.57"/>
    <n v="5.0599999999999996"/>
    <n v="22"/>
    <n v="77.22"/>
    <n v="0.1"/>
    <n v="7.72"/>
    <n v="69.5"/>
    <n v="6.14"/>
    <n v="75.64"/>
  </r>
  <r>
    <s v="5935-1"/>
    <d v="2021-06-11T00:00:00"/>
    <x v="2"/>
    <x v="0"/>
    <n v="6"/>
    <s v="Preeti Choudhary"/>
    <s v="721 Rosehill Crescent, Apartment 11A, Building E"/>
    <x v="2"/>
    <x v="2"/>
    <s v="Consumer"/>
    <x v="1"/>
    <x v="3"/>
    <x v="50"/>
    <x v="0"/>
    <x v="0"/>
    <x v="1"/>
    <d v="2021-06-30T00:00:00"/>
    <n v="19"/>
    <n v="0.93"/>
    <n v="1.6"/>
    <n v="0.67"/>
    <n v="24"/>
    <n v="22.32"/>
    <n v="0.04"/>
    <n v="0.89"/>
    <n v="21.43"/>
    <n v="1.29"/>
    <n v="22.72"/>
  </r>
  <r>
    <s v="5937-1"/>
    <d v="2021-06-13T00:00:00"/>
    <x v="2"/>
    <x v="0"/>
    <n v="6"/>
    <s v="Smriti Rathore"/>
    <s v="333 Aspen Grove Road, Suite 601, Building B"/>
    <x v="0"/>
    <x v="0"/>
    <s v="Corporate"/>
    <x v="10"/>
    <x v="0"/>
    <x v="51"/>
    <x v="0"/>
    <x v="0"/>
    <x v="0"/>
    <d v="2021-07-16T00:00:00"/>
    <n v="33"/>
    <n v="5.5"/>
    <n v="12.22"/>
    <n v="6.72"/>
    <n v="8"/>
    <n v="44"/>
    <n v="0.1"/>
    <n v="4.4000000000000004"/>
    <n v="39.6"/>
    <n v="2.85"/>
    <n v="42.45"/>
  </r>
  <r>
    <s v="5938-1"/>
    <d v="2021-06-14T00:00:00"/>
    <x v="2"/>
    <x v="0"/>
    <n v="6"/>
    <s v="Ganesh Solanki"/>
    <s v="888 Riverbend Road, Unit 4, Building C"/>
    <x v="1"/>
    <x v="1"/>
    <s v="Home Office"/>
    <x v="2"/>
    <x v="3"/>
    <x v="52"/>
    <x v="1"/>
    <x v="0"/>
    <x v="0"/>
    <d v="2021-07-10T00:00:00"/>
    <n v="26"/>
    <n v="1.31"/>
    <n v="2.84"/>
    <n v="1.53"/>
    <n v="23"/>
    <n v="30.13"/>
    <n v="0.06"/>
    <n v="1.81"/>
    <n v="28.32"/>
    <n v="0.93"/>
    <n v="29.25"/>
  </r>
  <r>
    <s v="5939-1"/>
    <d v="2021-06-20T00:00:00"/>
    <x v="2"/>
    <x v="0"/>
    <n v="6"/>
    <s v="Rekha Bansal"/>
    <s v="612 Summit Hill Drive, Flat 5B, Building D"/>
    <x v="2"/>
    <x v="2"/>
    <s v="Small Business"/>
    <x v="2"/>
    <x v="0"/>
    <x v="53"/>
    <x v="2"/>
    <x v="1"/>
    <x v="0"/>
    <d v="2021-08-19T00:00:00"/>
    <n v="60"/>
    <n v="4.59"/>
    <n v="7.28"/>
    <n v="2.69"/>
    <n v="16"/>
    <n v="73.44"/>
    <n v="7.0000000000000007E-2"/>
    <n v="5.14"/>
    <n v="68.3"/>
    <n v="11.15"/>
    <n v="79.45"/>
  </r>
  <r>
    <s v="5941-1"/>
    <d v="2021-06-21T00:00:00"/>
    <x v="2"/>
    <x v="0"/>
    <n v="6"/>
    <s v="Ashwin Tyagi"/>
    <s v="211 Springdale Avenue, Suite 309, Building E"/>
    <x v="1"/>
    <x v="1"/>
    <s v="Corporate"/>
    <x v="7"/>
    <x v="0"/>
    <x v="54"/>
    <x v="1"/>
    <x v="2"/>
    <x v="0"/>
    <d v="2021-08-05T00:00:00"/>
    <n v="45"/>
    <n v="2.25"/>
    <n v="3.69"/>
    <n v="1.44"/>
    <n v="42"/>
    <n v="94.5"/>
    <n v="0.06"/>
    <n v="5.67"/>
    <n v="88.83"/>
    <n v="2.5"/>
    <n v="91.33"/>
  </r>
  <r>
    <s v="5944-1"/>
    <d v="2021-06-25T00:00:00"/>
    <x v="2"/>
    <x v="0"/>
    <n v="6"/>
    <s v="Amrita Reddy"/>
    <s v="735 Horizon Ridge Lane, Apartment 7A, Building B"/>
    <x v="1"/>
    <x v="1"/>
    <s v="Consumer"/>
    <x v="0"/>
    <x v="3"/>
    <x v="55"/>
    <x v="2"/>
    <x v="3"/>
    <x v="1"/>
    <d v="2021-07-23T00:00:00"/>
    <n v="28"/>
    <n v="1.18"/>
    <n v="1.88"/>
    <n v="0.7"/>
    <n v="5"/>
    <n v="5.9"/>
    <n v="0.08"/>
    <n v="0.47"/>
    <n v="5.43"/>
    <n v="1.49"/>
    <n v="6.92"/>
  </r>
  <r>
    <s v="5947-1"/>
    <d v="2021-06-27T00:00:00"/>
    <x v="2"/>
    <x v="0"/>
    <n v="6"/>
    <s v="Ajit Patel"/>
    <s v="160 Cottonwood Trail, Unit 12, Building F"/>
    <x v="2"/>
    <x v="2"/>
    <s v="Corporate"/>
    <x v="2"/>
    <x v="0"/>
    <x v="56"/>
    <x v="0"/>
    <x v="2"/>
    <x v="0"/>
    <d v="2021-07-15T00:00:00"/>
    <n v="18"/>
    <n v="3.65"/>
    <n v="5.98"/>
    <n v="2.33"/>
    <n v="50"/>
    <n v="182.5"/>
    <n v="0.02"/>
    <n v="3.65"/>
    <n v="178.85"/>
    <n v="1.49"/>
    <n v="180.34"/>
  </r>
  <r>
    <s v="5949-1"/>
    <d v="2021-06-27T00:00:00"/>
    <x v="2"/>
    <x v="0"/>
    <n v="6"/>
    <s v="Naveen Nanda"/>
    <s v="244 Evergreen Street, Suite 100, Building C"/>
    <x v="0"/>
    <x v="0"/>
    <s v="Corporate"/>
    <x v="2"/>
    <x v="3"/>
    <x v="57"/>
    <x v="2"/>
    <x v="0"/>
    <x v="0"/>
    <d v="2021-08-23T00:00:00"/>
    <n v="57"/>
    <n v="1.53"/>
    <n v="2.78"/>
    <n v="1.25"/>
    <n v="44"/>
    <n v="67.319999999999993"/>
    <n v="7.0000000000000007E-2"/>
    <n v="4.71"/>
    <n v="62.61"/>
    <n v="1.34"/>
    <n v="63.95"/>
  </r>
  <r>
    <s v="5951-1"/>
    <d v="2021-06-27T00:00:00"/>
    <x v="2"/>
    <x v="0"/>
    <n v="6"/>
    <s v="Seema Mehta"/>
    <s v="105 Birchwood Drive, Apartment 6B, Building A"/>
    <x v="0"/>
    <x v="0"/>
    <s v="Corporate"/>
    <x v="10"/>
    <x v="0"/>
    <x v="58"/>
    <x v="0"/>
    <x v="1"/>
    <x v="0"/>
    <d v="2021-07-20T00:00:00"/>
    <n v="23"/>
    <n v="2.1800000000000002"/>
    <n v="3.52"/>
    <n v="1.34"/>
    <n v="1"/>
    <n v="2.1800000000000002"/>
    <n v="0.04"/>
    <n v="0.09"/>
    <n v="2.09"/>
    <n v="6.83"/>
    <n v="8.92"/>
  </r>
  <r>
    <s v="5952-1"/>
    <d v="2021-06-28T00:00:00"/>
    <x v="2"/>
    <x v="0"/>
    <n v="6"/>
    <s v="Pranav Rathod"/>
    <s v="402 Maple Street, Unit 15, Building D"/>
    <x v="1"/>
    <x v="1"/>
    <s v="Small Business"/>
    <x v="7"/>
    <x v="0"/>
    <x v="59"/>
    <x v="1"/>
    <x v="2"/>
    <x v="1"/>
    <d v="2021-08-11T00:00:00"/>
    <n v="44"/>
    <n v="2.4500000000000002"/>
    <n v="3.89"/>
    <n v="1.44"/>
    <n v="32"/>
    <n v="78.400000000000006"/>
    <n v="0.1"/>
    <n v="7.84"/>
    <n v="70.56"/>
    <n v="7.01"/>
    <n v="77.569999999999993"/>
  </r>
  <r>
    <s v="5953-1"/>
    <d v="2021-06-28T00:00:00"/>
    <x v="2"/>
    <x v="0"/>
    <n v="6"/>
    <s v="Kiran Desai"/>
    <s v="611 Willow Lane, Flat 9, Building E"/>
    <x v="2"/>
    <x v="2"/>
    <s v="Corporate"/>
    <x v="9"/>
    <x v="0"/>
    <x v="60"/>
    <x v="2"/>
    <x v="3"/>
    <x v="0"/>
    <d v="2021-07-13T00:00:00"/>
    <n v="15"/>
    <n v="1.84"/>
    <n v="2.88"/>
    <n v="1.04"/>
    <n v="25"/>
    <n v="46"/>
    <n v="0.04"/>
    <n v="1.84"/>
    <n v="44.16"/>
    <n v="1.49"/>
    <n v="45.65"/>
  </r>
  <r>
    <s v="5955-1"/>
    <d v="2021-06-28T00:00:00"/>
    <x v="2"/>
    <x v="0"/>
    <n v="6"/>
    <s v="Ritu Kapoor"/>
    <s v="253 Pine Ridge Road, Suite 302, Building F"/>
    <x v="0"/>
    <x v="0"/>
    <s v="Corporate"/>
    <x v="8"/>
    <x v="0"/>
    <x v="61"/>
    <x v="0"/>
    <x v="0"/>
    <x v="0"/>
    <d v="2021-08-04T00:00:00"/>
    <n v="37"/>
    <n v="6.51"/>
    <n v="30.98"/>
    <n v="24.47"/>
    <n v="6"/>
    <n v="39.06"/>
    <n v="0.01"/>
    <n v="0.39"/>
    <n v="38.67"/>
    <n v="6.5"/>
    <n v="45.17"/>
  </r>
  <r>
    <s v="5956-1"/>
    <d v="2021-06-29T00:00:00"/>
    <x v="2"/>
    <x v="0"/>
    <n v="6"/>
    <s v="Aman Gupta"/>
    <s v="118 Oak Hill Boulevard, Apartment 4A, Building C"/>
    <x v="0"/>
    <x v="0"/>
    <s v="Home Office"/>
    <x v="8"/>
    <x v="1"/>
    <x v="62"/>
    <x v="2"/>
    <x v="1"/>
    <x v="0"/>
    <d v="2021-07-28T00:00:00"/>
    <n v="29"/>
    <n v="1.84"/>
    <n v="2.88"/>
    <n v="1.04"/>
    <n v="49"/>
    <n v="90.16"/>
    <n v="0.01"/>
    <n v="0.9"/>
    <n v="89.26"/>
    <n v="0.99"/>
    <n v="90.25"/>
  </r>
  <r>
    <s v="5958-1"/>
    <d v="2021-07-02T00:00:00"/>
    <x v="2"/>
    <x v="1"/>
    <n v="7"/>
    <s v="Ishita Rane"/>
    <s v="533 Meadowbrook Avenue, Unit 8, Building B"/>
    <x v="1"/>
    <x v="1"/>
    <s v="Home Office"/>
    <x v="9"/>
    <x v="1"/>
    <x v="63"/>
    <x v="0"/>
    <x v="0"/>
    <x v="0"/>
    <d v="2021-08-09T00:00:00"/>
    <n v="38"/>
    <n v="5.5"/>
    <n v="12.22"/>
    <n v="6.72"/>
    <n v="46"/>
    <n v="253"/>
    <n v="0.03"/>
    <n v="7.59"/>
    <n v="245.41"/>
    <n v="2.85"/>
    <n v="248.26"/>
  </r>
  <r>
    <s v="5960-1"/>
    <d v="2021-07-02T00:00:00"/>
    <x v="2"/>
    <x v="1"/>
    <n v="7"/>
    <s v="Meenal Agarwal"/>
    <s v="341 Shady Grove Lane, Flat 2B, Building E"/>
    <x v="2"/>
    <x v="2"/>
    <s v="Home Office"/>
    <x v="7"/>
    <x v="2"/>
    <x v="64"/>
    <x v="1"/>
    <x v="1"/>
    <x v="0"/>
    <d v="2021-08-05T00:00:00"/>
    <n v="34"/>
    <n v="11.11"/>
    <n v="19.84"/>
    <n v="8.73"/>
    <n v="1"/>
    <n v="11.11"/>
    <n v="0.05"/>
    <n v="0.56000000000000005"/>
    <n v="10.55"/>
    <n v="4.0999999999999996"/>
    <n v="14.65"/>
  </r>
  <r>
    <s v="5962-1"/>
    <d v="2021-07-04T00:00:00"/>
    <x v="2"/>
    <x v="1"/>
    <n v="7"/>
    <s v="Jayesh Solanki"/>
    <s v="889 Rosewood Road, Suite 210, Building D"/>
    <x v="0"/>
    <x v="0"/>
    <s v="Corporate"/>
    <x v="0"/>
    <x v="0"/>
    <x v="65"/>
    <x v="2"/>
    <x v="2"/>
    <x v="0"/>
    <d v="2021-08-28T00:00:00"/>
    <n v="55"/>
    <n v="11.38"/>
    <n v="18.649999999999999"/>
    <n v="7.27"/>
    <n v="44"/>
    <n v="500.72"/>
    <n v="0.03"/>
    <n v="15.02"/>
    <n v="485.7"/>
    <n v="3.77"/>
    <n v="489.47"/>
  </r>
  <r>
    <s v="5964-1"/>
    <d v="2021-07-04T00:00:00"/>
    <x v="2"/>
    <x v="1"/>
    <n v="7"/>
    <s v="Ankita Malhotra"/>
    <s v="763 Sunset Boulevard, Apartment 5A, Building A"/>
    <x v="1"/>
    <x v="1"/>
    <s v="Corporate"/>
    <x v="5"/>
    <x v="3"/>
    <x v="66"/>
    <x v="0"/>
    <x v="3"/>
    <x v="0"/>
    <d v="2021-08-25T00:00:00"/>
    <n v="52"/>
    <n v="2.74"/>
    <n v="4.49"/>
    <n v="1.75"/>
    <n v="15"/>
    <n v="41.1"/>
    <n v="0.05"/>
    <n v="2.06"/>
    <n v="39.049999999999997"/>
    <n v="1.49"/>
    <n v="40.54"/>
  </r>
  <r>
    <s v="5965-1"/>
    <d v="2021-07-05T00:00:00"/>
    <x v="2"/>
    <x v="1"/>
    <n v="7"/>
    <s v="Prateek Yadav"/>
    <s v="284 Cedar Crest Road, Unit 4, Building F"/>
    <x v="2"/>
    <x v="2"/>
    <s v="Home Office"/>
    <x v="0"/>
    <x v="2"/>
    <x v="67"/>
    <x v="0"/>
    <x v="2"/>
    <x v="0"/>
    <d v="2021-07-14T00:00:00"/>
    <n v="9"/>
    <n v="8.82"/>
    <n v="20.99"/>
    <n v="12.17"/>
    <n v="49"/>
    <n v="432.18"/>
    <n v="0.06"/>
    <n v="25.93"/>
    <n v="406.25"/>
    <n v="4.8099999999999996"/>
    <n v="411.06"/>
  </r>
  <r>
    <s v="5967-1"/>
    <d v="2021-07-09T00:00:00"/>
    <x v="2"/>
    <x v="1"/>
    <n v="7"/>
    <s v="Sanjay Pillai"/>
    <s v="549 Crystal Park Lane, Suite 107, Building C"/>
    <x v="0"/>
    <x v="0"/>
    <s v="Home Office"/>
    <x v="9"/>
    <x v="0"/>
    <x v="68"/>
    <x v="1"/>
    <x v="0"/>
    <x v="0"/>
    <d v="2021-08-04T00:00:00"/>
    <n v="26"/>
    <n v="56.16"/>
    <n v="136.97999999999999"/>
    <n v="80.819999999999993"/>
    <n v="7"/>
    <n v="393.12"/>
    <n v="0.02"/>
    <n v="7.86"/>
    <n v="385.26"/>
    <n v="24.49"/>
    <n v="409.75"/>
  </r>
  <r>
    <s v="5968-1"/>
    <d v="2021-07-11T00:00:00"/>
    <x v="2"/>
    <x v="1"/>
    <n v="7"/>
    <s v="Namrata Sharma"/>
    <s v="127 Springhill Drive, Apartment 3B, Building E"/>
    <x v="1"/>
    <x v="1"/>
    <s v="Small Business"/>
    <x v="13"/>
    <x v="0"/>
    <x v="69"/>
    <x v="0"/>
    <x v="1"/>
    <x v="0"/>
    <d v="2021-07-31T00:00:00"/>
    <n v="20"/>
    <n v="0.94"/>
    <n v="1.88"/>
    <n v="0.94"/>
    <n v="22"/>
    <n v="20.68"/>
    <n v="7.0000000000000007E-2"/>
    <n v="1.45"/>
    <n v="19.23"/>
    <n v="0.79"/>
    <n v="20.02"/>
  </r>
  <r>
    <s v="5969-1"/>
    <d v="2021-07-12T00:00:00"/>
    <x v="2"/>
    <x v="1"/>
    <n v="7"/>
    <s v="Aditi Verma"/>
    <s v="290 Maple Ridge Street, Unit 11, Building D"/>
    <x v="2"/>
    <x v="2"/>
    <s v="Home Office"/>
    <x v="13"/>
    <x v="1"/>
    <x v="70"/>
    <x v="0"/>
    <x v="2"/>
    <x v="0"/>
    <d v="2021-07-19T00:00:00"/>
    <n v="7"/>
    <n v="11.04"/>
    <n v="16.98"/>
    <n v="5.94"/>
    <n v="1"/>
    <n v="11.04"/>
    <n v="0.03"/>
    <n v="0.33"/>
    <n v="10.71"/>
    <n v="12.39"/>
    <n v="23.1"/>
  </r>
  <r>
    <s v="5971-1"/>
    <d v="2021-07-14T00:00:00"/>
    <x v="2"/>
    <x v="1"/>
    <n v="7"/>
    <s v="Rajeev Rathore"/>
    <s v="530 Oakwood Parkway, Suite 409, Building F"/>
    <x v="0"/>
    <x v="0"/>
    <s v="Small Business"/>
    <x v="0"/>
    <x v="1"/>
    <x v="71"/>
    <x v="1"/>
    <x v="3"/>
    <x v="1"/>
    <d v="2021-07-26T00:00:00"/>
    <n v="12"/>
    <n v="3.48"/>
    <n v="5.43"/>
    <n v="1.95"/>
    <n v="48"/>
    <n v="167.04"/>
    <n v="0.05"/>
    <n v="8.35"/>
    <n v="158.69"/>
    <n v="0.95"/>
    <n v="159.63999999999999"/>
  </r>
  <r>
    <s v="5973-1"/>
    <d v="2021-07-15T00:00:00"/>
    <x v="2"/>
    <x v="1"/>
    <n v="7"/>
    <s v="Shraddha Deshmukh"/>
    <s v="823 Pine Meadow Road, Apartment 8A, Building B"/>
    <x v="1"/>
    <x v="1"/>
    <s v="Consumer"/>
    <x v="1"/>
    <x v="1"/>
    <x v="72"/>
    <x v="2"/>
    <x v="0"/>
    <x v="0"/>
    <d v="2021-08-10T00:00:00"/>
    <n v="26"/>
    <n v="5.22"/>
    <n v="9.85"/>
    <n v="4.63"/>
    <n v="21"/>
    <n v="109.62"/>
    <n v="0.1"/>
    <n v="10.96"/>
    <n v="98.66"/>
    <n v="4.82"/>
    <n v="103.48"/>
  </r>
  <r>
    <s v="5974-1"/>
    <d v="2021-07-16T00:00:00"/>
    <x v="2"/>
    <x v="1"/>
    <n v="7"/>
    <s v="Vikram Chauhan"/>
    <s v="410 River Trail, Flat 6B, Building D"/>
    <x v="2"/>
    <x v="2"/>
    <s v="Corporate"/>
    <x v="2"/>
    <x v="1"/>
    <x v="73"/>
    <x v="1"/>
    <x v="1"/>
    <x v="0"/>
    <d v="2021-09-01T00:00:00"/>
    <n v="47"/>
    <n v="0.92"/>
    <n v="1.81"/>
    <n v="0.89"/>
    <n v="48"/>
    <n v="44.16"/>
    <n v="0.02"/>
    <n v="0.88"/>
    <n v="43.28"/>
    <n v="1.56"/>
    <n v="44.84"/>
  </r>
  <r>
    <s v="5976-1"/>
    <d v="2021-07-17T00:00:00"/>
    <x v="2"/>
    <x v="1"/>
    <n v="7"/>
    <s v="Renuka Mehta"/>
    <s v="532 Redwood Grove Avenue, Unit 7, Building E"/>
    <x v="0"/>
    <x v="0"/>
    <s v="Small Business"/>
    <x v="8"/>
    <x v="3"/>
    <x v="74"/>
    <x v="2"/>
    <x v="2"/>
    <x v="0"/>
    <d v="2021-09-08T00:00:00"/>
    <n v="53"/>
    <n v="2.41"/>
    <n v="3.71"/>
    <n v="1.3"/>
    <n v="13"/>
    <n v="31.33"/>
    <n v="0.06"/>
    <n v="1.88"/>
    <n v="29.45"/>
    <n v="1.93"/>
    <n v="31.38"/>
  </r>
  <r>
    <s v="5977-1"/>
    <d v="2021-07-18T00:00:00"/>
    <x v="2"/>
    <x v="1"/>
    <n v="7"/>
    <s v="Rakesh Tyagi"/>
    <s v="697 Shady Hills Road, Suite 601, Building C"/>
    <x v="1"/>
    <x v="1"/>
    <s v="Corporate"/>
    <x v="9"/>
    <x v="3"/>
    <x v="75"/>
    <x v="0"/>
    <x v="3"/>
    <x v="0"/>
    <d v="2021-08-21T00:00:00"/>
    <n v="34"/>
    <n v="2.5"/>
    <n v="5.68"/>
    <n v="3.18"/>
    <n v="21"/>
    <n v="52.5"/>
    <n v="7.0000000000000007E-2"/>
    <n v="3.68"/>
    <n v="48.83"/>
    <n v="3.6"/>
    <n v="52.43"/>
  </r>
  <r>
    <s v="5978-1"/>
    <d v="2021-07-18T00:00:00"/>
    <x v="2"/>
    <x v="1"/>
    <n v="7"/>
    <s v="Manisha Nair"/>
    <s v="450 Cherry Blossom Street, Apartment 4B, Building F"/>
    <x v="2"/>
    <x v="2"/>
    <s v="Corporate"/>
    <x v="5"/>
    <x v="3"/>
    <x v="76"/>
    <x v="2"/>
    <x v="3"/>
    <x v="0"/>
    <d v="2021-07-26T00:00:00"/>
    <n v="8"/>
    <n v="2.2599999999999998"/>
    <n v="3.58"/>
    <n v="1.32"/>
    <n v="43"/>
    <n v="97.18"/>
    <n v="0.08"/>
    <n v="7.77"/>
    <n v="89.41"/>
    <n v="5.47"/>
    <n v="94.88"/>
  </r>
  <r>
    <s v="5980-1"/>
    <d v="2021-07-19T00:00:00"/>
    <x v="2"/>
    <x v="1"/>
    <n v="7"/>
    <s v="Pooja Kulkarni"/>
    <s v="128 Willow Creek Parkway, Suite 210, Building D"/>
    <x v="1"/>
    <x v="1"/>
    <s v="Small Business"/>
    <x v="2"/>
    <x v="0"/>
    <x v="77"/>
    <x v="0"/>
    <x v="3"/>
    <x v="0"/>
    <d v="2021-09-11T00:00:00"/>
    <n v="54"/>
    <n v="3.5"/>
    <n v="5.74"/>
    <n v="2.2400000000000002"/>
    <n v="41"/>
    <n v="143.5"/>
    <n v="0.08"/>
    <n v="11.48"/>
    <n v="132.02000000000001"/>
    <n v="5.01"/>
    <n v="137.03"/>
  </r>
  <r>
    <s v="5982-1"/>
    <d v="2021-07-20T00:00:00"/>
    <x v="2"/>
    <x v="1"/>
    <n v="7"/>
    <s v="Abhishek Tiwari"/>
    <s v="766 Meadowbrook Lane, Unit 9, Building A"/>
    <x v="2"/>
    <x v="2"/>
    <s v="Consumer"/>
    <x v="7"/>
    <x v="2"/>
    <x v="78"/>
    <x v="0"/>
    <x v="1"/>
    <x v="0"/>
    <d v="2021-08-10T00:00:00"/>
    <n v="21"/>
    <n v="4.0999999999999996"/>
    <n v="9.31"/>
    <n v="5.21"/>
    <n v="26"/>
    <n v="106.6"/>
    <n v="0.06"/>
    <n v="6.4"/>
    <n v="100.2"/>
    <n v="3.98"/>
    <n v="104.18"/>
  </r>
  <r>
    <s v="5983-1"/>
    <d v="2021-07-23T00:00:00"/>
    <x v="2"/>
    <x v="1"/>
    <n v="7"/>
    <s v="Harish Pillai"/>
    <s v="315 Birchfield Drive, Apartment 6A, Building B"/>
    <x v="0"/>
    <x v="0"/>
    <s v="Home Office"/>
    <x v="0"/>
    <x v="1"/>
    <x v="79"/>
    <x v="0"/>
    <x v="0"/>
    <x v="0"/>
    <d v="2021-09-08T00:00:00"/>
    <n v="47"/>
    <n v="32.020000000000003"/>
    <n v="152.47999999999999"/>
    <n v="120.46"/>
    <n v="14"/>
    <n v="448.28"/>
    <n v="0.03"/>
    <n v="13.45"/>
    <n v="434.83"/>
    <n v="4"/>
    <n v="438.83"/>
  </r>
  <r>
    <s v="5984-1"/>
    <d v="2021-07-23T00:00:00"/>
    <x v="2"/>
    <x v="1"/>
    <n v="7"/>
    <s v="Rohini Rathod"/>
    <s v="849 Cedar Ridge Lane, Suite 403, Building E"/>
    <x v="0"/>
    <x v="0"/>
    <s v="Corporate"/>
    <x v="0"/>
    <x v="0"/>
    <x v="80"/>
    <x v="1"/>
    <x v="1"/>
    <x v="1"/>
    <d v="2021-08-14T00:00:00"/>
    <n v="22"/>
    <n v="3.32"/>
    <n v="5.18"/>
    <n v="1.86"/>
    <n v="1"/>
    <n v="3.32"/>
    <n v="0"/>
    <n v="0"/>
    <n v="3.32"/>
    <n v="2.04"/>
    <n v="5.36"/>
  </r>
  <r>
    <s v="5985-1"/>
    <d v="2021-07-23T00:00:00"/>
    <x v="2"/>
    <x v="1"/>
    <n v="7"/>
    <s v="Sudhir Chawla"/>
    <s v="451 Rosewood Park, Flat 8B, Building C"/>
    <x v="1"/>
    <x v="1"/>
    <s v="Consumer"/>
    <x v="2"/>
    <x v="2"/>
    <x v="81"/>
    <x v="2"/>
    <x v="3"/>
    <x v="0"/>
    <d v="2021-09-17T00:00:00"/>
    <n v="56"/>
    <n v="1.18"/>
    <n v="1.88"/>
    <n v="0.7"/>
    <n v="8"/>
    <n v="9.44"/>
    <n v="0.05"/>
    <n v="0.47"/>
    <n v="8.9700000000000006"/>
    <n v="1.49"/>
    <n v="10.46"/>
  </r>
  <r>
    <s v="5987-1"/>
    <d v="2021-07-24T00:00:00"/>
    <x v="2"/>
    <x v="1"/>
    <n v="7"/>
    <s v="Jyoti Gupta"/>
    <s v="120 Autumn Trail, Unit 5, Building F"/>
    <x v="2"/>
    <x v="2"/>
    <s v="Home Office"/>
    <x v="2"/>
    <x v="3"/>
    <x v="82"/>
    <x v="1"/>
    <x v="3"/>
    <x v="0"/>
    <d v="2021-09-01T00:00:00"/>
    <n v="39"/>
    <n v="1.19"/>
    <n v="1.98"/>
    <n v="0.79"/>
    <n v="21"/>
    <n v="24.99"/>
    <n v="0.01"/>
    <n v="0.25"/>
    <n v="24.74"/>
    <n v="4.7699999999999996"/>
    <n v="29.51"/>
  </r>
  <r>
    <s v="5988-1"/>
    <d v="2021-07-24T00:00:00"/>
    <x v="2"/>
    <x v="1"/>
    <n v="7"/>
    <s v="Ashok Khanna"/>
    <s v="209 Oak Ridge Lane, Apartment 7A, Building D"/>
    <x v="0"/>
    <x v="0"/>
    <s v="Corporate"/>
    <x v="8"/>
    <x v="3"/>
    <x v="83"/>
    <x v="2"/>
    <x v="2"/>
    <x v="0"/>
    <d v="2021-08-22T00:00:00"/>
    <n v="29"/>
    <n v="1.76"/>
    <n v="2.94"/>
    <n v="1.18"/>
    <n v="35"/>
    <n v="61.6"/>
    <n v="0.09"/>
    <n v="5.54"/>
    <n v="56.06"/>
    <n v="0.81"/>
    <n v="56.87"/>
  </r>
  <r>
    <s v="5993-1"/>
    <d v="2021-07-25T00:00:00"/>
    <x v="2"/>
    <x v="1"/>
    <n v="7"/>
    <s v="Tanvi Patel"/>
    <s v="762 Maple Grove Street, Suite 306, Building B"/>
    <x v="1"/>
    <x v="1"/>
    <s v="Home Office"/>
    <x v="5"/>
    <x v="2"/>
    <x v="84"/>
    <x v="0"/>
    <x v="3"/>
    <x v="0"/>
    <d v="2021-08-01T00:00:00"/>
    <n v="7"/>
    <n v="1.98"/>
    <n v="3.15"/>
    <n v="1.17"/>
    <n v="17"/>
    <n v="33.659999999999997"/>
    <n v="0.05"/>
    <n v="1.68"/>
    <n v="31.98"/>
    <n v="0.49"/>
    <n v="32.47"/>
  </r>
  <r>
    <s v="5994-1"/>
    <d v="2021-07-26T00:00:00"/>
    <x v="2"/>
    <x v="1"/>
    <n v="7"/>
    <s v="Chitra Solanki"/>
    <s v="326 Cherrywood Lane, Flat 4A, Building F"/>
    <x v="2"/>
    <x v="2"/>
    <s v="Consumer"/>
    <x v="3"/>
    <x v="0"/>
    <x v="85"/>
    <x v="2"/>
    <x v="0"/>
    <x v="1"/>
    <d v="2021-07-27T00:00:00"/>
    <n v="1"/>
    <n v="4.59"/>
    <n v="7.28"/>
    <n v="2.69"/>
    <n v="20"/>
    <n v="91.8"/>
    <n v="0.1"/>
    <n v="9.18"/>
    <n v="82.62"/>
    <n v="11.15"/>
    <n v="93.77"/>
  </r>
  <r>
    <s v="5996-1"/>
    <d v="2021-07-26T00:00:00"/>
    <x v="2"/>
    <x v="1"/>
    <n v="7"/>
    <s v="Kartik Sharma"/>
    <s v="674 Cedar Creek Road, Unit 10, Building A"/>
    <x v="0"/>
    <x v="0"/>
    <s v="Corporate"/>
    <x v="8"/>
    <x v="3"/>
    <x v="86"/>
    <x v="0"/>
    <x v="0"/>
    <x v="0"/>
    <d v="2021-09-04T00:00:00"/>
    <n v="40"/>
    <n v="4.53"/>
    <n v="7.3"/>
    <n v="2.77"/>
    <n v="12"/>
    <n v="54.36"/>
    <n v="0.03"/>
    <n v="1.63"/>
    <n v="52.73"/>
    <n v="7.72"/>
    <n v="60.45"/>
  </r>
  <r>
    <s v="6000-1"/>
    <d v="2021-07-29T00:00:00"/>
    <x v="2"/>
    <x v="1"/>
    <n v="7"/>
    <s v="Neha Rane"/>
    <s v="189 Golden Grove Boulevard, Suite 108, Building D"/>
    <x v="1"/>
    <x v="1"/>
    <s v="Corporate"/>
    <x v="2"/>
    <x v="3"/>
    <x v="87"/>
    <x v="1"/>
    <x v="0"/>
    <x v="0"/>
    <d v="2021-08-14T00:00:00"/>
    <n v="16"/>
    <n v="1.53"/>
    <n v="2.78"/>
    <n v="1.25"/>
    <n v="38"/>
    <n v="58.14"/>
    <n v="0.1"/>
    <n v="5.81"/>
    <n v="52.33"/>
    <n v="1.34"/>
    <n v="53.67"/>
  </r>
  <r>
    <s v="6001-1"/>
    <d v="2021-07-29T00:00:00"/>
    <x v="2"/>
    <x v="1"/>
    <n v="7"/>
    <s v="Ravi Bhatia"/>
    <s v="291 Fernwood Park, Apartment 2B, Building C"/>
    <x v="2"/>
    <x v="2"/>
    <s v="Home Office"/>
    <x v="3"/>
    <x v="0"/>
    <x v="88"/>
    <x v="2"/>
    <x v="0"/>
    <x v="0"/>
    <d v="2021-09-01T00:00:00"/>
    <n v="34"/>
    <n v="54.29"/>
    <n v="90.48"/>
    <n v="36.19"/>
    <n v="15"/>
    <n v="814.35"/>
    <n v="0.01"/>
    <n v="8.14"/>
    <n v="806.21"/>
    <n v="19.989999999999998"/>
    <n v="826.2"/>
  </r>
  <r>
    <s v="6002-1"/>
    <d v="2021-07-30T00:00:00"/>
    <x v="2"/>
    <x v="1"/>
    <n v="7"/>
    <s v="Simran Desai"/>
    <s v="453 Riverstone Avenue, Suite 403, Building E"/>
    <x v="1"/>
    <x v="1"/>
    <s v="Home Office"/>
    <x v="8"/>
    <x v="3"/>
    <x v="89"/>
    <x v="0"/>
    <x v="1"/>
    <x v="1"/>
    <d v="2021-09-01T00:00:00"/>
    <n v="33"/>
    <n v="2.29"/>
    <n v="3.69"/>
    <n v="1.4"/>
    <n v="48"/>
    <n v="109.92"/>
    <n v="0.1"/>
    <n v="10.99"/>
    <n v="98.93"/>
    <n v="0.5"/>
    <n v="99.43"/>
  </r>
  <r>
    <s v="6003-1"/>
    <d v="2021-07-30T00:00:00"/>
    <x v="2"/>
    <x v="1"/>
    <n v="7"/>
    <s v="Prakash Rathore"/>
    <s v="328 Blue Ridge Road, Flat 11A, Building F"/>
    <x v="1"/>
    <x v="1"/>
    <s v="Home Office"/>
    <x v="9"/>
    <x v="0"/>
    <x v="90"/>
    <x v="2"/>
    <x v="2"/>
    <x v="1"/>
    <d v="2021-09-25T00:00:00"/>
    <n v="57"/>
    <n v="14.7"/>
    <n v="29.99"/>
    <n v="15.29"/>
    <n v="27"/>
    <n v="396.9"/>
    <n v="0.05"/>
    <n v="19.850000000000001"/>
    <n v="377.06"/>
    <n v="5.5"/>
    <n v="382.56"/>
  </r>
  <r>
    <s v="6005-1"/>
    <d v="2021-08-01T00:00:00"/>
    <x v="2"/>
    <x v="1"/>
    <n v="8"/>
    <s v="Kavita Menon"/>
    <s v="225 Meadow Lane, Unit 5, Building B"/>
    <x v="2"/>
    <x v="2"/>
    <s v="Home Office"/>
    <x v="0"/>
    <x v="2"/>
    <x v="91"/>
    <x v="0"/>
    <x v="3"/>
    <x v="0"/>
    <d v="2021-08-02T00:00:00"/>
    <n v="1"/>
    <n v="42.11"/>
    <n v="80.98"/>
    <n v="38.869999999999997"/>
    <n v="22"/>
    <n v="926.42"/>
    <n v="0.1"/>
    <n v="92.64"/>
    <n v="833.78"/>
    <n v="7.18"/>
    <n v="840.96"/>
  </r>
  <r>
    <s v="6006-1"/>
    <d v="2021-08-02T00:00:00"/>
    <x v="2"/>
    <x v="1"/>
    <n v="8"/>
    <s v="Aparna Mishra"/>
    <s v="718 Oakview Terrace, Suite 210, Building C"/>
    <x v="0"/>
    <x v="0"/>
    <s v="Home Office"/>
    <x v="10"/>
    <x v="0"/>
    <x v="92"/>
    <x v="1"/>
    <x v="2"/>
    <x v="0"/>
    <d v="2021-08-25T00:00:00"/>
    <n v="23"/>
    <n v="216"/>
    <n v="449.99"/>
    <n v="233.99"/>
    <n v="29"/>
    <n v="6264"/>
    <n v="0"/>
    <n v="0"/>
    <n v="6264"/>
    <n v="24.49"/>
    <n v="6288.49"/>
  </r>
  <r>
    <s v="6007-1"/>
    <d v="2021-08-02T00:00:00"/>
    <x v="2"/>
    <x v="1"/>
    <n v="8"/>
    <s v="Kunal Reddy"/>
    <s v="463 Cedarwood Boulevard, Flat 8A, Building E"/>
    <x v="0"/>
    <x v="0"/>
    <s v="Consumer"/>
    <x v="2"/>
    <x v="0"/>
    <x v="93"/>
    <x v="2"/>
    <x v="0"/>
    <x v="0"/>
    <d v="2021-08-09T00:00:00"/>
    <n v="7"/>
    <n v="12.39"/>
    <n v="19.98"/>
    <n v="7.59"/>
    <n v="44"/>
    <n v="545.16"/>
    <n v="7.0000000000000007E-2"/>
    <n v="38.159999999999997"/>
    <n v="507"/>
    <n v="5.77"/>
    <n v="512.77"/>
  </r>
  <r>
    <s v="6009-1"/>
    <d v="2021-08-03T00:00:00"/>
    <x v="2"/>
    <x v="1"/>
    <n v="8"/>
    <s v="Divya Kapoor"/>
    <s v="902 Pinehill Drive, Unit 3, Building F"/>
    <x v="1"/>
    <x v="1"/>
    <s v="Corporate"/>
    <x v="13"/>
    <x v="1"/>
    <x v="94"/>
    <x v="0"/>
    <x v="1"/>
    <x v="0"/>
    <d v="2021-09-02T00:00:00"/>
    <n v="30"/>
    <n v="1.33"/>
    <n v="2.08"/>
    <n v="0.75"/>
    <n v="20"/>
    <n v="26.6"/>
    <n v="0.1"/>
    <n v="2.66"/>
    <n v="23.94"/>
    <n v="1.49"/>
    <n v="25.43"/>
  </r>
  <r>
    <s v="6011-1"/>
    <d v="2021-08-07T00:00:00"/>
    <x v="2"/>
    <x v="1"/>
    <n v="8"/>
    <s v="Nishant Solanki"/>
    <s v="847 Maplewood Parkway, Suite 501, Building A"/>
    <x v="2"/>
    <x v="2"/>
    <s v="Corporate"/>
    <x v="11"/>
    <x v="2"/>
    <x v="95"/>
    <x v="0"/>
    <x v="2"/>
    <x v="0"/>
    <d v="2021-09-08T00:00:00"/>
    <n v="32"/>
    <n v="2.59"/>
    <n v="3.98"/>
    <n v="1.39"/>
    <n v="16"/>
    <n v="41.44"/>
    <n v="0.09"/>
    <n v="3.73"/>
    <n v="37.71"/>
    <n v="2.97"/>
    <n v="40.68"/>
  </r>
  <r>
    <s v="6012-1"/>
    <d v="2021-08-08T00:00:00"/>
    <x v="2"/>
    <x v="1"/>
    <n v="8"/>
    <s v="Ragini Mehta"/>
    <s v="249 Willowbrook Crescent, Apartment 9A, Building D"/>
    <x v="0"/>
    <x v="0"/>
    <s v="Corporate"/>
    <x v="5"/>
    <x v="3"/>
    <x v="96"/>
    <x v="1"/>
    <x v="3"/>
    <x v="1"/>
    <d v="2021-08-13T00:00:00"/>
    <n v="5"/>
    <n v="5.33"/>
    <n v="8.6"/>
    <n v="3.27"/>
    <n v="15"/>
    <n v="79.95"/>
    <n v="0.04"/>
    <n v="3.2"/>
    <n v="76.75"/>
    <n v="6.19"/>
    <n v="82.94"/>
  </r>
  <r>
    <s v="6017-1"/>
    <d v="2021-08-11T00:00:00"/>
    <x v="2"/>
    <x v="1"/>
    <n v="8"/>
    <s v="Shivendra Tyagi"/>
    <s v="635 Cherry Ridge Road, Unit 6, Building C"/>
    <x v="0"/>
    <x v="0"/>
    <s v="Consumer"/>
    <x v="3"/>
    <x v="3"/>
    <x v="97"/>
    <x v="0"/>
    <x v="0"/>
    <x v="0"/>
    <d v="2021-08-29T00:00:00"/>
    <n v="18"/>
    <n v="377.99"/>
    <n v="599.99"/>
    <n v="222"/>
    <n v="46"/>
    <n v="17387.54"/>
    <n v="7.0000000000000007E-2"/>
    <n v="1217.1300000000001"/>
    <n v="16170.41"/>
    <n v="24.49"/>
    <n v="16194.9"/>
  </r>
  <r>
    <s v="6019-1"/>
    <d v="2021-08-11T00:00:00"/>
    <x v="2"/>
    <x v="1"/>
    <n v="8"/>
    <s v="Vaishnavi Pandey"/>
    <s v="892 Rosewood Grove, Suite 206, Building E"/>
    <x v="1"/>
    <x v="1"/>
    <s v="Small Business"/>
    <x v="6"/>
    <x v="3"/>
    <x v="98"/>
    <x v="0"/>
    <x v="1"/>
    <x v="0"/>
    <d v="2021-08-17T00:00:00"/>
    <n v="6"/>
    <n v="1.76"/>
    <n v="2.94"/>
    <n v="1.18"/>
    <n v="39"/>
    <n v="68.64"/>
    <n v="0.04"/>
    <n v="2.75"/>
    <n v="65.89"/>
    <n v="0.81"/>
    <n v="66.7"/>
  </r>
  <r>
    <s v="6021-1"/>
    <d v="2021-08-11T00:00:00"/>
    <x v="2"/>
    <x v="1"/>
    <n v="8"/>
    <s v="Meera Verma"/>
    <s v="785 Pinecrest Avenue, Flat 4B, Building F"/>
    <x v="2"/>
    <x v="2"/>
    <s v="Consumer"/>
    <x v="10"/>
    <x v="3"/>
    <x v="99"/>
    <x v="1"/>
    <x v="2"/>
    <x v="1"/>
    <d v="2021-08-12T00:00:00"/>
    <n v="1"/>
    <n v="10.07"/>
    <n v="15.98"/>
    <n v="5.91"/>
    <n v="7"/>
    <n v="70.489999999999995"/>
    <n v="0.04"/>
    <n v="2.82"/>
    <n v="67.67"/>
    <n v="4"/>
    <n v="71.67"/>
  </r>
  <r>
    <s v="6023-1"/>
    <d v="2021-08-12T00:00:00"/>
    <x v="2"/>
    <x v="1"/>
    <n v="8"/>
    <s v="Chetan Rathod"/>
    <s v="231 Cedarwood Park, Apartment 12A, Building B"/>
    <x v="0"/>
    <x v="0"/>
    <s v="Corporate"/>
    <x v="7"/>
    <x v="0"/>
    <x v="100"/>
    <x v="2"/>
    <x v="3"/>
    <x v="0"/>
    <d v="2021-09-14T00:00:00"/>
    <n v="33"/>
    <n v="6.51"/>
    <n v="30.98"/>
    <n v="24.47"/>
    <n v="8"/>
    <n v="52.08"/>
    <n v="0.06"/>
    <n v="3.12"/>
    <n v="48.96"/>
    <n v="6.5"/>
    <n v="55.46"/>
  </r>
  <r>
    <s v="6025-1"/>
    <d v="2021-08-14T00:00:00"/>
    <x v="2"/>
    <x v="1"/>
    <n v="8"/>
    <s v="Priya Desai"/>
    <s v="541 Sunset Road, Unit 2, Building C"/>
    <x v="1"/>
    <x v="1"/>
    <s v="Corporate"/>
    <x v="2"/>
    <x v="0"/>
    <x v="101"/>
    <x v="1"/>
    <x v="3"/>
    <x v="0"/>
    <d v="2021-08-28T00:00:00"/>
    <n v="14"/>
    <n v="3.75"/>
    <n v="7.08"/>
    <n v="3.33"/>
    <n v="48"/>
    <n v="180"/>
    <n v="0.03"/>
    <n v="5.4"/>
    <n v="174.6"/>
    <n v="2.35"/>
    <n v="176.95"/>
  </r>
  <r>
    <s v="6027-1"/>
    <d v="2021-08-15T00:00:00"/>
    <x v="2"/>
    <x v="1"/>
    <n v="8"/>
    <s v="Kirti Kulkarni"/>
    <s v="690 Autumn Ridge Lane, Suite 403, Building E"/>
    <x v="2"/>
    <x v="2"/>
    <s v="Consumer"/>
    <x v="3"/>
    <x v="3"/>
    <x v="102"/>
    <x v="2"/>
    <x v="3"/>
    <x v="1"/>
    <d v="2021-09-03T00:00:00"/>
    <n v="19"/>
    <n v="3.5"/>
    <n v="5.74"/>
    <n v="2.2400000000000002"/>
    <n v="32"/>
    <n v="112"/>
    <n v="0.08"/>
    <n v="8.9600000000000009"/>
    <n v="103.04"/>
    <n v="5.01"/>
    <n v="108.05"/>
  </r>
  <r>
    <s v="6029-1"/>
    <d v="2021-08-21T00:00:00"/>
    <x v="2"/>
    <x v="1"/>
    <n v="8"/>
    <s v="Vandana Bansal"/>
    <s v="492 Willow Meadow Boulevard, Flat 7A, Building F"/>
    <x v="0"/>
    <x v="0"/>
    <s v="Home Office"/>
    <x v="10"/>
    <x v="0"/>
    <x v="103"/>
    <x v="0"/>
    <x v="1"/>
    <x v="0"/>
    <d v="2021-10-20T00:00:00"/>
    <n v="60"/>
    <n v="2.1800000000000002"/>
    <n v="3.52"/>
    <n v="1.34"/>
    <n v="38"/>
    <n v="82.84"/>
    <n v="0.09"/>
    <n v="7.46"/>
    <n v="75.38"/>
    <n v="6.83"/>
    <n v="82.21"/>
  </r>
  <r>
    <s v="6030-1"/>
    <d v="2021-08-22T00:00:00"/>
    <x v="2"/>
    <x v="1"/>
    <n v="8"/>
    <s v="Vishal Iyer"/>
    <s v="364 Shady Grove Parkway, Apartment 5B, Building B"/>
    <x v="1"/>
    <x v="1"/>
    <s v="Home Office"/>
    <x v="13"/>
    <x v="1"/>
    <x v="104"/>
    <x v="2"/>
    <x v="0"/>
    <x v="0"/>
    <d v="2021-08-23T00:00:00"/>
    <n v="1"/>
    <n v="10.07"/>
    <n v="15.98"/>
    <n v="5.91"/>
    <n v="6"/>
    <n v="60.42"/>
    <n v="0.1"/>
    <n v="6.04"/>
    <n v="54.38"/>
    <n v="4"/>
    <n v="58.38"/>
  </r>
  <r>
    <s v="6032-1"/>
    <d v="2021-08-23T00:00:00"/>
    <x v="2"/>
    <x v="1"/>
    <n v="8"/>
    <s v="Payal Shukla"/>
    <s v="580 Birchwood Boulevard, Unit 9, Building C"/>
    <x v="2"/>
    <x v="2"/>
    <s v="Small Business"/>
    <x v="5"/>
    <x v="1"/>
    <x v="105"/>
    <x v="0"/>
    <x v="1"/>
    <x v="1"/>
    <d v="2021-08-29T00:00:00"/>
    <n v="6"/>
    <n v="3.53"/>
    <n v="8.6199999999999992"/>
    <n v="5.09"/>
    <n v="8"/>
    <n v="28.24"/>
    <n v="0"/>
    <n v="0"/>
    <n v="28.24"/>
    <n v="4.5"/>
    <n v="32.74"/>
  </r>
  <r>
    <s v="6034-1"/>
    <d v="2021-08-24T00:00:00"/>
    <x v="2"/>
    <x v="1"/>
    <n v="8"/>
    <s v="Rachna Reddy"/>
    <s v="710 Golden Oaks Terrace, Suite 210, Building D"/>
    <x v="0"/>
    <x v="0"/>
    <s v="Small Business"/>
    <x v="2"/>
    <x v="3"/>
    <x v="106"/>
    <x v="0"/>
    <x v="3"/>
    <x v="1"/>
    <d v="2021-09-11T00:00:00"/>
    <n v="18"/>
    <n v="84.22"/>
    <n v="210.55"/>
    <n v="126.33"/>
    <n v="2"/>
    <n v="168.44"/>
    <n v="0.05"/>
    <n v="8.42"/>
    <n v="160.02000000000001"/>
    <n v="9.99"/>
    <n v="170.01"/>
  </r>
  <r>
    <s v="6036-1"/>
    <d v="2021-08-24T00:00:00"/>
    <x v="2"/>
    <x v="1"/>
    <n v="8"/>
    <s v="Rahul Solanki"/>
    <s v="831 Pine Valley Road, Apartment 11B, Building E"/>
    <x v="1"/>
    <x v="1"/>
    <s v="Corporate"/>
    <x v="7"/>
    <x v="1"/>
    <x v="107"/>
    <x v="0"/>
    <x v="3"/>
    <x v="0"/>
    <d v="2021-10-12T00:00:00"/>
    <n v="49"/>
    <n v="1.0900000000000001"/>
    <n v="1.82"/>
    <n v="0.73"/>
    <n v="42"/>
    <n v="45.78"/>
    <n v="0.08"/>
    <n v="3.66"/>
    <n v="42.12"/>
    <n v="1"/>
    <n v="43.12"/>
  </r>
  <r>
    <s v="6037-1"/>
    <d v="2021-08-24T00:00:00"/>
    <x v="2"/>
    <x v="1"/>
    <n v="8"/>
    <s v="Mona Deshmukh"/>
    <s v="492 Bluebird Drive, Suite 302, Building F"/>
    <x v="2"/>
    <x v="2"/>
    <s v="Small Business"/>
    <x v="11"/>
    <x v="2"/>
    <x v="108"/>
    <x v="1"/>
    <x v="2"/>
    <x v="0"/>
    <d v="2021-09-02T00:00:00"/>
    <n v="9"/>
    <n v="16.8"/>
    <n v="40.97"/>
    <n v="24.17"/>
    <n v="28"/>
    <n v="470.4"/>
    <n v="0.04"/>
    <n v="18.82"/>
    <n v="451.58"/>
    <n v="8.99"/>
    <n v="460.57"/>
  </r>
  <r>
    <s v="6038-1"/>
    <d v="2021-08-26T00:00:00"/>
    <x v="2"/>
    <x v="1"/>
    <n v="8"/>
    <s v="Nikhil Malhotra"/>
    <s v="101 Oak Grove Parkway, Flat 2A, Building A"/>
    <x v="0"/>
    <x v="0"/>
    <s v="Corporate"/>
    <x v="5"/>
    <x v="0"/>
    <x v="109"/>
    <x v="2"/>
    <x v="3"/>
    <x v="0"/>
    <d v="2021-09-30T00:00:00"/>
    <n v="35"/>
    <n v="52.04"/>
    <n v="83.93"/>
    <n v="31.89"/>
    <n v="3"/>
    <n v="156.12"/>
    <n v="0"/>
    <n v="0"/>
    <n v="156.12"/>
    <n v="19.989999999999998"/>
    <n v="176.11"/>
  </r>
  <r>
    <s v="6039-1"/>
    <d v="2021-08-26T00:00:00"/>
    <x v="2"/>
    <x v="1"/>
    <n v="8"/>
    <s v="Rajesh Nanda"/>
    <s v="621 Fernwood Boulevard, Unit 3, Building B"/>
    <x v="1"/>
    <x v="1"/>
    <s v="Corporate"/>
    <x v="8"/>
    <x v="0"/>
    <x v="110"/>
    <x v="1"/>
    <x v="0"/>
    <x v="0"/>
    <d v="2021-10-14T00:00:00"/>
    <n v="49"/>
    <n v="2.29"/>
    <n v="3.69"/>
    <n v="1.4"/>
    <n v="39"/>
    <n v="89.31"/>
    <n v="0.03"/>
    <n v="2.68"/>
    <n v="86.63"/>
    <n v="0.5"/>
    <n v="87.13"/>
  </r>
  <r>
    <s v="6041-1"/>
    <d v="2021-08-27T00:00:00"/>
    <x v="2"/>
    <x v="1"/>
    <n v="8"/>
    <s v="Sonali Rathore"/>
    <s v="832 Maple Hills Road, Suite 501, Building E"/>
    <x v="2"/>
    <x v="2"/>
    <s v="Corporate"/>
    <x v="8"/>
    <x v="3"/>
    <x v="111"/>
    <x v="2"/>
    <x v="0"/>
    <x v="1"/>
    <d v="2021-09-12T00:00:00"/>
    <n v="16"/>
    <n v="5.19"/>
    <n v="12.98"/>
    <n v="7.79"/>
    <n v="42"/>
    <n v="217.98"/>
    <n v="0.05"/>
    <n v="10.9"/>
    <n v="207.08"/>
    <n v="3.14"/>
    <n v="210.22"/>
  </r>
  <r>
    <s v="6042-1"/>
    <d v="2021-08-28T00:00:00"/>
    <x v="2"/>
    <x v="1"/>
    <n v="8"/>
    <s v="Vinita Menon"/>
    <s v="487 Willow Brook Road, Apartment 7B, Building F"/>
    <x v="1"/>
    <x v="1"/>
    <s v="Small Business"/>
    <x v="10"/>
    <x v="2"/>
    <x v="112"/>
    <x v="0"/>
    <x v="0"/>
    <x v="0"/>
    <d v="2021-10-13T00:00:00"/>
    <n v="46"/>
    <n v="1.94"/>
    <n v="3.08"/>
    <n v="1.1399999999999999"/>
    <n v="6"/>
    <n v="11.64"/>
    <n v="0.02"/>
    <n v="0.23"/>
    <n v="11.41"/>
    <n v="0.99"/>
    <n v="12.4"/>
  </r>
  <r>
    <s v="6044-1"/>
    <d v="2021-08-30T00:00:00"/>
    <x v="2"/>
    <x v="1"/>
    <n v="8"/>
    <s v="Sanjana Solanki"/>
    <s v="645 Sunset Parkway, Unit 12, Building C"/>
    <x v="2"/>
    <x v="2"/>
    <s v="Corporate"/>
    <x v="11"/>
    <x v="0"/>
    <x v="113"/>
    <x v="2"/>
    <x v="3"/>
    <x v="0"/>
    <d v="2021-09-04T00:00:00"/>
    <n v="5"/>
    <n v="41.28"/>
    <n v="95.99"/>
    <n v="54.71"/>
    <n v="26"/>
    <n v="1073.28"/>
    <n v="0.02"/>
    <n v="21.47"/>
    <n v="1051.81"/>
    <n v="8.99"/>
    <n v="1060.8"/>
  </r>
  <r>
    <s v="6046-1"/>
    <d v="2021-08-31T00:00:00"/>
    <x v="2"/>
    <x v="1"/>
    <n v="8"/>
    <s v="Shyam Tiwari"/>
    <s v="103 Rosewood Avenue, Suite 604, Building D"/>
    <x v="0"/>
    <x v="0"/>
    <s v="Consumer"/>
    <x v="3"/>
    <x v="1"/>
    <x v="114"/>
    <x v="0"/>
    <x v="3"/>
    <x v="0"/>
    <d v="2021-10-08T00:00:00"/>
    <n v="38"/>
    <n v="3.4"/>
    <n v="5.4"/>
    <n v="2"/>
    <n v="14"/>
    <n v="47.6"/>
    <n v="0.02"/>
    <n v="0.95"/>
    <n v="46.65"/>
    <n v="7.78"/>
    <n v="54.43"/>
  </r>
  <r>
    <s v="6048-1"/>
    <d v="2021-08-31T00:00:00"/>
    <x v="2"/>
    <x v="1"/>
    <n v="8"/>
    <s v="Geeta Kapoor"/>
    <s v="200 Pine Grove Lane, Flat 5A, Building E"/>
    <x v="0"/>
    <x v="0"/>
    <s v="Home Office"/>
    <x v="5"/>
    <x v="2"/>
    <x v="115"/>
    <x v="1"/>
    <x v="1"/>
    <x v="0"/>
    <d v="2021-09-12T00:00:00"/>
    <n v="12"/>
    <n v="4.46"/>
    <n v="10.89"/>
    <n v="6.43"/>
    <n v="50"/>
    <n v="223"/>
    <n v="0.09"/>
    <n v="20.07"/>
    <n v="202.93"/>
    <n v="4.5"/>
    <n v="207.43"/>
  </r>
  <r>
    <s v="6050-1"/>
    <d v="2021-09-02T00:00:00"/>
    <x v="2"/>
    <x v="1"/>
    <n v="9"/>
    <s v="Harshit Dubey"/>
    <s v="788 River View Terrace, Apartment 9A, Building F"/>
    <x v="1"/>
    <x v="1"/>
    <s v="Home Office"/>
    <x v="0"/>
    <x v="0"/>
    <x v="116"/>
    <x v="2"/>
    <x v="0"/>
    <x v="0"/>
    <d v="2021-10-02T00:00:00"/>
    <n v="30"/>
    <n v="60.59"/>
    <n v="100.98"/>
    <n v="40.39"/>
    <n v="9"/>
    <n v="545.30999999999995"/>
    <n v="0.1"/>
    <n v="54.53"/>
    <n v="490.78"/>
    <n v="7.18"/>
    <n v="497.96"/>
  </r>
  <r>
    <s v="6052-1"/>
    <d v="2021-09-02T00:00:00"/>
    <x v="2"/>
    <x v="1"/>
    <n v="9"/>
    <s v="Ruchika Patel"/>
    <s v="563 Birchfield Road, Unit 2, Building C"/>
    <x v="2"/>
    <x v="2"/>
    <s v="Corporate"/>
    <x v="11"/>
    <x v="0"/>
    <x v="117"/>
    <x v="0"/>
    <x v="1"/>
    <x v="0"/>
    <d v="2021-09-12T00:00:00"/>
    <n v="10"/>
    <n v="156.5"/>
    <n v="300.97000000000003"/>
    <n v="144.47"/>
    <n v="20"/>
    <n v="3130"/>
    <n v="0.05"/>
    <n v="156.5"/>
    <n v="2973.5"/>
    <n v="7.18"/>
    <n v="2980.68"/>
  </r>
  <r>
    <s v="6054-1"/>
    <d v="2021-09-03T00:00:00"/>
    <x v="2"/>
    <x v="1"/>
    <n v="9"/>
    <s v="Deepak Gupta"/>
    <s v="492 Cedar Valley Street, Suite 305, Building A"/>
    <x v="0"/>
    <x v="0"/>
    <s v="Corporate"/>
    <x v="9"/>
    <x v="1"/>
    <x v="118"/>
    <x v="2"/>
    <x v="3"/>
    <x v="0"/>
    <d v="2021-10-28T00:00:00"/>
    <n v="55"/>
    <n v="4.46"/>
    <n v="10.89"/>
    <n v="6.43"/>
    <n v="3"/>
    <n v="13.38"/>
    <n v="0.08"/>
    <n v="1.07"/>
    <n v="12.31"/>
    <n v="4.5"/>
    <n v="16.809999999999999"/>
  </r>
  <r>
    <s v="6055-1"/>
    <d v="2021-09-04T00:00:00"/>
    <x v="2"/>
    <x v="1"/>
    <n v="9"/>
    <s v="Aarti Chawla"/>
    <s v="320 Pine Ridge Lane, Apartment 6B, Building D"/>
    <x v="1"/>
    <x v="1"/>
    <s v="Small Business"/>
    <x v="3"/>
    <x v="0"/>
    <x v="119"/>
    <x v="0"/>
    <x v="3"/>
    <x v="0"/>
    <d v="2021-09-11T00:00:00"/>
    <n v="7"/>
    <n v="3.84"/>
    <n v="6.3"/>
    <n v="2.46"/>
    <n v="40"/>
    <n v="153.6"/>
    <n v="0.04"/>
    <n v="6.14"/>
    <n v="147.46"/>
    <n v="0.5"/>
    <n v="147.96"/>
  </r>
  <r>
    <s v="6056-1"/>
    <d v="2021-09-04T00:00:00"/>
    <x v="2"/>
    <x v="1"/>
    <n v="9"/>
    <s v="Vivek Rathod"/>
    <s v="541 Sunset Trail, Unit 9, Building E"/>
    <x v="2"/>
    <x v="2"/>
    <s v="Consumer"/>
    <x v="2"/>
    <x v="0"/>
    <x v="120"/>
    <x v="1"/>
    <x v="2"/>
    <x v="2"/>
    <d v="2021-09-16T00:00:00"/>
    <n v="12"/>
    <n v="75"/>
    <n v="120.97"/>
    <n v="45.97"/>
    <n v="46"/>
    <n v="3450"/>
    <n v="7.0000000000000007E-2"/>
    <n v="241.5"/>
    <n v="3208.5"/>
    <n v="26.3"/>
    <n v="3234.8"/>
  </r>
  <r>
    <s v="6057-1"/>
    <d v="2021-09-06T00:00:00"/>
    <x v="2"/>
    <x v="1"/>
    <n v="9"/>
    <s v="Anuja Mishra"/>
    <s v="736 Maple Ridge Avenue, Suite 307, Building F"/>
    <x v="0"/>
    <x v="0"/>
    <s v="Corporate"/>
    <x v="9"/>
    <x v="2"/>
    <x v="121"/>
    <x v="2"/>
    <x v="3"/>
    <x v="0"/>
    <d v="2021-09-15T00:00:00"/>
    <n v="9"/>
    <n v="60.59"/>
    <n v="100.98"/>
    <n v="40.39"/>
    <n v="44"/>
    <n v="2665.96"/>
    <n v="0.09"/>
    <n v="239.94"/>
    <n v="2426.02"/>
    <n v="7.18"/>
    <n v="2433.1999999999998"/>
  </r>
  <r>
    <s v="6058-1"/>
    <d v="2021-09-07T00:00:00"/>
    <x v="2"/>
    <x v="1"/>
    <n v="9"/>
    <s v="Rohit Reddy"/>
    <s v="623 Roseville Parkway, Flat 3A, Building C"/>
    <x v="1"/>
    <x v="1"/>
    <s v="Small Business"/>
    <x v="11"/>
    <x v="3"/>
    <x v="122"/>
    <x v="0"/>
    <x v="0"/>
    <x v="0"/>
    <d v="2021-10-22T00:00:00"/>
    <n v="45"/>
    <n v="4.79"/>
    <n v="11.97"/>
    <n v="7.18"/>
    <n v="48"/>
    <n v="229.92"/>
    <n v="0.02"/>
    <n v="4.5999999999999996"/>
    <n v="225.32"/>
    <n v="5.81"/>
    <n v="231.13"/>
  </r>
  <r>
    <s v="6059-1"/>
    <d v="2021-09-08T00:00:00"/>
    <x v="2"/>
    <x v="1"/>
    <n v="9"/>
    <s v="Reena Bansal"/>
    <s v="489 Oakview Road, Apartment 7B, Building A"/>
    <x v="2"/>
    <x v="2"/>
    <s v="Corporate"/>
    <x v="3"/>
    <x v="3"/>
    <x v="123"/>
    <x v="0"/>
    <x v="0"/>
    <x v="0"/>
    <d v="2021-09-18T00:00:00"/>
    <n v="10"/>
    <n v="3.32"/>
    <n v="5.18"/>
    <n v="1.86"/>
    <n v="20"/>
    <n v="66.400000000000006"/>
    <n v="0.06"/>
    <n v="3.98"/>
    <n v="62.42"/>
    <n v="2.04"/>
    <n v="64.459999999999994"/>
  </r>
  <r>
    <s v="6061-1"/>
    <d v="2021-09-08T00:00:00"/>
    <x v="2"/>
    <x v="1"/>
    <n v="9"/>
    <s v="Ajay Kapoor"/>
    <s v="853 Cherrywood Terrace, Suite 201, Building D"/>
    <x v="1"/>
    <x v="1"/>
    <s v="Small Business"/>
    <x v="2"/>
    <x v="3"/>
    <x v="124"/>
    <x v="1"/>
    <x v="0"/>
    <x v="0"/>
    <d v="2021-10-03T00:00:00"/>
    <n v="25"/>
    <n v="0.24"/>
    <n v="1.26"/>
    <n v="1.02"/>
    <n v="31"/>
    <n v="7.44"/>
    <n v="0.06"/>
    <n v="0.45"/>
    <n v="6.99"/>
    <n v="0.7"/>
    <n v="7.69"/>
  </r>
  <r>
    <s v="6063-1"/>
    <d v="2021-09-10T00:00:00"/>
    <x v="2"/>
    <x v="1"/>
    <n v="9"/>
    <s v="Arjun Nanda"/>
    <s v="634 Willow Field Lane, Flat 10A, Building E"/>
    <x v="1"/>
    <x v="1"/>
    <s v="Corporate"/>
    <x v="13"/>
    <x v="2"/>
    <x v="125"/>
    <x v="0"/>
    <x v="0"/>
    <x v="1"/>
    <d v="2021-10-28T00:00:00"/>
    <n v="48"/>
    <n v="2.25"/>
    <n v="3.69"/>
    <n v="1.44"/>
    <n v="23"/>
    <n v="51.75"/>
    <n v="0.02"/>
    <n v="1.04"/>
    <n v="50.72"/>
    <n v="2.5"/>
    <n v="53.22"/>
  </r>
  <r>
    <s v="6065-1"/>
    <d v="2021-09-11T00:00:00"/>
    <x v="2"/>
    <x v="1"/>
    <n v="9"/>
    <s v="Anup Solanki"/>
    <s v="215 River Bend Drive, Suite 508, Building C"/>
    <x v="2"/>
    <x v="2"/>
    <s v="Consumer"/>
    <x v="10"/>
    <x v="0"/>
    <x v="126"/>
    <x v="0"/>
    <x v="1"/>
    <x v="1"/>
    <d v="2021-10-24T00:00:00"/>
    <n v="43"/>
    <n v="1.76"/>
    <n v="2.94"/>
    <n v="1.18"/>
    <n v="47"/>
    <n v="82.72"/>
    <n v="0.04"/>
    <n v="3.31"/>
    <n v="79.41"/>
    <n v="0.81"/>
    <n v="80.22"/>
  </r>
  <r>
    <s v="6066-1"/>
    <d v="2021-09-12T00:00:00"/>
    <x v="2"/>
    <x v="1"/>
    <n v="9"/>
    <s v="Meghna Tyagi"/>
    <s v="301 Shady Oaks Boulevard, Apartment 2B, Building F"/>
    <x v="0"/>
    <x v="0"/>
    <s v="Small Business"/>
    <x v="2"/>
    <x v="0"/>
    <x v="127"/>
    <x v="1"/>
    <x v="2"/>
    <x v="0"/>
    <d v="2021-11-08T00:00:00"/>
    <n v="57"/>
    <n v="0.87"/>
    <n v="1.81"/>
    <n v="0.94"/>
    <n v="6"/>
    <n v="5.22"/>
    <n v="7.0000000000000007E-2"/>
    <n v="0.37"/>
    <n v="4.8499999999999996"/>
    <n v="0.75"/>
    <n v="5.6"/>
  </r>
  <r>
    <s v="6067-1"/>
    <d v="2021-09-15T00:00:00"/>
    <x v="2"/>
    <x v="1"/>
    <n v="9"/>
    <s v="Siddhi Singh"/>
    <s v="704 Cedar Park Street, Flat 3A, Building D"/>
    <x v="0"/>
    <x v="0"/>
    <s v="Corporate"/>
    <x v="9"/>
    <x v="2"/>
    <x v="128"/>
    <x v="2"/>
    <x v="3"/>
    <x v="0"/>
    <d v="2021-10-15T00:00:00"/>
    <n v="30"/>
    <n v="0.93"/>
    <n v="1.48"/>
    <n v="0.55000000000000004"/>
    <n v="1"/>
    <n v="0.93"/>
    <n v="0.01"/>
    <n v="0.01"/>
    <n v="0.92"/>
    <n v="0.7"/>
    <n v="1.62"/>
  </r>
  <r>
    <s v="6068-1"/>
    <d v="2021-09-16T00:00:00"/>
    <x v="2"/>
    <x v="1"/>
    <n v="9"/>
    <s v="Sakshi Rane"/>
    <s v="190 Pine Meadows Road, Suite 407, Building E"/>
    <x v="1"/>
    <x v="1"/>
    <s v="Corporate"/>
    <x v="0"/>
    <x v="1"/>
    <x v="129"/>
    <x v="1"/>
    <x v="2"/>
    <x v="1"/>
    <d v="2021-09-30T00:00:00"/>
    <n v="14"/>
    <n v="3.51"/>
    <n v="8.57"/>
    <n v="5.0599999999999996"/>
    <n v="49"/>
    <n v="171.99"/>
    <n v="0.01"/>
    <n v="1.72"/>
    <n v="170.27"/>
    <n v="6.14"/>
    <n v="176.41"/>
  </r>
  <r>
    <s v="6070-1"/>
    <d v="2021-09-17T00:00:00"/>
    <x v="2"/>
    <x v="1"/>
    <n v="9"/>
    <s v="Madhur Menon"/>
    <s v="589 Oakwood Grove, Apartment 8B, Building C"/>
    <x v="2"/>
    <x v="2"/>
    <s v="Small Business"/>
    <x v="11"/>
    <x v="0"/>
    <x v="130"/>
    <x v="2"/>
    <x v="0"/>
    <x v="0"/>
    <d v="2021-10-15T00:00:00"/>
    <n v="28"/>
    <n v="1.82"/>
    <n v="2.98"/>
    <n v="1.1599999999999999"/>
    <n v="3"/>
    <n v="5.46"/>
    <n v="0.04"/>
    <n v="0.22"/>
    <n v="5.24"/>
    <n v="1.58"/>
    <n v="6.82"/>
  </r>
  <r>
    <s v="6071-1"/>
    <d v="2021-09-25T00:00:00"/>
    <x v="2"/>
    <x v="1"/>
    <n v="9"/>
    <s v="Tanmay Rathore"/>
    <s v="723 Sunset Park Avenue, Unit 10, Building F"/>
    <x v="0"/>
    <x v="0"/>
    <s v="Home Office"/>
    <x v="2"/>
    <x v="0"/>
    <x v="131"/>
    <x v="0"/>
    <x v="1"/>
    <x v="0"/>
    <d v="2021-11-01T00:00:00"/>
    <n v="37"/>
    <n v="13.64"/>
    <n v="20.98"/>
    <n v="7.34"/>
    <n v="10"/>
    <n v="136.4"/>
    <n v="0.06"/>
    <n v="8.18"/>
    <n v="128.22"/>
    <n v="1.49"/>
    <n v="129.71"/>
  </r>
  <r>
    <s v="6072-1"/>
    <d v="2021-09-25T00:00:00"/>
    <x v="2"/>
    <x v="1"/>
    <n v="9"/>
    <s v="Ashwini Patel"/>
    <s v="810 Maple Street, Suite 202, Building A"/>
    <x v="0"/>
    <x v="0"/>
    <s v="Corporate"/>
    <x v="2"/>
    <x v="2"/>
    <x v="132"/>
    <x v="2"/>
    <x v="2"/>
    <x v="0"/>
    <d v="2021-11-16T00:00:00"/>
    <n v="52"/>
    <n v="2.1800000000000002"/>
    <n v="3.52"/>
    <n v="1.34"/>
    <n v="13"/>
    <n v="28.34"/>
    <n v="0.08"/>
    <n v="2.27"/>
    <n v="26.07"/>
    <n v="6.83"/>
    <n v="32.9"/>
  </r>
  <r>
    <s v="6074-1"/>
    <d v="2021-09-26T00:00:00"/>
    <x v="2"/>
    <x v="1"/>
    <n v="9"/>
    <s v="Rahul Dubey"/>
    <s v="394 Birchwood Park, Apartment 9A, Building D"/>
    <x v="1"/>
    <x v="1"/>
    <s v="Corporate"/>
    <x v="0"/>
    <x v="3"/>
    <x v="133"/>
    <x v="0"/>
    <x v="3"/>
    <x v="0"/>
    <d v="2021-10-30T00:00:00"/>
    <n v="34"/>
    <n v="3.4"/>
    <n v="5.4"/>
    <n v="2"/>
    <n v="10"/>
    <n v="34"/>
    <n v="0.04"/>
    <n v="1.36"/>
    <n v="32.64"/>
    <n v="7.78"/>
    <n v="40.42"/>
  </r>
  <r>
    <s v="6076-1"/>
    <d v="2021-09-27T00:00:00"/>
    <x v="2"/>
    <x v="1"/>
    <n v="9"/>
    <s v="Rajendra Kulkarni"/>
    <s v="724 Willow Springs Avenue, Unit 4, Building C"/>
    <x v="2"/>
    <x v="2"/>
    <s v="Small Business"/>
    <x v="0"/>
    <x v="0"/>
    <x v="134"/>
    <x v="0"/>
    <x v="0"/>
    <x v="0"/>
    <d v="2021-11-24T00:00:00"/>
    <n v="58"/>
    <n v="12.39"/>
    <n v="19.98"/>
    <n v="7.59"/>
    <n v="20"/>
    <n v="247.8"/>
    <n v="0.05"/>
    <n v="12.39"/>
    <n v="235.41"/>
    <n v="5.77"/>
    <n v="241.18"/>
  </r>
  <r>
    <s v="6077-1"/>
    <d v="2021-09-27T00:00:00"/>
    <x v="2"/>
    <x v="1"/>
    <n v="9"/>
    <s v="Sneha Tyagi"/>
    <s v="160 Pine Grove Parkway, Suite 307, Building E"/>
    <x v="0"/>
    <x v="0"/>
    <s v="Corporate"/>
    <x v="5"/>
    <x v="1"/>
    <x v="135"/>
    <x v="0"/>
    <x v="1"/>
    <x v="0"/>
    <d v="2021-10-14T00:00:00"/>
    <n v="17"/>
    <n v="12.39"/>
    <n v="19.98"/>
    <n v="7.59"/>
    <n v="34"/>
    <n v="421.26"/>
    <n v="0.06"/>
    <n v="25.28"/>
    <n v="395.98"/>
    <n v="5.77"/>
    <n v="401.75"/>
  </r>
  <r>
    <s v="6079-1"/>
    <d v="2021-09-28T00:00:00"/>
    <x v="2"/>
    <x v="1"/>
    <n v="9"/>
    <s v="Isha Bhatia"/>
    <s v="408 Cedar Road, Flat 6B, Building F"/>
    <x v="1"/>
    <x v="1"/>
    <s v="Home Office"/>
    <x v="0"/>
    <x v="0"/>
    <x v="136"/>
    <x v="1"/>
    <x v="0"/>
    <x v="0"/>
    <d v="2021-11-17T00:00:00"/>
    <n v="50"/>
    <n v="3.75"/>
    <n v="7.08"/>
    <n v="3.33"/>
    <n v="37"/>
    <n v="138.75"/>
    <n v="0.08"/>
    <n v="11.1"/>
    <n v="127.65"/>
    <n v="2.35"/>
    <n v="130"/>
  </r>
  <r>
    <s v="6081-1"/>
    <d v="2021-09-29T00:00:00"/>
    <x v="2"/>
    <x v="1"/>
    <n v="9"/>
    <s v="Manish Kapoor"/>
    <s v="729 Oakfield Drive, Apartment 5A, Building B"/>
    <x v="2"/>
    <x v="2"/>
    <s v="Small Business"/>
    <x v="2"/>
    <x v="0"/>
    <x v="137"/>
    <x v="2"/>
    <x v="1"/>
    <x v="1"/>
    <d v="2021-11-11T00:00:00"/>
    <n v="43"/>
    <n v="3.5"/>
    <n v="5.74"/>
    <n v="2.2400000000000002"/>
    <n v="26"/>
    <n v="91"/>
    <n v="0.03"/>
    <n v="2.73"/>
    <n v="88.27"/>
    <n v="5.01"/>
    <n v="93.28"/>
  </r>
  <r>
    <s v="6083-1"/>
    <d v="2021-10-01T00:00:00"/>
    <x v="2"/>
    <x v="2"/>
    <n v="10"/>
    <s v="Ranjana Pandey"/>
    <s v="855 Meadow Street, Suite 601, Building C"/>
    <x v="0"/>
    <x v="0"/>
    <s v="Corporate"/>
    <x v="10"/>
    <x v="1"/>
    <x v="138"/>
    <x v="1"/>
    <x v="2"/>
    <x v="0"/>
    <d v="2021-11-03T00:00:00"/>
    <n v="33"/>
    <n v="1.05"/>
    <n v="1.95"/>
    <n v="0.9"/>
    <n v="4"/>
    <n v="4.2"/>
    <n v="0.09"/>
    <n v="0.38"/>
    <n v="3.82"/>
    <n v="1.63"/>
    <n v="5.45"/>
  </r>
  <r>
    <s v="6085-1"/>
    <d v="2021-10-09T00:00:00"/>
    <x v="2"/>
    <x v="2"/>
    <n v="10"/>
    <s v="Jayant Reddy"/>
    <s v="741 Rivercrest Road, Unit 2, Building E"/>
    <x v="1"/>
    <x v="1"/>
    <s v="Consumer"/>
    <x v="0"/>
    <x v="3"/>
    <x v="139"/>
    <x v="2"/>
    <x v="3"/>
    <x v="2"/>
    <d v="2021-10-18T00:00:00"/>
    <n v="9"/>
    <n v="315.61"/>
    <n v="500.97"/>
    <n v="185.36"/>
    <n v="25"/>
    <n v="7890.25"/>
    <n v="0.02"/>
    <n v="157.81"/>
    <n v="7732.45"/>
    <n v="69.3"/>
    <n v="7801.75"/>
  </r>
  <r>
    <s v="6086-1"/>
    <d v="2021-10-12T00:00:00"/>
    <x v="2"/>
    <x v="2"/>
    <n v="10"/>
    <s v="Sweta Desai"/>
    <s v="633 Birchwood Avenue, Apartment 4B, Building F"/>
    <x v="2"/>
    <x v="2"/>
    <s v="Corporate"/>
    <x v="3"/>
    <x v="3"/>
    <x v="140"/>
    <x v="0"/>
    <x v="2"/>
    <x v="0"/>
    <d v="2021-11-11T00:00:00"/>
    <n v="30"/>
    <n v="1.18"/>
    <n v="1.88"/>
    <n v="0.7"/>
    <n v="29"/>
    <n v="34.22"/>
    <n v="0.1"/>
    <n v="3.42"/>
    <n v="30.8"/>
    <n v="1.49"/>
    <n v="32.29"/>
  </r>
  <r>
    <s v="6088-1"/>
    <d v="2021-10-13T00:00:00"/>
    <x v="2"/>
    <x v="2"/>
    <n v="10"/>
    <s v="Kirti Malhotra"/>
    <s v="501 Pine Creek Road, Suite 205, Building A"/>
    <x v="0"/>
    <x v="0"/>
    <s v="Small Business"/>
    <x v="4"/>
    <x v="1"/>
    <x v="141"/>
    <x v="2"/>
    <x v="0"/>
    <x v="2"/>
    <d v="2021-11-05T00:00:00"/>
    <n v="23"/>
    <n v="278.99"/>
    <n v="449.99"/>
    <n v="171"/>
    <n v="47"/>
    <n v="13112.53"/>
    <n v="0.02"/>
    <n v="262.25"/>
    <n v="12850.28"/>
    <n v="49"/>
    <n v="12899.28"/>
  </r>
  <r>
    <s v="6090-1"/>
    <d v="2021-10-15T00:00:00"/>
    <x v="2"/>
    <x v="2"/>
    <n v="10"/>
    <s v="Harsha Rathore"/>
    <s v="274 Maple Grove Parkway, Flat 8A, Building D"/>
    <x v="1"/>
    <x v="1"/>
    <s v="Small Business"/>
    <x v="2"/>
    <x v="2"/>
    <x v="142"/>
    <x v="0"/>
    <x v="1"/>
    <x v="0"/>
    <d v="2021-11-23T00:00:00"/>
    <n v="39"/>
    <n v="3.4"/>
    <n v="5.4"/>
    <n v="2"/>
    <n v="8"/>
    <n v="27.2"/>
    <n v="0"/>
    <n v="0"/>
    <n v="27.2"/>
    <n v="7.78"/>
    <n v="34.979999999999997"/>
  </r>
  <r>
    <s v="6094-1"/>
    <d v="2021-10-20T00:00:00"/>
    <x v="2"/>
    <x v="2"/>
    <n v="10"/>
    <s v="Prakash Solanki"/>
    <s v="199 Willow Terrace, Apartment 3B, Building E"/>
    <x v="2"/>
    <x v="2"/>
    <s v="Home Office"/>
    <x v="10"/>
    <x v="1"/>
    <x v="143"/>
    <x v="1"/>
    <x v="2"/>
    <x v="0"/>
    <d v="2021-11-13T00:00:00"/>
    <n v="24"/>
    <n v="1.19"/>
    <n v="1.98"/>
    <n v="0.79"/>
    <n v="4"/>
    <n v="4.76"/>
    <n v="0.08"/>
    <n v="0.38"/>
    <n v="4.38"/>
    <n v="4.7699999999999996"/>
    <n v="9.15"/>
  </r>
  <r>
    <s v="6095-1"/>
    <d v="2021-10-21T00:00:00"/>
    <x v="2"/>
    <x v="2"/>
    <n v="10"/>
    <s v="Varsha Gupta"/>
    <s v="562 Sunset Hills Road, Suite 409, Building C"/>
    <x v="0"/>
    <x v="0"/>
    <s v="Home Office"/>
    <x v="7"/>
    <x v="0"/>
    <x v="144"/>
    <x v="2"/>
    <x v="3"/>
    <x v="1"/>
    <d v="2021-12-02T00:00:00"/>
    <n v="42"/>
    <n v="2.13"/>
    <n v="3.49"/>
    <n v="1.36"/>
    <n v="3"/>
    <n v="6.39"/>
    <n v="0.01"/>
    <n v="0.06"/>
    <n v="6.33"/>
    <n v="0.76"/>
    <n v="7.09"/>
  </r>
  <r>
    <s v="6096-1"/>
    <d v="2021-10-21T00:00:00"/>
    <x v="2"/>
    <x v="2"/>
    <n v="10"/>
    <s v="Rupesh Sharma"/>
    <s v="897 Birch Valley Road, Flat 2A, Building F"/>
    <x v="1"/>
    <x v="1"/>
    <s v="Corporate"/>
    <x v="11"/>
    <x v="3"/>
    <x v="145"/>
    <x v="0"/>
    <x v="0"/>
    <x v="0"/>
    <d v="2021-12-19T00:00:00"/>
    <n v="59"/>
    <n v="1.18"/>
    <n v="1.88"/>
    <n v="0.7"/>
    <n v="6"/>
    <n v="7.08"/>
    <n v="7.0000000000000007E-2"/>
    <n v="0.5"/>
    <n v="6.58"/>
    <n v="1.49"/>
    <n v="8.07"/>
  </r>
  <r>
    <s v="6098-1"/>
    <d v="2021-10-24T00:00:00"/>
    <x v="2"/>
    <x v="2"/>
    <n v="10"/>
    <s v="Amit Verma"/>
    <s v="741 Cedar Ridge Avenue, Unit 5, Building B"/>
    <x v="2"/>
    <x v="2"/>
    <s v="Consumer"/>
    <x v="5"/>
    <x v="2"/>
    <x v="146"/>
    <x v="2"/>
    <x v="1"/>
    <x v="0"/>
    <d v="2021-12-09T00:00:00"/>
    <n v="46"/>
    <n v="4.53"/>
    <n v="7.3"/>
    <n v="2.77"/>
    <n v="34"/>
    <n v="154.02000000000001"/>
    <n v="0.03"/>
    <n v="4.62"/>
    <n v="149.4"/>
    <n v="7.72"/>
    <n v="157.12"/>
  </r>
  <r>
    <s v="6099-1"/>
    <d v="2021-10-24T00:00:00"/>
    <x v="2"/>
    <x v="2"/>
    <n v="10"/>
    <s v="Priyanka Chawla"/>
    <s v="421 Maple Ridge Parkway, Suite 301, Building E"/>
    <x v="1"/>
    <x v="1"/>
    <s v="Small Business"/>
    <x v="9"/>
    <x v="3"/>
    <x v="15"/>
    <x v="0"/>
    <x v="2"/>
    <x v="0"/>
    <d v="2021-11-25T00:00:00"/>
    <n v="32"/>
    <n v="2.25"/>
    <n v="3.69"/>
    <n v="1.44"/>
    <n v="47"/>
    <n v="105.75"/>
    <n v="0"/>
    <n v="0"/>
    <n v="105.75"/>
    <n v="2.5"/>
    <n v="108.25"/>
  </r>
  <r>
    <s v="6100-1"/>
    <d v="2021-10-28T00:00:00"/>
    <x v="2"/>
    <x v="2"/>
    <n v="10"/>
    <s v="Monali Dubey"/>
    <s v="198 Rosewood Grove, Apartment 10A, Building D"/>
    <x v="2"/>
    <x v="2"/>
    <s v="Corporate"/>
    <x v="5"/>
    <x v="0"/>
    <x v="16"/>
    <x v="1"/>
    <x v="3"/>
    <x v="0"/>
    <d v="2021-11-30T00:00:00"/>
    <n v="33"/>
    <n v="7.92"/>
    <n v="12.99"/>
    <n v="5.07"/>
    <n v="46"/>
    <n v="364.32"/>
    <n v="0.01"/>
    <n v="3.64"/>
    <n v="360.68"/>
    <n v="9.44"/>
    <n v="370.12"/>
  </r>
  <r>
    <s v="6102-1"/>
    <d v="2021-10-31T00:00:00"/>
    <x v="2"/>
    <x v="2"/>
    <n v="10"/>
    <s v="Shilpa Solanki"/>
    <s v="523 Pine Hollow Parkway, Unit 7B, Building F"/>
    <x v="0"/>
    <x v="0"/>
    <s v="Home Office"/>
    <x v="3"/>
    <x v="3"/>
    <x v="17"/>
    <x v="2"/>
    <x v="3"/>
    <x v="0"/>
    <d v="2021-11-10T00:00:00"/>
    <n v="10"/>
    <n v="178.83"/>
    <n v="415.88"/>
    <n v="237.05"/>
    <n v="21"/>
    <n v="3755.43"/>
    <n v="0.09"/>
    <n v="337.99"/>
    <n v="3417.44"/>
    <n v="11.37"/>
    <n v="3428.81"/>
  </r>
  <r>
    <s v="6103-1"/>
    <d v="2021-10-31T00:00:00"/>
    <x v="2"/>
    <x v="2"/>
    <n v="10"/>
    <s v="Rajiv Mehta"/>
    <s v="388 Oak Valley Road, Flat 3A, Building C"/>
    <x v="0"/>
    <x v="0"/>
    <s v="Corporate"/>
    <x v="13"/>
    <x v="3"/>
    <x v="18"/>
    <x v="0"/>
    <x v="3"/>
    <x v="0"/>
    <d v="2021-11-23T00:00:00"/>
    <n v="23"/>
    <n v="156.5"/>
    <n v="300.97000000000003"/>
    <n v="144.47"/>
    <n v="23"/>
    <n v="3599.5"/>
    <n v="0.06"/>
    <n v="215.97"/>
    <n v="3383.53"/>
    <n v="7.18"/>
    <n v="3390.71"/>
  </r>
  <r>
    <s v="6108-1"/>
    <d v="2021-11-06T00:00:00"/>
    <x v="2"/>
    <x v="2"/>
    <n v="11"/>
    <s v="Sonal Nanda"/>
    <s v="758 Cherry Grove Avenue, Suite 206, Building B"/>
    <x v="1"/>
    <x v="1"/>
    <s v="Corporate"/>
    <x v="2"/>
    <x v="3"/>
    <x v="19"/>
    <x v="0"/>
    <x v="1"/>
    <x v="1"/>
    <d v="2021-12-05T00:00:00"/>
    <n v="29"/>
    <n v="14.7"/>
    <n v="29.99"/>
    <n v="15.29"/>
    <n v="20"/>
    <n v="294"/>
    <n v="0.04"/>
    <n v="11.76"/>
    <n v="282.24"/>
    <n v="5.5"/>
    <n v="287.74"/>
  </r>
  <r>
    <s v="6109-1"/>
    <d v="2021-11-06T00:00:00"/>
    <x v="2"/>
    <x v="2"/>
    <n v="11"/>
    <s v="Lokesh Rane"/>
    <s v="330 River Oaks Road, Apartment 5B, Building E"/>
    <x v="2"/>
    <x v="2"/>
    <s v="Small Business"/>
    <x v="3"/>
    <x v="1"/>
    <x v="20"/>
    <x v="1"/>
    <x v="0"/>
    <x v="0"/>
    <d v="2021-12-04T00:00:00"/>
    <n v="28"/>
    <n v="54.29"/>
    <n v="90.48"/>
    <n v="36.19"/>
    <n v="49"/>
    <n v="2660.21"/>
    <n v="0.05"/>
    <n v="133.01"/>
    <n v="2527.1999999999998"/>
    <n v="19.989999999999998"/>
    <n v="2547.19"/>
  </r>
  <r>
    <s v="6110-1"/>
    <d v="2021-11-07T00:00:00"/>
    <x v="2"/>
    <x v="2"/>
    <n v="11"/>
    <s v="Kavya Tyagi"/>
    <s v="621 Cedar Creek Boulevard, Unit 12, Building F"/>
    <x v="0"/>
    <x v="0"/>
    <s v="Corporate"/>
    <x v="2"/>
    <x v="2"/>
    <x v="21"/>
    <x v="0"/>
    <x v="1"/>
    <x v="0"/>
    <d v="2021-11-30T00:00:00"/>
    <n v="23"/>
    <n v="3.47"/>
    <n v="6.68"/>
    <n v="3.21"/>
    <n v="12"/>
    <n v="41.64"/>
    <n v="0.06"/>
    <n v="2.5"/>
    <n v="39.14"/>
    <n v="1.5"/>
    <n v="40.64"/>
  </r>
  <r>
    <s v="6112-1"/>
    <d v="2021-11-10T00:00:00"/>
    <x v="2"/>
    <x v="2"/>
    <n v="11"/>
    <s v="Gaurav Mishra"/>
    <s v="721 Willow Park Street, Flat 6A, Building C"/>
    <x v="1"/>
    <x v="1"/>
    <s v="Corporate"/>
    <x v="6"/>
    <x v="1"/>
    <x v="22"/>
    <x v="0"/>
    <x v="3"/>
    <x v="0"/>
    <d v="2021-11-13T00:00:00"/>
    <n v="3"/>
    <n v="0.93"/>
    <n v="1.48"/>
    <n v="0.55000000000000004"/>
    <n v="19"/>
    <n v="17.670000000000002"/>
    <n v="0"/>
    <n v="0"/>
    <n v="17.670000000000002"/>
    <n v="0.7"/>
    <n v="18.37"/>
  </r>
  <r>
    <s v="6113-1"/>
    <d v="2021-11-10T00:00:00"/>
    <x v="2"/>
    <x v="2"/>
    <n v="11"/>
    <s v="Mona Bhatia"/>
    <s v="539 Golden Oaks Avenue, Suite 204, Building D"/>
    <x v="2"/>
    <x v="2"/>
    <s v="Corporate"/>
    <x v="0"/>
    <x v="0"/>
    <x v="23"/>
    <x v="1"/>
    <x v="3"/>
    <x v="0"/>
    <d v="2021-11-29T00:00:00"/>
    <n v="19"/>
    <n v="4.03"/>
    <n v="9.3800000000000008"/>
    <n v="5.35"/>
    <n v="24"/>
    <n v="96.72"/>
    <n v="0.05"/>
    <n v="4.84"/>
    <n v="91.88"/>
    <n v="7.28"/>
    <n v="99.16"/>
  </r>
  <r>
    <s v="6114-1"/>
    <d v="2021-11-11T00:00:00"/>
    <x v="2"/>
    <x v="2"/>
    <n v="11"/>
    <s v="Chirag Reddy"/>
    <s v="704 Pine Valley Parkway, Apartment 8B, Building A"/>
    <x v="0"/>
    <x v="0"/>
    <s v="Home Office"/>
    <x v="6"/>
    <x v="3"/>
    <x v="24"/>
    <x v="2"/>
    <x v="2"/>
    <x v="0"/>
    <d v="2021-12-11T00:00:00"/>
    <n v="30"/>
    <n v="1.59"/>
    <n v="2.61"/>
    <n v="1.02"/>
    <n v="40"/>
    <n v="63.6"/>
    <n v="0.03"/>
    <n v="1.91"/>
    <n v="61.69"/>
    <n v="0.5"/>
    <n v="62.19"/>
  </r>
  <r>
    <s v="6116-1"/>
    <d v="2021-11-12T00:00:00"/>
    <x v="2"/>
    <x v="2"/>
    <n v="11"/>
    <s v="Neeraj Malhotra"/>
    <s v="311 Birchwood Avenue, Flat 4A, Building F"/>
    <x v="1"/>
    <x v="1"/>
    <s v="Small Business"/>
    <x v="2"/>
    <x v="0"/>
    <x v="25"/>
    <x v="1"/>
    <x v="3"/>
    <x v="0"/>
    <d v="2021-11-28T00:00:00"/>
    <n v="16"/>
    <n v="4.1900000000000004"/>
    <n v="10.23"/>
    <n v="6.04"/>
    <n v="46"/>
    <n v="192.74"/>
    <n v="0.08"/>
    <n v="15.42"/>
    <n v="177.32"/>
    <n v="4.68"/>
    <n v="182"/>
  </r>
  <r>
    <s v="6118-1"/>
    <d v="2021-11-15T00:00:00"/>
    <x v="2"/>
    <x v="2"/>
    <n v="11"/>
    <s v="Manisha Patel"/>
    <s v="580 Oakfield Road, Suite 110, Building C"/>
    <x v="2"/>
    <x v="2"/>
    <s v="Corporate"/>
    <x v="5"/>
    <x v="1"/>
    <x v="26"/>
    <x v="2"/>
    <x v="0"/>
    <x v="0"/>
    <d v="2021-11-26T00:00:00"/>
    <n v="11"/>
    <n v="3.95"/>
    <n v="6.08"/>
    <n v="2.13"/>
    <n v="41"/>
    <n v="161.94999999999999"/>
    <n v="0.03"/>
    <n v="4.8600000000000003"/>
    <n v="157.09"/>
    <n v="1.82"/>
    <n v="158.91"/>
  </r>
  <r>
    <s v="6119-1"/>
    <d v="2021-11-16T00:00:00"/>
    <x v="2"/>
    <x v="2"/>
    <n v="11"/>
    <s v="Amar Kulkarni"/>
    <s v="124 Maple View Lane, Apartment 7B, Building D"/>
    <x v="1"/>
    <x v="1"/>
    <s v="Consumer"/>
    <x v="0"/>
    <x v="2"/>
    <x v="27"/>
    <x v="0"/>
    <x v="0"/>
    <x v="0"/>
    <d v="2021-11-24T00:00:00"/>
    <n v="8"/>
    <n v="3.88"/>
    <n v="6.47"/>
    <n v="2.59"/>
    <n v="22"/>
    <n v="85.36"/>
    <n v="0.04"/>
    <n v="3.41"/>
    <n v="81.95"/>
    <n v="1.22"/>
    <n v="83.17"/>
  </r>
  <r>
    <s v="6121-1"/>
    <d v="2021-11-17T00:00:00"/>
    <x v="2"/>
    <x v="2"/>
    <n v="11"/>
    <s v="Siddharth Solanki"/>
    <s v="835 Pine Ridge Boulevard, Suite 303, Building E"/>
    <x v="1"/>
    <x v="1"/>
    <s v="Small Business"/>
    <x v="1"/>
    <x v="2"/>
    <x v="28"/>
    <x v="2"/>
    <x v="0"/>
    <x v="0"/>
    <d v="2021-12-08T00:00:00"/>
    <n v="21"/>
    <n v="4.1900000000000004"/>
    <n v="10.23"/>
    <n v="6.04"/>
    <n v="16"/>
    <n v="67.040000000000006"/>
    <n v="0.02"/>
    <n v="1.34"/>
    <n v="65.7"/>
    <n v="4.68"/>
    <n v="70.38"/>
  </r>
  <r>
    <s v="6123-1"/>
    <d v="2021-11-17T00:00:00"/>
    <x v="2"/>
    <x v="2"/>
    <n v="11"/>
    <s v="Alok Rane"/>
    <s v="427 Willow Meadows Parkway, Unit 2, Building F"/>
    <x v="2"/>
    <x v="2"/>
    <s v="Small Business"/>
    <x v="9"/>
    <x v="1"/>
    <x v="29"/>
    <x v="0"/>
    <x v="0"/>
    <x v="0"/>
    <d v="2021-12-11T00:00:00"/>
    <n v="24"/>
    <n v="4.46"/>
    <n v="10.89"/>
    <n v="6.43"/>
    <n v="10"/>
    <n v="44.6"/>
    <n v="0.1"/>
    <n v="4.46"/>
    <n v="40.14"/>
    <n v="4.5"/>
    <n v="44.64"/>
  </r>
  <r>
    <s v="6124-1"/>
    <d v="2021-11-20T00:00:00"/>
    <x v="2"/>
    <x v="2"/>
    <n v="11"/>
    <s v="Shweta Nair"/>
    <s v="239 Cedar Hill Avenue, Flat 9A, Building B"/>
    <x v="0"/>
    <x v="0"/>
    <s v="Home Office"/>
    <x v="8"/>
    <x v="3"/>
    <x v="30"/>
    <x v="0"/>
    <x v="1"/>
    <x v="0"/>
    <d v="2021-12-17T00:00:00"/>
    <n v="27"/>
    <n v="1.94"/>
    <n v="3.08"/>
    <n v="1.1399999999999999"/>
    <n v="11"/>
    <n v="21.34"/>
    <n v="0.09"/>
    <n v="1.92"/>
    <n v="19.420000000000002"/>
    <n v="0.99"/>
    <n v="20.41"/>
  </r>
  <r>
    <s v="6125-1"/>
    <d v="2021-11-22T00:00:00"/>
    <x v="2"/>
    <x v="2"/>
    <n v="11"/>
    <s v="Yash Gupta"/>
    <s v="384 Golden Ridge Road, Suite 505, Building C"/>
    <x v="0"/>
    <x v="0"/>
    <s v="Corporate"/>
    <x v="0"/>
    <x v="0"/>
    <x v="31"/>
    <x v="0"/>
    <x v="2"/>
    <x v="0"/>
    <d v="2022-01-10T00:00:00"/>
    <n v="49"/>
    <n v="1.53"/>
    <n v="2.78"/>
    <n v="1.25"/>
    <n v="21"/>
    <n v="32.130000000000003"/>
    <n v="0.06"/>
    <n v="1.93"/>
    <n v="30.2"/>
    <n v="1.34"/>
    <n v="31.54"/>
  </r>
  <r>
    <s v="6127-1"/>
    <d v="2021-11-24T00:00:00"/>
    <x v="2"/>
    <x v="2"/>
    <n v="11"/>
    <s v="Ankita Kapoor"/>
    <s v="674 Riverwood Avenue, Apartment 4B, Building F"/>
    <x v="1"/>
    <x v="1"/>
    <s v="Small Business"/>
    <x v="5"/>
    <x v="1"/>
    <x v="32"/>
    <x v="1"/>
    <x v="3"/>
    <x v="0"/>
    <d v="2021-12-31T00:00:00"/>
    <n v="37"/>
    <n v="39.64"/>
    <n v="152.47999999999999"/>
    <n v="112.84"/>
    <n v="17"/>
    <n v="673.88"/>
    <n v="0.04"/>
    <n v="26.96"/>
    <n v="646.91999999999996"/>
    <n v="6.5"/>
    <n v="653.41999999999996"/>
  </r>
  <r>
    <s v="6128-1"/>
    <d v="2021-11-28T00:00:00"/>
    <x v="2"/>
    <x v="2"/>
    <n v="11"/>
    <s v="Ramesh Rathore"/>
    <s v="530 Shady Grove Road, Suite 202, Building D"/>
    <x v="2"/>
    <x v="2"/>
    <s v="Small Business"/>
    <x v="11"/>
    <x v="2"/>
    <x v="33"/>
    <x v="2"/>
    <x v="2"/>
    <x v="0"/>
    <d v="2021-12-04T00:00:00"/>
    <n v="6"/>
    <n v="3.88"/>
    <n v="6.47"/>
    <n v="2.59"/>
    <n v="16"/>
    <n v="62.08"/>
    <n v="0.01"/>
    <n v="0.62"/>
    <n v="61.46"/>
    <n v="1.22"/>
    <n v="62.68"/>
  </r>
  <r>
    <s v="6129-1"/>
    <d v="2021-11-28T00:00:00"/>
    <x v="2"/>
    <x v="2"/>
    <n v="11"/>
    <s v="Siddhi Pillai"/>
    <s v="204 Cedar Creek Lane, Unit 10, Building A"/>
    <x v="0"/>
    <x v="0"/>
    <s v="Corporate"/>
    <x v="3"/>
    <x v="2"/>
    <x v="34"/>
    <x v="1"/>
    <x v="0"/>
    <x v="0"/>
    <d v="2022-01-26T00:00:00"/>
    <n v="59"/>
    <n v="2.59"/>
    <n v="3.98"/>
    <n v="1.39"/>
    <n v="11"/>
    <n v="28.49"/>
    <n v="7.0000000000000007E-2"/>
    <n v="1.99"/>
    <n v="26.5"/>
    <n v="2.97"/>
    <n v="29.47"/>
  </r>
  <r>
    <s v="6130-1"/>
    <d v="2021-11-30T00:00:00"/>
    <x v="2"/>
    <x v="2"/>
    <n v="11"/>
    <s v="Snehal Solanki"/>
    <s v="855 Pine Ridge Boulevard, Apartment 3B, Building E"/>
    <x v="0"/>
    <x v="0"/>
    <s v="Corporate"/>
    <x v="5"/>
    <x v="3"/>
    <x v="35"/>
    <x v="2"/>
    <x v="1"/>
    <x v="0"/>
    <d v="2022-01-25T00:00:00"/>
    <n v="56"/>
    <n v="36.020000000000003"/>
    <n v="58.1"/>
    <n v="22.08"/>
    <n v="27"/>
    <n v="972.54"/>
    <n v="7.0000000000000007E-2"/>
    <n v="68.08"/>
    <n v="904.46"/>
    <n v="1.49"/>
    <n v="905.95"/>
  </r>
  <r>
    <s v="6132-1"/>
    <d v="2021-11-30T00:00:00"/>
    <x v="2"/>
    <x v="2"/>
    <n v="11"/>
    <s v="Kartik Tyagi"/>
    <s v="736 Maplewood Parkway, Suite 106, Building F"/>
    <x v="1"/>
    <x v="1"/>
    <s v="Corporate"/>
    <x v="3"/>
    <x v="0"/>
    <x v="36"/>
    <x v="0"/>
    <x v="2"/>
    <x v="0"/>
    <d v="2022-01-25T00:00:00"/>
    <n v="56"/>
    <n v="4.37"/>
    <n v="9.11"/>
    <n v="4.74"/>
    <n v="30"/>
    <n v="131.1"/>
    <n v="0.03"/>
    <n v="3.93"/>
    <n v="127.17"/>
    <n v="2.25"/>
    <n v="129.41999999999999"/>
  </r>
  <r>
    <s v="6134-1"/>
    <d v="2021-12-04T00:00:00"/>
    <x v="2"/>
    <x v="2"/>
    <n v="12"/>
    <s v="Rajendra Mehta"/>
    <s v="Cedar Ridge Street, Apartment 2B, Building A, near Crystal Falls"/>
    <x v="2"/>
    <x v="2"/>
    <s v="Small Business"/>
    <x v="1"/>
    <x v="3"/>
    <x v="37"/>
    <x v="2"/>
    <x v="3"/>
    <x v="0"/>
    <d v="2022-01-13T00:00:00"/>
    <n v="40"/>
    <n v="1.84"/>
    <n v="2.88"/>
    <n v="1.04"/>
    <n v="28"/>
    <n v="51.52"/>
    <n v="0.1"/>
    <n v="5.15"/>
    <n v="46.37"/>
    <n v="0.99"/>
    <n v="47.36"/>
  </r>
  <r>
    <s v="6135-1"/>
    <d v="2021-12-06T00:00:00"/>
    <x v="2"/>
    <x v="2"/>
    <n v="12"/>
    <s v="Rina Rathod"/>
    <s v="Willow Grove Road, Unit 5A, Building C, near Maple Street"/>
    <x v="0"/>
    <x v="0"/>
    <s v="Corporate"/>
    <x v="7"/>
    <x v="1"/>
    <x v="38"/>
    <x v="0"/>
    <x v="0"/>
    <x v="0"/>
    <d v="2022-01-28T00:00:00"/>
    <n v="53"/>
    <n v="1.17"/>
    <n v="2.78"/>
    <n v="1.61"/>
    <n v="39"/>
    <n v="45.63"/>
    <n v="0.05"/>
    <n v="2.2799999999999998"/>
    <n v="43.35"/>
    <n v="1.2"/>
    <n v="44.55"/>
  </r>
  <r>
    <s v="6136-1"/>
    <d v="2021-12-06T00:00:00"/>
    <x v="2"/>
    <x v="2"/>
    <n v="12"/>
    <s v="Rahul Nanda"/>
    <s v="Rosewood Avenue, Suite 103, Building D, next to Sunset Plaza"/>
    <x v="1"/>
    <x v="1"/>
    <s v="Corporate"/>
    <x v="10"/>
    <x v="0"/>
    <x v="39"/>
    <x v="1"/>
    <x v="1"/>
    <x v="0"/>
    <d v="2021-12-30T00:00:00"/>
    <n v="24"/>
    <n v="1.18"/>
    <n v="1.88"/>
    <n v="0.7"/>
    <n v="20"/>
    <n v="23.6"/>
    <n v="7.0000000000000007E-2"/>
    <n v="1.65"/>
    <n v="21.95"/>
    <n v="1.49"/>
    <n v="23.44"/>
  </r>
  <r>
    <s v="6138-1"/>
    <d v="2021-12-08T00:00:00"/>
    <x v="2"/>
    <x v="2"/>
    <n v="12"/>
    <s v="Namrata Deshmukh"/>
    <s v="Pinecrest Street, Apartment 8A, Building B, near River Park"/>
    <x v="2"/>
    <x v="2"/>
    <s v="Corporate"/>
    <x v="0"/>
    <x v="1"/>
    <x v="40"/>
    <x v="2"/>
    <x v="2"/>
    <x v="0"/>
    <d v="2022-01-29T00:00:00"/>
    <n v="52"/>
    <n v="1.6"/>
    <n v="2.62"/>
    <n v="1.02"/>
    <n v="26"/>
    <n v="41.6"/>
    <n v="0.08"/>
    <n v="3.33"/>
    <n v="38.270000000000003"/>
    <n v="0.8"/>
    <n v="39.07"/>
  </r>
  <r>
    <s v="6140-1"/>
    <d v="2021-12-09T00:00:00"/>
    <x v="2"/>
    <x v="2"/>
    <n v="12"/>
    <s v="Manoj Chawla"/>
    <s v="Oak Lane, Suite 509, Building E, opposite Greenfield Market"/>
    <x v="0"/>
    <x v="0"/>
    <s v="Corporate"/>
    <x v="2"/>
    <x v="3"/>
    <x v="41"/>
    <x v="0"/>
    <x v="3"/>
    <x v="0"/>
    <d v="2022-02-01T00:00:00"/>
    <n v="54"/>
    <n v="1.0900000000000001"/>
    <n v="2.6"/>
    <n v="1.51"/>
    <n v="14"/>
    <n v="15.26"/>
    <n v="0.08"/>
    <n v="1.22"/>
    <n v="14.04"/>
    <n v="2.4"/>
    <n v="16.440000000000001"/>
  </r>
  <r>
    <s v="6141-1"/>
    <d v="2021-12-09T00:00:00"/>
    <x v="2"/>
    <x v="2"/>
    <n v="12"/>
    <s v="Anita Kapoor"/>
    <s v="Maple Ridge Boulevard, Apartment 2B, Building D, near Town Square"/>
    <x v="1"/>
    <x v="1"/>
    <s v="Home Office"/>
    <x v="2"/>
    <x v="0"/>
    <x v="42"/>
    <x v="2"/>
    <x v="3"/>
    <x v="1"/>
    <d v="2022-01-27T00:00:00"/>
    <n v="49"/>
    <n v="0.32"/>
    <n v="1.68"/>
    <n v="1.36"/>
    <n v="6"/>
    <n v="1.92"/>
    <n v="0.05"/>
    <n v="0.1"/>
    <n v="1.82"/>
    <n v="1.02"/>
    <n v="2.84"/>
  </r>
  <r>
    <s v="6142-1"/>
    <d v="2021-12-10T00:00:00"/>
    <x v="2"/>
    <x v="2"/>
    <n v="12"/>
    <s v="Meenal Verma"/>
    <s v="Willow Springs Avenue, Flat 6A, Building C, near Oak Valley"/>
    <x v="2"/>
    <x v="2"/>
    <s v="Corporate"/>
    <x v="11"/>
    <x v="2"/>
    <x v="43"/>
    <x v="0"/>
    <x v="3"/>
    <x v="1"/>
    <d v="2022-01-27T00:00:00"/>
    <n v="48"/>
    <n v="156.5"/>
    <n v="300.97000000000003"/>
    <n v="144.47"/>
    <n v="8"/>
    <n v="1252"/>
    <n v="0.05"/>
    <n v="62.6"/>
    <n v="1189.4000000000001"/>
    <n v="7.18"/>
    <n v="1196.58"/>
  </r>
  <r>
    <s v="6144-1"/>
    <d v="2021-12-16T00:00:00"/>
    <x v="2"/>
    <x v="2"/>
    <n v="12"/>
    <s v="Ajay Rathore"/>
    <s v="Cedarwood Drive, Suite 403, Building A, near Silverlake"/>
    <x v="0"/>
    <x v="0"/>
    <s v="Consumer"/>
    <x v="1"/>
    <x v="0"/>
    <x v="44"/>
    <x v="1"/>
    <x v="1"/>
    <x v="0"/>
    <d v="2022-01-26T00:00:00"/>
    <n v="41"/>
    <n v="99.39"/>
    <n v="162.93"/>
    <n v="63.54"/>
    <n v="41"/>
    <n v="4074.99"/>
    <n v="0.01"/>
    <n v="40.75"/>
    <n v="4034.24"/>
    <n v="19.989999999999998"/>
    <n v="4054.23"/>
  </r>
  <r>
    <s v="6146-1"/>
    <d v="2021-12-19T00:00:00"/>
    <x v="2"/>
    <x v="2"/>
    <n v="12"/>
    <s v="Pallavi Reddy"/>
    <s v="Birchwood Park, Unit 5, Building E, near Riverpoint Tower"/>
    <x v="1"/>
    <x v="1"/>
    <s v="Home Office"/>
    <x v="5"/>
    <x v="0"/>
    <x v="45"/>
    <x v="2"/>
    <x v="0"/>
    <x v="0"/>
    <d v="2021-12-29T00:00:00"/>
    <n v="10"/>
    <n v="3.32"/>
    <n v="5.18"/>
    <n v="1.86"/>
    <n v="25"/>
    <n v="83"/>
    <n v="0.1"/>
    <n v="8.3000000000000007"/>
    <n v="74.7"/>
    <n v="2.04"/>
    <n v="76.739999999999995"/>
  </r>
  <r>
    <s v="6148-1"/>
    <d v="2021-12-19T00:00:00"/>
    <x v="2"/>
    <x v="2"/>
    <n v="12"/>
    <s v="Deepa Tiwari"/>
    <s v="Oakwood Parkway, Apartment 7A, Building B, by Oakwood Mall"/>
    <x v="2"/>
    <x v="2"/>
    <s v="Corporate"/>
    <x v="8"/>
    <x v="2"/>
    <x v="46"/>
    <x v="0"/>
    <x v="1"/>
    <x v="0"/>
    <d v="2022-01-16T00:00:00"/>
    <n v="28"/>
    <n v="4.46"/>
    <n v="10.89"/>
    <n v="6.43"/>
    <n v="30"/>
    <n v="133.80000000000001"/>
    <n v="0.08"/>
    <n v="10.7"/>
    <n v="123.1"/>
    <n v="4.5"/>
    <n v="127.6"/>
  </r>
  <r>
    <s v="6150-1"/>
    <d v="2021-12-22T00:00:00"/>
    <x v="2"/>
    <x v="2"/>
    <n v="12"/>
    <s v="Kiran Menon"/>
    <s v="Golden Oaks Drive, Suite 202, Building C, near Pine Forest"/>
    <x v="0"/>
    <x v="0"/>
    <s v="Home Office"/>
    <x v="4"/>
    <x v="0"/>
    <x v="47"/>
    <x v="0"/>
    <x v="3"/>
    <x v="0"/>
    <d v="2022-02-07T00:00:00"/>
    <n v="47"/>
    <n v="19.78"/>
    <n v="45.99"/>
    <n v="26.21"/>
    <n v="11"/>
    <n v="217.58"/>
    <n v="7.0000000000000007E-2"/>
    <n v="15.23"/>
    <n v="202.35"/>
    <n v="4.99"/>
    <n v="207.34"/>
  </r>
  <r>
    <s v="6151-1"/>
    <d v="2021-12-24T00:00:00"/>
    <x v="2"/>
    <x v="2"/>
    <n v="12"/>
    <s v="Pooja Solanki"/>
    <s v="Sunset Boulevard, Flat 9B, Building D, opposite City Hall"/>
    <x v="1"/>
    <x v="1"/>
    <s v="Corporate"/>
    <x v="1"/>
    <x v="2"/>
    <x v="48"/>
    <x v="1"/>
    <x v="3"/>
    <x v="0"/>
    <d v="2022-01-20T00:00:00"/>
    <n v="27"/>
    <n v="1.18"/>
    <n v="1.88"/>
    <n v="0.7"/>
    <n v="39"/>
    <n v="46.02"/>
    <n v="7.0000000000000007E-2"/>
    <n v="3.22"/>
    <n v="42.8"/>
    <n v="1.49"/>
    <n v="44.29"/>
  </r>
  <r>
    <s v="6152-1"/>
    <d v="2021-12-25T00:00:00"/>
    <x v="2"/>
    <x v="2"/>
    <n v="12"/>
    <s v="Keshav Sharma"/>
    <s v="Maple Trail, Unit 4A, Building E, near Lakeside Park"/>
    <x v="2"/>
    <x v="2"/>
    <s v="Corporate"/>
    <x v="11"/>
    <x v="1"/>
    <x v="99"/>
    <x v="0"/>
    <x v="2"/>
    <x v="0"/>
    <d v="2022-02-19T00:00:00"/>
    <n v="56"/>
    <n v="377.99"/>
    <n v="599.99"/>
    <n v="222"/>
    <n v="17"/>
    <n v="6425.83"/>
    <n v="0.08"/>
    <n v="514.07000000000005"/>
    <n v="5911.76"/>
    <n v="24.49"/>
    <n v="5936.25"/>
  </r>
  <r>
    <s v="6154-1"/>
    <d v="2021-12-25T00:00:00"/>
    <x v="2"/>
    <x v="2"/>
    <n v="12"/>
    <s v="Nidhi Rane"/>
    <s v="Pine Ridge Road, Apartment 11A, Building A, near Riverbend Plaza"/>
    <x v="1"/>
    <x v="1"/>
    <s v="Corporate"/>
    <x v="0"/>
    <x v="3"/>
    <x v="100"/>
    <x v="0"/>
    <x v="3"/>
    <x v="0"/>
    <d v="2022-01-03T00:00:00"/>
    <n v="9"/>
    <n v="1.0900000000000001"/>
    <n v="1.68"/>
    <n v="0.59"/>
    <n v="24"/>
    <n v="26.16"/>
    <n v="0.05"/>
    <n v="1.31"/>
    <n v="24.85"/>
    <n v="1"/>
    <n v="25.85"/>
  </r>
  <r>
    <s v="6155-1"/>
    <d v="2021-12-28T00:00:00"/>
    <x v="2"/>
    <x v="2"/>
    <n v="12"/>
    <s v="Vivek Pandey"/>
    <s v="Cedarwood Avenue, Suite 601, Building B, close to Town Square"/>
    <x v="2"/>
    <x v="2"/>
    <s v="Home Office"/>
    <x v="5"/>
    <x v="3"/>
    <x v="101"/>
    <x v="1"/>
    <x v="0"/>
    <x v="0"/>
    <d v="2022-01-31T00:00:00"/>
    <n v="34"/>
    <n v="8.82"/>
    <n v="20.99"/>
    <n v="12.17"/>
    <n v="30"/>
    <n v="264.60000000000002"/>
    <n v="0.03"/>
    <n v="7.94"/>
    <n v="256.66000000000003"/>
    <n v="4.8099999999999996"/>
    <n v="261.47000000000003"/>
  </r>
  <r>
    <s v="6157-1"/>
    <d v="2021-12-28T00:00:00"/>
    <x v="2"/>
    <x v="2"/>
    <n v="12"/>
    <s v="Harshit Kulkarni"/>
    <s v="Birchwood Crescent, Unit 3, Building D, next to Riverside Park"/>
    <x v="0"/>
    <x v="0"/>
    <s v="Small Business"/>
    <x v="0"/>
    <x v="2"/>
    <x v="102"/>
    <x v="2"/>
    <x v="0"/>
    <x v="0"/>
    <d v="2022-01-16T00:00:00"/>
    <n v="19"/>
    <n v="1.18"/>
    <n v="1.88"/>
    <n v="0.7"/>
    <n v="1"/>
    <n v="1.18"/>
    <n v="0.09"/>
    <n v="0.11"/>
    <n v="1.07"/>
    <n v="1.49"/>
    <n v="2.56"/>
  </r>
  <r>
    <s v="6158-1"/>
    <d v="2021-12-28T00:00:00"/>
    <x v="2"/>
    <x v="2"/>
    <n v="12"/>
    <s v="Tanvi Mishra"/>
    <s v="Shady Lane, Apartment 8B, Building C, near Hilltop Gardens"/>
    <x v="0"/>
    <x v="0"/>
    <s v="Corporate"/>
    <x v="3"/>
    <x v="1"/>
    <x v="103"/>
    <x v="1"/>
    <x v="0"/>
    <x v="1"/>
    <d v="2022-01-17T00:00:00"/>
    <n v="20"/>
    <n v="16.8"/>
    <n v="40.97"/>
    <n v="24.17"/>
    <n v="49"/>
    <n v="823.2"/>
    <n v="0.1"/>
    <n v="82.32"/>
    <n v="740.88"/>
    <n v="8.99"/>
    <n v="749.87"/>
  </r>
  <r>
    <s v="6165-1"/>
    <d v="2022-01-02T00:00:00"/>
    <x v="3"/>
    <x v="3"/>
    <n v="1"/>
    <s v="Nitin Solanki"/>
    <s v="Silver Birch Drive, Flat 2A, Building E, near Golden Meadows"/>
    <x v="1"/>
    <x v="1"/>
    <s v="Corporate"/>
    <x v="6"/>
    <x v="0"/>
    <x v="104"/>
    <x v="2"/>
    <x v="3"/>
    <x v="0"/>
    <d v="2022-01-15T00:00:00"/>
    <n v="13"/>
    <n v="14.7"/>
    <n v="29.99"/>
    <n v="15.29"/>
    <n v="14"/>
    <n v="205.8"/>
    <n v="0.04"/>
    <n v="8.23"/>
    <n v="197.57"/>
    <n v="5.5"/>
    <n v="203.07"/>
  </r>
  <r>
    <s v="6166-1"/>
    <d v="2022-01-09T00:00:00"/>
    <x v="3"/>
    <x v="3"/>
    <n v="1"/>
    <s v="Aarushi Mehta"/>
    <s v="River Bend Street, Suite 308, Building B, beside Oak View"/>
    <x v="2"/>
    <x v="2"/>
    <s v="Home Office"/>
    <x v="8"/>
    <x v="3"/>
    <x v="105"/>
    <x v="0"/>
    <x v="3"/>
    <x v="0"/>
    <d v="2022-02-10T00:00:00"/>
    <n v="32"/>
    <n v="3.47"/>
    <n v="6.68"/>
    <n v="3.21"/>
    <n v="10"/>
    <n v="34.700000000000003"/>
    <n v="0.08"/>
    <n v="2.78"/>
    <n v="31.92"/>
    <n v="1.5"/>
    <n v="33.42"/>
  </r>
  <r>
    <s v="6167-1"/>
    <d v="2022-01-12T00:00:00"/>
    <x v="3"/>
    <x v="3"/>
    <n v="1"/>
    <s v="Meena Kapoor"/>
    <s v="Springdale Avenue, Apartment 5A, Building F, near Valley Plaza"/>
    <x v="0"/>
    <x v="0"/>
    <s v="Home Office"/>
    <x v="13"/>
    <x v="3"/>
    <x v="106"/>
    <x v="2"/>
    <x v="1"/>
    <x v="0"/>
    <d v="2022-02-01T00:00:00"/>
    <n v="20"/>
    <n v="13.64"/>
    <n v="20.98"/>
    <n v="7.34"/>
    <n v="34"/>
    <n v="463.76"/>
    <n v="7.0000000000000007E-2"/>
    <n v="32.46"/>
    <n v="431.3"/>
    <n v="1.49"/>
    <n v="432.79"/>
  </r>
  <r>
    <s v="6169-1"/>
    <d v="2022-01-17T00:00:00"/>
    <x v="3"/>
    <x v="3"/>
    <n v="1"/>
    <s v="Rajeev Tyagi"/>
    <s v="Willow Creek Boulevard, Flat 7B, Building D, next to Pine Grove"/>
    <x v="1"/>
    <x v="1"/>
    <s v="Consumer"/>
    <x v="10"/>
    <x v="0"/>
    <x v="107"/>
    <x v="0"/>
    <x v="0"/>
    <x v="0"/>
    <d v="2022-03-06T00:00:00"/>
    <n v="48"/>
    <n v="1.87"/>
    <n v="8.1199999999999992"/>
    <n v="6.25"/>
    <n v="36"/>
    <n v="67.319999999999993"/>
    <n v="0.1"/>
    <n v="6.73"/>
    <n v="60.59"/>
    <n v="2.83"/>
    <n v="63.42"/>
  </r>
  <r>
    <s v="6170-1"/>
    <d v="2022-01-17T00:00:00"/>
    <x v="3"/>
    <x v="3"/>
    <n v="1"/>
    <s v="Sakshi Malhotra"/>
    <s v="Cedar Ridge Boulevard, Suite 101, Building E, by Green Park"/>
    <x v="2"/>
    <x v="2"/>
    <s v="Home Office"/>
    <x v="0"/>
    <x v="0"/>
    <x v="108"/>
    <x v="0"/>
    <x v="1"/>
    <x v="0"/>
    <d v="2022-02-25T00:00:00"/>
    <n v="39"/>
    <n v="4.79"/>
    <n v="11.97"/>
    <n v="7.18"/>
    <n v="28"/>
    <n v="134.12"/>
    <n v="0.03"/>
    <n v="4.0199999999999996"/>
    <n v="130.1"/>
    <n v="5.81"/>
    <n v="135.91"/>
  </r>
  <r>
    <s v="6172-1"/>
    <d v="2022-01-18T00:00:00"/>
    <x v="3"/>
    <x v="3"/>
    <n v="1"/>
    <s v="Rachana Pillai"/>
    <s v="Forest Hill Road, Apartment 3A, Building C, near Pine Valley"/>
    <x v="0"/>
    <x v="0"/>
    <s v="Home Office"/>
    <x v="7"/>
    <x v="0"/>
    <x v="109"/>
    <x v="0"/>
    <x v="3"/>
    <x v="0"/>
    <d v="2022-02-22T00:00:00"/>
    <n v="35"/>
    <n v="8.31"/>
    <n v="15.98"/>
    <n v="7.67"/>
    <n v="4"/>
    <n v="33.24"/>
    <n v="0.09"/>
    <n v="2.99"/>
    <n v="30.25"/>
    <n v="6.5"/>
    <n v="36.75"/>
  </r>
  <r>
    <s v="6174-1"/>
    <d v="2022-01-19T00:00:00"/>
    <x v="3"/>
    <x v="3"/>
    <n v="1"/>
    <s v="Sandeep Rathod"/>
    <s v="Rosewood Terrace, Flat 10A, Building B, opposite Riverside Mall"/>
    <x v="1"/>
    <x v="1"/>
    <s v="Corporate"/>
    <x v="1"/>
    <x v="3"/>
    <x v="110"/>
    <x v="1"/>
    <x v="3"/>
    <x v="0"/>
    <d v="2022-02-03T00:00:00"/>
    <n v="15"/>
    <n v="4.46"/>
    <n v="10.89"/>
    <n v="6.43"/>
    <n v="25"/>
    <n v="111.5"/>
    <n v="0.03"/>
    <n v="3.35"/>
    <n v="108.16"/>
    <n v="4.5"/>
    <n v="112.66"/>
  </r>
  <r>
    <s v="6175-1"/>
    <d v="2022-01-19T00:00:00"/>
    <x v="3"/>
    <x v="3"/>
    <n v="1"/>
    <s v="Sanjay Dubey"/>
    <s v="Sunset Ridge Road, Suite 202, Building F, near Crystal Plaza"/>
    <x v="2"/>
    <x v="2"/>
    <s v="Consumer"/>
    <x v="8"/>
    <x v="2"/>
    <x v="111"/>
    <x v="2"/>
    <x v="2"/>
    <x v="0"/>
    <d v="2022-02-13T00:00:00"/>
    <n v="25"/>
    <n v="0.94"/>
    <n v="2.08"/>
    <n v="1.1399999999999999"/>
    <n v="33"/>
    <n v="31.02"/>
    <n v="0.05"/>
    <n v="1.55"/>
    <n v="29.47"/>
    <n v="2.56"/>
    <n v="32.03"/>
  </r>
  <r>
    <s v="6176-1"/>
    <d v="2022-01-19T00:00:00"/>
    <x v="3"/>
    <x v="3"/>
    <n v="1"/>
    <s v="Neha Solanki"/>
    <s v="Shady Oaks Avenue, Unit 4B, Building A, beside Oakwood Gardens"/>
    <x v="1"/>
    <x v="1"/>
    <s v="Corporate"/>
    <x v="0"/>
    <x v="2"/>
    <x v="112"/>
    <x v="1"/>
    <x v="3"/>
    <x v="0"/>
    <d v="2022-02-27T00:00:00"/>
    <n v="39"/>
    <n v="156.5"/>
    <n v="300.97000000000003"/>
    <n v="144.47"/>
    <n v="43"/>
    <n v="6729.5"/>
    <n v="0.08"/>
    <n v="538.36"/>
    <n v="6191.14"/>
    <n v="7.18"/>
    <n v="6198.32"/>
  </r>
  <r>
    <s v="6177-1"/>
    <d v="2022-01-24T00:00:00"/>
    <x v="3"/>
    <x v="3"/>
    <n v="1"/>
    <s v="Anurag Bansal"/>
    <s v="Maple Meadows Drive, Apartment 7A, Building D, next to Willowbrook"/>
    <x v="1"/>
    <x v="1"/>
    <s v="Home Office"/>
    <x v="6"/>
    <x v="2"/>
    <x v="113"/>
    <x v="2"/>
    <x v="0"/>
    <x v="0"/>
    <d v="2022-03-22T00:00:00"/>
    <n v="57"/>
    <n v="5.19"/>
    <n v="12.98"/>
    <n v="7.79"/>
    <n v="50"/>
    <n v="259.5"/>
    <n v="0.08"/>
    <n v="20.76"/>
    <n v="238.74"/>
    <n v="3.14"/>
    <n v="241.88"/>
  </r>
  <r>
    <s v="6179-1"/>
    <d v="2022-01-26T00:00:00"/>
    <x v="3"/>
    <x v="3"/>
    <n v="1"/>
    <s v="Kirti Tyagi"/>
    <s v="Golden Valley Road, Suite 609, Building C, near River Springs"/>
    <x v="2"/>
    <x v="2"/>
    <s v="Corporate"/>
    <x v="0"/>
    <x v="3"/>
    <x v="114"/>
    <x v="0"/>
    <x v="0"/>
    <x v="1"/>
    <d v="2022-03-22T00:00:00"/>
    <n v="55"/>
    <n v="2.41"/>
    <n v="3.71"/>
    <n v="1.3"/>
    <n v="16"/>
    <n v="38.56"/>
    <n v="0.1"/>
    <n v="3.86"/>
    <n v="34.700000000000003"/>
    <n v="1.93"/>
    <n v="36.630000000000003"/>
  </r>
  <r>
    <s v="6181-1"/>
    <d v="2022-01-28T00:00:00"/>
    <x v="3"/>
    <x v="3"/>
    <n v="1"/>
    <s v="Manju Kapoor"/>
    <s v="Pinehill Boulevard, Flat 8B, Building E, near Main Street"/>
    <x v="0"/>
    <x v="0"/>
    <s v="Home Office"/>
    <x v="7"/>
    <x v="0"/>
    <x v="115"/>
    <x v="2"/>
    <x v="0"/>
    <x v="0"/>
    <d v="2022-02-18T00:00:00"/>
    <n v="21"/>
    <n v="39.64"/>
    <n v="152.47999999999999"/>
    <n v="112.84"/>
    <n v="27"/>
    <n v="1070.28"/>
    <n v="0.1"/>
    <n v="107.03"/>
    <n v="963.25"/>
    <n v="6.5"/>
    <n v="969.75"/>
  </r>
  <r>
    <s v="6183-1"/>
    <d v="2022-01-28T00:00:00"/>
    <x v="3"/>
    <x v="3"/>
    <n v="1"/>
    <s v="Pradeep Nanda"/>
    <s v="Cedarwood Lane, Unit 5A, Building B, close to Town Park"/>
    <x v="0"/>
    <x v="0"/>
    <s v="Home Office"/>
    <x v="3"/>
    <x v="2"/>
    <x v="0"/>
    <x v="0"/>
    <x v="0"/>
    <x v="0"/>
    <d v="2022-03-01T00:00:00"/>
    <n v="32"/>
    <n v="2.59"/>
    <n v="3.98"/>
    <n v="1.39"/>
    <n v="41"/>
    <n v="106.19"/>
    <n v="0.1"/>
    <n v="10.62"/>
    <n v="95.57"/>
    <n v="2.97"/>
    <n v="98.54"/>
  </r>
  <r>
    <s v="6184-1"/>
    <d v="2022-01-29T00:00:00"/>
    <x v="3"/>
    <x v="3"/>
    <n v="1"/>
    <s v="Ritika Desai"/>
    <s v="Silver Ridge Boulevard, Apartment 11A, Building D, near City Center"/>
    <x v="1"/>
    <x v="1"/>
    <s v="Home Office"/>
    <x v="13"/>
    <x v="0"/>
    <x v="1"/>
    <x v="1"/>
    <x v="1"/>
    <x v="0"/>
    <d v="2022-03-10T00:00:00"/>
    <n v="40"/>
    <n v="1.53"/>
    <n v="2.78"/>
    <n v="1.25"/>
    <n v="38"/>
    <n v="58.14"/>
    <n v="0"/>
    <n v="0"/>
    <n v="58.14"/>
    <n v="1.34"/>
    <n v="59.48"/>
  </r>
  <r>
    <s v="6186-1"/>
    <d v="2022-02-01T00:00:00"/>
    <x v="3"/>
    <x v="3"/>
    <n v="2"/>
    <s v="Vandana Iyer"/>
    <s v="Oakfield Road, Suite 302, Building C, near Oak Park"/>
    <x v="2"/>
    <x v="2"/>
    <s v="Consumer"/>
    <x v="2"/>
    <x v="3"/>
    <x v="2"/>
    <x v="2"/>
    <x v="2"/>
    <x v="0"/>
    <d v="2022-03-17T00:00:00"/>
    <n v="44"/>
    <n v="1.19"/>
    <n v="1.98"/>
    <n v="0.79"/>
    <n v="12"/>
    <n v="14.28"/>
    <n v="7.0000000000000007E-2"/>
    <n v="1"/>
    <n v="13.28"/>
    <n v="4.7699999999999996"/>
    <n v="18.05"/>
  </r>
  <r>
    <s v="6187-1"/>
    <d v="2022-02-03T00:00:00"/>
    <x v="3"/>
    <x v="3"/>
    <n v="2"/>
    <s v="Gaurav Rathod"/>
    <s v="Riverstone Boulevard, Flat 4B, Building E, beside Pine Ridge"/>
    <x v="0"/>
    <x v="0"/>
    <s v="Small Business"/>
    <x v="5"/>
    <x v="1"/>
    <x v="3"/>
    <x v="0"/>
    <x v="3"/>
    <x v="0"/>
    <d v="2022-03-28T00:00:00"/>
    <n v="53"/>
    <n v="3.95"/>
    <n v="6.08"/>
    <n v="2.13"/>
    <n v="42"/>
    <n v="165.9"/>
    <n v="0.09"/>
    <n v="14.93"/>
    <n v="150.97"/>
    <n v="1.82"/>
    <n v="152.79"/>
  </r>
  <r>
    <s v="6189-1"/>
    <d v="2022-02-04T00:00:00"/>
    <x v="3"/>
    <x v="3"/>
    <n v="2"/>
    <s v="Ramesh Solanki"/>
    <s v="Redwood Street, Unit 6A, Building F, near Maple Grove"/>
    <x v="0"/>
    <x v="0"/>
    <s v="Small Business"/>
    <x v="1"/>
    <x v="0"/>
    <x v="4"/>
    <x v="2"/>
    <x v="2"/>
    <x v="1"/>
    <d v="2022-04-01T00:00:00"/>
    <n v="56"/>
    <n v="16.8"/>
    <n v="40.97"/>
    <n v="24.17"/>
    <n v="49"/>
    <n v="823.2"/>
    <n v="0.04"/>
    <n v="32.93"/>
    <n v="790.27"/>
    <n v="8.99"/>
    <n v="799.26"/>
  </r>
  <r>
    <s v="6190-1"/>
    <d v="2022-02-08T00:00:00"/>
    <x v="3"/>
    <x v="3"/>
    <n v="2"/>
    <s v="Siddhi Kulkarni"/>
    <s v="Mountain View Road, Apartment 9A, Building B, near Parkview Mall"/>
    <x v="1"/>
    <x v="1"/>
    <s v="Home Office"/>
    <x v="5"/>
    <x v="0"/>
    <x v="5"/>
    <x v="0"/>
    <x v="0"/>
    <x v="0"/>
    <d v="2022-03-02T00:00:00"/>
    <n v="22"/>
    <n v="21.56"/>
    <n v="36.549999999999997"/>
    <n v="14.99"/>
    <n v="6"/>
    <n v="129.36000000000001"/>
    <n v="0.01"/>
    <n v="1.29"/>
    <n v="128.07"/>
    <n v="13.89"/>
    <n v="141.96"/>
  </r>
  <r>
    <s v="6191-1"/>
    <d v="2022-02-09T00:00:00"/>
    <x v="3"/>
    <x v="3"/>
    <n v="2"/>
    <s v="Sonali Patel"/>
    <s v="Willowbrook Lane, Suite 508, Building D, opposite Riverbank"/>
    <x v="2"/>
    <x v="2"/>
    <s v="Corporate"/>
    <x v="8"/>
    <x v="1"/>
    <x v="6"/>
    <x v="1"/>
    <x v="1"/>
    <x v="0"/>
    <d v="2022-02-17T00:00:00"/>
    <n v="8"/>
    <n v="2.59"/>
    <n v="3.98"/>
    <n v="1.39"/>
    <n v="50"/>
    <n v="129.5"/>
    <n v="0.08"/>
    <n v="10.36"/>
    <n v="119.14"/>
    <n v="2.97"/>
    <n v="122.11"/>
  </r>
  <r>
    <s v="6193-1"/>
    <d v="2022-02-10T00:00:00"/>
    <x v="3"/>
    <x v="3"/>
    <n v="2"/>
    <s v="Abhishek Pandey"/>
    <s v="Birchwood Avenue, Flat 7A, Building C, next to Woodland Park"/>
    <x v="0"/>
    <x v="0"/>
    <s v="Corporate"/>
    <x v="8"/>
    <x v="0"/>
    <x v="7"/>
    <x v="2"/>
    <x v="2"/>
    <x v="0"/>
    <d v="2022-03-26T00:00:00"/>
    <n v="44"/>
    <n v="11.11"/>
    <n v="19.84"/>
    <n v="8.73"/>
    <n v="10"/>
    <n v="111.1"/>
    <n v="0.05"/>
    <n v="5.56"/>
    <n v="105.55"/>
    <n v="4.0999999999999996"/>
    <n v="109.65"/>
  </r>
  <r>
    <s v="6194-1"/>
    <d v="2022-02-11T00:00:00"/>
    <x v="3"/>
    <x v="3"/>
    <n v="2"/>
    <s v="Smriti Rathore"/>
    <s v="Pinewood Boulevard, Unit 5B, Building E, near Sunset Beach"/>
    <x v="1"/>
    <x v="1"/>
    <s v="Consumer"/>
    <x v="13"/>
    <x v="0"/>
    <x v="8"/>
    <x v="0"/>
    <x v="3"/>
    <x v="0"/>
    <d v="2022-04-06T00:00:00"/>
    <n v="54"/>
    <n v="41.28"/>
    <n v="95.99"/>
    <n v="54.71"/>
    <n v="14"/>
    <n v="577.91999999999996"/>
    <n v="0.04"/>
    <n v="23.12"/>
    <n v="554.79999999999995"/>
    <n v="8.99"/>
    <n v="563.79"/>
  </r>
  <r>
    <s v="6196-1"/>
    <d v="2022-02-11T00:00:00"/>
    <x v="3"/>
    <x v="3"/>
    <n v="2"/>
    <s v="Yogesh Solanki"/>
    <s v="Crystal Springs Road, Apartment 4A, Building B, near Cedar Lake"/>
    <x v="2"/>
    <x v="2"/>
    <s v="Home Office"/>
    <x v="10"/>
    <x v="1"/>
    <x v="9"/>
    <x v="0"/>
    <x v="0"/>
    <x v="0"/>
    <d v="2022-04-12T00:00:00"/>
    <n v="60"/>
    <n v="99.39"/>
    <n v="162.93"/>
    <n v="63.54"/>
    <n v="22"/>
    <n v="2186.58"/>
    <n v="7.0000000000000007E-2"/>
    <n v="153.06"/>
    <n v="2033.52"/>
    <n v="19.989999999999998"/>
    <n v="2053.5100000000002"/>
  </r>
  <r>
    <s v="6201-1"/>
    <d v="2022-02-13T00:00:00"/>
    <x v="3"/>
    <x v="3"/>
    <n v="2"/>
    <s v="Snehal Mishra"/>
    <s v="Maplewood Drive, Suite 603, Building D, near Oakwood Park"/>
    <x v="0"/>
    <x v="0"/>
    <s v="Consumer"/>
    <x v="11"/>
    <x v="3"/>
    <x v="10"/>
    <x v="1"/>
    <x v="1"/>
    <x v="0"/>
    <d v="2022-03-18T00:00:00"/>
    <n v="33"/>
    <n v="5.5"/>
    <n v="12.22"/>
    <n v="6.72"/>
    <n v="10"/>
    <n v="55"/>
    <n v="0.1"/>
    <n v="5.5"/>
    <n v="49.5"/>
    <n v="2.85"/>
    <n v="52.35"/>
  </r>
  <r>
    <s v="6203-1"/>
    <d v="2022-02-13T00:00:00"/>
    <x v="3"/>
    <x v="3"/>
    <n v="2"/>
    <s v="Rajesh Malhotra"/>
    <s v="Riverbend Parkway, Flat 8B, Building F, by Hillcrest Gardens"/>
    <x v="1"/>
    <x v="1"/>
    <s v="Corporate"/>
    <x v="10"/>
    <x v="3"/>
    <x v="11"/>
    <x v="0"/>
    <x v="0"/>
    <x v="1"/>
    <d v="2022-03-01T00:00:00"/>
    <n v="16"/>
    <n v="4.1900000000000004"/>
    <n v="10.23"/>
    <n v="6.04"/>
    <n v="19"/>
    <n v="79.61"/>
    <n v="0.08"/>
    <n v="6.37"/>
    <n v="73.239999999999995"/>
    <n v="4.68"/>
    <n v="77.92"/>
  </r>
  <r>
    <s v="6204-1"/>
    <d v="2022-02-13T00:00:00"/>
    <x v="3"/>
    <x v="3"/>
    <n v="2"/>
    <s v="Tanmay Rane"/>
    <s v="Goldenwood Lane, Apartment 2A, Building C, near Mountain Ridge"/>
    <x v="2"/>
    <x v="2"/>
    <s v="Consumer"/>
    <x v="2"/>
    <x v="3"/>
    <x v="12"/>
    <x v="0"/>
    <x v="1"/>
    <x v="0"/>
    <d v="2022-03-30T00:00:00"/>
    <n v="45"/>
    <n v="2.9"/>
    <n v="4.76"/>
    <n v="1.86"/>
    <n v="33"/>
    <n v="95.7"/>
    <n v="0.06"/>
    <n v="5.74"/>
    <n v="89.96"/>
    <n v="0.88"/>
    <n v="90.84"/>
  </r>
  <r>
    <s v="6206-1"/>
    <d v="2022-02-16T00:00:00"/>
    <x v="3"/>
    <x v="3"/>
    <n v="2"/>
    <s v="Chirag Rathore"/>
    <s v="Pine View Road, Suite 701, Building E, near Maple Square"/>
    <x v="0"/>
    <x v="0"/>
    <s v="Small Business"/>
    <x v="3"/>
    <x v="0"/>
    <x v="13"/>
    <x v="1"/>
    <x v="2"/>
    <x v="0"/>
    <d v="2022-03-02T00:00:00"/>
    <n v="14"/>
    <n v="4.53"/>
    <n v="7.3"/>
    <n v="2.77"/>
    <n v="36"/>
    <n v="163.08000000000001"/>
    <n v="0.1"/>
    <n v="16.309999999999999"/>
    <n v="146.77000000000001"/>
    <n v="7.72"/>
    <n v="154.49"/>
  </r>
  <r>
    <s v="6208-1"/>
    <d v="2022-02-16T00:00:00"/>
    <x v="3"/>
    <x v="3"/>
    <n v="2"/>
    <s v="Amrita Kapoor"/>
    <s v="Willow Park Street, Unit 3B, Building D, near Central Park"/>
    <x v="1"/>
    <x v="1"/>
    <s v="Corporate"/>
    <x v="10"/>
    <x v="1"/>
    <x v="14"/>
    <x v="2"/>
    <x v="3"/>
    <x v="0"/>
    <d v="2022-02-19T00:00:00"/>
    <n v="3"/>
    <n v="2.59"/>
    <n v="3.98"/>
    <n v="1.39"/>
    <n v="11"/>
    <n v="28.49"/>
    <n v="0.01"/>
    <n v="0.28000000000000003"/>
    <n v="28.21"/>
    <n v="2.97"/>
    <n v="31.18"/>
  </r>
  <r>
    <s v="6209-1"/>
    <d v="2022-02-17T00:00:00"/>
    <x v="3"/>
    <x v="3"/>
    <n v="2"/>
    <s v="Ananya Solanki"/>
    <s v="Cedar Springs Drive, Apartment 10A, Building F, by Crystal Lake"/>
    <x v="2"/>
    <x v="2"/>
    <s v="Home Office"/>
    <x v="5"/>
    <x v="0"/>
    <x v="15"/>
    <x v="1"/>
    <x v="2"/>
    <x v="0"/>
    <d v="2022-03-31T00:00:00"/>
    <n v="42"/>
    <n v="1.6"/>
    <n v="2.62"/>
    <n v="1.02"/>
    <n v="48"/>
    <n v="76.8"/>
    <n v="0.1"/>
    <n v="7.68"/>
    <n v="69.12"/>
    <n v="0.8"/>
    <n v="69.92"/>
  </r>
  <r>
    <s v="6211-1"/>
    <d v="2022-02-20T00:00:00"/>
    <x v="3"/>
    <x v="3"/>
    <n v="2"/>
    <s v="Madhuri Bansal"/>
    <s v="Sunrise Boulevard, Suite 402, Building B, opposite Oak Grove"/>
    <x v="0"/>
    <x v="0"/>
    <s v="Corporate"/>
    <x v="5"/>
    <x v="2"/>
    <x v="16"/>
    <x v="2"/>
    <x v="0"/>
    <x v="0"/>
    <d v="2022-03-27T00:00:00"/>
    <n v="35"/>
    <n v="14.7"/>
    <n v="29.99"/>
    <n v="15.29"/>
    <n v="11"/>
    <n v="161.69999999999999"/>
    <n v="0.08"/>
    <n v="12.94"/>
    <n v="148.76"/>
    <n v="5.5"/>
    <n v="154.26"/>
  </r>
  <r>
    <s v="6213-1"/>
    <d v="2022-02-22T00:00:00"/>
    <x v="3"/>
    <x v="3"/>
    <n v="2"/>
    <s v="Amit Nair"/>
    <s v="Oak Hills Road, Flat 6A, Building C, near Westwood Plaza"/>
    <x v="1"/>
    <x v="1"/>
    <s v="Small Business"/>
    <x v="10"/>
    <x v="0"/>
    <x v="17"/>
    <x v="0"/>
    <x v="1"/>
    <x v="2"/>
    <d v="2022-03-30T00:00:00"/>
    <n v="36"/>
    <n v="278.99"/>
    <n v="449.99"/>
    <n v="171"/>
    <n v="38"/>
    <n v="10601.62"/>
    <n v="0.01"/>
    <n v="106.02"/>
    <n v="10495.6"/>
    <n v="49"/>
    <n v="10544.6"/>
  </r>
  <r>
    <s v="6214-1"/>
    <d v="2022-02-23T00:00:00"/>
    <x v="3"/>
    <x v="3"/>
    <n v="2"/>
    <s v="Aditi Deshmukh"/>
    <s v="Springwood Avenue, Unit 11A, Building E, near Riverfront"/>
    <x v="2"/>
    <x v="2"/>
    <s v="Small Business"/>
    <x v="8"/>
    <x v="0"/>
    <x v="18"/>
    <x v="2"/>
    <x v="2"/>
    <x v="0"/>
    <d v="2022-03-10T00:00:00"/>
    <n v="15"/>
    <n v="21.97"/>
    <n v="35.44"/>
    <n v="13.47"/>
    <n v="48"/>
    <n v="1054.56"/>
    <n v="0.08"/>
    <n v="84.36"/>
    <n v="970.2"/>
    <n v="4.92"/>
    <n v="975.12"/>
  </r>
  <r>
    <s v="6215-1"/>
    <d v="2022-02-26T00:00:00"/>
    <x v="3"/>
    <x v="3"/>
    <n v="2"/>
    <s v="Rohit Sharma"/>
    <s v="Golden Ridge Parkway, Suite 307, Building A, near Crystal Falls"/>
    <x v="1"/>
    <x v="1"/>
    <s v="Consumer"/>
    <x v="1"/>
    <x v="1"/>
    <x v="19"/>
    <x v="0"/>
    <x v="3"/>
    <x v="0"/>
    <d v="2022-03-08T00:00:00"/>
    <n v="10"/>
    <n v="2.98"/>
    <n v="5.84"/>
    <n v="2.86"/>
    <n v="19"/>
    <n v="56.62"/>
    <n v="0.01"/>
    <n v="0.56999999999999995"/>
    <n v="56.05"/>
    <n v="0.83"/>
    <n v="56.88"/>
  </r>
  <r>
    <s v="6219-1"/>
    <d v="2022-03-05T00:00:00"/>
    <x v="3"/>
    <x v="3"/>
    <n v="3"/>
    <s v="Swati Solanki"/>
    <s v="Pinecrest Avenue, Apartment 5A, Building C, by Riverside"/>
    <x v="0"/>
    <x v="0"/>
    <s v="Home Office"/>
    <x v="7"/>
    <x v="1"/>
    <x v="21"/>
    <x v="0"/>
    <x v="1"/>
    <x v="0"/>
    <d v="2022-04-05T00:00:00"/>
    <n v="31"/>
    <n v="0.93"/>
    <n v="1.6"/>
    <n v="0.67"/>
    <n v="43"/>
    <n v="39.99"/>
    <n v="0.01"/>
    <n v="0.4"/>
    <n v="39.590000000000003"/>
    <n v="1.29"/>
    <n v="40.880000000000003"/>
  </r>
  <r>
    <s v="6220-1"/>
    <d v="2022-03-06T00:00:00"/>
    <x v="3"/>
    <x v="3"/>
    <n v="3"/>
    <s v="Harsha Menon"/>
    <s v="Sunset Park Lane, Suite 205, Building E, near Sunset Bridge"/>
    <x v="0"/>
    <x v="0"/>
    <s v="Small Business"/>
    <x v="0"/>
    <x v="1"/>
    <x v="22"/>
    <x v="1"/>
    <x v="2"/>
    <x v="0"/>
    <d v="2022-03-18T00:00:00"/>
    <n v="12"/>
    <n v="41.28"/>
    <n v="95.99"/>
    <n v="54.71"/>
    <n v="40"/>
    <n v="1651.2"/>
    <n v="0.05"/>
    <n v="82.56"/>
    <n v="1568.64"/>
    <n v="8.99"/>
    <n v="1577.63"/>
  </r>
  <r>
    <s v="6221-1"/>
    <d v="2022-03-06T00:00:00"/>
    <x v="3"/>
    <x v="3"/>
    <n v="3"/>
    <s v="Nandita Tyagi"/>
    <s v="Redwood Boulevard, Unit 2B, Building F, by Cedar Park"/>
    <x v="1"/>
    <x v="1"/>
    <s v="Corporate"/>
    <x v="6"/>
    <x v="0"/>
    <x v="23"/>
    <x v="2"/>
    <x v="3"/>
    <x v="1"/>
    <d v="2022-04-09T00:00:00"/>
    <n v="34"/>
    <n v="3.99"/>
    <n v="6.23"/>
    <n v="2.2400000000000002"/>
    <n v="33"/>
    <n v="131.66999999999999"/>
    <n v="0.08"/>
    <n v="10.53"/>
    <n v="121.14"/>
    <n v="6.97"/>
    <n v="128.11000000000001"/>
  </r>
  <r>
    <s v="6222-1"/>
    <d v="2022-03-07T00:00:00"/>
    <x v="3"/>
    <x v="3"/>
    <n v="3"/>
    <s v="Prateek Reddy"/>
    <s v="Cedar Bluff Road, Apartment 8A, Building C, near Oakdale Plaza"/>
    <x v="2"/>
    <x v="2"/>
    <s v="Home Office"/>
    <x v="10"/>
    <x v="0"/>
    <x v="24"/>
    <x v="1"/>
    <x v="3"/>
    <x v="0"/>
    <d v="2022-03-20T00:00:00"/>
    <n v="13"/>
    <n v="16.8"/>
    <n v="40.97"/>
    <n v="24.17"/>
    <n v="14"/>
    <n v="235.2"/>
    <n v="0"/>
    <n v="0"/>
    <n v="235.2"/>
    <n v="8.99"/>
    <n v="244.19"/>
  </r>
  <r>
    <s v="6223-1"/>
    <d v="2022-03-09T00:00:00"/>
    <x v="3"/>
    <x v="3"/>
    <n v="3"/>
    <s v="Anjali Mehta"/>
    <s v="Willow Lane, Suite 410, Building D, near Highland Park"/>
    <x v="0"/>
    <x v="0"/>
    <s v="Corporate"/>
    <x v="5"/>
    <x v="0"/>
    <x v="25"/>
    <x v="2"/>
    <x v="3"/>
    <x v="0"/>
    <d v="2022-03-26T00:00:00"/>
    <n v="17"/>
    <n v="6.39"/>
    <n v="19.98"/>
    <n v="13.59"/>
    <n v="39"/>
    <n v="249.21"/>
    <n v="0.05"/>
    <n v="12.46"/>
    <n v="236.75"/>
    <n v="4"/>
    <n v="240.75"/>
  </r>
  <r>
    <s v="6224-1"/>
    <d v="2022-03-11T00:00:00"/>
    <x v="3"/>
    <x v="3"/>
    <n v="3"/>
    <s v="Anil Solanki"/>
    <s v="Riverstone Road, Flat 3B, Building E, beside Crystal Bay"/>
    <x v="1"/>
    <x v="1"/>
    <s v="Small Business"/>
    <x v="7"/>
    <x v="0"/>
    <x v="26"/>
    <x v="0"/>
    <x v="1"/>
    <x v="0"/>
    <d v="2022-04-09T00:00:00"/>
    <n v="29"/>
    <n v="14.95"/>
    <n v="34.76"/>
    <n v="19.809999999999999"/>
    <n v="27"/>
    <n v="403.65"/>
    <n v="0.1"/>
    <n v="40.369999999999997"/>
    <n v="363.29"/>
    <n v="8.2200000000000006"/>
    <n v="371.51"/>
  </r>
  <r>
    <s v="6225-1"/>
    <d v="2022-03-12T00:00:00"/>
    <x v="3"/>
    <x v="3"/>
    <n v="3"/>
    <s v="Ajay Kapoor"/>
    <s v="Shady Ridge Avenue, Apartment 7A, Building B, near Willow Park"/>
    <x v="2"/>
    <x v="2"/>
    <s v="Home Office"/>
    <x v="0"/>
    <x v="0"/>
    <x v="27"/>
    <x v="2"/>
    <x v="0"/>
    <x v="0"/>
    <d v="2022-04-13T00:00:00"/>
    <n v="32"/>
    <n v="0.94"/>
    <n v="1.88"/>
    <n v="0.94"/>
    <n v="36"/>
    <n v="33.840000000000003"/>
    <n v="0.04"/>
    <n v="1.35"/>
    <n v="32.49"/>
    <n v="0.79"/>
    <n v="33.28"/>
  </r>
  <r>
    <s v="6226-1"/>
    <d v="2022-03-12T00:00:00"/>
    <x v="3"/>
    <x v="3"/>
    <n v="3"/>
    <s v="Kavita Dubey"/>
    <s v="Forest Grove Road, Suite 504, Building C, next to Riverstone"/>
    <x v="0"/>
    <x v="0"/>
    <s v="Corporate"/>
    <x v="1"/>
    <x v="1"/>
    <x v="28"/>
    <x v="0"/>
    <x v="1"/>
    <x v="0"/>
    <d v="2022-03-24T00:00:00"/>
    <n v="12"/>
    <n v="0.93"/>
    <n v="1.6"/>
    <n v="0.67"/>
    <n v="40"/>
    <n v="37.200000000000003"/>
    <n v="0.01"/>
    <n v="0.37"/>
    <n v="36.83"/>
    <n v="1.29"/>
    <n v="38.119999999999997"/>
  </r>
  <r>
    <s v="6227-1"/>
    <d v="2022-03-14T00:00:00"/>
    <x v="3"/>
    <x v="3"/>
    <n v="3"/>
    <s v="Alok Rathore"/>
    <s v="Pinewood Terrace, Flat 6B, Building D, near Oak Grove"/>
    <x v="1"/>
    <x v="1"/>
    <s v="Home Office"/>
    <x v="1"/>
    <x v="1"/>
    <x v="29"/>
    <x v="1"/>
    <x v="3"/>
    <x v="0"/>
    <d v="2022-03-17T00:00:00"/>
    <n v="3"/>
    <n v="12.39"/>
    <n v="19.98"/>
    <n v="7.59"/>
    <n v="47"/>
    <n v="582.33000000000004"/>
    <n v="0"/>
    <n v="0"/>
    <n v="582.33000000000004"/>
    <n v="5.77"/>
    <n v="588.1"/>
  </r>
  <r>
    <s v="6228-1"/>
    <d v="2022-03-17T00:00:00"/>
    <x v="3"/>
    <x v="3"/>
    <n v="3"/>
    <s v="Anuja Pillai"/>
    <s v="Golden Oak Drive, Unit 3A, Building E, by City Hall"/>
    <x v="2"/>
    <x v="2"/>
    <s v="Corporate"/>
    <x v="13"/>
    <x v="2"/>
    <x v="30"/>
    <x v="2"/>
    <x v="3"/>
    <x v="0"/>
    <d v="2022-03-18T00:00:00"/>
    <n v="1"/>
    <n v="0.24"/>
    <n v="1.26"/>
    <n v="1.02"/>
    <n v="47"/>
    <n v="11.28"/>
    <n v="7.0000000000000007E-2"/>
    <n v="0.79"/>
    <n v="10.49"/>
    <n v="0.7"/>
    <n v="11.19"/>
  </r>
  <r>
    <s v="6230-1"/>
    <d v="2022-03-17T00:00:00"/>
    <x v="3"/>
    <x v="3"/>
    <n v="3"/>
    <s v="Rina Malhotra"/>
    <s v="Cedar Hills Parkway, Suite 208, Building B, near Oak Ridge"/>
    <x v="1"/>
    <x v="1"/>
    <s v="Small Business"/>
    <x v="5"/>
    <x v="0"/>
    <x v="31"/>
    <x v="0"/>
    <x v="2"/>
    <x v="1"/>
    <d v="2022-04-26T00:00:00"/>
    <n v="40"/>
    <n v="1.87"/>
    <n v="8.1199999999999992"/>
    <n v="6.25"/>
    <n v="37"/>
    <n v="69.19"/>
    <n v="0.01"/>
    <n v="0.69"/>
    <n v="68.5"/>
    <n v="2.83"/>
    <n v="71.33"/>
  </r>
  <r>
    <s v="6231-1"/>
    <d v="2022-03-18T00:00:00"/>
    <x v="3"/>
    <x v="3"/>
    <n v="3"/>
    <s v="Vivek Solanki"/>
    <s v="Birchfield Road, Apartment 10A, Building F, near Riverbank"/>
    <x v="1"/>
    <x v="1"/>
    <s v="Corporate"/>
    <x v="6"/>
    <x v="1"/>
    <x v="32"/>
    <x v="2"/>
    <x v="3"/>
    <x v="0"/>
    <d v="2022-04-23T00:00:00"/>
    <n v="36"/>
    <n v="1.84"/>
    <n v="2.88"/>
    <n v="1.04"/>
    <n v="18"/>
    <n v="33.119999999999997"/>
    <n v="0.02"/>
    <n v="0.66"/>
    <n v="32.46"/>
    <n v="5.33"/>
    <n v="37.79"/>
  </r>
  <r>
    <s v="6232-1"/>
    <d v="2022-03-18T00:00:00"/>
    <x v="3"/>
    <x v="3"/>
    <n v="3"/>
    <s v="Lokesh Menon"/>
    <s v="Maple Valley Drive, Unit 6B, Building C, by Willow Meadows"/>
    <x v="2"/>
    <x v="2"/>
    <s v="Home Office"/>
    <x v="5"/>
    <x v="3"/>
    <x v="33"/>
    <x v="0"/>
    <x v="0"/>
    <x v="0"/>
    <d v="2022-04-03T00:00:00"/>
    <n v="16"/>
    <n v="3.75"/>
    <n v="7.08"/>
    <n v="3.33"/>
    <n v="16"/>
    <n v="60"/>
    <n v="0.02"/>
    <n v="1.2"/>
    <n v="58.8"/>
    <n v="2.35"/>
    <n v="61.15"/>
  </r>
  <r>
    <s v="6234-1"/>
    <d v="2022-03-20T00:00:00"/>
    <x v="3"/>
    <x v="3"/>
    <n v="3"/>
    <s v="Smriti Rathod"/>
    <s v="Sunset View Road, Suite 701, Building A, near Valley Park"/>
    <x v="0"/>
    <x v="0"/>
    <s v="Corporate"/>
    <x v="11"/>
    <x v="0"/>
    <x v="34"/>
    <x v="1"/>
    <x v="0"/>
    <x v="0"/>
    <d v="2022-04-05T00:00:00"/>
    <n v="16"/>
    <n v="2.9"/>
    <n v="4.76"/>
    <n v="1.86"/>
    <n v="23"/>
    <n v="66.7"/>
    <n v="0.05"/>
    <n v="3.34"/>
    <n v="63.37"/>
    <n v="0.88"/>
    <n v="64.25"/>
  </r>
  <r>
    <s v="6235-1"/>
    <d v="2022-03-21T00:00:00"/>
    <x v="3"/>
    <x v="3"/>
    <n v="3"/>
    <s v="Prakash Sharma"/>
    <s v="Willow Oak Drive, Apartment 4B, Building E, opposite Lakeside"/>
    <x v="0"/>
    <x v="0"/>
    <s v="Corporate"/>
    <x v="2"/>
    <x v="0"/>
    <x v="35"/>
    <x v="2"/>
    <x v="0"/>
    <x v="0"/>
    <d v="2022-03-25T00:00:00"/>
    <n v="4"/>
    <n v="8.82"/>
    <n v="20.99"/>
    <n v="12.17"/>
    <n v="2"/>
    <n v="17.64"/>
    <n v="7.0000000000000007E-2"/>
    <n v="1.23"/>
    <n v="16.41"/>
    <n v="4.8099999999999996"/>
    <n v="21.22"/>
  </r>
  <r>
    <s v="6237-1"/>
    <d v="2022-03-25T00:00:00"/>
    <x v="3"/>
    <x v="3"/>
    <n v="3"/>
    <s v="Kirti Deshmukh"/>
    <s v="Cedar Park Drive, Suite 609, Building D, by Willow Grove"/>
    <x v="1"/>
    <x v="1"/>
    <s v="Corporate"/>
    <x v="2"/>
    <x v="0"/>
    <x v="36"/>
    <x v="0"/>
    <x v="0"/>
    <x v="0"/>
    <d v="2022-04-10T00:00:00"/>
    <n v="16"/>
    <n v="2.31"/>
    <n v="3.78"/>
    <n v="1.47"/>
    <n v="28"/>
    <n v="64.680000000000007"/>
    <n v="0"/>
    <n v="0"/>
    <n v="64.680000000000007"/>
    <n v="0.71"/>
    <n v="65.39"/>
  </r>
  <r>
    <s v="6238-1"/>
    <d v="2022-03-26T00:00:00"/>
    <x v="3"/>
    <x v="3"/>
    <n v="3"/>
    <s v="Manoj Kulkarni"/>
    <s v="Pineview Terrace, Unit 8A, Building C, near Crystal Waters"/>
    <x v="2"/>
    <x v="2"/>
    <s v="Corporate"/>
    <x v="1"/>
    <x v="1"/>
    <x v="37"/>
    <x v="0"/>
    <x v="1"/>
    <x v="0"/>
    <d v="2022-04-13T00:00:00"/>
    <n v="18"/>
    <n v="2.5"/>
    <n v="5.68"/>
    <n v="3.18"/>
    <n v="45"/>
    <n v="112.5"/>
    <n v="0.01"/>
    <n v="1.1299999999999999"/>
    <n v="111.38"/>
    <n v="3.6"/>
    <n v="114.98"/>
  </r>
  <r>
    <s v="6240-1"/>
    <d v="2022-03-26T00:00:00"/>
    <x v="3"/>
    <x v="3"/>
    <n v="3"/>
    <s v="Ritu Iyer"/>
    <s v="Redwood Lane, Apartment 3B, Building F, by Spring Hill"/>
    <x v="0"/>
    <x v="0"/>
    <s v="Small Business"/>
    <x v="1"/>
    <x v="2"/>
    <x v="38"/>
    <x v="1"/>
    <x v="2"/>
    <x v="0"/>
    <d v="2022-04-04T00:00:00"/>
    <n v="9"/>
    <n v="1.59"/>
    <n v="2.61"/>
    <n v="1.02"/>
    <n v="8"/>
    <n v="12.72"/>
    <n v="0.02"/>
    <n v="0.25"/>
    <n v="12.47"/>
    <n v="0.5"/>
    <n v="12.97"/>
  </r>
  <r>
    <s v="6242-1"/>
    <d v="2022-03-27T00:00:00"/>
    <x v="3"/>
    <x v="3"/>
    <n v="3"/>
    <s v="Aarav Pandey"/>
    <s v="Willow Creek Avenue, Suite 502, Building B, next to Pine Ridge"/>
    <x v="0"/>
    <x v="0"/>
    <s v="Consumer"/>
    <x v="13"/>
    <x v="3"/>
    <x v="39"/>
    <x v="0"/>
    <x v="3"/>
    <x v="0"/>
    <d v="2022-04-26T00:00:00"/>
    <n v="30"/>
    <n v="216"/>
    <n v="449.99"/>
    <n v="233.99"/>
    <n v="49"/>
    <n v="10584"/>
    <n v="0.06"/>
    <n v="635.04"/>
    <n v="9948.9599999999991"/>
    <n v="24.49"/>
    <n v="9973.4500000000007"/>
  </r>
  <r>
    <s v="6243-1"/>
    <d v="2022-03-27T00:00:00"/>
    <x v="3"/>
    <x v="3"/>
    <n v="3"/>
    <s v="Shalini Rathore"/>
    <s v="Golden Grove Road, Flat 2A, Building D, near Sunset Valley"/>
    <x v="1"/>
    <x v="1"/>
    <s v="Home Office"/>
    <x v="9"/>
    <x v="1"/>
    <x v="40"/>
    <x v="0"/>
    <x v="2"/>
    <x v="2"/>
    <d v="2022-04-27T00:00:00"/>
    <n v="31"/>
    <n v="75"/>
    <n v="120.97"/>
    <n v="45.97"/>
    <n v="42"/>
    <n v="3150"/>
    <n v="0"/>
    <n v="0"/>
    <n v="3150"/>
    <n v="26.3"/>
    <n v="3176.3"/>
  </r>
  <r>
    <s v="6244-1"/>
    <d v="2022-03-29T00:00:00"/>
    <x v="3"/>
    <x v="3"/>
    <n v="3"/>
    <s v="Sudha Solanki"/>
    <s v="Riverbend Crescent, Unit 5B, Building E, by River Park"/>
    <x v="2"/>
    <x v="2"/>
    <s v="Corporate"/>
    <x v="11"/>
    <x v="2"/>
    <x v="41"/>
    <x v="1"/>
    <x v="0"/>
    <x v="0"/>
    <d v="2022-04-23T00:00:00"/>
    <n v="25"/>
    <n v="5.19"/>
    <n v="12.98"/>
    <n v="7.79"/>
    <n v="45"/>
    <n v="233.55"/>
    <n v="0.05"/>
    <n v="11.68"/>
    <n v="221.87"/>
    <n v="3.14"/>
    <n v="225.01"/>
  </r>
  <r>
    <s v="6246-1"/>
    <d v="2022-03-29T00:00:00"/>
    <x v="3"/>
    <x v="3"/>
    <n v="3"/>
    <s v="Yash Rathod"/>
    <s v="Shady Oaks Boulevard, Apartment 9A, Building C, near Maplewood"/>
    <x v="0"/>
    <x v="0"/>
    <s v="Corporate"/>
    <x v="5"/>
    <x v="1"/>
    <x v="42"/>
    <x v="2"/>
    <x v="1"/>
    <x v="0"/>
    <d v="2022-04-22T00:00:00"/>
    <n v="24"/>
    <n v="1.94"/>
    <n v="3.08"/>
    <n v="1.1399999999999999"/>
    <n v="42"/>
    <n v="81.48"/>
    <n v="0.09"/>
    <n v="7.33"/>
    <n v="74.150000000000006"/>
    <n v="0.99"/>
    <n v="75.14"/>
  </r>
  <r>
    <s v="6248-1"/>
    <d v="2022-03-30T00:00:00"/>
    <x v="3"/>
    <x v="3"/>
    <n v="3"/>
    <s v="Renuka Bansal"/>
    <s v="Pine Ridge Terrace, Suite 201, Building B, next to Cedar Grove"/>
    <x v="1"/>
    <x v="1"/>
    <s v="Corporate"/>
    <x v="0"/>
    <x v="0"/>
    <x v="43"/>
    <x v="1"/>
    <x v="2"/>
    <x v="0"/>
    <d v="2022-04-26T00:00:00"/>
    <n v="27"/>
    <n v="0.94"/>
    <n v="2.08"/>
    <n v="1.1399999999999999"/>
    <n v="2"/>
    <n v="1.88"/>
    <n v="0.01"/>
    <n v="0.02"/>
    <n v="1.86"/>
    <n v="2.56"/>
    <n v="4.42"/>
  </r>
  <r>
    <s v="6250-1"/>
    <d v="2022-04-02T00:00:00"/>
    <x v="3"/>
    <x v="0"/>
    <n v="4"/>
    <s v="Rajesh Solanki"/>
    <s v="Cedarwood Parkway, Flat 7B, Building A, near Willow View"/>
    <x v="2"/>
    <x v="2"/>
    <s v="Corporate"/>
    <x v="0"/>
    <x v="1"/>
    <x v="44"/>
    <x v="2"/>
    <x v="3"/>
    <x v="0"/>
    <d v="2022-04-18T00:00:00"/>
    <n v="16"/>
    <n v="13.88"/>
    <n v="22.38"/>
    <n v="8.5"/>
    <n v="16"/>
    <n v="222.08"/>
    <n v="0.09"/>
    <n v="19.989999999999998"/>
    <n v="202.09"/>
    <n v="15.1"/>
    <n v="217.19"/>
  </r>
  <r>
    <s v="6252-1"/>
    <d v="2022-04-03T00:00:00"/>
    <x v="3"/>
    <x v="0"/>
    <n v="4"/>
    <s v="Sarita Kulkarni"/>
    <s v="Sunrise Drive, Apartment 6A, Building F, by Forest Hills"/>
    <x v="0"/>
    <x v="0"/>
    <s v="Small Business"/>
    <x v="0"/>
    <x v="1"/>
    <x v="45"/>
    <x v="0"/>
    <x v="0"/>
    <x v="1"/>
    <d v="2022-05-23T00:00:00"/>
    <n v="50"/>
    <n v="0.24"/>
    <n v="1.26"/>
    <n v="1.02"/>
    <n v="40"/>
    <n v="9.6"/>
    <n v="0.04"/>
    <n v="0.38"/>
    <n v="9.2200000000000006"/>
    <n v="0.7"/>
    <n v="9.92"/>
  </r>
  <r>
    <s v="6254-1"/>
    <d v="2022-04-05T00:00:00"/>
    <x v="3"/>
    <x v="0"/>
    <n v="4"/>
    <s v="Rachna Malhotra"/>
    <s v="Maple Forest Lane, Suite 308, Building C, near Riverside Mall"/>
    <x v="1"/>
    <x v="1"/>
    <s v="Consumer"/>
    <x v="1"/>
    <x v="1"/>
    <x v="46"/>
    <x v="2"/>
    <x v="1"/>
    <x v="0"/>
    <d v="2022-04-28T00:00:00"/>
    <n v="23"/>
    <n v="4.0999999999999996"/>
    <n v="9.31"/>
    <n v="5.21"/>
    <n v="35"/>
    <n v="143.5"/>
    <n v="0.05"/>
    <n v="7.18"/>
    <n v="136.33000000000001"/>
    <n v="3.98"/>
    <n v="140.31"/>
  </r>
  <r>
    <s v="6256-1"/>
    <d v="2022-04-06T00:00:00"/>
    <x v="3"/>
    <x v="0"/>
    <n v="4"/>
    <s v="Rahul Patel"/>
    <s v="Crystal View Boulevard, Flat 2A, Building D, opposite Oak Valley"/>
    <x v="2"/>
    <x v="2"/>
    <s v="Home Office"/>
    <x v="1"/>
    <x v="0"/>
    <x v="47"/>
    <x v="0"/>
    <x v="2"/>
    <x v="0"/>
    <d v="2022-04-13T00:00:00"/>
    <n v="7"/>
    <n v="1.53"/>
    <n v="2.78"/>
    <n v="1.25"/>
    <n v="10"/>
    <n v="15.3"/>
    <n v="0.01"/>
    <n v="0.15"/>
    <n v="15.15"/>
    <n v="1.34"/>
    <n v="16.489999999999998"/>
  </r>
  <r>
    <s v="6258-1"/>
    <d v="2022-04-11T00:00:00"/>
    <x v="3"/>
    <x v="0"/>
    <n v="4"/>
    <s v="Siddhi Nanda"/>
    <s v="Redwood Grove Avenue, Unit 4B, Building E, by Riverbank"/>
    <x v="0"/>
    <x v="0"/>
    <s v="Corporate"/>
    <x v="13"/>
    <x v="0"/>
    <x v="48"/>
    <x v="0"/>
    <x v="3"/>
    <x v="0"/>
    <d v="2022-05-21T00:00:00"/>
    <n v="40"/>
    <n v="3.99"/>
    <n v="6.23"/>
    <n v="2.2400000000000002"/>
    <n v="21"/>
    <n v="83.79"/>
    <n v="0.05"/>
    <n v="4.1900000000000004"/>
    <n v="79.599999999999994"/>
    <n v="6.97"/>
    <n v="86.57"/>
  </r>
  <r>
    <s v="6260-1"/>
    <d v="2022-04-11T00:00:00"/>
    <x v="3"/>
    <x v="0"/>
    <n v="4"/>
    <s v="Arvind Rane"/>
    <s v="Shady Pines Road, Suite 703, Building B, near Blue Ridge"/>
    <x v="1"/>
    <x v="1"/>
    <s v="Corporate"/>
    <x v="2"/>
    <x v="2"/>
    <x v="49"/>
    <x v="0"/>
    <x v="3"/>
    <x v="0"/>
    <d v="2022-05-19T00:00:00"/>
    <n v="38"/>
    <n v="0.92"/>
    <n v="1.81"/>
    <n v="0.89"/>
    <n v="22"/>
    <n v="20.239999999999998"/>
    <n v="0.09"/>
    <n v="1.82"/>
    <n v="18.420000000000002"/>
    <n v="1.56"/>
    <n v="19.98"/>
  </r>
  <r>
    <s v="6261-1"/>
    <d v="2022-04-11T00:00:00"/>
    <x v="3"/>
    <x v="0"/>
    <n v="4"/>
    <s v="Varun Solanki"/>
    <s v="Sunset Grove Parkway, Flat 8A, Building F, near Lakeside"/>
    <x v="2"/>
    <x v="2"/>
    <s v="Home Office"/>
    <x v="10"/>
    <x v="3"/>
    <x v="50"/>
    <x v="1"/>
    <x v="3"/>
    <x v="1"/>
    <d v="2022-04-29T00:00:00"/>
    <n v="18"/>
    <n v="2.39"/>
    <n v="4.26"/>
    <n v="1.87"/>
    <n v="34"/>
    <n v="81.260000000000005"/>
    <n v="0.03"/>
    <n v="2.44"/>
    <n v="78.819999999999993"/>
    <n v="1.2"/>
    <n v="80.02"/>
  </r>
  <r>
    <s v="6263-1"/>
    <d v="2022-04-13T00:00:00"/>
    <x v="3"/>
    <x v="0"/>
    <n v="4"/>
    <s v="Divya Desai"/>
    <s v="Cedar Park Lane, Apartment 11A, Building C, by Crystal Garden"/>
    <x v="0"/>
    <x v="0"/>
    <s v="Corporate"/>
    <x v="2"/>
    <x v="2"/>
    <x v="51"/>
    <x v="2"/>
    <x v="1"/>
    <x v="2"/>
    <d v="2022-05-26T00:00:00"/>
    <n v="43"/>
    <n v="278.99"/>
    <n v="449.99"/>
    <n v="171"/>
    <n v="43"/>
    <n v="11996.57"/>
    <n v="0.06"/>
    <n v="719.79"/>
    <n v="11276.78"/>
    <n v="49"/>
    <n v="11325.78"/>
  </r>
  <r>
    <s v="6264-1"/>
    <d v="2022-04-17T00:00:00"/>
    <x v="3"/>
    <x v="0"/>
    <n v="4"/>
    <s v="Rohit Rathod"/>
    <s v="Pinehurst Avenue, Suite 305, Building D, near Maple Plaza"/>
    <x v="1"/>
    <x v="1"/>
    <s v="Consumer"/>
    <x v="1"/>
    <x v="1"/>
    <x v="52"/>
    <x v="1"/>
    <x v="0"/>
    <x v="0"/>
    <d v="2022-06-06T00:00:00"/>
    <n v="50"/>
    <n v="1.05"/>
    <n v="1.95"/>
    <n v="0.9"/>
    <n v="23"/>
    <n v="24.15"/>
    <n v="0.09"/>
    <n v="2.17"/>
    <n v="21.98"/>
    <n v="1.63"/>
    <n v="23.61"/>
  </r>
  <r>
    <s v="6269-1"/>
    <d v="2022-04-23T00:00:00"/>
    <x v="3"/>
    <x v="0"/>
    <n v="4"/>
    <s v="Priya Malhotra"/>
    <s v="Maple Lane, Apartment 2B, Building E, by Golden Fields"/>
    <x v="2"/>
    <x v="2"/>
    <s v="Corporate"/>
    <x v="0"/>
    <x v="0"/>
    <x v="53"/>
    <x v="2"/>
    <x v="1"/>
    <x v="0"/>
    <d v="2022-05-09T00:00:00"/>
    <n v="16"/>
    <n v="0.24"/>
    <n v="1.26"/>
    <n v="1.02"/>
    <n v="11"/>
    <n v="2.64"/>
    <n v="0"/>
    <n v="0"/>
    <n v="2.64"/>
    <n v="0.7"/>
    <n v="3.34"/>
  </r>
  <r>
    <s v="6270-1"/>
    <d v="2022-04-23T00:00:00"/>
    <x v="3"/>
    <x v="0"/>
    <n v="4"/>
    <s v="Tanvi Reddy"/>
    <s v="Willow Oak Boulevard, Suite 407, Building B, near Sunset Valley"/>
    <x v="1"/>
    <x v="1"/>
    <s v="Home Office"/>
    <x v="5"/>
    <x v="0"/>
    <x v="54"/>
    <x v="0"/>
    <x v="3"/>
    <x v="0"/>
    <d v="2022-05-19T00:00:00"/>
    <n v="26"/>
    <n v="21.56"/>
    <n v="36.549999999999997"/>
    <n v="14.99"/>
    <n v="17"/>
    <n v="366.52"/>
    <n v="0.09"/>
    <n v="32.99"/>
    <n v="333.53"/>
    <n v="13.89"/>
    <n v="347.42"/>
  </r>
  <r>
    <s v="6272-1"/>
    <d v="2022-04-23T00:00:00"/>
    <x v="3"/>
    <x v="0"/>
    <n v="4"/>
    <s v="Vandana Mehta"/>
    <s v="River Crest Road, Flat 10B, Building A, near Silver Hill"/>
    <x v="2"/>
    <x v="2"/>
    <s v="Consumer"/>
    <x v="5"/>
    <x v="0"/>
    <x v="55"/>
    <x v="2"/>
    <x v="3"/>
    <x v="0"/>
    <d v="2022-06-13T00:00:00"/>
    <n v="51"/>
    <n v="1.82"/>
    <n v="2.98"/>
    <n v="1.1599999999999999"/>
    <n v="32"/>
    <n v="58.24"/>
    <n v="0.01"/>
    <n v="0.57999999999999996"/>
    <n v="57.66"/>
    <n v="1.58"/>
    <n v="59.24"/>
  </r>
  <r>
    <s v="6273-1"/>
    <d v="2022-04-24T00:00:00"/>
    <x v="3"/>
    <x v="0"/>
    <n v="4"/>
    <s v="Pranav Pillai"/>
    <s v="Cedar Hill Drive, Apartment 4A, Building C, opposite Crystal Creek"/>
    <x v="0"/>
    <x v="0"/>
    <s v="Home Office"/>
    <x v="1"/>
    <x v="3"/>
    <x v="56"/>
    <x v="0"/>
    <x v="2"/>
    <x v="0"/>
    <d v="2022-04-30T00:00:00"/>
    <n v="6"/>
    <n v="2.1800000000000002"/>
    <n v="3.52"/>
    <n v="1.34"/>
    <n v="32"/>
    <n v="69.760000000000005"/>
    <n v="7.0000000000000007E-2"/>
    <n v="4.88"/>
    <n v="64.88"/>
    <n v="6.83"/>
    <n v="71.709999999999994"/>
  </r>
  <r>
    <s v="6274-1"/>
    <d v="2022-04-25T00:00:00"/>
    <x v="3"/>
    <x v="0"/>
    <n v="4"/>
    <s v="Jyoti Dubey"/>
    <s v="Willowbrook Boulevard, Suite 506, Building E, next to Green River"/>
    <x v="0"/>
    <x v="0"/>
    <s v="Home Office"/>
    <x v="11"/>
    <x v="0"/>
    <x v="57"/>
    <x v="1"/>
    <x v="3"/>
    <x v="0"/>
    <d v="2022-05-03T00:00:00"/>
    <n v="8"/>
    <n v="8.31"/>
    <n v="15.98"/>
    <n v="7.67"/>
    <n v="18"/>
    <n v="149.58000000000001"/>
    <n v="0.1"/>
    <n v="14.96"/>
    <n v="134.62"/>
    <n v="6.5"/>
    <n v="141.12"/>
  </r>
  <r>
    <s v="6275-1"/>
    <d v="2022-04-25T00:00:00"/>
    <x v="3"/>
    <x v="0"/>
    <n v="4"/>
    <s v="Arpita Solanki"/>
    <s v="Redwood Ridge Lane, Flat 6A, Building D, near Maplewood Park"/>
    <x v="1"/>
    <x v="1"/>
    <s v="Consumer"/>
    <x v="9"/>
    <x v="0"/>
    <x v="58"/>
    <x v="2"/>
    <x v="0"/>
    <x v="0"/>
    <d v="2022-05-01T00:00:00"/>
    <n v="6"/>
    <n v="3.48"/>
    <n v="5.43"/>
    <n v="1.95"/>
    <n v="37"/>
    <n v="128.76"/>
    <n v="0.09"/>
    <n v="11.59"/>
    <n v="117.17"/>
    <n v="0.95"/>
    <n v="118.12"/>
  </r>
  <r>
    <s v="6276-1"/>
    <d v="2022-04-27T00:00:00"/>
    <x v="3"/>
    <x v="0"/>
    <n v="4"/>
    <s v="Ajit Tyagi"/>
    <s v="Pineview Crescent, Suite 701, Building B, near Riverstone"/>
    <x v="2"/>
    <x v="2"/>
    <s v="Consumer"/>
    <x v="5"/>
    <x v="3"/>
    <x v="59"/>
    <x v="0"/>
    <x v="0"/>
    <x v="0"/>
    <d v="2022-06-06T00:00:00"/>
    <n v="40"/>
    <n v="2.25"/>
    <n v="3.69"/>
    <n v="1.44"/>
    <n v="46"/>
    <n v="103.5"/>
    <n v="0.04"/>
    <n v="4.1399999999999997"/>
    <n v="99.36"/>
    <n v="2.5"/>
    <n v="101.86"/>
  </r>
  <r>
    <s v="6281-1"/>
    <d v="2022-05-02T00:00:00"/>
    <x v="3"/>
    <x v="0"/>
    <n v="5"/>
    <s v="Nisha Rathore"/>
    <s v="Crystal Springs Avenue, Apartment 7B, Building C, near Oakridge"/>
    <x v="0"/>
    <x v="0"/>
    <s v="Consumer"/>
    <x v="2"/>
    <x v="0"/>
    <x v="60"/>
    <x v="2"/>
    <x v="0"/>
    <x v="0"/>
    <d v="2022-05-29T00:00:00"/>
    <n v="27"/>
    <n v="2.5"/>
    <n v="5.68"/>
    <n v="3.18"/>
    <n v="25"/>
    <n v="62.5"/>
    <n v="0.1"/>
    <n v="6.25"/>
    <n v="56.25"/>
    <n v="3.6"/>
    <n v="59.85"/>
  </r>
  <r>
    <s v="6285-1"/>
    <d v="2022-05-05T00:00:00"/>
    <x v="3"/>
    <x v="0"/>
    <n v="5"/>
    <s v="Rajeev Solanki"/>
    <s v="Willow Springs Road, Suite 202, Building F, next to City Plaza"/>
    <x v="1"/>
    <x v="1"/>
    <s v="Home Office"/>
    <x v="7"/>
    <x v="0"/>
    <x v="61"/>
    <x v="0"/>
    <x v="3"/>
    <x v="0"/>
    <d v="2022-06-21T00:00:00"/>
    <n v="47"/>
    <n v="3.52"/>
    <n v="5.58"/>
    <n v="2.06"/>
    <n v="13"/>
    <n v="45.76"/>
    <n v="0.06"/>
    <n v="2.75"/>
    <n v="43.01"/>
    <n v="2.99"/>
    <n v="46"/>
  </r>
  <r>
    <s v="6287-1"/>
    <d v="2022-05-08T00:00:00"/>
    <x v="3"/>
    <x v="0"/>
    <n v="5"/>
    <s v="Smita Deshmukh"/>
    <s v="Cedar Grove Boulevard, Flat 5A, Building E, near Golden Park"/>
    <x v="2"/>
    <x v="2"/>
    <s v="Corporate"/>
    <x v="7"/>
    <x v="1"/>
    <x v="62"/>
    <x v="1"/>
    <x v="3"/>
    <x v="0"/>
    <d v="2022-07-03T00:00:00"/>
    <n v="56"/>
    <n v="1.95"/>
    <n v="3.98"/>
    <n v="2.0299999999999998"/>
    <n v="27"/>
    <n v="52.65"/>
    <n v="0.06"/>
    <n v="3.16"/>
    <n v="49.49"/>
    <n v="0.83"/>
    <n v="50.32"/>
  </r>
  <r>
    <s v="6288-1"/>
    <d v="2022-05-08T00:00:00"/>
    <x v="3"/>
    <x v="0"/>
    <n v="5"/>
    <s v="Rina Kapoor"/>
    <s v="Sunset View Parkway, Unit 3A, Building D, near Oakview"/>
    <x v="0"/>
    <x v="0"/>
    <s v="Corporate"/>
    <x v="8"/>
    <x v="1"/>
    <x v="63"/>
    <x v="2"/>
    <x v="1"/>
    <x v="0"/>
    <d v="2022-05-10T00:00:00"/>
    <n v="2"/>
    <n v="0.71"/>
    <n v="1.1399999999999999"/>
    <n v="0.43"/>
    <n v="20"/>
    <n v="14.2"/>
    <n v="0.09"/>
    <n v="1.28"/>
    <n v="12.92"/>
    <n v="0.7"/>
    <n v="13.62"/>
  </r>
  <r>
    <s v="6290-1"/>
    <d v="2022-05-09T00:00:00"/>
    <x v="3"/>
    <x v="0"/>
    <n v="5"/>
    <s v="Praveen Solanki"/>
    <s v="Pine Valley Lane, Apartment 11B, Building C, beside Silverbrook"/>
    <x v="1"/>
    <x v="1"/>
    <s v="Corporate"/>
    <x v="11"/>
    <x v="3"/>
    <x v="64"/>
    <x v="0"/>
    <x v="0"/>
    <x v="0"/>
    <d v="2022-06-23T00:00:00"/>
    <n v="45"/>
    <n v="84.22"/>
    <n v="210.55"/>
    <n v="126.33"/>
    <n v="4"/>
    <n v="336.88"/>
    <n v="0.05"/>
    <n v="16.84"/>
    <n v="320.04000000000002"/>
    <n v="9.99"/>
    <n v="330.03"/>
  </r>
  <r>
    <s v="6291-1"/>
    <d v="2022-05-10T00:00:00"/>
    <x v="3"/>
    <x v="0"/>
    <n v="5"/>
    <s v="Monika Dubey"/>
    <s v="Cedar Ridge Boulevard, Suite 608, Building A, near Oak Hills"/>
    <x v="2"/>
    <x v="2"/>
    <s v="Corporate"/>
    <x v="9"/>
    <x v="0"/>
    <x v="65"/>
    <x v="0"/>
    <x v="1"/>
    <x v="0"/>
    <d v="2022-05-17T00:00:00"/>
    <n v="7"/>
    <n v="3.52"/>
    <n v="5.68"/>
    <n v="2.16"/>
    <n v="34"/>
    <n v="119.68"/>
    <n v="0.06"/>
    <n v="7.18"/>
    <n v="112.5"/>
    <n v="1.39"/>
    <n v="113.89"/>
  </r>
  <r>
    <s v="6293-1"/>
    <d v="2022-05-12T00:00:00"/>
    <x v="3"/>
    <x v="0"/>
    <n v="5"/>
    <s v="Gaurav Mehta"/>
    <s v="Redwood Avenue, Apartment 4B, Building E, near Willow Meadows"/>
    <x v="1"/>
    <x v="1"/>
    <s v="Corporate"/>
    <x v="2"/>
    <x v="2"/>
    <x v="66"/>
    <x v="1"/>
    <x v="3"/>
    <x v="0"/>
    <d v="2022-05-17T00:00:00"/>
    <n v="5"/>
    <n v="2.1800000000000002"/>
    <n v="3.52"/>
    <n v="1.34"/>
    <n v="42"/>
    <n v="91.56"/>
    <n v="0.04"/>
    <n v="3.66"/>
    <n v="87.9"/>
    <n v="6.83"/>
    <n v="94.73"/>
  </r>
  <r>
    <s v="6294-1"/>
    <d v="2022-05-14T00:00:00"/>
    <x v="3"/>
    <x v="0"/>
    <n v="5"/>
    <s v="Aarushi Rathod"/>
    <s v="Maple Valley Road, Suite 507, Building F, close to River Grove"/>
    <x v="1"/>
    <x v="1"/>
    <s v="Corporate"/>
    <x v="6"/>
    <x v="0"/>
    <x v="67"/>
    <x v="0"/>
    <x v="3"/>
    <x v="0"/>
    <d v="2022-07-09T00:00:00"/>
    <n v="56"/>
    <n v="2.29"/>
    <n v="3.69"/>
    <n v="1.4"/>
    <n v="47"/>
    <n v="107.63"/>
    <n v="0.05"/>
    <n v="5.38"/>
    <n v="102.25"/>
    <n v="0.5"/>
    <n v="102.75"/>
  </r>
  <r>
    <s v="6295-1"/>
    <d v="2022-05-14T00:00:00"/>
    <x v="3"/>
    <x v="0"/>
    <n v="5"/>
    <s v="Keshav Pandey"/>
    <s v="Pinecrest Boulevard, Apartment 2A, Building C, by Oak Park"/>
    <x v="2"/>
    <x v="2"/>
    <s v="Small Business"/>
    <x v="2"/>
    <x v="0"/>
    <x v="68"/>
    <x v="0"/>
    <x v="2"/>
    <x v="0"/>
    <d v="2022-07-13T00:00:00"/>
    <n v="60"/>
    <n v="1.33"/>
    <n v="2.08"/>
    <n v="0.75"/>
    <n v="43"/>
    <n v="57.19"/>
    <n v="0.05"/>
    <n v="2.86"/>
    <n v="54.33"/>
    <n v="1.49"/>
    <n v="55.82"/>
  </r>
  <r>
    <s v="6296-1"/>
    <d v="2022-05-18T00:00:00"/>
    <x v="3"/>
    <x v="0"/>
    <n v="5"/>
    <s v="Tanisha Reddy"/>
    <s v="Willow Creek Parkway, Suite 204, Building D, near Valley View"/>
    <x v="0"/>
    <x v="0"/>
    <s v="Corporate"/>
    <x v="2"/>
    <x v="0"/>
    <x v="69"/>
    <x v="1"/>
    <x v="3"/>
    <x v="0"/>
    <d v="2022-06-15T00:00:00"/>
    <n v="28"/>
    <n v="14.95"/>
    <n v="34.76"/>
    <n v="19.809999999999999"/>
    <n v="8"/>
    <n v="119.6"/>
    <n v="0"/>
    <n v="0"/>
    <n v="119.6"/>
    <n v="8.2200000000000006"/>
    <n v="127.82"/>
  </r>
  <r>
    <s v="6298-1"/>
    <d v="2022-05-19T00:00:00"/>
    <x v="3"/>
    <x v="0"/>
    <n v="5"/>
    <s v="Suresh Malhotra"/>
    <s v="Cedar Park Road, Flat 9A, Building E, opposite Pine Ridge Park"/>
    <x v="0"/>
    <x v="0"/>
    <s v="Home Office"/>
    <x v="12"/>
    <x v="0"/>
    <x v="70"/>
    <x v="2"/>
    <x v="0"/>
    <x v="0"/>
    <d v="2022-06-06T00:00:00"/>
    <n v="18"/>
    <n v="1.76"/>
    <n v="2.94"/>
    <n v="1.18"/>
    <n v="31"/>
    <n v="54.56"/>
    <n v="0.04"/>
    <n v="2.1800000000000002"/>
    <n v="52.38"/>
    <n v="0.81"/>
    <n v="53.19"/>
  </r>
  <r>
    <s v="6300-1"/>
    <d v="2022-05-21T00:00:00"/>
    <x v="3"/>
    <x v="0"/>
    <n v="5"/>
    <s v="Meenal Kapoor"/>
    <s v="Sunrise Ridge Lane, Unit 5B, Building A, near Lakeside Park"/>
    <x v="1"/>
    <x v="1"/>
    <s v="Corporate"/>
    <x v="0"/>
    <x v="2"/>
    <x v="71"/>
    <x v="1"/>
    <x v="0"/>
    <x v="0"/>
    <d v="2022-07-04T00:00:00"/>
    <n v="44"/>
    <n v="5.5"/>
    <n v="12.22"/>
    <n v="6.72"/>
    <n v="10"/>
    <n v="55"/>
    <n v="0.01"/>
    <n v="0.55000000000000004"/>
    <n v="54.45"/>
    <n v="2.85"/>
    <n v="57.3"/>
  </r>
  <r>
    <s v="6301-1"/>
    <d v="2022-05-21T00:00:00"/>
    <x v="3"/>
    <x v="0"/>
    <n v="5"/>
    <s v="Payal Solanki"/>
    <s v="Pinewood Grove Boulevard, Suite 301, Building F, near Riverbend"/>
    <x v="2"/>
    <x v="2"/>
    <s v="Small Business"/>
    <x v="1"/>
    <x v="2"/>
    <x v="72"/>
    <x v="2"/>
    <x v="0"/>
    <x v="0"/>
    <d v="2022-05-26T00:00:00"/>
    <n v="5"/>
    <n v="52.07"/>
    <n v="83.98"/>
    <n v="31.91"/>
    <n v="46"/>
    <n v="2395.2199999999998"/>
    <n v="0.06"/>
    <n v="143.71"/>
    <n v="2251.5100000000002"/>
    <n v="5.01"/>
    <n v="2256.52"/>
  </r>
  <r>
    <s v="6302-1"/>
    <d v="2022-05-21T00:00:00"/>
    <x v="3"/>
    <x v="0"/>
    <n v="5"/>
    <s v="Ajit Iyer"/>
    <s v="Redwood Valley Road, Apartment 10A, Building C, by Cedar Hill"/>
    <x v="0"/>
    <x v="0"/>
    <s v="Corporate"/>
    <x v="0"/>
    <x v="2"/>
    <x v="73"/>
    <x v="0"/>
    <x v="0"/>
    <x v="0"/>
    <d v="2022-07-13T00:00:00"/>
    <n v="53"/>
    <n v="14.95"/>
    <n v="34.76"/>
    <n v="19.809999999999999"/>
    <n v="47"/>
    <n v="702.65"/>
    <n v="0.09"/>
    <n v="63.24"/>
    <n v="639.41"/>
    <n v="8.2200000000000006"/>
    <n v="647.63"/>
  </r>
  <r>
    <s v="6303-1"/>
    <d v="2022-05-22T00:00:00"/>
    <x v="3"/>
    <x v="0"/>
    <n v="5"/>
    <s v="Vinay Rathore"/>
    <s v="Sunset Pines Avenue, Suite 601, Building D, near Blue Ridge Park"/>
    <x v="0"/>
    <x v="0"/>
    <s v="Corporate"/>
    <x v="0"/>
    <x v="0"/>
    <x v="74"/>
    <x v="2"/>
    <x v="1"/>
    <x v="0"/>
    <d v="2022-06-28T00:00:00"/>
    <n v="37"/>
    <n v="4.46"/>
    <n v="10.89"/>
    <n v="6.43"/>
    <n v="1"/>
    <n v="4.46"/>
    <n v="0"/>
    <n v="0"/>
    <n v="4.46"/>
    <n v="4.5"/>
    <n v="8.9600000000000009"/>
  </r>
  <r>
    <s v="6304-1"/>
    <d v="2022-05-22T00:00:00"/>
    <x v="3"/>
    <x v="0"/>
    <n v="5"/>
    <s v="Sneha Kapoor"/>
    <s v="Maplewood Lane, Flat 3A, Building E, near Crystal View"/>
    <x v="1"/>
    <x v="1"/>
    <s v="Home Office"/>
    <x v="10"/>
    <x v="0"/>
    <x v="75"/>
    <x v="0"/>
    <x v="2"/>
    <x v="0"/>
    <d v="2022-07-11T00:00:00"/>
    <n v="50"/>
    <n v="1.18"/>
    <n v="1.88"/>
    <n v="0.7"/>
    <n v="22"/>
    <n v="25.96"/>
    <n v="0.09"/>
    <n v="2.34"/>
    <n v="23.62"/>
    <n v="1.49"/>
    <n v="25.11"/>
  </r>
  <r>
    <s v="6306-1"/>
    <d v="2022-05-23T00:00:00"/>
    <x v="3"/>
    <x v="0"/>
    <n v="5"/>
    <s v="Ishaan Dubey"/>
    <s v="Pine Ridge Parkway, Suite 402, Building B, by Town Center"/>
    <x v="2"/>
    <x v="2"/>
    <s v="Small Business"/>
    <x v="3"/>
    <x v="3"/>
    <x v="76"/>
    <x v="0"/>
    <x v="3"/>
    <x v="1"/>
    <d v="2022-06-10T00:00:00"/>
    <n v="18"/>
    <n v="2.39"/>
    <n v="4.26"/>
    <n v="1.87"/>
    <n v="5"/>
    <n v="11.95"/>
    <n v="0.01"/>
    <n v="0.12"/>
    <n v="11.83"/>
    <n v="1.2"/>
    <n v="13.03"/>
  </r>
  <r>
    <s v="6307-1"/>
    <d v="2022-05-26T00:00:00"/>
    <x v="3"/>
    <x v="0"/>
    <n v="5"/>
    <s v="Aarav Sharma"/>
    <s v="Cedar Meadows Road, Apartment 6B, Building D, next to Riverbend Park"/>
    <x v="0"/>
    <x v="0"/>
    <s v="Small Business"/>
    <x v="7"/>
    <x v="0"/>
    <x v="77"/>
    <x v="0"/>
    <x v="2"/>
    <x v="0"/>
    <d v="2022-06-01T00:00:00"/>
    <n v="6"/>
    <n v="52.04"/>
    <n v="83.93"/>
    <n v="31.89"/>
    <n v="5"/>
    <n v="260.2"/>
    <n v="0.04"/>
    <n v="10.41"/>
    <n v="249.79"/>
    <n v="19.989999999999998"/>
    <n v="269.77999999999997"/>
  </r>
  <r>
    <s v="6309-1"/>
    <d v="2022-05-27T00:00:00"/>
    <x v="3"/>
    <x v="0"/>
    <n v="5"/>
    <s v="Meera Nair"/>
    <s v="Crystal Valley Avenue, Unit 8A, Building C, near Maple Street"/>
    <x v="1"/>
    <x v="1"/>
    <s v="Corporate"/>
    <x v="7"/>
    <x v="0"/>
    <x v="78"/>
    <x v="1"/>
    <x v="0"/>
    <x v="0"/>
    <d v="2022-07-14T00:00:00"/>
    <n v="48"/>
    <n v="5.33"/>
    <n v="8.6"/>
    <n v="3.27"/>
    <n v="1"/>
    <n v="5.33"/>
    <n v="0.06"/>
    <n v="0.32"/>
    <n v="5.01"/>
    <n v="6.19"/>
    <n v="11.2"/>
  </r>
  <r>
    <s v="6311-1"/>
    <d v="2022-05-29T00:00:00"/>
    <x v="3"/>
    <x v="0"/>
    <n v="5"/>
    <s v="Anuj Gupta"/>
    <s v="Willow Hills Drive, Flat 2A, Building F, opposite Pinecrest Park"/>
    <x v="2"/>
    <x v="2"/>
    <s v="Consumer"/>
    <x v="10"/>
    <x v="0"/>
    <x v="79"/>
    <x v="2"/>
    <x v="1"/>
    <x v="0"/>
    <d v="2022-06-12T00:00:00"/>
    <n v="14"/>
    <n v="14.95"/>
    <n v="34.76"/>
    <n v="19.809999999999999"/>
    <n v="32"/>
    <n v="478.4"/>
    <n v="0.02"/>
    <n v="9.57"/>
    <n v="468.83"/>
    <n v="8.2200000000000006"/>
    <n v="477.05"/>
  </r>
  <r>
    <s v="6313-1"/>
    <d v="2022-05-30T00:00:00"/>
    <x v="3"/>
    <x v="0"/>
    <n v="5"/>
    <s v="Priya Patel"/>
    <s v="Redwood Lane, Suite 505, Building B, by Oak Grove Park"/>
    <x v="0"/>
    <x v="0"/>
    <s v="Home Office"/>
    <x v="1"/>
    <x v="0"/>
    <x v="80"/>
    <x v="1"/>
    <x v="2"/>
    <x v="0"/>
    <d v="2022-07-21T00:00:00"/>
    <n v="52"/>
    <n v="6.2"/>
    <n v="30.98"/>
    <n v="24.78"/>
    <n v="24"/>
    <n v="148.80000000000001"/>
    <n v="0.08"/>
    <n v="11.9"/>
    <n v="136.9"/>
    <n v="4"/>
    <n v="140.9"/>
  </r>
  <r>
    <s v="6315-1"/>
    <d v="2022-05-31T00:00:00"/>
    <x v="3"/>
    <x v="0"/>
    <n v="5"/>
    <s v="Kunal Yadav"/>
    <s v="Cedar Trail Road, Apartment 9B, Building A, near Lakeside Mall"/>
    <x v="1"/>
    <x v="1"/>
    <s v="Consumer"/>
    <x v="3"/>
    <x v="1"/>
    <x v="81"/>
    <x v="2"/>
    <x v="3"/>
    <x v="0"/>
    <d v="2022-07-04T00:00:00"/>
    <n v="34"/>
    <n v="0.94"/>
    <n v="2.08"/>
    <n v="1.1399999999999999"/>
    <n v="49"/>
    <n v="46.06"/>
    <n v="0.08"/>
    <n v="3.68"/>
    <n v="42.38"/>
    <n v="2.56"/>
    <n v="44.94"/>
  </r>
  <r>
    <s v="6316-1"/>
    <d v="2022-05-31T00:00:00"/>
    <x v="3"/>
    <x v="0"/>
    <n v="5"/>
    <s v="Sneha Iyer"/>
    <s v="Pinewood Avenue, Suite 304, Building D, close to Riverfront Park"/>
    <x v="2"/>
    <x v="2"/>
    <s v="Small Business"/>
    <x v="1"/>
    <x v="3"/>
    <x v="82"/>
    <x v="0"/>
    <x v="0"/>
    <x v="0"/>
    <d v="2022-07-05T00:00:00"/>
    <n v="35"/>
    <n v="14.7"/>
    <n v="29.99"/>
    <n v="15.29"/>
    <n v="1"/>
    <n v="14.7"/>
    <n v="0.04"/>
    <n v="0.59"/>
    <n v="14.11"/>
    <n v="5.5"/>
    <n v="19.61"/>
  </r>
  <r>
    <s v="6317-1"/>
    <d v="2022-06-02T00:00:00"/>
    <x v="3"/>
    <x v="0"/>
    <n v="6"/>
    <s v="Raghav Joshi"/>
    <s v="Maple Lane, Apartment 7A, Building C, opposite Blue Ridge"/>
    <x v="0"/>
    <x v="0"/>
    <s v="Consumer"/>
    <x v="3"/>
    <x v="2"/>
    <x v="83"/>
    <x v="2"/>
    <x v="1"/>
    <x v="0"/>
    <d v="2022-07-01T00:00:00"/>
    <n v="29"/>
    <n v="3.95"/>
    <n v="6.08"/>
    <n v="2.13"/>
    <n v="50"/>
    <n v="197.5"/>
    <n v="0.09"/>
    <n v="17.78"/>
    <n v="179.73"/>
    <n v="1.82"/>
    <n v="181.55"/>
  </r>
  <r>
    <s v="6319-1"/>
    <d v="2022-06-03T00:00:00"/>
    <x v="3"/>
    <x v="0"/>
    <n v="6"/>
    <s v="Anjali Bansal"/>
    <s v="Shady Meadows Road, Suite 610, Building E, near Sunset Bay"/>
    <x v="1"/>
    <x v="1"/>
    <s v="Small Business"/>
    <x v="10"/>
    <x v="2"/>
    <x v="84"/>
    <x v="0"/>
    <x v="0"/>
    <x v="0"/>
    <d v="2022-07-25T00:00:00"/>
    <n v="52"/>
    <n v="1.94"/>
    <n v="3.08"/>
    <n v="1.1399999999999999"/>
    <n v="11"/>
    <n v="21.34"/>
    <n v="0.03"/>
    <n v="0.64"/>
    <n v="20.7"/>
    <n v="0.99"/>
    <n v="21.69"/>
  </r>
  <r>
    <s v="6320-1"/>
    <d v="2022-06-03T00:00:00"/>
    <x v="3"/>
    <x v="0"/>
    <n v="6"/>
    <s v="Arvind Reddy"/>
    <s v="Sunset Valley Road, Unit 3B, Building F, beside Crystal Springs Park"/>
    <x v="2"/>
    <x v="2"/>
    <s v="Small Business"/>
    <x v="4"/>
    <x v="0"/>
    <x v="85"/>
    <x v="1"/>
    <x v="1"/>
    <x v="0"/>
    <d v="2022-06-14T00:00:00"/>
    <n v="11"/>
    <n v="0.71"/>
    <n v="1.1399999999999999"/>
    <n v="0.43"/>
    <n v="3"/>
    <n v="2.13"/>
    <n v="0.1"/>
    <n v="0.21"/>
    <n v="1.92"/>
    <n v="0.7"/>
    <n v="2.62"/>
  </r>
  <r>
    <s v="6321-1"/>
    <d v="2022-06-11T00:00:00"/>
    <x v="3"/>
    <x v="0"/>
    <n v="6"/>
    <s v="Nisha Kaul"/>
    <s v="Pinecrest Road, Building A, near Blue River Park"/>
    <x v="0"/>
    <x v="0"/>
    <s v="Corporate"/>
    <x v="0"/>
    <x v="2"/>
    <x v="86"/>
    <x v="2"/>
    <x v="2"/>
    <x v="0"/>
    <d v="2022-06-12T00:00:00"/>
    <n v="1"/>
    <n v="1.31"/>
    <n v="2.84"/>
    <n v="1.53"/>
    <n v="9"/>
    <n v="11.79"/>
    <n v="0.08"/>
    <n v="0.94"/>
    <n v="10.85"/>
    <n v="0.93"/>
    <n v="11.78"/>
  </r>
  <r>
    <s v="6322-1"/>
    <d v="2022-06-13T00:00:00"/>
    <x v="3"/>
    <x v="0"/>
    <n v="6"/>
    <s v="Rajesh Malhotra"/>
    <s v="Oak Ridge Avenue, Building C, next to Riverhill Mall"/>
    <x v="1"/>
    <x v="1"/>
    <s v="Home Office"/>
    <x v="8"/>
    <x v="2"/>
    <x v="87"/>
    <x v="0"/>
    <x v="3"/>
    <x v="0"/>
    <d v="2022-08-02T00:00:00"/>
    <n v="50"/>
    <n v="32.020000000000003"/>
    <n v="152.47999999999999"/>
    <n v="120.46"/>
    <n v="12"/>
    <n v="384.24"/>
    <n v="0.1"/>
    <n v="38.42"/>
    <n v="345.82"/>
    <n v="4"/>
    <n v="349.82"/>
  </r>
  <r>
    <s v="6327-1"/>
    <d v="2022-06-14T00:00:00"/>
    <x v="3"/>
    <x v="0"/>
    <n v="6"/>
    <s v="Simran Dubey"/>
    <s v="Cedarwood Lane, Building D, by Sunset Valley"/>
    <x v="2"/>
    <x v="2"/>
    <s v="Corporate"/>
    <x v="9"/>
    <x v="2"/>
    <x v="88"/>
    <x v="2"/>
    <x v="2"/>
    <x v="1"/>
    <d v="2022-08-08T00:00:00"/>
    <n v="55"/>
    <n v="99.39"/>
    <n v="162.93"/>
    <n v="63.54"/>
    <n v="36"/>
    <n v="3578.04"/>
    <n v="0.05"/>
    <n v="178.9"/>
    <n v="3399.14"/>
    <n v="19.989999999999998"/>
    <n v="3419.13"/>
  </r>
  <r>
    <s v="6329-1"/>
    <d v="2022-06-15T00:00:00"/>
    <x v="3"/>
    <x v="0"/>
    <n v="6"/>
    <s v="Rohit Gupta"/>
    <s v="Willow Park Boulevard, Building E, near Forest Grove"/>
    <x v="1"/>
    <x v="1"/>
    <s v="Home Office"/>
    <x v="1"/>
    <x v="1"/>
    <x v="89"/>
    <x v="0"/>
    <x v="0"/>
    <x v="0"/>
    <d v="2022-08-01T00:00:00"/>
    <n v="47"/>
    <n v="13.88"/>
    <n v="22.38"/>
    <n v="8.5"/>
    <n v="11"/>
    <n v="152.68"/>
    <n v="0.01"/>
    <n v="1.53"/>
    <n v="151.15"/>
    <n v="15.1"/>
    <n v="166.25"/>
  </r>
  <r>
    <s v="6330-1"/>
    <d v="2022-06-15T00:00:00"/>
    <x v="3"/>
    <x v="0"/>
    <n v="6"/>
    <s v="Pooja Rane"/>
    <s v="Rosewood Crescent, Building C, near Maple Hill Park"/>
    <x v="2"/>
    <x v="2"/>
    <s v="Corporate"/>
    <x v="0"/>
    <x v="0"/>
    <x v="90"/>
    <x v="1"/>
    <x v="1"/>
    <x v="1"/>
    <d v="2022-07-22T00:00:00"/>
    <n v="37"/>
    <n v="0.9"/>
    <n v="2.1"/>
    <n v="1.2"/>
    <n v="31"/>
    <n v="27.9"/>
    <n v="0.08"/>
    <n v="2.23"/>
    <n v="25.67"/>
    <n v="0.7"/>
    <n v="26.37"/>
  </r>
  <r>
    <s v="6332-1"/>
    <d v="2022-06-18T00:00:00"/>
    <x v="3"/>
    <x v="0"/>
    <n v="6"/>
    <s v="Anupama Sharma"/>
    <s v="Riverstone Parkway, Building D, near Sunset Lake"/>
    <x v="0"/>
    <x v="0"/>
    <s v="Home Office"/>
    <x v="7"/>
    <x v="1"/>
    <x v="91"/>
    <x v="2"/>
    <x v="2"/>
    <x v="0"/>
    <d v="2022-06-21T00:00:00"/>
    <n v="3"/>
    <n v="81.59"/>
    <n v="159.99"/>
    <n v="78.400000000000006"/>
    <n v="31"/>
    <n v="2529.29"/>
    <n v="0.01"/>
    <n v="25.29"/>
    <n v="2504"/>
    <n v="5.5"/>
    <n v="2509.5"/>
  </r>
  <r>
    <s v="6333-1"/>
    <d v="2022-06-19T00:00:00"/>
    <x v="3"/>
    <x v="0"/>
    <n v="6"/>
    <s v="Akash Verma"/>
    <s v="Pinewood Drive, Building E, close to Riverbend Park"/>
    <x v="0"/>
    <x v="0"/>
    <s v="Consumer"/>
    <x v="8"/>
    <x v="0"/>
    <x v="92"/>
    <x v="0"/>
    <x v="3"/>
    <x v="0"/>
    <d v="2022-08-18T00:00:00"/>
    <n v="60"/>
    <n v="2.5"/>
    <n v="5.68"/>
    <n v="3.18"/>
    <n v="27"/>
    <n v="67.5"/>
    <n v="0.03"/>
    <n v="2.0299999999999998"/>
    <n v="65.48"/>
    <n v="3.6"/>
    <n v="69.08"/>
  </r>
  <r>
    <s v="6335-1"/>
    <d v="2022-06-20T00:00:00"/>
    <x v="3"/>
    <x v="0"/>
    <n v="6"/>
    <s v="Sunil Tyagi"/>
    <s v="Cedar Valley Road, Building C, beside Green Meadow"/>
    <x v="1"/>
    <x v="1"/>
    <s v="Consumer"/>
    <x v="6"/>
    <x v="3"/>
    <x v="93"/>
    <x v="0"/>
    <x v="0"/>
    <x v="0"/>
    <d v="2022-06-28T00:00:00"/>
    <n v="8"/>
    <n v="21.56"/>
    <n v="36.549999999999997"/>
    <n v="14.99"/>
    <n v="34"/>
    <n v="733.04"/>
    <n v="0.1"/>
    <n v="73.3"/>
    <n v="659.74"/>
    <n v="13.89"/>
    <n v="673.63"/>
  </r>
  <r>
    <s v="6339-1"/>
    <d v="2022-06-25T00:00:00"/>
    <x v="3"/>
    <x v="0"/>
    <n v="6"/>
    <s v="Rina Kapoor"/>
    <s v="Maple Grove Street, Building B, near Oakwood Mall"/>
    <x v="2"/>
    <x v="2"/>
    <s v="Corporate"/>
    <x v="0"/>
    <x v="0"/>
    <x v="94"/>
    <x v="1"/>
    <x v="1"/>
    <x v="0"/>
    <d v="2022-08-16T00:00:00"/>
    <n v="52"/>
    <n v="2.9"/>
    <n v="4.76"/>
    <n v="1.86"/>
    <n v="5"/>
    <n v="14.5"/>
    <n v="0.09"/>
    <n v="1.31"/>
    <n v="13.2"/>
    <n v="0.88"/>
    <n v="14.08"/>
  </r>
  <r>
    <s v="6340-1"/>
    <d v="2022-06-29T00:00:00"/>
    <x v="3"/>
    <x v="0"/>
    <n v="6"/>
    <s v="Karthik Menon"/>
    <s v="Willowbrook Road, Building E, opposite Valley Springs"/>
    <x v="0"/>
    <x v="0"/>
    <s v="Corporate"/>
    <x v="7"/>
    <x v="2"/>
    <x v="95"/>
    <x v="0"/>
    <x v="2"/>
    <x v="0"/>
    <d v="2022-07-08T00:00:00"/>
    <n v="9"/>
    <n v="3.14"/>
    <n v="4.91"/>
    <n v="1.77"/>
    <n v="28"/>
    <n v="87.92"/>
    <n v="0.08"/>
    <n v="7.03"/>
    <n v="80.89"/>
    <n v="0.5"/>
    <n v="81.39"/>
  </r>
  <r>
    <s v="6342-1"/>
    <d v="2022-06-30T00:00:00"/>
    <x v="3"/>
    <x v="0"/>
    <n v="6"/>
    <s v="Priyanka Iyer"/>
    <s v="Redwood Crest Boulevard, Building D, near Birch Grove"/>
    <x v="1"/>
    <x v="1"/>
    <s v="Consumer"/>
    <x v="10"/>
    <x v="1"/>
    <x v="96"/>
    <x v="0"/>
    <x v="3"/>
    <x v="0"/>
    <d v="2022-08-23T00:00:00"/>
    <n v="54"/>
    <n v="13.88"/>
    <n v="22.38"/>
    <n v="8.5"/>
    <n v="9"/>
    <n v="124.92"/>
    <n v="0.03"/>
    <n v="3.75"/>
    <n v="121.17"/>
    <n v="15.1"/>
    <n v="136.27000000000001"/>
  </r>
  <r>
    <s v="6343-1"/>
    <d v="2022-06-30T00:00:00"/>
    <x v="3"/>
    <x v="0"/>
    <n v="6"/>
    <s v="Devika Solanki"/>
    <s v="Shady Pines Drive, Building A, near Riverwalk Park"/>
    <x v="2"/>
    <x v="2"/>
    <s v="Corporate"/>
    <x v="1"/>
    <x v="3"/>
    <x v="97"/>
    <x v="1"/>
    <x v="3"/>
    <x v="0"/>
    <d v="2022-07-04T00:00:00"/>
    <n v="4"/>
    <n v="0.24"/>
    <n v="1.26"/>
    <n v="1.02"/>
    <n v="47"/>
    <n v="11.28"/>
    <n v="0"/>
    <n v="0"/>
    <n v="11.28"/>
    <n v="0.7"/>
    <n v="11.98"/>
  </r>
  <r>
    <s v="6345-1"/>
    <d v="2022-07-02T00:00:00"/>
    <x v="3"/>
    <x v="1"/>
    <n v="7"/>
    <s v="Nikhil Reddy"/>
    <s v="Riverwood Avenue, Building F, by Pinecrest Mall"/>
    <x v="0"/>
    <x v="0"/>
    <s v="Home Office"/>
    <x v="1"/>
    <x v="3"/>
    <x v="98"/>
    <x v="2"/>
    <x v="3"/>
    <x v="0"/>
    <d v="2022-07-13T00:00:00"/>
    <n v="11"/>
    <n v="1.84"/>
    <n v="2.88"/>
    <n v="1.04"/>
    <n v="18"/>
    <n v="33.119999999999997"/>
    <n v="0.03"/>
    <n v="0.99"/>
    <n v="32.130000000000003"/>
    <n v="0.99"/>
    <n v="33.119999999999997"/>
  </r>
  <r>
    <s v="6346-1"/>
    <d v="2022-07-02T00:00:00"/>
    <x v="3"/>
    <x v="1"/>
    <n v="7"/>
    <s v="Rina Rathod"/>
    <s v="Oak Valley Parkway, Building C, near Willowbrook Park"/>
    <x v="1"/>
    <x v="1"/>
    <s v="Corporate"/>
    <x v="11"/>
    <x v="2"/>
    <x v="99"/>
    <x v="1"/>
    <x v="1"/>
    <x v="0"/>
    <d v="2022-08-31T00:00:00"/>
    <n v="60"/>
    <n v="1.6"/>
    <n v="2.62"/>
    <n v="1.02"/>
    <n v="16"/>
    <n v="25.6"/>
    <n v="0.09"/>
    <n v="2.2999999999999998"/>
    <n v="23.3"/>
    <n v="0.8"/>
    <n v="24.1"/>
  </r>
  <r>
    <s v="6348-1"/>
    <d v="2022-07-03T00:00:00"/>
    <x v="3"/>
    <x v="1"/>
    <n v="7"/>
    <s v="Harsh Agarwal"/>
    <s v="Cedar Ridge Drive, Building E, near Maple Woods"/>
    <x v="2"/>
    <x v="2"/>
    <s v="Home Office"/>
    <x v="0"/>
    <x v="0"/>
    <x v="100"/>
    <x v="2"/>
    <x v="0"/>
    <x v="0"/>
    <d v="2022-07-18T00:00:00"/>
    <n v="15"/>
    <n v="0.87"/>
    <n v="1.81"/>
    <n v="0.94"/>
    <n v="50"/>
    <n v="43.5"/>
    <n v="0.08"/>
    <n v="3.48"/>
    <n v="40.020000000000003"/>
    <n v="0.75"/>
    <n v="40.770000000000003"/>
  </r>
  <r>
    <s v="6349-1"/>
    <d v="2022-07-05T00:00:00"/>
    <x v="3"/>
    <x v="1"/>
    <n v="7"/>
    <s v="Aditi Sinha"/>
    <s v="Pine Springs Road, Building D, near Crystal Falls"/>
    <x v="1"/>
    <x v="1"/>
    <s v="Home Office"/>
    <x v="8"/>
    <x v="0"/>
    <x v="101"/>
    <x v="0"/>
    <x v="1"/>
    <x v="1"/>
    <d v="2022-08-29T00:00:00"/>
    <n v="55"/>
    <n v="2.2599999999999998"/>
    <n v="3.58"/>
    <n v="1.32"/>
    <n v="36"/>
    <n v="81.36"/>
    <n v="0.04"/>
    <n v="3.25"/>
    <n v="78.11"/>
    <n v="5.47"/>
    <n v="83.58"/>
  </r>
  <r>
    <s v="6351-1"/>
    <d v="2022-07-07T00:00:00"/>
    <x v="3"/>
    <x v="1"/>
    <n v="7"/>
    <s v="Tanvi Kapoor"/>
    <s v="Maple Ridge Parkway, Building C, near Valley Park"/>
    <x v="1"/>
    <x v="1"/>
    <s v="Home Office"/>
    <x v="2"/>
    <x v="3"/>
    <x v="102"/>
    <x v="2"/>
    <x v="3"/>
    <x v="0"/>
    <d v="2022-07-22T00:00:00"/>
    <n v="15"/>
    <n v="1.0900000000000001"/>
    <n v="1.68"/>
    <n v="0.59"/>
    <n v="50"/>
    <n v="54.5"/>
    <n v="0.09"/>
    <n v="4.91"/>
    <n v="49.6"/>
    <n v="1"/>
    <n v="50.6"/>
  </r>
  <r>
    <s v="6352-1"/>
    <d v="2022-07-11T00:00:00"/>
    <x v="3"/>
    <x v="1"/>
    <n v="7"/>
    <s v="Amit Sharma"/>
    <s v="Willow Springs Lane, Building E, opposite Sunset Hill"/>
    <x v="2"/>
    <x v="2"/>
    <s v="Home Office"/>
    <x v="10"/>
    <x v="0"/>
    <x v="103"/>
    <x v="0"/>
    <x v="3"/>
    <x v="0"/>
    <d v="2022-09-02T00:00:00"/>
    <n v="53"/>
    <n v="3.48"/>
    <n v="5.43"/>
    <n v="1.95"/>
    <n v="2"/>
    <n v="6.96"/>
    <n v="0.03"/>
    <n v="0.21"/>
    <n v="6.75"/>
    <n v="0.95"/>
    <n v="7.7"/>
  </r>
  <r>
    <s v="6353-1"/>
    <d v="2022-07-12T00:00:00"/>
    <x v="3"/>
    <x v="1"/>
    <n v="7"/>
    <s v="Nandita Mehta"/>
    <s v="Redwood Avenue, Building B, next to Pineview Park"/>
    <x v="0"/>
    <x v="0"/>
    <s v="Small Business"/>
    <x v="2"/>
    <x v="0"/>
    <x v="104"/>
    <x v="0"/>
    <x v="2"/>
    <x v="0"/>
    <d v="2022-08-29T00:00:00"/>
    <n v="48"/>
    <n v="3.65"/>
    <n v="5.98"/>
    <n v="2.33"/>
    <n v="22"/>
    <n v="80.3"/>
    <n v="7.0000000000000007E-2"/>
    <n v="5.62"/>
    <n v="74.680000000000007"/>
    <n v="1.49"/>
    <n v="76.17"/>
  </r>
  <r>
    <s v="6354-1"/>
    <d v="2022-07-16T00:00:00"/>
    <x v="3"/>
    <x v="1"/>
    <n v="7"/>
    <s v="Sandeep Kaul"/>
    <s v="Shady Grove Street, Building C, near Rivercrest"/>
    <x v="0"/>
    <x v="0"/>
    <s v="Home Office"/>
    <x v="2"/>
    <x v="3"/>
    <x v="105"/>
    <x v="0"/>
    <x v="3"/>
    <x v="0"/>
    <d v="2022-09-02T00:00:00"/>
    <n v="48"/>
    <n v="32.020000000000003"/>
    <n v="152.47999999999999"/>
    <n v="120.46"/>
    <n v="2"/>
    <n v="64.040000000000006"/>
    <n v="0.03"/>
    <n v="1.92"/>
    <n v="62.12"/>
    <n v="4"/>
    <n v="66.12"/>
  </r>
  <r>
    <s v="6355-1"/>
    <d v="2022-07-17T00:00:00"/>
    <x v="3"/>
    <x v="1"/>
    <n v="7"/>
    <s v="Neelam Gupta"/>
    <s v="Cedarwood Avenue, Building F, by Mountain View"/>
    <x v="1"/>
    <x v="1"/>
    <s v="Corporate"/>
    <x v="9"/>
    <x v="0"/>
    <x v="106"/>
    <x v="1"/>
    <x v="0"/>
    <x v="0"/>
    <d v="2022-08-02T00:00:00"/>
    <n v="16"/>
    <n v="0.93"/>
    <n v="1.6"/>
    <n v="0.67"/>
    <n v="39"/>
    <n v="36.270000000000003"/>
    <n v="0.1"/>
    <n v="3.63"/>
    <n v="32.64"/>
    <n v="1.29"/>
    <n v="33.93"/>
  </r>
  <r>
    <s v="6356-1"/>
    <d v="2022-07-27T00:00:00"/>
    <x v="3"/>
    <x v="1"/>
    <n v="7"/>
    <s v="Rajeev Reddy"/>
    <s v="Pinehurst Lane, Building E, near Willow Oaks"/>
    <x v="2"/>
    <x v="2"/>
    <s v="Home Office"/>
    <x v="8"/>
    <x v="2"/>
    <x v="107"/>
    <x v="2"/>
    <x v="0"/>
    <x v="0"/>
    <d v="2022-09-18T00:00:00"/>
    <n v="53"/>
    <n v="269.99"/>
    <n v="449.99"/>
    <n v="180"/>
    <n v="3"/>
    <n v="809.97"/>
    <n v="0.06"/>
    <n v="48.6"/>
    <n v="761.37"/>
    <n v="24.49"/>
    <n v="785.86"/>
  </r>
  <r>
    <s v="6358-1"/>
    <d v="2022-07-28T00:00:00"/>
    <x v="3"/>
    <x v="1"/>
    <n v="7"/>
    <s v="Kirti Shukla"/>
    <s v="Maplewood Crescent, Building D, near Crystal Creek"/>
    <x v="0"/>
    <x v="0"/>
    <s v="Home Office"/>
    <x v="7"/>
    <x v="0"/>
    <x v="108"/>
    <x v="1"/>
    <x v="0"/>
    <x v="0"/>
    <d v="2022-09-24T00:00:00"/>
    <n v="58"/>
    <n v="13.88"/>
    <n v="22.38"/>
    <n v="8.5"/>
    <n v="18"/>
    <n v="249.84"/>
    <n v="0.05"/>
    <n v="12.49"/>
    <n v="237.35"/>
    <n v="15.1"/>
    <n v="252.45"/>
  </r>
  <r>
    <s v="6359-1"/>
    <d v="2022-08-02T00:00:00"/>
    <x v="3"/>
    <x v="1"/>
    <n v="8"/>
    <s v="Ashwin Pandey"/>
    <s v="Willow Ridge Road, Building C, by River View Park"/>
    <x v="0"/>
    <x v="0"/>
    <s v="Home Office"/>
    <x v="5"/>
    <x v="0"/>
    <x v="109"/>
    <x v="2"/>
    <x v="0"/>
    <x v="0"/>
    <d v="2022-08-26T00:00:00"/>
    <n v="24"/>
    <n v="178.83"/>
    <n v="415.88"/>
    <n v="237.05"/>
    <n v="4"/>
    <n v="715.32"/>
    <n v="0.04"/>
    <n v="28.61"/>
    <n v="686.71"/>
    <n v="11.37"/>
    <n v="698.08"/>
  </r>
  <r>
    <s v="6361-1"/>
    <d v="2022-08-03T00:00:00"/>
    <x v="3"/>
    <x v="1"/>
    <n v="8"/>
    <s v="Manju Khanna"/>
    <s v="Sunset Parkway, Building E, near Oakridge Gardens"/>
    <x v="1"/>
    <x v="1"/>
    <s v="Small Business"/>
    <x v="7"/>
    <x v="0"/>
    <x v="110"/>
    <x v="0"/>
    <x v="1"/>
    <x v="0"/>
    <d v="2022-08-26T00:00:00"/>
    <n v="23"/>
    <n v="4.79"/>
    <n v="11.97"/>
    <n v="7.18"/>
    <n v="49"/>
    <n v="234.71"/>
    <n v="0.09"/>
    <n v="21.12"/>
    <n v="213.59"/>
    <n v="5.81"/>
    <n v="219.4"/>
  </r>
  <r>
    <s v="6362-1"/>
    <d v="2022-08-04T00:00:00"/>
    <x v="3"/>
    <x v="1"/>
    <n v="8"/>
    <s v="Pooja Deshmukh"/>
    <s v="Oakwood Drive, Building F, opposite Maple Grove"/>
    <x v="2"/>
    <x v="2"/>
    <s v="Corporate"/>
    <x v="9"/>
    <x v="3"/>
    <x v="111"/>
    <x v="2"/>
    <x v="2"/>
    <x v="0"/>
    <d v="2022-08-11T00:00:00"/>
    <n v="7"/>
    <n v="54.52"/>
    <n v="100.97"/>
    <n v="46.45"/>
    <n v="41"/>
    <n v="2235.3200000000002"/>
    <n v="0.03"/>
    <n v="67.06"/>
    <n v="2168.2600000000002"/>
    <n v="7.18"/>
    <n v="2175.44"/>
  </r>
  <r>
    <s v="6364-1"/>
    <d v="2022-08-05T00:00:00"/>
    <x v="3"/>
    <x v="1"/>
    <n v="8"/>
    <s v="Shruti Nair"/>
    <s v="Cedar Park Boulevard, Building C, near Golden Oaks"/>
    <x v="0"/>
    <x v="0"/>
    <s v="Corporate"/>
    <x v="3"/>
    <x v="3"/>
    <x v="112"/>
    <x v="0"/>
    <x v="3"/>
    <x v="0"/>
    <d v="2022-08-15T00:00:00"/>
    <n v="10"/>
    <n v="1.17"/>
    <n v="2.78"/>
    <n v="1.61"/>
    <n v="6"/>
    <n v="7.02"/>
    <n v="0.01"/>
    <n v="7.0000000000000007E-2"/>
    <n v="6.95"/>
    <n v="1.2"/>
    <n v="8.15"/>
  </r>
  <r>
    <s v="6365-1"/>
    <d v="2022-08-07T00:00:00"/>
    <x v="3"/>
    <x v="1"/>
    <n v="8"/>
    <s v="Harshit Gupta"/>
    <s v="Pine Ridge Lane, Building B, near Sunset Bay"/>
    <x v="1"/>
    <x v="1"/>
    <s v="Consumer"/>
    <x v="7"/>
    <x v="0"/>
    <x v="113"/>
    <x v="1"/>
    <x v="2"/>
    <x v="0"/>
    <d v="2022-09-19T00:00:00"/>
    <n v="43"/>
    <n v="52.04"/>
    <n v="83.93"/>
    <n v="31.89"/>
    <n v="37"/>
    <n v="1925.48"/>
    <n v="0.03"/>
    <n v="57.76"/>
    <n v="1867.72"/>
    <n v="19.989999999999998"/>
    <n v="1887.71"/>
  </r>
  <r>
    <s v="6367-1"/>
    <d v="2022-08-08T00:00:00"/>
    <x v="3"/>
    <x v="1"/>
    <n v="8"/>
    <s v="Nikhil Bansal"/>
    <s v="Shady Valley Road, Building E, beside Cedar Park"/>
    <x v="2"/>
    <x v="2"/>
    <s v="Home Office"/>
    <x v="7"/>
    <x v="3"/>
    <x v="114"/>
    <x v="2"/>
    <x v="0"/>
    <x v="0"/>
    <d v="2022-09-05T00:00:00"/>
    <n v="28"/>
    <n v="2.4500000000000002"/>
    <n v="3.89"/>
    <n v="1.44"/>
    <n v="18"/>
    <n v="44.1"/>
    <n v="0.04"/>
    <n v="1.76"/>
    <n v="42.34"/>
    <n v="7.01"/>
    <n v="49.35"/>
  </r>
  <r>
    <s v="6369-1"/>
    <d v="2022-08-11T00:00:00"/>
    <x v="3"/>
    <x v="1"/>
    <n v="8"/>
    <s v="Sanya Kapoor"/>
    <s v="Riverbend Street, Building D, near Pine Ridge"/>
    <x v="0"/>
    <x v="0"/>
    <s v="Consumer"/>
    <x v="11"/>
    <x v="3"/>
    <x v="115"/>
    <x v="0"/>
    <x v="1"/>
    <x v="0"/>
    <d v="2022-09-25T00:00:00"/>
    <n v="45"/>
    <n v="2.29"/>
    <n v="3.69"/>
    <n v="1.4"/>
    <n v="13"/>
    <n v="29.77"/>
    <n v="0.04"/>
    <n v="1.19"/>
    <n v="28.58"/>
    <n v="0.5"/>
    <n v="29.08"/>
  </r>
  <r>
    <s v="6370-1"/>
    <d v="2022-08-11T00:00:00"/>
    <x v="3"/>
    <x v="1"/>
    <n v="8"/>
    <s v="Vishal Solanki"/>
    <s v="Maple Grove Lane, Building C, by Riverstone Park"/>
    <x v="1"/>
    <x v="1"/>
    <s v="Corporate"/>
    <x v="11"/>
    <x v="0"/>
    <x v="116"/>
    <x v="2"/>
    <x v="2"/>
    <x v="0"/>
    <d v="2022-08-21T00:00:00"/>
    <n v="10"/>
    <n v="0.24"/>
    <n v="1.26"/>
    <n v="1.02"/>
    <n v="34"/>
    <n v="8.16"/>
    <n v="0"/>
    <n v="0"/>
    <n v="8.16"/>
    <n v="0.7"/>
    <n v="8.86"/>
  </r>
  <r>
    <s v="6371-1"/>
    <d v="2022-08-15T00:00:00"/>
    <x v="3"/>
    <x v="1"/>
    <n v="8"/>
    <s v="Vinay Tiwari"/>
    <s v="Willow Park Crescent, Building F, near Valley View"/>
    <x v="2"/>
    <x v="2"/>
    <s v="Corporate"/>
    <x v="13"/>
    <x v="1"/>
    <x v="117"/>
    <x v="0"/>
    <x v="3"/>
    <x v="1"/>
    <d v="2022-09-21T00:00:00"/>
    <n v="37"/>
    <n v="2.4500000000000002"/>
    <n v="3.89"/>
    <n v="1.44"/>
    <n v="30"/>
    <n v="73.5"/>
    <n v="0.09"/>
    <n v="6.62"/>
    <n v="66.89"/>
    <n v="7.01"/>
    <n v="73.900000000000006"/>
  </r>
  <r>
    <s v="6373-1"/>
    <d v="2022-08-17T00:00:00"/>
    <x v="3"/>
    <x v="1"/>
    <n v="8"/>
    <s v="Lata Sharma"/>
    <s v="Cedarcrest Boulevard, Building E, near Golden Ridge"/>
    <x v="0"/>
    <x v="0"/>
    <s v="Consumer"/>
    <x v="2"/>
    <x v="3"/>
    <x v="118"/>
    <x v="1"/>
    <x v="0"/>
    <x v="0"/>
    <d v="2022-09-14T00:00:00"/>
    <n v="28"/>
    <n v="2.9"/>
    <n v="4.76"/>
    <n v="1.86"/>
    <n v="1"/>
    <n v="2.9"/>
    <n v="0.02"/>
    <n v="0.06"/>
    <n v="2.84"/>
    <n v="0.88"/>
    <n v="3.72"/>
  </r>
  <r>
    <s v="6374-1"/>
    <d v="2022-08-18T00:00:00"/>
    <x v="3"/>
    <x v="1"/>
    <n v="8"/>
    <s v="Tanvi Tyagi"/>
    <s v="Pinewood Boulevard, Building D, close to Oak Gardens"/>
    <x v="1"/>
    <x v="1"/>
    <s v="Home Office"/>
    <x v="1"/>
    <x v="3"/>
    <x v="119"/>
    <x v="2"/>
    <x v="1"/>
    <x v="1"/>
    <d v="2022-10-11T00:00:00"/>
    <n v="54"/>
    <n v="4.53"/>
    <n v="7.3"/>
    <n v="2.77"/>
    <n v="41"/>
    <n v="185.73"/>
    <n v="0.05"/>
    <n v="9.2899999999999991"/>
    <n v="176.44"/>
    <n v="7.72"/>
    <n v="184.16"/>
  </r>
  <r>
    <s v="6376-1"/>
    <d v="2022-08-18T00:00:00"/>
    <x v="3"/>
    <x v="1"/>
    <n v="8"/>
    <s v="Ananya Reddy"/>
    <s v="Redwood Grove Drive, Building C, near Riverfront Park"/>
    <x v="2"/>
    <x v="2"/>
    <s v="Home Office"/>
    <x v="2"/>
    <x v="1"/>
    <x v="120"/>
    <x v="0"/>
    <x v="2"/>
    <x v="0"/>
    <d v="2022-08-19T00:00:00"/>
    <n v="1"/>
    <n v="2.25"/>
    <n v="3.69"/>
    <n v="1.44"/>
    <n v="16"/>
    <n v="36"/>
    <n v="0.02"/>
    <n v="0.72"/>
    <n v="35.28"/>
    <n v="2.5"/>
    <n v="37.78"/>
  </r>
  <r>
    <s v="6377-1"/>
    <d v="2022-08-20T00:00:00"/>
    <x v="3"/>
    <x v="1"/>
    <n v="8"/>
    <s v="Vikram Yadav"/>
    <s v="Cedar Lane, Building F, next to Pinecrest Park"/>
    <x v="0"/>
    <x v="0"/>
    <s v="Consumer"/>
    <x v="5"/>
    <x v="1"/>
    <x v="121"/>
    <x v="0"/>
    <x v="3"/>
    <x v="0"/>
    <d v="2022-09-25T00:00:00"/>
    <n v="36"/>
    <n v="2.31"/>
    <n v="3.78"/>
    <n v="1.47"/>
    <n v="28"/>
    <n v="64.680000000000007"/>
    <n v="0.06"/>
    <n v="3.88"/>
    <n v="60.8"/>
    <n v="0.71"/>
    <n v="61.51"/>
  </r>
  <r>
    <s v="6379-1"/>
    <d v="2022-08-23T00:00:00"/>
    <x v="3"/>
    <x v="1"/>
    <n v="8"/>
    <s v="Seema Nair"/>
    <s v="Willowbrook Parkway, Building B, near Sunset Ridge"/>
    <x v="1"/>
    <x v="1"/>
    <s v="Corporate"/>
    <x v="3"/>
    <x v="0"/>
    <x v="122"/>
    <x v="1"/>
    <x v="3"/>
    <x v="0"/>
    <d v="2022-10-20T00:00:00"/>
    <n v="58"/>
    <n v="11.11"/>
    <n v="19.84"/>
    <n v="8.73"/>
    <n v="22"/>
    <n v="244.42"/>
    <n v="0.06"/>
    <n v="14.67"/>
    <n v="229.75"/>
    <n v="4.0999999999999996"/>
    <n v="233.85"/>
  </r>
  <r>
    <s v="6380-1"/>
    <d v="2022-08-24T00:00:00"/>
    <x v="3"/>
    <x v="1"/>
    <n v="8"/>
    <s v="Manju Patel"/>
    <s v="Oak Meadow Road, Building E, near Crystal Springs"/>
    <x v="2"/>
    <x v="2"/>
    <s v="Home Office"/>
    <x v="10"/>
    <x v="1"/>
    <x v="123"/>
    <x v="0"/>
    <x v="3"/>
    <x v="0"/>
    <d v="2022-09-27T00:00:00"/>
    <n v="34"/>
    <n v="19.78"/>
    <n v="45.99"/>
    <n v="26.21"/>
    <n v="46"/>
    <n v="909.88"/>
    <n v="0.1"/>
    <n v="90.99"/>
    <n v="818.89"/>
    <n v="4.99"/>
    <n v="823.88"/>
  </r>
  <r>
    <s v="6382-1"/>
    <d v="2022-08-24T00:00:00"/>
    <x v="3"/>
    <x v="1"/>
    <n v="8"/>
    <s v="Aakash Tiwari"/>
    <s v="Pinehill Street, Building C, near Riverbank Plaza"/>
    <x v="1"/>
    <x v="1"/>
    <s v="Small Business"/>
    <x v="5"/>
    <x v="0"/>
    <x v="124"/>
    <x v="0"/>
    <x v="1"/>
    <x v="0"/>
    <d v="2022-10-05T00:00:00"/>
    <n v="42"/>
    <n v="1.59"/>
    <n v="2.61"/>
    <n v="1.02"/>
    <n v="34"/>
    <n v="54.06"/>
    <n v="0"/>
    <n v="0"/>
    <n v="54.06"/>
    <n v="0.5"/>
    <n v="54.56"/>
  </r>
  <r>
    <s v="6387-1"/>
    <d v="2022-08-24T00:00:00"/>
    <x v="3"/>
    <x v="1"/>
    <n v="8"/>
    <s v="Rajan Rane"/>
    <s v="Maple Valley Road, Building D, by Willow Heights"/>
    <x v="2"/>
    <x v="2"/>
    <s v="Small Business"/>
    <x v="8"/>
    <x v="0"/>
    <x v="125"/>
    <x v="1"/>
    <x v="0"/>
    <x v="0"/>
    <d v="2022-09-14T00:00:00"/>
    <n v="21"/>
    <n v="1.53"/>
    <n v="2.78"/>
    <n v="1.25"/>
    <n v="23"/>
    <n v="35.19"/>
    <n v="0.01"/>
    <n v="0.35"/>
    <n v="34.840000000000003"/>
    <n v="1.34"/>
    <n v="36.18"/>
  </r>
  <r>
    <s v="6389-1"/>
    <d v="2022-08-24T00:00:00"/>
    <x v="3"/>
    <x v="1"/>
    <n v="8"/>
    <s v="Aishwarya Bansal"/>
    <s v="Rivercrest Lane, Building E, near Sunset Falls"/>
    <x v="0"/>
    <x v="0"/>
    <s v="Corporate"/>
    <x v="5"/>
    <x v="0"/>
    <x v="126"/>
    <x v="2"/>
    <x v="1"/>
    <x v="0"/>
    <d v="2022-08-26T00:00:00"/>
    <n v="2"/>
    <n v="16.850000000000001"/>
    <n v="27.18"/>
    <n v="10.33"/>
    <n v="50"/>
    <n v="842.5"/>
    <n v="0.02"/>
    <n v="16.850000000000001"/>
    <n v="825.65"/>
    <n v="8.23"/>
    <n v="833.88"/>
  </r>
  <r>
    <s v="6390-1"/>
    <d v="2022-08-31T00:00:00"/>
    <x v="3"/>
    <x v="1"/>
    <n v="8"/>
    <s v="Nisha Joshi"/>
    <s v="Shady Brook Avenue, Building F, close to Cedar Park"/>
    <x v="0"/>
    <x v="0"/>
    <s v="Consumer"/>
    <x v="6"/>
    <x v="2"/>
    <x v="127"/>
    <x v="1"/>
    <x v="3"/>
    <x v="0"/>
    <d v="2022-09-02T00:00:00"/>
    <n v="2"/>
    <n v="3.32"/>
    <n v="5.18"/>
    <n v="1.86"/>
    <n v="32"/>
    <n v="106.24"/>
    <n v="0.06"/>
    <n v="6.37"/>
    <n v="99.87"/>
    <n v="2.04"/>
    <n v="101.91"/>
  </r>
  <r>
    <s v="6391-1"/>
    <d v="2022-09-03T00:00:00"/>
    <x v="3"/>
    <x v="1"/>
    <n v="9"/>
    <s v="Amit Reddy"/>
    <s v="Cedar Ridge Road, Building D, by Golden Ridge"/>
    <x v="1"/>
    <x v="1"/>
    <s v="Corporate"/>
    <x v="6"/>
    <x v="0"/>
    <x v="128"/>
    <x v="2"/>
    <x v="3"/>
    <x v="0"/>
    <d v="2022-09-10T00:00:00"/>
    <n v="7"/>
    <n v="10.07"/>
    <n v="15.98"/>
    <n v="5.91"/>
    <n v="30"/>
    <n v="302.10000000000002"/>
    <n v="0.08"/>
    <n v="24.17"/>
    <n v="277.93"/>
    <n v="4"/>
    <n v="281.93"/>
  </r>
  <r>
    <s v="6392-1"/>
    <d v="2022-09-05T00:00:00"/>
    <x v="3"/>
    <x v="1"/>
    <n v="9"/>
    <s v="Sushma Kapoor"/>
    <s v="Oak Springs Boulevard, Building C, near Riverfront"/>
    <x v="2"/>
    <x v="2"/>
    <s v="Consumer"/>
    <x v="3"/>
    <x v="0"/>
    <x v="129"/>
    <x v="0"/>
    <x v="2"/>
    <x v="0"/>
    <d v="2022-10-20T00:00:00"/>
    <n v="45"/>
    <n v="2.31"/>
    <n v="3.78"/>
    <n v="1.47"/>
    <n v="38"/>
    <n v="87.78"/>
    <n v="0.03"/>
    <n v="2.63"/>
    <n v="85.15"/>
    <n v="0.71"/>
    <n v="85.86"/>
  </r>
  <r>
    <s v="6393-1"/>
    <d v="2022-09-06T00:00:00"/>
    <x v="3"/>
    <x v="1"/>
    <n v="9"/>
    <s v="Rajesh Bhatia"/>
    <s v="Pineview Avenue, Building F, next to Oakwood Plaza"/>
    <x v="0"/>
    <x v="0"/>
    <s v="Home Office"/>
    <x v="0"/>
    <x v="0"/>
    <x v="130"/>
    <x v="2"/>
    <x v="3"/>
    <x v="1"/>
    <d v="2022-10-30T00:00:00"/>
    <n v="54"/>
    <n v="62.4"/>
    <n v="155.99"/>
    <n v="93.59"/>
    <n v="22"/>
    <n v="1372.8"/>
    <n v="0.02"/>
    <n v="27.46"/>
    <n v="1345.34"/>
    <n v="8.08"/>
    <n v="1353.42"/>
  </r>
  <r>
    <s v="6394-1"/>
    <d v="2022-09-06T00:00:00"/>
    <x v="3"/>
    <x v="1"/>
    <n v="9"/>
    <s v="Meenal Sharma"/>
    <s v="Willow Street, Building B, near Pinehill Park"/>
    <x v="1"/>
    <x v="1"/>
    <s v="Small Business"/>
    <x v="0"/>
    <x v="3"/>
    <x v="131"/>
    <x v="0"/>
    <x v="0"/>
    <x v="0"/>
    <d v="2022-11-02T00:00:00"/>
    <n v="57"/>
    <n v="1.92"/>
    <n v="3.26"/>
    <n v="1.34"/>
    <n v="38"/>
    <n v="72.959999999999994"/>
    <n v="0.02"/>
    <n v="1.46"/>
    <n v="71.5"/>
    <n v="1.86"/>
    <n v="73.36"/>
  </r>
  <r>
    <s v="6396-1"/>
    <d v="2022-09-13T00:00:00"/>
    <x v="3"/>
    <x v="1"/>
    <n v="9"/>
    <s v="Neeraj Rane"/>
    <s v="Cedar Grove Avenue, Building E, near Crystal Springs"/>
    <x v="2"/>
    <x v="2"/>
    <s v="Small Business"/>
    <x v="0"/>
    <x v="1"/>
    <x v="132"/>
    <x v="0"/>
    <x v="0"/>
    <x v="1"/>
    <d v="2022-10-31T00:00:00"/>
    <n v="48"/>
    <n v="4.03"/>
    <n v="9.3800000000000008"/>
    <n v="5.35"/>
    <n v="46"/>
    <n v="185.38"/>
    <n v="0.09"/>
    <n v="16.68"/>
    <n v="168.7"/>
    <n v="7.28"/>
    <n v="175.98"/>
  </r>
  <r>
    <s v="6397-1"/>
    <d v="2022-09-14T00:00:00"/>
    <x v="3"/>
    <x v="1"/>
    <n v="9"/>
    <s v="Kavya Solanki"/>
    <s v="Redwood Drive, Building C, by Oak Meadows"/>
    <x v="0"/>
    <x v="0"/>
    <s v="Home Office"/>
    <x v="5"/>
    <x v="3"/>
    <x v="133"/>
    <x v="0"/>
    <x v="0"/>
    <x v="0"/>
    <d v="2022-09-19T00:00:00"/>
    <n v="5"/>
    <n v="1.76"/>
    <n v="2.94"/>
    <n v="1.18"/>
    <n v="26"/>
    <n v="45.76"/>
    <n v="0.03"/>
    <n v="1.37"/>
    <n v="44.39"/>
    <n v="0.81"/>
    <n v="45.2"/>
  </r>
  <r>
    <s v="6399-1"/>
    <d v="2022-09-15T00:00:00"/>
    <x v="3"/>
    <x v="1"/>
    <n v="9"/>
    <s v="Rohini Menon"/>
    <s v="Shady Oaks Parkway, Building F, near Willowwood Park"/>
    <x v="1"/>
    <x v="1"/>
    <s v="Small Business"/>
    <x v="7"/>
    <x v="3"/>
    <x v="134"/>
    <x v="1"/>
    <x v="3"/>
    <x v="2"/>
    <d v="2022-09-17T00:00:00"/>
    <n v="2"/>
    <n v="219.61"/>
    <n v="535.64"/>
    <n v="316.02999999999997"/>
    <n v="44"/>
    <n v="9662.84"/>
    <n v="0.03"/>
    <n v="289.89"/>
    <n v="9372.9500000000007"/>
    <n v="14.7"/>
    <n v="9387.65"/>
  </r>
  <r>
    <s v="6401-1"/>
    <d v="2022-09-17T00:00:00"/>
    <x v="3"/>
    <x v="1"/>
    <n v="9"/>
    <s v="Harshita Kapoor"/>
    <s v="Pine Ridge Crescent, Building D, by Crystal Falls"/>
    <x v="2"/>
    <x v="2"/>
    <s v="Home Office"/>
    <x v="0"/>
    <x v="1"/>
    <x v="135"/>
    <x v="2"/>
    <x v="3"/>
    <x v="0"/>
    <d v="2022-10-30T00:00:00"/>
    <n v="43"/>
    <n v="6.39"/>
    <n v="19.98"/>
    <n v="13.59"/>
    <n v="44"/>
    <n v="281.16000000000003"/>
    <n v="0.03"/>
    <n v="8.43"/>
    <n v="272.73"/>
    <n v="4"/>
    <n v="276.73"/>
  </r>
  <r>
    <s v="6402-1"/>
    <d v="2022-09-18T00:00:00"/>
    <x v="3"/>
    <x v="1"/>
    <n v="9"/>
    <s v="Sandeep Reddy"/>
    <s v="River Oaks Road, Building A, next to Maple Hills"/>
    <x v="1"/>
    <x v="1"/>
    <s v="Consumer"/>
    <x v="9"/>
    <x v="1"/>
    <x v="136"/>
    <x v="1"/>
    <x v="1"/>
    <x v="0"/>
    <d v="2022-10-22T00:00:00"/>
    <n v="34"/>
    <n v="3.14"/>
    <n v="4.91"/>
    <n v="1.77"/>
    <n v="13"/>
    <n v="40.82"/>
    <n v="0.01"/>
    <n v="0.41"/>
    <n v="40.409999999999997"/>
    <n v="0.5"/>
    <n v="40.909999999999997"/>
  </r>
  <r>
    <s v="6407-1"/>
    <d v="2022-09-20T00:00:00"/>
    <x v="3"/>
    <x v="1"/>
    <n v="9"/>
    <s v="Sunita Rane"/>
    <s v="Willowcreek Boulevard, Building C, near Sunset Meadows"/>
    <x v="1"/>
    <x v="1"/>
    <s v="Small Business"/>
    <x v="2"/>
    <x v="1"/>
    <x v="137"/>
    <x v="2"/>
    <x v="0"/>
    <x v="0"/>
    <d v="2022-10-08T00:00:00"/>
    <n v="18"/>
    <n v="4.79"/>
    <n v="11.97"/>
    <n v="7.18"/>
    <n v="38"/>
    <n v="182.02"/>
    <n v="0.02"/>
    <n v="3.64"/>
    <n v="178.38"/>
    <n v="5.81"/>
    <n v="184.19"/>
  </r>
  <r>
    <s v="6409-1"/>
    <d v="2022-09-20T00:00:00"/>
    <x v="3"/>
    <x v="1"/>
    <n v="9"/>
    <s v="Varsha Gupta"/>
    <s v="Cedarwood Parkway, Building E, by Rivercrest Park"/>
    <x v="2"/>
    <x v="2"/>
    <s v="Consumer"/>
    <x v="10"/>
    <x v="1"/>
    <x v="138"/>
    <x v="0"/>
    <x v="1"/>
    <x v="0"/>
    <d v="2022-10-19T00:00:00"/>
    <n v="29"/>
    <n v="3.48"/>
    <n v="5.43"/>
    <n v="1.95"/>
    <n v="12"/>
    <n v="41.76"/>
    <n v="0.01"/>
    <n v="0.42"/>
    <n v="41.34"/>
    <n v="0.95"/>
    <n v="42.29"/>
  </r>
  <r>
    <s v="6411-1"/>
    <d v="2022-09-21T00:00:00"/>
    <x v="3"/>
    <x v="1"/>
    <n v="9"/>
    <s v="Manoj Sharma"/>
    <s v="Pinecrest Boulevard, Building F, near Greenfield Gardens"/>
    <x v="0"/>
    <x v="0"/>
    <s v="Corporate"/>
    <x v="11"/>
    <x v="0"/>
    <x v="139"/>
    <x v="2"/>
    <x v="3"/>
    <x v="0"/>
    <d v="2022-10-27T00:00:00"/>
    <n v="36"/>
    <n v="2.4500000000000002"/>
    <n v="3.89"/>
    <n v="1.44"/>
    <n v="50"/>
    <n v="122.5"/>
    <n v="0.08"/>
    <n v="9.8000000000000007"/>
    <n v="112.7"/>
    <n v="7.01"/>
    <n v="119.71"/>
  </r>
  <r>
    <s v="6413-1"/>
    <d v="2022-09-22T00:00:00"/>
    <x v="3"/>
    <x v="1"/>
    <n v="9"/>
    <s v="Snehal Yadav"/>
    <s v="Maplewood Avenue, Building D, opposite Oak Park"/>
    <x v="0"/>
    <x v="0"/>
    <s v="Small Business"/>
    <x v="2"/>
    <x v="0"/>
    <x v="140"/>
    <x v="0"/>
    <x v="3"/>
    <x v="0"/>
    <d v="2022-10-08T00:00:00"/>
    <n v="16"/>
    <n v="2.52"/>
    <n v="4"/>
    <n v="1.48"/>
    <n v="22"/>
    <n v="55.44"/>
    <n v="0.09"/>
    <n v="4.99"/>
    <n v="50.45"/>
    <n v="1.3"/>
    <n v="51.75"/>
  </r>
  <r>
    <s v="6414-1"/>
    <d v="2022-09-23T00:00:00"/>
    <x v="3"/>
    <x v="1"/>
    <n v="9"/>
    <s v="Harish Sharma"/>
    <s v="Shady Pine Drive, Building C, near Crystal Ridge"/>
    <x v="1"/>
    <x v="1"/>
    <s v="Small Business"/>
    <x v="7"/>
    <x v="0"/>
    <x v="141"/>
    <x v="1"/>
    <x v="2"/>
    <x v="0"/>
    <d v="2022-10-05T00:00:00"/>
    <n v="12"/>
    <n v="3.4"/>
    <n v="5.4"/>
    <n v="2"/>
    <n v="38"/>
    <n v="129.19999999999999"/>
    <n v="0.03"/>
    <n v="3.88"/>
    <n v="125.32"/>
    <n v="7.78"/>
    <n v="133.1"/>
  </r>
  <r>
    <s v="6415-1"/>
    <d v="2022-09-25T00:00:00"/>
    <x v="3"/>
    <x v="1"/>
    <n v="9"/>
    <s v="Priyanka Choudhary"/>
    <s v="Cedar Falls Lane, Building E, near River Oaks"/>
    <x v="2"/>
    <x v="2"/>
    <s v="Corporate"/>
    <x v="0"/>
    <x v="2"/>
    <x v="142"/>
    <x v="2"/>
    <x v="3"/>
    <x v="0"/>
    <d v="2022-10-30T00:00:00"/>
    <n v="35"/>
    <n v="4.46"/>
    <n v="10.89"/>
    <n v="6.43"/>
    <n v="19"/>
    <n v="84.74"/>
    <n v="7.0000000000000007E-2"/>
    <n v="5.93"/>
    <n v="78.81"/>
    <n v="4.5"/>
    <n v="83.31"/>
  </r>
  <r>
    <s v="6418-1"/>
    <d v="2022-09-26T00:00:00"/>
    <x v="3"/>
    <x v="1"/>
    <n v="9"/>
    <s v="Siddhi Reddy"/>
    <s v="Oak Ridge Parkway, Building F, near Golden View"/>
    <x v="0"/>
    <x v="0"/>
    <s v="Corporate"/>
    <x v="2"/>
    <x v="1"/>
    <x v="143"/>
    <x v="0"/>
    <x v="0"/>
    <x v="0"/>
    <d v="2022-11-09T00:00:00"/>
    <n v="44"/>
    <n v="21.97"/>
    <n v="35.44"/>
    <n v="13.47"/>
    <n v="44"/>
    <n v="966.68"/>
    <n v="0.01"/>
    <n v="9.67"/>
    <n v="957.01"/>
    <n v="4.92"/>
    <n v="961.93"/>
  </r>
  <r>
    <s v="6422-1"/>
    <d v="2022-09-28T00:00:00"/>
    <x v="3"/>
    <x v="1"/>
    <n v="9"/>
    <s v="Ramesh Kapoor"/>
    <s v="Pinehill Crescent, Building C, by Crystal Park"/>
    <x v="0"/>
    <x v="0"/>
    <s v="Small Business"/>
    <x v="7"/>
    <x v="3"/>
    <x v="144"/>
    <x v="2"/>
    <x v="0"/>
    <x v="0"/>
    <d v="2022-10-01T00:00:00"/>
    <n v="3"/>
    <n v="19.829999999999998"/>
    <n v="30.98"/>
    <n v="11.15"/>
    <n v="30"/>
    <n v="594.9"/>
    <n v="0.03"/>
    <n v="17.850000000000001"/>
    <n v="577.04999999999995"/>
    <n v="19.510000000000002"/>
    <n v="596.55999999999995"/>
  </r>
  <r>
    <s v="6423-1"/>
    <d v="2022-09-30T00:00:00"/>
    <x v="3"/>
    <x v="1"/>
    <n v="9"/>
    <s v="Simran Malhotra"/>
    <s v="Redwood Lane, Building D, near Oakwood Gardens"/>
    <x v="1"/>
    <x v="1"/>
    <s v="Small Business"/>
    <x v="2"/>
    <x v="3"/>
    <x v="145"/>
    <x v="0"/>
    <x v="0"/>
    <x v="0"/>
    <d v="2022-11-03T00:00:00"/>
    <n v="34"/>
    <n v="4.59"/>
    <n v="7.28"/>
    <n v="2.69"/>
    <n v="50"/>
    <n v="229.5"/>
    <n v="0.01"/>
    <n v="2.2999999999999998"/>
    <n v="227.21"/>
    <n v="11.15"/>
    <n v="238.36"/>
  </r>
  <r>
    <s v="6425-1"/>
    <d v="2022-10-01T00:00:00"/>
    <x v="3"/>
    <x v="2"/>
    <n v="10"/>
    <s v="Madhuri Bansal"/>
    <s v="River Valley Road, Building A, opposite Pine Ridge"/>
    <x v="2"/>
    <x v="2"/>
    <s v="Small Business"/>
    <x v="10"/>
    <x v="0"/>
    <x v="146"/>
    <x v="1"/>
    <x v="0"/>
    <x v="0"/>
    <d v="2022-10-06T00:00:00"/>
    <n v="5"/>
    <n v="19.829999999999998"/>
    <n v="30.98"/>
    <n v="11.15"/>
    <n v="37"/>
    <n v="733.71"/>
    <n v="0.01"/>
    <n v="7.34"/>
    <n v="726.37"/>
    <n v="19.510000000000002"/>
    <n v="745.88"/>
  </r>
  <r>
    <s v="6426-1"/>
    <d v="2022-10-01T00:00:00"/>
    <x v="3"/>
    <x v="2"/>
    <n v="10"/>
    <s v="Ravi Deshmukh"/>
    <s v="Willow Ridge Boulevard, Building E, near Cedar"/>
    <x v="0"/>
    <x v="0"/>
    <s v="Home Office"/>
    <x v="10"/>
    <x v="0"/>
    <x v="15"/>
    <x v="2"/>
    <x v="1"/>
    <x v="0"/>
    <d v="2022-10-20T00:00:00"/>
    <n v="19"/>
    <n v="1.3"/>
    <n v="2.88"/>
    <n v="1.58"/>
    <n v="46"/>
    <n v="59.8"/>
    <n v="0.05"/>
    <n v="2.99"/>
    <n v="56.81"/>
    <n v="1.01"/>
    <n v="57.82"/>
  </r>
  <r>
    <s v="6427-1"/>
    <d v="2022-10-06T00:00:00"/>
    <x v="3"/>
    <x v="2"/>
    <n v="10"/>
    <s v="Ankur Yadav"/>
    <s v="Pinewood Road, Building B, near Sunset Hills"/>
    <x v="1"/>
    <x v="1"/>
    <s v="Corporate"/>
    <x v="8"/>
    <x v="3"/>
    <x v="16"/>
    <x v="0"/>
    <x v="2"/>
    <x v="0"/>
    <d v="2022-10-07T00:00:00"/>
    <n v="1"/>
    <n v="3.52"/>
    <n v="5.68"/>
    <n v="2.16"/>
    <n v="23"/>
    <n v="80.959999999999994"/>
    <n v="0.02"/>
    <n v="1.62"/>
    <n v="79.34"/>
    <n v="1.39"/>
    <n v="80.73"/>
  </r>
  <r>
    <s v="6429-1"/>
    <d v="2022-10-08T00:00:00"/>
    <x v="3"/>
    <x v="2"/>
    <n v="10"/>
    <s v="Madhavi Kapoor"/>
    <s v="Maple Springs Drive, Building C, by River Glen"/>
    <x v="2"/>
    <x v="2"/>
    <s v="Corporate"/>
    <x v="0"/>
    <x v="3"/>
    <x v="17"/>
    <x v="0"/>
    <x v="3"/>
    <x v="0"/>
    <d v="2022-10-23T00:00:00"/>
    <n v="15"/>
    <n v="11.04"/>
    <n v="16.98"/>
    <n v="5.94"/>
    <n v="43"/>
    <n v="474.72"/>
    <n v="0.09"/>
    <n v="42.72"/>
    <n v="432"/>
    <n v="12.39"/>
    <n v="444.39"/>
  </r>
  <r>
    <s v="6430-1"/>
    <d v="2022-10-11T00:00:00"/>
    <x v="3"/>
    <x v="2"/>
    <n v="10"/>
    <s v="Kartik Reddy"/>
    <s v="Shadybrook Avenue, Building E, opposite Maple View"/>
    <x v="0"/>
    <x v="0"/>
    <s v="Small Business"/>
    <x v="5"/>
    <x v="1"/>
    <x v="18"/>
    <x v="1"/>
    <x v="2"/>
    <x v="0"/>
    <d v="2022-11-24T00:00:00"/>
    <n v="44"/>
    <n v="2.31"/>
    <n v="3.78"/>
    <n v="1.47"/>
    <n v="22"/>
    <n v="50.82"/>
    <n v="0.1"/>
    <n v="5.08"/>
    <n v="45.74"/>
    <n v="0.71"/>
    <n v="46.45"/>
  </r>
  <r>
    <s v="6432-1"/>
    <d v="2022-10-12T00:00:00"/>
    <x v="3"/>
    <x v="2"/>
    <n v="10"/>
    <s v="Neha Pillai"/>
    <s v="Redwood Grove Lane, Building F, near Golden Meadow"/>
    <x v="1"/>
    <x v="1"/>
    <s v="Home Office"/>
    <x v="2"/>
    <x v="0"/>
    <x v="19"/>
    <x v="0"/>
    <x v="0"/>
    <x v="0"/>
    <d v="2022-12-08T00:00:00"/>
    <n v="57"/>
    <n v="54.29"/>
    <n v="90.48"/>
    <n v="36.19"/>
    <n v="25"/>
    <n v="1357.25"/>
    <n v="0.02"/>
    <n v="27.15"/>
    <n v="1330.11"/>
    <n v="19.989999999999998"/>
    <n v="1350.1"/>
  </r>
  <r>
    <s v="6433-1"/>
    <d v="2022-10-13T00:00:00"/>
    <x v="3"/>
    <x v="2"/>
    <n v="10"/>
    <s v="Shraddha Rane"/>
    <s v="Cedar Ridge Boulevard, Building D, near Pinewood"/>
    <x v="2"/>
    <x v="2"/>
    <s v="Corporate"/>
    <x v="11"/>
    <x v="1"/>
    <x v="20"/>
    <x v="0"/>
    <x v="1"/>
    <x v="0"/>
    <d v="2022-10-24T00:00:00"/>
    <n v="11"/>
    <n v="16.850000000000001"/>
    <n v="27.18"/>
    <n v="10.33"/>
    <n v="38"/>
    <n v="640.29999999999995"/>
    <n v="0.01"/>
    <n v="6.4"/>
    <n v="633.9"/>
    <n v="8.23"/>
    <n v="642.13"/>
  </r>
  <r>
    <s v="6434-1"/>
    <d v="2022-10-14T00:00:00"/>
    <x v="3"/>
    <x v="2"/>
    <n v="10"/>
    <s v="Sandeep Verma"/>
    <s v="Willow Springs Road, Building C, near Crystal Falls"/>
    <x v="0"/>
    <x v="0"/>
    <s v="Small Business"/>
    <x v="0"/>
    <x v="0"/>
    <x v="21"/>
    <x v="1"/>
    <x v="2"/>
    <x v="0"/>
    <d v="2022-10-25T00:00:00"/>
    <n v="11"/>
    <n v="6.39"/>
    <n v="19.98"/>
    <n v="13.59"/>
    <n v="9"/>
    <n v="57.51"/>
    <n v="0.06"/>
    <n v="3.45"/>
    <n v="54.06"/>
    <n v="4"/>
    <n v="58.06"/>
  </r>
  <r>
    <s v="6436-1"/>
    <d v="2022-10-15T00:00:00"/>
    <x v="3"/>
    <x v="2"/>
    <n v="10"/>
    <s v="Deepika Patel"/>
    <s v="Sunset Valley Boulevard, Building F, by Oak Grove"/>
    <x v="1"/>
    <x v="1"/>
    <s v="Corporate"/>
    <x v="5"/>
    <x v="0"/>
    <x v="22"/>
    <x v="2"/>
    <x v="3"/>
    <x v="0"/>
    <d v="2022-10-29T00:00:00"/>
    <n v="14"/>
    <n v="56.16"/>
    <n v="136.97999999999999"/>
    <n v="80.819999999999993"/>
    <n v="27"/>
    <n v="1516.32"/>
    <n v="0.09"/>
    <n v="136.47"/>
    <n v="1379.85"/>
    <n v="24.49"/>
    <n v="1404.34"/>
  </r>
  <r>
    <s v="6438-1"/>
    <d v="2022-10-16T00:00:00"/>
    <x v="3"/>
    <x v="2"/>
    <n v="10"/>
    <s v="Anjali Menon"/>
    <s v="Pine Oak Road, Building A, near Silver Valley"/>
    <x v="2"/>
    <x v="2"/>
    <s v="Small Business"/>
    <x v="7"/>
    <x v="0"/>
    <x v="23"/>
    <x v="1"/>
    <x v="0"/>
    <x v="0"/>
    <d v="2022-10-22T00:00:00"/>
    <n v="6"/>
    <n v="1.0900000000000001"/>
    <n v="2.6"/>
    <n v="1.51"/>
    <n v="12"/>
    <n v="13.08"/>
    <n v="0.05"/>
    <n v="0.65"/>
    <n v="12.43"/>
    <n v="2.4"/>
    <n v="14.83"/>
  </r>
  <r>
    <s v="6440-1"/>
    <d v="2022-10-18T00:00:00"/>
    <x v="3"/>
    <x v="2"/>
    <n v="10"/>
    <s v="Sunil Iyer"/>
    <s v="Maple Leaf Boulevard, Building B, by River Walk"/>
    <x v="0"/>
    <x v="0"/>
    <s v="Home Office"/>
    <x v="9"/>
    <x v="0"/>
    <x v="24"/>
    <x v="2"/>
    <x v="1"/>
    <x v="0"/>
    <d v="2022-11-11T00:00:00"/>
    <n v="24"/>
    <n v="56.16"/>
    <n v="136.97999999999999"/>
    <n v="80.819999999999993"/>
    <n v="21"/>
    <n v="1179.3599999999999"/>
    <n v="0.05"/>
    <n v="58.97"/>
    <n v="1120.3900000000001"/>
    <n v="24.49"/>
    <n v="1144.8800000000001"/>
  </r>
  <r>
    <s v="6442-1"/>
    <d v="2022-10-19T00:00:00"/>
    <x v="3"/>
    <x v="2"/>
    <n v="10"/>
    <s v="Geeta Reddy"/>
    <s v="Cedarpark Avenue, Building E, near Valley Ridge"/>
    <x v="1"/>
    <x v="1"/>
    <s v="Corporate"/>
    <x v="0"/>
    <x v="2"/>
    <x v="25"/>
    <x v="0"/>
    <x v="0"/>
    <x v="0"/>
    <d v="2022-11-09T00:00:00"/>
    <n v="21"/>
    <n v="5.19"/>
    <n v="12.98"/>
    <n v="7.79"/>
    <n v="49"/>
    <n v="254.31"/>
    <n v="0.09"/>
    <n v="22.89"/>
    <n v="231.42"/>
    <n v="3.14"/>
    <n v="234.56"/>
  </r>
  <r>
    <s v="6443-1"/>
    <d v="2022-10-20T00:00:00"/>
    <x v="3"/>
    <x v="2"/>
    <n v="10"/>
    <s v="Vinay Malhotra"/>
    <s v="Willowcrest Road, Building C, opposite Maple Hill"/>
    <x v="2"/>
    <x v="2"/>
    <s v="Home Office"/>
    <x v="1"/>
    <x v="0"/>
    <x v="26"/>
    <x v="2"/>
    <x v="1"/>
    <x v="0"/>
    <d v="2022-10-21T00:00:00"/>
    <n v="1"/>
    <n v="2.2599999999999998"/>
    <n v="3.58"/>
    <n v="1.32"/>
    <n v="34"/>
    <n v="76.84"/>
    <n v="7.0000000000000007E-2"/>
    <n v="5.38"/>
    <n v="71.459999999999994"/>
    <n v="5.47"/>
    <n v="76.930000000000007"/>
  </r>
  <r>
    <s v="6445-1"/>
    <d v="2022-10-22T00:00:00"/>
    <x v="3"/>
    <x v="2"/>
    <n v="10"/>
    <s v="Siddharth Gupta"/>
    <s v="Riverstone Drive, Building A, near Pinecrest Park"/>
    <x v="1"/>
    <x v="1"/>
    <s v="Small Business"/>
    <x v="6"/>
    <x v="0"/>
    <x v="27"/>
    <x v="0"/>
    <x v="2"/>
    <x v="0"/>
    <d v="2022-12-05T00:00:00"/>
    <n v="44"/>
    <n v="1.59"/>
    <n v="2.61"/>
    <n v="1.02"/>
    <n v="44"/>
    <n v="69.959999999999994"/>
    <n v="7.0000000000000007E-2"/>
    <n v="4.9000000000000004"/>
    <n v="65.06"/>
    <n v="0.5"/>
    <n v="65.56"/>
  </r>
  <r>
    <s v="6447-1"/>
    <d v="2022-10-23T00:00:00"/>
    <x v="3"/>
    <x v="2"/>
    <n v="10"/>
    <s v="Rajesh Sharma"/>
    <s v="Sunset Ridge Avenue, Building D, near Riverwood"/>
    <x v="2"/>
    <x v="2"/>
    <s v="Consumer"/>
    <x v="7"/>
    <x v="2"/>
    <x v="28"/>
    <x v="0"/>
    <x v="3"/>
    <x v="0"/>
    <d v="2022-11-02T00:00:00"/>
    <n v="10"/>
    <n v="8.82"/>
    <n v="20.99"/>
    <n v="12.17"/>
    <n v="17"/>
    <n v="149.94"/>
    <n v="0"/>
    <n v="0"/>
    <n v="149.94"/>
    <n v="4.8099999999999996"/>
    <n v="154.75"/>
  </r>
  <r>
    <s v="6449-1"/>
    <d v="2022-10-23T00:00:00"/>
    <x v="3"/>
    <x v="2"/>
    <n v="10"/>
    <s v="Megha Kaul"/>
    <s v="Maple Grove Parkway, Building F, near Cedar Valley"/>
    <x v="0"/>
    <x v="0"/>
    <s v="Corporate"/>
    <x v="5"/>
    <x v="1"/>
    <x v="29"/>
    <x v="0"/>
    <x v="2"/>
    <x v="0"/>
    <d v="2022-10-31T00:00:00"/>
    <n v="8"/>
    <n v="56.16"/>
    <n v="136.97999999999999"/>
    <n v="80.819999999999993"/>
    <n v="3"/>
    <n v="168.48"/>
    <n v="0.1"/>
    <n v="16.850000000000001"/>
    <n v="151.63"/>
    <n v="24.49"/>
    <n v="176.12"/>
  </r>
  <r>
    <s v="6451-1"/>
    <d v="2022-10-23T00:00:00"/>
    <x v="3"/>
    <x v="2"/>
    <n v="10"/>
    <s v="Rina Deshmukh"/>
    <s v="Shady Oaks Avenue, Building C, by Green Meadows"/>
    <x v="0"/>
    <x v="0"/>
    <s v="Consumer"/>
    <x v="6"/>
    <x v="0"/>
    <x v="30"/>
    <x v="1"/>
    <x v="0"/>
    <x v="0"/>
    <d v="2022-11-01T00:00:00"/>
    <n v="9"/>
    <n v="1.84"/>
    <n v="2.88"/>
    <n v="1.04"/>
    <n v="32"/>
    <n v="58.88"/>
    <n v="0.01"/>
    <n v="0.59"/>
    <n v="58.29"/>
    <n v="1.49"/>
    <n v="59.78"/>
  </r>
  <r>
    <s v="6453-1"/>
    <d v="2022-10-25T00:00:00"/>
    <x v="3"/>
    <x v="2"/>
    <n v="10"/>
    <s v="Anita Malhotra"/>
    <s v="Redwood Boulevard, Building E, near Sunset Road"/>
    <x v="1"/>
    <x v="1"/>
    <s v="Corporate"/>
    <x v="5"/>
    <x v="2"/>
    <x v="31"/>
    <x v="2"/>
    <x v="1"/>
    <x v="1"/>
    <d v="2022-11-13T00:00:00"/>
    <n v="19"/>
    <n v="1.59"/>
    <n v="2.61"/>
    <n v="1.02"/>
    <n v="25"/>
    <n v="39.75"/>
    <n v="0.04"/>
    <n v="1.59"/>
    <n v="38.159999999999997"/>
    <n v="0.5"/>
    <n v="38.659999999999997"/>
  </r>
  <r>
    <s v="6455-1"/>
    <d v="2022-10-25T00:00:00"/>
    <x v="3"/>
    <x v="2"/>
    <n v="10"/>
    <s v="Ravi Kapoor"/>
    <s v="Cedar Springs Road, Building B, opposite Willow Park"/>
    <x v="2"/>
    <x v="2"/>
    <s v="Corporate"/>
    <x v="1"/>
    <x v="3"/>
    <x v="32"/>
    <x v="1"/>
    <x v="2"/>
    <x v="0"/>
    <d v="2022-11-20T00:00:00"/>
    <n v="26"/>
    <n v="0.9"/>
    <n v="2.1"/>
    <n v="1.2"/>
    <n v="33"/>
    <n v="29.7"/>
    <n v="0.05"/>
    <n v="1.49"/>
    <n v="28.22"/>
    <n v="0.7"/>
    <n v="28.92"/>
  </r>
  <r>
    <s v="6460-1"/>
    <d v="2022-10-28T00:00:00"/>
    <x v="3"/>
    <x v="2"/>
    <n v="10"/>
    <s v="Amit Menon"/>
    <s v="Pinecrest Avenue, Building F, near Golden Springs"/>
    <x v="0"/>
    <x v="0"/>
    <s v="Home Office"/>
    <x v="2"/>
    <x v="1"/>
    <x v="33"/>
    <x v="2"/>
    <x v="3"/>
    <x v="1"/>
    <d v="2022-11-20T00:00:00"/>
    <n v="23"/>
    <n v="4.46"/>
    <n v="10.89"/>
    <n v="6.43"/>
    <n v="30"/>
    <n v="133.80000000000001"/>
    <n v="0.08"/>
    <n v="10.7"/>
    <n v="123.1"/>
    <n v="4.5"/>
    <n v="127.6"/>
  </r>
  <r>
    <s v="6461-1"/>
    <d v="2022-10-28T00:00:00"/>
    <x v="3"/>
    <x v="2"/>
    <n v="10"/>
    <s v="Rajendra Reddy"/>
    <s v="Riverpark Road, Building D, near Crystal Waters"/>
    <x v="1"/>
    <x v="1"/>
    <s v="Corporate"/>
    <x v="5"/>
    <x v="2"/>
    <x v="34"/>
    <x v="0"/>
    <x v="0"/>
    <x v="0"/>
    <d v="2022-11-25T00:00:00"/>
    <n v="28"/>
    <n v="1.98"/>
    <n v="3.15"/>
    <n v="1.17"/>
    <n v="24"/>
    <n v="47.52"/>
    <n v="0.02"/>
    <n v="0.95"/>
    <n v="46.57"/>
    <n v="0.49"/>
    <n v="47.06"/>
  </r>
  <r>
    <s v="6463-1"/>
    <d v="2022-10-29T00:00:00"/>
    <x v="3"/>
    <x v="2"/>
    <n v="10"/>
    <s v="Meenal Iyer"/>
    <s v="Willowbrook Crescent, Building A, by Pine View Park"/>
    <x v="2"/>
    <x v="2"/>
    <s v="Home Office"/>
    <x v="3"/>
    <x v="2"/>
    <x v="35"/>
    <x v="2"/>
    <x v="1"/>
    <x v="0"/>
    <d v="2022-11-04T00:00:00"/>
    <n v="6"/>
    <n v="6.39"/>
    <n v="19.98"/>
    <n v="13.59"/>
    <n v="9"/>
    <n v="57.51"/>
    <n v="0.09"/>
    <n v="5.18"/>
    <n v="52.33"/>
    <n v="4"/>
    <n v="56.33"/>
  </r>
  <r>
    <s v="6465-1"/>
    <d v="2022-10-31T00:00:00"/>
    <x v="3"/>
    <x v="2"/>
    <n v="10"/>
    <s v="Aditi Kaul"/>
    <s v="Maplewood Parkway, Building C, near Riverstone"/>
    <x v="0"/>
    <x v="0"/>
    <s v="Corporate"/>
    <x v="8"/>
    <x v="0"/>
    <x v="36"/>
    <x v="0"/>
    <x v="2"/>
    <x v="0"/>
    <d v="2022-12-28T00:00:00"/>
    <n v="58"/>
    <n v="9.91"/>
    <n v="15.99"/>
    <n v="6.08"/>
    <n v="33"/>
    <n v="327.02999999999997"/>
    <n v="0.01"/>
    <n v="3.27"/>
    <n v="323.76"/>
    <n v="11.28"/>
    <n v="335.04"/>
  </r>
  <r>
    <s v="6467-1"/>
    <d v="2022-10-31T00:00:00"/>
    <x v="3"/>
    <x v="2"/>
    <n v="10"/>
    <s v="Vikrant Sharma"/>
    <s v="Cedarwood Street, Building F, next to Oakgrove"/>
    <x v="1"/>
    <x v="1"/>
    <s v="Corporate"/>
    <x v="2"/>
    <x v="0"/>
    <x v="37"/>
    <x v="1"/>
    <x v="3"/>
    <x v="0"/>
    <d v="2022-12-06T00:00:00"/>
    <n v="36"/>
    <n v="3.65"/>
    <n v="5.98"/>
    <n v="2.33"/>
    <n v="23"/>
    <n v="83.95"/>
    <n v="0.01"/>
    <n v="0.84"/>
    <n v="83.11"/>
    <n v="1.49"/>
    <n v="84.6"/>
  </r>
  <r>
    <s v="6469-1"/>
    <d v="2022-10-31T00:00:00"/>
    <x v="3"/>
    <x v="2"/>
    <n v="10"/>
    <s v="Radhika Rane"/>
    <s v="Pine Ridge Road, Building D, by Willow Creek"/>
    <x v="2"/>
    <x v="2"/>
    <s v="Home Office"/>
    <x v="8"/>
    <x v="0"/>
    <x v="38"/>
    <x v="2"/>
    <x v="3"/>
    <x v="0"/>
    <d v="2022-11-09T00:00:00"/>
    <n v="9"/>
    <n v="3.5"/>
    <n v="5.74"/>
    <n v="2.2400000000000002"/>
    <n v="48"/>
    <n v="168"/>
    <n v="0.05"/>
    <n v="8.4"/>
    <n v="159.6"/>
    <n v="5.01"/>
    <n v="164.61"/>
  </r>
  <r>
    <s v="6471-1"/>
    <d v="2022-11-02T00:00:00"/>
    <x v="3"/>
    <x v="2"/>
    <n v="11"/>
    <s v="Kiran Gupta"/>
    <s v="Redwood Park Avenue, Building E, near Silver Oaks"/>
    <x v="1"/>
    <x v="1"/>
    <s v="Corporate"/>
    <x v="1"/>
    <x v="2"/>
    <x v="39"/>
    <x v="0"/>
    <x v="3"/>
    <x v="0"/>
    <d v="2022-11-23T00:00:00"/>
    <n v="21"/>
    <n v="39.64"/>
    <n v="152.47999999999999"/>
    <n v="112.84"/>
    <n v="44"/>
    <n v="1744.16"/>
    <n v="0.03"/>
    <n v="52.32"/>
    <n v="1691.84"/>
    <n v="6.5"/>
    <n v="1698.34"/>
  </r>
  <r>
    <s v="6472-1"/>
    <d v="2022-11-02T00:00:00"/>
    <x v="3"/>
    <x v="2"/>
    <n v="11"/>
    <s v="Arun Malhotra"/>
    <s v="Willow Falls Street, Building B, opposite Cedar Grove"/>
    <x v="1"/>
    <x v="1"/>
    <s v="Home Office"/>
    <x v="11"/>
    <x v="0"/>
    <x v="40"/>
    <x v="2"/>
    <x v="1"/>
    <x v="0"/>
    <d v="2022-12-07T00:00:00"/>
    <n v="35"/>
    <n v="2.5"/>
    <n v="5.68"/>
    <n v="3.18"/>
    <n v="34"/>
    <n v="85"/>
    <n v="0"/>
    <n v="0"/>
    <n v="85"/>
    <n v="3.6"/>
    <n v="88.6"/>
  </r>
  <r>
    <s v="6473-1"/>
    <d v="2022-11-02T00:00:00"/>
    <x v="3"/>
    <x v="2"/>
    <n v="11"/>
    <s v="Suman Kapoor"/>
    <s v="Sunset Park Boulevard, Building C, near Riverbend"/>
    <x v="2"/>
    <x v="2"/>
    <s v="Home Office"/>
    <x v="9"/>
    <x v="0"/>
    <x v="41"/>
    <x v="0"/>
    <x v="0"/>
    <x v="0"/>
    <d v="2022-12-16T00:00:00"/>
    <n v="44"/>
    <n v="16.8"/>
    <n v="40.97"/>
    <n v="24.17"/>
    <n v="26"/>
    <n v="436.8"/>
    <n v="0.06"/>
    <n v="26.21"/>
    <n v="410.59"/>
    <n v="8.99"/>
    <n v="419.58"/>
  </r>
  <r>
    <s v="6475-1"/>
    <d v="2022-11-02T00:00:00"/>
    <x v="3"/>
    <x v="2"/>
    <n v="11"/>
    <s v="Anup Gupta"/>
    <s v="Cedar Grove Street, Building F, by Pinewood Meadows"/>
    <x v="0"/>
    <x v="0"/>
    <s v="Home Office"/>
    <x v="10"/>
    <x v="1"/>
    <x v="42"/>
    <x v="1"/>
    <x v="1"/>
    <x v="0"/>
    <d v="2022-12-24T00:00:00"/>
    <n v="52"/>
    <n v="1.3"/>
    <n v="2.88"/>
    <n v="1.58"/>
    <n v="41"/>
    <n v="53.3"/>
    <n v="0.1"/>
    <n v="5.33"/>
    <n v="47.97"/>
    <n v="1.01"/>
    <n v="48.98"/>
  </r>
  <r>
    <s v="6477-1"/>
    <d v="2022-11-03T00:00:00"/>
    <x v="3"/>
    <x v="2"/>
    <n v="11"/>
    <s v="Rashmi Tyagi"/>
    <s v="Pinehill Parkway, Building A, near Maple Ridge"/>
    <x v="0"/>
    <x v="0"/>
    <s v="Corporate"/>
    <x v="0"/>
    <x v="0"/>
    <x v="43"/>
    <x v="2"/>
    <x v="3"/>
    <x v="0"/>
    <d v="2022-11-04T00:00:00"/>
    <n v="1"/>
    <n v="3.84"/>
    <n v="6.3"/>
    <n v="2.46"/>
    <n v="35"/>
    <n v="134.4"/>
    <n v="0.03"/>
    <n v="4.03"/>
    <n v="130.37"/>
    <n v="0.5"/>
    <n v="130.87"/>
  </r>
  <r>
    <s v="6479-1"/>
    <d v="2022-11-05T00:00:00"/>
    <x v="3"/>
    <x v="2"/>
    <n v="11"/>
    <s v="Vikram Malhotra"/>
    <s v="Willow Springs Avenue, Building C, next to Crystal Bay"/>
    <x v="1"/>
    <x v="1"/>
    <s v="Small Business"/>
    <x v="9"/>
    <x v="1"/>
    <x v="44"/>
    <x v="0"/>
    <x v="3"/>
    <x v="0"/>
    <d v="2023-01-01T00:00:00"/>
    <n v="57"/>
    <n v="3.5"/>
    <n v="5.74"/>
    <n v="2.2400000000000002"/>
    <n v="5"/>
    <n v="17.5"/>
    <n v="7.0000000000000007E-2"/>
    <n v="1.23"/>
    <n v="16.28"/>
    <n v="5.01"/>
    <n v="21.29"/>
  </r>
  <r>
    <s v="6480-1"/>
    <d v="2022-11-08T00:00:00"/>
    <x v="3"/>
    <x v="2"/>
    <n v="11"/>
    <s v="Ananya Kapoor"/>
    <s v="Riverbank Boulevard, Building D, by Shady Grove"/>
    <x v="2"/>
    <x v="2"/>
    <s v="Consumer"/>
    <x v="9"/>
    <x v="1"/>
    <x v="45"/>
    <x v="0"/>
    <x v="2"/>
    <x v="0"/>
    <d v="2022-11-23T00:00:00"/>
    <n v="15"/>
    <n v="8.92"/>
    <n v="29.74"/>
    <n v="20.82"/>
    <n v="31"/>
    <n v="276.52"/>
    <n v="0"/>
    <n v="0"/>
    <n v="276.52"/>
    <n v="6.64"/>
    <n v="283.16000000000003"/>
  </r>
  <r>
    <s v="6482-1"/>
    <d v="2022-11-08T00:00:00"/>
    <x v="3"/>
    <x v="2"/>
    <n v="11"/>
    <s v="Shivendra Yadav"/>
    <s v="Pine Oaks Parkway, Building F, near Riverwood"/>
    <x v="0"/>
    <x v="0"/>
    <s v="Home Office"/>
    <x v="4"/>
    <x v="1"/>
    <x v="46"/>
    <x v="1"/>
    <x v="3"/>
    <x v="0"/>
    <d v="2022-11-22T00:00:00"/>
    <n v="14"/>
    <n v="1.0900000000000001"/>
    <n v="1.82"/>
    <n v="0.73"/>
    <n v="40"/>
    <n v="43.6"/>
    <n v="0.05"/>
    <n v="2.1800000000000002"/>
    <n v="41.42"/>
    <n v="1"/>
    <n v="42.42"/>
  </r>
  <r>
    <s v="6483-1"/>
    <d v="2022-11-08T00:00:00"/>
    <x v="3"/>
    <x v="2"/>
    <n v="11"/>
    <s v="Amitesh Yadav"/>
    <s v="Cedarwood Crescent, Building C, by Willowfield"/>
    <x v="0"/>
    <x v="0"/>
    <s v="Consumer"/>
    <x v="5"/>
    <x v="0"/>
    <x v="47"/>
    <x v="0"/>
    <x v="0"/>
    <x v="0"/>
    <d v="2022-11-09T00:00:00"/>
    <n v="1"/>
    <n v="0.9"/>
    <n v="2.1"/>
    <n v="1.2"/>
    <n v="27"/>
    <n v="24.3"/>
    <n v="0.04"/>
    <n v="0.97"/>
    <n v="23.33"/>
    <n v="0.7"/>
    <n v="24.03"/>
  </r>
  <r>
    <s v="6484-1"/>
    <d v="2022-11-09T00:00:00"/>
    <x v="3"/>
    <x v="2"/>
    <n v="11"/>
    <s v="Monika Reddy"/>
    <s v="Shady Ridge Road, Building D, near Silver Oak"/>
    <x v="1"/>
    <x v="1"/>
    <s v="Corporate"/>
    <x v="10"/>
    <x v="3"/>
    <x v="48"/>
    <x v="0"/>
    <x v="0"/>
    <x v="0"/>
    <d v="2023-01-08T00:00:00"/>
    <n v="60"/>
    <n v="0.94"/>
    <n v="2.08"/>
    <n v="1.1399999999999999"/>
    <n v="39"/>
    <n v="36.659999999999997"/>
    <n v="0.04"/>
    <n v="1.47"/>
    <n v="35.19"/>
    <n v="2.56"/>
    <n v="37.75"/>
  </r>
  <r>
    <s v="6485-1"/>
    <d v="2022-11-10T00:00:00"/>
    <x v="3"/>
    <x v="2"/>
    <n v="11"/>
    <s v="Kunal Gupta"/>
    <s v="Redwood Springs Lane, Building E, opposite Oak Park"/>
    <x v="2"/>
    <x v="2"/>
    <s v="Consumer"/>
    <x v="10"/>
    <x v="0"/>
    <x v="99"/>
    <x v="1"/>
    <x v="0"/>
    <x v="0"/>
    <d v="2023-01-07T00:00:00"/>
    <n v="58"/>
    <n v="20.18"/>
    <n v="35.409999999999997"/>
    <n v="15.23"/>
    <n v="21"/>
    <n v="423.78"/>
    <n v="0.09"/>
    <n v="38.14"/>
    <n v="385.64"/>
    <n v="1.99"/>
    <n v="387.63"/>
  </r>
  <r>
    <s v="6487-1"/>
    <d v="2022-11-12T00:00:00"/>
    <x v="3"/>
    <x v="2"/>
    <n v="11"/>
    <s v="Meera Reddy"/>
    <s v="Sunset Oak Avenue, Building A, near Pinecrest Hill"/>
    <x v="0"/>
    <x v="0"/>
    <s v="Small Business"/>
    <x v="11"/>
    <x v="0"/>
    <x v="100"/>
    <x v="2"/>
    <x v="0"/>
    <x v="0"/>
    <d v="2022-12-01T00:00:00"/>
    <n v="19"/>
    <n v="19.829999999999998"/>
    <n v="30.98"/>
    <n v="11.15"/>
    <n v="15"/>
    <n v="297.45"/>
    <n v="0"/>
    <n v="0"/>
    <n v="297.45"/>
    <n v="19.510000000000002"/>
    <n v="316.95999999999998"/>
  </r>
  <r>
    <s v="6489-1"/>
    <d v="2022-11-13T00:00:00"/>
    <x v="3"/>
    <x v="2"/>
    <n v="11"/>
    <s v="Sandeep Bansal"/>
    <s v="Willow Park Lane, Building C, near Crystal Glen"/>
    <x v="1"/>
    <x v="1"/>
    <s v="Small Business"/>
    <x v="3"/>
    <x v="1"/>
    <x v="101"/>
    <x v="1"/>
    <x v="1"/>
    <x v="0"/>
    <d v="2022-12-29T00:00:00"/>
    <n v="46"/>
    <n v="1.98"/>
    <n v="3.15"/>
    <n v="1.17"/>
    <n v="41"/>
    <n v="81.180000000000007"/>
    <n v="0.06"/>
    <n v="4.87"/>
    <n v="76.31"/>
    <n v="0.49"/>
    <n v="76.8"/>
  </r>
  <r>
    <s v="6491-1"/>
    <d v="2022-11-14T00:00:00"/>
    <x v="3"/>
    <x v="2"/>
    <n v="11"/>
    <s v="Madhur Kapoor"/>
    <s v="Pinehurst Road, Building F, by Sunset Park"/>
    <x v="2"/>
    <x v="2"/>
    <s v="Corporate"/>
    <x v="9"/>
    <x v="0"/>
    <x v="102"/>
    <x v="2"/>
    <x v="2"/>
    <x v="0"/>
    <d v="2022-11-27T00:00:00"/>
    <n v="13"/>
    <n v="1.0900000000000001"/>
    <n v="2.6"/>
    <n v="1.51"/>
    <n v="11"/>
    <n v="11.99"/>
    <n v="0.09"/>
    <n v="1.08"/>
    <n v="10.91"/>
    <n v="2.4"/>
    <n v="13.31"/>
  </r>
  <r>
    <s v="6493-1"/>
    <d v="2022-11-16T00:00:00"/>
    <x v="3"/>
    <x v="2"/>
    <n v="11"/>
    <s v="Divya Verma"/>
    <s v="River Hills Boulevard, Building A, near Green Oak"/>
    <x v="0"/>
    <x v="0"/>
    <s v="Corporate"/>
    <x v="0"/>
    <x v="3"/>
    <x v="103"/>
    <x v="0"/>
    <x v="3"/>
    <x v="0"/>
    <d v="2023-01-13T00:00:00"/>
    <n v="58"/>
    <n v="2.29"/>
    <n v="3.58"/>
    <n v="1.29"/>
    <n v="32"/>
    <n v="73.28"/>
    <n v="0.09"/>
    <n v="6.6"/>
    <n v="66.680000000000007"/>
    <n v="1.63"/>
    <n v="68.31"/>
  </r>
  <r>
    <s v="6495-1"/>
    <d v="2022-11-17T00:00:00"/>
    <x v="3"/>
    <x v="2"/>
    <n v="11"/>
    <s v="Ashok Yadav"/>
    <s v="Maple Crest Lane, Building D, near Pine Grove Park"/>
    <x v="1"/>
    <x v="1"/>
    <s v="Small Business"/>
    <x v="2"/>
    <x v="3"/>
    <x v="104"/>
    <x v="2"/>
    <x v="2"/>
    <x v="0"/>
    <d v="2023-01-05T00:00:00"/>
    <n v="49"/>
    <n v="13.64"/>
    <n v="20.98"/>
    <n v="7.34"/>
    <n v="42"/>
    <n v="572.88"/>
    <n v="0.1"/>
    <n v="57.29"/>
    <n v="515.59"/>
    <n v="1.49"/>
    <n v="517.08000000000004"/>
  </r>
  <r>
    <s v="6496-1"/>
    <d v="2022-11-17T00:00:00"/>
    <x v="3"/>
    <x v="2"/>
    <n v="11"/>
    <s v="Rohit Tiwari"/>
    <s v="Shady Springs Road, Building C, opposite Riverbend"/>
    <x v="2"/>
    <x v="2"/>
    <s v="Corporate"/>
    <x v="6"/>
    <x v="0"/>
    <x v="105"/>
    <x v="0"/>
    <x v="0"/>
    <x v="0"/>
    <d v="2022-11-30T00:00:00"/>
    <n v="13"/>
    <n v="11.04"/>
    <n v="16.98"/>
    <n v="5.94"/>
    <n v="46"/>
    <n v="507.84"/>
    <n v="0.09"/>
    <n v="45.71"/>
    <n v="462.13"/>
    <n v="12.39"/>
    <n v="474.52"/>
  </r>
  <r>
    <s v="6497-1"/>
    <d v="2022-11-20T00:00:00"/>
    <x v="3"/>
    <x v="2"/>
    <n v="11"/>
    <s v="Sakshi Reddy"/>
    <s v="Cedar View Avenue, Building F, by Willowcrest"/>
    <x v="0"/>
    <x v="0"/>
    <s v="Home Office"/>
    <x v="5"/>
    <x v="2"/>
    <x v="106"/>
    <x v="0"/>
    <x v="1"/>
    <x v="0"/>
    <d v="2022-12-08T00:00:00"/>
    <n v="18"/>
    <n v="1.05"/>
    <n v="1.95"/>
    <n v="0.9"/>
    <n v="20"/>
    <n v="21"/>
    <n v="0.06"/>
    <n v="1.26"/>
    <n v="19.739999999999998"/>
    <n v="1.63"/>
    <n v="21.37"/>
  </r>
  <r>
    <s v="6498-1"/>
    <d v="2022-11-22T00:00:00"/>
    <x v="3"/>
    <x v="2"/>
    <n v="11"/>
    <s v="Harish Tiwari"/>
    <s v="Pinewood Lane, Building A, near Crystal River"/>
    <x v="1"/>
    <x v="1"/>
    <s v="Corporate"/>
    <x v="7"/>
    <x v="1"/>
    <x v="107"/>
    <x v="0"/>
    <x v="2"/>
    <x v="0"/>
    <d v="2022-12-25T00:00:00"/>
    <n v="33"/>
    <n v="3.52"/>
    <n v="5.68"/>
    <n v="2.16"/>
    <n v="10"/>
    <n v="35.200000000000003"/>
    <n v="0.09"/>
    <n v="3.17"/>
    <n v="32.03"/>
    <n v="1.39"/>
    <n v="33.42"/>
  </r>
  <r>
    <s v="6499-1"/>
    <d v="2022-11-23T00:00:00"/>
    <x v="3"/>
    <x v="2"/>
    <n v="11"/>
    <s v="Anil Gupta"/>
    <s v="Willow Ridge Parkway, Building C, near Sunset Valley"/>
    <x v="2"/>
    <x v="2"/>
    <s v="Corporate"/>
    <x v="0"/>
    <x v="2"/>
    <x v="108"/>
    <x v="1"/>
    <x v="3"/>
    <x v="0"/>
    <d v="2022-12-16T00:00:00"/>
    <n v="23"/>
    <n v="3.75"/>
    <n v="7.08"/>
    <n v="3.33"/>
    <n v="29"/>
    <n v="108.75"/>
    <n v="7.0000000000000007E-2"/>
    <n v="7.61"/>
    <n v="101.14"/>
    <n v="2.35"/>
    <n v="103.49"/>
  </r>
  <r>
    <s v="6500-1"/>
    <d v="2022-11-26T00:00:00"/>
    <x v="3"/>
    <x v="2"/>
    <n v="11"/>
    <s v="Madhuri Rathod"/>
    <s v="Redwood Grove Boulevard, Building E, opposite Oak Hill"/>
    <x v="0"/>
    <x v="0"/>
    <s v="Small Business"/>
    <x v="3"/>
    <x v="0"/>
    <x v="109"/>
    <x v="2"/>
    <x v="0"/>
    <x v="0"/>
    <d v="2022-12-27T00:00:00"/>
    <n v="31"/>
    <n v="3.4"/>
    <n v="5.4"/>
    <n v="2"/>
    <n v="1"/>
    <n v="3.4"/>
    <n v="0"/>
    <n v="0"/>
    <n v="3.4"/>
    <n v="7.78"/>
    <n v="11.18"/>
  </r>
  <r>
    <s v="6502-1"/>
    <d v="2022-11-26T00:00:00"/>
    <x v="3"/>
    <x v="2"/>
    <n v="11"/>
    <s v="Kavita Iyer"/>
    <s v="Cedar Street, Building F, near Pineview Park"/>
    <x v="1"/>
    <x v="1"/>
    <s v="Home Office"/>
    <x v="13"/>
    <x v="0"/>
    <x v="110"/>
    <x v="1"/>
    <x v="1"/>
    <x v="0"/>
    <d v="2022-12-21T00:00:00"/>
    <n v="25"/>
    <n v="1.84"/>
    <n v="2.88"/>
    <n v="1.04"/>
    <n v="6"/>
    <n v="11.04"/>
    <n v="0.06"/>
    <n v="0.66"/>
    <n v="10.38"/>
    <n v="0.99"/>
    <n v="11.37"/>
  </r>
  <r>
    <s v="6503-1"/>
    <d v="2022-11-26T00:00:00"/>
    <x v="3"/>
    <x v="2"/>
    <n v="11"/>
    <s v="Pallavi Sharma"/>
    <s v="Maple Avenue, Building B, by Riverbend Hill"/>
    <x v="2"/>
    <x v="2"/>
    <s v="Consumer"/>
    <x v="11"/>
    <x v="1"/>
    <x v="111"/>
    <x v="2"/>
    <x v="2"/>
    <x v="0"/>
    <d v="2023-01-20T00:00:00"/>
    <n v="55"/>
    <n v="0.87"/>
    <n v="1.81"/>
    <n v="0.94"/>
    <n v="18"/>
    <n v="15.66"/>
    <n v="0.06"/>
    <n v="0.94"/>
    <n v="14.72"/>
    <n v="0.75"/>
    <n v="15.47"/>
  </r>
  <r>
    <s v="6504-1"/>
    <d v="2022-11-27T00:00:00"/>
    <x v="3"/>
    <x v="2"/>
    <n v="11"/>
    <s v="Siddhartha Malhotra"/>
    <s v="Shady Grove Lane, Building D, near Sunset Ridge"/>
    <x v="1"/>
    <x v="1"/>
    <s v="Corporate"/>
    <x v="8"/>
    <x v="0"/>
    <x v="112"/>
    <x v="0"/>
    <x v="3"/>
    <x v="0"/>
    <d v="2022-12-21T00:00:00"/>
    <n v="24"/>
    <n v="62.4"/>
    <n v="155.99"/>
    <n v="93.59"/>
    <n v="24"/>
    <n v="1497.6"/>
    <n v="0.04"/>
    <n v="59.9"/>
    <n v="1437.7"/>
    <n v="8.08"/>
    <n v="1445.78"/>
  </r>
  <r>
    <s v="6505-1"/>
    <d v="2022-11-27T00:00:00"/>
    <x v="3"/>
    <x v="2"/>
    <n v="11"/>
    <s v="Tanvi Sinha"/>
    <s v="Pine Ridge Avenue, Building C, by Oakwood Grove"/>
    <x v="2"/>
    <x v="2"/>
    <s v="Small Business"/>
    <x v="1"/>
    <x v="1"/>
    <x v="113"/>
    <x v="2"/>
    <x v="3"/>
    <x v="2"/>
    <d v="2023-01-06T00:00:00"/>
    <n v="40"/>
    <n v="278.99"/>
    <n v="449.99"/>
    <n v="171"/>
    <n v="18"/>
    <n v="5021.82"/>
    <n v="0.09"/>
    <n v="451.96"/>
    <n v="4569.8599999999997"/>
    <n v="49"/>
    <n v="4618.8599999999997"/>
  </r>
  <r>
    <s v="6506-1"/>
    <d v="2022-11-28T00:00:00"/>
    <x v="3"/>
    <x v="2"/>
    <n v="11"/>
    <s v="Ravi Yadav"/>
    <s v="Riverstone Parkway, Building E, near Green Valley"/>
    <x v="0"/>
    <x v="0"/>
    <s v="Small Business"/>
    <x v="13"/>
    <x v="2"/>
    <x v="114"/>
    <x v="0"/>
    <x v="3"/>
    <x v="0"/>
    <d v="2023-01-22T00:00:00"/>
    <n v="55"/>
    <n v="1.94"/>
    <n v="3.08"/>
    <n v="1.1399999999999999"/>
    <n v="18"/>
    <n v="34.92"/>
    <n v="0.02"/>
    <n v="0.7"/>
    <n v="34.22"/>
    <n v="0.99"/>
    <n v="35.21"/>
  </r>
  <r>
    <s v="6507-1"/>
    <d v="2022-11-29T00:00:00"/>
    <x v="3"/>
    <x v="2"/>
    <n v="11"/>
    <s v="Sushma Malhotra"/>
    <s v="Sunset Grove Road, Building A, by Pine Ridge"/>
    <x v="0"/>
    <x v="0"/>
    <s v="Small Business"/>
    <x v="7"/>
    <x v="0"/>
    <x v="115"/>
    <x v="1"/>
    <x v="1"/>
    <x v="0"/>
    <d v="2022-12-01T00:00:00"/>
    <n v="2"/>
    <n v="2.68"/>
    <n v="6.08"/>
    <n v="3.4"/>
    <n v="49"/>
    <n v="131.32"/>
    <n v="0.08"/>
    <n v="10.51"/>
    <n v="120.81"/>
    <n v="1.17"/>
    <n v="121.98"/>
  </r>
  <r>
    <s v="6509-1"/>
    <d v="2022-12-01T00:00:00"/>
    <x v="3"/>
    <x v="2"/>
    <n v="12"/>
    <s v="Harish Bansal"/>
    <s v="Cedar Springs Boulevard, Building D, near Maple Hill"/>
    <x v="1"/>
    <x v="1"/>
    <s v="Consumer"/>
    <x v="11"/>
    <x v="3"/>
    <x v="0"/>
    <x v="2"/>
    <x v="0"/>
    <x v="0"/>
    <d v="2023-01-28T00:00:00"/>
    <n v="58"/>
    <n v="54.52"/>
    <n v="100.97"/>
    <n v="46.45"/>
    <n v="42"/>
    <n v="2289.84"/>
    <n v="0.1"/>
    <n v="228.98"/>
    <n v="2060.86"/>
    <n v="7.18"/>
    <n v="2068.04"/>
  </r>
  <r>
    <s v="6510-1"/>
    <d v="2022-12-03T00:00:00"/>
    <x v="3"/>
    <x v="2"/>
    <n v="12"/>
    <s v="Nikhil Kapoor"/>
    <s v="Willowpark Road, Building B, near Riverstone"/>
    <x v="2"/>
    <x v="2"/>
    <s v="Small Business"/>
    <x v="3"/>
    <x v="0"/>
    <x v="1"/>
    <x v="0"/>
    <x v="1"/>
    <x v="0"/>
    <d v="2023-01-16T00:00:00"/>
    <n v="44"/>
    <n v="1.84"/>
    <n v="2.88"/>
    <n v="1.04"/>
    <n v="40"/>
    <n v="73.599999999999994"/>
    <n v="0"/>
    <n v="0"/>
    <n v="73.599999999999994"/>
    <n v="1.49"/>
    <n v="75.09"/>
  </r>
  <r>
    <s v="6511-1"/>
    <d v="2022-12-04T00:00:00"/>
    <x v="3"/>
    <x v="2"/>
    <n v="12"/>
    <s v="Anil Menon"/>
    <s v="Shady Lane Parkway, Building F, opposite Golden Ridge"/>
    <x v="0"/>
    <x v="0"/>
    <s v="Home Office"/>
    <x v="2"/>
    <x v="3"/>
    <x v="2"/>
    <x v="2"/>
    <x v="3"/>
    <x v="0"/>
    <d v="2022-12-20T00:00:00"/>
    <n v="16"/>
    <n v="6.39"/>
    <n v="19.98"/>
    <n v="13.59"/>
    <n v="29"/>
    <n v="185.31"/>
    <n v="0.06"/>
    <n v="11.12"/>
    <n v="174.19"/>
    <n v="4"/>
    <n v="178.19"/>
  </r>
  <r>
    <s v="6512-1"/>
    <d v="2022-12-05T00:00:00"/>
    <x v="3"/>
    <x v="2"/>
    <n v="12"/>
    <s v="Sandeep Joshi"/>
    <s v="Maple Ridge Street, Building E, near Crystal Lake"/>
    <x v="1"/>
    <x v="1"/>
    <s v="Corporate"/>
    <x v="0"/>
    <x v="3"/>
    <x v="3"/>
    <x v="0"/>
    <x v="3"/>
    <x v="1"/>
    <d v="2022-12-12T00:00:00"/>
    <n v="7"/>
    <n v="1.46"/>
    <n v="3.57"/>
    <n v="2.11"/>
    <n v="10"/>
    <n v="14.6"/>
    <n v="0.01"/>
    <n v="0.15"/>
    <n v="14.45"/>
    <n v="4.17"/>
    <n v="18.62"/>
  </r>
  <r>
    <s v="6514-1"/>
    <d v="2022-12-06T00:00:00"/>
    <x v="3"/>
    <x v="2"/>
    <n v="12"/>
    <s v="Rita Reddy"/>
    <s v="Pinecrest Boulevard, Building C, near Oak Valley"/>
    <x v="2"/>
    <x v="2"/>
    <s v="Corporate"/>
    <x v="11"/>
    <x v="1"/>
    <x v="4"/>
    <x v="1"/>
    <x v="2"/>
    <x v="0"/>
    <d v="2022-12-08T00:00:00"/>
    <n v="2"/>
    <n v="32.020000000000003"/>
    <n v="152.47999999999999"/>
    <n v="120.46"/>
    <n v="46"/>
    <n v="1472.92"/>
    <n v="0.01"/>
    <n v="14.73"/>
    <n v="1458.19"/>
    <n v="4"/>
    <n v="1462.19"/>
  </r>
  <r>
    <s v="6517-1"/>
    <d v="2022-12-08T00:00:00"/>
    <x v="3"/>
    <x v="2"/>
    <n v="12"/>
    <s v="Shalini Sharma"/>
    <s v="Riverfront Road, Building B, by Willowfield"/>
    <x v="0"/>
    <x v="0"/>
    <s v="Small Business"/>
    <x v="5"/>
    <x v="3"/>
    <x v="5"/>
    <x v="2"/>
    <x v="3"/>
    <x v="0"/>
    <d v="2022-12-19T00:00:00"/>
    <n v="11"/>
    <n v="14.95"/>
    <n v="34.76"/>
    <n v="19.809999999999999"/>
    <n v="10"/>
    <n v="149.5"/>
    <n v="0.06"/>
    <n v="8.9700000000000006"/>
    <n v="140.53"/>
    <n v="8.2200000000000006"/>
    <n v="148.75"/>
  </r>
  <r>
    <s v="6521-1"/>
    <d v="2022-12-09T00:00:00"/>
    <x v="3"/>
    <x v="2"/>
    <n v="12"/>
    <s v="Amit Choudhary"/>
    <s v="Pinecrest Road, Building A, near Blue River Park"/>
    <x v="1"/>
    <x v="1"/>
    <s v="Corporate"/>
    <x v="8"/>
    <x v="3"/>
    <x v="6"/>
    <x v="0"/>
    <x v="0"/>
    <x v="0"/>
    <d v="2023-01-14T00:00:00"/>
    <n v="36"/>
    <n v="1.0900000000000001"/>
    <n v="2.6"/>
    <n v="1.51"/>
    <n v="8"/>
    <n v="8.7200000000000006"/>
    <n v="0.02"/>
    <n v="0.17"/>
    <n v="8.5500000000000007"/>
    <n v="2.4"/>
    <n v="10.95"/>
  </r>
  <r>
    <s v="6523-1"/>
    <d v="2022-12-10T00:00:00"/>
    <x v="3"/>
    <x v="2"/>
    <n v="12"/>
    <s v="Rekha Yadav"/>
    <s v="Oak Ridge Avenue, Building C, next to Riverhill Mall"/>
    <x v="2"/>
    <x v="2"/>
    <s v="Corporate"/>
    <x v="0"/>
    <x v="2"/>
    <x v="7"/>
    <x v="0"/>
    <x v="0"/>
    <x v="0"/>
    <d v="2022-12-14T00:00:00"/>
    <n v="4"/>
    <n v="0.24"/>
    <n v="1.26"/>
    <n v="1.02"/>
    <n v="37"/>
    <n v="8.8800000000000008"/>
    <n v="0.03"/>
    <n v="0.27"/>
    <n v="8.61"/>
    <n v="0.7"/>
    <n v="9.31"/>
  </r>
  <r>
    <s v="6525-1"/>
    <d v="2022-12-10T00:00:00"/>
    <x v="3"/>
    <x v="2"/>
    <n v="12"/>
    <s v="Nisha Deshmukh"/>
    <s v="Cedarwood Lane, Building D, by Sunset Valley"/>
    <x v="1"/>
    <x v="1"/>
    <s v="Consumer"/>
    <x v="2"/>
    <x v="1"/>
    <x v="8"/>
    <x v="1"/>
    <x v="0"/>
    <x v="0"/>
    <d v="2023-01-04T00:00:00"/>
    <n v="25"/>
    <n v="2.39"/>
    <n v="4.26"/>
    <n v="1.87"/>
    <n v="44"/>
    <n v="105.16"/>
    <n v="0.01"/>
    <n v="1.05"/>
    <n v="104.11"/>
    <n v="1.2"/>
    <n v="105.31"/>
  </r>
  <r>
    <s v="6527-1"/>
    <d v="2022-12-10T00:00:00"/>
    <x v="3"/>
    <x v="2"/>
    <n v="12"/>
    <s v="Meghna Reddy"/>
    <s v="Willow Park Boulevard, Building E, near Forest Grove"/>
    <x v="1"/>
    <x v="1"/>
    <s v="Home Office"/>
    <x v="13"/>
    <x v="0"/>
    <x v="9"/>
    <x v="0"/>
    <x v="3"/>
    <x v="0"/>
    <d v="2022-12-16T00:00:00"/>
    <n v="6"/>
    <n v="0.94"/>
    <n v="2.08"/>
    <n v="1.1399999999999999"/>
    <n v="36"/>
    <n v="33.840000000000003"/>
    <n v="0.1"/>
    <n v="3.38"/>
    <n v="30.46"/>
    <n v="2.56"/>
    <n v="33.020000000000003"/>
  </r>
  <r>
    <s v="6528-1"/>
    <d v="2022-12-10T00:00:00"/>
    <x v="3"/>
    <x v="2"/>
    <n v="12"/>
    <s v="Vikram Kaul"/>
    <s v="Rosewood Crescent, Building C, near Maple Hill Park"/>
    <x v="2"/>
    <x v="2"/>
    <s v="Corporate"/>
    <x v="0"/>
    <x v="1"/>
    <x v="10"/>
    <x v="0"/>
    <x v="3"/>
    <x v="0"/>
    <d v="2022-12-20T00:00:00"/>
    <n v="10"/>
    <n v="1.82"/>
    <n v="2.98"/>
    <n v="1.1599999999999999"/>
    <n v="45"/>
    <n v="81.900000000000006"/>
    <n v="0.05"/>
    <n v="4.0999999999999996"/>
    <n v="77.81"/>
    <n v="1.58"/>
    <n v="79.39"/>
  </r>
  <r>
    <s v="6529-1"/>
    <d v="2022-12-14T00:00:00"/>
    <x v="3"/>
    <x v="2"/>
    <n v="12"/>
    <s v="Divya Kaul"/>
    <s v="Riverstone Parkway, Building D, near Sunset Lake"/>
    <x v="0"/>
    <x v="0"/>
    <s v="Home Office"/>
    <x v="1"/>
    <x v="3"/>
    <x v="11"/>
    <x v="1"/>
    <x v="1"/>
    <x v="0"/>
    <d v="2023-01-08T00:00:00"/>
    <n v="25"/>
    <n v="8.92"/>
    <n v="29.74"/>
    <n v="20.82"/>
    <n v="22"/>
    <n v="196.24"/>
    <n v="7.0000000000000007E-2"/>
    <n v="13.74"/>
    <n v="182.5"/>
    <n v="6.64"/>
    <n v="189.14"/>
  </r>
  <r>
    <s v="6530-1"/>
    <d v="2022-12-15T00:00:00"/>
    <x v="3"/>
    <x v="2"/>
    <n v="12"/>
    <s v="Pooja Reddy"/>
    <s v="Pinewood Drive, Building E, close to Riverbend Park"/>
    <x v="0"/>
    <x v="0"/>
    <s v="Corporate"/>
    <x v="13"/>
    <x v="1"/>
    <x v="12"/>
    <x v="2"/>
    <x v="0"/>
    <x v="1"/>
    <d v="2023-02-03T00:00:00"/>
    <n v="50"/>
    <n v="5.5"/>
    <n v="12.22"/>
    <n v="6.72"/>
    <n v="17"/>
    <n v="93.5"/>
    <n v="0.01"/>
    <n v="0.94"/>
    <n v="92.57"/>
    <n v="2.85"/>
    <n v="95.42"/>
  </r>
  <r>
    <s v="6531-1"/>
    <d v="2022-12-17T00:00:00"/>
    <x v="3"/>
    <x v="2"/>
    <n v="12"/>
    <s v="Anjali Choudhary"/>
    <s v="Cedar Valley Road, Building C, beside Green Meadow"/>
    <x v="1"/>
    <x v="1"/>
    <s v="Home Office"/>
    <x v="0"/>
    <x v="3"/>
    <x v="13"/>
    <x v="1"/>
    <x v="1"/>
    <x v="0"/>
    <d v="2023-02-04T00:00:00"/>
    <n v="49"/>
    <n v="2.52"/>
    <n v="4"/>
    <n v="1.48"/>
    <n v="28"/>
    <n v="70.56"/>
    <n v="0.04"/>
    <n v="2.82"/>
    <n v="67.739999999999995"/>
    <n v="1.3"/>
    <n v="69.040000000000006"/>
  </r>
  <r>
    <s v="6532-1"/>
    <d v="2022-12-18T00:00:00"/>
    <x v="3"/>
    <x v="2"/>
    <n v="12"/>
    <s v="Ashwini Yadav"/>
    <s v="Maple Grove Street, Building B, near Oakwood Mall"/>
    <x v="2"/>
    <x v="2"/>
    <s v="Home Office"/>
    <x v="0"/>
    <x v="2"/>
    <x v="14"/>
    <x v="2"/>
    <x v="3"/>
    <x v="0"/>
    <d v="2023-01-27T00:00:00"/>
    <n v="40"/>
    <n v="4.1900000000000004"/>
    <n v="10.23"/>
    <n v="6.04"/>
    <n v="19"/>
    <n v="79.61"/>
    <n v="0.05"/>
    <n v="3.98"/>
    <n v="75.63"/>
    <n v="4.68"/>
    <n v="80.31"/>
  </r>
  <r>
    <s v="6534-1"/>
    <d v="2022-12-19T00:00:00"/>
    <x v="3"/>
    <x v="2"/>
    <n v="12"/>
    <s v="Madhur Sharma"/>
    <s v="Willowbrook Road, Building E, opposite Valley Springs"/>
    <x v="0"/>
    <x v="0"/>
    <s v="Home Office"/>
    <x v="6"/>
    <x v="2"/>
    <x v="15"/>
    <x v="0"/>
    <x v="3"/>
    <x v="0"/>
    <d v="2022-12-23T00:00:00"/>
    <n v="4"/>
    <n v="32.020000000000003"/>
    <n v="152.47999999999999"/>
    <n v="120.46"/>
    <n v="12"/>
    <n v="384.24"/>
    <n v="7.0000000000000007E-2"/>
    <n v="26.9"/>
    <n v="357.34"/>
    <n v="4"/>
    <n v="361.34"/>
  </r>
  <r>
    <s v="6535-1"/>
    <d v="2022-12-21T00:00:00"/>
    <x v="3"/>
    <x v="2"/>
    <n v="12"/>
    <s v="Rina Iyer"/>
    <s v="Redwood Crest Boulevard, Building D, near Birch Grove"/>
    <x v="0"/>
    <x v="0"/>
    <s v="Home Office"/>
    <x v="0"/>
    <x v="2"/>
    <x v="16"/>
    <x v="2"/>
    <x v="2"/>
    <x v="0"/>
    <d v="2023-01-29T00:00:00"/>
    <n v="39"/>
    <n v="0.94"/>
    <n v="2.08"/>
    <n v="1.1399999999999999"/>
    <n v="49"/>
    <n v="46.06"/>
    <n v="7.0000000000000007E-2"/>
    <n v="3.22"/>
    <n v="42.84"/>
    <n v="2.56"/>
    <n v="45.4"/>
  </r>
  <r>
    <s v="6536-1"/>
    <d v="2022-12-22T00:00:00"/>
    <x v="3"/>
    <x v="2"/>
    <n v="12"/>
    <s v="Suman Iyer"/>
    <s v="Shady Pines Drive, Building A, near Riverwalk Park"/>
    <x v="1"/>
    <x v="1"/>
    <s v="Home Office"/>
    <x v="9"/>
    <x v="2"/>
    <x v="17"/>
    <x v="0"/>
    <x v="3"/>
    <x v="0"/>
    <d v="2023-01-31T00:00:00"/>
    <n v="40"/>
    <n v="1.18"/>
    <n v="1.88"/>
    <n v="0.7"/>
    <n v="19"/>
    <n v="22.42"/>
    <n v="0.06"/>
    <n v="1.35"/>
    <n v="21.07"/>
    <n v="1.49"/>
    <n v="22.56"/>
  </r>
  <r>
    <s v="6538-1"/>
    <d v="2022-12-24T00:00:00"/>
    <x v="3"/>
    <x v="2"/>
    <n v="12"/>
    <s v="Kiran Menon"/>
    <s v="Riverwood Avenue, Building F, by Pinecrest Mall"/>
    <x v="2"/>
    <x v="2"/>
    <s v="Home Office"/>
    <x v="5"/>
    <x v="3"/>
    <x v="18"/>
    <x v="0"/>
    <x v="0"/>
    <x v="0"/>
    <d v="2023-01-05T00:00:00"/>
    <n v="12"/>
    <n v="2.4500000000000002"/>
    <n v="3.89"/>
    <n v="1.44"/>
    <n v="3"/>
    <n v="7.35"/>
    <n v="0"/>
    <n v="0"/>
    <n v="7.35"/>
    <n v="7.01"/>
    <n v="14.36"/>
  </r>
  <r>
    <s v="6540-1"/>
    <d v="2022-12-25T00:00:00"/>
    <x v="3"/>
    <x v="2"/>
    <n v="12"/>
    <s v="Pallavi Tiwari"/>
    <s v="Oak Valley Parkway, Building C, near Willowbrook Park"/>
    <x v="0"/>
    <x v="0"/>
    <s v="Small Business"/>
    <x v="11"/>
    <x v="0"/>
    <x v="19"/>
    <x v="0"/>
    <x v="0"/>
    <x v="0"/>
    <d v="2023-01-16T00:00:00"/>
    <n v="22"/>
    <n v="52.07"/>
    <n v="83.98"/>
    <n v="31.91"/>
    <n v="38"/>
    <n v="1978.66"/>
    <n v="0"/>
    <n v="0"/>
    <n v="1978.66"/>
    <n v="5.01"/>
    <n v="1983.67"/>
  </r>
  <r>
    <s v="6541-1"/>
    <d v="2022-12-28T00:00:00"/>
    <x v="3"/>
    <x v="2"/>
    <n v="12"/>
    <s v="Deepak Patel"/>
    <s v="Cedar Ridge Drive, Building E, near Maple Woods"/>
    <x v="1"/>
    <x v="1"/>
    <s v="Consumer"/>
    <x v="0"/>
    <x v="3"/>
    <x v="20"/>
    <x v="1"/>
    <x v="0"/>
    <x v="0"/>
    <d v="2023-01-28T00:00:00"/>
    <n v="31"/>
    <n v="3.75"/>
    <n v="5.77"/>
    <n v="2.02"/>
    <n v="42"/>
    <n v="157.5"/>
    <n v="0"/>
    <n v="0"/>
    <n v="157.5"/>
    <n v="4.97"/>
    <n v="162.47"/>
  </r>
  <r>
    <s v="6542-1"/>
    <d v="2022-12-28T00:00:00"/>
    <x v="3"/>
    <x v="2"/>
    <n v="12"/>
    <s v="Ravi Iyer"/>
    <s v="Pine Springs Road, Building D, near Crystal Falls"/>
    <x v="2"/>
    <x v="2"/>
    <s v="Consumer"/>
    <x v="4"/>
    <x v="0"/>
    <x v="21"/>
    <x v="2"/>
    <x v="0"/>
    <x v="0"/>
    <d v="2023-01-26T00:00:00"/>
    <n v="29"/>
    <n v="1.17"/>
    <n v="2.78"/>
    <n v="1.61"/>
    <n v="48"/>
    <n v="56.16"/>
    <n v="0.03"/>
    <n v="1.68"/>
    <n v="54.48"/>
    <n v="1.2"/>
    <n v="55.68"/>
  </r>
  <r>
    <s v="6543-1"/>
    <d v="2022-12-28T00:00:00"/>
    <x v="3"/>
    <x v="2"/>
    <n v="12"/>
    <s v="Shweta Bansal"/>
    <s v="Maple Ridge Parkway, Building C, near Valley Park"/>
    <x v="0"/>
    <x v="0"/>
    <s v="Corporate"/>
    <x v="8"/>
    <x v="0"/>
    <x v="22"/>
    <x v="1"/>
    <x v="1"/>
    <x v="0"/>
    <d v="2023-02-01T00:00:00"/>
    <n v="35"/>
    <n v="10.07"/>
    <n v="15.98"/>
    <n v="5.91"/>
    <n v="14"/>
    <n v="140.97999999999999"/>
    <n v="0.05"/>
    <n v="7.05"/>
    <n v="133.93"/>
    <n v="4"/>
    <n v="137.93"/>
  </r>
  <r>
    <s v="6544-1"/>
    <d v="2022-12-31T00:00:00"/>
    <x v="3"/>
    <x v="2"/>
    <n v="12"/>
    <s v="Rina Tyagi"/>
    <s v="Willow Springs Lane, Building E, opposite Sunset Hill"/>
    <x v="1"/>
    <x v="1"/>
    <s v="Corporate"/>
    <x v="3"/>
    <x v="1"/>
    <x v="23"/>
    <x v="2"/>
    <x v="2"/>
    <x v="0"/>
    <d v="2023-01-06T00:00:00"/>
    <n v="6"/>
    <n v="1.18"/>
    <n v="1.88"/>
    <n v="0.7"/>
    <n v="22"/>
    <n v="25.96"/>
    <n v="0.04"/>
    <n v="1.04"/>
    <n v="24.92"/>
    <n v="1.49"/>
    <n v="26.41"/>
  </r>
  <r>
    <s v="6546-1"/>
    <d v="2023-01-03T00:00:00"/>
    <x v="4"/>
    <x v="3"/>
    <n v="1"/>
    <s v="Aarushi Kapoor"/>
    <s v="Redwood Avenue, Building B, next to Pineview Park"/>
    <x v="2"/>
    <x v="2"/>
    <s v="Home Office"/>
    <x v="11"/>
    <x v="0"/>
    <x v="24"/>
    <x v="0"/>
    <x v="3"/>
    <x v="0"/>
    <d v="2023-01-15T00:00:00"/>
    <n v="12"/>
    <n v="32.020000000000003"/>
    <n v="152.47999999999999"/>
    <n v="120.46"/>
    <n v="46"/>
    <n v="1472.92"/>
    <n v="0.04"/>
    <n v="58.92"/>
    <n v="1414"/>
    <n v="4"/>
    <n v="1418"/>
  </r>
  <r>
    <s v="6548-1"/>
    <d v="2023-01-04T00:00:00"/>
    <x v="4"/>
    <x v="3"/>
    <n v="1"/>
    <s v="Pankaj Sharma"/>
    <s v="Shady Grove Street, Building C, near Rivercrest"/>
    <x v="0"/>
    <x v="0"/>
    <s v="Consumer"/>
    <x v="10"/>
    <x v="0"/>
    <x v="25"/>
    <x v="2"/>
    <x v="2"/>
    <x v="0"/>
    <d v="2023-01-29T00:00:00"/>
    <n v="25"/>
    <n v="1.84"/>
    <n v="2.88"/>
    <n v="1.04"/>
    <n v="26"/>
    <n v="47.84"/>
    <n v="0.01"/>
    <n v="0.48"/>
    <n v="47.36"/>
    <n v="0.99"/>
    <n v="48.35"/>
  </r>
  <r>
    <s v="6550-1"/>
    <d v="2023-01-04T00:00:00"/>
    <x v="4"/>
    <x v="3"/>
    <n v="1"/>
    <s v="Tina Menon"/>
    <s v="Cedarwood Avenue, Building F, by Mountain View"/>
    <x v="1"/>
    <x v="1"/>
    <s v="Small Business"/>
    <x v="0"/>
    <x v="0"/>
    <x v="26"/>
    <x v="0"/>
    <x v="0"/>
    <x v="0"/>
    <d v="2023-01-12T00:00:00"/>
    <n v="8"/>
    <n v="1.6"/>
    <n v="2.62"/>
    <n v="1.02"/>
    <n v="35"/>
    <n v="56"/>
    <n v="0.04"/>
    <n v="2.2400000000000002"/>
    <n v="53.76"/>
    <n v="0.8"/>
    <n v="54.56"/>
  </r>
  <r>
    <s v="6552-1"/>
    <d v="2023-01-06T00:00:00"/>
    <x v="4"/>
    <x v="3"/>
    <n v="1"/>
    <s v="Amit Yadav"/>
    <s v="Pinehurst Lane, Building E, near Willow Oaks"/>
    <x v="2"/>
    <x v="2"/>
    <s v="Consumer"/>
    <x v="3"/>
    <x v="0"/>
    <x v="27"/>
    <x v="1"/>
    <x v="1"/>
    <x v="0"/>
    <d v="2023-03-07T00:00:00"/>
    <n v="60"/>
    <n v="60.59"/>
    <n v="100.98"/>
    <n v="40.39"/>
    <n v="12"/>
    <n v="727.08"/>
    <n v="0"/>
    <n v="0"/>
    <n v="727.08"/>
    <n v="7.18"/>
    <n v="734.26"/>
  </r>
  <r>
    <s v="6553-1"/>
    <d v="2023-01-10T00:00:00"/>
    <x v="4"/>
    <x v="3"/>
    <n v="1"/>
    <s v="Ananya Bansal"/>
    <s v="Maplewood Crescent, Building D, near Crystal Creek"/>
    <x v="0"/>
    <x v="0"/>
    <s v="Home Office"/>
    <x v="13"/>
    <x v="0"/>
    <x v="28"/>
    <x v="2"/>
    <x v="2"/>
    <x v="0"/>
    <d v="2023-01-17T00:00:00"/>
    <n v="7"/>
    <n v="1.84"/>
    <n v="2.88"/>
    <n v="1.04"/>
    <n v="22"/>
    <n v="40.479999999999997"/>
    <n v="0.02"/>
    <n v="0.81"/>
    <n v="39.67"/>
    <n v="0.99"/>
    <n v="40.659999999999997"/>
  </r>
  <r>
    <s v="6555-1"/>
    <d v="2023-01-11T00:00:00"/>
    <x v="4"/>
    <x v="3"/>
    <n v="1"/>
    <s v="Ishaan Reddy"/>
    <s v="Willow Ridge Road, Building C, by River View Park"/>
    <x v="1"/>
    <x v="1"/>
    <s v="Corporate"/>
    <x v="10"/>
    <x v="2"/>
    <x v="29"/>
    <x v="0"/>
    <x v="3"/>
    <x v="0"/>
    <d v="2023-03-05T00:00:00"/>
    <n v="53"/>
    <n v="5.19"/>
    <n v="12.98"/>
    <n v="7.79"/>
    <n v="49"/>
    <n v="254.31"/>
    <n v="0.02"/>
    <n v="5.09"/>
    <n v="249.22"/>
    <n v="3.14"/>
    <n v="252.36"/>
  </r>
  <r>
    <s v="6557-1"/>
    <d v="2023-01-14T00:00:00"/>
    <x v="4"/>
    <x v="3"/>
    <n v="1"/>
    <s v="Shivani Kapoor"/>
    <s v="Sunset Parkway, Building E, near Oakridge Gardens"/>
    <x v="2"/>
    <x v="2"/>
    <s v="Home Office"/>
    <x v="7"/>
    <x v="0"/>
    <x v="30"/>
    <x v="2"/>
    <x v="0"/>
    <x v="0"/>
    <d v="2023-02-15T00:00:00"/>
    <n v="32"/>
    <n v="2.2599999999999998"/>
    <n v="3.58"/>
    <n v="1.32"/>
    <n v="38"/>
    <n v="85.88"/>
    <n v="0.03"/>
    <n v="2.58"/>
    <n v="83.3"/>
    <n v="5.47"/>
    <n v="88.77"/>
  </r>
  <r>
    <s v="6558-1"/>
    <d v="2023-01-17T00:00:00"/>
    <x v="4"/>
    <x v="3"/>
    <n v="1"/>
    <s v="Ramesh Malhotra"/>
    <s v="Oakwood Drive, Building F, opposite Maple Grove"/>
    <x v="1"/>
    <x v="1"/>
    <s v="Corporate"/>
    <x v="10"/>
    <x v="2"/>
    <x v="31"/>
    <x v="0"/>
    <x v="1"/>
    <x v="0"/>
    <d v="2023-02-11T00:00:00"/>
    <n v="25"/>
    <n v="4.59"/>
    <n v="7.28"/>
    <n v="2.69"/>
    <n v="39"/>
    <n v="179.01"/>
    <n v="0.08"/>
    <n v="14.32"/>
    <n v="164.69"/>
    <n v="11.15"/>
    <n v="175.84"/>
  </r>
  <r>
    <s v="6560-1"/>
    <d v="2023-01-18T00:00:00"/>
    <x v="4"/>
    <x v="3"/>
    <n v="1"/>
    <s v="Nandita Tiwari"/>
    <s v="Cedar Park Boulevard, Building C, near Golden Oaks"/>
    <x v="2"/>
    <x v="2"/>
    <s v="Home Office"/>
    <x v="8"/>
    <x v="0"/>
    <x v="32"/>
    <x v="1"/>
    <x v="0"/>
    <x v="1"/>
    <d v="2023-03-17T00:00:00"/>
    <n v="58"/>
    <n v="0.71"/>
    <n v="1.1399999999999999"/>
    <n v="0.43"/>
    <n v="14"/>
    <n v="9.94"/>
    <n v="0"/>
    <n v="0"/>
    <n v="9.94"/>
    <n v="0.7"/>
    <n v="10.64"/>
  </r>
  <r>
    <s v="6561-1"/>
    <d v="2023-01-19T00:00:00"/>
    <x v="4"/>
    <x v="3"/>
    <n v="1"/>
    <s v="Swati Kapoor"/>
    <s v="Pine Ridge Lane, Building B, near Sunset Bay"/>
    <x v="0"/>
    <x v="0"/>
    <s v="Corporate"/>
    <x v="13"/>
    <x v="0"/>
    <x v="33"/>
    <x v="2"/>
    <x v="1"/>
    <x v="0"/>
    <d v="2023-03-08T00:00:00"/>
    <n v="48"/>
    <n v="8.82"/>
    <n v="20.99"/>
    <n v="12.17"/>
    <n v="29"/>
    <n v="255.78"/>
    <n v="0.03"/>
    <n v="7.67"/>
    <n v="248.11"/>
    <n v="4.8099999999999996"/>
    <n v="252.92"/>
  </r>
  <r>
    <s v="6562-1"/>
    <d v="2023-01-19T00:00:00"/>
    <x v="4"/>
    <x v="3"/>
    <n v="1"/>
    <s v="Rohit Kaul"/>
    <s v="Shady Valley Road, Building E, beside Cedar Park"/>
    <x v="0"/>
    <x v="0"/>
    <s v="Home Office"/>
    <x v="9"/>
    <x v="0"/>
    <x v="34"/>
    <x v="0"/>
    <x v="2"/>
    <x v="1"/>
    <d v="2023-03-19T00:00:00"/>
    <n v="59"/>
    <n v="5.19"/>
    <n v="12.98"/>
    <n v="7.79"/>
    <n v="10"/>
    <n v="51.9"/>
    <n v="0.05"/>
    <n v="2.6"/>
    <n v="49.31"/>
    <n v="3.14"/>
    <n v="52.45"/>
  </r>
  <r>
    <s v="6564-1"/>
    <d v="2023-01-19T00:00:00"/>
    <x v="4"/>
    <x v="3"/>
    <n v="1"/>
    <s v="Rashmi Kapoor"/>
    <s v="Riverbend Street, Building D, near Pine Ridge"/>
    <x v="1"/>
    <x v="1"/>
    <s v="Small Business"/>
    <x v="5"/>
    <x v="1"/>
    <x v="35"/>
    <x v="0"/>
    <x v="3"/>
    <x v="1"/>
    <d v="2023-03-09T00:00:00"/>
    <n v="49"/>
    <n v="19.829999999999998"/>
    <n v="30.98"/>
    <n v="11.15"/>
    <n v="41"/>
    <n v="813.03"/>
    <n v="0.04"/>
    <n v="32.520000000000003"/>
    <n v="780.51"/>
    <n v="19.510000000000002"/>
    <n v="800.02"/>
  </r>
  <r>
    <s v="6565-1"/>
    <d v="2023-01-20T00:00:00"/>
    <x v="4"/>
    <x v="3"/>
    <n v="1"/>
    <s v="Chitra Bansal"/>
    <s v="Maple Grove Lane, Building C, by Riverstone Park"/>
    <x v="2"/>
    <x v="2"/>
    <s v="Corporate"/>
    <x v="11"/>
    <x v="0"/>
    <x v="36"/>
    <x v="1"/>
    <x v="2"/>
    <x v="0"/>
    <d v="2023-02-28T00:00:00"/>
    <n v="39"/>
    <n v="4.59"/>
    <n v="7.28"/>
    <n v="2.69"/>
    <n v="24"/>
    <n v="110.16"/>
    <n v="0.1"/>
    <n v="11.02"/>
    <n v="99.14"/>
    <n v="11.15"/>
    <n v="110.29"/>
  </r>
  <r>
    <s v="6567-1"/>
    <d v="2023-01-23T00:00:00"/>
    <x v="4"/>
    <x v="3"/>
    <n v="1"/>
    <s v="Kiran Yadav"/>
    <s v="Willow Park Crescent, Building F, near Valley View"/>
    <x v="0"/>
    <x v="0"/>
    <s v="Corporate"/>
    <x v="3"/>
    <x v="0"/>
    <x v="37"/>
    <x v="0"/>
    <x v="0"/>
    <x v="0"/>
    <d v="2023-03-15T00:00:00"/>
    <n v="51"/>
    <n v="2.16"/>
    <n v="3.85"/>
    <n v="1.69"/>
    <n v="18"/>
    <n v="38.880000000000003"/>
    <n v="0.04"/>
    <n v="1.56"/>
    <n v="37.32"/>
    <n v="0.7"/>
    <n v="38.020000000000003"/>
  </r>
  <r>
    <s v="6569-1"/>
    <d v="2023-01-24T00:00:00"/>
    <x v="4"/>
    <x v="3"/>
    <n v="1"/>
    <s v="Rajesh Menon"/>
    <s v="Cedarcrest Boulevard, Building E, near Golden Ridge"/>
    <x v="1"/>
    <x v="1"/>
    <s v="Corporate"/>
    <x v="9"/>
    <x v="0"/>
    <x v="38"/>
    <x v="0"/>
    <x v="1"/>
    <x v="0"/>
    <d v="2023-03-19T00:00:00"/>
    <n v="54"/>
    <n v="3.5"/>
    <n v="5.74"/>
    <n v="2.2400000000000002"/>
    <n v="46"/>
    <n v="161"/>
    <n v="0.05"/>
    <n v="8.0500000000000007"/>
    <n v="152.94999999999999"/>
    <n v="5.01"/>
    <n v="157.96"/>
  </r>
  <r>
    <s v="6571-1"/>
    <d v="2023-01-26T00:00:00"/>
    <x v="4"/>
    <x v="3"/>
    <n v="1"/>
    <s v="Anshika Reddy"/>
    <s v="Pinewood Boulevard, Building D, close to Oak Gardens"/>
    <x v="2"/>
    <x v="2"/>
    <s v="Small Business"/>
    <x v="2"/>
    <x v="3"/>
    <x v="39"/>
    <x v="1"/>
    <x v="2"/>
    <x v="0"/>
    <d v="2023-03-22T00:00:00"/>
    <n v="55"/>
    <n v="156.5"/>
    <n v="300.97000000000003"/>
    <n v="144.47"/>
    <n v="29"/>
    <n v="4538.5"/>
    <n v="0.03"/>
    <n v="136.16"/>
    <n v="4402.3500000000004"/>
    <n v="7.18"/>
    <n v="4409.53"/>
  </r>
  <r>
    <s v="6572-1"/>
    <d v="2023-01-27T00:00:00"/>
    <x v="4"/>
    <x v="3"/>
    <n v="1"/>
    <s v="Kartik Menon"/>
    <s v="Redwood Grove Drive, Building C, near Riverfront Park"/>
    <x v="0"/>
    <x v="0"/>
    <s v="Corporate"/>
    <x v="9"/>
    <x v="2"/>
    <x v="40"/>
    <x v="2"/>
    <x v="3"/>
    <x v="0"/>
    <d v="2023-02-26T00:00:00"/>
    <n v="30"/>
    <n v="3.99"/>
    <n v="6.23"/>
    <n v="2.2400000000000002"/>
    <n v="25"/>
    <n v="99.75"/>
    <n v="7.0000000000000007E-2"/>
    <n v="6.98"/>
    <n v="92.77"/>
    <n v="6.97"/>
    <n v="99.74"/>
  </r>
  <r>
    <s v="6574-1"/>
    <d v="2023-01-30T00:00:00"/>
    <x v="4"/>
    <x v="3"/>
    <n v="1"/>
    <s v="Anjana Kapoor"/>
    <s v="Cedar Lane, Building F, next to Pinecrest Park"/>
    <x v="1"/>
    <x v="1"/>
    <s v="Home Office"/>
    <x v="10"/>
    <x v="0"/>
    <x v="41"/>
    <x v="1"/>
    <x v="0"/>
    <x v="2"/>
    <d v="2023-02-04T00:00:00"/>
    <n v="5"/>
    <n v="75"/>
    <n v="120.97"/>
    <n v="45.97"/>
    <n v="4"/>
    <n v="300"/>
    <n v="7.0000000000000007E-2"/>
    <n v="21"/>
    <n v="279"/>
    <n v="26.3"/>
    <n v="305.3"/>
  </r>
  <r>
    <s v="6576-1"/>
    <d v="2023-02-01T00:00:00"/>
    <x v="4"/>
    <x v="3"/>
    <n v="2"/>
    <s v="Harsh Bansal"/>
    <s v="Willowbrook Parkway, Building B, near Sunset Ridge"/>
    <x v="2"/>
    <x v="2"/>
    <s v="Corporate"/>
    <x v="10"/>
    <x v="1"/>
    <x v="42"/>
    <x v="2"/>
    <x v="1"/>
    <x v="0"/>
    <d v="2023-03-21T00:00:00"/>
    <n v="48"/>
    <n v="1.46"/>
    <n v="3.57"/>
    <n v="2.11"/>
    <n v="25"/>
    <n v="36.5"/>
    <n v="0.01"/>
    <n v="0.37"/>
    <n v="36.14"/>
    <n v="4.17"/>
    <n v="40.31"/>
  </r>
  <r>
    <s v="6577-1"/>
    <d v="2023-02-02T00:00:00"/>
    <x v="4"/>
    <x v="3"/>
    <n v="2"/>
    <s v="Simran Sharma"/>
    <s v="Oak Meadow Road, Building E, near Crystal Springs"/>
    <x v="1"/>
    <x v="1"/>
    <s v="Corporate"/>
    <x v="0"/>
    <x v="0"/>
    <x v="43"/>
    <x v="0"/>
    <x v="2"/>
    <x v="0"/>
    <d v="2023-03-02T00:00:00"/>
    <n v="28"/>
    <n v="3.75"/>
    <n v="7.08"/>
    <n v="3.33"/>
    <n v="46"/>
    <n v="172.5"/>
    <n v="0.1"/>
    <n v="17.25"/>
    <n v="155.25"/>
    <n v="2.35"/>
    <n v="157.6"/>
  </r>
  <r>
    <s v="6579-1"/>
    <d v="2023-02-03T00:00:00"/>
    <x v="4"/>
    <x v="3"/>
    <n v="2"/>
    <s v="Pooja Kaul"/>
    <s v="Pinehill Street, Building C, near Riverbank Plaza"/>
    <x v="1"/>
    <x v="1"/>
    <s v="Home Office"/>
    <x v="2"/>
    <x v="3"/>
    <x v="44"/>
    <x v="2"/>
    <x v="3"/>
    <x v="0"/>
    <d v="2023-03-27T00:00:00"/>
    <n v="52"/>
    <n v="1.59"/>
    <n v="2.61"/>
    <n v="1.02"/>
    <n v="38"/>
    <n v="60.42"/>
    <n v="0.04"/>
    <n v="2.42"/>
    <n v="58"/>
    <n v="0.5"/>
    <n v="58.5"/>
  </r>
  <r>
    <s v="6581-1"/>
    <d v="2023-02-04T00:00:00"/>
    <x v="4"/>
    <x v="3"/>
    <n v="2"/>
    <s v="Siddhartha Yadav"/>
    <s v="Maple Valley Road, Building D, by Willow Heights"/>
    <x v="2"/>
    <x v="2"/>
    <s v="Small Business"/>
    <x v="9"/>
    <x v="3"/>
    <x v="45"/>
    <x v="0"/>
    <x v="3"/>
    <x v="0"/>
    <d v="2023-02-18T00:00:00"/>
    <n v="14"/>
    <n v="13.64"/>
    <n v="20.98"/>
    <n v="7.34"/>
    <n v="41"/>
    <n v="559.24"/>
    <n v="0.05"/>
    <n v="27.96"/>
    <n v="531.28"/>
    <n v="1.49"/>
    <n v="532.77"/>
  </r>
  <r>
    <s v="6582-1"/>
    <d v="2023-02-05T00:00:00"/>
    <x v="4"/>
    <x v="3"/>
    <n v="2"/>
    <s v="Geeta Kapoor"/>
    <s v="Rivercrest Lane, Building E, near Sunset Falls"/>
    <x v="0"/>
    <x v="0"/>
    <s v="Home Office"/>
    <x v="12"/>
    <x v="0"/>
    <x v="46"/>
    <x v="0"/>
    <x v="3"/>
    <x v="0"/>
    <d v="2023-02-10T00:00:00"/>
    <n v="5"/>
    <n v="13.64"/>
    <n v="20.98"/>
    <n v="7.34"/>
    <n v="2"/>
    <n v="27.28"/>
    <n v="0.01"/>
    <n v="0.27"/>
    <n v="27.01"/>
    <n v="1.49"/>
    <n v="28.5"/>
  </r>
  <r>
    <s v="6584-1"/>
    <d v="2023-02-07T00:00:00"/>
    <x v="4"/>
    <x v="3"/>
    <n v="2"/>
    <s v="Anita Gupta"/>
    <s v="Shady Brook Avenue, Building F, close to Cedar Park"/>
    <x v="0"/>
    <x v="0"/>
    <s v="Home Office"/>
    <x v="2"/>
    <x v="1"/>
    <x v="47"/>
    <x v="0"/>
    <x v="1"/>
    <x v="0"/>
    <d v="2023-03-10T00:00:00"/>
    <n v="31"/>
    <n v="6.39"/>
    <n v="19.98"/>
    <n v="13.59"/>
    <n v="31"/>
    <n v="198.09"/>
    <n v="0"/>
    <n v="0"/>
    <n v="198.09"/>
    <n v="4"/>
    <n v="202.09"/>
  </r>
  <r>
    <s v="6586-1"/>
    <d v="2023-02-07T00:00:00"/>
    <x v="4"/>
    <x v="3"/>
    <n v="2"/>
    <s v="Harshit Malhotra"/>
    <s v="Cedar Ridge Road, Building D, by Golden Ridge"/>
    <x v="1"/>
    <x v="1"/>
    <s v="Consumer"/>
    <x v="2"/>
    <x v="0"/>
    <x v="48"/>
    <x v="1"/>
    <x v="0"/>
    <x v="0"/>
    <d v="2023-03-23T00:00:00"/>
    <n v="44"/>
    <n v="0.93"/>
    <n v="1.48"/>
    <n v="0.55000000000000004"/>
    <n v="10"/>
    <n v="9.3000000000000007"/>
    <n v="0.1"/>
    <n v="0.93"/>
    <n v="8.3699999999999992"/>
    <n v="0.7"/>
    <n v="9.07"/>
  </r>
  <r>
    <s v="6587-1"/>
    <d v="2019-05-05T00:00:00"/>
    <x v="0"/>
    <x v="0"/>
    <n v="5"/>
    <s v="Kavita Gupta"/>
    <s v="Oak Springs Boulevard, Building C, near Riverfront"/>
    <x v="2"/>
    <x v="2"/>
    <s v="Corporate"/>
    <x v="0"/>
    <x v="0"/>
    <x v="49"/>
    <x v="2"/>
    <x v="1"/>
    <x v="0"/>
    <d v="2019-06-10T00:00:00"/>
    <n v="36"/>
    <n v="1.87"/>
    <n v="2.23"/>
    <n v="0.36"/>
    <n v="41"/>
    <n v="76.67"/>
    <n v="0.06"/>
    <n v="4.5999999999999996"/>
    <n v="72.069999999999993"/>
    <n v="2.83"/>
    <n v="74.900000000000006"/>
  </r>
  <r>
    <s v="6588-1"/>
    <d v="2019-05-05T00:00:00"/>
    <x v="0"/>
    <x v="0"/>
    <n v="5"/>
    <s v="Gaurav Yadav"/>
    <s v="Pineview Avenue, Building F, next to Oakwood Plaza"/>
    <x v="0"/>
    <x v="0"/>
    <s v="Corporate"/>
    <x v="0"/>
    <x v="0"/>
    <x v="50"/>
    <x v="1"/>
    <x v="3"/>
    <x v="0"/>
    <d v="2019-05-07T00:00:00"/>
    <n v="2"/>
    <n v="3.47"/>
    <n v="6.68"/>
    <n v="3.21"/>
    <n v="2"/>
    <n v="6.94"/>
    <n v="0.01"/>
    <n v="7.0000000000000007E-2"/>
    <n v="6.87"/>
    <n v="1.5"/>
    <n v="8.3699999999999992"/>
  </r>
  <r>
    <s v="6589-1"/>
    <d v="2019-06-29T00:00:00"/>
    <x v="0"/>
    <x v="0"/>
    <n v="6"/>
    <s v="Sushma Tyagi"/>
    <s v="Willow Street, Building B, near Pinehill Park"/>
    <x v="0"/>
    <x v="0"/>
    <s v="Small Business"/>
    <x v="1"/>
    <x v="1"/>
    <x v="51"/>
    <x v="2"/>
    <x v="3"/>
    <x v="1"/>
    <d v="2019-07-10T00:00:00"/>
    <n v="11"/>
    <n v="3.32"/>
    <n v="5.18"/>
    <n v="1.86"/>
    <n v="1"/>
    <n v="3.32"/>
    <n v="0.02"/>
    <n v="7.0000000000000007E-2"/>
    <n v="3.25"/>
    <n v="2.04"/>
    <n v="5.29"/>
  </r>
  <r>
    <s v="6590-1"/>
    <d v="2019-06-29T00:00:00"/>
    <x v="0"/>
    <x v="0"/>
    <n v="6"/>
    <s v="Prateek Reddy"/>
    <s v="Cedar Grove Avenue, Building E, near Crystal Springs"/>
    <x v="1"/>
    <x v="1"/>
    <s v="Small Business"/>
    <x v="1"/>
    <x v="1"/>
    <x v="52"/>
    <x v="0"/>
    <x v="2"/>
    <x v="0"/>
    <d v="2019-07-31T00:00:00"/>
    <n v="32"/>
    <n v="2.98"/>
    <n v="5.84"/>
    <n v="2.86"/>
    <n v="4"/>
    <n v="11.92"/>
    <n v="0.09"/>
    <n v="1.07"/>
    <n v="10.85"/>
    <n v="0.83"/>
    <n v="11.68"/>
  </r>
  <r>
    <s v="6591-1"/>
    <d v="2019-07-05T00:00:00"/>
    <x v="0"/>
    <x v="1"/>
    <n v="7"/>
    <s v="Madhuri Bansal"/>
    <s v="Redwood Drive, Building C, by Oak Meadows"/>
    <x v="2"/>
    <x v="2"/>
    <s v="Corporate"/>
    <x v="2"/>
    <x v="0"/>
    <x v="53"/>
    <x v="2"/>
    <x v="3"/>
    <x v="0"/>
    <d v="2019-08-30T00:00:00"/>
    <n v="56"/>
    <n v="8.82"/>
    <n v="20.99"/>
    <n v="12.17"/>
    <n v="41"/>
    <n v="361.62"/>
    <n v="0.02"/>
    <n v="7.23"/>
    <n v="354.39"/>
    <n v="4.8099999999999996"/>
    <n v="359.2"/>
  </r>
  <r>
    <s v="6592-1"/>
    <d v="2019-07-05T00:00:00"/>
    <x v="0"/>
    <x v="1"/>
    <n v="7"/>
    <s v="Harsh Malhotra"/>
    <s v="Shady Oaks Parkway, Building F, near Willowwood Park"/>
    <x v="0"/>
    <x v="0"/>
    <s v="Corporate"/>
    <x v="2"/>
    <x v="0"/>
    <x v="54"/>
    <x v="0"/>
    <x v="0"/>
    <x v="1"/>
    <d v="2019-07-16T00:00:00"/>
    <n v="11"/>
    <n v="3.4"/>
    <n v="5.4"/>
    <n v="2"/>
    <n v="26"/>
    <n v="88.4"/>
    <n v="0.05"/>
    <n v="4.42"/>
    <n v="83.98"/>
    <n v="7.78"/>
    <n v="91.76"/>
  </r>
  <r>
    <s v="6593-1"/>
    <d v="2019-07-15T00:00:00"/>
    <x v="0"/>
    <x v="1"/>
    <n v="7"/>
    <s v="Arvind Tiwari"/>
    <s v="Pine Ridge Crescent, Building D, by Crystal Falls"/>
    <x v="1"/>
    <x v="1"/>
    <s v="Consumer"/>
    <x v="3"/>
    <x v="2"/>
    <x v="55"/>
    <x v="1"/>
    <x v="0"/>
    <x v="0"/>
    <d v="2019-09-05T00:00:00"/>
    <n v="52"/>
    <n v="3.88"/>
    <n v="6.47"/>
    <n v="2.59"/>
    <n v="20"/>
    <n v="77.599999999999994"/>
    <n v="0.02"/>
    <n v="1.55"/>
    <n v="76.05"/>
    <n v="1.22"/>
    <n v="77.27"/>
  </r>
  <r>
    <s v="6594-1"/>
    <d v="2019-07-15T00:00:00"/>
    <x v="0"/>
    <x v="1"/>
    <n v="7"/>
    <s v="Vishal Patel"/>
    <s v="River Oaks Road, Building A, next to Maple Hills"/>
    <x v="2"/>
    <x v="2"/>
    <s v="Consumer"/>
    <x v="3"/>
    <x v="2"/>
    <x v="56"/>
    <x v="2"/>
    <x v="0"/>
    <x v="0"/>
    <d v="2019-08-15T00:00:00"/>
    <n v="31"/>
    <n v="1.31"/>
    <n v="2.84"/>
    <n v="1.53"/>
    <n v="39"/>
    <n v="51.09"/>
    <n v="7.0000000000000007E-2"/>
    <n v="3.58"/>
    <n v="47.51"/>
    <n v="0.93"/>
    <n v="48.44"/>
  </r>
  <r>
    <s v="6595-1"/>
    <d v="2019-07-31T00:00:00"/>
    <x v="0"/>
    <x v="1"/>
    <n v="7"/>
    <s v="Vinay Tyagi"/>
    <s v="Willowcreek Boulevard, Building C, near Sunset Meadows"/>
    <x v="0"/>
    <x v="0"/>
    <s v="Consumer"/>
    <x v="4"/>
    <x v="0"/>
    <x v="57"/>
    <x v="0"/>
    <x v="0"/>
    <x v="0"/>
    <d v="2019-08-02T00:00:00"/>
    <n v="2"/>
    <n v="1.84"/>
    <n v="2.88"/>
    <n v="1.04"/>
    <n v="11"/>
    <n v="20.239999999999998"/>
    <n v="0.09"/>
    <n v="1.82"/>
    <n v="18.420000000000002"/>
    <n v="1.49"/>
    <n v="19.91"/>
  </r>
  <r>
    <s v="6596-1"/>
    <d v="2019-07-31T00:00:00"/>
    <x v="0"/>
    <x v="1"/>
    <n v="7"/>
    <s v="Rajeev Kapoor"/>
    <s v="Cedarwood Parkway, Building E, by Rivercrest Park"/>
    <x v="1"/>
    <x v="1"/>
    <s v="Consumer"/>
    <x v="4"/>
    <x v="0"/>
    <x v="58"/>
    <x v="2"/>
    <x v="1"/>
    <x v="0"/>
    <d v="2019-08-21T00:00:00"/>
    <n v="21"/>
    <n v="6.39"/>
    <n v="19.98"/>
    <n v="13.59"/>
    <n v="43"/>
    <n v="274.77"/>
    <n v="0.1"/>
    <n v="27.48"/>
    <n v="247.29"/>
    <n v="4"/>
    <n v="251.29"/>
  </r>
  <r>
    <s v="6597-1"/>
    <d v="2019-10-11T00:00:00"/>
    <x v="0"/>
    <x v="2"/>
    <n v="10"/>
    <s v="Ajay Yadav"/>
    <s v="Pinecrest Boulevard, Building F, near Greenfield Gardens"/>
    <x v="2"/>
    <x v="2"/>
    <s v="Consumer"/>
    <x v="5"/>
    <x v="0"/>
    <x v="59"/>
    <x v="0"/>
    <x v="2"/>
    <x v="0"/>
    <d v="2019-11-18T00:00:00"/>
    <n v="38"/>
    <n v="2.4500000000000002"/>
    <n v="3.89"/>
    <n v="1.44"/>
    <n v="2"/>
    <n v="4.9000000000000004"/>
    <n v="7.0000000000000007E-2"/>
    <n v="0.34"/>
    <n v="4.5599999999999996"/>
    <n v="7.01"/>
    <n v="11.57"/>
  </r>
  <r>
    <s v="6598-1"/>
    <d v="2019-10-11T00:00:00"/>
    <x v="0"/>
    <x v="2"/>
    <n v="10"/>
    <s v="Varsha Bansal"/>
    <s v="Maplewood Avenue, Building D, opposite Oak Park"/>
    <x v="0"/>
    <x v="0"/>
    <s v="Consumer"/>
    <x v="5"/>
    <x v="0"/>
    <x v="60"/>
    <x v="1"/>
    <x v="3"/>
    <x v="0"/>
    <d v="2019-11-23T00:00:00"/>
    <n v="43"/>
    <n v="67.73"/>
    <n v="165.2"/>
    <n v="97.47"/>
    <n v="6"/>
    <n v="406.38"/>
    <n v="0.09"/>
    <n v="36.57"/>
    <n v="369.81"/>
    <n v="19.989999999999998"/>
    <n v="389.8"/>
  </r>
  <r>
    <s v="6599-1"/>
    <d v="2019-10-13T00:00:00"/>
    <x v="0"/>
    <x v="2"/>
    <n v="10"/>
    <s v="Kavita Menon"/>
    <s v="Shady Pine Drive, Building C, near Crystal Ridge"/>
    <x v="1"/>
    <x v="1"/>
    <s v="Corporate"/>
    <x v="0"/>
    <x v="2"/>
    <x v="61"/>
    <x v="2"/>
    <x v="2"/>
    <x v="0"/>
    <d v="2019-11-12T00:00:00"/>
    <n v="30"/>
    <n v="62.4"/>
    <n v="155.99"/>
    <n v="93.59"/>
    <n v="48"/>
    <n v="2995.2"/>
    <n v="0.04"/>
    <n v="119.81"/>
    <n v="2875.39"/>
    <n v="8.08"/>
    <n v="2883.47"/>
  </r>
  <r>
    <s v="6600-1"/>
    <d v="2019-10-13T00:00:00"/>
    <x v="0"/>
    <x v="2"/>
    <n v="10"/>
    <s v="Meenal Patel"/>
    <s v="Cedar Falls Lane, Building E, near River Oaks"/>
    <x v="2"/>
    <x v="2"/>
    <s v="Corporate"/>
    <x v="0"/>
    <x v="2"/>
    <x v="62"/>
    <x v="0"/>
    <x v="0"/>
    <x v="0"/>
    <d v="2019-10-24T00:00:00"/>
    <n v="11"/>
    <n v="3.4"/>
    <n v="5.4"/>
    <n v="2"/>
    <n v="8"/>
    <n v="27.2"/>
    <n v="0.08"/>
    <n v="2.1800000000000002"/>
    <n v="25.02"/>
    <n v="7.78"/>
    <n v="32.799999999999997"/>
  </r>
  <r>
    <s v="6601-1"/>
    <d v="2019-12-11T00:00:00"/>
    <x v="0"/>
    <x v="2"/>
    <n v="12"/>
    <s v="Ravi Joshi"/>
    <s v="Oak Ridge Parkway, Building F, near Golden View"/>
    <x v="0"/>
    <x v="0"/>
    <s v="Home Office"/>
    <x v="5"/>
    <x v="1"/>
    <x v="63"/>
    <x v="0"/>
    <x v="1"/>
    <x v="0"/>
    <d v="2020-02-03T00:00:00"/>
    <n v="54"/>
    <n v="5.33"/>
    <n v="8.6"/>
    <n v="3.27"/>
    <n v="6"/>
    <n v="31.98"/>
    <n v="0.04"/>
    <n v="1.28"/>
    <n v="30.7"/>
    <n v="6.19"/>
    <n v="36.89"/>
  </r>
  <r>
    <s v="6602-1"/>
    <d v="2019-12-11T00:00:00"/>
    <x v="0"/>
    <x v="2"/>
    <n v="12"/>
    <s v="Praveen Kapoor"/>
    <s v="Pinehill Crescent, Building C, by Crystal Park"/>
    <x v="1"/>
    <x v="1"/>
    <s v="Home Office"/>
    <x v="5"/>
    <x v="1"/>
    <x v="64"/>
    <x v="1"/>
    <x v="2"/>
    <x v="0"/>
    <d v="2019-12-24T00:00:00"/>
    <n v="13"/>
    <n v="2.29"/>
    <n v="3.58"/>
    <n v="1.29"/>
    <n v="30"/>
    <n v="68.7"/>
    <n v="0.01"/>
    <n v="0.69"/>
    <n v="68.010000000000005"/>
    <n v="1.63"/>
    <n v="69.64"/>
  </r>
  <r>
    <s v="6603-1"/>
    <d v="2020-01-04T00:00:00"/>
    <x v="1"/>
    <x v="3"/>
    <n v="1"/>
    <s v="Sanjay Yadav"/>
    <s v="Redwood Lane, Building D, near Oakwood Gardens"/>
    <x v="2"/>
    <x v="2"/>
    <s v="Consumer"/>
    <x v="6"/>
    <x v="2"/>
    <x v="65"/>
    <x v="0"/>
    <x v="3"/>
    <x v="0"/>
    <d v="2020-01-09T00:00:00"/>
    <n v="5"/>
    <n v="3.52"/>
    <n v="5.58"/>
    <n v="2.06"/>
    <n v="49"/>
    <n v="172.48"/>
    <n v="0.02"/>
    <n v="3.45"/>
    <n v="169.03"/>
    <n v="2.99"/>
    <n v="172.02"/>
  </r>
  <r>
    <s v="6604-1"/>
    <d v="2020-01-04T00:00:00"/>
    <x v="1"/>
    <x v="3"/>
    <n v="1"/>
    <s v="Madhuri Gupta"/>
    <s v="River Valley Road, Building A, opposite Pine Ridge"/>
    <x v="1"/>
    <x v="1"/>
    <s v="Consumer"/>
    <x v="6"/>
    <x v="2"/>
    <x v="66"/>
    <x v="0"/>
    <x v="0"/>
    <x v="0"/>
    <d v="2020-01-08T00:00:00"/>
    <n v="4"/>
    <n v="22.18"/>
    <n v="54.1"/>
    <n v="31.92"/>
    <n v="42"/>
    <n v="931.56"/>
    <n v="0.02"/>
    <n v="18.63"/>
    <n v="912.93"/>
    <n v="19.989999999999998"/>
    <n v="932.92"/>
  </r>
  <r>
    <s v="6605-1"/>
    <d v="2020-01-10T00:00:00"/>
    <x v="1"/>
    <x v="3"/>
    <n v="1"/>
    <s v="Sakshi Bansal"/>
    <s v="Willow Ridge Boulevard, Building E, near Cedar"/>
    <x v="2"/>
    <x v="2"/>
    <s v="Home Office"/>
    <x v="7"/>
    <x v="0"/>
    <x v="67"/>
    <x v="1"/>
    <x v="1"/>
    <x v="1"/>
    <d v="2020-03-01T00:00:00"/>
    <n v="51"/>
    <n v="3.4"/>
    <n v="5.4"/>
    <n v="2"/>
    <n v="9"/>
    <n v="30.6"/>
    <n v="0.09"/>
    <n v="2.75"/>
    <n v="27.85"/>
    <n v="7.78"/>
    <n v="35.630000000000003"/>
  </r>
  <r>
    <s v="6606-1"/>
    <d v="2020-01-10T00:00:00"/>
    <x v="1"/>
    <x v="3"/>
    <n v="1"/>
    <s v="Ashok Kaul"/>
    <s v="Pinewood Road, Building B, near Sunset Hills"/>
    <x v="0"/>
    <x v="0"/>
    <s v="Home Office"/>
    <x v="7"/>
    <x v="0"/>
    <x v="68"/>
    <x v="2"/>
    <x v="2"/>
    <x v="0"/>
    <d v="2020-03-04T00:00:00"/>
    <n v="54"/>
    <n v="0.94"/>
    <n v="2.08"/>
    <n v="1.1399999999999999"/>
    <n v="43"/>
    <n v="40.42"/>
    <n v="0.05"/>
    <n v="2.02"/>
    <n v="38.4"/>
    <n v="2.56"/>
    <n v="40.96"/>
  </r>
  <r>
    <s v="6607-1"/>
    <d v="2020-02-07T00:00:00"/>
    <x v="1"/>
    <x v="3"/>
    <n v="2"/>
    <s v="Amit Verma"/>
    <s v="Maple Springs Drive, Building C, by River Glen"/>
    <x v="0"/>
    <x v="0"/>
    <s v="Corporate"/>
    <x v="5"/>
    <x v="1"/>
    <x v="69"/>
    <x v="1"/>
    <x v="3"/>
    <x v="0"/>
    <d v="2020-04-01T00:00:00"/>
    <n v="54"/>
    <n v="377.99"/>
    <n v="599.99"/>
    <n v="222"/>
    <n v="48"/>
    <n v="18143.52"/>
    <n v="0.08"/>
    <n v="1451.48"/>
    <n v="16692.04"/>
    <n v="24.49"/>
    <n v="16716.53"/>
  </r>
  <r>
    <s v="6608-1"/>
    <d v="2020-02-07T00:00:00"/>
    <x v="1"/>
    <x v="3"/>
    <n v="2"/>
    <s v="Pooja Solanki"/>
    <s v="Shadybrook Avenue, Building E, opposite Maple View"/>
    <x v="1"/>
    <x v="1"/>
    <s v="Corporate"/>
    <x v="5"/>
    <x v="1"/>
    <x v="70"/>
    <x v="2"/>
    <x v="3"/>
    <x v="1"/>
    <d v="2020-03-29T00:00:00"/>
    <n v="51"/>
    <n v="2.59"/>
    <n v="3.98"/>
    <n v="1.39"/>
    <n v="11"/>
    <n v="28.49"/>
    <n v="0.1"/>
    <n v="2.85"/>
    <n v="25.64"/>
    <n v="2.97"/>
    <n v="28.61"/>
  </r>
  <r>
    <s v="6609-1"/>
    <d v="2020-05-06T00:00:00"/>
    <x v="1"/>
    <x v="0"/>
    <n v="5"/>
    <s v="Nikhil Yadav"/>
    <s v="Redwood Grove Lane, Building F, near Golden Meadow"/>
    <x v="2"/>
    <x v="2"/>
    <s v="Home Office"/>
    <x v="0"/>
    <x v="0"/>
    <x v="71"/>
    <x v="0"/>
    <x v="3"/>
    <x v="0"/>
    <d v="2020-05-26T00:00:00"/>
    <n v="20"/>
    <n v="2.2599999999999998"/>
    <n v="3.58"/>
    <n v="1.32"/>
    <n v="25"/>
    <n v="56.5"/>
    <n v="0"/>
    <n v="0"/>
    <n v="56.5"/>
    <n v="5.47"/>
    <n v="61.97"/>
  </r>
  <r>
    <s v="6610-1"/>
    <d v="2020-05-06T00:00:00"/>
    <x v="1"/>
    <x v="0"/>
    <n v="5"/>
    <s v="Meera Tiwari"/>
    <s v="Cedar Ridge Boulevard, Building D, near Pinewood"/>
    <x v="0"/>
    <x v="0"/>
    <s v="Home Office"/>
    <x v="0"/>
    <x v="0"/>
    <x v="72"/>
    <x v="2"/>
    <x v="1"/>
    <x v="0"/>
    <d v="2020-05-27T00:00:00"/>
    <n v="21"/>
    <n v="0.87"/>
    <n v="1.81"/>
    <n v="0.94"/>
    <n v="45"/>
    <n v="39.15"/>
    <n v="0.08"/>
    <n v="3.13"/>
    <n v="36.020000000000003"/>
    <n v="0.75"/>
    <n v="36.770000000000003"/>
  </r>
  <r>
    <s v="6611-1"/>
    <d v="2020-06-29T00:00:00"/>
    <x v="1"/>
    <x v="0"/>
    <n v="6"/>
    <s v="Rupesh Malhotra"/>
    <s v="Willow Springs Road, Building C, near Crystal Falls"/>
    <x v="1"/>
    <x v="1"/>
    <s v="Home Office"/>
    <x v="8"/>
    <x v="0"/>
    <x v="73"/>
    <x v="0"/>
    <x v="0"/>
    <x v="0"/>
    <d v="2020-08-19T00:00:00"/>
    <n v="51"/>
    <n v="4.53"/>
    <n v="7.3"/>
    <n v="2.77"/>
    <n v="50"/>
    <n v="226.5"/>
    <n v="0.02"/>
    <n v="4.53"/>
    <n v="221.97"/>
    <n v="7.72"/>
    <n v="229.69"/>
  </r>
  <r>
    <s v="6612-1"/>
    <d v="2020-06-29T00:00:00"/>
    <x v="1"/>
    <x v="0"/>
    <n v="6"/>
    <s v="Rashmi Verma"/>
    <s v="Sunset Valley Boulevard, Building F, by Oak Grove"/>
    <x v="2"/>
    <x v="2"/>
    <s v="Home Office"/>
    <x v="8"/>
    <x v="0"/>
    <x v="74"/>
    <x v="0"/>
    <x v="1"/>
    <x v="0"/>
    <d v="2020-08-08T00:00:00"/>
    <n v="40"/>
    <n v="1.53"/>
    <n v="2.4700000000000002"/>
    <n v="0.94"/>
    <n v="43"/>
    <n v="65.790000000000006"/>
    <n v="0.02"/>
    <n v="1.32"/>
    <n v="64.47"/>
    <n v="1.02"/>
    <n v="65.489999999999995"/>
  </r>
  <r>
    <s v="6613-1"/>
    <d v="2020-07-18T00:00:00"/>
    <x v="1"/>
    <x v="1"/>
    <n v="7"/>
    <s v="Keshav Yadav"/>
    <s v="Pine Oak Road, Building A, near Silver Valley"/>
    <x v="0"/>
    <x v="0"/>
    <s v="Consumer"/>
    <x v="1"/>
    <x v="1"/>
    <x v="75"/>
    <x v="0"/>
    <x v="3"/>
    <x v="0"/>
    <d v="2020-07-31T00:00:00"/>
    <n v="13"/>
    <n v="0.92"/>
    <n v="1.81"/>
    <n v="0.89"/>
    <n v="8"/>
    <n v="7.36"/>
    <n v="0.05"/>
    <n v="0.37"/>
    <n v="6.99"/>
    <n v="1.56"/>
    <n v="8.5500000000000007"/>
  </r>
  <r>
    <s v="6614-1"/>
    <d v="2020-07-18T00:00:00"/>
    <x v="1"/>
    <x v="1"/>
    <n v="7"/>
    <s v="Sandeep Sharma"/>
    <s v="Maple Leaf Boulevard, Building B, by River Walk"/>
    <x v="1"/>
    <x v="1"/>
    <s v="Consumer"/>
    <x v="1"/>
    <x v="1"/>
    <x v="76"/>
    <x v="1"/>
    <x v="3"/>
    <x v="0"/>
    <d v="2020-07-30T00:00:00"/>
    <n v="12"/>
    <n v="1.9"/>
    <n v="3.28"/>
    <n v="1.38"/>
    <n v="41"/>
    <n v="77.900000000000006"/>
    <n v="0.05"/>
    <n v="3.9"/>
    <n v="74.010000000000005"/>
    <n v="1.95"/>
    <n v="75.959999999999994"/>
  </r>
  <r>
    <s v="6615-1"/>
    <d v="2020-07-26T00:00:00"/>
    <x v="1"/>
    <x v="1"/>
    <n v="7"/>
    <s v="Praveen Bansal"/>
    <s v="Cedarpark Avenue, Building E, near Valley Ridge"/>
    <x v="2"/>
    <x v="2"/>
    <s v="Home Office"/>
    <x v="9"/>
    <x v="1"/>
    <x v="77"/>
    <x v="2"/>
    <x v="2"/>
    <x v="0"/>
    <d v="2020-09-12T00:00:00"/>
    <n v="48"/>
    <n v="377.99"/>
    <n v="599.99"/>
    <n v="222"/>
    <n v="25"/>
    <n v="9449.75"/>
    <n v="7.0000000000000007E-2"/>
    <n v="661.48"/>
    <n v="8788.27"/>
    <n v="24.49"/>
    <n v="8812.76"/>
  </r>
  <r>
    <s v="6616-1"/>
    <d v="2020-07-26T00:00:00"/>
    <x v="1"/>
    <x v="1"/>
    <n v="7"/>
    <s v="Vishal Bansal"/>
    <s v="Willowcrest Road, Building C, opposite Maple Hill"/>
    <x v="1"/>
    <x v="1"/>
    <s v="Home Office"/>
    <x v="9"/>
    <x v="1"/>
    <x v="78"/>
    <x v="1"/>
    <x v="3"/>
    <x v="0"/>
    <d v="2020-09-06T00:00:00"/>
    <n v="42"/>
    <n v="1.6"/>
    <n v="2.62"/>
    <n v="1.02"/>
    <n v="10"/>
    <n v="16"/>
    <n v="0.08"/>
    <n v="1.28"/>
    <n v="14.72"/>
    <n v="0.8"/>
    <n v="15.52"/>
  </r>
  <r>
    <s v="6617-1"/>
    <d v="2020-08-28T00:00:00"/>
    <x v="1"/>
    <x v="1"/>
    <n v="8"/>
    <s v="Shreya Kapoor"/>
    <s v="Riverstone Drive, Building A, near Pinecrest Park"/>
    <x v="1"/>
    <x v="1"/>
    <s v="Corporate"/>
    <x v="5"/>
    <x v="3"/>
    <x v="79"/>
    <x v="2"/>
    <x v="0"/>
    <x v="2"/>
    <d v="2020-10-01T00:00:00"/>
    <n v="34"/>
    <n v="278.99"/>
    <n v="449.99"/>
    <n v="171"/>
    <n v="15"/>
    <n v="4184.8500000000004"/>
    <n v="0.04"/>
    <n v="167.39"/>
    <n v="4017.46"/>
    <n v="49"/>
    <n v="4066.46"/>
  </r>
  <r>
    <s v="6618-1"/>
    <d v="2020-08-28T00:00:00"/>
    <x v="1"/>
    <x v="1"/>
    <n v="8"/>
    <s v="Aditi Iyer"/>
    <s v="Sunset Ridge Avenue, Building D, near Riverwood"/>
    <x v="2"/>
    <x v="2"/>
    <s v="Corporate"/>
    <x v="5"/>
    <x v="3"/>
    <x v="80"/>
    <x v="0"/>
    <x v="0"/>
    <x v="0"/>
    <d v="2020-10-11T00:00:00"/>
    <n v="44"/>
    <n v="2.52"/>
    <n v="4"/>
    <n v="1.48"/>
    <n v="14"/>
    <n v="35.28"/>
    <n v="0.06"/>
    <n v="2.12"/>
    <n v="33.159999999999997"/>
    <n v="1.3"/>
    <n v="34.46"/>
  </r>
  <r>
    <s v="6619-1"/>
    <d v="2020-09-07T00:00:00"/>
    <x v="1"/>
    <x v="1"/>
    <n v="9"/>
    <s v="Pradeep Patel"/>
    <s v="Maple Grove Parkway, Building F, near Cedar Valley"/>
    <x v="0"/>
    <x v="0"/>
    <s v="Home Office"/>
    <x v="3"/>
    <x v="0"/>
    <x v="81"/>
    <x v="2"/>
    <x v="0"/>
    <x v="0"/>
    <d v="2020-09-19T00:00:00"/>
    <n v="12"/>
    <n v="1.18"/>
    <n v="1.88"/>
    <n v="0.7"/>
    <n v="47"/>
    <n v="55.46"/>
    <n v="0.06"/>
    <n v="3.33"/>
    <n v="52.13"/>
    <n v="1.49"/>
    <n v="53.62"/>
  </r>
  <r>
    <s v="6620-1"/>
    <d v="2020-09-07T00:00:00"/>
    <x v="1"/>
    <x v="1"/>
    <n v="9"/>
    <s v="Sandeep Sharma"/>
    <s v="Shady Oaks Avenue, Building C, by Green Meadows"/>
    <x v="0"/>
    <x v="0"/>
    <s v="Home Office"/>
    <x v="3"/>
    <x v="0"/>
    <x v="82"/>
    <x v="0"/>
    <x v="3"/>
    <x v="0"/>
    <d v="2020-10-13T00:00:00"/>
    <n v="36"/>
    <n v="1.31"/>
    <n v="2.84"/>
    <n v="1.53"/>
    <n v="39"/>
    <n v="51.09"/>
    <n v="0.08"/>
    <n v="4.09"/>
    <n v="47"/>
    <n v="0.93"/>
    <n v="47.93"/>
  </r>
  <r>
    <s v="6621-1"/>
    <d v="2020-09-21T00:00:00"/>
    <x v="1"/>
    <x v="1"/>
    <n v="9"/>
    <s v="Ankit Reddy"/>
    <s v="Redwood Boulevard, Building E, near Sunset Road"/>
    <x v="1"/>
    <x v="1"/>
    <s v="Consumer"/>
    <x v="2"/>
    <x v="0"/>
    <x v="83"/>
    <x v="1"/>
    <x v="3"/>
    <x v="0"/>
    <d v="2020-11-02T00:00:00"/>
    <n v="42"/>
    <n v="19.78"/>
    <n v="45.99"/>
    <n v="26.21"/>
    <n v="23"/>
    <n v="454.94"/>
    <n v="0.1"/>
    <n v="45.49"/>
    <n v="409.45"/>
    <n v="4.99"/>
    <n v="414.44"/>
  </r>
  <r>
    <s v="6622-1"/>
    <d v="2020-09-21T00:00:00"/>
    <x v="1"/>
    <x v="1"/>
    <n v="9"/>
    <s v="Siddharth Rane"/>
    <s v="Cedar Springs Road, Building B, opposite Willow Park"/>
    <x v="2"/>
    <x v="2"/>
    <s v="Consumer"/>
    <x v="2"/>
    <x v="0"/>
    <x v="84"/>
    <x v="2"/>
    <x v="1"/>
    <x v="0"/>
    <d v="2020-11-16T00:00:00"/>
    <n v="56"/>
    <n v="0.93"/>
    <n v="1.48"/>
    <n v="0.55000000000000004"/>
    <n v="33"/>
    <n v="30.69"/>
    <n v="0.06"/>
    <n v="1.84"/>
    <n v="28.85"/>
    <n v="0.7"/>
    <n v="29.55"/>
  </r>
  <r>
    <s v="6623-1"/>
    <d v="2020-10-17T00:00:00"/>
    <x v="1"/>
    <x v="2"/>
    <n v="10"/>
    <s v="Priyanka Mehta"/>
    <s v="Pinecrest Avenue, Building F, near Golden Springs"/>
    <x v="0"/>
    <x v="0"/>
    <s v="Home Office"/>
    <x v="2"/>
    <x v="0"/>
    <x v="85"/>
    <x v="0"/>
    <x v="0"/>
    <x v="0"/>
    <d v="2020-11-05T00:00:00"/>
    <n v="19"/>
    <n v="5.19"/>
    <n v="12.98"/>
    <n v="7.79"/>
    <n v="11"/>
    <n v="57.09"/>
    <n v="0.08"/>
    <n v="4.57"/>
    <n v="52.52"/>
    <n v="3.14"/>
    <n v="55.66"/>
  </r>
  <r>
    <s v="6624-1"/>
    <d v="2020-10-17T00:00:00"/>
    <x v="1"/>
    <x v="2"/>
    <n v="10"/>
    <s v="Ananya Solanki"/>
    <s v="Riverpark Road, Building D, near Crystal Waters"/>
    <x v="0"/>
    <x v="0"/>
    <s v="Home Office"/>
    <x v="2"/>
    <x v="0"/>
    <x v="86"/>
    <x v="2"/>
    <x v="1"/>
    <x v="0"/>
    <d v="2020-10-28T00:00:00"/>
    <n v="11"/>
    <n v="2.52"/>
    <n v="4"/>
    <n v="1.48"/>
    <n v="19"/>
    <n v="47.88"/>
    <n v="0.01"/>
    <n v="0.48"/>
    <n v="47.4"/>
    <n v="1.3"/>
    <n v="48.7"/>
  </r>
  <r>
    <s v="6625-1"/>
    <d v="2020-12-27T00:00:00"/>
    <x v="1"/>
    <x v="2"/>
    <n v="12"/>
    <s v="Meenal Rathod"/>
    <s v="Willowbrook Crescent, Building A, by Pine View Park"/>
    <x v="1"/>
    <x v="1"/>
    <s v="Small Business"/>
    <x v="6"/>
    <x v="3"/>
    <x v="87"/>
    <x v="0"/>
    <x v="3"/>
    <x v="0"/>
    <d v="2021-02-23T00:00:00"/>
    <n v="58"/>
    <n v="14.95"/>
    <n v="34.76"/>
    <n v="19.809999999999999"/>
    <n v="10"/>
    <n v="149.5"/>
    <n v="0.03"/>
    <n v="4.49"/>
    <n v="145.02000000000001"/>
    <n v="8.2200000000000006"/>
    <n v="153.24"/>
  </r>
  <r>
    <s v="6626-1"/>
    <d v="2020-12-27T00:00:00"/>
    <x v="1"/>
    <x v="2"/>
    <n v="12"/>
    <s v="Naveen Tiwari"/>
    <s v="Maplewood Parkway, Building C, near Riverstone"/>
    <x v="2"/>
    <x v="2"/>
    <s v="Small Business"/>
    <x v="6"/>
    <x v="3"/>
    <x v="88"/>
    <x v="1"/>
    <x v="3"/>
    <x v="0"/>
    <d v="2021-02-03T00:00:00"/>
    <n v="38"/>
    <n v="2.31"/>
    <n v="3.78"/>
    <n v="1.47"/>
    <n v="41"/>
    <n v="94.71"/>
    <n v="0.02"/>
    <n v="1.89"/>
    <n v="92.82"/>
    <n v="0.71"/>
    <n v="93.53"/>
  </r>
  <r>
    <s v="6627-1"/>
    <d v="2021-01-20T00:00:00"/>
    <x v="2"/>
    <x v="3"/>
    <n v="1"/>
    <s v="Harsh Malhotra"/>
    <s v="Cedarwood Street, Building F, next to Oakgrove"/>
    <x v="0"/>
    <x v="0"/>
    <s v="Consumer"/>
    <x v="6"/>
    <x v="0"/>
    <x v="89"/>
    <x v="2"/>
    <x v="2"/>
    <x v="0"/>
    <d v="2021-01-22T00:00:00"/>
    <n v="2"/>
    <n v="4.4800000000000004"/>
    <n v="8.14"/>
    <n v="3.66"/>
    <n v="23"/>
    <n v="103.04"/>
    <n v="7.0000000000000007E-2"/>
    <n v="7.21"/>
    <n v="95.83"/>
    <n v="3.12"/>
    <n v="98.95"/>
  </r>
  <r>
    <s v="6628-1"/>
    <d v="2021-01-20T00:00:00"/>
    <x v="2"/>
    <x v="3"/>
    <n v="1"/>
    <s v="Rajeev Iyer"/>
    <s v="Pine Ridge Road, Building D, by Willow Creek"/>
    <x v="1"/>
    <x v="1"/>
    <s v="Consumer"/>
    <x v="6"/>
    <x v="0"/>
    <x v="90"/>
    <x v="0"/>
    <x v="3"/>
    <x v="0"/>
    <d v="2021-03-08T00:00:00"/>
    <n v="47"/>
    <n v="1.18"/>
    <n v="1.88"/>
    <n v="0.7"/>
    <n v="33"/>
    <n v="38.94"/>
    <n v="0.05"/>
    <n v="1.95"/>
    <n v="36.99"/>
    <n v="1.49"/>
    <n v="38.479999999999997"/>
  </r>
  <r>
    <s v="6629-1"/>
    <d v="2021-01-22T00:00:00"/>
    <x v="2"/>
    <x v="3"/>
    <n v="1"/>
    <s v="Alok Tiwari"/>
    <s v="Redwood Park Avenue, Building E, near Silver Oaks"/>
    <x v="2"/>
    <x v="2"/>
    <s v="Corporate"/>
    <x v="1"/>
    <x v="2"/>
    <x v="91"/>
    <x v="0"/>
    <x v="0"/>
    <x v="0"/>
    <d v="2021-01-30T00:00:00"/>
    <n v="8"/>
    <n v="8.82"/>
    <n v="20.99"/>
    <n v="12.17"/>
    <n v="3"/>
    <n v="26.46"/>
    <n v="0.01"/>
    <n v="0.26"/>
    <n v="26.2"/>
    <n v="4.8099999999999996"/>
    <n v="31.01"/>
  </r>
  <r>
    <s v="6630-1"/>
    <d v="2021-01-22T00:00:00"/>
    <x v="2"/>
    <x v="3"/>
    <n v="1"/>
    <s v="Shruti Kapoor"/>
    <s v="Willow Falls Street, Building B, opposite Cedar Grove"/>
    <x v="0"/>
    <x v="0"/>
    <s v="Corporate"/>
    <x v="1"/>
    <x v="2"/>
    <x v="92"/>
    <x v="1"/>
    <x v="0"/>
    <x v="1"/>
    <d v="2021-02-02T00:00:00"/>
    <n v="11"/>
    <n v="13.88"/>
    <n v="22.38"/>
    <n v="8.5"/>
    <n v="42"/>
    <n v="582.96"/>
    <n v="7.0000000000000007E-2"/>
    <n v="40.81"/>
    <n v="542.15"/>
    <n v="15.1"/>
    <n v="557.25"/>
  </r>
  <r>
    <s v="6631-1"/>
    <d v="2021-01-22T00:00:00"/>
    <x v="2"/>
    <x v="3"/>
    <n v="1"/>
    <s v="Meera Sharma"/>
    <s v="Sunset Park Boulevard, Building C, near Riverbend"/>
    <x v="1"/>
    <x v="1"/>
    <s v="Corporate"/>
    <x v="1"/>
    <x v="2"/>
    <x v="93"/>
    <x v="0"/>
    <x v="0"/>
    <x v="0"/>
    <d v="2021-02-11T00:00:00"/>
    <n v="20"/>
    <n v="6.39"/>
    <n v="19.98"/>
    <n v="13.59"/>
    <n v="45"/>
    <n v="287.55"/>
    <n v="0.06"/>
    <n v="17.25"/>
    <n v="270.3"/>
    <n v="4"/>
    <n v="274.3"/>
  </r>
  <r>
    <s v="6632-1"/>
    <d v="2021-02-18T00:00:00"/>
    <x v="2"/>
    <x v="3"/>
    <n v="2"/>
    <s v="Ankit Kapoor"/>
    <s v="Cedar Grove Street, Building F, by Pinewood Meadows"/>
    <x v="2"/>
    <x v="2"/>
    <s v="Home Office"/>
    <x v="2"/>
    <x v="3"/>
    <x v="94"/>
    <x v="0"/>
    <x v="0"/>
    <x v="0"/>
    <d v="2021-03-16T00:00:00"/>
    <n v="26"/>
    <n v="3.37"/>
    <n v="5.53"/>
    <n v="2.16"/>
    <n v="12"/>
    <n v="40.44"/>
    <n v="0.06"/>
    <n v="2.4300000000000002"/>
    <n v="38.01"/>
    <n v="6.98"/>
    <n v="44.99"/>
  </r>
  <r>
    <s v="6633-1"/>
    <d v="2021-02-18T00:00:00"/>
    <x v="2"/>
    <x v="3"/>
    <n v="2"/>
    <s v="Vinay Sharma"/>
    <s v="Pinehill Parkway, Building A, near Maple Ridge"/>
    <x v="0"/>
    <x v="0"/>
    <s v="Home Office"/>
    <x v="2"/>
    <x v="3"/>
    <x v="95"/>
    <x v="1"/>
    <x v="1"/>
    <x v="0"/>
    <d v="2021-03-16T00:00:00"/>
    <n v="26"/>
    <n v="2.16"/>
    <n v="3.85"/>
    <n v="1.69"/>
    <n v="12"/>
    <n v="25.92"/>
    <n v="0.1"/>
    <n v="2.59"/>
    <n v="23.33"/>
    <n v="0.7"/>
    <n v="24.03"/>
  </r>
  <r>
    <s v="6634-1"/>
    <d v="2021-04-25T00:00:00"/>
    <x v="2"/>
    <x v="0"/>
    <n v="4"/>
    <s v="Deepika Bansal"/>
    <s v="Willow Springs Avenue, Building C, next to Crystal Bay"/>
    <x v="1"/>
    <x v="1"/>
    <s v="Small Business"/>
    <x v="2"/>
    <x v="2"/>
    <x v="96"/>
    <x v="2"/>
    <x v="2"/>
    <x v="0"/>
    <d v="2021-05-11T00:00:00"/>
    <n v="16"/>
    <n v="0.24"/>
    <n v="1.26"/>
    <n v="1.02"/>
    <n v="35"/>
    <n v="8.4"/>
    <n v="0.1"/>
    <n v="0.84"/>
    <n v="7.56"/>
    <n v="0.7"/>
    <n v="8.26"/>
  </r>
  <r>
    <s v="6635-1"/>
    <d v="2021-04-25T00:00:00"/>
    <x v="2"/>
    <x v="0"/>
    <n v="4"/>
    <s v="Shivani Sharma"/>
    <s v="Riverbank Boulevard, Building D, by Shady Grove"/>
    <x v="2"/>
    <x v="2"/>
    <s v="Small Business"/>
    <x v="2"/>
    <x v="2"/>
    <x v="97"/>
    <x v="1"/>
    <x v="3"/>
    <x v="0"/>
    <d v="2021-05-17T00:00:00"/>
    <n v="22"/>
    <n v="2.39"/>
    <n v="4.26"/>
    <n v="1.87"/>
    <n v="8"/>
    <n v="19.12"/>
    <n v="0.1"/>
    <n v="1.91"/>
    <n v="17.21"/>
    <n v="1.2"/>
    <n v="18.41"/>
  </r>
  <r>
    <s v="6636-1"/>
    <d v="2021-05-11T00:00:00"/>
    <x v="2"/>
    <x v="0"/>
    <n v="5"/>
    <s v="Pooja Menon"/>
    <s v="Pine Oaks Parkway, Building F, near Riverwood"/>
    <x v="0"/>
    <x v="0"/>
    <s v="Corporate"/>
    <x v="0"/>
    <x v="0"/>
    <x v="98"/>
    <x v="2"/>
    <x v="2"/>
    <x v="0"/>
    <d v="2021-06-10T00:00:00"/>
    <n v="30"/>
    <n v="4.1900000000000004"/>
    <n v="10.23"/>
    <n v="6.04"/>
    <n v="46"/>
    <n v="192.74"/>
    <n v="0.05"/>
    <n v="9.64"/>
    <n v="183.1"/>
    <n v="4.68"/>
    <n v="187.78"/>
  </r>
  <r>
    <s v="6637-1"/>
    <d v="2021-05-11T00:00:00"/>
    <x v="2"/>
    <x v="0"/>
    <n v="5"/>
    <s v="Simran Kapoor"/>
    <s v="Cedarwood Crescent, Building C, by Willowfield"/>
    <x v="1"/>
    <x v="1"/>
    <s v="Corporate"/>
    <x v="0"/>
    <x v="0"/>
    <x v="99"/>
    <x v="0"/>
    <x v="0"/>
    <x v="0"/>
    <d v="2021-05-14T00:00:00"/>
    <n v="3"/>
    <n v="3.65"/>
    <n v="5.98"/>
    <n v="2.33"/>
    <n v="4"/>
    <n v="14.6"/>
    <n v="7.0000000000000007E-2"/>
    <n v="1.02"/>
    <n v="13.58"/>
    <n v="1.49"/>
    <n v="15.07"/>
  </r>
  <r>
    <s v="6638-1"/>
    <d v="2021-06-25T00:00:00"/>
    <x v="2"/>
    <x v="0"/>
    <n v="6"/>
    <s v="Chirag Sharma"/>
    <s v="Shady Ridge Road, Building D, near Silver Oak"/>
    <x v="2"/>
    <x v="2"/>
    <s v="Home Office"/>
    <x v="8"/>
    <x v="0"/>
    <x v="100"/>
    <x v="2"/>
    <x v="1"/>
    <x v="0"/>
    <d v="2021-08-24T00:00:00"/>
    <n v="60"/>
    <n v="1.0900000000000001"/>
    <n v="2.6"/>
    <n v="1.51"/>
    <n v="26"/>
    <n v="28.34"/>
    <n v="0.08"/>
    <n v="2.27"/>
    <n v="26.07"/>
    <n v="2.4"/>
    <n v="28.47"/>
  </r>
  <r>
    <s v="6639-1"/>
    <d v="2021-06-25T00:00:00"/>
    <x v="2"/>
    <x v="0"/>
    <n v="6"/>
    <s v="Shweta Tiwari"/>
    <s v="Redwood Springs Lane, Building E, opposite Oak Park"/>
    <x v="1"/>
    <x v="1"/>
    <s v="Home Office"/>
    <x v="8"/>
    <x v="0"/>
    <x v="101"/>
    <x v="0"/>
    <x v="2"/>
    <x v="0"/>
    <d v="2021-07-09T00:00:00"/>
    <n v="14"/>
    <n v="42.11"/>
    <n v="80.98"/>
    <n v="38.869999999999997"/>
    <n v="34"/>
    <n v="1431.74"/>
    <n v="0.02"/>
    <n v="28.63"/>
    <n v="1403.11"/>
    <n v="7.18"/>
    <n v="1410.29"/>
  </r>
  <r>
    <s v="6640-1"/>
    <d v="2021-07-25T00:00:00"/>
    <x v="2"/>
    <x v="1"/>
    <n v="7"/>
    <s v="Nandini Reddy"/>
    <s v="Sunset Oak Avenue, Building A, near Pinecrest Hill"/>
    <x v="2"/>
    <x v="2"/>
    <s v="Home Office"/>
    <x v="5"/>
    <x v="3"/>
    <x v="102"/>
    <x v="0"/>
    <x v="3"/>
    <x v="1"/>
    <d v="2021-08-22T00:00:00"/>
    <n v="28"/>
    <n v="1.88"/>
    <n v="3.14"/>
    <n v="1.26"/>
    <n v="43"/>
    <n v="80.84"/>
    <n v="7.0000000000000007E-2"/>
    <n v="5.66"/>
    <n v="75.180000000000007"/>
    <n v="1.1399999999999999"/>
    <n v="76.319999999999993"/>
  </r>
  <r>
    <s v="6641-1"/>
    <d v="2021-07-25T00:00:00"/>
    <x v="2"/>
    <x v="1"/>
    <n v="7"/>
    <s v="Sunil Bansal"/>
    <s v="Willow Park Lane, Building C, near Crystal Glen"/>
    <x v="0"/>
    <x v="0"/>
    <s v="Home Office"/>
    <x v="5"/>
    <x v="3"/>
    <x v="103"/>
    <x v="0"/>
    <x v="0"/>
    <x v="0"/>
    <d v="2021-09-14T00:00:00"/>
    <n v="51"/>
    <n v="1.46"/>
    <n v="3.57"/>
    <n v="2.11"/>
    <n v="19"/>
    <n v="27.74"/>
    <n v="0.08"/>
    <n v="2.2200000000000002"/>
    <n v="25.52"/>
    <n v="4.17"/>
    <n v="29.69"/>
  </r>
  <r>
    <s v="6642-1"/>
    <d v="2021-07-27T00:00:00"/>
    <x v="2"/>
    <x v="1"/>
    <n v="7"/>
    <s v="Amit Malhotra"/>
    <s v="Pinehurst Road, Building F, by Sunset Park"/>
    <x v="0"/>
    <x v="0"/>
    <s v="Small Business"/>
    <x v="2"/>
    <x v="1"/>
    <x v="104"/>
    <x v="1"/>
    <x v="1"/>
    <x v="1"/>
    <d v="2021-08-19T00:00:00"/>
    <n v="23"/>
    <n v="0.93"/>
    <n v="1.48"/>
    <n v="0.55000000000000004"/>
    <n v="37"/>
    <n v="34.409999999999997"/>
    <n v="0.04"/>
    <n v="1.38"/>
    <n v="33.03"/>
    <n v="0.7"/>
    <n v="33.729999999999997"/>
  </r>
  <r>
    <s v="6643-1"/>
    <d v="2021-07-27T00:00:00"/>
    <x v="2"/>
    <x v="1"/>
    <n v="7"/>
    <s v="Geeta Kapoor"/>
    <s v="River Hills Boulevard, Building A, near Green Oak"/>
    <x v="1"/>
    <x v="1"/>
    <s v="Small Business"/>
    <x v="2"/>
    <x v="1"/>
    <x v="105"/>
    <x v="2"/>
    <x v="0"/>
    <x v="0"/>
    <d v="2021-09-15T00:00:00"/>
    <n v="50"/>
    <n v="11.11"/>
    <n v="19.84"/>
    <n v="8.73"/>
    <n v="28"/>
    <n v="311.08"/>
    <n v="0.08"/>
    <n v="24.89"/>
    <n v="286.19"/>
    <n v="4.0999999999999996"/>
    <n v="290.29000000000002"/>
  </r>
  <r>
    <s v="6644-1"/>
    <d v="2021-08-10T00:00:00"/>
    <x v="2"/>
    <x v="1"/>
    <n v="8"/>
    <s v="Kiran Sharma"/>
    <s v="Maple Crest Lane, Building D, near Pine Grove Park"/>
    <x v="2"/>
    <x v="2"/>
    <s v="Small Business"/>
    <x v="6"/>
    <x v="0"/>
    <x v="106"/>
    <x v="1"/>
    <x v="1"/>
    <x v="0"/>
    <d v="2021-10-06T00:00:00"/>
    <n v="57"/>
    <n v="2.76"/>
    <n v="4.38"/>
    <n v="1.62"/>
    <n v="24"/>
    <n v="66.239999999999995"/>
    <n v="0.02"/>
    <n v="1.32"/>
    <n v="64.92"/>
    <n v="6.21"/>
    <n v="71.13"/>
  </r>
  <r>
    <s v="6645-1"/>
    <d v="2021-08-10T00:00:00"/>
    <x v="2"/>
    <x v="1"/>
    <n v="8"/>
    <s v="Tina Rane"/>
    <s v="Shady Springs Road, Building C, opposite Riverbend"/>
    <x v="0"/>
    <x v="0"/>
    <s v="Small Business"/>
    <x v="6"/>
    <x v="0"/>
    <x v="107"/>
    <x v="2"/>
    <x v="2"/>
    <x v="0"/>
    <d v="2021-08-25T00:00:00"/>
    <n v="15"/>
    <n v="4.0999999999999996"/>
    <n v="9.31"/>
    <n v="5.21"/>
    <n v="30"/>
    <n v="123"/>
    <n v="0.03"/>
    <n v="3.69"/>
    <n v="119.31"/>
    <n v="3.98"/>
    <n v="123.29"/>
  </r>
  <r>
    <s v="6646-1"/>
    <d v="2021-10-15T00:00:00"/>
    <x v="2"/>
    <x v="2"/>
    <n v="10"/>
    <s v="Priya Iyer"/>
    <s v="Cedar View Avenue, Building F, by Willowcrest"/>
    <x v="1"/>
    <x v="1"/>
    <s v="Consumer"/>
    <x v="3"/>
    <x v="1"/>
    <x v="108"/>
    <x v="0"/>
    <x v="3"/>
    <x v="1"/>
    <d v="2021-10-16T00:00:00"/>
    <n v="1"/>
    <n v="1.53"/>
    <n v="2.4700000000000002"/>
    <n v="0.94"/>
    <n v="45"/>
    <n v="68.849999999999994"/>
    <n v="7.0000000000000007E-2"/>
    <n v="4.82"/>
    <n v="64.03"/>
    <n v="1.02"/>
    <n v="65.05"/>
  </r>
  <r>
    <s v="6647-1"/>
    <d v="2021-10-15T00:00:00"/>
    <x v="2"/>
    <x v="2"/>
    <n v="10"/>
    <s v="Aditi Malhotra"/>
    <s v="Pinewood Lane, Building A, near Crystal River"/>
    <x v="2"/>
    <x v="2"/>
    <s v="Consumer"/>
    <x v="3"/>
    <x v="1"/>
    <x v="109"/>
    <x v="2"/>
    <x v="2"/>
    <x v="0"/>
    <d v="2021-11-25T00:00:00"/>
    <n v="41"/>
    <n v="3.48"/>
    <n v="5.43"/>
    <n v="1.95"/>
    <n v="11"/>
    <n v="38.28"/>
    <n v="0"/>
    <n v="0"/>
    <n v="38.28"/>
    <n v="0.95"/>
    <n v="39.229999999999997"/>
  </r>
  <r>
    <s v="6648-1"/>
    <d v="2021-11-01T00:00:00"/>
    <x v="2"/>
    <x v="2"/>
    <n v="11"/>
    <s v="Kartik Bansal"/>
    <s v="Willow Ridge Parkway, Building C, near Sunset Valley"/>
    <x v="0"/>
    <x v="0"/>
    <s v="Small Business"/>
    <x v="3"/>
    <x v="1"/>
    <x v="110"/>
    <x v="0"/>
    <x v="0"/>
    <x v="0"/>
    <d v="2021-12-16T00:00:00"/>
    <n v="45"/>
    <n v="2.39"/>
    <n v="4.26"/>
    <n v="1.87"/>
    <n v="47"/>
    <n v="112.33"/>
    <n v="7.0000000000000007E-2"/>
    <n v="7.86"/>
    <n v="104.47"/>
    <n v="1.2"/>
    <n v="105.67"/>
  </r>
  <r>
    <s v="6649-1"/>
    <d v="2021-11-01T00:00:00"/>
    <x v="2"/>
    <x v="2"/>
    <n v="11"/>
    <s v="Arun Yadav"/>
    <s v="Redwood Grove Boulevard, Building E, opposite Oak Hill"/>
    <x v="1"/>
    <x v="1"/>
    <s v="Small Business"/>
    <x v="3"/>
    <x v="1"/>
    <x v="111"/>
    <x v="1"/>
    <x v="1"/>
    <x v="0"/>
    <d v="2021-11-12T00:00:00"/>
    <n v="11"/>
    <n v="1.3"/>
    <n v="2.88"/>
    <n v="1.58"/>
    <n v="17"/>
    <n v="22.1"/>
    <n v="0.09"/>
    <n v="1.99"/>
    <n v="20.11"/>
    <n v="1.01"/>
    <n v="21.12"/>
  </r>
  <r>
    <s v="6650-1"/>
    <d v="2021-12-16T00:00:00"/>
    <x v="2"/>
    <x v="2"/>
    <n v="12"/>
    <s v="Prateek Menon"/>
    <s v="Cedar Street, Building F, near Pineview Park"/>
    <x v="2"/>
    <x v="2"/>
    <s v="Home Office"/>
    <x v="0"/>
    <x v="2"/>
    <x v="112"/>
    <x v="2"/>
    <x v="2"/>
    <x v="1"/>
    <d v="2022-01-02T00:00:00"/>
    <n v="17"/>
    <n v="6.39"/>
    <n v="19.98"/>
    <n v="13.59"/>
    <n v="18"/>
    <n v="115.02"/>
    <n v="0.04"/>
    <n v="4.5999999999999996"/>
    <n v="110.42"/>
    <n v="4"/>
    <n v="114.42"/>
  </r>
  <r>
    <s v="6651-1"/>
    <d v="2021-12-16T00:00:00"/>
    <x v="2"/>
    <x v="2"/>
    <n v="12"/>
    <s v="Radhika Sharma"/>
    <s v="Maple Avenue, Building B, by Riverbend Hill"/>
    <x v="1"/>
    <x v="1"/>
    <s v="Home Office"/>
    <x v="0"/>
    <x v="2"/>
    <x v="113"/>
    <x v="0"/>
    <x v="3"/>
    <x v="0"/>
    <d v="2022-02-08T00:00:00"/>
    <n v="54"/>
    <n v="14.95"/>
    <n v="34.76"/>
    <n v="19.809999999999999"/>
    <n v="46"/>
    <n v="687.7"/>
    <n v="0.09"/>
    <n v="61.89"/>
    <n v="625.80999999999995"/>
    <n v="8.2200000000000006"/>
    <n v="634.03"/>
  </r>
  <r>
    <s v="6652-1"/>
    <d v="2021-12-31T00:00:00"/>
    <x v="2"/>
    <x v="2"/>
    <n v="12"/>
    <s v="Amit Solanki"/>
    <s v="Shady Grove Lane, Building D, near Sunset Ridge"/>
    <x v="1"/>
    <x v="1"/>
    <s v="Home Office"/>
    <x v="9"/>
    <x v="3"/>
    <x v="114"/>
    <x v="2"/>
    <x v="0"/>
    <x v="0"/>
    <d v="2022-02-12T00:00:00"/>
    <n v="43"/>
    <n v="4.53"/>
    <n v="7.3"/>
    <n v="2.77"/>
    <n v="38"/>
    <n v="172.14"/>
    <n v="0.05"/>
    <n v="8.61"/>
    <n v="163.53"/>
    <n v="7.72"/>
    <n v="171.25"/>
  </r>
  <r>
    <s v="6653-1"/>
    <d v="2021-12-31T00:00:00"/>
    <x v="2"/>
    <x v="2"/>
    <n v="12"/>
    <s v="Nisha Verma"/>
    <s v="Pine Ridge Avenue, Building C, by Oakwood Grove"/>
    <x v="2"/>
    <x v="2"/>
    <s v="Home Office"/>
    <x v="9"/>
    <x v="0"/>
    <x v="115"/>
    <x v="0"/>
    <x v="1"/>
    <x v="0"/>
    <d v="2022-01-07T00:00:00"/>
    <n v="7"/>
    <n v="2.29"/>
    <n v="3.69"/>
    <n v="1.4"/>
    <n v="41"/>
    <n v="93.89"/>
    <n v="0.01"/>
    <n v="0.94"/>
    <n v="92.95"/>
    <n v="0.5"/>
    <n v="93.45"/>
  </r>
  <r>
    <s v="6654-1"/>
    <d v="2021-12-31T00:00:00"/>
    <x v="2"/>
    <x v="2"/>
    <n v="12"/>
    <s v="Vinita Sharma"/>
    <s v="Riverstone Parkway, Building E, near Green Valley"/>
    <x v="0"/>
    <x v="0"/>
    <s v="Home Office"/>
    <x v="9"/>
    <x v="3"/>
    <x v="116"/>
    <x v="1"/>
    <x v="2"/>
    <x v="1"/>
    <d v="2022-02-25T00:00:00"/>
    <n v="56"/>
    <n v="4.37"/>
    <n v="9.11"/>
    <n v="4.74"/>
    <n v="21"/>
    <n v="91.77"/>
    <n v="0.03"/>
    <n v="2.75"/>
    <n v="89.02"/>
    <n v="2.25"/>
    <n v="91.27"/>
  </r>
  <r>
    <s v="6655-1"/>
    <d v="2022-02-12T00:00:00"/>
    <x v="3"/>
    <x v="3"/>
    <n v="2"/>
    <s v="Manju Yadav"/>
    <s v="Sunset Grove Road, Building A, by Pine Ridge"/>
    <x v="0"/>
    <x v="0"/>
    <s v="Small Business"/>
    <x v="2"/>
    <x v="2"/>
    <x v="117"/>
    <x v="2"/>
    <x v="3"/>
    <x v="0"/>
    <d v="2022-03-04T00:00:00"/>
    <n v="20"/>
    <n v="5.22"/>
    <n v="9.85"/>
    <n v="4.63"/>
    <n v="48"/>
    <n v="250.56"/>
    <n v="0.09"/>
    <n v="22.55"/>
    <n v="228.01"/>
    <n v="4.82"/>
    <n v="232.83"/>
  </r>
  <r>
    <s v="6656-1"/>
    <d v="2022-02-12T00:00:00"/>
    <x v="3"/>
    <x v="3"/>
    <n v="2"/>
    <s v="Ramesh Bansal"/>
    <s v="Cedar Springs Boulevard, Building D, near Maple Hill"/>
    <x v="1"/>
    <x v="1"/>
    <s v="Small Business"/>
    <x v="2"/>
    <x v="2"/>
    <x v="118"/>
    <x v="0"/>
    <x v="3"/>
    <x v="0"/>
    <d v="2022-04-02T00:00:00"/>
    <n v="49"/>
    <n v="1.76"/>
    <n v="2.94"/>
    <n v="1.18"/>
    <n v="18"/>
    <n v="31.68"/>
    <n v="0.01"/>
    <n v="0.32"/>
    <n v="31.36"/>
    <n v="0.81"/>
    <n v="32.17"/>
  </r>
  <r>
    <s v="6657-1"/>
    <d v="2022-04-18T00:00:00"/>
    <x v="3"/>
    <x v="0"/>
    <n v="4"/>
    <s v="Tanvi Joshi"/>
    <s v="Willowpark Road, Building B, near Riverstone"/>
    <x v="2"/>
    <x v="2"/>
    <s v="Corporate"/>
    <x v="7"/>
    <x v="0"/>
    <x v="119"/>
    <x v="0"/>
    <x v="3"/>
    <x v="0"/>
    <d v="2022-06-17T00:00:00"/>
    <n v="60"/>
    <n v="56.16"/>
    <n v="136.97999999999999"/>
    <n v="80.819999999999993"/>
    <n v="14"/>
    <n v="786.24"/>
    <n v="0"/>
    <n v="0"/>
    <n v="786.24"/>
    <n v="24.49"/>
    <n v="810.73"/>
  </r>
  <r>
    <s v="6658-1"/>
    <d v="2022-04-18T00:00:00"/>
    <x v="3"/>
    <x v="0"/>
    <n v="4"/>
    <s v="Priya Rane"/>
    <s v="Shady Lane Parkway, Building F, opposite Golden Ridge"/>
    <x v="0"/>
    <x v="0"/>
    <s v="Corporate"/>
    <x v="7"/>
    <x v="0"/>
    <x v="120"/>
    <x v="1"/>
    <x v="1"/>
    <x v="0"/>
    <d v="2022-06-14T00:00:00"/>
    <n v="57"/>
    <n v="0.93"/>
    <n v="1.48"/>
    <n v="0.55000000000000004"/>
    <n v="3"/>
    <n v="2.79"/>
    <n v="0.1"/>
    <n v="0.28000000000000003"/>
    <n v="2.5099999999999998"/>
    <n v="0.7"/>
    <n v="3.21"/>
  </r>
  <r>
    <s v="6659-1"/>
    <d v="2022-05-01T00:00:00"/>
    <x v="3"/>
    <x v="0"/>
    <n v="5"/>
    <s v="Naveen Kapoor"/>
    <s v="Maple Ridge Street, Building E, near Crystal Lake"/>
    <x v="0"/>
    <x v="0"/>
    <s v="Consumer"/>
    <x v="3"/>
    <x v="0"/>
    <x v="121"/>
    <x v="0"/>
    <x v="0"/>
    <x v="0"/>
    <d v="2022-06-23T00:00:00"/>
    <n v="53"/>
    <n v="1.84"/>
    <n v="2.88"/>
    <n v="1.04"/>
    <n v="45"/>
    <n v="82.8"/>
    <n v="0.02"/>
    <n v="1.66"/>
    <n v="81.14"/>
    <n v="1.49"/>
    <n v="82.63"/>
  </r>
  <r>
    <s v="6660-1"/>
    <d v="2022-05-01T00:00:00"/>
    <x v="3"/>
    <x v="0"/>
    <n v="5"/>
    <s v="Anjali Kapoor"/>
    <s v="Pinecrest Boulevard, Building C, near Oak Valley"/>
    <x v="1"/>
    <x v="1"/>
    <s v="Consumer"/>
    <x v="3"/>
    <x v="0"/>
    <x v="122"/>
    <x v="0"/>
    <x v="1"/>
    <x v="0"/>
    <d v="2022-06-30T00:00:00"/>
    <n v="60"/>
    <n v="4.46"/>
    <n v="10.89"/>
    <n v="6.43"/>
    <n v="39"/>
    <n v="173.94"/>
    <n v="0.06"/>
    <n v="10.44"/>
    <n v="163.5"/>
    <n v="4.5"/>
    <n v="168"/>
  </r>
  <r>
    <s v="6661-1"/>
    <d v="2022-05-02T00:00:00"/>
    <x v="3"/>
    <x v="0"/>
    <n v="5"/>
    <s v="Raghav Bansal"/>
    <s v="Riverfront Road, Building B, by Willowfield"/>
    <x v="2"/>
    <x v="2"/>
    <s v="Home Office"/>
    <x v="5"/>
    <x v="3"/>
    <x v="123"/>
    <x v="1"/>
    <x v="3"/>
    <x v="0"/>
    <d v="2022-06-15T00:00:00"/>
    <n v="44"/>
    <n v="5.5"/>
    <n v="12.22"/>
    <n v="6.72"/>
    <n v="46"/>
    <n v="253"/>
    <n v="0.06"/>
    <n v="15.18"/>
    <n v="237.82"/>
    <n v="2.85"/>
    <n v="240.67"/>
  </r>
  <r>
    <s v="6662-1"/>
    <d v="2022-05-02T00:00:00"/>
    <x v="3"/>
    <x v="0"/>
    <n v="5"/>
    <s v="Vinay Sharma"/>
    <s v="Cedar Ridge Street, Apartment 2B, Building A, near Crystal Falls"/>
    <x v="0"/>
    <x v="0"/>
    <s v="Home Office"/>
    <x v="5"/>
    <x v="3"/>
    <x v="124"/>
    <x v="2"/>
    <x v="3"/>
    <x v="0"/>
    <d v="2022-05-03T00:00:00"/>
    <n v="1"/>
    <n v="2.2599999999999998"/>
    <n v="3.58"/>
    <n v="1.32"/>
    <n v="8"/>
    <n v="18.079999999999998"/>
    <n v="0.09"/>
    <n v="1.63"/>
    <n v="16.45"/>
    <n v="5.47"/>
    <n v="21.92"/>
  </r>
  <r>
    <s v="6663-1"/>
    <d v="2022-06-14T00:00:00"/>
    <x v="3"/>
    <x v="0"/>
    <n v="6"/>
    <s v="Aarav Joshi"/>
    <s v="Willow Grove Road, Unit 5A, Building C, near Maple Street"/>
    <x v="1"/>
    <x v="1"/>
    <s v="Home Office"/>
    <x v="2"/>
    <x v="1"/>
    <x v="125"/>
    <x v="1"/>
    <x v="2"/>
    <x v="0"/>
    <d v="2022-07-15T00:00:00"/>
    <n v="31"/>
    <n v="8.82"/>
    <n v="20.99"/>
    <n v="12.17"/>
    <n v="2"/>
    <n v="17.64"/>
    <n v="0.01"/>
    <n v="0.18"/>
    <n v="17.46"/>
    <n v="4.8099999999999996"/>
    <n v="22.27"/>
  </r>
  <r>
    <s v="6664-1"/>
    <d v="2022-06-14T00:00:00"/>
    <x v="3"/>
    <x v="0"/>
    <n v="6"/>
    <s v="Shivendra Rane"/>
    <s v="Rosewood Avenue, Suite 103, Building D, next to Sunset Plaza"/>
    <x v="2"/>
    <x v="2"/>
    <s v="Home Office"/>
    <x v="1"/>
    <x v="3"/>
    <x v="126"/>
    <x v="2"/>
    <x v="3"/>
    <x v="0"/>
    <d v="2022-07-04T00:00:00"/>
    <n v="20"/>
    <n v="32.020000000000003"/>
    <n v="152.47999999999999"/>
    <n v="120.46"/>
    <n v="37"/>
    <n v="1184.74"/>
    <n v="0.1"/>
    <n v="118.47"/>
    <n v="1066.27"/>
    <n v="4"/>
    <n v="1070.27"/>
  </r>
  <r>
    <s v="6665-1"/>
    <d v="2022-06-14T00:00:00"/>
    <x v="3"/>
    <x v="0"/>
    <n v="6"/>
    <s v="Preeti Kapoor"/>
    <s v="Pinecrest Street, Apartment 8A, Building B, near River Park"/>
    <x v="0"/>
    <x v="0"/>
    <s v="Home Office"/>
    <x v="1"/>
    <x v="3"/>
    <x v="127"/>
    <x v="0"/>
    <x v="0"/>
    <x v="0"/>
    <d v="2022-06-29T00:00:00"/>
    <n v="15"/>
    <n v="20.18"/>
    <n v="35.409999999999997"/>
    <n v="15.23"/>
    <n v="30"/>
    <n v="605.4"/>
    <n v="0.08"/>
    <n v="48.43"/>
    <n v="556.97"/>
    <n v="1.99"/>
    <n v="558.96"/>
  </r>
  <r>
    <s v="6666-1"/>
    <d v="2022-06-14T00:00:00"/>
    <x v="3"/>
    <x v="0"/>
    <n v="6"/>
    <s v="Pallavi Gupta"/>
    <s v="Oak Lane, Suite 509, Building E, opposite Greenfield Market"/>
    <x v="1"/>
    <x v="1"/>
    <s v="Home Office"/>
    <x v="2"/>
    <x v="1"/>
    <x v="128"/>
    <x v="2"/>
    <x v="0"/>
    <x v="0"/>
    <d v="2022-07-18T00:00:00"/>
    <n v="34"/>
    <n v="0.71"/>
    <n v="1.1399999999999999"/>
    <n v="0.43"/>
    <n v="31"/>
    <n v="22.01"/>
    <n v="7.0000000000000007E-2"/>
    <n v="1.54"/>
    <n v="20.47"/>
    <n v="0.7"/>
    <n v="21.17"/>
  </r>
  <r>
    <s v="6667-1"/>
    <d v="2022-06-20T00:00:00"/>
    <x v="3"/>
    <x v="0"/>
    <n v="6"/>
    <s v="Sushma Bansal"/>
    <s v="Maple Ridge Boulevard, Apartment 2B, Building D, near Town Square"/>
    <x v="2"/>
    <x v="2"/>
    <s v="Consumer"/>
    <x v="0"/>
    <x v="0"/>
    <x v="129"/>
    <x v="0"/>
    <x v="0"/>
    <x v="1"/>
    <d v="2022-08-04T00:00:00"/>
    <n v="45"/>
    <n v="1.53"/>
    <n v="2.78"/>
    <n v="1.25"/>
    <n v="47"/>
    <n v="71.91"/>
    <n v="0.1"/>
    <n v="7.19"/>
    <n v="64.72"/>
    <n v="1.34"/>
    <n v="66.06"/>
  </r>
  <r>
    <s v="6668-1"/>
    <d v="2022-06-20T00:00:00"/>
    <x v="3"/>
    <x v="0"/>
    <n v="6"/>
    <s v="Shivani Yadav"/>
    <s v="Willow Springs Avenue, Flat 6A, Building C, near Oak Valley"/>
    <x v="0"/>
    <x v="0"/>
    <s v="Consumer"/>
    <x v="0"/>
    <x v="0"/>
    <x v="130"/>
    <x v="0"/>
    <x v="0"/>
    <x v="0"/>
    <d v="2022-07-24T00:00:00"/>
    <n v="34"/>
    <n v="1.6"/>
    <n v="2.62"/>
    <n v="1.02"/>
    <n v="30"/>
    <n v="48"/>
    <n v="0.05"/>
    <n v="2.4"/>
    <n v="45.6"/>
    <n v="0.8"/>
    <n v="46.4"/>
  </r>
  <r>
    <s v="6669-1"/>
    <d v="2022-08-24T00:00:00"/>
    <x v="3"/>
    <x v="1"/>
    <n v="8"/>
    <s v="Rupesh Kapoor"/>
    <s v="Cedarwood Drive, Suite 403, Building A, near Silverlake"/>
    <x v="1"/>
    <x v="1"/>
    <s v="Home Office"/>
    <x v="4"/>
    <x v="1"/>
    <x v="131"/>
    <x v="0"/>
    <x v="1"/>
    <x v="0"/>
    <d v="2022-09-13T00:00:00"/>
    <n v="20"/>
    <n v="377.99"/>
    <n v="599.99"/>
    <n v="222"/>
    <n v="16"/>
    <n v="6047.84"/>
    <n v="0"/>
    <n v="0"/>
    <n v="6047.84"/>
    <n v="24.49"/>
    <n v="6072.33"/>
  </r>
  <r>
    <s v="6670-1"/>
    <d v="2022-08-24T00:00:00"/>
    <x v="3"/>
    <x v="1"/>
    <n v="8"/>
    <s v="Harsh Gupta"/>
    <s v="Birchwood Park, Unit 5, Building E, near Riverpoint Tower"/>
    <x v="2"/>
    <x v="2"/>
    <s v="Home Office"/>
    <x v="4"/>
    <x v="1"/>
    <x v="132"/>
    <x v="1"/>
    <x v="2"/>
    <x v="0"/>
    <d v="2022-09-06T00:00:00"/>
    <n v="13"/>
    <n v="11.11"/>
    <n v="19.84"/>
    <n v="8.73"/>
    <n v="39"/>
    <n v="433.29"/>
    <n v="0.01"/>
    <n v="4.33"/>
    <n v="428.96"/>
    <n v="4.0999999999999996"/>
    <n v="433.06"/>
  </r>
  <r>
    <s v="6671-1"/>
    <d v="2022-09-18T00:00:00"/>
    <x v="3"/>
    <x v="1"/>
    <n v="9"/>
    <s v="Amit Gupta"/>
    <s v="Oakwood Parkway, Apartment 7A, Building B, by Oakwood Mall"/>
    <x v="0"/>
    <x v="0"/>
    <s v="Small Business"/>
    <x v="6"/>
    <x v="0"/>
    <x v="133"/>
    <x v="2"/>
    <x v="3"/>
    <x v="0"/>
    <d v="2022-10-11T00:00:00"/>
    <n v="23"/>
    <n v="5.33"/>
    <n v="8.6"/>
    <n v="3.27"/>
    <n v="2"/>
    <n v="10.66"/>
    <n v="0.03"/>
    <n v="0.32"/>
    <n v="10.34"/>
    <n v="6.19"/>
    <n v="16.53"/>
  </r>
  <r>
    <s v="6672-1"/>
    <d v="2022-09-18T00:00:00"/>
    <x v="3"/>
    <x v="1"/>
    <n v="9"/>
    <s v="Sushma Tiwari"/>
    <s v="Golden Oaks Drive, Suite 202, Building C, near Pine Forest"/>
    <x v="1"/>
    <x v="1"/>
    <s v="Small Business"/>
    <x v="6"/>
    <x v="0"/>
    <x v="134"/>
    <x v="1"/>
    <x v="2"/>
    <x v="0"/>
    <d v="2022-10-31T00:00:00"/>
    <n v="43"/>
    <n v="67.73"/>
    <n v="165.2"/>
    <n v="97.47"/>
    <n v="10"/>
    <n v="677.3"/>
    <n v="0.08"/>
    <n v="54.18"/>
    <n v="623.12"/>
    <n v="19.989999999999998"/>
    <n v="643.11"/>
  </r>
  <r>
    <s v="6673-1"/>
    <d v="2022-09-26T00:00:00"/>
    <x v="3"/>
    <x v="1"/>
    <n v="9"/>
    <s v="Amit Yadav"/>
    <s v="Sunset Boulevard, Flat 9B, Building D, opposite City Hall"/>
    <x v="2"/>
    <x v="2"/>
    <s v="Small Business"/>
    <x v="0"/>
    <x v="0"/>
    <x v="135"/>
    <x v="2"/>
    <x v="0"/>
    <x v="0"/>
    <d v="2022-11-15T00:00:00"/>
    <n v="50"/>
    <n v="13.88"/>
    <n v="22.38"/>
    <n v="8.5"/>
    <n v="34"/>
    <n v="471.92"/>
    <n v="7.0000000000000007E-2"/>
    <n v="33.03"/>
    <n v="438.89"/>
    <n v="15.1"/>
    <n v="453.99"/>
  </r>
  <r>
    <s v="6674-1"/>
    <d v="2022-09-26T00:00:00"/>
    <x v="3"/>
    <x v="1"/>
    <n v="9"/>
    <s v="Shilpa Sharma"/>
    <s v="Maple Trail, Unit 4A, Building E, near Lakeside Park"/>
    <x v="1"/>
    <x v="1"/>
    <s v="Small Business"/>
    <x v="0"/>
    <x v="0"/>
    <x v="136"/>
    <x v="0"/>
    <x v="1"/>
    <x v="1"/>
    <d v="2022-10-30T00:00:00"/>
    <n v="34"/>
    <n v="14.7"/>
    <n v="29.99"/>
    <n v="15.29"/>
    <n v="36"/>
    <n v="529.20000000000005"/>
    <n v="0.03"/>
    <n v="15.88"/>
    <n v="513.32000000000005"/>
    <n v="5.5"/>
    <n v="518.82000000000005"/>
  </r>
  <r>
    <s v="6675-1"/>
    <d v="2022-10-27T00:00:00"/>
    <x v="3"/>
    <x v="2"/>
    <n v="10"/>
    <s v="Tanvi Iyer"/>
    <s v="Pine Ridge Road, Apartment 11A, Building A, near Riverbend Plaza"/>
    <x v="2"/>
    <x v="2"/>
    <s v="Home Office"/>
    <x v="5"/>
    <x v="0"/>
    <x v="137"/>
    <x v="2"/>
    <x v="2"/>
    <x v="0"/>
    <d v="2022-11-22T00:00:00"/>
    <n v="26"/>
    <n v="54.52"/>
    <n v="100.97"/>
    <n v="46.45"/>
    <n v="29"/>
    <n v="1581.08"/>
    <n v="0.05"/>
    <n v="79.05"/>
    <n v="1502.03"/>
    <n v="7.18"/>
    <n v="1509.21"/>
  </r>
  <r>
    <s v="6676-1"/>
    <d v="2022-10-27T00:00:00"/>
    <x v="3"/>
    <x v="2"/>
    <n v="10"/>
    <s v="Shweta Gupta"/>
    <s v="Cedarwood Avenue, Suite 601, Building B, close to Town Square"/>
    <x v="0"/>
    <x v="0"/>
    <s v="Home Office"/>
    <x v="5"/>
    <x v="0"/>
    <x v="138"/>
    <x v="0"/>
    <x v="3"/>
    <x v="0"/>
    <d v="2022-11-21T00:00:00"/>
    <n v="25"/>
    <n v="2.59"/>
    <n v="3.98"/>
    <n v="1.39"/>
    <n v="4"/>
    <n v="10.36"/>
    <n v="0.09"/>
    <n v="0.93"/>
    <n v="9.43"/>
    <n v="2.97"/>
    <n v="12.4"/>
  </r>
  <r>
    <s v="6677-1"/>
    <d v="2022-12-08T00:00:00"/>
    <x v="3"/>
    <x v="2"/>
    <n v="12"/>
    <s v="Sandeep Reddy"/>
    <s v="Birchwood Crescent, Unit 3, Building D, next to Riverside Park"/>
    <x v="0"/>
    <x v="0"/>
    <s v="Small Business"/>
    <x v="10"/>
    <x v="1"/>
    <x v="139"/>
    <x v="1"/>
    <x v="0"/>
    <x v="0"/>
    <d v="2022-12-25T00:00:00"/>
    <n v="17"/>
    <n v="4.59"/>
    <n v="7.28"/>
    <n v="2.69"/>
    <n v="18"/>
    <n v="82.62"/>
    <n v="0.09"/>
    <n v="7.44"/>
    <n v="75.180000000000007"/>
    <n v="11.15"/>
    <n v="86.33"/>
  </r>
  <r>
    <s v="6678-1"/>
    <d v="2022-12-08T00:00:00"/>
    <x v="3"/>
    <x v="2"/>
    <n v="12"/>
    <s v="Nikhil Tiwari"/>
    <s v="Shady Lane, Apartment 8B, Building C, near Hilltop Gardens"/>
    <x v="1"/>
    <x v="1"/>
    <s v="Small Business"/>
    <x v="10"/>
    <x v="1"/>
    <x v="140"/>
    <x v="2"/>
    <x v="1"/>
    <x v="0"/>
    <d v="2023-01-21T00:00:00"/>
    <n v="44"/>
    <n v="0.71"/>
    <n v="1.1399999999999999"/>
    <n v="0.43"/>
    <n v="28"/>
    <n v="19.88"/>
    <n v="0.09"/>
    <n v="1.79"/>
    <n v="18.09"/>
    <n v="0.7"/>
    <n v="18.79"/>
  </r>
  <r>
    <s v="6679-1"/>
    <d v="2019-02-11T00:00:00"/>
    <x v="0"/>
    <x v="3"/>
    <n v="2"/>
    <s v="Tina Kapoor"/>
    <s v="Silver Birch Drive, Flat 2A, Building E, near Golden Meadows"/>
    <x v="2"/>
    <x v="2"/>
    <s v="Home Office"/>
    <x v="5"/>
    <x v="3"/>
    <x v="141"/>
    <x v="0"/>
    <x v="2"/>
    <x v="0"/>
    <d v="2019-03-10T00:00:00"/>
    <n v="27"/>
    <n v="3.52"/>
    <n v="5.58"/>
    <n v="2.06"/>
    <n v="29"/>
    <n v="102.08"/>
    <n v="0.03"/>
    <n v="3.06"/>
    <n v="99.02"/>
    <n v="2.99"/>
    <n v="102.01"/>
  </r>
  <r>
    <s v="6680-1"/>
    <d v="2019-02-11T00:00:00"/>
    <x v="0"/>
    <x v="3"/>
    <n v="2"/>
    <s v="Yogesh Yadav"/>
    <s v="River Bend Street, Suite 308, Building B, beside Oak View"/>
    <x v="0"/>
    <x v="0"/>
    <s v="Home Office"/>
    <x v="2"/>
    <x v="3"/>
    <x v="142"/>
    <x v="2"/>
    <x v="3"/>
    <x v="0"/>
    <d v="2019-03-16T00:00:00"/>
    <n v="33"/>
    <n v="2.39"/>
    <n v="4.26"/>
    <n v="1.87"/>
    <n v="29"/>
    <n v="69.31"/>
    <n v="0.03"/>
    <n v="2.08"/>
    <n v="67.23"/>
    <n v="1.2"/>
    <n v="68.430000000000007"/>
  </r>
  <r>
    <s v="6681-1"/>
    <d v="2019-02-12T00:00:00"/>
    <x v="0"/>
    <x v="3"/>
    <n v="2"/>
    <s v="Ankur Malhotra"/>
    <s v="Springdale Avenue, Apartment 5A, Building F, near Valley Plaza"/>
    <x v="1"/>
    <x v="1"/>
    <s v="Corporate"/>
    <x v="11"/>
    <x v="2"/>
    <x v="143"/>
    <x v="0"/>
    <x v="3"/>
    <x v="1"/>
    <d v="2019-03-08T00:00:00"/>
    <n v="24"/>
    <n v="2.41"/>
    <n v="3.71"/>
    <n v="1.3"/>
    <n v="42"/>
    <n v="101.22"/>
    <n v="7.0000000000000007E-2"/>
    <n v="7.09"/>
    <n v="94.13"/>
    <n v="1.93"/>
    <n v="96.06"/>
  </r>
  <r>
    <s v="6682-1"/>
    <d v="2019-02-13T00:00:00"/>
    <x v="0"/>
    <x v="3"/>
    <n v="2"/>
    <s v="Amit Bansal"/>
    <s v="Willow Creek Boulevard, Flat 7B, Building D, next to Pine Grove"/>
    <x v="2"/>
    <x v="2"/>
    <s v="Home Office"/>
    <x v="5"/>
    <x v="3"/>
    <x v="144"/>
    <x v="1"/>
    <x v="3"/>
    <x v="2"/>
    <d v="2019-03-05T00:00:00"/>
    <n v="20"/>
    <n v="75"/>
    <n v="120.97"/>
    <n v="45.97"/>
    <n v="6"/>
    <n v="450"/>
    <n v="0.08"/>
    <n v="36"/>
    <n v="414"/>
    <n v="26.3"/>
    <n v="440.3"/>
  </r>
  <r>
    <s v="6683-1"/>
    <d v="2019-02-14T00:00:00"/>
    <x v="0"/>
    <x v="3"/>
    <n v="2"/>
    <s v="Pooja Gupta"/>
    <s v="Cedar Ridge Boulevard, Suite 101, Building E, by Green Park"/>
    <x v="0"/>
    <x v="0"/>
    <s v="Consumer"/>
    <x v="10"/>
    <x v="2"/>
    <x v="145"/>
    <x v="2"/>
    <x v="1"/>
    <x v="0"/>
    <d v="2019-02-24T00:00:00"/>
    <n v="10"/>
    <n v="0.9"/>
    <n v="2.1"/>
    <n v="1.2"/>
    <n v="17"/>
    <n v="15.3"/>
    <n v="0.03"/>
    <n v="0.46"/>
    <n v="14.84"/>
    <n v="0.7"/>
    <n v="15.54"/>
  </r>
  <r>
    <s v="6684-1"/>
    <d v="2019-02-15T00:00:00"/>
    <x v="0"/>
    <x v="3"/>
    <n v="2"/>
    <s v="Rina Sharma"/>
    <s v="Forest Hill Road, Apartment 3A, Building C, near Pine Valley"/>
    <x v="1"/>
    <x v="1"/>
    <s v="Home Office"/>
    <x v="4"/>
    <x v="0"/>
    <x v="146"/>
    <x v="0"/>
    <x v="0"/>
    <x v="0"/>
    <d v="2019-03-07T00:00:00"/>
    <n v="20"/>
    <n v="1.19"/>
    <n v="1.98"/>
    <n v="0.79"/>
    <n v="3"/>
    <n v="3.57"/>
    <n v="0.05"/>
    <n v="0.18"/>
    <n v="3.39"/>
    <n v="4.7699999999999996"/>
    <n v="8.16"/>
  </r>
  <r>
    <s v="6685-1"/>
    <d v="2019-02-17T00:00:00"/>
    <x v="0"/>
    <x v="3"/>
    <n v="2"/>
    <s v="Nitika Tyagi"/>
    <s v="Rosewood Terrace, Flat 10A, Building B, opposite Riverside Mall"/>
    <x v="2"/>
    <x v="2"/>
    <s v="Home Office"/>
    <x v="5"/>
    <x v="1"/>
    <x v="15"/>
    <x v="0"/>
    <x v="1"/>
    <x v="0"/>
    <d v="2019-03-01T00:00:00"/>
    <n v="12"/>
    <n v="1.0900000000000001"/>
    <n v="2.6"/>
    <n v="1.51"/>
    <n v="47"/>
    <n v="51.23"/>
    <n v="0.1"/>
    <n v="5.12"/>
    <n v="46.11"/>
    <n v="2.4"/>
    <n v="48.51"/>
  </r>
  <r>
    <s v="6686-1"/>
    <d v="2019-02-18T00:00:00"/>
    <x v="0"/>
    <x v="3"/>
    <n v="2"/>
    <s v="Akhil Reddy"/>
    <s v="Sunset Ridge Road, Suite 202, Building F, near Crystal Plaza"/>
    <x v="1"/>
    <x v="1"/>
    <s v="Corporate"/>
    <x v="1"/>
    <x v="2"/>
    <x v="16"/>
    <x v="1"/>
    <x v="3"/>
    <x v="0"/>
    <d v="2019-03-22T00:00:00"/>
    <n v="32"/>
    <n v="99.39"/>
    <n v="162.93"/>
    <n v="63.54"/>
    <n v="32"/>
    <n v="3180.48"/>
    <n v="0.09"/>
    <n v="286.24"/>
    <n v="2894.24"/>
    <n v="19.989999999999998"/>
    <n v="2914.23"/>
  </r>
  <r>
    <s v="6687-1"/>
    <d v="2019-02-20T00:00:00"/>
    <x v="0"/>
    <x v="3"/>
    <n v="2"/>
    <s v="Siddharth Tiwari"/>
    <s v="Shady Oaks Avenue, Unit 4B, Building A, beside Oakwood Gardens"/>
    <x v="1"/>
    <x v="1"/>
    <s v="Consumer"/>
    <x v="1"/>
    <x v="2"/>
    <x v="17"/>
    <x v="0"/>
    <x v="3"/>
    <x v="0"/>
    <d v="2019-03-07T00:00:00"/>
    <n v="15"/>
    <n v="1.0900000000000001"/>
    <n v="1.68"/>
    <n v="0.59"/>
    <n v="33"/>
    <n v="35.97"/>
    <n v="0.04"/>
    <n v="1.44"/>
    <n v="34.53"/>
    <n v="1"/>
    <n v="35.53"/>
  </r>
  <r>
    <s v="6688-1"/>
    <d v="2019-02-22T00:00:00"/>
    <x v="0"/>
    <x v="3"/>
    <n v="2"/>
    <s v="Rajeev Malhotra"/>
    <s v="Maple Meadows Drive, Apartment 7A, Building D, next to Willowbrook"/>
    <x v="2"/>
    <x v="2"/>
    <s v="Small Business"/>
    <x v="11"/>
    <x v="0"/>
    <x v="18"/>
    <x v="0"/>
    <x v="2"/>
    <x v="0"/>
    <d v="2019-03-15T00:00:00"/>
    <n v="21"/>
    <n v="54.29"/>
    <n v="90.48"/>
    <n v="36.19"/>
    <n v="8"/>
    <n v="434.32"/>
    <n v="7.0000000000000007E-2"/>
    <n v="30.4"/>
    <n v="403.92"/>
    <n v="19.989999999999998"/>
    <n v="423.91"/>
  </r>
  <r>
    <s v="6689-1"/>
    <d v="2019-02-23T00:00:00"/>
    <x v="0"/>
    <x v="3"/>
    <n v="2"/>
    <s v="Vishal Gupta"/>
    <s v="Golden Valley Road, Suite 609, Building C, near River Springs"/>
    <x v="0"/>
    <x v="0"/>
    <s v="Corporate"/>
    <x v="9"/>
    <x v="0"/>
    <x v="19"/>
    <x v="1"/>
    <x v="3"/>
    <x v="0"/>
    <d v="2019-04-16T00:00:00"/>
    <n v="52"/>
    <n v="5.33"/>
    <n v="8.6"/>
    <n v="3.27"/>
    <n v="48"/>
    <n v="255.84"/>
    <n v="0"/>
    <n v="0"/>
    <n v="255.84"/>
    <n v="6.19"/>
    <n v="262.02999999999997"/>
  </r>
  <r>
    <s v="6690-1"/>
    <d v="2019-02-24T00:00:00"/>
    <x v="0"/>
    <x v="3"/>
    <n v="2"/>
    <s v="Pooja Yadav"/>
    <s v="Pinehill Boulevard, Flat 8B, Building E, near Main Street"/>
    <x v="0"/>
    <x v="0"/>
    <s v="Corporate"/>
    <x v="0"/>
    <x v="0"/>
    <x v="20"/>
    <x v="2"/>
    <x v="0"/>
    <x v="0"/>
    <d v="2019-03-28T00:00:00"/>
    <n v="32"/>
    <n v="0.87"/>
    <n v="1.81"/>
    <n v="0.94"/>
    <n v="41"/>
    <n v="35.67"/>
    <n v="0.03"/>
    <n v="1.07"/>
    <n v="34.6"/>
    <n v="0.75"/>
    <n v="35.35"/>
  </r>
  <r>
    <s v="6691-1"/>
    <d v="2019-02-25T00:00:00"/>
    <x v="0"/>
    <x v="3"/>
    <n v="2"/>
    <s v="Manish Sharma"/>
    <s v="Cedarwood Lane, Unit 5A, Building B, close to Town Park"/>
    <x v="1"/>
    <x v="1"/>
    <s v="Corporate"/>
    <x v="2"/>
    <x v="0"/>
    <x v="21"/>
    <x v="1"/>
    <x v="0"/>
    <x v="0"/>
    <d v="2019-04-06T00:00:00"/>
    <n v="40"/>
    <n v="4.8899999999999997"/>
    <n v="7.64"/>
    <n v="2.75"/>
    <n v="18"/>
    <n v="88.02"/>
    <n v="0.1"/>
    <n v="8.8000000000000007"/>
    <n v="79.22"/>
    <n v="1.39"/>
    <n v="80.61"/>
  </r>
  <r>
    <s v="6692-1"/>
    <d v="2019-02-25T00:00:00"/>
    <x v="0"/>
    <x v="3"/>
    <n v="2"/>
    <s v="Shivendra Reddy"/>
    <s v="Silver Ridge Boulevard, Apartment 11A, Building D, near City Center"/>
    <x v="2"/>
    <x v="2"/>
    <s v="Corporate"/>
    <x v="8"/>
    <x v="0"/>
    <x v="22"/>
    <x v="2"/>
    <x v="0"/>
    <x v="0"/>
    <d v="2019-03-14T00:00:00"/>
    <n v="17"/>
    <n v="54.29"/>
    <n v="90.48"/>
    <n v="36.19"/>
    <n v="3"/>
    <n v="162.87"/>
    <n v="0.03"/>
    <n v="4.8899999999999997"/>
    <n v="157.97999999999999"/>
    <n v="19.989999999999998"/>
    <n v="177.97"/>
  </r>
  <r>
    <s v="6693-1"/>
    <d v="2019-02-26T00:00:00"/>
    <x v="0"/>
    <x v="3"/>
    <n v="2"/>
    <s v="Gaurav Kaul"/>
    <s v="Oakfield Road, Suite 302, Building C, near Oak Park"/>
    <x v="0"/>
    <x v="0"/>
    <s v="Corporate"/>
    <x v="1"/>
    <x v="3"/>
    <x v="23"/>
    <x v="0"/>
    <x v="3"/>
    <x v="0"/>
    <d v="2019-03-22T00:00:00"/>
    <n v="24"/>
    <n v="36.020000000000003"/>
    <n v="58.1"/>
    <n v="22.08"/>
    <n v="50"/>
    <n v="1801"/>
    <n v="0.05"/>
    <n v="90.05"/>
    <n v="1710.95"/>
    <n v="1.49"/>
    <n v="1712.44"/>
  </r>
  <r>
    <s v="6694-1"/>
    <d v="2019-03-07T00:00:00"/>
    <x v="0"/>
    <x v="3"/>
    <n v="3"/>
    <s v="Anjali Malhotra"/>
    <s v="Riverstone Boulevard, Flat 4B, Building E, beside Pine Ridge"/>
    <x v="0"/>
    <x v="0"/>
    <s v="Corporate"/>
    <x v="5"/>
    <x v="2"/>
    <x v="24"/>
    <x v="2"/>
    <x v="3"/>
    <x v="0"/>
    <d v="2019-04-14T00:00:00"/>
    <n v="38"/>
    <n v="0.71"/>
    <n v="1.1399999999999999"/>
    <n v="0.43"/>
    <n v="50"/>
    <n v="35.5"/>
    <n v="0.06"/>
    <n v="2.13"/>
    <n v="33.369999999999997"/>
    <n v="0.7"/>
    <n v="34.07"/>
  </r>
  <r>
    <s v="6695-1"/>
    <d v="2019-03-11T00:00:00"/>
    <x v="0"/>
    <x v="3"/>
    <n v="3"/>
    <s v="Reena Gupta"/>
    <s v="Redwood Street, Unit 6A, Building F, near Maple Grove"/>
    <x v="1"/>
    <x v="1"/>
    <s v="Home Office"/>
    <x v="12"/>
    <x v="2"/>
    <x v="25"/>
    <x v="0"/>
    <x v="1"/>
    <x v="0"/>
    <d v="2019-04-25T00:00:00"/>
    <n v="45"/>
    <n v="3.42"/>
    <n v="8.34"/>
    <n v="4.92"/>
    <n v="16"/>
    <n v="54.72"/>
    <n v="0.03"/>
    <n v="1.64"/>
    <n v="53.08"/>
    <n v="2.64"/>
    <n v="55.72"/>
  </r>
  <r>
    <s v="6696-1"/>
    <d v="2019-03-13T00:00:00"/>
    <x v="0"/>
    <x v="3"/>
    <n v="3"/>
    <s v="Manju Tiwari"/>
    <s v="Mountain View Road, Apartment 9A, Building B, near Parkview Mall"/>
    <x v="2"/>
    <x v="2"/>
    <s v="Corporate"/>
    <x v="2"/>
    <x v="1"/>
    <x v="26"/>
    <x v="0"/>
    <x v="0"/>
    <x v="0"/>
    <d v="2019-05-02T00:00:00"/>
    <n v="50"/>
    <n v="0.71"/>
    <n v="1.1399999999999999"/>
    <n v="0.43"/>
    <n v="38"/>
    <n v="26.98"/>
    <n v="0.02"/>
    <n v="0.54"/>
    <n v="26.44"/>
    <n v="0.7"/>
    <n v="27.14"/>
  </r>
  <r>
    <s v="6697-1"/>
    <d v="2019-03-15T00:00:00"/>
    <x v="0"/>
    <x v="3"/>
    <n v="3"/>
    <s v="Harshit Gupta"/>
    <s v="Willowbrook Lane, Suite 508, Building D, opposite Riverbank"/>
    <x v="0"/>
    <x v="0"/>
    <s v="Corporate"/>
    <x v="9"/>
    <x v="0"/>
    <x v="27"/>
    <x v="0"/>
    <x v="1"/>
    <x v="0"/>
    <d v="2019-04-12T00:00:00"/>
    <n v="28"/>
    <n v="4.59"/>
    <n v="7.28"/>
    <n v="2.69"/>
    <n v="22"/>
    <n v="100.98"/>
    <n v="0.01"/>
    <n v="1.01"/>
    <n v="99.97"/>
    <n v="11.15"/>
    <n v="111.12"/>
  </r>
  <r>
    <s v="6698-1"/>
    <d v="2019-03-16T00:00:00"/>
    <x v="0"/>
    <x v="3"/>
    <n v="3"/>
    <s v="Pankaj Reddy"/>
    <s v="Birchwood Avenue, Flat 7A, Building C, next to Woodland Park"/>
    <x v="1"/>
    <x v="1"/>
    <s v="Small Business"/>
    <x v="0"/>
    <x v="1"/>
    <x v="28"/>
    <x v="1"/>
    <x v="3"/>
    <x v="0"/>
    <d v="2019-04-11T00:00:00"/>
    <n v="26"/>
    <n v="1.3"/>
    <n v="2.88"/>
    <n v="1.58"/>
    <n v="48"/>
    <n v="62.4"/>
    <n v="7.0000000000000007E-2"/>
    <n v="4.37"/>
    <n v="58.03"/>
    <n v="1.01"/>
    <n v="59.04"/>
  </r>
  <r>
    <s v="6699-1"/>
    <d v="2019-03-21T00:00:00"/>
    <x v="0"/>
    <x v="3"/>
    <n v="3"/>
    <s v="Meena Yadav"/>
    <s v="Pinewood Boulevard, Unit 5B, Building E, near Sunset Beach"/>
    <x v="2"/>
    <x v="2"/>
    <s v="Small Business"/>
    <x v="0"/>
    <x v="1"/>
    <x v="29"/>
    <x v="2"/>
    <x v="3"/>
    <x v="0"/>
    <d v="2019-04-03T00:00:00"/>
    <n v="13"/>
    <n v="5.5"/>
    <n v="12.22"/>
    <n v="6.72"/>
    <n v="5"/>
    <n v="27.5"/>
    <n v="0.04"/>
    <n v="1.1000000000000001"/>
    <n v="26.4"/>
    <n v="2.85"/>
    <n v="29.25"/>
  </r>
  <r>
    <s v="6700-1"/>
    <d v="2019-03-23T00:00:00"/>
    <x v="0"/>
    <x v="3"/>
    <n v="3"/>
    <s v="Rajendra Malhotra"/>
    <s v="Crystal Springs Road, Apartment 4A, Building B, near Cedar Lake"/>
    <x v="0"/>
    <x v="0"/>
    <s v="Small Business"/>
    <x v="10"/>
    <x v="3"/>
    <x v="30"/>
    <x v="1"/>
    <x v="2"/>
    <x v="0"/>
    <d v="2019-04-03T00:00:00"/>
    <n v="11"/>
    <n v="1.82"/>
    <n v="2.98"/>
    <n v="1.1599999999999999"/>
    <n v="22"/>
    <n v="40.04"/>
    <n v="0.04"/>
    <n v="1.6"/>
    <n v="38.44"/>
    <n v="1.58"/>
    <n v="40.020000000000003"/>
  </r>
  <r>
    <s v="6701-1"/>
    <d v="2019-03-26T00:00:00"/>
    <x v="0"/>
    <x v="3"/>
    <n v="3"/>
    <s v="Siddhi Kapoor"/>
    <s v="Maplewood Drive, Suite 603, Building D, near Oakwood Park"/>
    <x v="1"/>
    <x v="1"/>
    <s v="Consumer"/>
    <x v="7"/>
    <x v="0"/>
    <x v="31"/>
    <x v="2"/>
    <x v="3"/>
    <x v="0"/>
    <d v="2019-04-09T00:00:00"/>
    <n v="14"/>
    <n v="81.59"/>
    <n v="159.99"/>
    <n v="78.400000000000006"/>
    <n v="30"/>
    <n v="2447.6999999999998"/>
    <n v="0.01"/>
    <n v="24.48"/>
    <n v="2423.2199999999998"/>
    <n v="5.5"/>
    <n v="2428.7199999999998"/>
  </r>
  <r>
    <s v="6702-1"/>
    <d v="2019-03-27T00:00:00"/>
    <x v="0"/>
    <x v="3"/>
    <n v="3"/>
    <s v="Pallavi Iyer"/>
    <s v="Riverbend Parkway, Flat 8B, Building F, by Hillcrest Gardens"/>
    <x v="2"/>
    <x v="2"/>
    <s v="Home Office"/>
    <x v="8"/>
    <x v="1"/>
    <x v="32"/>
    <x v="0"/>
    <x v="0"/>
    <x v="0"/>
    <d v="2019-05-24T00:00:00"/>
    <n v="58"/>
    <n v="5.33"/>
    <n v="8.6"/>
    <n v="3.27"/>
    <n v="37"/>
    <n v="197.21"/>
    <n v="0.04"/>
    <n v="7.89"/>
    <n v="189.32"/>
    <n v="6.19"/>
    <n v="195.51"/>
  </r>
  <r>
    <s v="6703-1"/>
    <d v="2019-03-27T00:00:00"/>
    <x v="0"/>
    <x v="3"/>
    <n v="3"/>
    <s v="Shalini Tiwari"/>
    <s v="Goldenwood Lane, Apartment 2A, Building C, near Mountain Ridge"/>
    <x v="0"/>
    <x v="0"/>
    <s v="Small Business"/>
    <x v="0"/>
    <x v="0"/>
    <x v="33"/>
    <x v="2"/>
    <x v="0"/>
    <x v="0"/>
    <d v="2019-05-21T00:00:00"/>
    <n v="55"/>
    <n v="3.52"/>
    <n v="5.68"/>
    <n v="2.16"/>
    <n v="24"/>
    <n v="84.48"/>
    <n v="0.06"/>
    <n v="5.07"/>
    <n v="79.41"/>
    <n v="1.39"/>
    <n v="80.8"/>
  </r>
  <r>
    <s v="6704-1"/>
    <d v="2019-03-30T00:00:00"/>
    <x v="0"/>
    <x v="3"/>
    <n v="3"/>
    <s v="Meera Bansal"/>
    <s v="Pine View Road, Suite 701, Building E, near Maple Square"/>
    <x v="1"/>
    <x v="1"/>
    <s v="Corporate"/>
    <x v="10"/>
    <x v="0"/>
    <x v="34"/>
    <x v="0"/>
    <x v="0"/>
    <x v="0"/>
    <d v="2019-05-26T00:00:00"/>
    <n v="57"/>
    <n v="0.94"/>
    <n v="2.08"/>
    <n v="1.1399999999999999"/>
    <n v="4"/>
    <n v="3.76"/>
    <n v="0.02"/>
    <n v="0.08"/>
    <n v="3.68"/>
    <n v="2.56"/>
    <n v="6.24"/>
  </r>
  <r>
    <s v="6705-1"/>
    <d v="2019-04-19T00:00:00"/>
    <x v="0"/>
    <x v="0"/>
    <n v="4"/>
    <s v="Chitra Yadav"/>
    <s v="Willow Park Street, Unit 3B, Building D, near Central Park"/>
    <x v="2"/>
    <x v="2"/>
    <s v="Corporate"/>
    <x v="2"/>
    <x v="0"/>
    <x v="35"/>
    <x v="1"/>
    <x v="0"/>
    <x v="0"/>
    <d v="2019-04-25T00:00:00"/>
    <n v="6"/>
    <n v="5.33"/>
    <n v="8.6"/>
    <n v="3.27"/>
    <n v="36"/>
    <n v="191.88"/>
    <n v="0.06"/>
    <n v="11.51"/>
    <n v="180.37"/>
    <n v="6.19"/>
    <n v="186.56"/>
  </r>
  <r>
    <s v="6706-1"/>
    <d v="2019-04-20T00:00:00"/>
    <x v="0"/>
    <x v="0"/>
    <n v="4"/>
    <s v="Nikita Reddy"/>
    <s v="Cedar Springs Drive, Apartment 10A, Building F, by Crystal Lake"/>
    <x v="0"/>
    <x v="0"/>
    <s v="Small Business"/>
    <x v="2"/>
    <x v="0"/>
    <x v="36"/>
    <x v="2"/>
    <x v="1"/>
    <x v="0"/>
    <d v="2019-05-02T00:00:00"/>
    <n v="12"/>
    <n v="2.52"/>
    <n v="4"/>
    <n v="1.48"/>
    <n v="31"/>
    <n v="78.12"/>
    <n v="0.01"/>
    <n v="0.78"/>
    <n v="77.34"/>
    <n v="1.3"/>
    <n v="78.64"/>
  </r>
  <r>
    <s v="6707-1"/>
    <d v="2019-04-26T00:00:00"/>
    <x v="0"/>
    <x v="0"/>
    <n v="4"/>
    <s v="Ravi Gupta"/>
    <s v="Sunrise Boulevard, Suite 402, Building B, opposite Oak Grove"/>
    <x v="1"/>
    <x v="1"/>
    <s v="Corporate"/>
    <x v="3"/>
    <x v="2"/>
    <x v="37"/>
    <x v="0"/>
    <x v="2"/>
    <x v="0"/>
    <d v="2019-06-16T00:00:00"/>
    <n v="51"/>
    <n v="8.82"/>
    <n v="20.99"/>
    <n v="12.17"/>
    <n v="19"/>
    <n v="167.58"/>
    <n v="0.01"/>
    <n v="1.68"/>
    <n v="165.9"/>
    <n v="4.8099999999999996"/>
    <n v="170.71"/>
  </r>
  <r>
    <s v="6708-1"/>
    <d v="2019-04-27T00:00:00"/>
    <x v="0"/>
    <x v="0"/>
    <n v="4"/>
    <s v="Kartik Sharma"/>
    <s v="Oak Hills Road, Flat 6A, Building C, near Westwood Plaza"/>
    <x v="2"/>
    <x v="2"/>
    <s v="Home Office"/>
    <x v="1"/>
    <x v="3"/>
    <x v="38"/>
    <x v="2"/>
    <x v="3"/>
    <x v="1"/>
    <d v="2019-05-28T00:00:00"/>
    <n v="31"/>
    <n v="7.61"/>
    <n v="12.28"/>
    <n v="4.67"/>
    <n v="29"/>
    <n v="220.69"/>
    <n v="0"/>
    <n v="0"/>
    <n v="220.69"/>
    <n v="6.35"/>
    <n v="227.04"/>
  </r>
  <r>
    <s v="6709-1"/>
    <d v="2019-04-28T00:00:00"/>
    <x v="0"/>
    <x v="0"/>
    <n v="4"/>
    <s v="Ajay Kapoor"/>
    <s v="Springwood Avenue, Unit 11A, Building E, near Riverfront"/>
    <x v="1"/>
    <x v="1"/>
    <s v="Corporate"/>
    <x v="2"/>
    <x v="0"/>
    <x v="39"/>
    <x v="0"/>
    <x v="2"/>
    <x v="0"/>
    <d v="2019-05-29T00:00:00"/>
    <n v="31"/>
    <n v="1.59"/>
    <n v="2.61"/>
    <n v="1.02"/>
    <n v="9"/>
    <n v="14.31"/>
    <n v="0.06"/>
    <n v="0.86"/>
    <n v="13.45"/>
    <n v="0.5"/>
    <n v="13.95"/>
  </r>
  <r>
    <s v="6710-1"/>
    <d v="2019-04-28T00:00:00"/>
    <x v="0"/>
    <x v="0"/>
    <n v="4"/>
    <s v="Rita Yadav"/>
    <s v="Golden Ridge Parkway, Suite 307, Building A, near Crystal Falls"/>
    <x v="2"/>
    <x v="2"/>
    <s v="Corporate"/>
    <x v="13"/>
    <x v="0"/>
    <x v="40"/>
    <x v="1"/>
    <x v="0"/>
    <x v="0"/>
    <d v="2019-05-18T00:00:00"/>
    <n v="20"/>
    <n v="6.39"/>
    <n v="19.98"/>
    <n v="13.59"/>
    <n v="7"/>
    <n v="44.73"/>
    <n v="0.01"/>
    <n v="0.45"/>
    <n v="44.28"/>
    <n v="4"/>
    <n v="48.28"/>
  </r>
  <r>
    <s v="6711-1"/>
    <d v="2019-04-30T00:00:00"/>
    <x v="0"/>
    <x v="0"/>
    <n v="4"/>
    <s v="Sidharth Kapoor"/>
    <s v="Maple Creek Boulevard, Flat 9B, Building D, near Mountain View"/>
    <x v="0"/>
    <x v="0"/>
    <s v="Corporate"/>
    <x v="5"/>
    <x v="0"/>
    <x v="41"/>
    <x v="2"/>
    <x v="1"/>
    <x v="1"/>
    <d v="2019-06-28T00:00:00"/>
    <n v="59"/>
    <n v="32.020000000000003"/>
    <n v="152.47999999999999"/>
    <n v="120.46"/>
    <n v="16"/>
    <n v="512.32000000000005"/>
    <n v="0.1"/>
    <n v="51.23"/>
    <n v="461.09"/>
    <n v="4"/>
    <n v="465.09"/>
  </r>
  <r>
    <s v="6712-1"/>
    <d v="2019-04-30T00:00:00"/>
    <x v="0"/>
    <x v="0"/>
    <n v="4"/>
    <s v="Pranav Tiwari"/>
    <s v="Pinecrest Avenue, Apartment 5A, Building C, by Riverside"/>
    <x v="0"/>
    <x v="0"/>
    <s v="Small Business"/>
    <x v="3"/>
    <x v="0"/>
    <x v="42"/>
    <x v="0"/>
    <x v="2"/>
    <x v="0"/>
    <d v="2019-06-17T00:00:00"/>
    <n v="48"/>
    <n v="7.61"/>
    <n v="12.28"/>
    <n v="4.67"/>
    <n v="27"/>
    <n v="205.47"/>
    <n v="0.03"/>
    <n v="6.16"/>
    <n v="199.31"/>
    <n v="6.35"/>
    <n v="205.66"/>
  </r>
  <r>
    <s v="6713-1"/>
    <d v="2019-04-30T00:00:00"/>
    <x v="0"/>
    <x v="0"/>
    <n v="4"/>
    <s v="Ramesh Sharma"/>
    <s v="Sunset Park Lane, Suite 205, Building E, near Sunset Bridge"/>
    <x v="1"/>
    <x v="1"/>
    <s v="Consumer"/>
    <x v="11"/>
    <x v="0"/>
    <x v="43"/>
    <x v="0"/>
    <x v="3"/>
    <x v="0"/>
    <d v="2019-05-15T00:00:00"/>
    <n v="15"/>
    <n v="10.07"/>
    <n v="15.98"/>
    <n v="5.91"/>
    <n v="39"/>
    <n v="392.73"/>
    <n v="0.09"/>
    <n v="35.35"/>
    <n v="357.38"/>
    <n v="4"/>
    <n v="361.38"/>
  </r>
  <r>
    <s v="6714-1"/>
    <d v="2019-05-01T00:00:00"/>
    <x v="0"/>
    <x v="0"/>
    <n v="5"/>
    <s v="Harsh Tiwari"/>
    <s v="Redwood Boulevard, Unit 2B, Building F, by Cedar Park"/>
    <x v="2"/>
    <x v="2"/>
    <s v="Corporate"/>
    <x v="5"/>
    <x v="0"/>
    <x v="44"/>
    <x v="1"/>
    <x v="0"/>
    <x v="0"/>
    <d v="2019-05-05T00:00:00"/>
    <n v="4"/>
    <n v="4.79"/>
    <n v="11.97"/>
    <n v="7.18"/>
    <n v="7"/>
    <n v="33.53"/>
    <n v="0.05"/>
    <n v="1.68"/>
    <n v="31.85"/>
    <n v="5.81"/>
    <n v="37.659999999999997"/>
  </r>
  <r>
    <s v="6715-1"/>
    <d v="2019-05-02T00:00:00"/>
    <x v="0"/>
    <x v="0"/>
    <n v="5"/>
    <s v="Yogita Kapoor"/>
    <s v="Cedar Bluff Road, Apartment 8A, Building C, near Oakdale Plaza"/>
    <x v="0"/>
    <x v="0"/>
    <s v="Home Office"/>
    <x v="5"/>
    <x v="0"/>
    <x v="45"/>
    <x v="0"/>
    <x v="1"/>
    <x v="0"/>
    <d v="2019-06-29T00:00:00"/>
    <n v="58"/>
    <n v="8.7100000000000009"/>
    <n v="14.28"/>
    <n v="5.57"/>
    <n v="42"/>
    <n v="365.82"/>
    <n v="0.1"/>
    <n v="36.58"/>
    <n v="329.24"/>
    <n v="2.99"/>
    <n v="332.23"/>
  </r>
  <r>
    <s v="6716-1"/>
    <d v="2019-05-02T00:00:00"/>
    <x v="0"/>
    <x v="0"/>
    <n v="5"/>
    <s v="Naman Sharma"/>
    <s v="Willow Lane, Suite 410, Building D, near Highland Park"/>
    <x v="1"/>
    <x v="1"/>
    <s v="Small Business"/>
    <x v="7"/>
    <x v="2"/>
    <x v="46"/>
    <x v="0"/>
    <x v="0"/>
    <x v="0"/>
    <d v="2019-05-07T00:00:00"/>
    <n v="5"/>
    <n v="54.29"/>
    <n v="90.48"/>
    <n v="36.19"/>
    <n v="15"/>
    <n v="814.35"/>
    <n v="0.05"/>
    <n v="40.72"/>
    <n v="773.63"/>
    <n v="19.989999999999998"/>
    <n v="793.62"/>
  </r>
  <r>
    <s v="6717-1"/>
    <d v="2019-05-03T00:00:00"/>
    <x v="0"/>
    <x v="0"/>
    <n v="5"/>
    <s v="Rajesh Reddy"/>
    <s v="Riverstone Road, Flat 3B, Building E, beside Crystal Bay"/>
    <x v="2"/>
    <x v="2"/>
    <s v="Small Business"/>
    <x v="13"/>
    <x v="2"/>
    <x v="47"/>
    <x v="1"/>
    <x v="1"/>
    <x v="0"/>
    <d v="2019-06-10T00:00:00"/>
    <n v="38"/>
    <n v="3.52"/>
    <n v="5.68"/>
    <n v="2.16"/>
    <n v="20"/>
    <n v="70.400000000000006"/>
    <n v="7.0000000000000007E-2"/>
    <n v="4.93"/>
    <n v="65.47"/>
    <n v="1.39"/>
    <n v="66.86"/>
  </r>
  <r>
    <s v="6718-1"/>
    <d v="2019-05-04T00:00:00"/>
    <x v="0"/>
    <x v="0"/>
    <n v="5"/>
    <s v="Sandeep Kaul"/>
    <s v="Shady Ridge Avenue, Apartment 7A, Building B, near Willow Park"/>
    <x v="0"/>
    <x v="0"/>
    <s v="Corporate"/>
    <x v="8"/>
    <x v="2"/>
    <x v="48"/>
    <x v="2"/>
    <x v="2"/>
    <x v="0"/>
    <d v="2019-06-22T00:00:00"/>
    <n v="49"/>
    <n v="3.47"/>
    <n v="6.68"/>
    <n v="3.21"/>
    <n v="41"/>
    <n v="142.27000000000001"/>
    <n v="0.08"/>
    <n v="11.38"/>
    <n v="130.88999999999999"/>
    <n v="1.5"/>
    <n v="132.38999999999999"/>
  </r>
  <r>
    <s v="6719-1"/>
    <d v="2019-05-05T00:00:00"/>
    <x v="0"/>
    <x v="0"/>
    <n v="5"/>
    <s v="Vikram Sharma"/>
    <s v="Forest Grove Road, Suite 504, Building C, next to Riverstone"/>
    <x v="1"/>
    <x v="1"/>
    <s v="Corporate"/>
    <x v="5"/>
    <x v="1"/>
    <x v="99"/>
    <x v="1"/>
    <x v="3"/>
    <x v="0"/>
    <d v="2019-05-31T00:00:00"/>
    <n v="26"/>
    <n v="10.07"/>
    <n v="15.98"/>
    <n v="5.91"/>
    <n v="34"/>
    <n v="342.38"/>
    <n v="0.1"/>
    <n v="34.24"/>
    <n v="308.14"/>
    <n v="4"/>
    <n v="312.14"/>
  </r>
  <r>
    <s v="6720-1"/>
    <d v="2019-05-07T00:00:00"/>
    <x v="0"/>
    <x v="0"/>
    <n v="5"/>
    <s v="Amit Reddy"/>
    <s v="Pinewood Terrace, Flat 6B, Building D, near Oak Grove"/>
    <x v="2"/>
    <x v="2"/>
    <s v="Small Business"/>
    <x v="7"/>
    <x v="0"/>
    <x v="100"/>
    <x v="2"/>
    <x v="2"/>
    <x v="0"/>
    <d v="2019-05-31T00:00:00"/>
    <n v="24"/>
    <n v="4.79"/>
    <n v="11.97"/>
    <n v="7.18"/>
    <n v="18"/>
    <n v="86.22"/>
    <n v="0.08"/>
    <n v="6.9"/>
    <n v="79.319999999999993"/>
    <n v="5.81"/>
    <n v="85.13"/>
  </r>
  <r>
    <s v="6721-1"/>
    <d v="2019-05-09T00:00:00"/>
    <x v="0"/>
    <x v="0"/>
    <n v="5"/>
    <s v="Shruti Bansal"/>
    <s v="Golden Oak Drive, Unit 3A, Building E, by City Hall"/>
    <x v="1"/>
    <x v="1"/>
    <s v="Home Office"/>
    <x v="7"/>
    <x v="2"/>
    <x v="101"/>
    <x v="0"/>
    <x v="0"/>
    <x v="1"/>
    <d v="2019-06-19T00:00:00"/>
    <n v="41"/>
    <n v="8.82"/>
    <n v="20.99"/>
    <n v="12.17"/>
    <n v="8"/>
    <n v="70.56"/>
    <n v="0.09"/>
    <n v="6.35"/>
    <n v="64.209999999999994"/>
    <n v="4.8099999999999996"/>
    <n v="69.02"/>
  </r>
  <r>
    <s v="6722-1"/>
    <d v="2019-05-09T00:00:00"/>
    <x v="0"/>
    <x v="0"/>
    <n v="5"/>
    <s v="Rakesh Tyagi"/>
    <s v="Cedar Hills Parkway, Suite 208, Building B, near Oak Ridge"/>
    <x v="1"/>
    <x v="1"/>
    <s v="Consumer"/>
    <x v="2"/>
    <x v="2"/>
    <x v="102"/>
    <x v="2"/>
    <x v="1"/>
    <x v="0"/>
    <d v="2019-06-26T00:00:00"/>
    <n v="48"/>
    <n v="1.0900000000000001"/>
    <n v="1.68"/>
    <n v="0.59"/>
    <n v="18"/>
    <n v="19.62"/>
    <n v="0.06"/>
    <n v="1.18"/>
    <n v="18.440000000000001"/>
    <n v="1"/>
    <n v="19.440000000000001"/>
  </r>
  <r>
    <s v="6723-1"/>
    <d v="2019-05-10T00:00:00"/>
    <x v="0"/>
    <x v="0"/>
    <n v="5"/>
    <s v="Nina Rane"/>
    <s v="Birchfield Road, Apartment 10A, Building F, near Riverbank"/>
    <x v="2"/>
    <x v="2"/>
    <s v="Corporate"/>
    <x v="3"/>
    <x v="0"/>
    <x v="103"/>
    <x v="0"/>
    <x v="2"/>
    <x v="0"/>
    <d v="2019-06-22T00:00:00"/>
    <n v="43"/>
    <n v="54.52"/>
    <n v="100.97"/>
    <n v="46.45"/>
    <n v="15"/>
    <n v="817.8"/>
    <n v="0.1"/>
    <n v="81.78"/>
    <n v="736.02"/>
    <n v="7.18"/>
    <n v="743.2"/>
  </r>
  <r>
    <s v="6724-1"/>
    <d v="2019-05-13T00:00:00"/>
    <x v="0"/>
    <x v="0"/>
    <n v="5"/>
    <s v="Varsha Tiwari"/>
    <s v="Maple Valley Drive, Unit 6B, Building C, by Willow Meadows"/>
    <x v="0"/>
    <x v="0"/>
    <s v="Home Office"/>
    <x v="2"/>
    <x v="0"/>
    <x v="104"/>
    <x v="0"/>
    <x v="3"/>
    <x v="1"/>
    <d v="2019-06-12T00:00:00"/>
    <n v="30"/>
    <n v="2.52"/>
    <n v="4"/>
    <n v="1.48"/>
    <n v="19"/>
    <n v="47.88"/>
    <n v="0.09"/>
    <n v="4.3099999999999996"/>
    <n v="43.57"/>
    <n v="1.3"/>
    <n v="44.87"/>
  </r>
  <r>
    <s v="6725-1"/>
    <d v="2019-05-14T00:00:00"/>
    <x v="0"/>
    <x v="0"/>
    <n v="5"/>
    <s v="Simran Bansal"/>
    <s v="Sunset View Road, Suite 701, Building A, near Valley Park"/>
    <x v="0"/>
    <x v="0"/>
    <s v="Home Office"/>
    <x v="2"/>
    <x v="3"/>
    <x v="105"/>
    <x v="0"/>
    <x v="0"/>
    <x v="0"/>
    <d v="2019-05-18T00:00:00"/>
    <n v="4"/>
    <n v="13.88"/>
    <n v="22.38"/>
    <n v="8.5"/>
    <n v="26"/>
    <n v="360.88"/>
    <n v="0.1"/>
    <n v="36.090000000000003"/>
    <n v="324.79000000000002"/>
    <n v="15.1"/>
    <n v="339.89"/>
  </r>
  <r>
    <s v="6726-1"/>
    <d v="2019-05-14T00:00:00"/>
    <x v="0"/>
    <x v="0"/>
    <n v="5"/>
    <s v="Shivani Verma"/>
    <s v="Willow Oak Drive, Apartment 4B, Building E, opposite Lakeside"/>
    <x v="1"/>
    <x v="1"/>
    <s v="Corporate"/>
    <x v="9"/>
    <x v="0"/>
    <x v="106"/>
    <x v="1"/>
    <x v="1"/>
    <x v="0"/>
    <d v="2019-07-06T00:00:00"/>
    <n v="53"/>
    <n v="21.56"/>
    <n v="36.549999999999997"/>
    <n v="14.99"/>
    <n v="45"/>
    <n v="970.2"/>
    <n v="0.1"/>
    <n v="97.02"/>
    <n v="873.18"/>
    <n v="13.89"/>
    <n v="887.07"/>
  </r>
  <r>
    <s v="6727-1"/>
    <d v="2019-05-15T00:00:00"/>
    <x v="0"/>
    <x v="0"/>
    <n v="5"/>
    <s v="Rohit Kaul"/>
    <s v="Cedar Park Drive, Suite 609, Building D, by Willow Grove"/>
    <x v="2"/>
    <x v="2"/>
    <s v="Consumer"/>
    <x v="0"/>
    <x v="3"/>
    <x v="107"/>
    <x v="2"/>
    <x v="2"/>
    <x v="1"/>
    <d v="2019-06-28T00:00:00"/>
    <n v="44"/>
    <n v="19.78"/>
    <n v="45.99"/>
    <n v="26.21"/>
    <n v="14"/>
    <n v="276.92"/>
    <n v="0.02"/>
    <n v="5.54"/>
    <n v="271.38"/>
    <n v="4.99"/>
    <n v="276.37"/>
  </r>
  <r>
    <s v="6728-1"/>
    <d v="2019-05-18T00:00:00"/>
    <x v="0"/>
    <x v="0"/>
    <n v="5"/>
    <s v="Sunil Sharma"/>
    <s v="Pineview Terrace, Unit 8A, Building C, near Crystal Waters"/>
    <x v="0"/>
    <x v="0"/>
    <s v="Corporate"/>
    <x v="9"/>
    <x v="0"/>
    <x v="108"/>
    <x v="1"/>
    <x v="3"/>
    <x v="0"/>
    <d v="2019-06-11T00:00:00"/>
    <n v="24"/>
    <n v="54.29"/>
    <n v="90.48"/>
    <n v="36.19"/>
    <n v="11"/>
    <n v="597.19000000000005"/>
    <n v="0.04"/>
    <n v="23.89"/>
    <n v="573.29999999999995"/>
    <n v="19.989999999999998"/>
    <n v="593.29"/>
  </r>
  <r>
    <s v="6729-1"/>
    <d v="2019-05-19T00:00:00"/>
    <x v="0"/>
    <x v="0"/>
    <n v="5"/>
    <s v="Jaya Reddy"/>
    <s v="Redwood Lane, Apartment 3B, Building F, by Spring Hill"/>
    <x v="0"/>
    <x v="0"/>
    <s v="Home Office"/>
    <x v="0"/>
    <x v="3"/>
    <x v="109"/>
    <x v="2"/>
    <x v="3"/>
    <x v="0"/>
    <d v="2019-07-18T00:00:00"/>
    <n v="60"/>
    <n v="9.91"/>
    <n v="15.99"/>
    <n v="6.08"/>
    <n v="7"/>
    <n v="69.37"/>
    <n v="0.03"/>
    <n v="2.08"/>
    <n v="67.290000000000006"/>
    <n v="11.28"/>
    <n v="78.569999999999993"/>
  </r>
  <r>
    <s v="6730-1"/>
    <d v="2019-05-19T00:00:00"/>
    <x v="0"/>
    <x v="0"/>
    <n v="5"/>
    <s v="Vishal Kaul"/>
    <s v="Willow Creek Avenue, Suite 502, Building B, next to Pine Ridge"/>
    <x v="1"/>
    <x v="1"/>
    <s v="Home Office"/>
    <x v="5"/>
    <x v="0"/>
    <x v="110"/>
    <x v="0"/>
    <x v="3"/>
    <x v="0"/>
    <d v="2019-05-28T00:00:00"/>
    <n v="9"/>
    <n v="3.75"/>
    <n v="7.08"/>
    <n v="3.33"/>
    <n v="29"/>
    <n v="108.75"/>
    <n v="0.04"/>
    <n v="4.3499999999999996"/>
    <n v="104.4"/>
    <n v="2.35"/>
    <n v="106.75"/>
  </r>
  <r>
    <s v="6731-1"/>
    <d v="2019-05-20T00:00:00"/>
    <x v="0"/>
    <x v="0"/>
    <n v="5"/>
    <s v="Shruti Tiwari"/>
    <s v="Golden Grove Road, Flat 2A, Building D, near Sunset Valley"/>
    <x v="2"/>
    <x v="2"/>
    <s v="Corporate"/>
    <x v="8"/>
    <x v="3"/>
    <x v="111"/>
    <x v="2"/>
    <x v="1"/>
    <x v="0"/>
    <d v="2019-07-08T00:00:00"/>
    <n v="49"/>
    <n v="5.5"/>
    <n v="12.22"/>
    <n v="6.72"/>
    <n v="35"/>
    <n v="192.5"/>
    <n v="0"/>
    <n v="0"/>
    <n v="192.5"/>
    <n v="2.85"/>
    <n v="195.35"/>
  </r>
  <r>
    <s v="6732-1"/>
    <d v="2019-05-20T00:00:00"/>
    <x v="0"/>
    <x v="0"/>
    <n v="5"/>
    <s v="Nisha Sharma"/>
    <s v="Riverbend Crescent, Unit 5B, Building E, by River Park"/>
    <x v="0"/>
    <x v="0"/>
    <s v="Small Business"/>
    <x v="10"/>
    <x v="0"/>
    <x v="112"/>
    <x v="0"/>
    <x v="0"/>
    <x v="0"/>
    <d v="2019-06-17T00:00:00"/>
    <n v="28"/>
    <n v="13.64"/>
    <n v="20.98"/>
    <n v="7.34"/>
    <n v="47"/>
    <n v="641.08000000000004"/>
    <n v="0.1"/>
    <n v="64.11"/>
    <n v="576.97"/>
    <n v="1.49"/>
    <n v="578.46"/>
  </r>
  <r>
    <s v="6733-1"/>
    <d v="2019-05-21T00:00:00"/>
    <x v="0"/>
    <x v="0"/>
    <n v="5"/>
    <s v="Pooja Patel"/>
    <s v="Shady Oaks Boulevard, Apartment 9A, Building C, near Maplewood"/>
    <x v="1"/>
    <x v="1"/>
    <s v="Consumer"/>
    <x v="5"/>
    <x v="3"/>
    <x v="113"/>
    <x v="1"/>
    <x v="1"/>
    <x v="0"/>
    <d v="2019-06-22T00:00:00"/>
    <n v="32"/>
    <n v="3.42"/>
    <n v="8.34"/>
    <n v="4.92"/>
    <n v="24"/>
    <n v="82.08"/>
    <n v="0.1"/>
    <n v="8.2100000000000009"/>
    <n v="73.87"/>
    <n v="2.64"/>
    <n v="76.510000000000005"/>
  </r>
  <r>
    <s v="6734-1"/>
    <d v="2019-05-22T00:00:00"/>
    <x v="0"/>
    <x v="0"/>
    <n v="5"/>
    <s v="Sandeep Yadav"/>
    <s v="Pine Ridge Terrace, Suite 201, Building B, next to Cedar Grove"/>
    <x v="2"/>
    <x v="2"/>
    <s v="Small Business"/>
    <x v="0"/>
    <x v="2"/>
    <x v="114"/>
    <x v="2"/>
    <x v="3"/>
    <x v="1"/>
    <d v="2019-07-17T00:00:00"/>
    <n v="56"/>
    <n v="4.59"/>
    <n v="7.28"/>
    <n v="2.69"/>
    <n v="2"/>
    <n v="9.18"/>
    <n v="0.08"/>
    <n v="0.73"/>
    <n v="8.4499999999999993"/>
    <n v="11.15"/>
    <n v="19.600000000000001"/>
  </r>
  <r>
    <s v="6735-1"/>
    <d v="2019-05-22T00:00:00"/>
    <x v="0"/>
    <x v="0"/>
    <n v="5"/>
    <s v="Rajiv Kapoor"/>
    <s v="Cedarwood Parkway, Flat 7B, Building A, near Willow View"/>
    <x v="0"/>
    <x v="0"/>
    <s v="Corporate"/>
    <x v="5"/>
    <x v="2"/>
    <x v="115"/>
    <x v="0"/>
    <x v="3"/>
    <x v="0"/>
    <d v="2019-06-29T00:00:00"/>
    <n v="38"/>
    <n v="1.18"/>
    <n v="1.88"/>
    <n v="0.7"/>
    <n v="1"/>
    <n v="1.18"/>
    <n v="0.05"/>
    <n v="0.06"/>
    <n v="1.1200000000000001"/>
    <n v="1.49"/>
    <n v="2.61"/>
  </r>
  <r>
    <s v="6736-1"/>
    <d v="2019-05-23T00:00:00"/>
    <x v="0"/>
    <x v="0"/>
    <n v="5"/>
    <s v="Meenal Kapoor"/>
    <s v="Sunrise Drive, Apartment 6A, Building F, by Forest Hills"/>
    <x v="1"/>
    <x v="1"/>
    <s v="Home Office"/>
    <x v="0"/>
    <x v="0"/>
    <x v="0"/>
    <x v="2"/>
    <x v="2"/>
    <x v="1"/>
    <d v="2019-05-28T00:00:00"/>
    <n v="5"/>
    <n v="6.4"/>
    <n v="29.1"/>
    <n v="22.7"/>
    <n v="33"/>
    <n v="211.2"/>
    <n v="0.01"/>
    <n v="2.11"/>
    <n v="209.09"/>
    <n v="4"/>
    <n v="213.09"/>
  </r>
  <r>
    <s v="6737-1"/>
    <d v="2019-05-26T00:00:00"/>
    <x v="0"/>
    <x v="0"/>
    <n v="5"/>
    <s v="Sunita Rane"/>
    <s v="Maple Forest Lane, Suite 308, Building C, near Riverside Mall"/>
    <x v="2"/>
    <x v="2"/>
    <s v="Small Business"/>
    <x v="7"/>
    <x v="2"/>
    <x v="1"/>
    <x v="0"/>
    <x v="3"/>
    <x v="0"/>
    <d v="2019-06-02T00:00:00"/>
    <n v="7"/>
    <n v="3.84"/>
    <n v="6.3"/>
    <n v="2.46"/>
    <n v="42"/>
    <n v="161.28"/>
    <n v="7.0000000000000007E-2"/>
    <n v="11.29"/>
    <n v="149.99"/>
    <n v="0.5"/>
    <n v="150.49"/>
  </r>
  <r>
    <s v="6738-1"/>
    <d v="2019-05-27T00:00:00"/>
    <x v="0"/>
    <x v="0"/>
    <n v="5"/>
    <s v="Pankaj Bansal"/>
    <s v="Crystal View Boulevard, Flat 2A, Building D, opposite Oak Valley"/>
    <x v="0"/>
    <x v="0"/>
    <s v="Home Office"/>
    <x v="0"/>
    <x v="0"/>
    <x v="2"/>
    <x v="1"/>
    <x v="0"/>
    <x v="0"/>
    <d v="2019-06-21T00:00:00"/>
    <n v="25"/>
    <n v="156.5"/>
    <n v="300.97000000000003"/>
    <n v="144.47"/>
    <n v="14"/>
    <n v="2191"/>
    <n v="0.1"/>
    <n v="219.1"/>
    <n v="1971.9"/>
    <n v="7.18"/>
    <n v="1979.08"/>
  </r>
  <r>
    <s v="6739-1"/>
    <d v="2019-05-28T00:00:00"/>
    <x v="0"/>
    <x v="0"/>
    <n v="5"/>
    <s v="Simran Iyer"/>
    <s v="Redwood Grove Avenue, Unit 4B, Building E, by Riverbank"/>
    <x v="1"/>
    <x v="1"/>
    <s v="Corporate"/>
    <x v="7"/>
    <x v="1"/>
    <x v="3"/>
    <x v="2"/>
    <x v="0"/>
    <x v="0"/>
    <d v="2019-06-26T00:00:00"/>
    <n v="29"/>
    <n v="2.29"/>
    <n v="3.58"/>
    <n v="1.29"/>
    <n v="38"/>
    <n v="87.02"/>
    <n v="0.06"/>
    <n v="5.22"/>
    <n v="81.8"/>
    <n v="1.63"/>
    <n v="83.43"/>
  </r>
  <r>
    <s v="6740-1"/>
    <d v="2019-05-29T00:00:00"/>
    <x v="0"/>
    <x v="0"/>
    <n v="5"/>
    <s v="Siddharth Bansal"/>
    <s v="Shady Pines Road, Suite 703, Building B, near Blue Ridge"/>
    <x v="2"/>
    <x v="2"/>
    <s v="Home Office"/>
    <x v="3"/>
    <x v="3"/>
    <x v="4"/>
    <x v="0"/>
    <x v="0"/>
    <x v="1"/>
    <d v="2019-07-07T00:00:00"/>
    <n v="39"/>
    <n v="2.25"/>
    <n v="3.69"/>
    <n v="1.44"/>
    <n v="35"/>
    <n v="78.75"/>
    <n v="0.03"/>
    <n v="2.36"/>
    <n v="76.39"/>
    <n v="2.5"/>
    <n v="78.89"/>
  </r>
  <r>
    <s v="6741-1"/>
    <d v="2019-05-29T00:00:00"/>
    <x v="0"/>
    <x v="0"/>
    <n v="5"/>
    <s v="Rani Kapoor"/>
    <s v="Sunset Grove Parkway, Flat 8A, Building F, near Lakeside"/>
    <x v="0"/>
    <x v="0"/>
    <s v="Small Business"/>
    <x v="3"/>
    <x v="0"/>
    <x v="5"/>
    <x v="0"/>
    <x v="0"/>
    <x v="1"/>
    <d v="2019-07-15T00:00:00"/>
    <n v="47"/>
    <n v="12.39"/>
    <n v="19.98"/>
    <n v="7.59"/>
    <n v="13"/>
    <n v="161.07"/>
    <n v="0.1"/>
    <n v="16.11"/>
    <n v="144.96"/>
    <n v="5.77"/>
    <n v="150.72999999999999"/>
  </r>
  <r>
    <s v="6742-1"/>
    <d v="2019-05-31T00:00:00"/>
    <x v="0"/>
    <x v="0"/>
    <n v="5"/>
    <s v="Aishwarya Iyer"/>
    <s v="Cedar Park Lane, Apartment 11A, Building C, by Crystal Garden"/>
    <x v="1"/>
    <x v="1"/>
    <s v="Corporate"/>
    <x v="10"/>
    <x v="0"/>
    <x v="6"/>
    <x v="1"/>
    <x v="1"/>
    <x v="0"/>
    <d v="2019-06-21T00:00:00"/>
    <n v="21"/>
    <n v="8.92"/>
    <n v="29.74"/>
    <n v="20.82"/>
    <n v="14"/>
    <n v="124.88"/>
    <n v="0.02"/>
    <n v="2.5"/>
    <n v="122.38"/>
    <n v="6.64"/>
    <n v="129.02000000000001"/>
  </r>
  <r>
    <s v="6743-1"/>
    <d v="2019-05-31T00:00:00"/>
    <x v="0"/>
    <x v="0"/>
    <n v="5"/>
    <s v="Shubham Malhotra"/>
    <s v="Pinehurst Avenue, Suite 305, Building D, near Maple Plaza"/>
    <x v="2"/>
    <x v="2"/>
    <s v="Small Business"/>
    <x v="0"/>
    <x v="0"/>
    <x v="7"/>
    <x v="0"/>
    <x v="2"/>
    <x v="0"/>
    <d v="2019-07-13T00:00:00"/>
    <n v="43"/>
    <n v="60.59"/>
    <n v="100.98"/>
    <n v="40.39"/>
    <n v="33"/>
    <n v="1999.47"/>
    <n v="0.05"/>
    <n v="99.97"/>
    <n v="1899.5"/>
    <n v="7.18"/>
    <n v="1906.68"/>
  </r>
  <r>
    <s v="6744-1"/>
    <d v="2019-05-31T00:00:00"/>
    <x v="0"/>
    <x v="0"/>
    <n v="5"/>
    <s v="Anjali Gupta"/>
    <s v="Maple Lane, Apartment 2B, Building E, by Golden Fields"/>
    <x v="1"/>
    <x v="1"/>
    <s v="Consumer"/>
    <x v="5"/>
    <x v="1"/>
    <x v="8"/>
    <x v="0"/>
    <x v="3"/>
    <x v="0"/>
    <d v="2019-06-21T00:00:00"/>
    <n v="21"/>
    <n v="3.48"/>
    <n v="5.43"/>
    <n v="1.95"/>
    <n v="29"/>
    <n v="100.92"/>
    <n v="7.0000000000000007E-2"/>
    <n v="7.06"/>
    <n v="93.86"/>
    <n v="0.95"/>
    <n v="94.81"/>
  </r>
  <r>
    <s v="6745-1"/>
    <d v="2019-06-02T00:00:00"/>
    <x v="0"/>
    <x v="0"/>
    <n v="6"/>
    <s v="Kiran Rathod"/>
    <s v="Willow Oak Boulevard, Suite 407, Building B, near Sunset Valley"/>
    <x v="2"/>
    <x v="2"/>
    <s v="Small Business"/>
    <x v="10"/>
    <x v="1"/>
    <x v="9"/>
    <x v="1"/>
    <x v="2"/>
    <x v="0"/>
    <d v="2019-06-24T00:00:00"/>
    <n v="22"/>
    <n v="20.18"/>
    <n v="35.409999999999997"/>
    <n v="15.23"/>
    <n v="38"/>
    <n v="766.84"/>
    <n v="0.03"/>
    <n v="23.01"/>
    <n v="743.83"/>
    <n v="1.99"/>
    <n v="745.82"/>
  </r>
  <r>
    <s v="6746-1"/>
    <d v="2019-06-04T00:00:00"/>
    <x v="0"/>
    <x v="0"/>
    <n v="6"/>
    <s v="Rajesh Yadav"/>
    <s v="River Crest Road, Flat 10B, Building A, near Silver Hill"/>
    <x v="0"/>
    <x v="0"/>
    <s v="Small Business"/>
    <x v="6"/>
    <x v="0"/>
    <x v="10"/>
    <x v="2"/>
    <x v="0"/>
    <x v="0"/>
    <d v="2019-07-01T00:00:00"/>
    <n v="27"/>
    <n v="1.76"/>
    <n v="3.38"/>
    <n v="1.62"/>
    <n v="34"/>
    <n v="59.84"/>
    <n v="7.0000000000000007E-2"/>
    <n v="4.1900000000000004"/>
    <n v="55.65"/>
    <n v="0.85"/>
    <n v="56.5"/>
  </r>
  <r>
    <s v="6747-1"/>
    <d v="2019-06-05T00:00:00"/>
    <x v="0"/>
    <x v="0"/>
    <n v="6"/>
    <s v="Kavita Reddy"/>
    <s v="Cedar Hill Drive, Apartment 4A, Building C, opposite Crystal Creek"/>
    <x v="0"/>
    <x v="0"/>
    <s v="Home Office"/>
    <x v="0"/>
    <x v="2"/>
    <x v="11"/>
    <x v="1"/>
    <x v="1"/>
    <x v="1"/>
    <d v="2019-06-25T00:00:00"/>
    <n v="20"/>
    <n v="36.020000000000003"/>
    <n v="58.1"/>
    <n v="22.08"/>
    <n v="10"/>
    <n v="360.2"/>
    <n v="0.09"/>
    <n v="32.42"/>
    <n v="327.78"/>
    <n v="1.49"/>
    <n v="329.27"/>
  </r>
  <r>
    <s v="6748-1"/>
    <d v="2019-06-05T00:00:00"/>
    <x v="0"/>
    <x v="0"/>
    <n v="6"/>
    <s v="Sunita Sharma"/>
    <s v="Willowbrook Boulevard, Suite 506, Building E, next to Green River"/>
    <x v="1"/>
    <x v="1"/>
    <s v="Corporate"/>
    <x v="8"/>
    <x v="1"/>
    <x v="12"/>
    <x v="2"/>
    <x v="2"/>
    <x v="0"/>
    <d v="2019-06-28T00:00:00"/>
    <n v="23"/>
    <n v="156.5"/>
    <n v="300.97000000000003"/>
    <n v="144.47"/>
    <n v="38"/>
    <n v="5947"/>
    <n v="0.09"/>
    <n v="535.23"/>
    <n v="5411.77"/>
    <n v="7.18"/>
    <n v="5418.95"/>
  </r>
  <r>
    <s v="6749-1"/>
    <d v="2019-06-06T00:00:00"/>
    <x v="0"/>
    <x v="0"/>
    <n v="6"/>
    <s v="Madhur Iyer"/>
    <s v="Redwood Ridge Lane, Flat 6A, Building D, near Maplewood Park"/>
    <x v="2"/>
    <x v="2"/>
    <s v="Small Business"/>
    <x v="10"/>
    <x v="0"/>
    <x v="13"/>
    <x v="0"/>
    <x v="3"/>
    <x v="0"/>
    <d v="2019-07-04T00:00:00"/>
    <n v="28"/>
    <n v="3.42"/>
    <n v="8.34"/>
    <n v="4.92"/>
    <n v="30"/>
    <n v="102.6"/>
    <n v="0.02"/>
    <n v="2.0499999999999998"/>
    <n v="100.55"/>
    <n v="2.64"/>
    <n v="103.19"/>
  </r>
  <r>
    <s v="6750-1"/>
    <d v="2019-06-07T00:00:00"/>
    <x v="0"/>
    <x v="0"/>
    <n v="6"/>
    <s v="Rajeev Sharma"/>
    <s v="Pineview Crescent, Suite 701, Building B, near Riverstone"/>
    <x v="0"/>
    <x v="0"/>
    <s v="Corporate"/>
    <x v="4"/>
    <x v="0"/>
    <x v="14"/>
    <x v="2"/>
    <x v="0"/>
    <x v="0"/>
    <d v="2019-06-22T00:00:00"/>
    <n v="15"/>
    <n v="60.59"/>
    <n v="100.98"/>
    <n v="40.39"/>
    <n v="29"/>
    <n v="1757.11"/>
    <n v="0.03"/>
    <n v="52.71"/>
    <n v="1704.4"/>
    <n v="7.18"/>
    <n v="1711.58"/>
  </r>
  <r>
    <s v="6751-1"/>
    <d v="2019-06-09T00:00:00"/>
    <x v="0"/>
    <x v="0"/>
    <n v="6"/>
    <s v="Aarav Sharma"/>
    <s v="Crystal Springs Avenue, Apartment 7B, Building C, near Oakridge"/>
    <x v="1"/>
    <x v="1"/>
    <s v="Corporate"/>
    <x v="3"/>
    <x v="0"/>
    <x v="15"/>
    <x v="0"/>
    <x v="1"/>
    <x v="0"/>
    <d v="2019-06-14T00:00:00"/>
    <n v="5"/>
    <n v="178.83"/>
    <n v="415.88"/>
    <n v="237.05"/>
    <n v="2"/>
    <n v="357.66"/>
    <n v="7.0000000000000007E-2"/>
    <n v="25.04"/>
    <n v="332.62"/>
    <n v="11.37"/>
    <n v="343.99"/>
  </r>
  <r>
    <s v="6752-1"/>
    <d v="2019-06-10T00:00:00"/>
    <x v="0"/>
    <x v="0"/>
    <n v="6"/>
    <s v="Advait Deshmukh"/>
    <s v="Willow Springs Road, Suite 202, Building F, next to City Plaza"/>
    <x v="2"/>
    <x v="2"/>
    <s v="Small Business"/>
    <x v="3"/>
    <x v="0"/>
    <x v="16"/>
    <x v="0"/>
    <x v="2"/>
    <x v="0"/>
    <d v="2019-07-18T00:00:00"/>
    <n v="38"/>
    <n v="2.52"/>
    <n v="4"/>
    <n v="1.48"/>
    <n v="39"/>
    <n v="98.28"/>
    <n v="0.08"/>
    <n v="7.86"/>
    <n v="90.42"/>
    <n v="1.3"/>
    <n v="91.72"/>
  </r>
  <r>
    <s v="6753-1"/>
    <d v="2019-06-11T00:00:00"/>
    <x v="0"/>
    <x v="0"/>
    <n v="6"/>
    <s v="Aishwarya Reddy"/>
    <s v="Cedar Grove Boulevard, Flat 5A, Building E, near Golden Park"/>
    <x v="0"/>
    <x v="0"/>
    <s v="Consumer"/>
    <x v="3"/>
    <x v="1"/>
    <x v="17"/>
    <x v="0"/>
    <x v="3"/>
    <x v="0"/>
    <d v="2019-07-18T00:00:00"/>
    <n v="37"/>
    <n v="19.829999999999998"/>
    <n v="30.98"/>
    <n v="11.15"/>
    <n v="49"/>
    <n v="971.67"/>
    <n v="0.09"/>
    <n v="87.45"/>
    <n v="884.22"/>
    <n v="19.510000000000002"/>
    <n v="903.73"/>
  </r>
  <r>
    <s v="6754-1"/>
    <d v="2019-06-15T00:00:00"/>
    <x v="0"/>
    <x v="0"/>
    <n v="6"/>
    <s v="Akash Gupta"/>
    <s v="Sunset View Parkway, Unit 3A, Building D, near Oakview"/>
    <x v="1"/>
    <x v="1"/>
    <s v="Small Business"/>
    <x v="11"/>
    <x v="0"/>
    <x v="18"/>
    <x v="1"/>
    <x v="3"/>
    <x v="0"/>
    <d v="2019-07-17T00:00:00"/>
    <n v="32"/>
    <n v="156.5"/>
    <n v="300.97000000000003"/>
    <n v="144.47"/>
    <n v="5"/>
    <n v="782.5"/>
    <n v="7.0000000000000007E-2"/>
    <n v="54.78"/>
    <n v="727.73"/>
    <n v="7.18"/>
    <n v="734.91"/>
  </r>
  <r>
    <s v="6755-1"/>
    <d v="2019-06-15T00:00:00"/>
    <x v="0"/>
    <x v="0"/>
    <n v="6"/>
    <s v="Alok Kumar"/>
    <s v="Pine Valley Lane, Apartment 11B, Building C, beside Silverbrook"/>
    <x v="2"/>
    <x v="2"/>
    <s v="Consumer"/>
    <x v="2"/>
    <x v="3"/>
    <x v="19"/>
    <x v="2"/>
    <x v="3"/>
    <x v="1"/>
    <d v="2019-07-13T00:00:00"/>
    <n v="28"/>
    <n v="2.9"/>
    <n v="4.76"/>
    <n v="1.86"/>
    <n v="27"/>
    <n v="78.3"/>
    <n v="7.0000000000000007E-2"/>
    <n v="5.48"/>
    <n v="72.819999999999993"/>
    <n v="0.88"/>
    <n v="73.7"/>
  </r>
  <r>
    <s v="6756-1"/>
    <d v="2019-06-16T00:00:00"/>
    <x v="0"/>
    <x v="0"/>
    <n v="6"/>
    <s v="Amrita Patel"/>
    <s v="Cedar Ridge Boulevard, Suite 608, Building A, near Oak Hills"/>
    <x v="1"/>
    <x v="1"/>
    <s v="Corporate"/>
    <x v="2"/>
    <x v="1"/>
    <x v="20"/>
    <x v="1"/>
    <x v="1"/>
    <x v="0"/>
    <d v="2019-07-18T00:00:00"/>
    <n v="32"/>
    <n v="156.5"/>
    <n v="300.97000000000003"/>
    <n v="144.47"/>
    <n v="1"/>
    <n v="156.5"/>
    <n v="0.06"/>
    <n v="9.39"/>
    <n v="147.11000000000001"/>
    <n v="7.18"/>
    <n v="154.29"/>
  </r>
  <r>
    <s v="6757-1"/>
    <d v="2019-06-20T00:00:00"/>
    <x v="0"/>
    <x v="0"/>
    <n v="6"/>
    <s v="Ananya Mehta"/>
    <s v="Redwood Avenue, Apartment 4B, Building E, near Willow Meadows"/>
    <x v="1"/>
    <x v="1"/>
    <s v="Small Business"/>
    <x v="10"/>
    <x v="0"/>
    <x v="21"/>
    <x v="2"/>
    <x v="0"/>
    <x v="0"/>
    <d v="2019-08-06T00:00:00"/>
    <n v="47"/>
    <n v="2.29"/>
    <n v="3.58"/>
    <n v="1.29"/>
    <n v="10"/>
    <n v="22.9"/>
    <n v="0.05"/>
    <n v="1.1499999999999999"/>
    <n v="21.76"/>
    <n v="1.63"/>
    <n v="23.39"/>
  </r>
  <r>
    <s v="6758-1"/>
    <d v="2019-06-21T00:00:00"/>
    <x v="0"/>
    <x v="0"/>
    <n v="6"/>
    <s v="Anirudh Singh"/>
    <s v="Maple Valley Road, Suite 507, Building F, close to River Grove"/>
    <x v="2"/>
    <x v="2"/>
    <s v="Corporate"/>
    <x v="0"/>
    <x v="0"/>
    <x v="22"/>
    <x v="0"/>
    <x v="1"/>
    <x v="0"/>
    <d v="2019-06-24T00:00:00"/>
    <n v="3"/>
    <n v="99.39"/>
    <n v="162.93"/>
    <n v="63.54"/>
    <n v="7"/>
    <n v="695.73"/>
    <n v="0.03"/>
    <n v="20.87"/>
    <n v="674.86"/>
    <n v="19.989999999999998"/>
    <n v="694.85"/>
  </r>
  <r>
    <s v="6759-1"/>
    <d v="2019-06-21T00:00:00"/>
    <x v="0"/>
    <x v="0"/>
    <n v="6"/>
    <s v="Arjun Yadav"/>
    <s v="Pinecrest Boulevard, Apartment 2A, Building C, by Oak Park"/>
    <x v="0"/>
    <x v="0"/>
    <s v="Small Business"/>
    <x v="2"/>
    <x v="3"/>
    <x v="23"/>
    <x v="2"/>
    <x v="3"/>
    <x v="1"/>
    <d v="2019-08-20T00:00:00"/>
    <n v="60"/>
    <n v="1.6"/>
    <n v="2.62"/>
    <n v="1.02"/>
    <n v="34"/>
    <n v="54.4"/>
    <n v="0.08"/>
    <n v="4.3499999999999996"/>
    <n v="50.05"/>
    <n v="0.8"/>
    <n v="50.85"/>
  </r>
  <r>
    <s v="6760-1"/>
    <d v="2019-06-24T00:00:00"/>
    <x v="0"/>
    <x v="0"/>
    <n v="6"/>
    <s v="Aryan Joshi"/>
    <s v="Willow Creek Parkway, Suite 204, Building D, near Valley View"/>
    <x v="0"/>
    <x v="0"/>
    <s v="Corporate"/>
    <x v="11"/>
    <x v="3"/>
    <x v="24"/>
    <x v="0"/>
    <x v="3"/>
    <x v="0"/>
    <d v="2019-07-23T00:00:00"/>
    <n v="29"/>
    <n v="3.4"/>
    <n v="5.4"/>
    <n v="2"/>
    <n v="25"/>
    <n v="85"/>
    <n v="0.09"/>
    <n v="7.65"/>
    <n v="77.349999999999994"/>
    <n v="7.78"/>
    <n v="85.13"/>
  </r>
  <r>
    <s v="6761-1"/>
    <d v="2019-06-25T00:00:00"/>
    <x v="0"/>
    <x v="0"/>
    <n v="6"/>
    <s v="Ashish Kapoor"/>
    <s v="Cedar Park Road, Flat 9A, Building E, opposite Pine Ridge Park"/>
    <x v="1"/>
    <x v="1"/>
    <s v="Home Office"/>
    <x v="0"/>
    <x v="3"/>
    <x v="25"/>
    <x v="1"/>
    <x v="2"/>
    <x v="0"/>
    <d v="2019-08-04T00:00:00"/>
    <n v="40"/>
    <n v="11.11"/>
    <n v="19.84"/>
    <n v="8.73"/>
    <n v="26"/>
    <n v="288.86"/>
    <n v="7.0000000000000007E-2"/>
    <n v="20.22"/>
    <n v="268.64"/>
    <n v="4.0999999999999996"/>
    <n v="272.74"/>
  </r>
  <r>
    <s v="6762-1"/>
    <d v="2019-06-26T00:00:00"/>
    <x v="0"/>
    <x v="0"/>
    <n v="6"/>
    <s v="Ayesha Khan"/>
    <s v="Sunrise Ridge Lane, Unit 5B, Building A, near Lakeside Park"/>
    <x v="2"/>
    <x v="2"/>
    <s v="Corporate"/>
    <x v="9"/>
    <x v="2"/>
    <x v="26"/>
    <x v="2"/>
    <x v="3"/>
    <x v="0"/>
    <d v="2019-07-21T00:00:00"/>
    <n v="25"/>
    <n v="1.82"/>
    <n v="2.98"/>
    <n v="1.1599999999999999"/>
    <n v="3"/>
    <n v="5.46"/>
    <n v="0.09"/>
    <n v="0.49"/>
    <n v="4.97"/>
    <n v="1.58"/>
    <n v="6.55"/>
  </r>
  <r>
    <s v="6763-1"/>
    <d v="2019-06-29T00:00:00"/>
    <x v="0"/>
    <x v="0"/>
    <n v="6"/>
    <s v="Deepak Choudhary"/>
    <s v="Pinewood Grove Boulevard, Suite 301, Building F, near Riverbend"/>
    <x v="0"/>
    <x v="0"/>
    <s v="Home Office"/>
    <x v="5"/>
    <x v="0"/>
    <x v="27"/>
    <x v="0"/>
    <x v="0"/>
    <x v="0"/>
    <d v="2019-08-23T00:00:00"/>
    <n v="55"/>
    <n v="1.33"/>
    <n v="2.08"/>
    <n v="0.75"/>
    <n v="44"/>
    <n v="58.52"/>
    <n v="0.04"/>
    <n v="2.34"/>
    <n v="56.18"/>
    <n v="1.49"/>
    <n v="57.67"/>
  </r>
  <r>
    <s v="6764-1"/>
    <d v="2019-06-29T00:00:00"/>
    <x v="0"/>
    <x v="0"/>
    <n v="6"/>
    <s v="Divya Verma"/>
    <s v="Redwood Valley Road, Apartment 10A, Building C, by Cedar Hill"/>
    <x v="0"/>
    <x v="0"/>
    <s v="Small Business"/>
    <x v="11"/>
    <x v="0"/>
    <x v="28"/>
    <x v="2"/>
    <x v="0"/>
    <x v="0"/>
    <d v="2019-07-10T00:00:00"/>
    <n v="11"/>
    <n v="7.92"/>
    <n v="12.99"/>
    <n v="5.07"/>
    <n v="49"/>
    <n v="388.08"/>
    <n v="7.0000000000000007E-2"/>
    <n v="27.17"/>
    <n v="360.91"/>
    <n v="9.44"/>
    <n v="370.35"/>
  </r>
  <r>
    <s v="6765-1"/>
    <d v="2019-06-30T00:00:00"/>
    <x v="0"/>
    <x v="0"/>
    <n v="6"/>
    <s v="Esha Bansal"/>
    <s v="Sunset Pines Avenue, Suite 601, Building D, near Blue Ridge Park"/>
    <x v="1"/>
    <x v="1"/>
    <s v="Small Business"/>
    <x v="3"/>
    <x v="1"/>
    <x v="29"/>
    <x v="0"/>
    <x v="0"/>
    <x v="0"/>
    <d v="2019-08-13T00:00:00"/>
    <n v="44"/>
    <n v="6.39"/>
    <n v="19.98"/>
    <n v="13.59"/>
    <n v="19"/>
    <n v="121.41"/>
    <n v="0.08"/>
    <n v="9.7100000000000009"/>
    <n v="111.7"/>
    <n v="4"/>
    <n v="115.7"/>
  </r>
  <r>
    <s v="6766-1"/>
    <d v="2019-07-02T00:00:00"/>
    <x v="0"/>
    <x v="1"/>
    <n v="7"/>
    <s v="Gaurav Pandey"/>
    <s v="Maplewood Lane, Flat 3A, Building E, near Crystal View"/>
    <x v="2"/>
    <x v="2"/>
    <s v="Consumer"/>
    <x v="1"/>
    <x v="3"/>
    <x v="30"/>
    <x v="1"/>
    <x v="3"/>
    <x v="1"/>
    <d v="2019-08-15T00:00:00"/>
    <n v="44"/>
    <n v="1.87"/>
    <n v="8.1199999999999992"/>
    <n v="6.25"/>
    <n v="32"/>
    <n v="59.84"/>
    <n v="0.08"/>
    <n v="4.79"/>
    <n v="55.05"/>
    <n v="2.83"/>
    <n v="57.88"/>
  </r>
  <r>
    <s v="6767-1"/>
    <d v="2019-07-03T00:00:00"/>
    <x v="0"/>
    <x v="1"/>
    <n v="7"/>
    <s v="Harish Rathi"/>
    <s v="Pine Ridge Parkway, Suite 402, Building B, by Town Center"/>
    <x v="0"/>
    <x v="0"/>
    <s v="Home Office"/>
    <x v="2"/>
    <x v="3"/>
    <x v="31"/>
    <x v="2"/>
    <x v="3"/>
    <x v="0"/>
    <d v="2019-08-12T00:00:00"/>
    <n v="40"/>
    <n v="1.98"/>
    <n v="3.15"/>
    <n v="1.17"/>
    <n v="23"/>
    <n v="45.54"/>
    <n v="0.01"/>
    <n v="0.46"/>
    <n v="45.08"/>
    <n v="0.49"/>
    <n v="45.57"/>
  </r>
  <r>
    <s v="6768-1"/>
    <d v="2019-07-03T00:00:00"/>
    <x v="0"/>
    <x v="1"/>
    <n v="7"/>
    <s v="Isha Agarwal"/>
    <s v="Cedar Meadows Road, Apartment 6B, Building D, next to Riverbend Park"/>
    <x v="1"/>
    <x v="1"/>
    <s v="Corporate"/>
    <x v="0"/>
    <x v="0"/>
    <x v="32"/>
    <x v="0"/>
    <x v="1"/>
    <x v="0"/>
    <d v="2019-07-31T00:00:00"/>
    <n v="28"/>
    <n v="16.850000000000001"/>
    <n v="27.18"/>
    <n v="10.33"/>
    <n v="34"/>
    <n v="572.9"/>
    <n v="0.1"/>
    <n v="57.29"/>
    <n v="515.61"/>
    <n v="8.23"/>
    <n v="523.84"/>
  </r>
  <r>
    <s v="6769-1"/>
    <d v="2019-07-04T00:00:00"/>
    <x v="0"/>
    <x v="1"/>
    <n v="7"/>
    <s v="Ishaan Saxena"/>
    <s v="Crystal Valley Avenue, Unit 8A, Building C, near Maple Street"/>
    <x v="2"/>
    <x v="2"/>
    <s v="Small Business"/>
    <x v="2"/>
    <x v="2"/>
    <x v="33"/>
    <x v="0"/>
    <x v="0"/>
    <x v="0"/>
    <d v="2019-08-22T00:00:00"/>
    <n v="49"/>
    <n v="1.6"/>
    <n v="2.62"/>
    <n v="1.02"/>
    <n v="21"/>
    <n v="33.6"/>
    <n v="0.05"/>
    <n v="1.68"/>
    <n v="31.92"/>
    <n v="0.8"/>
    <n v="32.72"/>
  </r>
  <r>
    <s v="6770-1"/>
    <d v="2019-07-06T00:00:00"/>
    <x v="0"/>
    <x v="1"/>
    <n v="7"/>
    <s v="Jai Prakash"/>
    <s v="Willow Hills Drive, Flat 2A, Building F, opposite Pinecrest Park"/>
    <x v="0"/>
    <x v="0"/>
    <s v="Small Business"/>
    <x v="10"/>
    <x v="0"/>
    <x v="34"/>
    <x v="1"/>
    <x v="1"/>
    <x v="0"/>
    <d v="2019-07-07T00:00:00"/>
    <n v="1"/>
    <n v="21.56"/>
    <n v="35.94"/>
    <n v="14.38"/>
    <n v="28"/>
    <n v="603.67999999999995"/>
    <n v="0.01"/>
    <n v="6.04"/>
    <n v="597.64"/>
    <n v="6.66"/>
    <n v="604.29999999999995"/>
  </r>
  <r>
    <s v="6771-1"/>
    <d v="2019-07-10T00:00:00"/>
    <x v="0"/>
    <x v="1"/>
    <n v="7"/>
    <s v="Janvi Bhatt"/>
    <s v="Redwood Lane, Suite 505, Building B, by Oak Grove Park"/>
    <x v="1"/>
    <x v="1"/>
    <s v="Corporate"/>
    <x v="10"/>
    <x v="2"/>
    <x v="35"/>
    <x v="0"/>
    <x v="3"/>
    <x v="0"/>
    <d v="2019-09-03T00:00:00"/>
    <n v="55"/>
    <n v="2.74"/>
    <n v="4.49"/>
    <n v="1.75"/>
    <n v="11"/>
    <n v="30.14"/>
    <n v="0.08"/>
    <n v="2.41"/>
    <n v="27.73"/>
    <n v="1.49"/>
    <n v="29.22"/>
  </r>
  <r>
    <s v="6772-1"/>
    <d v="2019-07-10T00:00:00"/>
    <x v="0"/>
    <x v="1"/>
    <n v="7"/>
    <s v="Karthik Iyer"/>
    <s v="Cedar Trail Road, Apartment 9B, Building A, near Lakeside Mall"/>
    <x v="2"/>
    <x v="2"/>
    <s v="Corporate"/>
    <x v="2"/>
    <x v="0"/>
    <x v="36"/>
    <x v="0"/>
    <x v="3"/>
    <x v="0"/>
    <d v="2019-08-11T00:00:00"/>
    <n v="32"/>
    <n v="4.37"/>
    <n v="9.11"/>
    <n v="4.74"/>
    <n v="6"/>
    <n v="26.22"/>
    <n v="0.04"/>
    <n v="1.05"/>
    <n v="25.17"/>
    <n v="2.25"/>
    <n v="27.42"/>
  </r>
  <r>
    <s v="6773-1"/>
    <d v="2019-07-16T00:00:00"/>
    <x v="0"/>
    <x v="1"/>
    <n v="7"/>
    <s v="Kiran Kapoor"/>
    <s v="Pinewood Avenue, Suite 304, Building D, close to Riverfront Park"/>
    <x v="0"/>
    <x v="0"/>
    <s v="Home Office"/>
    <x v="8"/>
    <x v="2"/>
    <x v="37"/>
    <x v="1"/>
    <x v="2"/>
    <x v="0"/>
    <d v="2019-08-27T00:00:00"/>
    <n v="42"/>
    <n v="0.24"/>
    <n v="1.26"/>
    <n v="1.02"/>
    <n v="10"/>
    <n v="2.4"/>
    <n v="0.1"/>
    <n v="0.24"/>
    <n v="2.16"/>
    <n v="0.7"/>
    <n v="2.86"/>
  </r>
  <r>
    <s v="6774-1"/>
    <d v="2019-07-16T00:00:00"/>
    <x v="0"/>
    <x v="1"/>
    <n v="7"/>
    <s v="Krishna Rao"/>
    <s v="Maple Lane, Apartment 7A, Building C, opposite Blue Ridge"/>
    <x v="1"/>
    <x v="1"/>
    <s v="Corporate"/>
    <x v="2"/>
    <x v="3"/>
    <x v="38"/>
    <x v="2"/>
    <x v="3"/>
    <x v="0"/>
    <d v="2019-09-07T00:00:00"/>
    <n v="53"/>
    <n v="2.9"/>
    <n v="4.76"/>
    <n v="1.86"/>
    <n v="13"/>
    <n v="37.700000000000003"/>
    <n v="7.0000000000000007E-2"/>
    <n v="2.64"/>
    <n v="35.06"/>
    <n v="0.88"/>
    <n v="35.94"/>
  </r>
  <r>
    <s v="6775-1"/>
    <d v="2019-07-17T00:00:00"/>
    <x v="0"/>
    <x v="1"/>
    <n v="7"/>
    <s v="Lakshmi Nair"/>
    <s v="Shady Meadows Road, Suite 610, Building E, near Sunset Bay"/>
    <x v="2"/>
    <x v="2"/>
    <s v="Consumer"/>
    <x v="5"/>
    <x v="1"/>
    <x v="39"/>
    <x v="1"/>
    <x v="0"/>
    <x v="1"/>
    <d v="2019-09-13T00:00:00"/>
    <n v="58"/>
    <n v="54.52"/>
    <n v="100.97"/>
    <n v="46.45"/>
    <n v="35"/>
    <n v="1908.2"/>
    <n v="0.05"/>
    <n v="95.41"/>
    <n v="1812.79"/>
    <n v="7.18"/>
    <n v="1819.97"/>
  </r>
  <r>
    <s v="6776-1"/>
    <d v="2019-07-18T00:00:00"/>
    <x v="0"/>
    <x v="1"/>
    <n v="7"/>
    <s v="Manish Bhardwaj"/>
    <s v="521 Oak Ridge Drive, Flat 7, Building D"/>
    <x v="0"/>
    <x v="0"/>
    <s v="Home Office"/>
    <x v="5"/>
    <x v="2"/>
    <x v="40"/>
    <x v="2"/>
    <x v="0"/>
    <x v="1"/>
    <d v="2019-08-05T00:00:00"/>
    <n v="18"/>
    <n v="3.42"/>
    <n v="8.34"/>
    <n v="4.92"/>
    <n v="15"/>
    <n v="51.3"/>
    <n v="0"/>
    <n v="0"/>
    <n v="51.3"/>
    <n v="2.64"/>
    <n v="53.94"/>
  </r>
  <r>
    <s v="6777-1"/>
    <d v="2019-07-20T00:00:00"/>
    <x v="0"/>
    <x v="1"/>
    <n v="7"/>
    <s v="Maya Tiwari"/>
    <s v="142 Maple Grove Lane, Suite 203, Building E"/>
    <x v="1"/>
    <x v="1"/>
    <s v="Small Business"/>
    <x v="2"/>
    <x v="2"/>
    <x v="41"/>
    <x v="0"/>
    <x v="0"/>
    <x v="1"/>
    <d v="2019-08-17T00:00:00"/>
    <n v="28"/>
    <n v="5.33"/>
    <n v="8.6"/>
    <n v="3.27"/>
    <n v="23"/>
    <n v="122.59"/>
    <n v="0.02"/>
    <n v="2.4500000000000002"/>
    <n v="120.14"/>
    <n v="6.19"/>
    <n v="126.33"/>
  </r>
  <r>
    <s v="6778-1"/>
    <d v="2019-07-21T00:00:00"/>
    <x v="0"/>
    <x v="1"/>
    <n v="7"/>
    <s v="Neha Ranjan"/>
    <s v="876 Pine Hollow Road, Apartment 5B, Building C"/>
    <x v="2"/>
    <x v="2"/>
    <s v="Corporate"/>
    <x v="12"/>
    <x v="3"/>
    <x v="42"/>
    <x v="2"/>
    <x v="0"/>
    <x v="2"/>
    <d v="2019-08-20T00:00:00"/>
    <n v="30"/>
    <n v="278.99"/>
    <n v="449.99"/>
    <n v="171"/>
    <n v="12"/>
    <n v="3347.88"/>
    <n v="0.06"/>
    <n v="200.87"/>
    <n v="3147.01"/>
    <n v="49"/>
    <n v="3196.01"/>
  </r>
  <r>
    <s v="6779-1"/>
    <d v="2019-07-22T00:00:00"/>
    <x v="0"/>
    <x v="1"/>
    <n v="7"/>
    <s v="Nikhil Soni"/>
    <s v="305 Willow Creek Boulevard, Unit 12, Building A"/>
    <x v="1"/>
    <x v="1"/>
    <s v="Corporate"/>
    <x v="10"/>
    <x v="3"/>
    <x v="43"/>
    <x v="0"/>
    <x v="1"/>
    <x v="1"/>
    <d v="2019-09-08T00:00:00"/>
    <n v="48"/>
    <n v="1.33"/>
    <n v="2.08"/>
    <n v="0.75"/>
    <n v="11"/>
    <n v="14.63"/>
    <n v="0.01"/>
    <n v="0.15"/>
    <n v="14.48"/>
    <n v="1.49"/>
    <n v="15.97"/>
  </r>
  <r>
    <s v="6780-1"/>
    <d v="2019-07-22T00:00:00"/>
    <x v="0"/>
    <x v="1"/>
    <n v="7"/>
    <s v="Pooja Gupta"/>
    <s v="908 Birchwood Park, Flat 4, Building F"/>
    <x v="2"/>
    <x v="2"/>
    <s v="Corporate"/>
    <x v="8"/>
    <x v="1"/>
    <x v="44"/>
    <x v="0"/>
    <x v="2"/>
    <x v="0"/>
    <d v="2019-09-06T00:00:00"/>
    <n v="46"/>
    <n v="6.51"/>
    <n v="30.98"/>
    <n v="24.47"/>
    <n v="29"/>
    <n v="188.79"/>
    <n v="0.03"/>
    <n v="5.66"/>
    <n v="183.13"/>
    <n v="6.5"/>
    <n v="189.63"/>
  </r>
  <r>
    <s v="6781-1"/>
    <d v="2019-07-23T00:00:00"/>
    <x v="0"/>
    <x v="1"/>
    <n v="7"/>
    <s v="Pradeep Verma"/>
    <s v="114 Rosewood Terrace, Suite 308, Building B"/>
    <x v="0"/>
    <x v="0"/>
    <s v="Corporate"/>
    <x v="5"/>
    <x v="0"/>
    <x v="45"/>
    <x v="0"/>
    <x v="3"/>
    <x v="0"/>
    <d v="2019-08-22T00:00:00"/>
    <n v="30"/>
    <n v="2.98"/>
    <n v="5.84"/>
    <n v="2.86"/>
    <n v="11"/>
    <n v="32.78"/>
    <n v="0.01"/>
    <n v="0.33"/>
    <n v="32.450000000000003"/>
    <n v="0.83"/>
    <n v="33.28"/>
  </r>
  <r>
    <s v="6782-1"/>
    <d v="2019-07-24T00:00:00"/>
    <x v="0"/>
    <x v="1"/>
    <n v="7"/>
    <s v="Radhika Desai"/>
    <s v="799 Cedar Bluff Parkway, Unit 21, Building D"/>
    <x v="0"/>
    <x v="0"/>
    <s v="Home Office"/>
    <x v="0"/>
    <x v="2"/>
    <x v="46"/>
    <x v="1"/>
    <x v="2"/>
    <x v="0"/>
    <d v="2019-07-30T00:00:00"/>
    <n v="6"/>
    <n v="3.65"/>
    <n v="5.98"/>
    <n v="2.33"/>
    <n v="14"/>
    <n v="51.1"/>
    <n v="0.09"/>
    <n v="4.5999999999999996"/>
    <n v="46.5"/>
    <n v="1.49"/>
    <n v="47.99"/>
  </r>
  <r>
    <s v="6783-1"/>
    <d v="2019-07-26T00:00:00"/>
    <x v="0"/>
    <x v="1"/>
    <n v="7"/>
    <s v="Rajesh Kumar"/>
    <s v="456 Cherry Hill Road, Apartment 8A, Building E"/>
    <x v="1"/>
    <x v="1"/>
    <s v="Consumer"/>
    <x v="1"/>
    <x v="1"/>
    <x v="47"/>
    <x v="2"/>
    <x v="0"/>
    <x v="0"/>
    <d v="2019-08-28T00:00:00"/>
    <n v="33"/>
    <n v="4.46"/>
    <n v="10.89"/>
    <n v="6.43"/>
    <n v="37"/>
    <n v="165.02"/>
    <n v="0.06"/>
    <n v="9.9"/>
    <n v="155.12"/>
    <n v="4.5"/>
    <n v="159.62"/>
  </r>
  <r>
    <s v="6784-1"/>
    <d v="2019-07-26T00:00:00"/>
    <x v="0"/>
    <x v="1"/>
    <n v="7"/>
    <s v="Ravi Patel"/>
    <s v="315 Fernbrook Crescent, Flat 10, Building C"/>
    <x v="2"/>
    <x v="2"/>
    <s v="Corporate"/>
    <x v="2"/>
    <x v="1"/>
    <x v="48"/>
    <x v="1"/>
    <x v="1"/>
    <x v="0"/>
    <d v="2019-08-23T00:00:00"/>
    <n v="28"/>
    <n v="6.51"/>
    <n v="30.98"/>
    <n v="24.47"/>
    <n v="8"/>
    <n v="52.08"/>
    <n v="0.01"/>
    <n v="0.52"/>
    <n v="51.56"/>
    <n v="6.5"/>
    <n v="58.06"/>
  </r>
  <r>
    <s v="6785-1"/>
    <d v="2019-07-27T00:00:00"/>
    <x v="0"/>
    <x v="1"/>
    <n v="7"/>
    <s v="Rekha Das"/>
    <s v="233 Chestnut Lane, Suite 401, Building A"/>
    <x v="0"/>
    <x v="0"/>
    <s v="Small Business"/>
    <x v="5"/>
    <x v="1"/>
    <x v="49"/>
    <x v="2"/>
    <x v="2"/>
    <x v="0"/>
    <d v="2019-09-08T00:00:00"/>
    <n v="43"/>
    <n v="39.64"/>
    <n v="152.47999999999999"/>
    <n v="112.84"/>
    <n v="31"/>
    <n v="1228.8399999999999"/>
    <n v="7.0000000000000007E-2"/>
    <n v="86.02"/>
    <n v="1142.82"/>
    <n v="6.5"/>
    <n v="1149.32"/>
  </r>
  <r>
    <s v="6786-1"/>
    <d v="2019-07-28T00:00:00"/>
    <x v="0"/>
    <x v="1"/>
    <n v="7"/>
    <s v="Rohit Jain"/>
    <s v="627 Silver Birch Drive, Apartment 6B, Building F"/>
    <x v="1"/>
    <x v="1"/>
    <s v="Corporate"/>
    <x v="0"/>
    <x v="0"/>
    <x v="50"/>
    <x v="0"/>
    <x v="3"/>
    <x v="0"/>
    <d v="2019-08-13T00:00:00"/>
    <n v="16"/>
    <n v="1.95"/>
    <n v="3.98"/>
    <n v="2.0299999999999998"/>
    <n v="30"/>
    <n v="58.5"/>
    <n v="0.1"/>
    <n v="5.85"/>
    <n v="52.65"/>
    <n v="0.83"/>
    <n v="53.48"/>
  </r>
  <r>
    <s v="6787-1"/>
    <d v="2019-07-29T00:00:00"/>
    <x v="0"/>
    <x v="1"/>
    <n v="7"/>
    <s v="Sahil Mehta"/>
    <s v="145 Redwood Trail, Flat 7, Building D"/>
    <x v="2"/>
    <x v="2"/>
    <s v="Small Business"/>
    <x v="2"/>
    <x v="0"/>
    <x v="51"/>
    <x v="2"/>
    <x v="0"/>
    <x v="0"/>
    <d v="2019-09-01T00:00:00"/>
    <n v="34"/>
    <n v="1.94"/>
    <n v="3.08"/>
    <n v="1.1399999999999999"/>
    <n v="38"/>
    <n v="73.72"/>
    <n v="0.04"/>
    <n v="2.95"/>
    <n v="70.77"/>
    <n v="0.99"/>
    <n v="71.760000000000005"/>
  </r>
  <r>
    <s v="6788-1"/>
    <d v="2019-07-30T00:00:00"/>
    <x v="0"/>
    <x v="1"/>
    <n v="7"/>
    <s v="Sanya Kapoor"/>
    <s v="998 Golden Oaks Boulevard, Unit 23, Building E"/>
    <x v="0"/>
    <x v="0"/>
    <s v="Corporate"/>
    <x v="10"/>
    <x v="0"/>
    <x v="52"/>
    <x v="0"/>
    <x v="1"/>
    <x v="2"/>
    <d v="2019-09-22T00:00:00"/>
    <n v="54"/>
    <n v="76.790000000000006"/>
    <n v="119.99"/>
    <n v="43.2"/>
    <n v="24"/>
    <n v="1842.96"/>
    <n v="0.02"/>
    <n v="36.86"/>
    <n v="1806.1"/>
    <n v="14"/>
    <n v="1820.1"/>
  </r>
  <r>
    <s v="6789-1"/>
    <d v="2019-08-02T00:00:00"/>
    <x v="0"/>
    <x v="1"/>
    <n v="8"/>
    <s v="Shalini Pandit"/>
    <s v="456 Sunset Ridge Road, Apartment 9A, Building B"/>
    <x v="1"/>
    <x v="1"/>
    <s v="Corporate"/>
    <x v="7"/>
    <x v="0"/>
    <x v="53"/>
    <x v="1"/>
    <x v="0"/>
    <x v="1"/>
    <d v="2019-09-04T00:00:00"/>
    <n v="33"/>
    <n v="1.53"/>
    <n v="2.78"/>
    <n v="1.25"/>
    <n v="40"/>
    <n v="61.2"/>
    <n v="0.03"/>
    <n v="1.84"/>
    <n v="59.36"/>
    <n v="1.34"/>
    <n v="60.7"/>
  </r>
  <r>
    <s v="6790-1"/>
    <d v="2019-08-06T00:00:00"/>
    <x v="0"/>
    <x v="1"/>
    <n v="8"/>
    <s v="Shivendra Singh"/>
    <s v="372 Lavender Way, Suite 105, Building F"/>
    <x v="2"/>
    <x v="2"/>
    <s v="Home Office"/>
    <x v="5"/>
    <x v="2"/>
    <x v="54"/>
    <x v="2"/>
    <x v="1"/>
    <x v="0"/>
    <d v="2019-09-29T00:00:00"/>
    <n v="54"/>
    <n v="2.2599999999999998"/>
    <n v="3.58"/>
    <n v="1.32"/>
    <n v="46"/>
    <n v="103.96"/>
    <n v="0.06"/>
    <n v="6.24"/>
    <n v="97.72"/>
    <n v="5.47"/>
    <n v="103.19"/>
  </r>
  <r>
    <s v="6791-1"/>
    <d v="2019-08-07T00:00:00"/>
    <x v="0"/>
    <x v="1"/>
    <n v="8"/>
    <s v="Siddharth Nair"/>
    <s v="120 Bluebell Drive, Flat 2B, Building C"/>
    <x v="1"/>
    <x v="1"/>
    <s v="Home Office"/>
    <x v="5"/>
    <x v="3"/>
    <x v="55"/>
    <x v="0"/>
    <x v="2"/>
    <x v="0"/>
    <d v="2019-08-31T00:00:00"/>
    <n v="24"/>
    <n v="1.46"/>
    <n v="3.57"/>
    <n v="2.11"/>
    <n v="23"/>
    <n v="33.58"/>
    <n v="0.09"/>
    <n v="3.02"/>
    <n v="30.56"/>
    <n v="4.17"/>
    <n v="34.729999999999997"/>
  </r>
  <r>
    <s v="6792-1"/>
    <d v="2019-08-08T00:00:00"/>
    <x v="0"/>
    <x v="1"/>
    <n v="8"/>
    <s v="Simran Rathi"/>
    <s v="786 Shady Lane, Unit 4, Building D"/>
    <x v="1"/>
    <x v="1"/>
    <s v="Home Office"/>
    <x v="0"/>
    <x v="0"/>
    <x v="56"/>
    <x v="2"/>
    <x v="3"/>
    <x v="1"/>
    <d v="2019-09-20T00:00:00"/>
    <n v="43"/>
    <n v="6.51"/>
    <n v="30.98"/>
    <n v="24.47"/>
    <n v="44"/>
    <n v="286.44"/>
    <n v="0.02"/>
    <n v="5.73"/>
    <n v="280.70999999999998"/>
    <n v="6.5"/>
    <n v="287.20999999999998"/>
  </r>
  <r>
    <s v="6793-1"/>
    <d v="2019-08-09T00:00:00"/>
    <x v="0"/>
    <x v="1"/>
    <n v="8"/>
    <s v="Sneha Bhatt"/>
    <s v="889 Birchwood Circle, Apartment 2A, Building A"/>
    <x v="2"/>
    <x v="2"/>
    <s v="Home Office"/>
    <x v="7"/>
    <x v="0"/>
    <x v="57"/>
    <x v="0"/>
    <x v="2"/>
    <x v="0"/>
    <d v="2019-09-12T00:00:00"/>
    <n v="34"/>
    <n v="18.38"/>
    <n v="29.17"/>
    <n v="10.79"/>
    <n v="8"/>
    <n v="147.04"/>
    <n v="0.02"/>
    <n v="2.94"/>
    <n v="144.1"/>
    <n v="6.27"/>
    <n v="150.37"/>
  </r>
  <r>
    <s v="6794-1"/>
    <d v="2019-08-09T00:00:00"/>
    <x v="0"/>
    <x v="1"/>
    <n v="8"/>
    <s v="Tanvi Agarwal"/>
    <s v="512 Highland Drive, Suite 600, Building C"/>
    <x v="0"/>
    <x v="0"/>
    <s v="Small Business"/>
    <x v="5"/>
    <x v="1"/>
    <x v="58"/>
    <x v="1"/>
    <x v="0"/>
    <x v="0"/>
    <d v="2019-09-25T00:00:00"/>
    <n v="47"/>
    <n v="216"/>
    <n v="449.99"/>
    <n v="233.99"/>
    <n v="40"/>
    <n v="8640"/>
    <n v="0.04"/>
    <n v="345.6"/>
    <n v="8294.4"/>
    <n v="24.49"/>
    <n v="8318.89"/>
  </r>
  <r>
    <s v="6795-1"/>
    <d v="2019-08-09T00:00:00"/>
    <x v="0"/>
    <x v="1"/>
    <n v="8"/>
    <s v="Tarun Choudhary"/>
    <s v="678 Willow Springs Boulevard, Flat 11, Building D"/>
    <x v="0"/>
    <x v="0"/>
    <s v="Corporate"/>
    <x v="9"/>
    <x v="1"/>
    <x v="59"/>
    <x v="2"/>
    <x v="1"/>
    <x v="2"/>
    <d v="2019-09-22T00:00:00"/>
    <n v="44"/>
    <n v="75"/>
    <n v="120.97"/>
    <n v="45.97"/>
    <n v="35"/>
    <n v="2625"/>
    <n v="0.08"/>
    <n v="210"/>
    <n v="2415"/>
    <n v="26.3"/>
    <n v="2441.3000000000002"/>
  </r>
  <r>
    <s v="6796-1"/>
    <d v="2019-08-10T00:00:00"/>
    <x v="0"/>
    <x v="1"/>
    <n v="8"/>
    <s v="Tanuja Iyer"/>
    <s v="322 Cedarwood Avenue, Apartment 7B, Building E"/>
    <x v="1"/>
    <x v="1"/>
    <s v="Consumer"/>
    <x v="2"/>
    <x v="3"/>
    <x v="60"/>
    <x v="0"/>
    <x v="2"/>
    <x v="0"/>
    <d v="2019-09-14T00:00:00"/>
    <n v="35"/>
    <n v="3.5"/>
    <n v="5.74"/>
    <n v="2.2400000000000002"/>
    <n v="50"/>
    <n v="175"/>
    <n v="0.1"/>
    <n v="17.5"/>
    <n v="157.5"/>
    <n v="5.01"/>
    <n v="162.51"/>
  </r>
  <r>
    <s v="6797-1"/>
    <d v="2019-08-11T00:00:00"/>
    <x v="0"/>
    <x v="1"/>
    <n v="8"/>
    <s v="Umesh Yadav"/>
    <s v="905 Fern Ridge Road, Unit 6, Building F"/>
    <x v="2"/>
    <x v="2"/>
    <s v="Corporate"/>
    <x v="5"/>
    <x v="1"/>
    <x v="61"/>
    <x v="0"/>
    <x v="3"/>
    <x v="0"/>
    <d v="2019-09-09T00:00:00"/>
    <n v="29"/>
    <n v="0.93"/>
    <n v="1.48"/>
    <n v="0.55000000000000004"/>
    <n v="19"/>
    <n v="17.670000000000002"/>
    <n v="0.09"/>
    <n v="1.59"/>
    <n v="16.079999999999998"/>
    <n v="0.7"/>
    <n v="16.78"/>
  </r>
  <r>
    <s v="6798-1"/>
    <d v="2019-08-12T00:00:00"/>
    <x v="0"/>
    <x v="1"/>
    <n v="8"/>
    <s v="Vandana Bansal"/>
    <s v="113 Autumn Grove Lane, Suite 302, Building B"/>
    <x v="0"/>
    <x v="0"/>
    <s v="Small Business"/>
    <x v="9"/>
    <x v="3"/>
    <x v="62"/>
    <x v="1"/>
    <x v="0"/>
    <x v="1"/>
    <d v="2019-08-26T00:00:00"/>
    <n v="14"/>
    <n v="67.73"/>
    <n v="165.2"/>
    <n v="97.47"/>
    <n v="37"/>
    <n v="2506.0100000000002"/>
    <n v="0.04"/>
    <n v="100.24"/>
    <n v="2405.77"/>
    <n v="19.989999999999998"/>
    <n v="2425.7600000000002"/>
  </r>
  <r>
    <s v="6799-1"/>
    <d v="2019-08-14T00:00:00"/>
    <x v="0"/>
    <x v="1"/>
    <n v="8"/>
    <s v="Varun Kumar"/>
    <s v="275 Forest Hill Road, Apartment 9A, Building C"/>
    <x v="0"/>
    <x v="0"/>
    <s v="Corporate"/>
    <x v="10"/>
    <x v="1"/>
    <x v="63"/>
    <x v="0"/>
    <x v="1"/>
    <x v="0"/>
    <d v="2019-09-09T00:00:00"/>
    <n v="26"/>
    <n v="2.1800000000000002"/>
    <n v="3.52"/>
    <n v="1.34"/>
    <n v="12"/>
    <n v="26.16"/>
    <n v="0.04"/>
    <n v="1.05"/>
    <n v="25.11"/>
    <n v="6.83"/>
    <n v="31.94"/>
  </r>
  <r>
    <s v="6800-1"/>
    <d v="2019-08-15T00:00:00"/>
    <x v="0"/>
    <x v="1"/>
    <n v="8"/>
    <s v="Vikram Joshi"/>
    <s v="645 Crystal Meadows Drive, Flat 4, Building D"/>
    <x v="1"/>
    <x v="1"/>
    <s v="Corporate"/>
    <x v="9"/>
    <x v="3"/>
    <x v="64"/>
    <x v="0"/>
    <x v="2"/>
    <x v="1"/>
    <d v="2019-09-08T00:00:00"/>
    <n v="24"/>
    <n v="1.31"/>
    <n v="2.84"/>
    <n v="1.53"/>
    <n v="13"/>
    <n v="17.03"/>
    <n v="0.01"/>
    <n v="0.17"/>
    <n v="16.86"/>
    <n v="0.93"/>
    <n v="17.79"/>
  </r>
  <r>
    <s v="6801-1"/>
    <d v="2019-08-17T00:00:00"/>
    <x v="0"/>
    <x v="1"/>
    <n v="8"/>
    <s v="Vishal Rathi"/>
    <s v="812 Maplewood Terrace, Suite 100, Building E"/>
    <x v="2"/>
    <x v="2"/>
    <s v="Corporate"/>
    <x v="0"/>
    <x v="0"/>
    <x v="65"/>
    <x v="1"/>
    <x v="3"/>
    <x v="0"/>
    <d v="2019-09-01T00:00:00"/>
    <n v="15"/>
    <n v="2.52"/>
    <n v="4"/>
    <n v="1.48"/>
    <n v="41"/>
    <n v="103.32"/>
    <n v="0.02"/>
    <n v="2.0699999999999998"/>
    <n v="101.25"/>
    <n v="1.3"/>
    <n v="102.55"/>
  </r>
  <r>
    <s v="6802-1"/>
    <d v="2019-08-20T00:00:00"/>
    <x v="0"/>
    <x v="1"/>
    <n v="8"/>
    <s v="Yogesh Thakur"/>
    <s v="530 Meadowview Parkway, Apartment 2B, Building A"/>
    <x v="0"/>
    <x v="0"/>
    <s v="Home Office"/>
    <x v="7"/>
    <x v="3"/>
    <x v="66"/>
    <x v="2"/>
    <x v="3"/>
    <x v="1"/>
    <d v="2019-10-08T00:00:00"/>
    <n v="49"/>
    <n v="56.16"/>
    <n v="136.97999999999999"/>
    <n v="80.819999999999993"/>
    <n v="41"/>
    <n v="2302.56"/>
    <n v="0.04"/>
    <n v="92.1"/>
    <n v="2210.46"/>
    <n v="24.49"/>
    <n v="2234.9499999999998"/>
  </r>
  <r>
    <s v="6803-1"/>
    <d v="2019-08-20T00:00:00"/>
    <x v="0"/>
    <x v="1"/>
    <n v="8"/>
    <s v="Zoya Khan"/>
    <s v="277 Pinecrest Drive, Unit 15, Building F"/>
    <x v="1"/>
    <x v="1"/>
    <s v="Small Business"/>
    <x v="0"/>
    <x v="1"/>
    <x v="67"/>
    <x v="1"/>
    <x v="3"/>
    <x v="0"/>
    <d v="2019-09-27T00:00:00"/>
    <n v="38"/>
    <n v="3.47"/>
    <n v="6.68"/>
    <n v="3.21"/>
    <n v="5"/>
    <n v="17.350000000000001"/>
    <n v="0.09"/>
    <n v="1.56"/>
    <n v="15.79"/>
    <n v="1.5"/>
    <n v="17.29"/>
  </r>
  <r>
    <s v="6804-1"/>
    <d v="2019-08-22T00:00:00"/>
    <x v="0"/>
    <x v="1"/>
    <n v="8"/>
    <s v="Abhinav Saini"/>
    <s v="439 Oakwood Street, Flat 8, Building D"/>
    <x v="2"/>
    <x v="2"/>
    <s v="Small Business"/>
    <x v="13"/>
    <x v="1"/>
    <x v="68"/>
    <x v="2"/>
    <x v="1"/>
    <x v="0"/>
    <d v="2019-09-21T00:00:00"/>
    <n v="30"/>
    <n v="67.73"/>
    <n v="165.2"/>
    <n v="97.47"/>
    <n v="23"/>
    <n v="1557.79"/>
    <n v="7.0000000000000007E-2"/>
    <n v="109.05"/>
    <n v="1448.74"/>
    <n v="19.989999999999998"/>
    <n v="1468.73"/>
  </r>
  <r>
    <s v="6805-1"/>
    <d v="2019-08-24T00:00:00"/>
    <x v="0"/>
    <x v="1"/>
    <n v="8"/>
    <s v="Aditya Mishra"/>
    <s v="721 Rosehill Crescent, Apartment 11A, Building E"/>
    <x v="0"/>
    <x v="0"/>
    <s v="Home Office"/>
    <x v="9"/>
    <x v="0"/>
    <x v="69"/>
    <x v="0"/>
    <x v="0"/>
    <x v="0"/>
    <d v="2019-10-08T00:00:00"/>
    <n v="45"/>
    <n v="5.19"/>
    <n v="12.98"/>
    <n v="7.79"/>
    <n v="45"/>
    <n v="233.55"/>
    <n v="0.02"/>
    <n v="4.67"/>
    <n v="228.88"/>
    <n v="3.14"/>
    <n v="232.02"/>
  </r>
  <r>
    <s v="6806-1"/>
    <d v="2019-08-25T00:00:00"/>
    <x v="0"/>
    <x v="1"/>
    <n v="8"/>
    <s v="Aditi Gupta"/>
    <s v="333 Aspen Grove Road, Suite 601, Building B"/>
    <x v="1"/>
    <x v="1"/>
    <s v="Home Office"/>
    <x v="8"/>
    <x v="0"/>
    <x v="70"/>
    <x v="2"/>
    <x v="1"/>
    <x v="0"/>
    <d v="2019-09-07T00:00:00"/>
    <n v="13"/>
    <n v="1.18"/>
    <n v="1.88"/>
    <n v="0.7"/>
    <n v="42"/>
    <n v="49.56"/>
    <n v="0"/>
    <n v="0"/>
    <n v="49.56"/>
    <n v="1.49"/>
    <n v="51.05"/>
  </r>
  <r>
    <s v="6807-1"/>
    <d v="2019-08-25T00:00:00"/>
    <x v="0"/>
    <x v="1"/>
    <n v="8"/>
    <s v="Ajay Mehta"/>
    <s v="888 Riverbend Road, Unit 4, Building C"/>
    <x v="2"/>
    <x v="2"/>
    <s v="Small Business"/>
    <x v="9"/>
    <x v="0"/>
    <x v="71"/>
    <x v="0"/>
    <x v="3"/>
    <x v="0"/>
    <d v="2019-08-26T00:00:00"/>
    <n v="1"/>
    <n v="3.52"/>
    <n v="5.68"/>
    <n v="2.16"/>
    <n v="32"/>
    <n v="112.64"/>
    <n v="0.05"/>
    <n v="5.63"/>
    <n v="107.01"/>
    <n v="1.39"/>
    <n v="108.4"/>
  </r>
  <r>
    <s v="6808-1"/>
    <d v="2019-08-28T00:00:00"/>
    <x v="0"/>
    <x v="1"/>
    <n v="8"/>
    <s v="Alisha Kapoor"/>
    <s v="612 Summit Hill Drive, Flat 5B, Building D"/>
    <x v="0"/>
    <x v="0"/>
    <s v="Consumer"/>
    <x v="7"/>
    <x v="0"/>
    <x v="72"/>
    <x v="0"/>
    <x v="3"/>
    <x v="0"/>
    <d v="2019-09-26T00:00:00"/>
    <n v="29"/>
    <n v="1.94"/>
    <n v="3.08"/>
    <n v="1.1399999999999999"/>
    <n v="45"/>
    <n v="87.3"/>
    <n v="0.04"/>
    <n v="3.49"/>
    <n v="83.81"/>
    <n v="0.99"/>
    <n v="84.8"/>
  </r>
  <r>
    <s v="6809-1"/>
    <d v="2019-08-29T00:00:00"/>
    <x v="0"/>
    <x v="1"/>
    <n v="8"/>
    <s v="Anil Singh"/>
    <s v="211 Springdale Avenue, Suite 309, Building E"/>
    <x v="1"/>
    <x v="1"/>
    <s v="Consumer"/>
    <x v="9"/>
    <x v="0"/>
    <x v="73"/>
    <x v="0"/>
    <x v="2"/>
    <x v="0"/>
    <d v="2019-10-02T00:00:00"/>
    <n v="34"/>
    <n v="8.7100000000000009"/>
    <n v="14.28"/>
    <n v="5.57"/>
    <n v="8"/>
    <n v="69.680000000000007"/>
    <n v="0.01"/>
    <n v="0.7"/>
    <n v="68.98"/>
    <n v="2.99"/>
    <n v="71.97"/>
  </r>
  <r>
    <s v="6810-1"/>
    <d v="2019-08-29T00:00:00"/>
    <x v="0"/>
    <x v="1"/>
    <n v="8"/>
    <s v="Anisha Sharma"/>
    <s v="735 Horizon Ridge Lane, Apartment 7A, Building B"/>
    <x v="2"/>
    <x v="2"/>
    <s v="Home Office"/>
    <x v="7"/>
    <x v="1"/>
    <x v="74"/>
    <x v="1"/>
    <x v="3"/>
    <x v="0"/>
    <d v="2019-10-25T00:00:00"/>
    <n v="57"/>
    <n v="60.59"/>
    <n v="100.98"/>
    <n v="40.39"/>
    <n v="12"/>
    <n v="727.08"/>
    <n v="0.04"/>
    <n v="29.08"/>
    <n v="698"/>
    <n v="7.18"/>
    <n v="705.18"/>
  </r>
  <r>
    <s v="6811-1"/>
    <d v="2019-08-30T00:00:00"/>
    <x v="0"/>
    <x v="1"/>
    <n v="8"/>
    <s v="Ankit Yadav"/>
    <s v="160 Cottonwood Trail, Unit 12, Building F"/>
    <x v="0"/>
    <x v="0"/>
    <s v="Home Office"/>
    <x v="7"/>
    <x v="0"/>
    <x v="75"/>
    <x v="2"/>
    <x v="0"/>
    <x v="1"/>
    <d v="2019-10-11T00:00:00"/>
    <n v="42"/>
    <n v="2.4500000000000002"/>
    <n v="3.89"/>
    <n v="1.44"/>
    <n v="32"/>
    <n v="78.400000000000006"/>
    <n v="0.09"/>
    <n v="7.06"/>
    <n v="71.34"/>
    <n v="7.01"/>
    <n v="78.349999999999994"/>
  </r>
  <r>
    <s v="6812-1"/>
    <d v="2019-09-01T00:00:00"/>
    <x v="0"/>
    <x v="1"/>
    <n v="9"/>
    <s v="Arvind Kumar"/>
    <s v="244 Evergreen Street, Suite 100, Building C"/>
    <x v="1"/>
    <x v="1"/>
    <s v="Home Office"/>
    <x v="4"/>
    <x v="2"/>
    <x v="76"/>
    <x v="1"/>
    <x v="0"/>
    <x v="0"/>
    <d v="2019-09-07T00:00:00"/>
    <n v="6"/>
    <n v="1.18"/>
    <n v="1.88"/>
    <n v="0.7"/>
    <n v="43"/>
    <n v="50.74"/>
    <n v="0.03"/>
    <n v="1.52"/>
    <n v="49.22"/>
    <n v="1.49"/>
    <n v="50.71"/>
  </r>
  <r>
    <s v="6813-1"/>
    <d v="2019-09-02T00:00:00"/>
    <x v="0"/>
    <x v="1"/>
    <n v="9"/>
    <s v="Bhavana Reddy"/>
    <s v="105 Birchwood Drive, Apartment 6B, Building A"/>
    <x v="2"/>
    <x v="2"/>
    <s v="Corporate"/>
    <x v="1"/>
    <x v="3"/>
    <x v="77"/>
    <x v="2"/>
    <x v="0"/>
    <x v="0"/>
    <d v="2019-10-22T00:00:00"/>
    <n v="50"/>
    <n v="4.46"/>
    <n v="10.89"/>
    <n v="6.43"/>
    <n v="9"/>
    <n v="40.14"/>
    <n v="0.03"/>
    <n v="1.2"/>
    <n v="38.94"/>
    <n v="4.5"/>
    <n v="43.44"/>
  </r>
  <r>
    <s v="6814-1"/>
    <d v="2019-09-03T00:00:00"/>
    <x v="0"/>
    <x v="1"/>
    <n v="9"/>
    <s v="Bharat Patel"/>
    <s v="402 Maple Street, Unit 15, Building D"/>
    <x v="1"/>
    <x v="1"/>
    <s v="Corporate"/>
    <x v="2"/>
    <x v="1"/>
    <x v="78"/>
    <x v="0"/>
    <x v="0"/>
    <x v="0"/>
    <d v="2019-10-19T00:00:00"/>
    <n v="46"/>
    <n v="1.46"/>
    <n v="3.57"/>
    <n v="2.11"/>
    <n v="26"/>
    <n v="37.96"/>
    <n v="0.04"/>
    <n v="1.52"/>
    <n v="36.44"/>
    <n v="4.17"/>
    <n v="40.61"/>
  </r>
  <r>
    <s v="6815-1"/>
    <d v="2019-09-04T00:00:00"/>
    <x v="0"/>
    <x v="1"/>
    <n v="9"/>
    <s v="Charulata Deshmukh"/>
    <s v="611 Willow Lane, Flat 9, Building E"/>
    <x v="2"/>
    <x v="2"/>
    <s v="Small Business"/>
    <x v="5"/>
    <x v="0"/>
    <x v="79"/>
    <x v="2"/>
    <x v="1"/>
    <x v="1"/>
    <d v="2019-09-09T00:00:00"/>
    <n v="5"/>
    <n v="3.32"/>
    <n v="5.18"/>
    <n v="1.86"/>
    <n v="37"/>
    <n v="122.84"/>
    <n v="7.0000000000000007E-2"/>
    <n v="8.6"/>
    <n v="114.24"/>
    <n v="2.04"/>
    <n v="116.28"/>
  </r>
  <r>
    <s v="6816-1"/>
    <d v="2019-09-04T00:00:00"/>
    <x v="0"/>
    <x v="1"/>
    <n v="9"/>
    <s v="Chetan Choudhary"/>
    <s v="253 Pine Ridge Road, Suite 302, Building F"/>
    <x v="0"/>
    <x v="0"/>
    <s v="Corporate"/>
    <x v="10"/>
    <x v="1"/>
    <x v="80"/>
    <x v="0"/>
    <x v="2"/>
    <x v="0"/>
    <d v="2019-10-31T00:00:00"/>
    <n v="57"/>
    <n v="3.84"/>
    <n v="6.3"/>
    <n v="2.46"/>
    <n v="39"/>
    <n v="149.76"/>
    <n v="0.1"/>
    <n v="14.98"/>
    <n v="134.78"/>
    <n v="0.5"/>
    <n v="135.28"/>
  </r>
  <r>
    <s v="6817-1"/>
    <d v="2019-09-09T00:00:00"/>
    <x v="0"/>
    <x v="1"/>
    <n v="9"/>
    <s v="Chirag Jain"/>
    <s v="118 Oak Hill Boulevard, Apartment 4A, Building C"/>
    <x v="0"/>
    <x v="0"/>
    <s v="Corporate"/>
    <x v="1"/>
    <x v="0"/>
    <x v="81"/>
    <x v="1"/>
    <x v="3"/>
    <x v="0"/>
    <d v="2019-09-10T00:00:00"/>
    <n v="1"/>
    <n v="1.94"/>
    <n v="3.08"/>
    <n v="1.1399999999999999"/>
    <n v="24"/>
    <n v="46.56"/>
    <n v="0.04"/>
    <n v="1.86"/>
    <n v="44.7"/>
    <n v="0.99"/>
    <n v="45.69"/>
  </r>
  <r>
    <s v="6818-1"/>
    <d v="2019-09-10T00:00:00"/>
    <x v="0"/>
    <x v="1"/>
    <n v="9"/>
    <s v="Deepika Bansal"/>
    <s v="533 Meadowbrook Avenue, Unit 8, Building B"/>
    <x v="1"/>
    <x v="1"/>
    <s v="Corporate"/>
    <x v="9"/>
    <x v="0"/>
    <x v="82"/>
    <x v="2"/>
    <x v="2"/>
    <x v="0"/>
    <d v="2019-10-11T00:00:00"/>
    <n v="31"/>
    <n v="1.76"/>
    <n v="3.38"/>
    <n v="1.62"/>
    <n v="27"/>
    <n v="47.52"/>
    <n v="0.08"/>
    <n v="3.8"/>
    <n v="43.72"/>
    <n v="0.85"/>
    <n v="44.57"/>
  </r>
  <r>
    <s v="6819-1"/>
    <d v="2019-09-12T00:00:00"/>
    <x v="0"/>
    <x v="1"/>
    <n v="9"/>
    <s v="Devanshi Agarwal"/>
    <s v="341 Shady Grove Lane, Flat 2B, Building E"/>
    <x v="2"/>
    <x v="2"/>
    <s v="Small Business"/>
    <x v="10"/>
    <x v="2"/>
    <x v="83"/>
    <x v="0"/>
    <x v="0"/>
    <x v="0"/>
    <d v="2019-09-24T00:00:00"/>
    <n v="12"/>
    <n v="4.46"/>
    <n v="10.89"/>
    <n v="6.43"/>
    <n v="37"/>
    <n v="165.02"/>
    <n v="0.1"/>
    <n v="16.5"/>
    <n v="148.52000000000001"/>
    <n v="4.5"/>
    <n v="153.02000000000001"/>
  </r>
  <r>
    <s v="6820-1"/>
    <d v="2019-09-12T00:00:00"/>
    <x v="0"/>
    <x v="1"/>
    <n v="9"/>
    <s v="Divakar Rao"/>
    <s v="889 Rosewood Road, Suite 210, Building D"/>
    <x v="0"/>
    <x v="0"/>
    <s v="Consumer"/>
    <x v="7"/>
    <x v="0"/>
    <x v="84"/>
    <x v="2"/>
    <x v="1"/>
    <x v="0"/>
    <d v="2019-09-28T00:00:00"/>
    <n v="16"/>
    <n v="4.8899999999999997"/>
    <n v="7.64"/>
    <n v="2.75"/>
    <n v="44"/>
    <n v="215.16"/>
    <n v="0.01"/>
    <n v="2.15"/>
    <n v="213.01"/>
    <n v="1.39"/>
    <n v="214.4"/>
  </r>
  <r>
    <s v="6821-1"/>
    <d v="2019-09-12T00:00:00"/>
    <x v="0"/>
    <x v="1"/>
    <n v="9"/>
    <s v="Eshita Saxena"/>
    <s v="763 Sunset Boulevard, Apartment 5A, Building A"/>
    <x v="1"/>
    <x v="1"/>
    <s v="Corporate"/>
    <x v="1"/>
    <x v="0"/>
    <x v="85"/>
    <x v="0"/>
    <x v="2"/>
    <x v="0"/>
    <d v="2019-10-22T00:00:00"/>
    <n v="40"/>
    <n v="42.11"/>
    <n v="80.98"/>
    <n v="38.869999999999997"/>
    <n v="34"/>
    <n v="1431.74"/>
    <n v="7.0000000000000007E-2"/>
    <n v="100.22"/>
    <n v="1331.52"/>
    <n v="7.18"/>
    <n v="1338.7"/>
  </r>
  <r>
    <s v="6822-1"/>
    <d v="2019-09-14T00:00:00"/>
    <x v="0"/>
    <x v="1"/>
    <n v="9"/>
    <s v="Gargi Mehta"/>
    <s v="284 Cedar Crest Road, Unit 4, Building F"/>
    <x v="2"/>
    <x v="2"/>
    <s v="Home Office"/>
    <x v="4"/>
    <x v="1"/>
    <x v="86"/>
    <x v="1"/>
    <x v="3"/>
    <x v="1"/>
    <d v="2019-10-12T00:00:00"/>
    <n v="28"/>
    <n v="2.5"/>
    <n v="5.68"/>
    <n v="3.18"/>
    <n v="46"/>
    <n v="115"/>
    <n v="0.1"/>
    <n v="11.5"/>
    <n v="103.5"/>
    <n v="3.6"/>
    <n v="107.1"/>
  </r>
  <r>
    <s v="6823-1"/>
    <d v="2019-09-17T00:00:00"/>
    <x v="0"/>
    <x v="1"/>
    <n v="9"/>
    <s v="Harleen Kaur"/>
    <s v="549 Crystal Park Lane, Suite 107, Building C"/>
    <x v="0"/>
    <x v="0"/>
    <s v="Corporate"/>
    <x v="0"/>
    <x v="3"/>
    <x v="87"/>
    <x v="2"/>
    <x v="0"/>
    <x v="0"/>
    <d v="2019-10-02T00:00:00"/>
    <n v="15"/>
    <n v="3.5"/>
    <n v="5.74"/>
    <n v="2.2400000000000002"/>
    <n v="3"/>
    <n v="10.5"/>
    <n v="0.08"/>
    <n v="0.84"/>
    <n v="9.66"/>
    <n v="5.01"/>
    <n v="14.67"/>
  </r>
  <r>
    <s v="6824-1"/>
    <d v="2019-09-18T00:00:00"/>
    <x v="0"/>
    <x v="1"/>
    <n v="9"/>
    <s v="Hemant Tiwari"/>
    <s v="127 Springhill Drive, Apartment 3B, Building E"/>
    <x v="1"/>
    <x v="1"/>
    <s v="Home Office"/>
    <x v="11"/>
    <x v="1"/>
    <x v="88"/>
    <x v="0"/>
    <x v="1"/>
    <x v="1"/>
    <d v="2019-10-10T00:00:00"/>
    <n v="22"/>
    <n v="13.88"/>
    <n v="22.38"/>
    <n v="8.5"/>
    <n v="16"/>
    <n v="222.08"/>
    <n v="0"/>
    <n v="0"/>
    <n v="222.08"/>
    <n v="15.1"/>
    <n v="237.18"/>
  </r>
  <r>
    <s v="6825-1"/>
    <d v="2019-09-20T00:00:00"/>
    <x v="0"/>
    <x v="1"/>
    <n v="9"/>
    <s v="Ishita Bansal"/>
    <s v="290 Maple Ridge Street, Unit 11, Building D"/>
    <x v="2"/>
    <x v="2"/>
    <s v="Corporate"/>
    <x v="6"/>
    <x v="3"/>
    <x v="89"/>
    <x v="0"/>
    <x v="2"/>
    <x v="0"/>
    <d v="2019-10-08T00:00:00"/>
    <n v="18"/>
    <n v="36.020000000000003"/>
    <n v="58.1"/>
    <n v="22.08"/>
    <n v="7"/>
    <n v="252.14"/>
    <n v="0.1"/>
    <n v="25.21"/>
    <n v="226.93"/>
    <n v="1.49"/>
    <n v="228.42"/>
  </r>
  <r>
    <s v="6826-1"/>
    <d v="2019-09-22T00:00:00"/>
    <x v="0"/>
    <x v="1"/>
    <n v="9"/>
    <s v="Jatin Verma"/>
    <s v="530 Oakwood Parkway, Suite 409, Building F"/>
    <x v="1"/>
    <x v="1"/>
    <s v="Home Office"/>
    <x v="0"/>
    <x v="2"/>
    <x v="90"/>
    <x v="1"/>
    <x v="3"/>
    <x v="0"/>
    <d v="2019-10-19T00:00:00"/>
    <n v="27"/>
    <n v="0.94"/>
    <n v="2.08"/>
    <n v="1.1399999999999999"/>
    <n v="43"/>
    <n v="40.42"/>
    <n v="0.05"/>
    <n v="2.02"/>
    <n v="38.4"/>
    <n v="2.56"/>
    <n v="40.96"/>
  </r>
  <r>
    <s v="6827-1"/>
    <d v="2019-09-23T00:00:00"/>
    <x v="0"/>
    <x v="1"/>
    <n v="9"/>
    <s v="Jyoti Rathi"/>
    <s v="823 Pine Meadow Road, Apartment 8A, Building B"/>
    <x v="1"/>
    <x v="1"/>
    <s v="Consumer"/>
    <x v="12"/>
    <x v="1"/>
    <x v="91"/>
    <x v="0"/>
    <x v="3"/>
    <x v="0"/>
    <d v="2019-10-29T00:00:00"/>
    <n v="36"/>
    <n v="9.91"/>
    <n v="15.99"/>
    <n v="6.08"/>
    <n v="27"/>
    <n v="267.57"/>
    <n v="0.01"/>
    <n v="2.68"/>
    <n v="264.89"/>
    <n v="11.28"/>
    <n v="276.17"/>
  </r>
  <r>
    <s v="6828-1"/>
    <d v="2019-09-26T00:00:00"/>
    <x v="0"/>
    <x v="1"/>
    <n v="9"/>
    <s v="Kavita Yadav"/>
    <s v="410 River Trail, Flat 6B, Building D"/>
    <x v="2"/>
    <x v="2"/>
    <s v="Home Office"/>
    <x v="0"/>
    <x v="0"/>
    <x v="92"/>
    <x v="0"/>
    <x v="3"/>
    <x v="0"/>
    <d v="2019-10-07T00:00:00"/>
    <n v="11"/>
    <n v="3.32"/>
    <n v="5.18"/>
    <n v="1.86"/>
    <n v="23"/>
    <n v="76.36"/>
    <n v="0.05"/>
    <n v="3.82"/>
    <n v="72.540000000000006"/>
    <n v="2.04"/>
    <n v="74.58"/>
  </r>
  <r>
    <s v="6829-1"/>
    <d v="2019-09-26T00:00:00"/>
    <x v="0"/>
    <x v="1"/>
    <n v="9"/>
    <s v="Krishan Kumar"/>
    <s v="532 Redwood Grove Avenue, Unit 7, Building E"/>
    <x v="0"/>
    <x v="0"/>
    <s v="Home Office"/>
    <x v="2"/>
    <x v="3"/>
    <x v="93"/>
    <x v="1"/>
    <x v="1"/>
    <x v="0"/>
    <d v="2019-09-27T00:00:00"/>
    <n v="1"/>
    <n v="14.95"/>
    <n v="34.76"/>
    <n v="19.809999999999999"/>
    <n v="15"/>
    <n v="224.25"/>
    <n v="0.09"/>
    <n v="20.18"/>
    <n v="204.07"/>
    <n v="8.2200000000000006"/>
    <n v="212.29"/>
  </r>
  <r>
    <s v="6830-1"/>
    <d v="2019-09-27T00:00:00"/>
    <x v="0"/>
    <x v="1"/>
    <n v="9"/>
    <s v="Lakshya Pandit"/>
    <s v="697 Shady Hills Road, Suite 601, Building C"/>
    <x v="0"/>
    <x v="0"/>
    <s v="Corporate"/>
    <x v="9"/>
    <x v="1"/>
    <x v="94"/>
    <x v="2"/>
    <x v="0"/>
    <x v="0"/>
    <d v="2019-10-20T00:00:00"/>
    <n v="23"/>
    <n v="22.18"/>
    <n v="54.1"/>
    <n v="31.92"/>
    <n v="19"/>
    <n v="421.42"/>
    <n v="0.1"/>
    <n v="42.14"/>
    <n v="379.28"/>
    <n v="19.989999999999998"/>
    <n v="399.27"/>
  </r>
  <r>
    <s v="6831-1"/>
    <d v="2019-09-30T00:00:00"/>
    <x v="0"/>
    <x v="1"/>
    <n v="9"/>
    <s v="Manju Jain"/>
    <s v="450 Cherry Blossom Street, Apartment 4B, Building F"/>
    <x v="1"/>
    <x v="1"/>
    <s v="Corporate"/>
    <x v="9"/>
    <x v="0"/>
    <x v="95"/>
    <x v="1"/>
    <x v="1"/>
    <x v="0"/>
    <d v="2019-11-03T00:00:00"/>
    <n v="34"/>
    <n v="3.32"/>
    <n v="5.18"/>
    <n v="1.86"/>
    <n v="10"/>
    <n v="33.200000000000003"/>
    <n v="0.01"/>
    <n v="0.33"/>
    <n v="32.869999999999997"/>
    <n v="2.04"/>
    <n v="34.909999999999997"/>
  </r>
  <r>
    <s v="6832-1"/>
    <d v="2019-10-01T00:00:00"/>
    <x v="0"/>
    <x v="2"/>
    <n v="10"/>
    <s v="Madhuri Agarwal"/>
    <s v="128 Willow Creek Parkway, Suite 210, Building D"/>
    <x v="2"/>
    <x v="2"/>
    <s v="Corporate"/>
    <x v="2"/>
    <x v="0"/>
    <x v="96"/>
    <x v="2"/>
    <x v="3"/>
    <x v="1"/>
    <d v="2019-10-16T00:00:00"/>
    <n v="15"/>
    <n v="20.18"/>
    <n v="35.409999999999997"/>
    <n v="15.23"/>
    <n v="16"/>
    <n v="322.88"/>
    <n v="0"/>
    <n v="0"/>
    <n v="322.88"/>
    <n v="1.99"/>
    <n v="324.87"/>
  </r>
  <r>
    <s v="6833-1"/>
    <d v="2019-10-03T00:00:00"/>
    <x v="0"/>
    <x v="2"/>
    <n v="10"/>
    <s v="Neeraj Choudhary"/>
    <s v="766 Meadowbrook Lane, Unit 9, Building A"/>
    <x v="0"/>
    <x v="0"/>
    <s v="Consumer"/>
    <x v="1"/>
    <x v="3"/>
    <x v="97"/>
    <x v="0"/>
    <x v="3"/>
    <x v="1"/>
    <d v="2019-11-16T00:00:00"/>
    <n v="44"/>
    <n v="21.56"/>
    <n v="36.549999999999997"/>
    <n v="14.99"/>
    <n v="46"/>
    <n v="991.76"/>
    <n v="0.05"/>
    <n v="49.59"/>
    <n v="942.17"/>
    <n v="13.89"/>
    <n v="956.06"/>
  </r>
  <r>
    <s v="6834-1"/>
    <d v="2019-10-04T00:00:00"/>
    <x v="0"/>
    <x v="2"/>
    <n v="10"/>
    <s v="Nitin Sharma"/>
    <s v="315 Birchfield Drive, Apartment 6A, Building B"/>
    <x v="0"/>
    <x v="0"/>
    <s v="Corporate"/>
    <x v="13"/>
    <x v="3"/>
    <x v="98"/>
    <x v="2"/>
    <x v="2"/>
    <x v="0"/>
    <d v="2019-11-27T00:00:00"/>
    <n v="54"/>
    <n v="178.83"/>
    <n v="415.88"/>
    <n v="237.05"/>
    <n v="2"/>
    <n v="357.66"/>
    <n v="0.08"/>
    <n v="28.61"/>
    <n v="329.05"/>
    <n v="11.37"/>
    <n v="340.42"/>
  </r>
  <r>
    <s v="6835-1"/>
    <d v="2019-10-05T00:00:00"/>
    <x v="0"/>
    <x v="2"/>
    <n v="10"/>
    <s v="Nupur Jain"/>
    <s v="849 Cedar Ridge Lane, Suite 403, Building E"/>
    <x v="1"/>
    <x v="1"/>
    <s v="Consumer"/>
    <x v="9"/>
    <x v="1"/>
    <x v="99"/>
    <x v="0"/>
    <x v="3"/>
    <x v="0"/>
    <d v="2019-11-17T00:00:00"/>
    <n v="43"/>
    <n v="41.28"/>
    <n v="95.99"/>
    <n v="54.71"/>
    <n v="17"/>
    <n v="701.76"/>
    <n v="0.09"/>
    <n v="63.16"/>
    <n v="638.6"/>
    <n v="8.99"/>
    <n v="647.59"/>
  </r>
  <r>
    <s v="6836-1"/>
    <d v="2019-10-05T00:00:00"/>
    <x v="0"/>
    <x v="2"/>
    <n v="10"/>
    <s v="Pallavi Mehta"/>
    <s v="451 Rosewood Park, Flat 8B, Building C"/>
    <x v="2"/>
    <x v="2"/>
    <s v="Corporate"/>
    <x v="0"/>
    <x v="0"/>
    <x v="100"/>
    <x v="0"/>
    <x v="0"/>
    <x v="0"/>
    <d v="2019-11-05T00:00:00"/>
    <n v="31"/>
    <n v="1.33"/>
    <n v="2.08"/>
    <n v="0.75"/>
    <n v="16"/>
    <n v="21.28"/>
    <n v="0.04"/>
    <n v="0.85"/>
    <n v="20.43"/>
    <n v="1.49"/>
    <n v="21.92"/>
  </r>
  <r>
    <s v="6837-1"/>
    <d v="2019-10-06T00:00:00"/>
    <x v="0"/>
    <x v="2"/>
    <n v="10"/>
    <s v="Pranav Verma"/>
    <s v="120 Autumn Trail, Unit 5, Building F"/>
    <x v="0"/>
    <x v="0"/>
    <s v="Corporate"/>
    <x v="8"/>
    <x v="0"/>
    <x v="101"/>
    <x v="0"/>
    <x v="0"/>
    <x v="0"/>
    <d v="2019-11-28T00:00:00"/>
    <n v="53"/>
    <n v="8.82"/>
    <n v="20.99"/>
    <n v="12.17"/>
    <n v="25"/>
    <n v="220.5"/>
    <n v="0.05"/>
    <n v="11.03"/>
    <n v="209.48"/>
    <n v="4.8099999999999996"/>
    <n v="214.29"/>
  </r>
  <r>
    <s v="6838-1"/>
    <d v="2019-10-09T00:00:00"/>
    <x v="0"/>
    <x v="2"/>
    <n v="10"/>
    <s v="Preeti Patel"/>
    <s v="209 Oak Ridge Lane, Apartment 7A, Building D"/>
    <x v="1"/>
    <x v="1"/>
    <s v="Corporate"/>
    <x v="4"/>
    <x v="0"/>
    <x v="102"/>
    <x v="1"/>
    <x v="0"/>
    <x v="0"/>
    <d v="2019-11-25T00:00:00"/>
    <n v="47"/>
    <n v="1.53"/>
    <n v="2.78"/>
    <n v="1.25"/>
    <n v="6"/>
    <n v="9.18"/>
    <n v="0.01"/>
    <n v="0.09"/>
    <n v="9.09"/>
    <n v="1.34"/>
    <n v="10.43"/>
  </r>
  <r>
    <s v="6839-1"/>
    <d v="2019-10-11T00:00:00"/>
    <x v="0"/>
    <x v="2"/>
    <n v="10"/>
    <s v="Priya Singh"/>
    <s v="762 Maple Grove Street, Suite 306, Building B"/>
    <x v="2"/>
    <x v="2"/>
    <s v="Small Business"/>
    <x v="7"/>
    <x v="2"/>
    <x v="103"/>
    <x v="2"/>
    <x v="3"/>
    <x v="0"/>
    <d v="2019-11-08T00:00:00"/>
    <n v="28"/>
    <n v="1.0900000000000001"/>
    <n v="1.68"/>
    <n v="0.59"/>
    <n v="38"/>
    <n v="41.42"/>
    <n v="7.0000000000000007E-2"/>
    <n v="2.9"/>
    <n v="38.520000000000003"/>
    <n v="1"/>
    <n v="39.520000000000003"/>
  </r>
  <r>
    <s v="6840-1"/>
    <d v="2019-10-20T00:00:00"/>
    <x v="0"/>
    <x v="2"/>
    <n v="10"/>
    <s v="Rachit Gupta"/>
    <s v="326 Cherrywood Lane, Flat 4A, Building F"/>
    <x v="0"/>
    <x v="0"/>
    <s v="Corporate"/>
    <x v="5"/>
    <x v="2"/>
    <x v="104"/>
    <x v="1"/>
    <x v="3"/>
    <x v="0"/>
    <d v="2019-11-15T00:00:00"/>
    <n v="26"/>
    <n v="1.0900000000000001"/>
    <n v="2.6"/>
    <n v="1.51"/>
    <n v="36"/>
    <n v="39.24"/>
    <n v="0"/>
    <n v="0"/>
    <n v="39.24"/>
    <n v="2.4"/>
    <n v="41.64"/>
  </r>
  <r>
    <s v="6841-1"/>
    <d v="2019-10-20T00:00:00"/>
    <x v="0"/>
    <x v="2"/>
    <n v="10"/>
    <s v="Ravi Sharma"/>
    <s v="674 Cedar Creek Road, Unit 10, Building A"/>
    <x v="1"/>
    <x v="1"/>
    <s v="Corporate"/>
    <x v="11"/>
    <x v="2"/>
    <x v="105"/>
    <x v="2"/>
    <x v="1"/>
    <x v="1"/>
    <d v="2019-11-11T00:00:00"/>
    <n v="22"/>
    <n v="1.59"/>
    <n v="2.61"/>
    <n v="1.02"/>
    <n v="1"/>
    <n v="1.59"/>
    <n v="0.06"/>
    <n v="0.1"/>
    <n v="1.49"/>
    <n v="0.5"/>
    <n v="1.99"/>
  </r>
  <r>
    <s v="6842-1"/>
    <d v="2019-10-20T00:00:00"/>
    <x v="0"/>
    <x v="2"/>
    <n v="10"/>
    <s v="Reena Thakur"/>
    <s v="189 Golden Grove Boulevard, Suite 108, Building D"/>
    <x v="2"/>
    <x v="2"/>
    <s v="Corporate"/>
    <x v="1"/>
    <x v="0"/>
    <x v="106"/>
    <x v="0"/>
    <x v="0"/>
    <x v="0"/>
    <d v="2019-10-28T00:00:00"/>
    <n v="8"/>
    <n v="3.65"/>
    <n v="5.98"/>
    <n v="2.33"/>
    <n v="21"/>
    <n v="76.650000000000006"/>
    <n v="0.02"/>
    <n v="1.53"/>
    <n v="75.12"/>
    <n v="1.49"/>
    <n v="76.61"/>
  </r>
  <r>
    <s v="6843-1"/>
    <d v="2019-10-21T00:00:00"/>
    <x v="0"/>
    <x v="2"/>
    <n v="10"/>
    <s v="Ritesh Kumar"/>
    <s v="291 Fernwood Park, Apartment 2B, Building C"/>
    <x v="0"/>
    <x v="0"/>
    <s v="Consumer"/>
    <x v="1"/>
    <x v="0"/>
    <x v="107"/>
    <x v="2"/>
    <x v="1"/>
    <x v="0"/>
    <d v="2019-11-06T00:00:00"/>
    <n v="16"/>
    <n v="3.65"/>
    <n v="5.98"/>
    <n v="2.33"/>
    <n v="40"/>
    <n v="146"/>
    <n v="0"/>
    <n v="0"/>
    <n v="146"/>
    <n v="1.49"/>
    <n v="147.49"/>
  </r>
  <r>
    <s v="6844-1"/>
    <d v="2019-10-21T00:00:00"/>
    <x v="0"/>
    <x v="2"/>
    <n v="10"/>
    <s v="Sandeep Mehta"/>
    <s v="453 Riverstone Avenue, Suite 403, Building E"/>
    <x v="1"/>
    <x v="1"/>
    <s v="Small Business"/>
    <x v="7"/>
    <x v="0"/>
    <x v="108"/>
    <x v="0"/>
    <x v="3"/>
    <x v="0"/>
    <d v="2019-11-10T00:00:00"/>
    <n v="20"/>
    <n v="1.18"/>
    <n v="1.88"/>
    <n v="0.7"/>
    <n v="33"/>
    <n v="38.94"/>
    <n v="7.0000000000000007E-2"/>
    <n v="2.73"/>
    <n v="36.21"/>
    <n v="1.49"/>
    <n v="37.700000000000003"/>
  </r>
  <r>
    <s v="6845-1"/>
    <d v="2019-10-24T00:00:00"/>
    <x v="0"/>
    <x v="2"/>
    <n v="10"/>
    <s v="Sanjana Kapoor"/>
    <s v="328 Blue Ridge Road, Flat 11A, Building F"/>
    <x v="2"/>
    <x v="2"/>
    <s v="Small Business"/>
    <x v="3"/>
    <x v="3"/>
    <x v="109"/>
    <x v="1"/>
    <x v="3"/>
    <x v="0"/>
    <d v="2019-12-02T00:00:00"/>
    <n v="39"/>
    <n v="4.53"/>
    <n v="7.3"/>
    <n v="2.77"/>
    <n v="31"/>
    <n v="140.43"/>
    <n v="0.03"/>
    <n v="4.21"/>
    <n v="136.22"/>
    <n v="7.72"/>
    <n v="143.94"/>
  </r>
  <r>
    <s v="6846-1"/>
    <d v="2019-10-25T00:00:00"/>
    <x v="0"/>
    <x v="2"/>
    <n v="10"/>
    <s v="Sanjay Iyer"/>
    <s v="225 Meadow Lane, Unit 5, Building B"/>
    <x v="0"/>
    <x v="0"/>
    <s v="Small Business"/>
    <x v="11"/>
    <x v="3"/>
    <x v="110"/>
    <x v="2"/>
    <x v="2"/>
    <x v="0"/>
    <d v="2019-12-21T00:00:00"/>
    <n v="57"/>
    <n v="11.04"/>
    <n v="16.98"/>
    <n v="5.94"/>
    <n v="27"/>
    <n v="298.08"/>
    <n v="0.1"/>
    <n v="29.81"/>
    <n v="268.27"/>
    <n v="12.39"/>
    <n v="280.66000000000003"/>
  </r>
  <r>
    <s v="6847-1"/>
    <d v="2019-10-26T00:00:00"/>
    <x v="0"/>
    <x v="2"/>
    <n v="10"/>
    <s v="Saurabh Pandey"/>
    <s v="718 Oakview Terrace, Suite 210, Building C"/>
    <x v="1"/>
    <x v="1"/>
    <s v="Consumer"/>
    <x v="3"/>
    <x v="0"/>
    <x v="111"/>
    <x v="0"/>
    <x v="3"/>
    <x v="0"/>
    <d v="2019-11-13T00:00:00"/>
    <n v="18"/>
    <n v="3.4"/>
    <n v="5.4"/>
    <n v="2"/>
    <n v="47"/>
    <n v="159.80000000000001"/>
    <n v="0.03"/>
    <n v="4.79"/>
    <n v="155.01"/>
    <n v="7.78"/>
    <n v="162.79"/>
  </r>
  <r>
    <s v="6848-1"/>
    <d v="2019-10-28T00:00:00"/>
    <x v="0"/>
    <x v="2"/>
    <n v="10"/>
    <s v="Shivani Patel"/>
    <s v="463 Cedarwood Boulevard, Flat 8A, Building E"/>
    <x v="2"/>
    <x v="2"/>
    <s v="Corporate"/>
    <x v="2"/>
    <x v="3"/>
    <x v="112"/>
    <x v="2"/>
    <x v="0"/>
    <x v="0"/>
    <d v="2019-12-17T00:00:00"/>
    <n v="50"/>
    <n v="1.87"/>
    <n v="8.1199999999999992"/>
    <n v="6.25"/>
    <n v="37"/>
    <n v="69.19"/>
    <n v="0"/>
    <n v="0"/>
    <n v="69.19"/>
    <n v="2.83"/>
    <n v="72.02"/>
  </r>
  <r>
    <s v="6849-1"/>
    <d v="2019-10-28T00:00:00"/>
    <x v="0"/>
    <x v="2"/>
    <n v="10"/>
    <s v="Shubham Desai"/>
    <s v="902 Pinehill Drive, Unit 3, Building F"/>
    <x v="1"/>
    <x v="1"/>
    <s v="Corporate"/>
    <x v="2"/>
    <x v="3"/>
    <x v="113"/>
    <x v="0"/>
    <x v="0"/>
    <x v="1"/>
    <d v="2019-12-23T00:00:00"/>
    <n v="56"/>
    <n v="16.8"/>
    <n v="40.97"/>
    <n v="24.17"/>
    <n v="11"/>
    <n v="184.8"/>
    <n v="0.03"/>
    <n v="5.54"/>
    <n v="179.26"/>
    <n v="8.99"/>
    <n v="188.25"/>
  </r>
  <r>
    <s v="6850-1"/>
    <d v="2019-10-29T00:00:00"/>
    <x v="0"/>
    <x v="2"/>
    <n v="10"/>
    <s v="Simran Bansal"/>
    <s v="847 Maplewood Parkway, Suite 501, Building A"/>
    <x v="2"/>
    <x v="2"/>
    <s v="Home Office"/>
    <x v="8"/>
    <x v="2"/>
    <x v="114"/>
    <x v="1"/>
    <x v="0"/>
    <x v="0"/>
    <d v="2019-12-04T00:00:00"/>
    <n v="36"/>
    <n v="1.94"/>
    <n v="3.08"/>
    <n v="1.1399999999999999"/>
    <n v="41"/>
    <n v="79.540000000000006"/>
    <n v="0.04"/>
    <n v="3.18"/>
    <n v="76.36"/>
    <n v="0.99"/>
    <n v="77.349999999999994"/>
  </r>
  <r>
    <s v="6851-1"/>
    <d v="2019-11-01T00:00:00"/>
    <x v="0"/>
    <x v="2"/>
    <n v="11"/>
    <s v="Sonali Soni"/>
    <s v="249 Willowbrook Crescent, Apartment 9A, Building D"/>
    <x v="0"/>
    <x v="0"/>
    <s v="Consumer"/>
    <x v="3"/>
    <x v="2"/>
    <x v="115"/>
    <x v="2"/>
    <x v="0"/>
    <x v="0"/>
    <d v="2019-11-23T00:00:00"/>
    <n v="22"/>
    <n v="1.87"/>
    <n v="8.1199999999999992"/>
    <n v="6.25"/>
    <n v="16"/>
    <n v="29.92"/>
    <n v="0.03"/>
    <n v="0.9"/>
    <n v="29.02"/>
    <n v="2.83"/>
    <n v="31.85"/>
  </r>
  <r>
    <s v="6852-1"/>
    <d v="2019-11-02T00:00:00"/>
    <x v="0"/>
    <x v="2"/>
    <n v="11"/>
    <s v="Suresh Kumar"/>
    <s v="635 Cherry Ridge Road, Unit 6, Building C"/>
    <x v="0"/>
    <x v="0"/>
    <s v="Home Office"/>
    <x v="5"/>
    <x v="0"/>
    <x v="116"/>
    <x v="0"/>
    <x v="1"/>
    <x v="0"/>
    <d v="2019-12-12T00:00:00"/>
    <n v="40"/>
    <n v="4.53"/>
    <n v="7.3"/>
    <n v="2.77"/>
    <n v="45"/>
    <n v="203.85"/>
    <n v="0.04"/>
    <n v="8.15"/>
    <n v="195.7"/>
    <n v="7.72"/>
    <n v="203.42"/>
  </r>
  <r>
    <s v="6853-1"/>
    <d v="2019-11-03T00:00:00"/>
    <x v="0"/>
    <x v="2"/>
    <n v="11"/>
    <s v="Swati Yadav"/>
    <s v="892 Rosewood Grove, Suite 206, Building E"/>
    <x v="1"/>
    <x v="1"/>
    <s v="Corporate"/>
    <x v="13"/>
    <x v="2"/>
    <x v="117"/>
    <x v="0"/>
    <x v="2"/>
    <x v="0"/>
    <d v="2020-01-02T00:00:00"/>
    <n v="60"/>
    <n v="5.19"/>
    <n v="12.98"/>
    <n v="7.79"/>
    <n v="40"/>
    <n v="207.6"/>
    <n v="0.05"/>
    <n v="10.38"/>
    <n v="197.22"/>
    <n v="3.14"/>
    <n v="200.36"/>
  </r>
  <r>
    <s v="6854-1"/>
    <d v="2019-11-05T00:00:00"/>
    <x v="0"/>
    <x v="2"/>
    <n v="11"/>
    <s v="Tanisha Gupta"/>
    <s v="785 Pinecrest Avenue, Flat 4B, Building F"/>
    <x v="2"/>
    <x v="2"/>
    <s v="Corporate"/>
    <x v="9"/>
    <x v="0"/>
    <x v="118"/>
    <x v="1"/>
    <x v="3"/>
    <x v="0"/>
    <d v="2019-12-06T00:00:00"/>
    <n v="31"/>
    <n v="2.29"/>
    <n v="3.69"/>
    <n v="1.4"/>
    <n v="42"/>
    <n v="96.18"/>
    <n v="0.04"/>
    <n v="3.85"/>
    <n v="92.33"/>
    <n v="0.5"/>
    <n v="92.83"/>
  </r>
  <r>
    <s v="6855-1"/>
    <d v="2019-11-05T00:00:00"/>
    <x v="0"/>
    <x v="2"/>
    <n v="11"/>
    <s v="Tushar Agarwal"/>
    <s v="231 Cedarwood Park, Apartment 12A, Building B"/>
    <x v="0"/>
    <x v="0"/>
    <s v="Corporate"/>
    <x v="1"/>
    <x v="2"/>
    <x v="119"/>
    <x v="0"/>
    <x v="2"/>
    <x v="0"/>
    <d v="2019-11-16T00:00:00"/>
    <n v="11"/>
    <n v="5.22"/>
    <n v="9.85"/>
    <n v="4.63"/>
    <n v="27"/>
    <n v="140.94"/>
    <n v="0.1"/>
    <n v="14.09"/>
    <n v="126.85"/>
    <n v="4.82"/>
    <n v="131.66999999999999"/>
  </r>
  <r>
    <s v="6856-1"/>
    <d v="2019-11-07T00:00:00"/>
    <x v="0"/>
    <x v="2"/>
    <n v="11"/>
    <s v="Vandita Verma"/>
    <s v="541 Sunset Road, Unit 2, Building C"/>
    <x v="1"/>
    <x v="1"/>
    <s v="Small Business"/>
    <x v="9"/>
    <x v="0"/>
    <x v="120"/>
    <x v="0"/>
    <x v="0"/>
    <x v="1"/>
    <d v="2019-12-05T00:00:00"/>
    <n v="28"/>
    <n v="3.75"/>
    <n v="7.08"/>
    <n v="3.33"/>
    <n v="29"/>
    <n v="108.75"/>
    <n v="7.0000000000000007E-2"/>
    <n v="7.61"/>
    <n v="101.14"/>
    <n v="2.35"/>
    <n v="103.49"/>
  </r>
  <r>
    <s v="6857-1"/>
    <d v="2019-11-09T00:00:00"/>
    <x v="0"/>
    <x v="2"/>
    <n v="11"/>
    <s v="Vishnu Prakash"/>
    <s v="690 Autumn Ridge Lane, Suite 403, Building E"/>
    <x v="2"/>
    <x v="2"/>
    <s v="Small Business"/>
    <x v="2"/>
    <x v="1"/>
    <x v="121"/>
    <x v="1"/>
    <x v="1"/>
    <x v="0"/>
    <d v="2020-01-07T00:00:00"/>
    <n v="59"/>
    <n v="3.32"/>
    <n v="5.18"/>
    <n v="1.86"/>
    <n v="8"/>
    <n v="26.56"/>
    <n v="0.06"/>
    <n v="1.59"/>
    <n v="24.97"/>
    <n v="2.04"/>
    <n v="27.01"/>
  </r>
  <r>
    <s v="6858-1"/>
    <d v="2019-11-12T00:00:00"/>
    <x v="0"/>
    <x v="2"/>
    <n v="11"/>
    <s v="Vivek Choudhary"/>
    <s v="492 Willow Meadow Boulevard, Flat 7A, Building F"/>
    <x v="0"/>
    <x v="0"/>
    <s v="Corporate"/>
    <x v="5"/>
    <x v="0"/>
    <x v="122"/>
    <x v="2"/>
    <x v="2"/>
    <x v="0"/>
    <d v="2019-11-27T00:00:00"/>
    <n v="15"/>
    <n v="3.37"/>
    <n v="5.53"/>
    <n v="2.16"/>
    <n v="17"/>
    <n v="57.29"/>
    <n v="0.02"/>
    <n v="1.1499999999999999"/>
    <n v="56.14"/>
    <n v="6.98"/>
    <n v="63.12"/>
  </r>
  <r>
    <s v="6859-1"/>
    <d v="2019-11-15T00:00:00"/>
    <x v="0"/>
    <x v="2"/>
    <n v="11"/>
    <s v="Yashika Tiwari"/>
    <s v="364 Shady Grove Parkway, Apartment 5B, Building B"/>
    <x v="1"/>
    <x v="1"/>
    <s v="Consumer"/>
    <x v="1"/>
    <x v="0"/>
    <x v="123"/>
    <x v="1"/>
    <x v="3"/>
    <x v="0"/>
    <d v="2019-12-07T00:00:00"/>
    <n v="22"/>
    <n v="12.39"/>
    <n v="19.98"/>
    <n v="7.59"/>
    <n v="47"/>
    <n v="582.33000000000004"/>
    <n v="0.04"/>
    <n v="23.29"/>
    <n v="559.04"/>
    <n v="5.77"/>
    <n v="564.80999999999995"/>
  </r>
  <r>
    <s v="6860-1"/>
    <d v="2019-11-16T00:00:00"/>
    <x v="0"/>
    <x v="2"/>
    <n v="11"/>
    <s v="Zeeshan Ali"/>
    <s v="580 Birchwood Boulevard, Unit 9, Building C"/>
    <x v="2"/>
    <x v="2"/>
    <s v="Consumer"/>
    <x v="11"/>
    <x v="0"/>
    <x v="124"/>
    <x v="2"/>
    <x v="0"/>
    <x v="0"/>
    <d v="2019-12-30T00:00:00"/>
    <n v="44"/>
    <n v="5.5"/>
    <n v="12.22"/>
    <n v="6.72"/>
    <n v="27"/>
    <n v="148.5"/>
    <n v="7.0000000000000007E-2"/>
    <n v="10.4"/>
    <n v="138.11000000000001"/>
    <n v="2.85"/>
    <n v="140.96"/>
  </r>
  <r>
    <s v="6861-1"/>
    <d v="2019-11-16T00:00:00"/>
    <x v="0"/>
    <x v="2"/>
    <n v="11"/>
    <s v="Aarohi Patel"/>
    <s v="710 Golden Oaks Terrace, Suite 210, Building D"/>
    <x v="1"/>
    <x v="1"/>
    <s v="Corporate"/>
    <x v="6"/>
    <x v="2"/>
    <x v="125"/>
    <x v="0"/>
    <x v="1"/>
    <x v="0"/>
    <d v="2019-11-21T00:00:00"/>
    <n v="5"/>
    <n v="1.76"/>
    <n v="2.94"/>
    <n v="1.18"/>
    <n v="23"/>
    <n v="40.479999999999997"/>
    <n v="7.0000000000000007E-2"/>
    <n v="2.83"/>
    <n v="37.65"/>
    <n v="0.81"/>
    <n v="38.46"/>
  </r>
  <r>
    <s v="6862-1"/>
    <d v="2019-11-17T00:00:00"/>
    <x v="0"/>
    <x v="2"/>
    <n v="11"/>
    <s v="Aashna Rathi"/>
    <s v="831 Pine Valley Road, Apartment 11B, Building E"/>
    <x v="1"/>
    <x v="1"/>
    <s v="Consumer"/>
    <x v="11"/>
    <x v="2"/>
    <x v="126"/>
    <x v="2"/>
    <x v="0"/>
    <x v="1"/>
    <d v="2019-12-27T00:00:00"/>
    <n v="40"/>
    <n v="39.64"/>
    <n v="152.47999999999999"/>
    <n v="112.84"/>
    <n v="2"/>
    <n v="79.28"/>
    <n v="0.02"/>
    <n v="1.59"/>
    <n v="77.69"/>
    <n v="6.5"/>
    <n v="84.19"/>
  </r>
  <r>
    <s v="6863-1"/>
    <d v="2019-11-17T00:00:00"/>
    <x v="0"/>
    <x v="2"/>
    <n v="11"/>
    <s v="Aayush Sharma"/>
    <s v="492 Bluebird Drive, Suite 302, Building F"/>
    <x v="2"/>
    <x v="2"/>
    <s v="Home Office"/>
    <x v="2"/>
    <x v="2"/>
    <x v="127"/>
    <x v="0"/>
    <x v="1"/>
    <x v="0"/>
    <d v="2020-01-07T00:00:00"/>
    <n v="51"/>
    <n v="3.51"/>
    <n v="8.57"/>
    <n v="5.0599999999999996"/>
    <n v="24"/>
    <n v="84.24"/>
    <n v="0.06"/>
    <n v="5.05"/>
    <n v="79.19"/>
    <n v="6.14"/>
    <n v="85.33"/>
  </r>
  <r>
    <s v="6864-1"/>
    <d v="2019-11-17T00:00:00"/>
    <x v="0"/>
    <x v="2"/>
    <n v="11"/>
    <s v="Abhishek Soni"/>
    <s v="101 Oak Grove Parkway, Flat 2A, Building A"/>
    <x v="0"/>
    <x v="0"/>
    <s v="Corporate"/>
    <x v="2"/>
    <x v="3"/>
    <x v="128"/>
    <x v="0"/>
    <x v="2"/>
    <x v="0"/>
    <d v="2019-12-08T00:00:00"/>
    <n v="21"/>
    <n v="2.4500000000000002"/>
    <n v="3.89"/>
    <n v="1.44"/>
    <n v="47"/>
    <n v="115.15"/>
    <n v="0"/>
    <n v="0"/>
    <n v="115.15"/>
    <n v="7.01"/>
    <n v="122.16"/>
  </r>
  <r>
    <s v="6865-1"/>
    <d v="2019-11-18T00:00:00"/>
    <x v="0"/>
    <x v="2"/>
    <n v="11"/>
    <s v="Aditya Yadav"/>
    <s v="621 Fernwood Boulevard, Unit 3, Building B"/>
    <x v="0"/>
    <x v="0"/>
    <s v="Small Business"/>
    <x v="10"/>
    <x v="1"/>
    <x v="129"/>
    <x v="0"/>
    <x v="3"/>
    <x v="0"/>
    <d v="2019-12-22T00:00:00"/>
    <n v="34"/>
    <n v="1.6"/>
    <n v="2.62"/>
    <n v="1.02"/>
    <n v="26"/>
    <n v="41.6"/>
    <n v="0.09"/>
    <n v="3.74"/>
    <n v="37.86"/>
    <n v="0.8"/>
    <n v="38.659999999999997"/>
  </r>
  <r>
    <s v="6866-1"/>
    <d v="2019-11-18T00:00:00"/>
    <x v="0"/>
    <x v="2"/>
    <n v="11"/>
    <s v="Alok Saxena"/>
    <s v="832 Maple Hills Road, Suite 501, Building E"/>
    <x v="1"/>
    <x v="1"/>
    <s v="Corporate"/>
    <x v="3"/>
    <x v="3"/>
    <x v="130"/>
    <x v="1"/>
    <x v="2"/>
    <x v="0"/>
    <d v="2020-01-03T00:00:00"/>
    <n v="46"/>
    <n v="21.56"/>
    <n v="35.94"/>
    <n v="14.38"/>
    <n v="19"/>
    <n v="409.64"/>
    <n v="0.09"/>
    <n v="36.869999999999997"/>
    <n v="372.77"/>
    <n v="6.66"/>
    <n v="379.43"/>
  </r>
  <r>
    <s v="6867-1"/>
    <d v="2019-11-19T00:00:00"/>
    <x v="0"/>
    <x v="2"/>
    <n v="11"/>
    <s v="Ananya Rathi"/>
    <s v="487 Willow Brook Road, Apartment 7B, Building F"/>
    <x v="2"/>
    <x v="2"/>
    <s v="Corporate"/>
    <x v="7"/>
    <x v="0"/>
    <x v="131"/>
    <x v="2"/>
    <x v="0"/>
    <x v="0"/>
    <d v="2019-11-30T00:00:00"/>
    <n v="11"/>
    <n v="4.59"/>
    <n v="7.28"/>
    <n v="2.69"/>
    <n v="3"/>
    <n v="13.77"/>
    <n v="0.01"/>
    <n v="0.14000000000000001"/>
    <n v="13.63"/>
    <n v="11.15"/>
    <n v="24.78"/>
  </r>
  <r>
    <s v="6868-1"/>
    <d v="2019-11-20T00:00:00"/>
    <x v="0"/>
    <x v="2"/>
    <n v="11"/>
    <s v="Anshika Bansal"/>
    <s v="645 Sunset Parkway, Unit 12, Building C"/>
    <x v="0"/>
    <x v="0"/>
    <s v="Consumer"/>
    <x v="11"/>
    <x v="1"/>
    <x v="132"/>
    <x v="1"/>
    <x v="1"/>
    <x v="2"/>
    <d v="2019-12-20T00:00:00"/>
    <n v="30"/>
    <n v="76.790000000000006"/>
    <n v="119.99"/>
    <n v="43.2"/>
    <n v="4"/>
    <n v="307.16000000000003"/>
    <n v="0.06"/>
    <n v="18.43"/>
    <n v="288.73"/>
    <n v="14"/>
    <n v="302.73"/>
  </r>
  <r>
    <s v="6869-1"/>
    <d v="2019-11-20T00:00:00"/>
    <x v="0"/>
    <x v="2"/>
    <n v="11"/>
    <s v="Arjun Sharma"/>
    <s v="103 Rosewood Avenue, Suite 604, Building D"/>
    <x v="0"/>
    <x v="0"/>
    <s v="Corporate"/>
    <x v="2"/>
    <x v="0"/>
    <x v="133"/>
    <x v="2"/>
    <x v="2"/>
    <x v="0"/>
    <d v="2020-01-14T00:00:00"/>
    <n v="55"/>
    <n v="3.47"/>
    <n v="6.68"/>
    <n v="3.21"/>
    <n v="15"/>
    <n v="52.05"/>
    <n v="0.03"/>
    <n v="1.56"/>
    <n v="50.49"/>
    <n v="1.5"/>
    <n v="51.99"/>
  </r>
  <r>
    <s v="6870-1"/>
    <d v="2019-11-23T00:00:00"/>
    <x v="0"/>
    <x v="2"/>
    <n v="11"/>
    <s v="Ashita Deshmukh"/>
    <s v="200 Pine Grove Lane, Flat 5A, Building E"/>
    <x v="1"/>
    <x v="1"/>
    <s v="Consumer"/>
    <x v="1"/>
    <x v="0"/>
    <x v="134"/>
    <x v="0"/>
    <x v="3"/>
    <x v="0"/>
    <d v="2019-12-31T00:00:00"/>
    <n v="38"/>
    <n v="11.38"/>
    <n v="18.649999999999999"/>
    <n v="7.27"/>
    <n v="19"/>
    <n v="216.22"/>
    <n v="7.0000000000000007E-2"/>
    <n v="15.14"/>
    <n v="201.08"/>
    <n v="3.77"/>
    <n v="204.85"/>
  </r>
  <r>
    <s v="6871-1"/>
    <d v="2019-11-23T00:00:00"/>
    <x v="0"/>
    <x v="2"/>
    <n v="11"/>
    <s v="Atul Gupta"/>
    <s v="788 River View Terrace, Apartment 9A, Building F"/>
    <x v="2"/>
    <x v="2"/>
    <s v="Corporate"/>
    <x v="1"/>
    <x v="0"/>
    <x v="135"/>
    <x v="2"/>
    <x v="0"/>
    <x v="1"/>
    <d v="2019-11-27T00:00:00"/>
    <n v="4"/>
    <n v="3.5"/>
    <n v="5.74"/>
    <n v="2.2400000000000002"/>
    <n v="27"/>
    <n v="94.5"/>
    <n v="0.08"/>
    <n v="7.56"/>
    <n v="86.94"/>
    <n v="5.01"/>
    <n v="91.95"/>
  </r>
  <r>
    <s v="6872-1"/>
    <d v="2019-11-27T00:00:00"/>
    <x v="0"/>
    <x v="2"/>
    <n v="11"/>
    <s v="Avni Joshi"/>
    <s v="563 Birchfield Road, Unit 2, Building C"/>
    <x v="0"/>
    <x v="0"/>
    <s v="Consumer"/>
    <x v="5"/>
    <x v="2"/>
    <x v="136"/>
    <x v="0"/>
    <x v="1"/>
    <x v="0"/>
    <d v="2019-12-29T00:00:00"/>
    <n v="32"/>
    <n v="81.59"/>
    <n v="159.99"/>
    <n v="78.400000000000006"/>
    <n v="50"/>
    <n v="4079.5"/>
    <n v="0.05"/>
    <n v="203.98"/>
    <n v="3875.53"/>
    <n v="5.5"/>
    <n v="3881.03"/>
  </r>
  <r>
    <s v="6873-1"/>
    <d v="2019-11-29T00:00:00"/>
    <x v="0"/>
    <x v="2"/>
    <n v="11"/>
    <s v="Bharat Kumar"/>
    <s v="492 Cedar Valley Street, Suite 305, Building A"/>
    <x v="1"/>
    <x v="1"/>
    <s v="Corporate"/>
    <x v="11"/>
    <x v="3"/>
    <x v="137"/>
    <x v="1"/>
    <x v="2"/>
    <x v="2"/>
    <d v="2019-12-12T00:00:00"/>
    <n v="13"/>
    <n v="76.790000000000006"/>
    <n v="119.99"/>
    <n v="43.2"/>
    <n v="8"/>
    <n v="614.32000000000005"/>
    <n v="0.09"/>
    <n v="55.29"/>
    <n v="559.03"/>
    <n v="14"/>
    <n v="573.03"/>
  </r>
  <r>
    <s v="6874-1"/>
    <d v="2019-12-05T00:00:00"/>
    <x v="0"/>
    <x v="2"/>
    <n v="12"/>
    <s v="Chandni Verma"/>
    <s v="320 Pine Ridge Lane, Apartment 6B, Building D"/>
    <x v="2"/>
    <x v="2"/>
    <s v="Small Business"/>
    <x v="2"/>
    <x v="0"/>
    <x v="138"/>
    <x v="2"/>
    <x v="3"/>
    <x v="1"/>
    <d v="2020-01-01T00:00:00"/>
    <n v="27"/>
    <n v="16.8"/>
    <n v="40.97"/>
    <n v="24.17"/>
    <n v="49"/>
    <n v="823.2"/>
    <n v="0.09"/>
    <n v="74.09"/>
    <n v="749.11"/>
    <n v="8.99"/>
    <n v="758.1"/>
  </r>
  <r>
    <s v="6875-1"/>
    <d v="2019-12-08T00:00:00"/>
    <x v="0"/>
    <x v="2"/>
    <n v="12"/>
    <s v="Chhavi Mehta"/>
    <s v="541 Sunset Trail, Unit 9, Building E"/>
    <x v="0"/>
    <x v="0"/>
    <s v="Home Office"/>
    <x v="13"/>
    <x v="1"/>
    <x v="139"/>
    <x v="0"/>
    <x v="3"/>
    <x v="0"/>
    <d v="2019-12-21T00:00:00"/>
    <n v="13"/>
    <n v="1.6"/>
    <n v="2.62"/>
    <n v="1.02"/>
    <n v="47"/>
    <n v="75.2"/>
    <n v="0.1"/>
    <n v="7.52"/>
    <n v="67.680000000000007"/>
    <n v="0.8"/>
    <n v="68.48"/>
  </r>
  <r>
    <s v="6876-1"/>
    <d v="2019-12-08T00:00:00"/>
    <x v="0"/>
    <x v="2"/>
    <n v="12"/>
    <s v="Deepti Rathi"/>
    <s v="736 Maple Ridge Avenue, Suite 307, Building F"/>
    <x v="1"/>
    <x v="1"/>
    <s v="Home Office"/>
    <x v="0"/>
    <x v="0"/>
    <x v="140"/>
    <x v="2"/>
    <x v="3"/>
    <x v="0"/>
    <d v="2020-01-29T00:00:00"/>
    <n v="52"/>
    <n v="0.93"/>
    <n v="1.6"/>
    <n v="0.67"/>
    <n v="25"/>
    <n v="23.25"/>
    <n v="0.1"/>
    <n v="2.33"/>
    <n v="20.93"/>
    <n v="1.29"/>
    <n v="22.22"/>
  </r>
  <r>
    <s v="6877-1"/>
    <d v="2019-12-09T00:00:00"/>
    <x v="0"/>
    <x v="2"/>
    <n v="12"/>
    <s v="Devansh Saxena"/>
    <s v="623 Roseville Parkway, Flat 3A, Building C"/>
    <x v="2"/>
    <x v="2"/>
    <s v="Corporate"/>
    <x v="11"/>
    <x v="2"/>
    <x v="141"/>
    <x v="0"/>
    <x v="1"/>
    <x v="0"/>
    <d v="2020-01-12T00:00:00"/>
    <n v="34"/>
    <n v="0.24"/>
    <n v="1.26"/>
    <n v="1.02"/>
    <n v="9"/>
    <n v="2.16"/>
    <n v="0.06"/>
    <n v="0.13"/>
    <n v="2.0299999999999998"/>
    <n v="0.7"/>
    <n v="2.73"/>
  </r>
  <r>
    <s v="6878-1"/>
    <d v="2019-12-10T00:00:00"/>
    <x v="0"/>
    <x v="2"/>
    <n v="12"/>
    <s v="Dinesh Iyer"/>
    <s v="489 Oakview Road, Apartment 7B, Building A"/>
    <x v="0"/>
    <x v="0"/>
    <s v="Small Business"/>
    <x v="1"/>
    <x v="0"/>
    <x v="142"/>
    <x v="1"/>
    <x v="0"/>
    <x v="0"/>
    <d v="2019-12-13T00:00:00"/>
    <n v="3"/>
    <n v="3.65"/>
    <n v="5.98"/>
    <n v="2.33"/>
    <n v="25"/>
    <n v="91.25"/>
    <n v="0.03"/>
    <n v="2.74"/>
    <n v="88.51"/>
    <n v="1.49"/>
    <n v="90"/>
  </r>
  <r>
    <s v="6879-1"/>
    <d v="2019-12-11T00:00:00"/>
    <x v="0"/>
    <x v="2"/>
    <n v="12"/>
    <s v="Gitanjali Sharma"/>
    <s v="853 Cherrywood Terrace, Suite 201, Building D"/>
    <x v="1"/>
    <x v="1"/>
    <s v="Corporate"/>
    <x v="0"/>
    <x v="1"/>
    <x v="143"/>
    <x v="2"/>
    <x v="1"/>
    <x v="0"/>
    <d v="2020-01-21T00:00:00"/>
    <n v="41"/>
    <n v="18.38"/>
    <n v="29.17"/>
    <n v="10.79"/>
    <n v="16"/>
    <n v="294.08"/>
    <n v="7.0000000000000007E-2"/>
    <n v="20.59"/>
    <n v="273.49"/>
    <n v="6.27"/>
    <n v="279.76"/>
  </r>
  <r>
    <s v="6880-1"/>
    <d v="2019-12-13T00:00:00"/>
    <x v="0"/>
    <x v="2"/>
    <n v="12"/>
    <s v="Gaurav Choudhary"/>
    <s v="634 Willow Field Lane, Flat 10A, Building E"/>
    <x v="2"/>
    <x v="2"/>
    <s v="Consumer"/>
    <x v="9"/>
    <x v="0"/>
    <x v="144"/>
    <x v="0"/>
    <x v="3"/>
    <x v="0"/>
    <d v="2020-01-25T00:00:00"/>
    <n v="43"/>
    <n v="3.75"/>
    <n v="5.77"/>
    <n v="2.02"/>
    <n v="9"/>
    <n v="33.75"/>
    <n v="0"/>
    <n v="0"/>
    <n v="33.75"/>
    <n v="4.97"/>
    <n v="38.72"/>
  </r>
  <r>
    <s v="6881-1"/>
    <d v="2019-12-13T00:00:00"/>
    <x v="0"/>
    <x v="2"/>
    <n v="12"/>
    <s v="Himanshu Jain"/>
    <s v="215 River Bend Drive, Suite 508, Building C"/>
    <x v="0"/>
    <x v="0"/>
    <s v="Corporate"/>
    <x v="11"/>
    <x v="2"/>
    <x v="145"/>
    <x v="0"/>
    <x v="3"/>
    <x v="0"/>
    <d v="2020-02-01T00:00:00"/>
    <n v="50"/>
    <n v="1.92"/>
    <n v="3.26"/>
    <n v="1.34"/>
    <n v="6"/>
    <n v="11.52"/>
    <n v="0.01"/>
    <n v="0.12"/>
    <n v="11.4"/>
    <n v="1.86"/>
    <n v="13.26"/>
  </r>
  <r>
    <s v="6882-1"/>
    <d v="2019-12-16T00:00:00"/>
    <x v="0"/>
    <x v="2"/>
    <n v="12"/>
    <s v="Indu Bansal"/>
    <s v="301 Shady Oaks Boulevard, Apartment 2B, Building F"/>
    <x v="1"/>
    <x v="1"/>
    <s v="Small Business"/>
    <x v="5"/>
    <x v="2"/>
    <x v="146"/>
    <x v="1"/>
    <x v="2"/>
    <x v="0"/>
    <d v="2019-12-19T00:00:00"/>
    <n v="3"/>
    <n v="2.29"/>
    <n v="3.69"/>
    <n v="1.4"/>
    <n v="45"/>
    <n v="103.05"/>
    <n v="0.08"/>
    <n v="8.24"/>
    <n v="94.81"/>
    <n v="0.5"/>
    <n v="95.31"/>
  </r>
  <r>
    <s v="6883-1"/>
    <d v="2019-12-17T00:00:00"/>
    <x v="0"/>
    <x v="2"/>
    <n v="12"/>
    <s v="Ishwar Yadav"/>
    <s v="704 Cedar Park Street, Flat 3A, Building D"/>
    <x v="2"/>
    <x v="2"/>
    <s v="Corporate"/>
    <x v="3"/>
    <x v="2"/>
    <x v="15"/>
    <x v="0"/>
    <x v="3"/>
    <x v="0"/>
    <d v="2019-12-21T00:00:00"/>
    <n v="4"/>
    <n v="5.33"/>
    <n v="8.6"/>
    <n v="3.27"/>
    <n v="23"/>
    <n v="122.59"/>
    <n v="0.02"/>
    <n v="2.4500000000000002"/>
    <n v="120.14"/>
    <n v="6.19"/>
    <n v="126.33"/>
  </r>
  <r>
    <s v="6884-1"/>
    <d v="2019-12-19T00:00:00"/>
    <x v="0"/>
    <x v="2"/>
    <n v="12"/>
    <s v="Jasleen Kaur"/>
    <s v="190 Pine Meadows Road, Suite 407, Building E"/>
    <x v="1"/>
    <x v="1"/>
    <s v="Consumer"/>
    <x v="5"/>
    <x v="3"/>
    <x v="16"/>
    <x v="0"/>
    <x v="0"/>
    <x v="0"/>
    <d v="2020-02-14T00:00:00"/>
    <n v="57"/>
    <n v="42.11"/>
    <n v="80.98"/>
    <n v="38.869999999999997"/>
    <n v="13"/>
    <n v="547.42999999999995"/>
    <n v="0.03"/>
    <n v="16.420000000000002"/>
    <n v="531.01"/>
    <n v="7.18"/>
    <n v="538.19000000000005"/>
  </r>
  <r>
    <s v="6885-1"/>
    <d v="2019-12-23T00:00:00"/>
    <x v="0"/>
    <x v="2"/>
    <n v="12"/>
    <s v="Kailash Agarwal"/>
    <s v="589 Oakwood Grove, Apartment 8B, Building C"/>
    <x v="2"/>
    <x v="2"/>
    <s v="Small Business"/>
    <x v="7"/>
    <x v="2"/>
    <x v="17"/>
    <x v="1"/>
    <x v="0"/>
    <x v="0"/>
    <d v="2020-01-28T00:00:00"/>
    <n v="36"/>
    <n v="39.64"/>
    <n v="152.47999999999999"/>
    <n v="112.84"/>
    <n v="41"/>
    <n v="1625.24"/>
    <n v="7.0000000000000007E-2"/>
    <n v="113.77"/>
    <n v="1511.47"/>
    <n v="6.5"/>
    <n v="1517.97"/>
  </r>
  <r>
    <s v="6886-1"/>
    <d v="2019-12-23T00:00:00"/>
    <x v="0"/>
    <x v="2"/>
    <n v="12"/>
    <s v="Kavya Rathi"/>
    <s v="723 Sunset Park Avenue, Unit 10, Building F"/>
    <x v="0"/>
    <x v="0"/>
    <s v="Home Office"/>
    <x v="2"/>
    <x v="0"/>
    <x v="18"/>
    <x v="2"/>
    <x v="0"/>
    <x v="0"/>
    <d v="2020-02-12T00:00:00"/>
    <n v="51"/>
    <n v="3.14"/>
    <n v="4.91"/>
    <n v="1.77"/>
    <n v="12"/>
    <n v="37.68"/>
    <n v="0.04"/>
    <n v="1.51"/>
    <n v="36.17"/>
    <n v="0.5"/>
    <n v="36.67"/>
  </r>
  <r>
    <s v="6887-1"/>
    <d v="2019-12-27T00:00:00"/>
    <x v="0"/>
    <x v="2"/>
    <n v="12"/>
    <s v="Kirti Joshi"/>
    <s v="810 Maple Street, Suite 202, Building A"/>
    <x v="0"/>
    <x v="0"/>
    <s v="Home Office"/>
    <x v="8"/>
    <x v="1"/>
    <x v="19"/>
    <x v="1"/>
    <x v="0"/>
    <x v="0"/>
    <d v="2020-02-04T00:00:00"/>
    <n v="39"/>
    <n v="18.38"/>
    <n v="29.17"/>
    <n v="10.79"/>
    <n v="37"/>
    <n v="680.06"/>
    <n v="0.09"/>
    <n v="61.21"/>
    <n v="618.85"/>
    <n v="6.27"/>
    <n v="625.12"/>
  </r>
  <r>
    <s v="6888-1"/>
    <d v="2019-12-29T00:00:00"/>
    <x v="0"/>
    <x v="2"/>
    <n v="12"/>
    <s v="Kunal Patel"/>
    <s v="394 Birchwood Park, Apartment 9A, Building D"/>
    <x v="1"/>
    <x v="1"/>
    <s v="Consumer"/>
    <x v="3"/>
    <x v="0"/>
    <x v="20"/>
    <x v="2"/>
    <x v="1"/>
    <x v="0"/>
    <d v="2020-01-23T00:00:00"/>
    <n v="25"/>
    <n v="2.39"/>
    <n v="4.26"/>
    <n v="1.87"/>
    <n v="26"/>
    <n v="62.14"/>
    <n v="0.1"/>
    <n v="6.21"/>
    <n v="55.93"/>
    <n v="1.2"/>
    <n v="57.13"/>
  </r>
  <r>
    <s v="6889-1"/>
    <d v="2019-12-29T00:00:00"/>
    <x v="0"/>
    <x v="2"/>
    <n v="12"/>
    <s v="Lalit Kumar"/>
    <s v="724 Willow Springs Avenue, Unit 4, Building C"/>
    <x v="2"/>
    <x v="2"/>
    <s v="Small Business"/>
    <x v="9"/>
    <x v="0"/>
    <x v="21"/>
    <x v="0"/>
    <x v="2"/>
    <x v="0"/>
    <d v="2020-02-07T00:00:00"/>
    <n v="40"/>
    <n v="60.59"/>
    <n v="100.98"/>
    <n v="40.39"/>
    <n v="1"/>
    <n v="60.59"/>
    <n v="0.1"/>
    <n v="6.06"/>
    <n v="54.53"/>
    <n v="7.18"/>
    <n v="61.71"/>
  </r>
  <r>
    <s v="6890-1"/>
    <d v="2019-12-30T00:00:00"/>
    <x v="0"/>
    <x v="2"/>
    <n v="12"/>
    <s v="Lopamudra Singh"/>
    <s v="160 Pine Grove Parkway, Suite 307, Building E"/>
    <x v="0"/>
    <x v="0"/>
    <s v="Small Business"/>
    <x v="9"/>
    <x v="3"/>
    <x v="22"/>
    <x v="2"/>
    <x v="3"/>
    <x v="0"/>
    <d v="2020-02-02T00:00:00"/>
    <n v="34"/>
    <n v="4.0999999999999996"/>
    <n v="9.31"/>
    <n v="5.21"/>
    <n v="18"/>
    <n v="73.8"/>
    <n v="0.01"/>
    <n v="0.74"/>
    <n v="73.06"/>
    <n v="3.98"/>
    <n v="77.040000000000006"/>
  </r>
  <r>
    <s v="6891-1"/>
    <d v="2019-12-30T00:00:00"/>
    <x v="0"/>
    <x v="2"/>
    <n v="12"/>
    <s v="Madhur Mehta"/>
    <s v="408 Cedar Road, Flat 6B, Building F"/>
    <x v="1"/>
    <x v="1"/>
    <s v="Small Business"/>
    <x v="2"/>
    <x v="1"/>
    <x v="23"/>
    <x v="0"/>
    <x v="2"/>
    <x v="0"/>
    <d v="2020-02-16T00:00:00"/>
    <n v="48"/>
    <n v="13.64"/>
    <n v="20.98"/>
    <n v="7.34"/>
    <n v="23"/>
    <n v="313.72000000000003"/>
    <n v="0.03"/>
    <n v="9.41"/>
    <n v="304.31"/>
    <n v="1.49"/>
    <n v="305.8"/>
  </r>
  <r>
    <s v="6892-1"/>
    <d v="2020-01-07T00:00:00"/>
    <x v="1"/>
    <x v="3"/>
    <n v="1"/>
    <s v="Manju Tiwari"/>
    <s v="729 Oakfield Drive, Apartment 5A, Building B"/>
    <x v="2"/>
    <x v="2"/>
    <s v="Home Office"/>
    <x v="0"/>
    <x v="3"/>
    <x v="24"/>
    <x v="0"/>
    <x v="0"/>
    <x v="0"/>
    <d v="2020-01-20T00:00:00"/>
    <n v="13"/>
    <n v="67.73"/>
    <n v="165.2"/>
    <n v="97.47"/>
    <n v="49"/>
    <n v="3318.77"/>
    <n v="0.05"/>
    <n v="165.94"/>
    <n v="3152.83"/>
    <n v="19.989999999999998"/>
    <n v="3172.82"/>
  </r>
  <r>
    <s v="6893-1"/>
    <d v="2020-01-07T00:00:00"/>
    <x v="1"/>
    <x v="3"/>
    <n v="1"/>
    <s v="Mudit Bansal"/>
    <s v="855 Meadow Street, Suite 601, Building C"/>
    <x v="0"/>
    <x v="0"/>
    <s v="Home Office"/>
    <x v="6"/>
    <x v="0"/>
    <x v="25"/>
    <x v="0"/>
    <x v="1"/>
    <x v="0"/>
    <d v="2020-03-07T00:00:00"/>
    <n v="60"/>
    <n v="2.31"/>
    <n v="3.78"/>
    <n v="1.47"/>
    <n v="47"/>
    <n v="108.57"/>
    <n v="0.02"/>
    <n v="2.17"/>
    <n v="106.4"/>
    <n v="0.71"/>
    <n v="107.11"/>
  </r>
  <r>
    <s v="6894-1"/>
    <d v="2020-01-08T00:00:00"/>
    <x v="1"/>
    <x v="3"/>
    <n v="1"/>
    <s v="Namita Choudhary"/>
    <s v="741 Rivercrest Road, Unit 2, Building E"/>
    <x v="1"/>
    <x v="1"/>
    <s v="Small Business"/>
    <x v="3"/>
    <x v="1"/>
    <x v="26"/>
    <x v="1"/>
    <x v="2"/>
    <x v="0"/>
    <d v="2020-03-06T00:00:00"/>
    <n v="58"/>
    <n v="13.88"/>
    <n v="22.38"/>
    <n v="8.5"/>
    <n v="21"/>
    <n v="291.48"/>
    <n v="0.04"/>
    <n v="11.66"/>
    <n v="279.82"/>
    <n v="15.1"/>
    <n v="294.92"/>
  </r>
  <r>
    <s v="6895-1"/>
    <d v="2020-01-08T00:00:00"/>
    <x v="1"/>
    <x v="3"/>
    <n v="1"/>
    <s v="Nandini Gupta"/>
    <s v="633 Birchwood Avenue, Apartment 4B, Building F"/>
    <x v="2"/>
    <x v="2"/>
    <s v="Corporate"/>
    <x v="5"/>
    <x v="1"/>
    <x v="27"/>
    <x v="2"/>
    <x v="3"/>
    <x v="0"/>
    <d v="2020-02-11T00:00:00"/>
    <n v="34"/>
    <n v="1.3"/>
    <n v="2.88"/>
    <n v="1.58"/>
    <n v="46"/>
    <n v="59.8"/>
    <n v="0.04"/>
    <n v="2.39"/>
    <n v="57.41"/>
    <n v="1.01"/>
    <n v="58.42"/>
  </r>
  <r>
    <s v="6896-1"/>
    <d v="2020-01-10T00:00:00"/>
    <x v="1"/>
    <x v="3"/>
    <n v="1"/>
    <s v="Neha Yadav"/>
    <s v="501 Pine Creek Road, Suite 205, Building A"/>
    <x v="1"/>
    <x v="1"/>
    <s v="Small Business"/>
    <x v="2"/>
    <x v="0"/>
    <x v="28"/>
    <x v="1"/>
    <x v="0"/>
    <x v="1"/>
    <d v="2020-01-28T00:00:00"/>
    <n v="18"/>
    <n v="56.16"/>
    <n v="136.97999999999999"/>
    <n v="80.819999999999993"/>
    <n v="18"/>
    <n v="1010.88"/>
    <n v="0.02"/>
    <n v="20.22"/>
    <n v="990.66"/>
    <n v="24.49"/>
    <n v="1015.15"/>
  </r>
  <r>
    <s v="6897-1"/>
    <d v="2020-01-13T00:00:00"/>
    <x v="1"/>
    <x v="3"/>
    <n v="1"/>
    <s v="Nikhil Patel"/>
    <s v="274 Maple Grove Parkway, Flat 8A, Building D"/>
    <x v="1"/>
    <x v="1"/>
    <s v="Home Office"/>
    <x v="2"/>
    <x v="1"/>
    <x v="29"/>
    <x v="2"/>
    <x v="1"/>
    <x v="0"/>
    <d v="2020-02-22T00:00:00"/>
    <n v="40"/>
    <n v="21.56"/>
    <n v="35.94"/>
    <n v="14.38"/>
    <n v="13"/>
    <n v="280.27999999999997"/>
    <n v="0.09"/>
    <n v="25.23"/>
    <n v="255.05"/>
    <n v="6.66"/>
    <n v="261.70999999999998"/>
  </r>
  <r>
    <s v="6898-1"/>
    <d v="2020-01-14T00:00:00"/>
    <x v="1"/>
    <x v="3"/>
    <n v="1"/>
    <s v="Nitin Yadav"/>
    <s v="199 Willow Terrace, Apartment 3B, Building E"/>
    <x v="2"/>
    <x v="2"/>
    <s v="Consumer"/>
    <x v="11"/>
    <x v="0"/>
    <x v="30"/>
    <x v="0"/>
    <x v="2"/>
    <x v="1"/>
    <d v="2020-01-17T00:00:00"/>
    <n v="3"/>
    <n v="3.4"/>
    <n v="5.4"/>
    <n v="2"/>
    <n v="14"/>
    <n v="47.6"/>
    <n v="0.09"/>
    <n v="4.28"/>
    <n v="43.32"/>
    <n v="7.78"/>
    <n v="51.1"/>
  </r>
  <r>
    <s v="6899-1"/>
    <d v="2020-01-14T00:00:00"/>
    <x v="1"/>
    <x v="3"/>
    <n v="1"/>
    <s v="Pankaj Mehta"/>
    <s v="562 Sunset Hills Road, Suite 409, Building C"/>
    <x v="0"/>
    <x v="0"/>
    <s v="Home Office"/>
    <x v="11"/>
    <x v="0"/>
    <x v="31"/>
    <x v="2"/>
    <x v="3"/>
    <x v="0"/>
    <d v="2020-03-05T00:00:00"/>
    <n v="51"/>
    <n v="1.95"/>
    <n v="3.98"/>
    <n v="2.0299999999999998"/>
    <n v="41"/>
    <n v="79.95"/>
    <n v="7.0000000000000007E-2"/>
    <n v="5.6"/>
    <n v="74.349999999999994"/>
    <n v="0.83"/>
    <n v="75.180000000000007"/>
  </r>
  <r>
    <s v="6900-1"/>
    <d v="2020-01-15T00:00:00"/>
    <x v="1"/>
    <x v="3"/>
    <n v="1"/>
    <s v="Parul Jain"/>
    <s v="897 Birch Valley Road, Flat 2A, Building F"/>
    <x v="0"/>
    <x v="0"/>
    <s v="Corporate"/>
    <x v="0"/>
    <x v="0"/>
    <x v="32"/>
    <x v="0"/>
    <x v="3"/>
    <x v="1"/>
    <d v="2020-03-14T00:00:00"/>
    <n v="59"/>
    <n v="5.19"/>
    <n v="12.98"/>
    <n v="7.79"/>
    <n v="34"/>
    <n v="176.46"/>
    <n v="0.04"/>
    <n v="7.06"/>
    <n v="169.4"/>
    <n v="3.14"/>
    <n v="172.54"/>
  </r>
  <r>
    <s v="6901-1"/>
    <d v="2020-01-15T00:00:00"/>
    <x v="1"/>
    <x v="3"/>
    <n v="1"/>
    <s v="Poojan Rathi"/>
    <s v="741 Cedar Ridge Avenue, Unit 5, Building B"/>
    <x v="1"/>
    <x v="1"/>
    <s v="Home Office"/>
    <x v="10"/>
    <x v="0"/>
    <x v="33"/>
    <x v="1"/>
    <x v="3"/>
    <x v="2"/>
    <d v="2020-01-20T00:00:00"/>
    <n v="5"/>
    <n v="219.61"/>
    <n v="535.64"/>
    <n v="316.02999999999997"/>
    <n v="1"/>
    <n v="219.61"/>
    <n v="0.05"/>
    <n v="10.98"/>
    <n v="208.63"/>
    <n v="14.7"/>
    <n v="223.33"/>
  </r>
  <r>
    <s v="6902-1"/>
    <d v="2020-01-17T00:00:00"/>
    <x v="1"/>
    <x v="3"/>
    <n v="1"/>
    <s v="Pritam Desai"/>
    <s v="421 Maple Ridge Parkway, Suite 301, Building E"/>
    <x v="2"/>
    <x v="2"/>
    <s v="Home Office"/>
    <x v="0"/>
    <x v="2"/>
    <x v="34"/>
    <x v="2"/>
    <x v="1"/>
    <x v="0"/>
    <d v="2020-03-15T00:00:00"/>
    <n v="58"/>
    <n v="3.84"/>
    <n v="6.3"/>
    <n v="2.46"/>
    <n v="32"/>
    <n v="122.88"/>
    <n v="0.04"/>
    <n v="4.92"/>
    <n v="117.96"/>
    <n v="0.5"/>
    <n v="118.46"/>
  </r>
  <r>
    <s v="6903-1"/>
    <d v="2020-01-23T00:00:00"/>
    <x v="1"/>
    <x v="3"/>
    <n v="1"/>
    <s v="Raghav Yadav"/>
    <s v="198 Rosewood Grove, Apartment 10A, Building D"/>
    <x v="0"/>
    <x v="0"/>
    <s v="Home Office"/>
    <x v="13"/>
    <x v="0"/>
    <x v="35"/>
    <x v="0"/>
    <x v="0"/>
    <x v="0"/>
    <d v="2020-03-05T00:00:00"/>
    <n v="42"/>
    <n v="0.93"/>
    <n v="1.48"/>
    <n v="0.55000000000000004"/>
    <n v="27"/>
    <n v="25.11"/>
    <n v="0"/>
    <n v="0"/>
    <n v="25.11"/>
    <n v="0.7"/>
    <n v="25.81"/>
  </r>
  <r>
    <s v="6904-1"/>
    <d v="2020-01-24T00:00:00"/>
    <x v="1"/>
    <x v="3"/>
    <n v="1"/>
    <s v="Rajendra Patel"/>
    <s v="523 Pine Hollow Parkway, Unit 7B, Building F"/>
    <x v="0"/>
    <x v="0"/>
    <s v="Corporate"/>
    <x v="0"/>
    <x v="3"/>
    <x v="36"/>
    <x v="2"/>
    <x v="1"/>
    <x v="2"/>
    <d v="2020-01-28T00:00:00"/>
    <n v="4"/>
    <n v="76.790000000000006"/>
    <n v="119.99"/>
    <n v="43.2"/>
    <n v="13"/>
    <n v="998.27"/>
    <n v="0.04"/>
    <n v="39.93"/>
    <n v="958.34"/>
    <n v="14"/>
    <n v="972.34"/>
  </r>
  <r>
    <s v="6905-1"/>
    <d v="2020-01-25T00:00:00"/>
    <x v="1"/>
    <x v="3"/>
    <n v="1"/>
    <s v="Reeta Agarwal"/>
    <s v="388 Oak Valley Road, Flat 3A, Building C"/>
    <x v="1"/>
    <x v="1"/>
    <s v="Home Office"/>
    <x v="0"/>
    <x v="0"/>
    <x v="37"/>
    <x v="0"/>
    <x v="3"/>
    <x v="0"/>
    <d v="2020-02-11T00:00:00"/>
    <n v="17"/>
    <n v="1.0900000000000001"/>
    <n v="2.6"/>
    <n v="1.51"/>
    <n v="27"/>
    <n v="29.43"/>
    <n v="0.09"/>
    <n v="2.65"/>
    <n v="26.78"/>
    <n v="2.4"/>
    <n v="29.18"/>
  </r>
  <r>
    <s v="6906-1"/>
    <d v="2020-01-26T00:00:00"/>
    <x v="1"/>
    <x v="3"/>
    <n v="1"/>
    <s v="Ritika Bansal"/>
    <s v="758 Cherry Grove Avenue, Suite 206, Building B"/>
    <x v="2"/>
    <x v="2"/>
    <s v="Consumer"/>
    <x v="2"/>
    <x v="1"/>
    <x v="38"/>
    <x v="1"/>
    <x v="3"/>
    <x v="0"/>
    <d v="2020-03-14T00:00:00"/>
    <n v="48"/>
    <n v="5.5"/>
    <n v="12.22"/>
    <n v="6.72"/>
    <n v="19"/>
    <n v="104.5"/>
    <n v="0.09"/>
    <n v="9.41"/>
    <n v="95.1"/>
    <n v="2.85"/>
    <n v="97.95"/>
  </r>
  <r>
    <s v="6907-1"/>
    <d v="2020-01-26T00:00:00"/>
    <x v="1"/>
    <x v="3"/>
    <n v="1"/>
    <s v="Rohini Soni"/>
    <s v="330 River Oaks Road, Apartment 5B, Building E"/>
    <x v="0"/>
    <x v="0"/>
    <s v="Corporate"/>
    <x v="0"/>
    <x v="2"/>
    <x v="39"/>
    <x v="2"/>
    <x v="2"/>
    <x v="0"/>
    <d v="2020-02-26T00:00:00"/>
    <n v="31"/>
    <n v="10.07"/>
    <n v="15.98"/>
    <n v="5.91"/>
    <n v="8"/>
    <n v="80.56"/>
    <n v="0.04"/>
    <n v="3.22"/>
    <n v="77.34"/>
    <n v="4"/>
    <n v="81.34"/>
  </r>
  <r>
    <s v="6908-1"/>
    <d v="2020-01-27T00:00:00"/>
    <x v="1"/>
    <x v="3"/>
    <n v="1"/>
    <s v="Rupesh Yadav"/>
    <s v="621 Cedar Creek Boulevard, Unit 12, Building F"/>
    <x v="1"/>
    <x v="1"/>
    <s v="Consumer"/>
    <x v="2"/>
    <x v="3"/>
    <x v="40"/>
    <x v="0"/>
    <x v="3"/>
    <x v="0"/>
    <d v="2020-03-06T00:00:00"/>
    <n v="39"/>
    <n v="5.33"/>
    <n v="8.6"/>
    <n v="3.27"/>
    <n v="4"/>
    <n v="21.32"/>
    <n v="0.04"/>
    <n v="0.85"/>
    <n v="20.47"/>
    <n v="6.19"/>
    <n v="26.66"/>
  </r>
  <r>
    <s v="6909-1"/>
    <d v="2020-01-29T00:00:00"/>
    <x v="1"/>
    <x v="3"/>
    <n v="1"/>
    <s v="Samar Singh"/>
    <s v="721 Willow Park Street, Flat 6A, Building C"/>
    <x v="2"/>
    <x v="2"/>
    <s v="Small Business"/>
    <x v="9"/>
    <x v="3"/>
    <x v="41"/>
    <x v="0"/>
    <x v="0"/>
    <x v="0"/>
    <d v="2020-02-29T00:00:00"/>
    <n v="31"/>
    <n v="54.29"/>
    <n v="90.48"/>
    <n v="36.19"/>
    <n v="27"/>
    <n v="1465.83"/>
    <n v="0"/>
    <n v="0"/>
    <n v="1465.83"/>
    <n v="19.989999999999998"/>
    <n v="1485.82"/>
  </r>
  <r>
    <s v="6910-1"/>
    <d v="2020-01-30T00:00:00"/>
    <x v="1"/>
    <x v="3"/>
    <n v="1"/>
    <s v="Sanya Gupta"/>
    <s v="539 Golden Oaks Avenue, Suite 204, Building D"/>
    <x v="0"/>
    <x v="0"/>
    <s v="Corporate"/>
    <x v="1"/>
    <x v="2"/>
    <x v="42"/>
    <x v="1"/>
    <x v="0"/>
    <x v="0"/>
    <d v="2020-03-09T00:00:00"/>
    <n v="39"/>
    <n v="13.64"/>
    <n v="20.98"/>
    <n v="7.34"/>
    <n v="31"/>
    <n v="422.84"/>
    <n v="0.09"/>
    <n v="38.06"/>
    <n v="384.78"/>
    <n v="1.49"/>
    <n v="386.27"/>
  </r>
  <r>
    <s v="6911-1"/>
    <d v="2020-01-30T00:00:00"/>
    <x v="1"/>
    <x v="3"/>
    <n v="1"/>
    <s v="Sarika Sharma"/>
    <s v="704 Pine Valley Parkway, Apartment 8B, Building A"/>
    <x v="1"/>
    <x v="1"/>
    <s v="Small Business"/>
    <x v="7"/>
    <x v="0"/>
    <x v="43"/>
    <x v="0"/>
    <x v="0"/>
    <x v="0"/>
    <d v="2020-03-08T00:00:00"/>
    <n v="38"/>
    <n v="3.48"/>
    <n v="5.43"/>
    <n v="1.95"/>
    <n v="2"/>
    <n v="6.96"/>
    <n v="0.1"/>
    <n v="0.7"/>
    <n v="6.26"/>
    <n v="0.95"/>
    <n v="7.21"/>
  </r>
  <r>
    <s v="6912-1"/>
    <d v="2020-02-02T00:00:00"/>
    <x v="1"/>
    <x v="3"/>
    <n v="2"/>
    <s v="Siddhi Jain"/>
    <s v="311 Birchwood Avenue, Flat 4A, Building F"/>
    <x v="2"/>
    <x v="2"/>
    <s v="Small Business"/>
    <x v="2"/>
    <x v="1"/>
    <x v="44"/>
    <x v="0"/>
    <x v="3"/>
    <x v="0"/>
    <d v="2020-02-05T00:00:00"/>
    <n v="3"/>
    <n v="2.25"/>
    <n v="3.69"/>
    <n v="1.44"/>
    <n v="20"/>
    <n v="45"/>
    <n v="0.08"/>
    <n v="3.6"/>
    <n v="41.4"/>
    <n v="2.5"/>
    <n v="43.9"/>
  </r>
  <r>
    <s v="6913-1"/>
    <d v="2020-02-03T00:00:00"/>
    <x v="1"/>
    <x v="3"/>
    <n v="2"/>
    <s v="Snehal Rathi"/>
    <s v="580 Oakfield Road, Suite 110, Building C"/>
    <x v="0"/>
    <x v="0"/>
    <s v="Small Business"/>
    <x v="10"/>
    <x v="2"/>
    <x v="45"/>
    <x v="1"/>
    <x v="3"/>
    <x v="0"/>
    <d v="2020-03-04T00:00:00"/>
    <n v="30"/>
    <n v="54.52"/>
    <n v="100.97"/>
    <n v="46.45"/>
    <n v="15"/>
    <n v="817.8"/>
    <n v="0.08"/>
    <n v="65.42"/>
    <n v="752.38"/>
    <n v="7.18"/>
    <n v="759.56"/>
  </r>
  <r>
    <s v="6914-1"/>
    <d v="2020-02-05T00:00:00"/>
    <x v="1"/>
    <x v="3"/>
    <n v="2"/>
    <s v="Sonali Mehta"/>
    <s v="124 Maple View Lane, Apartment 7B, Building D"/>
    <x v="1"/>
    <x v="1"/>
    <s v="Small Business"/>
    <x v="9"/>
    <x v="0"/>
    <x v="46"/>
    <x v="2"/>
    <x v="1"/>
    <x v="2"/>
    <d v="2020-03-13T00:00:00"/>
    <n v="37"/>
    <n v="278.99"/>
    <n v="449.99"/>
    <n v="171"/>
    <n v="39"/>
    <n v="10880.61"/>
    <n v="0.08"/>
    <n v="870.45"/>
    <n v="10010.16"/>
    <n v="49"/>
    <n v="10059.16"/>
  </r>
  <r>
    <s v="6915-1"/>
    <d v="2020-02-09T00:00:00"/>
    <x v="1"/>
    <x v="3"/>
    <n v="2"/>
    <s v="Srinivas Kumar"/>
    <s v="835 Pine Ridge Boulevard, Suite 303, Building E"/>
    <x v="2"/>
    <x v="2"/>
    <s v="Corporate"/>
    <x v="0"/>
    <x v="1"/>
    <x v="47"/>
    <x v="1"/>
    <x v="0"/>
    <x v="0"/>
    <d v="2020-02-19T00:00:00"/>
    <n v="10"/>
    <n v="2.2599999999999998"/>
    <n v="3.58"/>
    <n v="1.32"/>
    <n v="42"/>
    <n v="94.92"/>
    <n v="0.01"/>
    <n v="0.95"/>
    <n v="93.97"/>
    <n v="5.47"/>
    <n v="99.44"/>
  </r>
  <r>
    <s v="6916-1"/>
    <d v="2020-02-10T00:00:00"/>
    <x v="1"/>
    <x v="3"/>
    <n v="2"/>
    <s v="Suman Yadav"/>
    <s v="427 Willow Meadows Parkway, Unit 2, Building F"/>
    <x v="0"/>
    <x v="0"/>
    <s v="Small Business"/>
    <x v="2"/>
    <x v="2"/>
    <x v="48"/>
    <x v="2"/>
    <x v="1"/>
    <x v="0"/>
    <d v="2020-04-10T00:00:00"/>
    <n v="60"/>
    <n v="8.82"/>
    <n v="20.99"/>
    <n v="12.17"/>
    <n v="42"/>
    <n v="370.44"/>
    <n v="7.0000000000000007E-2"/>
    <n v="25.93"/>
    <n v="344.51"/>
    <n v="4.8099999999999996"/>
    <n v="349.32"/>
  </r>
  <r>
    <s v="6917-1"/>
    <d v="2020-02-10T00:00:00"/>
    <x v="1"/>
    <x v="3"/>
    <n v="2"/>
    <s v="Sushant Deshmukh"/>
    <s v="239 Cedar Hill Avenue, Flat 9A, Building B"/>
    <x v="1"/>
    <x v="1"/>
    <s v="Consumer"/>
    <x v="13"/>
    <x v="1"/>
    <x v="99"/>
    <x v="0"/>
    <x v="3"/>
    <x v="1"/>
    <d v="2020-03-31T00:00:00"/>
    <n v="50"/>
    <n v="52.07"/>
    <n v="83.98"/>
    <n v="31.91"/>
    <n v="9"/>
    <n v="468.63"/>
    <n v="0.05"/>
    <n v="23.43"/>
    <n v="445.2"/>
    <n v="5.01"/>
    <n v="450.21"/>
  </r>
  <r>
    <s v="6918-1"/>
    <d v="2020-02-12T00:00:00"/>
    <x v="1"/>
    <x v="3"/>
    <n v="2"/>
    <s v="Tanay Mehta"/>
    <s v="384 Golden Ridge Road, Suite 505, Building C"/>
    <x v="2"/>
    <x v="2"/>
    <s v="Home Office"/>
    <x v="9"/>
    <x v="3"/>
    <x v="100"/>
    <x v="2"/>
    <x v="3"/>
    <x v="0"/>
    <d v="2020-02-23T00:00:00"/>
    <n v="11"/>
    <n v="216"/>
    <n v="449.99"/>
    <n v="233.99"/>
    <n v="5"/>
    <n v="1080"/>
    <n v="0.02"/>
    <n v="21.6"/>
    <n v="1058.4000000000001"/>
    <n v="24.49"/>
    <n v="1082.8900000000001"/>
  </r>
  <r>
    <s v="6919-1"/>
    <d v="2020-02-13T00:00:00"/>
    <x v="1"/>
    <x v="3"/>
    <n v="2"/>
    <s v="Tanu Yadav"/>
    <s v="674 Riverwood Avenue, Apartment 4B, Building F"/>
    <x v="1"/>
    <x v="1"/>
    <s v="Consumer"/>
    <x v="11"/>
    <x v="3"/>
    <x v="101"/>
    <x v="0"/>
    <x v="2"/>
    <x v="0"/>
    <d v="2020-04-02T00:00:00"/>
    <n v="49"/>
    <n v="2.16"/>
    <n v="3.85"/>
    <n v="1.69"/>
    <n v="31"/>
    <n v="66.959999999999994"/>
    <n v="0.09"/>
    <n v="6.03"/>
    <n v="60.93"/>
    <n v="0.7"/>
    <n v="61.63"/>
  </r>
  <r>
    <s v="6920-1"/>
    <d v="2020-02-15T00:00:00"/>
    <x v="1"/>
    <x v="3"/>
    <n v="2"/>
    <s v="Tarun Bhardwaj"/>
    <s v="530 Shady Grove Road, Suite 202, Building D"/>
    <x v="2"/>
    <x v="2"/>
    <s v="Home Office"/>
    <x v="2"/>
    <x v="0"/>
    <x v="102"/>
    <x v="0"/>
    <x v="3"/>
    <x v="0"/>
    <d v="2020-04-13T00:00:00"/>
    <n v="58"/>
    <n v="1.1499999999999999"/>
    <n v="2.67"/>
    <n v="1.52"/>
    <n v="19"/>
    <n v="21.85"/>
    <n v="0.03"/>
    <n v="0.66"/>
    <n v="21.19"/>
    <n v="0.86"/>
    <n v="22.05"/>
  </r>
  <r>
    <s v="6921-1"/>
    <d v="2020-02-15T00:00:00"/>
    <x v="1"/>
    <x v="3"/>
    <n v="2"/>
    <s v="Vandana Iyer"/>
    <s v="204 Cedar Creek Lane, Unit 10, Building A"/>
    <x v="0"/>
    <x v="0"/>
    <s v="Corporate"/>
    <x v="0"/>
    <x v="1"/>
    <x v="103"/>
    <x v="0"/>
    <x v="0"/>
    <x v="1"/>
    <d v="2020-03-18T00:00:00"/>
    <n v="32"/>
    <n v="1.57"/>
    <n v="3.28"/>
    <n v="1.71"/>
    <n v="44"/>
    <n v="69.08"/>
    <n v="0"/>
    <n v="0"/>
    <n v="69.08"/>
    <n v="0.98"/>
    <n v="70.06"/>
  </r>
  <r>
    <s v="6922-1"/>
    <d v="2020-02-16T00:00:00"/>
    <x v="1"/>
    <x v="3"/>
    <n v="2"/>
    <s v="Vatsal Jain"/>
    <s v="855 Pine Ridge Boulevard, Apartment 3B, Building E"/>
    <x v="0"/>
    <x v="0"/>
    <s v="Corporate"/>
    <x v="5"/>
    <x v="3"/>
    <x v="104"/>
    <x v="1"/>
    <x v="0"/>
    <x v="0"/>
    <d v="2020-04-01T00:00:00"/>
    <n v="45"/>
    <n v="8.82"/>
    <n v="20.99"/>
    <n v="12.17"/>
    <n v="24"/>
    <n v="211.68"/>
    <n v="0.01"/>
    <n v="2.12"/>
    <n v="209.56"/>
    <n v="4.8099999999999996"/>
    <n v="214.37"/>
  </r>
  <r>
    <s v="6923-1"/>
    <d v="2020-02-22T00:00:00"/>
    <x v="1"/>
    <x v="3"/>
    <n v="2"/>
    <s v="Vikram Singh"/>
    <s v="736 Maplewood Parkway, Suite 106, Building F"/>
    <x v="1"/>
    <x v="1"/>
    <s v="Corporate"/>
    <x v="7"/>
    <x v="2"/>
    <x v="105"/>
    <x v="2"/>
    <x v="0"/>
    <x v="0"/>
    <d v="2020-04-07T00:00:00"/>
    <n v="45"/>
    <n v="4.1900000000000004"/>
    <n v="10.23"/>
    <n v="6.04"/>
    <n v="9"/>
    <n v="37.71"/>
    <n v="7.0000000000000007E-2"/>
    <n v="2.64"/>
    <n v="35.07"/>
    <n v="4.68"/>
    <n v="39.75"/>
  </r>
  <r>
    <s v="6924-1"/>
    <d v="2020-02-22T00:00:00"/>
    <x v="1"/>
    <x v="3"/>
    <n v="2"/>
    <s v="Vinay Kumar"/>
    <s v="Cedar Ridge Street, Apartment 2B, Building A, near Crystal Falls"/>
    <x v="2"/>
    <x v="2"/>
    <s v="Consumer"/>
    <x v="5"/>
    <x v="3"/>
    <x v="106"/>
    <x v="1"/>
    <x v="0"/>
    <x v="0"/>
    <d v="2020-04-07T00:00:00"/>
    <n v="45"/>
    <n v="0.93"/>
    <n v="1.48"/>
    <n v="0.55000000000000004"/>
    <n v="46"/>
    <n v="42.78"/>
    <n v="0"/>
    <n v="0"/>
    <n v="42.78"/>
    <n v="0.7"/>
    <n v="43.48"/>
  </r>
  <r>
    <s v="6925-1"/>
    <d v="2020-02-22T00:00:00"/>
    <x v="1"/>
    <x v="3"/>
    <n v="2"/>
    <s v="Yogita Choudhary"/>
    <s v="Willow Grove Road, Unit 5A, Building C, near Maple Street"/>
    <x v="0"/>
    <x v="0"/>
    <s v="Corporate"/>
    <x v="9"/>
    <x v="3"/>
    <x v="107"/>
    <x v="2"/>
    <x v="1"/>
    <x v="0"/>
    <d v="2020-04-06T00:00:00"/>
    <n v="44"/>
    <n v="21.56"/>
    <n v="35.94"/>
    <n v="14.38"/>
    <n v="13"/>
    <n v="280.27999999999997"/>
    <n v="0.03"/>
    <n v="8.41"/>
    <n v="271.87"/>
    <n v="6.66"/>
    <n v="278.52999999999997"/>
  </r>
  <r>
    <s v="6926-1"/>
    <d v="2020-02-23T00:00:00"/>
    <x v="1"/>
    <x v="3"/>
    <n v="2"/>
    <s v="Zain Ali"/>
    <s v="Rosewood Avenue, Suite 103, Building D, next to Sunset Plaza"/>
    <x v="1"/>
    <x v="1"/>
    <s v="Small Business"/>
    <x v="5"/>
    <x v="0"/>
    <x v="108"/>
    <x v="0"/>
    <x v="2"/>
    <x v="0"/>
    <d v="2020-03-22T00:00:00"/>
    <n v="28"/>
    <n v="42.11"/>
    <n v="80.98"/>
    <n v="38.869999999999997"/>
    <n v="45"/>
    <n v="1894.95"/>
    <n v="0"/>
    <n v="0"/>
    <n v="1894.95"/>
    <n v="7.18"/>
    <n v="1902.13"/>
  </r>
  <r>
    <s v="6927-1"/>
    <d v="2020-02-24T00:00:00"/>
    <x v="1"/>
    <x v="3"/>
    <n v="2"/>
    <s v="Ankit Mehta"/>
    <s v="Pinecrest Street, Apartment 8A, Building B, near River Park"/>
    <x v="2"/>
    <x v="2"/>
    <s v="Small Business"/>
    <x v="9"/>
    <x v="2"/>
    <x v="109"/>
    <x v="2"/>
    <x v="3"/>
    <x v="0"/>
    <d v="2020-04-06T00:00:00"/>
    <n v="42"/>
    <n v="2.74"/>
    <n v="4.49"/>
    <n v="1.75"/>
    <n v="6"/>
    <n v="16.440000000000001"/>
    <n v="0.03"/>
    <n v="0.49"/>
    <n v="15.95"/>
    <n v="1.49"/>
    <n v="17.440000000000001"/>
  </r>
  <r>
    <s v="6928-1"/>
    <d v="2020-02-24T00:00:00"/>
    <x v="1"/>
    <x v="3"/>
    <n v="2"/>
    <s v="Anjali Yadav"/>
    <s v="Oak Lane, Suite 509, Building E, opposite Greenfield Market"/>
    <x v="0"/>
    <x v="0"/>
    <s v="Small Business"/>
    <x v="8"/>
    <x v="0"/>
    <x v="110"/>
    <x v="0"/>
    <x v="2"/>
    <x v="0"/>
    <d v="2020-03-01T00:00:00"/>
    <n v="6"/>
    <n v="2.52"/>
    <n v="4"/>
    <n v="1.48"/>
    <n v="33"/>
    <n v="83.16"/>
    <n v="0.08"/>
    <n v="6.65"/>
    <n v="76.510000000000005"/>
    <n v="1.3"/>
    <n v="77.81"/>
  </r>
  <r>
    <s v="6929-1"/>
    <d v="2020-02-25T00:00:00"/>
    <x v="1"/>
    <x v="3"/>
    <n v="2"/>
    <s v="Arun Kumar"/>
    <s v="Maple Ridge Boulevard, Apartment 2B, Building D, near Town Square"/>
    <x v="1"/>
    <x v="1"/>
    <s v="Small Business"/>
    <x v="2"/>
    <x v="0"/>
    <x v="111"/>
    <x v="1"/>
    <x v="0"/>
    <x v="0"/>
    <d v="2020-04-01T00:00:00"/>
    <n v="36"/>
    <n v="1.57"/>
    <n v="3.28"/>
    <n v="1.71"/>
    <n v="26"/>
    <n v="40.82"/>
    <n v="0.08"/>
    <n v="3.27"/>
    <n v="37.549999999999997"/>
    <n v="0.98"/>
    <n v="38.53"/>
  </r>
  <r>
    <s v="6930-1"/>
    <d v="2020-02-25T00:00:00"/>
    <x v="1"/>
    <x v="3"/>
    <n v="2"/>
    <s v="Ashwin Bansal"/>
    <s v="Willow Springs Avenue, Flat 6A, Building C, near Oak Valley"/>
    <x v="2"/>
    <x v="2"/>
    <s v="Home Office"/>
    <x v="13"/>
    <x v="2"/>
    <x v="112"/>
    <x v="2"/>
    <x v="1"/>
    <x v="0"/>
    <d v="2020-02-26T00:00:00"/>
    <n v="1"/>
    <n v="3.47"/>
    <n v="6.68"/>
    <n v="3.21"/>
    <n v="33"/>
    <n v="114.51"/>
    <n v="0.03"/>
    <n v="3.44"/>
    <n v="111.07"/>
    <n v="1.5"/>
    <n v="112.57"/>
  </r>
  <r>
    <s v="6931-1"/>
    <d v="2020-02-28T00:00:00"/>
    <x v="1"/>
    <x v="3"/>
    <n v="2"/>
    <s v="Avinash Patel"/>
    <s v="Cedarwood Drive, Suite 403, Building A, near Silverlake"/>
    <x v="1"/>
    <x v="1"/>
    <s v="Small Business"/>
    <x v="0"/>
    <x v="0"/>
    <x v="113"/>
    <x v="0"/>
    <x v="2"/>
    <x v="0"/>
    <d v="2020-03-27T00:00:00"/>
    <n v="28"/>
    <n v="0.9"/>
    <n v="2.1"/>
    <n v="1.2"/>
    <n v="21"/>
    <n v="18.899999999999999"/>
    <n v="0.04"/>
    <n v="0.76"/>
    <n v="18.14"/>
    <n v="0.7"/>
    <n v="18.84"/>
  </r>
  <r>
    <s v="6932-1"/>
    <d v="2020-03-02T00:00:00"/>
    <x v="1"/>
    <x v="3"/>
    <n v="3"/>
    <s v="Bhupinder Rathi"/>
    <s v="Birchwood Park, Unit 5, Building E, near Riverpoint Tower"/>
    <x v="1"/>
    <x v="1"/>
    <s v="Home Office"/>
    <x v="1"/>
    <x v="0"/>
    <x v="114"/>
    <x v="2"/>
    <x v="3"/>
    <x v="0"/>
    <d v="2020-03-11T00:00:00"/>
    <n v="9"/>
    <n v="18.38"/>
    <n v="29.17"/>
    <n v="10.79"/>
    <n v="1"/>
    <n v="18.38"/>
    <n v="0.02"/>
    <n v="0.37"/>
    <n v="18.010000000000002"/>
    <n v="6.27"/>
    <n v="24.28"/>
  </r>
  <r>
    <s v="6933-1"/>
    <d v="2020-03-06T00:00:00"/>
    <x v="1"/>
    <x v="3"/>
    <n v="3"/>
    <s v="Chetna Sharma"/>
    <s v="Oakwood Parkway, Apartment 7A, Building B, by Oakwood Mall"/>
    <x v="2"/>
    <x v="2"/>
    <s v="Small Business"/>
    <x v="2"/>
    <x v="2"/>
    <x v="115"/>
    <x v="0"/>
    <x v="0"/>
    <x v="0"/>
    <d v="2020-04-23T00:00:00"/>
    <n v="48"/>
    <n v="4.46"/>
    <n v="10.89"/>
    <n v="6.43"/>
    <n v="32"/>
    <n v="142.72"/>
    <n v="0.1"/>
    <n v="14.27"/>
    <n v="128.44999999999999"/>
    <n v="4.5"/>
    <n v="132.94999999999999"/>
  </r>
  <r>
    <s v="6934-1"/>
    <d v="2020-03-10T00:00:00"/>
    <x v="1"/>
    <x v="3"/>
    <n v="3"/>
    <s v="Chirag Yadav"/>
    <s v="Golden Oaks Drive, Suite 202, Building C, near Pine Forest"/>
    <x v="0"/>
    <x v="0"/>
    <s v="Corporate"/>
    <x v="1"/>
    <x v="0"/>
    <x v="0"/>
    <x v="1"/>
    <x v="1"/>
    <x v="0"/>
    <d v="2020-03-29T00:00:00"/>
    <n v="19"/>
    <n v="1.94"/>
    <n v="3.08"/>
    <n v="1.1399999999999999"/>
    <n v="1"/>
    <n v="1.94"/>
    <n v="0.08"/>
    <n v="0.16"/>
    <n v="1.78"/>
    <n v="0.99"/>
    <n v="2.77"/>
  </r>
  <r>
    <s v="6935-1"/>
    <d v="2020-03-11T00:00:00"/>
    <x v="1"/>
    <x v="3"/>
    <n v="3"/>
    <s v="Deependra Iyer"/>
    <s v="Sunset Boulevard, Flat 9B, Building D, opposite City Hall"/>
    <x v="0"/>
    <x v="0"/>
    <s v="Corporate"/>
    <x v="10"/>
    <x v="0"/>
    <x v="1"/>
    <x v="2"/>
    <x v="0"/>
    <x v="0"/>
    <d v="2020-04-05T00:00:00"/>
    <n v="25"/>
    <n v="52.04"/>
    <n v="83.93"/>
    <n v="31.89"/>
    <n v="50"/>
    <n v="2602"/>
    <n v="0.1"/>
    <n v="260.2"/>
    <n v="2341.8000000000002"/>
    <n v="19.989999999999998"/>
    <n v="2361.79"/>
  </r>
  <r>
    <s v="6936-1"/>
    <d v="2020-03-12T00:00:00"/>
    <x v="1"/>
    <x v="3"/>
    <n v="3"/>
    <s v="Divya Yadav"/>
    <s v="Maple Trail, Unit 4A, Building E, near Lakeside Park"/>
    <x v="1"/>
    <x v="1"/>
    <s v="Home Office"/>
    <x v="9"/>
    <x v="3"/>
    <x v="2"/>
    <x v="0"/>
    <x v="1"/>
    <x v="1"/>
    <d v="2020-04-05T00:00:00"/>
    <n v="24"/>
    <n v="60.59"/>
    <n v="100.98"/>
    <n v="40.39"/>
    <n v="5"/>
    <n v="302.95"/>
    <n v="0.02"/>
    <n v="6.06"/>
    <n v="296.89"/>
    <n v="7.18"/>
    <n v="304.07"/>
  </r>
  <r>
    <s v="6937-1"/>
    <d v="2020-03-13T00:00:00"/>
    <x v="1"/>
    <x v="3"/>
    <n v="3"/>
    <s v="Eshan Joshi"/>
    <s v="Pine Ridge Road, Apartment 11A, Building A, near Riverbend Plaza"/>
    <x v="2"/>
    <x v="2"/>
    <s v="Corporate"/>
    <x v="2"/>
    <x v="1"/>
    <x v="3"/>
    <x v="0"/>
    <x v="2"/>
    <x v="0"/>
    <d v="2020-03-18T00:00:00"/>
    <n v="5"/>
    <n v="3.75"/>
    <n v="7.08"/>
    <n v="3.33"/>
    <n v="34"/>
    <n v="127.5"/>
    <n v="0.03"/>
    <n v="3.83"/>
    <n v="123.68"/>
    <n v="2.35"/>
    <n v="126.03"/>
  </r>
  <r>
    <s v="6938-1"/>
    <d v="2020-03-15T00:00:00"/>
    <x v="1"/>
    <x v="3"/>
    <n v="3"/>
    <s v="Gaurav Yadav"/>
    <s v="Cedarwood Avenue, Suite 601, Building B, close to Town Square"/>
    <x v="0"/>
    <x v="0"/>
    <s v="Small Business"/>
    <x v="11"/>
    <x v="2"/>
    <x v="4"/>
    <x v="1"/>
    <x v="3"/>
    <x v="0"/>
    <d v="2020-03-23T00:00:00"/>
    <n v="8"/>
    <n v="3.5"/>
    <n v="5.74"/>
    <n v="2.2400000000000002"/>
    <n v="45"/>
    <n v="157.5"/>
    <n v="0"/>
    <n v="0"/>
    <n v="157.5"/>
    <n v="5.01"/>
    <n v="162.51"/>
  </r>
  <r>
    <s v="6939-1"/>
    <d v="2020-03-17T00:00:00"/>
    <x v="1"/>
    <x v="3"/>
    <n v="3"/>
    <s v="Gurpreet Kaur"/>
    <s v="Birchwood Crescent, Unit 3, Building D, next to Riverside Park"/>
    <x v="0"/>
    <x v="0"/>
    <s v="Home Office"/>
    <x v="3"/>
    <x v="2"/>
    <x v="5"/>
    <x v="0"/>
    <x v="2"/>
    <x v="0"/>
    <d v="2020-03-26T00:00:00"/>
    <n v="9"/>
    <n v="1.0900000000000001"/>
    <n v="2.6"/>
    <n v="1.51"/>
    <n v="43"/>
    <n v="46.87"/>
    <n v="0.01"/>
    <n v="0.47"/>
    <n v="46.4"/>
    <n v="2.4"/>
    <n v="48.8"/>
  </r>
  <r>
    <s v="6940-1"/>
    <d v="2020-03-17T00:00:00"/>
    <x v="1"/>
    <x v="3"/>
    <n v="3"/>
    <s v="Harman Singh"/>
    <s v="Shady Lane, Apartment 8B, Building C, near Hilltop Gardens"/>
    <x v="1"/>
    <x v="1"/>
    <s v="Corporate"/>
    <x v="11"/>
    <x v="0"/>
    <x v="6"/>
    <x v="0"/>
    <x v="0"/>
    <x v="0"/>
    <d v="2020-04-02T00:00:00"/>
    <n v="16"/>
    <n v="8.92"/>
    <n v="29.74"/>
    <n v="20.82"/>
    <n v="25"/>
    <n v="223"/>
    <n v="0"/>
    <n v="0"/>
    <n v="223"/>
    <n v="6.64"/>
    <n v="229.64"/>
  </r>
  <r>
    <s v="6941-1"/>
    <d v="2020-03-17T00:00:00"/>
    <x v="1"/>
    <x v="3"/>
    <n v="3"/>
    <s v="Harpreet Sharma"/>
    <s v="Silver Birch Drive, Flat 2A, Building E, near Golden Meadows"/>
    <x v="2"/>
    <x v="2"/>
    <s v="Small Business"/>
    <x v="5"/>
    <x v="0"/>
    <x v="7"/>
    <x v="1"/>
    <x v="1"/>
    <x v="0"/>
    <d v="2020-04-12T00:00:00"/>
    <n v="26"/>
    <n v="21.97"/>
    <n v="35.44"/>
    <n v="13.47"/>
    <n v="21"/>
    <n v="461.37"/>
    <n v="0"/>
    <n v="0"/>
    <n v="461.37"/>
    <n v="4.92"/>
    <n v="466.29"/>
  </r>
  <r>
    <s v="6942-1"/>
    <d v="2020-03-19T00:00:00"/>
    <x v="1"/>
    <x v="3"/>
    <n v="3"/>
    <s v="Himanshu Pandey"/>
    <s v="River Bend Street, Suite 308, Building B, beside Oak View"/>
    <x v="0"/>
    <x v="0"/>
    <s v="Small Business"/>
    <x v="2"/>
    <x v="2"/>
    <x v="8"/>
    <x v="2"/>
    <x v="2"/>
    <x v="0"/>
    <d v="2020-04-02T00:00:00"/>
    <n v="14"/>
    <n v="2.2599999999999998"/>
    <n v="3.58"/>
    <n v="1.32"/>
    <n v="39"/>
    <n v="88.14"/>
    <n v="0"/>
    <n v="0"/>
    <n v="88.14"/>
    <n v="5.47"/>
    <n v="93.61"/>
  </r>
  <r>
    <s v="6943-1"/>
    <d v="2020-03-21T00:00:00"/>
    <x v="1"/>
    <x v="3"/>
    <n v="3"/>
    <s v="Indira Agarwal"/>
    <s v="Springdale Avenue, Apartment 5A, Building F, near Valley Plaza"/>
    <x v="1"/>
    <x v="1"/>
    <s v="Home Office"/>
    <x v="13"/>
    <x v="1"/>
    <x v="9"/>
    <x v="1"/>
    <x v="3"/>
    <x v="0"/>
    <d v="2020-03-22T00:00:00"/>
    <n v="1"/>
    <n v="1.94"/>
    <n v="3.08"/>
    <n v="1.1399999999999999"/>
    <n v="5"/>
    <n v="9.6999999999999993"/>
    <n v="0.06"/>
    <n v="0.57999999999999996"/>
    <n v="9.1199999999999992"/>
    <n v="0.99"/>
    <n v="10.11"/>
  </r>
  <r>
    <s v="6944-1"/>
    <d v="2020-03-28T00:00:00"/>
    <x v="1"/>
    <x v="3"/>
    <n v="3"/>
    <s v="Jaspreet Bansal"/>
    <s v="Willow Creek Boulevard, Flat 7B, Building D, next to Pine Grove"/>
    <x v="2"/>
    <x v="2"/>
    <s v="Small Business"/>
    <x v="3"/>
    <x v="3"/>
    <x v="10"/>
    <x v="2"/>
    <x v="0"/>
    <x v="0"/>
    <d v="2020-04-06T00:00:00"/>
    <n v="9"/>
    <n v="11.04"/>
    <n v="16.98"/>
    <n v="5.94"/>
    <n v="31"/>
    <n v="342.24"/>
    <n v="0.03"/>
    <n v="10.27"/>
    <n v="331.97"/>
    <n v="12.39"/>
    <n v="344.36"/>
  </r>
  <r>
    <s v="6945-1"/>
    <d v="2020-03-29T00:00:00"/>
    <x v="1"/>
    <x v="3"/>
    <n v="3"/>
    <s v="Jaya Verma"/>
    <s v="Cedar Ridge Boulevard, Suite 101, Building E, by Green Park"/>
    <x v="0"/>
    <x v="0"/>
    <s v="Consumer"/>
    <x v="13"/>
    <x v="0"/>
    <x v="11"/>
    <x v="0"/>
    <x v="1"/>
    <x v="0"/>
    <d v="2020-05-12T00:00:00"/>
    <n v="44"/>
    <n v="4.53"/>
    <n v="7.3"/>
    <n v="2.77"/>
    <n v="18"/>
    <n v="81.540000000000006"/>
    <n v="0.05"/>
    <n v="4.08"/>
    <n v="77.459999999999994"/>
    <n v="7.72"/>
    <n v="85.18"/>
  </r>
  <r>
    <s v="6946-1"/>
    <d v="2020-03-31T00:00:00"/>
    <x v="1"/>
    <x v="3"/>
    <n v="3"/>
    <s v="Kajal Soni"/>
    <s v="Forest Hill Road, Apartment 3A, Building C, near Pine Valley"/>
    <x v="1"/>
    <x v="1"/>
    <s v="Home Office"/>
    <x v="10"/>
    <x v="0"/>
    <x v="12"/>
    <x v="2"/>
    <x v="2"/>
    <x v="0"/>
    <d v="2020-04-20T00:00:00"/>
    <n v="20"/>
    <n v="4.37"/>
    <n v="9.11"/>
    <n v="4.74"/>
    <n v="1"/>
    <n v="4.37"/>
    <n v="0.1"/>
    <n v="0.44"/>
    <n v="3.93"/>
    <n v="2.25"/>
    <n v="6.18"/>
  </r>
  <r>
    <s v="6947-1"/>
    <d v="2020-04-01T00:00:00"/>
    <x v="1"/>
    <x v="0"/>
    <n v="4"/>
    <s v="Kartik Sharma"/>
    <s v="Rosewood Terrace, Flat 10A, Building B, opposite Riverside Mall"/>
    <x v="2"/>
    <x v="2"/>
    <s v="Consumer"/>
    <x v="7"/>
    <x v="2"/>
    <x v="13"/>
    <x v="0"/>
    <x v="3"/>
    <x v="0"/>
    <d v="2020-05-25T00:00:00"/>
    <n v="54"/>
    <n v="16.8"/>
    <n v="40.97"/>
    <n v="24.17"/>
    <n v="44"/>
    <n v="739.2"/>
    <n v="0.08"/>
    <n v="59.14"/>
    <n v="680.06"/>
    <n v="8.99"/>
    <n v="689.05"/>
  </r>
  <r>
    <s v="6948-1"/>
    <d v="2020-04-02T00:00:00"/>
    <x v="1"/>
    <x v="0"/>
    <n v="4"/>
    <s v="Kiran Mehta"/>
    <s v="Sunset Ridge Road, Suite 202, Building F, near Crystal Plaza"/>
    <x v="0"/>
    <x v="0"/>
    <s v="Corporate"/>
    <x v="2"/>
    <x v="0"/>
    <x v="14"/>
    <x v="0"/>
    <x v="3"/>
    <x v="0"/>
    <d v="2020-04-13T00:00:00"/>
    <n v="11"/>
    <n v="7.13"/>
    <n v="20.98"/>
    <n v="13.85"/>
    <n v="39"/>
    <n v="278.07"/>
    <n v="0.04"/>
    <n v="11.12"/>
    <n v="266.95"/>
    <n v="5.42"/>
    <n v="272.37"/>
  </r>
  <r>
    <s v="6949-1"/>
    <d v="2020-04-02T00:00:00"/>
    <x v="1"/>
    <x v="0"/>
    <n v="4"/>
    <s v="Kirti Bansal"/>
    <s v="Shady Oaks Avenue, Unit 4B, Building A, beside Oakwood Gardens"/>
    <x v="1"/>
    <x v="1"/>
    <s v="Consumer"/>
    <x v="6"/>
    <x v="2"/>
    <x v="15"/>
    <x v="0"/>
    <x v="3"/>
    <x v="0"/>
    <d v="2020-04-07T00:00:00"/>
    <n v="5"/>
    <n v="1.46"/>
    <n v="3.57"/>
    <n v="2.11"/>
    <n v="41"/>
    <n v="59.86"/>
    <n v="0.03"/>
    <n v="1.8"/>
    <n v="58.06"/>
    <n v="4.17"/>
    <n v="62.23"/>
  </r>
  <r>
    <s v="6950-1"/>
    <d v="2020-04-03T00:00:00"/>
    <x v="1"/>
    <x v="0"/>
    <n v="4"/>
    <s v="Kunal Joshi"/>
    <s v="Maple Meadows Drive, Apartment 7A, Building D, next to Willowbrook"/>
    <x v="2"/>
    <x v="2"/>
    <s v="Consumer"/>
    <x v="4"/>
    <x v="0"/>
    <x v="16"/>
    <x v="1"/>
    <x v="1"/>
    <x v="0"/>
    <d v="2020-04-09T00:00:00"/>
    <n v="6"/>
    <n v="2.13"/>
    <n v="3.49"/>
    <n v="1.36"/>
    <n v="46"/>
    <n v="97.98"/>
    <n v="0.01"/>
    <n v="0.98"/>
    <n v="97"/>
    <n v="0.76"/>
    <n v="97.76"/>
  </r>
  <r>
    <s v="6951-1"/>
    <d v="2020-04-04T00:00:00"/>
    <x v="1"/>
    <x v="0"/>
    <n v="4"/>
    <s v="Manish Gupta"/>
    <s v="Golden Valley Road, Suite 609, Building C, near River Springs"/>
    <x v="0"/>
    <x v="0"/>
    <s v="Small Business"/>
    <x v="5"/>
    <x v="0"/>
    <x v="17"/>
    <x v="2"/>
    <x v="0"/>
    <x v="0"/>
    <d v="2020-05-04T00:00:00"/>
    <n v="30"/>
    <n v="3.84"/>
    <n v="6.3"/>
    <n v="2.46"/>
    <n v="18"/>
    <n v="69.12"/>
    <n v="0.1"/>
    <n v="6.91"/>
    <n v="62.21"/>
    <n v="0.5"/>
    <n v="62.71"/>
  </r>
  <r>
    <s v="6952-1"/>
    <d v="2020-04-06T00:00:00"/>
    <x v="1"/>
    <x v="0"/>
    <n v="4"/>
    <s v="Meera Yadav"/>
    <s v="Pinehill Boulevard, Flat 8B, Building E, near Main Street"/>
    <x v="1"/>
    <x v="1"/>
    <s v="Corporate"/>
    <x v="6"/>
    <x v="1"/>
    <x v="18"/>
    <x v="1"/>
    <x v="1"/>
    <x v="0"/>
    <d v="2020-05-11T00:00:00"/>
    <n v="35"/>
    <n v="1.05"/>
    <n v="1.95"/>
    <n v="0.9"/>
    <n v="31"/>
    <n v="32.549999999999997"/>
    <n v="0.02"/>
    <n v="0.65"/>
    <n v="31.9"/>
    <n v="1.63"/>
    <n v="33.53"/>
  </r>
  <r>
    <s v="6953-1"/>
    <d v="2020-04-07T00:00:00"/>
    <x v="1"/>
    <x v="0"/>
    <n v="4"/>
    <s v="Mudit Sharma"/>
    <s v="Cedarwood Lane, Unit 5A, Building B, close to Town Park"/>
    <x v="2"/>
    <x v="2"/>
    <s v="Corporate"/>
    <x v="2"/>
    <x v="2"/>
    <x v="19"/>
    <x v="2"/>
    <x v="3"/>
    <x v="0"/>
    <d v="2020-05-29T00:00:00"/>
    <n v="52"/>
    <n v="0.24"/>
    <n v="1.26"/>
    <n v="1.02"/>
    <n v="35"/>
    <n v="8.4"/>
    <n v="0.09"/>
    <n v="0.76"/>
    <n v="7.64"/>
    <n v="0.7"/>
    <n v="8.34"/>
  </r>
  <r>
    <s v="6954-1"/>
    <d v="2020-04-07T00:00:00"/>
    <x v="1"/>
    <x v="0"/>
    <n v="4"/>
    <s v="Nilesh Rathi"/>
    <s v="Silver Ridge Boulevard, Apartment 11A, Building D, near City Center"/>
    <x v="1"/>
    <x v="1"/>
    <s v="Home Office"/>
    <x v="13"/>
    <x v="0"/>
    <x v="20"/>
    <x v="0"/>
    <x v="3"/>
    <x v="2"/>
    <d v="2020-04-17T00:00:00"/>
    <n v="10"/>
    <n v="315.61"/>
    <n v="500.97"/>
    <n v="185.36"/>
    <n v="31"/>
    <n v="9783.91"/>
    <n v="0.06"/>
    <n v="587.03"/>
    <n v="9196.8799999999992"/>
    <n v="69.3"/>
    <n v="9266.18"/>
  </r>
  <r>
    <s v="6955-1"/>
    <d v="2020-04-07T00:00:00"/>
    <x v="1"/>
    <x v="0"/>
    <n v="4"/>
    <s v="Nupur Joshi"/>
    <s v="Oakfield Road, Suite 302, Building C, near Oak Park"/>
    <x v="2"/>
    <x v="2"/>
    <s v="Corporate"/>
    <x v="0"/>
    <x v="0"/>
    <x v="21"/>
    <x v="2"/>
    <x v="2"/>
    <x v="0"/>
    <d v="2020-05-20T00:00:00"/>
    <n v="43"/>
    <n v="377.99"/>
    <n v="599.99"/>
    <n v="222"/>
    <n v="30"/>
    <n v="11339.7"/>
    <n v="0.09"/>
    <n v="1020.57"/>
    <n v="10319.129999999999"/>
    <n v="24.49"/>
    <n v="10343.620000000001"/>
  </r>
  <r>
    <s v="6956-1"/>
    <d v="2020-04-11T00:00:00"/>
    <x v="1"/>
    <x v="0"/>
    <n v="4"/>
    <s v="Pallavi Singh"/>
    <s v="Riverstone Boulevard, Flat 4B, Building E, beside Pine Ridge"/>
    <x v="0"/>
    <x v="0"/>
    <s v="Small Business"/>
    <x v="0"/>
    <x v="0"/>
    <x v="22"/>
    <x v="0"/>
    <x v="3"/>
    <x v="0"/>
    <d v="2020-05-15T00:00:00"/>
    <n v="34"/>
    <n v="1.0900000000000001"/>
    <n v="2.6"/>
    <n v="1.51"/>
    <n v="2"/>
    <n v="2.1800000000000002"/>
    <n v="0.03"/>
    <n v="7.0000000000000007E-2"/>
    <n v="2.11"/>
    <n v="2.4"/>
    <n v="4.51"/>
  </r>
  <r>
    <s v="6957-1"/>
    <d v="2020-04-15T00:00:00"/>
    <x v="1"/>
    <x v="0"/>
    <n v="4"/>
    <s v="Pranjal Patel"/>
    <s v="Redwood Street, Unit 6A, Building F, near Maple Grove"/>
    <x v="0"/>
    <x v="0"/>
    <s v="Corporate"/>
    <x v="1"/>
    <x v="3"/>
    <x v="23"/>
    <x v="1"/>
    <x v="0"/>
    <x v="0"/>
    <d v="2020-05-15T00:00:00"/>
    <n v="30"/>
    <n v="6.51"/>
    <n v="30.98"/>
    <n v="24.47"/>
    <n v="36"/>
    <n v="234.36"/>
    <n v="0"/>
    <n v="0"/>
    <n v="234.36"/>
    <n v="6.5"/>
    <n v="240.86"/>
  </r>
  <r>
    <s v="6958-1"/>
    <d v="2020-04-17T00:00:00"/>
    <x v="1"/>
    <x v="0"/>
    <n v="4"/>
    <s v="Praveen Mehta"/>
    <s v="Mountain View Road, Apartment 9A, Building B, near Parkview Mall"/>
    <x v="1"/>
    <x v="1"/>
    <s v="Consumer"/>
    <x v="5"/>
    <x v="3"/>
    <x v="24"/>
    <x v="2"/>
    <x v="0"/>
    <x v="0"/>
    <d v="2020-06-16T00:00:00"/>
    <n v="60"/>
    <n v="4.59"/>
    <n v="7.28"/>
    <n v="2.69"/>
    <n v="11"/>
    <n v="50.49"/>
    <n v="7.0000000000000007E-2"/>
    <n v="3.53"/>
    <n v="46.96"/>
    <n v="11.15"/>
    <n v="58.11"/>
  </r>
  <r>
    <s v="6959-1"/>
    <d v="2020-04-17T00:00:00"/>
    <x v="1"/>
    <x v="0"/>
    <n v="4"/>
    <s v="Radhika Sharma"/>
    <s v="Willowbrook Lane, Suite 508, Building D, opposite Riverbank"/>
    <x v="2"/>
    <x v="2"/>
    <s v="Home Office"/>
    <x v="5"/>
    <x v="0"/>
    <x v="25"/>
    <x v="0"/>
    <x v="0"/>
    <x v="0"/>
    <d v="2020-06-10T00:00:00"/>
    <n v="54"/>
    <n v="4.1900000000000004"/>
    <n v="10.23"/>
    <n v="6.04"/>
    <n v="22"/>
    <n v="92.18"/>
    <n v="7.0000000000000007E-2"/>
    <n v="6.45"/>
    <n v="85.73"/>
    <n v="4.68"/>
    <n v="90.41"/>
  </r>
  <r>
    <s v="6960-1"/>
    <d v="2020-04-17T00:00:00"/>
    <x v="1"/>
    <x v="0"/>
    <n v="4"/>
    <s v="Rahul Choudhary"/>
    <s v="Birchwood Avenue, Flat 7A, Building C, next to Woodland Park"/>
    <x v="0"/>
    <x v="0"/>
    <s v="Small Business"/>
    <x v="12"/>
    <x v="2"/>
    <x v="26"/>
    <x v="2"/>
    <x v="0"/>
    <x v="1"/>
    <d v="2020-05-21T00:00:00"/>
    <n v="34"/>
    <n v="3.42"/>
    <n v="8.34"/>
    <n v="4.92"/>
    <n v="16"/>
    <n v="54.72"/>
    <n v="0.04"/>
    <n v="2.19"/>
    <n v="52.53"/>
    <n v="2.64"/>
    <n v="55.17"/>
  </r>
  <r>
    <s v="6961-1"/>
    <d v="2020-05-02T00:00:00"/>
    <x v="1"/>
    <x v="0"/>
    <n v="5"/>
    <s v="Ravi Deshmukh"/>
    <s v="Pinewood Boulevard, Unit 5B, Building E, near Sunset Beach"/>
    <x v="1"/>
    <x v="1"/>
    <s v="Consumer"/>
    <x v="13"/>
    <x v="1"/>
    <x v="27"/>
    <x v="0"/>
    <x v="1"/>
    <x v="0"/>
    <d v="2020-05-04T00:00:00"/>
    <n v="2"/>
    <n v="84.22"/>
    <n v="210.55"/>
    <n v="126.33"/>
    <n v="32"/>
    <n v="2695.04"/>
    <n v="0.1"/>
    <n v="269.5"/>
    <n v="2425.54"/>
    <n v="9.99"/>
    <n v="2435.5300000000002"/>
  </r>
  <r>
    <s v="6962-1"/>
    <d v="2020-05-02T00:00:00"/>
    <x v="1"/>
    <x v="0"/>
    <n v="5"/>
    <s v="Rupali Mehta"/>
    <s v="Crystal Springs Road, Apartment 4A, Building B, near Cedar Lake"/>
    <x v="2"/>
    <x v="2"/>
    <s v="Corporate"/>
    <x v="3"/>
    <x v="0"/>
    <x v="28"/>
    <x v="1"/>
    <x v="2"/>
    <x v="1"/>
    <d v="2020-06-04T00:00:00"/>
    <n v="33"/>
    <n v="7.13"/>
    <n v="20.98"/>
    <n v="13.85"/>
    <n v="14"/>
    <n v="99.82"/>
    <n v="0.1"/>
    <n v="9.98"/>
    <n v="89.84"/>
    <n v="5.42"/>
    <n v="95.26"/>
  </r>
  <r>
    <s v="6963-1"/>
    <d v="2020-05-02T00:00:00"/>
    <x v="1"/>
    <x v="0"/>
    <n v="5"/>
    <s v="Saanvi Kumar"/>
    <s v="Maplewood Drive, Suite 603, Building D, near Oakwood Park"/>
    <x v="0"/>
    <x v="0"/>
    <s v="Home Office"/>
    <x v="0"/>
    <x v="2"/>
    <x v="29"/>
    <x v="2"/>
    <x v="3"/>
    <x v="0"/>
    <d v="2020-06-15T00:00:00"/>
    <n v="44"/>
    <n v="2.29"/>
    <n v="3.58"/>
    <n v="1.29"/>
    <n v="15"/>
    <n v="34.35"/>
    <n v="0.05"/>
    <n v="1.72"/>
    <n v="32.630000000000003"/>
    <n v="1.63"/>
    <n v="34.26"/>
  </r>
  <r>
    <s v="6964-1"/>
    <d v="2020-05-03T00:00:00"/>
    <x v="1"/>
    <x v="0"/>
    <n v="5"/>
    <s v="Sandeep Sharma"/>
    <s v="Riverbend Parkway, Flat 8B, Building F, by Hillcrest Gardens"/>
    <x v="1"/>
    <x v="1"/>
    <s v="Home Office"/>
    <x v="5"/>
    <x v="1"/>
    <x v="30"/>
    <x v="0"/>
    <x v="2"/>
    <x v="0"/>
    <d v="2020-05-28T00:00:00"/>
    <n v="25"/>
    <n v="1.31"/>
    <n v="2.84"/>
    <n v="1.53"/>
    <n v="48"/>
    <n v="62.88"/>
    <n v="0.1"/>
    <n v="6.29"/>
    <n v="56.59"/>
    <n v="0.93"/>
    <n v="57.52"/>
  </r>
  <r>
    <s v="6965-1"/>
    <d v="2020-05-08T00:00:00"/>
    <x v="1"/>
    <x v="0"/>
    <n v="5"/>
    <s v="Sangita Iyer"/>
    <s v="Goldenwood Lane, Apartment 2A, Building C, near Mountain Ridge"/>
    <x v="2"/>
    <x v="2"/>
    <s v="Corporate"/>
    <x v="9"/>
    <x v="1"/>
    <x v="31"/>
    <x v="0"/>
    <x v="0"/>
    <x v="0"/>
    <d v="2020-05-25T00:00:00"/>
    <n v="17"/>
    <n v="0.93"/>
    <n v="1.48"/>
    <n v="0.55000000000000004"/>
    <n v="33"/>
    <n v="30.69"/>
    <n v="7.0000000000000007E-2"/>
    <n v="2.15"/>
    <n v="28.54"/>
    <n v="0.7"/>
    <n v="29.24"/>
  </r>
  <r>
    <s v="6966-1"/>
    <d v="2020-05-08T00:00:00"/>
    <x v="1"/>
    <x v="0"/>
    <n v="5"/>
    <s v="Sanjay Kapoor"/>
    <s v="Pine View Road, Suite 701, Building E, near Maple Square"/>
    <x v="1"/>
    <x v="1"/>
    <s v="Corporate"/>
    <x v="7"/>
    <x v="1"/>
    <x v="32"/>
    <x v="1"/>
    <x v="1"/>
    <x v="0"/>
    <d v="2020-05-14T00:00:00"/>
    <n v="6"/>
    <n v="1.33"/>
    <n v="2.08"/>
    <n v="0.75"/>
    <n v="40"/>
    <n v="53.2"/>
    <n v="0"/>
    <n v="0"/>
    <n v="53.2"/>
    <n v="1.49"/>
    <n v="54.69"/>
  </r>
  <r>
    <s v="6967-1"/>
    <d v="2020-05-09T00:00:00"/>
    <x v="1"/>
    <x v="0"/>
    <n v="5"/>
    <s v="Saurabh Bansal"/>
    <s v="Willow Park Street, Unit 3B, Building D, near Central Park"/>
    <x v="1"/>
    <x v="1"/>
    <s v="Corporate"/>
    <x v="5"/>
    <x v="2"/>
    <x v="33"/>
    <x v="0"/>
    <x v="2"/>
    <x v="0"/>
    <d v="2020-05-11T00:00:00"/>
    <n v="2"/>
    <n v="56.16"/>
    <n v="136.97999999999999"/>
    <n v="80.819999999999993"/>
    <n v="44"/>
    <n v="2471.04"/>
    <n v="0.08"/>
    <n v="197.68"/>
    <n v="2273.36"/>
    <n v="24.49"/>
    <n v="2297.85"/>
  </r>
  <r>
    <s v="6968-1"/>
    <d v="2020-05-11T00:00:00"/>
    <x v="1"/>
    <x v="0"/>
    <n v="5"/>
    <s v="Shashi Yadav"/>
    <s v="Cedar Springs Drive, Apartment 10A, Building F, by Crystal Lake"/>
    <x v="2"/>
    <x v="2"/>
    <s v="Corporate"/>
    <x v="0"/>
    <x v="0"/>
    <x v="34"/>
    <x v="0"/>
    <x v="3"/>
    <x v="0"/>
    <d v="2020-05-24T00:00:00"/>
    <n v="13"/>
    <n v="5.22"/>
    <n v="9.85"/>
    <n v="4.63"/>
    <n v="20"/>
    <n v="104.4"/>
    <n v="0.06"/>
    <n v="6.26"/>
    <n v="98.14"/>
    <n v="4.82"/>
    <n v="102.96"/>
  </r>
  <r>
    <s v="6969-1"/>
    <d v="2020-05-13T00:00:00"/>
    <x v="1"/>
    <x v="0"/>
    <n v="5"/>
    <s v="Shivani Sharma"/>
    <s v="Sunrise Boulevard, Suite 402, Building B, opposite Oak Grove"/>
    <x v="0"/>
    <x v="0"/>
    <s v="Home Office"/>
    <x v="7"/>
    <x v="0"/>
    <x v="35"/>
    <x v="1"/>
    <x v="0"/>
    <x v="0"/>
    <d v="2020-06-29T00:00:00"/>
    <n v="47"/>
    <n v="2.76"/>
    <n v="4.38"/>
    <n v="1.62"/>
    <n v="29"/>
    <n v="80.040000000000006"/>
    <n v="0.08"/>
    <n v="6.4"/>
    <n v="73.64"/>
    <n v="6.21"/>
    <n v="79.849999999999994"/>
  </r>
  <r>
    <s v="6970-1"/>
    <d v="2020-05-15T00:00:00"/>
    <x v="1"/>
    <x v="0"/>
    <n v="5"/>
    <s v="Suman Rathi"/>
    <s v="Oak Hills Road, Flat 6A, Building C, near Westwood Plaza"/>
    <x v="0"/>
    <x v="0"/>
    <s v="Consumer"/>
    <x v="1"/>
    <x v="0"/>
    <x v="36"/>
    <x v="2"/>
    <x v="1"/>
    <x v="0"/>
    <d v="2020-06-22T00:00:00"/>
    <n v="38"/>
    <n v="1.94"/>
    <n v="3.08"/>
    <n v="1.1399999999999999"/>
    <n v="9"/>
    <n v="17.46"/>
    <n v="0.01"/>
    <n v="0.17"/>
    <n v="17.29"/>
    <n v="0.99"/>
    <n v="18.28"/>
  </r>
  <r>
    <s v="6971-1"/>
    <d v="2020-05-17T00:00:00"/>
    <x v="1"/>
    <x v="0"/>
    <n v="5"/>
    <s v="Sunita Verma"/>
    <s v="Springwood Avenue, Unit 11A, Building E, near Riverfront"/>
    <x v="1"/>
    <x v="1"/>
    <s v="Small Business"/>
    <x v="8"/>
    <x v="0"/>
    <x v="37"/>
    <x v="1"/>
    <x v="2"/>
    <x v="0"/>
    <d v="2020-06-11T00:00:00"/>
    <n v="25"/>
    <n v="5.19"/>
    <n v="12.98"/>
    <n v="7.79"/>
    <n v="20"/>
    <n v="103.8"/>
    <n v="0.04"/>
    <n v="4.1500000000000004"/>
    <n v="99.65"/>
    <n v="3.14"/>
    <n v="102.79"/>
  </r>
  <r>
    <s v="6972-1"/>
    <d v="2020-05-19T00:00:00"/>
    <x v="1"/>
    <x v="0"/>
    <n v="5"/>
    <s v="Tanya Deshmukh"/>
    <s v="Golden Ridge Parkway, Suite 307, Building A, near Crystal Falls"/>
    <x v="2"/>
    <x v="2"/>
    <s v="Consumer"/>
    <x v="2"/>
    <x v="0"/>
    <x v="38"/>
    <x v="2"/>
    <x v="3"/>
    <x v="1"/>
    <d v="2020-06-04T00:00:00"/>
    <n v="16"/>
    <n v="5.5"/>
    <n v="12.22"/>
    <n v="6.72"/>
    <n v="18"/>
    <n v="99"/>
    <n v="0.04"/>
    <n v="3.96"/>
    <n v="95.04"/>
    <n v="2.85"/>
    <n v="97.89"/>
  </r>
  <r>
    <s v="6973-1"/>
    <d v="2020-05-19T00:00:00"/>
    <x v="1"/>
    <x v="0"/>
    <n v="5"/>
    <s v="Tejas Kumar"/>
    <s v="Maple Creek Boulevard, Flat 9B, Building D, near Mountain View"/>
    <x v="0"/>
    <x v="0"/>
    <s v="Corporate"/>
    <x v="8"/>
    <x v="1"/>
    <x v="39"/>
    <x v="0"/>
    <x v="3"/>
    <x v="1"/>
    <d v="2020-06-01T00:00:00"/>
    <n v="13"/>
    <n v="2.31"/>
    <n v="3.78"/>
    <n v="1.47"/>
    <n v="15"/>
    <n v="34.65"/>
    <n v="0.03"/>
    <n v="1.04"/>
    <n v="33.61"/>
    <n v="0.71"/>
    <n v="34.32"/>
  </r>
  <r>
    <s v="6974-1"/>
    <d v="2020-05-25T00:00:00"/>
    <x v="1"/>
    <x v="0"/>
    <n v="5"/>
    <s v="Ujjwal Mehta"/>
    <s v="Pinecrest Avenue, Apartment 5A, Building C, by Riverside"/>
    <x v="0"/>
    <x v="0"/>
    <s v="Small Business"/>
    <x v="4"/>
    <x v="1"/>
    <x v="40"/>
    <x v="2"/>
    <x v="3"/>
    <x v="2"/>
    <d v="2020-07-17T00:00:00"/>
    <n v="53"/>
    <n v="278.99"/>
    <n v="449.99"/>
    <n v="171"/>
    <n v="47"/>
    <n v="13112.53"/>
    <n v="0.1"/>
    <n v="1311.25"/>
    <n v="11801.28"/>
    <n v="49"/>
    <n v="11850.28"/>
  </r>
  <r>
    <s v="6975-1"/>
    <d v="2020-05-29T00:00:00"/>
    <x v="1"/>
    <x v="0"/>
    <n v="5"/>
    <s v="Vikash Kumar"/>
    <s v="Sunset Park Lane, Suite 205, Building E, near Sunset Bridge"/>
    <x v="1"/>
    <x v="1"/>
    <s v="Corporate"/>
    <x v="0"/>
    <x v="1"/>
    <x v="41"/>
    <x v="0"/>
    <x v="1"/>
    <x v="0"/>
    <d v="2020-07-01T00:00:00"/>
    <n v="33"/>
    <n v="32.020000000000003"/>
    <n v="152.47999999999999"/>
    <n v="120.46"/>
    <n v="49"/>
    <n v="1568.98"/>
    <n v="0.03"/>
    <n v="47.07"/>
    <n v="1521.91"/>
    <n v="4"/>
    <n v="1525.91"/>
  </r>
  <r>
    <s v="6976-1"/>
    <d v="2020-05-29T00:00:00"/>
    <x v="1"/>
    <x v="0"/>
    <n v="5"/>
    <s v="Vineet Yadav"/>
    <s v="Redwood Boulevard, Unit 2B, Building F, by Cedar Park"/>
    <x v="2"/>
    <x v="2"/>
    <s v="Corporate"/>
    <x v="9"/>
    <x v="3"/>
    <x v="42"/>
    <x v="0"/>
    <x v="0"/>
    <x v="0"/>
    <d v="2020-07-12T00:00:00"/>
    <n v="44"/>
    <n v="13.88"/>
    <n v="22.38"/>
    <n v="8.5"/>
    <n v="26"/>
    <n v="360.88"/>
    <n v="7.0000000000000007E-2"/>
    <n v="25.26"/>
    <n v="335.62"/>
    <n v="15.1"/>
    <n v="350.72"/>
  </r>
  <r>
    <s v="6977-1"/>
    <d v="2020-05-29T00:00:00"/>
    <x v="1"/>
    <x v="0"/>
    <n v="5"/>
    <s v="Vishal Gupta"/>
    <s v="Cedar Bluff Road, Apartment 8A, Building C, near Oakdale Plaza"/>
    <x v="0"/>
    <x v="0"/>
    <s v="Corporate"/>
    <x v="5"/>
    <x v="0"/>
    <x v="43"/>
    <x v="0"/>
    <x v="1"/>
    <x v="0"/>
    <d v="2020-07-21T00:00:00"/>
    <n v="53"/>
    <n v="4.79"/>
    <n v="11.97"/>
    <n v="7.18"/>
    <n v="46"/>
    <n v="220.34"/>
    <n v="7.0000000000000007E-2"/>
    <n v="15.42"/>
    <n v="204.92"/>
    <n v="5.81"/>
    <n v="210.73"/>
  </r>
  <r>
    <s v="6978-1"/>
    <d v="2020-06-02T00:00:00"/>
    <x v="1"/>
    <x v="0"/>
    <n v="6"/>
    <s v="Yogesh Rathi"/>
    <s v="Willow Lane, Suite 410, Building D, near Highland Park"/>
    <x v="1"/>
    <x v="1"/>
    <s v="Corporate"/>
    <x v="2"/>
    <x v="2"/>
    <x v="44"/>
    <x v="1"/>
    <x v="3"/>
    <x v="0"/>
    <d v="2020-07-08T00:00:00"/>
    <n v="36"/>
    <n v="8.82"/>
    <n v="20.99"/>
    <n v="12.17"/>
    <n v="10"/>
    <n v="88.2"/>
    <n v="0"/>
    <n v="0"/>
    <n v="88.2"/>
    <n v="4.8099999999999996"/>
    <n v="93.01"/>
  </r>
  <r>
    <s v="6979-1"/>
    <d v="2020-06-03T00:00:00"/>
    <x v="1"/>
    <x v="0"/>
    <n v="6"/>
    <s v="Zoya Desai"/>
    <s v="Riverstone Road, Flat 3B, Building E, beside Crystal Bay"/>
    <x v="2"/>
    <x v="2"/>
    <s v="Corporate"/>
    <x v="13"/>
    <x v="0"/>
    <x v="45"/>
    <x v="2"/>
    <x v="3"/>
    <x v="0"/>
    <d v="2020-06-19T00:00:00"/>
    <n v="16"/>
    <n v="1.0900000000000001"/>
    <n v="1.82"/>
    <n v="0.73"/>
    <n v="40"/>
    <n v="43.6"/>
    <n v="0.1"/>
    <n v="4.3600000000000003"/>
    <n v="39.24"/>
    <n v="1"/>
    <n v="40.24"/>
  </r>
  <r>
    <s v="6980-1"/>
    <d v="2020-06-03T00:00:00"/>
    <x v="1"/>
    <x v="0"/>
    <n v="6"/>
    <s v="Abhishek Pandey"/>
    <s v="Shady Ridge Avenue, Apartment 7A, Building B, near Willow Park"/>
    <x v="0"/>
    <x v="0"/>
    <s v="Small Business"/>
    <x v="0"/>
    <x v="3"/>
    <x v="46"/>
    <x v="1"/>
    <x v="2"/>
    <x v="0"/>
    <d v="2020-06-20T00:00:00"/>
    <n v="17"/>
    <n v="3.75"/>
    <n v="7.08"/>
    <n v="3.33"/>
    <n v="45"/>
    <n v="168.75"/>
    <n v="0.06"/>
    <n v="10.130000000000001"/>
    <n v="158.63"/>
    <n v="2.35"/>
    <n v="160.97999999999999"/>
  </r>
  <r>
    <s v="6981-1"/>
    <d v="2020-06-04T00:00:00"/>
    <x v="1"/>
    <x v="0"/>
    <n v="6"/>
    <s v="Ankita Mehta"/>
    <s v="Forest Grove Road, Suite 504, Building C, next to Riverstone"/>
    <x v="1"/>
    <x v="1"/>
    <s v="Consumer"/>
    <x v="4"/>
    <x v="3"/>
    <x v="47"/>
    <x v="2"/>
    <x v="3"/>
    <x v="0"/>
    <d v="2020-07-27T00:00:00"/>
    <n v="53"/>
    <n v="178.83"/>
    <n v="415.88"/>
    <n v="237.05"/>
    <n v="43"/>
    <n v="7689.69"/>
    <n v="7.0000000000000007E-2"/>
    <n v="538.28"/>
    <n v="7151.41"/>
    <n v="11.37"/>
    <n v="7162.78"/>
  </r>
  <r>
    <s v="6982-1"/>
    <d v="2020-06-04T00:00:00"/>
    <x v="1"/>
    <x v="0"/>
    <n v="6"/>
    <s v="Arohi Joshi"/>
    <s v="Pinewood Terrace, Flat 6B, Building D, near Oak Grove"/>
    <x v="2"/>
    <x v="2"/>
    <s v="Small Business"/>
    <x v="7"/>
    <x v="0"/>
    <x v="48"/>
    <x v="0"/>
    <x v="0"/>
    <x v="0"/>
    <d v="2020-06-28T00:00:00"/>
    <n v="24"/>
    <n v="156.5"/>
    <n v="300.97000000000003"/>
    <n v="144.47"/>
    <n v="6"/>
    <n v="939"/>
    <n v="0.04"/>
    <n v="37.56"/>
    <n v="901.44"/>
    <n v="7.18"/>
    <n v="908.62"/>
  </r>
  <r>
    <s v="6983-1"/>
    <d v="2020-06-05T00:00:00"/>
    <x v="1"/>
    <x v="0"/>
    <n v="6"/>
    <s v="Ashwin Kumar"/>
    <s v="Golden Oak Drive, Unit 3A, Building E, by City Hall"/>
    <x v="0"/>
    <x v="0"/>
    <s v="Corporate"/>
    <x v="1"/>
    <x v="0"/>
    <x v="49"/>
    <x v="2"/>
    <x v="0"/>
    <x v="0"/>
    <d v="2020-06-13T00:00:00"/>
    <n v="8"/>
    <n v="12.39"/>
    <n v="19.98"/>
    <n v="7.59"/>
    <n v="10"/>
    <n v="123.9"/>
    <n v="0.1"/>
    <n v="12.39"/>
    <n v="111.51"/>
    <n v="5.77"/>
    <n v="117.28"/>
  </r>
  <r>
    <s v="6984-1"/>
    <d v="2020-06-07T00:00:00"/>
    <x v="1"/>
    <x v="0"/>
    <n v="6"/>
    <s v="Avani Patel"/>
    <s v="Cedar Hills Parkway, Suite 208, Building B, near Oak Ridge"/>
    <x v="1"/>
    <x v="1"/>
    <s v="Consumer"/>
    <x v="13"/>
    <x v="0"/>
    <x v="50"/>
    <x v="0"/>
    <x v="0"/>
    <x v="2"/>
    <d v="2020-07-28T00:00:00"/>
    <n v="51"/>
    <n v="278.99"/>
    <n v="449.99"/>
    <n v="171"/>
    <n v="5"/>
    <n v="1394.95"/>
    <n v="0.01"/>
    <n v="13.95"/>
    <n v="1381"/>
    <n v="49"/>
    <n v="1430"/>
  </r>
  <r>
    <s v="6985-1"/>
    <d v="2020-06-08T00:00:00"/>
    <x v="1"/>
    <x v="0"/>
    <n v="6"/>
    <s v="Bhuvaneshwari Sharma"/>
    <s v="Birchfield Road, Apartment 10A, Building F, near Riverbank"/>
    <x v="2"/>
    <x v="2"/>
    <s v="Corporate"/>
    <x v="2"/>
    <x v="0"/>
    <x v="51"/>
    <x v="1"/>
    <x v="3"/>
    <x v="1"/>
    <d v="2020-06-16T00:00:00"/>
    <n v="8"/>
    <n v="2.2599999999999998"/>
    <n v="3.58"/>
    <n v="1.32"/>
    <n v="44"/>
    <n v="99.44"/>
    <n v="0.06"/>
    <n v="5.97"/>
    <n v="93.47"/>
    <n v="5.47"/>
    <n v="98.94"/>
  </r>
  <r>
    <s v="6986-1"/>
    <d v="2020-06-09T00:00:00"/>
    <x v="1"/>
    <x v="0"/>
    <n v="6"/>
    <s v="Chandresh Kumar"/>
    <s v="Maple Valley Drive, Unit 6B, Building C, by Willow Meadows"/>
    <x v="0"/>
    <x v="0"/>
    <s v="Small Business"/>
    <x v="3"/>
    <x v="3"/>
    <x v="52"/>
    <x v="2"/>
    <x v="3"/>
    <x v="0"/>
    <d v="2020-06-15T00:00:00"/>
    <n v="6"/>
    <n v="11.38"/>
    <n v="18.649999999999999"/>
    <n v="7.27"/>
    <n v="18"/>
    <n v="204.84"/>
    <n v="0.1"/>
    <n v="20.48"/>
    <n v="184.36"/>
    <n v="3.77"/>
    <n v="188.13"/>
  </r>
  <r>
    <s v="6987-1"/>
    <d v="2020-06-13T00:00:00"/>
    <x v="1"/>
    <x v="0"/>
    <n v="6"/>
    <s v="Chirag Patel"/>
    <s v="Sunset View Road, Suite 701, Building A, near Valley Park"/>
    <x v="1"/>
    <x v="1"/>
    <s v="Corporate"/>
    <x v="8"/>
    <x v="1"/>
    <x v="53"/>
    <x v="0"/>
    <x v="1"/>
    <x v="1"/>
    <d v="2020-08-06T00:00:00"/>
    <n v="54"/>
    <n v="19.829999999999998"/>
    <n v="30.98"/>
    <n v="11.15"/>
    <n v="46"/>
    <n v="912.18"/>
    <n v="0.04"/>
    <n v="36.49"/>
    <n v="875.69"/>
    <n v="19.510000000000002"/>
    <n v="895.2"/>
  </r>
  <r>
    <s v="6988-1"/>
    <d v="2020-06-16T00:00:00"/>
    <x v="1"/>
    <x v="0"/>
    <n v="6"/>
    <s v="Deeksha Yadav"/>
    <s v="Willow Oak Drive, Apartment 4B, Building E, opposite Lakeside"/>
    <x v="2"/>
    <x v="2"/>
    <s v="Home Office"/>
    <x v="9"/>
    <x v="1"/>
    <x v="54"/>
    <x v="2"/>
    <x v="0"/>
    <x v="0"/>
    <d v="2020-07-02T00:00:00"/>
    <n v="16"/>
    <n v="3.52"/>
    <n v="5.68"/>
    <n v="2.16"/>
    <n v="32"/>
    <n v="112.64"/>
    <n v="0.1"/>
    <n v="11.26"/>
    <n v="101.38"/>
    <n v="1.39"/>
    <n v="102.77"/>
  </r>
  <r>
    <s v="6989-1"/>
    <d v="2020-06-17T00:00:00"/>
    <x v="1"/>
    <x v="0"/>
    <n v="6"/>
    <s v="Dinesh Verma"/>
    <s v="Cedar Park Drive, Suite 609, Building D, by Willow Grove"/>
    <x v="1"/>
    <x v="1"/>
    <s v="Home Office"/>
    <x v="8"/>
    <x v="0"/>
    <x v="55"/>
    <x v="0"/>
    <x v="1"/>
    <x v="0"/>
    <d v="2020-07-29T00:00:00"/>
    <n v="42"/>
    <n v="1.18"/>
    <n v="1.88"/>
    <n v="0.7"/>
    <n v="19"/>
    <n v="22.42"/>
    <n v="7.0000000000000007E-2"/>
    <n v="1.57"/>
    <n v="20.85"/>
    <n v="1.49"/>
    <n v="22.34"/>
  </r>
  <r>
    <s v="6990-1"/>
    <d v="2020-06-18T00:00:00"/>
    <x v="1"/>
    <x v="0"/>
    <n v="6"/>
    <s v="Durgesh Kumar"/>
    <s v="Pineview Terrace, Unit 8A, Building C, near Crystal Waters"/>
    <x v="2"/>
    <x v="2"/>
    <s v="Corporate"/>
    <x v="1"/>
    <x v="3"/>
    <x v="56"/>
    <x v="1"/>
    <x v="3"/>
    <x v="0"/>
    <d v="2020-08-01T00:00:00"/>
    <n v="44"/>
    <n v="2.41"/>
    <n v="3.71"/>
    <n v="1.3"/>
    <n v="39"/>
    <n v="93.99"/>
    <n v="0.06"/>
    <n v="5.64"/>
    <n v="88.35"/>
    <n v="1.93"/>
    <n v="90.28"/>
  </r>
  <r>
    <s v="6991-1"/>
    <d v="2020-06-18T00:00:00"/>
    <x v="1"/>
    <x v="0"/>
    <n v="6"/>
    <s v="Ekta Agarwal"/>
    <s v="Redwood Lane, Apartment 3B, Building F, by Spring Hill"/>
    <x v="0"/>
    <x v="0"/>
    <s v="Small Business"/>
    <x v="11"/>
    <x v="2"/>
    <x v="57"/>
    <x v="2"/>
    <x v="3"/>
    <x v="0"/>
    <d v="2020-07-26T00:00:00"/>
    <n v="38"/>
    <n v="1.88"/>
    <n v="3.14"/>
    <n v="1.26"/>
    <n v="32"/>
    <n v="60.16"/>
    <n v="0.03"/>
    <n v="1.8"/>
    <n v="58.36"/>
    <n v="1.1399999999999999"/>
    <n v="59.5"/>
  </r>
  <r>
    <s v="6992-1"/>
    <d v="2020-06-19T00:00:00"/>
    <x v="1"/>
    <x v="0"/>
    <n v="6"/>
    <s v="Farhan Khan"/>
    <s v="Willow Creek Avenue, Suite 502, Building B, next to Pine Ridge"/>
    <x v="0"/>
    <x v="0"/>
    <s v="Consumer"/>
    <x v="2"/>
    <x v="0"/>
    <x v="58"/>
    <x v="0"/>
    <x v="2"/>
    <x v="0"/>
    <d v="2020-07-12T00:00:00"/>
    <n v="23"/>
    <n v="21.56"/>
    <n v="36.549999999999997"/>
    <n v="14.99"/>
    <n v="48"/>
    <n v="1034.8800000000001"/>
    <n v="7.0000000000000007E-2"/>
    <n v="72.44"/>
    <n v="962.44"/>
    <n v="13.89"/>
    <n v="976.33"/>
  </r>
  <r>
    <s v="6993-1"/>
    <d v="2020-06-19T00:00:00"/>
    <x v="1"/>
    <x v="0"/>
    <n v="6"/>
    <s v="Gaurav Joshi"/>
    <s v="Golden Grove Road, Flat 2A, Building D, near Sunset Valley"/>
    <x v="1"/>
    <x v="1"/>
    <s v="Consumer"/>
    <x v="3"/>
    <x v="0"/>
    <x v="59"/>
    <x v="0"/>
    <x v="3"/>
    <x v="0"/>
    <d v="2020-07-19T00:00:00"/>
    <n v="30"/>
    <n v="20.18"/>
    <n v="35.409999999999997"/>
    <n v="15.23"/>
    <n v="21"/>
    <n v="423.78"/>
    <n v="0.01"/>
    <n v="4.24"/>
    <n v="419.54"/>
    <n v="1.99"/>
    <n v="421.53"/>
  </r>
  <r>
    <s v="6994-1"/>
    <d v="2020-06-19T00:00:00"/>
    <x v="1"/>
    <x v="0"/>
    <n v="6"/>
    <s v="Geetanjali Sharma"/>
    <s v="Riverbend Crescent, Unit 5B, Building E, by River Park"/>
    <x v="2"/>
    <x v="2"/>
    <s v="Home Office"/>
    <x v="8"/>
    <x v="3"/>
    <x v="60"/>
    <x v="1"/>
    <x v="0"/>
    <x v="0"/>
    <d v="2020-08-13T00:00:00"/>
    <n v="55"/>
    <n v="99.39"/>
    <n v="162.93"/>
    <n v="63.54"/>
    <n v="16"/>
    <n v="1590.24"/>
    <n v="0.1"/>
    <n v="159.02000000000001"/>
    <n v="1431.22"/>
    <n v="19.989999999999998"/>
    <n v="1451.21"/>
  </r>
  <r>
    <s v="6995-1"/>
    <d v="2020-06-22T00:00:00"/>
    <x v="1"/>
    <x v="0"/>
    <n v="6"/>
    <s v="Harsh Bansal"/>
    <s v="Shady Oaks Boulevard, Apartment 9A, Building C, near Maplewood"/>
    <x v="0"/>
    <x v="0"/>
    <s v="Corporate"/>
    <x v="13"/>
    <x v="0"/>
    <x v="61"/>
    <x v="0"/>
    <x v="0"/>
    <x v="1"/>
    <d v="2020-08-13T00:00:00"/>
    <n v="52"/>
    <n v="56.16"/>
    <n v="136.97999999999999"/>
    <n v="80.819999999999993"/>
    <n v="17"/>
    <n v="954.72"/>
    <n v="0"/>
    <n v="0"/>
    <n v="954.72"/>
    <n v="24.49"/>
    <n v="979.21"/>
  </r>
  <r>
    <s v="6996-1"/>
    <d v="2020-06-22T00:00:00"/>
    <x v="1"/>
    <x v="0"/>
    <n v="6"/>
    <s v="Hema Patel"/>
    <s v="Pine Ridge Terrace, Suite 201, Building B, next to Cedar Grove"/>
    <x v="1"/>
    <x v="1"/>
    <s v="Consumer"/>
    <x v="13"/>
    <x v="0"/>
    <x v="62"/>
    <x v="0"/>
    <x v="0"/>
    <x v="1"/>
    <d v="2020-07-26T00:00:00"/>
    <n v="34"/>
    <n v="3.14"/>
    <n v="4.91"/>
    <n v="1.77"/>
    <n v="24"/>
    <n v="75.36"/>
    <n v="0.01"/>
    <n v="0.75"/>
    <n v="74.61"/>
    <n v="0.5"/>
    <n v="75.11"/>
  </r>
  <r>
    <s v="6997-1"/>
    <d v="2020-06-23T00:00:00"/>
    <x v="1"/>
    <x v="0"/>
    <n v="6"/>
    <s v="Ishaan Yadav"/>
    <s v="Cedarwood Parkway, Flat 7B, Building A, near Willow View"/>
    <x v="2"/>
    <x v="2"/>
    <s v="Home Office"/>
    <x v="1"/>
    <x v="0"/>
    <x v="63"/>
    <x v="1"/>
    <x v="0"/>
    <x v="0"/>
    <d v="2020-07-08T00:00:00"/>
    <n v="15"/>
    <n v="1.84"/>
    <n v="2.88"/>
    <n v="1.04"/>
    <n v="8"/>
    <n v="14.72"/>
    <n v="7.0000000000000007E-2"/>
    <n v="1.03"/>
    <n v="13.69"/>
    <n v="0.99"/>
    <n v="14.68"/>
  </r>
  <r>
    <s v="6998-1"/>
    <d v="2020-06-25T00:00:00"/>
    <x v="1"/>
    <x v="0"/>
    <n v="6"/>
    <s v="Kajal Rathi"/>
    <s v="Sunrise Drive, Apartment 6A, Building F, by Forest Hills"/>
    <x v="0"/>
    <x v="0"/>
    <s v="Small Business"/>
    <x v="3"/>
    <x v="0"/>
    <x v="64"/>
    <x v="2"/>
    <x v="1"/>
    <x v="0"/>
    <d v="2020-07-29T00:00:00"/>
    <n v="34"/>
    <n v="16.8"/>
    <n v="40.97"/>
    <n v="24.17"/>
    <n v="47"/>
    <n v="789.6"/>
    <n v="0.06"/>
    <n v="47.38"/>
    <n v="742.22"/>
    <n v="8.99"/>
    <n v="751.21"/>
  </r>
  <r>
    <s v="6999-1"/>
    <d v="2020-06-27T00:00:00"/>
    <x v="1"/>
    <x v="0"/>
    <n v="6"/>
    <s v="Kriti Gupta"/>
    <s v="Maple Forest Lane, Suite 308, Building C, near Riverside Mall"/>
    <x v="1"/>
    <x v="1"/>
    <s v="Small Business"/>
    <x v="2"/>
    <x v="3"/>
    <x v="65"/>
    <x v="1"/>
    <x v="2"/>
    <x v="0"/>
    <d v="2020-08-16T00:00:00"/>
    <n v="50"/>
    <n v="1.46"/>
    <n v="3.57"/>
    <n v="2.11"/>
    <n v="46"/>
    <n v="67.16"/>
    <n v="0.01"/>
    <n v="0.67"/>
    <n v="66.489999999999995"/>
    <n v="4.17"/>
    <n v="70.66"/>
  </r>
  <r>
    <s v="7000-1"/>
    <d v="2020-06-29T00:00:00"/>
    <x v="1"/>
    <x v="0"/>
    <n v="6"/>
    <s v="Kunal Soni"/>
    <s v="Crystal View Boulevard, Flat 2A, Building D, opposite Oak Valley"/>
    <x v="2"/>
    <x v="2"/>
    <s v="Corporate"/>
    <x v="1"/>
    <x v="0"/>
    <x v="66"/>
    <x v="2"/>
    <x v="3"/>
    <x v="0"/>
    <d v="2020-07-15T00:00:00"/>
    <n v="16"/>
    <n v="1.59"/>
    <n v="2.61"/>
    <n v="1.02"/>
    <n v="44"/>
    <n v="69.959999999999994"/>
    <n v="0.09"/>
    <n v="6.3"/>
    <n v="63.66"/>
    <n v="0.5"/>
    <n v="64.16"/>
  </r>
  <r>
    <s v="7001-1"/>
    <d v="2020-06-29T00:00:00"/>
    <x v="1"/>
    <x v="0"/>
    <n v="6"/>
    <s v="Manoj Deshmukh"/>
    <s v="Redwood Grove Avenue, Unit 4B, Building E, by Riverbank"/>
    <x v="1"/>
    <x v="1"/>
    <s v="Corporate"/>
    <x v="5"/>
    <x v="0"/>
    <x v="67"/>
    <x v="0"/>
    <x v="2"/>
    <x v="0"/>
    <d v="2020-08-10T00:00:00"/>
    <n v="42"/>
    <n v="14.7"/>
    <n v="29.99"/>
    <n v="15.29"/>
    <n v="20"/>
    <n v="294"/>
    <n v="0"/>
    <n v="0"/>
    <n v="294"/>
    <n v="5.5"/>
    <n v="299.5"/>
  </r>
  <r>
    <s v="7002-1"/>
    <d v="2020-06-30T00:00:00"/>
    <x v="1"/>
    <x v="0"/>
    <n v="6"/>
    <s v="Mira Mehta"/>
    <s v="Shady Pines Road, Suite 703, Building B, near Blue Ridge"/>
    <x v="1"/>
    <x v="1"/>
    <s v="Corporate"/>
    <x v="13"/>
    <x v="0"/>
    <x v="68"/>
    <x v="2"/>
    <x v="0"/>
    <x v="0"/>
    <d v="2020-08-04T00:00:00"/>
    <n v="35"/>
    <n v="8.92"/>
    <n v="29.74"/>
    <n v="20.82"/>
    <n v="4"/>
    <n v="35.68"/>
    <n v="0.05"/>
    <n v="1.78"/>
    <n v="33.9"/>
    <n v="6.64"/>
    <n v="40.54"/>
  </r>
  <r>
    <s v="7003-1"/>
    <d v="2020-07-04T00:00:00"/>
    <x v="1"/>
    <x v="1"/>
    <n v="7"/>
    <s v="Mohit Joshi"/>
    <s v="Sunset Grove Parkway, Flat 8A, Building F, near Lakeside"/>
    <x v="2"/>
    <x v="2"/>
    <s v="Consumer"/>
    <x v="2"/>
    <x v="3"/>
    <x v="69"/>
    <x v="0"/>
    <x v="1"/>
    <x v="0"/>
    <d v="2020-08-28T00:00:00"/>
    <n v="55"/>
    <n v="3.32"/>
    <n v="5.18"/>
    <n v="1.86"/>
    <n v="43"/>
    <n v="142.76"/>
    <n v="0.03"/>
    <n v="4.28"/>
    <n v="138.47999999999999"/>
    <n v="2.04"/>
    <n v="140.52000000000001"/>
  </r>
  <r>
    <s v="7004-1"/>
    <d v="2020-07-05T00:00:00"/>
    <x v="1"/>
    <x v="1"/>
    <n v="7"/>
    <s v="Nandini Yadav"/>
    <s v="Cedar Park Lane, Apartment 11A, Building C, by Crystal Garden"/>
    <x v="0"/>
    <x v="0"/>
    <s v="Consumer"/>
    <x v="10"/>
    <x v="2"/>
    <x v="70"/>
    <x v="0"/>
    <x v="2"/>
    <x v="0"/>
    <d v="2020-07-10T00:00:00"/>
    <n v="5"/>
    <n v="1.84"/>
    <n v="2.88"/>
    <n v="1.04"/>
    <n v="47"/>
    <n v="86.48"/>
    <n v="0.03"/>
    <n v="2.59"/>
    <n v="83.89"/>
    <n v="5.33"/>
    <n v="89.22"/>
  </r>
  <r>
    <s v="7005-1"/>
    <d v="2020-07-11T00:00:00"/>
    <x v="1"/>
    <x v="1"/>
    <n v="7"/>
    <s v="Nikita Agarwal"/>
    <s v="Pinehurst Avenue, Suite 305, Building D, near Maple Plaza"/>
    <x v="0"/>
    <x v="0"/>
    <s v="Consumer"/>
    <x v="5"/>
    <x v="3"/>
    <x v="71"/>
    <x v="0"/>
    <x v="3"/>
    <x v="0"/>
    <d v="2020-07-22T00:00:00"/>
    <n v="11"/>
    <n v="8.31"/>
    <n v="15.98"/>
    <n v="7.67"/>
    <n v="40"/>
    <n v="332.4"/>
    <n v="0.03"/>
    <n v="9.9700000000000006"/>
    <n v="322.43"/>
    <n v="6.5"/>
    <n v="328.93"/>
  </r>
  <r>
    <s v="7006-1"/>
    <d v="2020-07-12T00:00:00"/>
    <x v="1"/>
    <x v="1"/>
    <n v="7"/>
    <s v="Pankaj Kumar"/>
    <s v="Maple Lane, Apartment 2B, Building E, by Golden Fields"/>
    <x v="1"/>
    <x v="1"/>
    <s v="Consumer"/>
    <x v="3"/>
    <x v="0"/>
    <x v="72"/>
    <x v="1"/>
    <x v="0"/>
    <x v="0"/>
    <d v="2020-08-30T00:00:00"/>
    <n v="49"/>
    <n v="1.82"/>
    <n v="2.84"/>
    <n v="1.02"/>
    <n v="19"/>
    <n v="34.58"/>
    <n v="0"/>
    <n v="0"/>
    <n v="34.58"/>
    <n v="5.44"/>
    <n v="40.020000000000003"/>
  </r>
  <r>
    <s v="7007-1"/>
    <d v="2020-07-15T00:00:00"/>
    <x v="1"/>
    <x v="1"/>
    <n v="7"/>
    <s v="Pooja Sharma"/>
    <s v="Willow Oak Boulevard, Suite 407, Building B, near Sunset Valley"/>
    <x v="2"/>
    <x v="2"/>
    <s v="Corporate"/>
    <x v="2"/>
    <x v="0"/>
    <x v="73"/>
    <x v="2"/>
    <x v="1"/>
    <x v="0"/>
    <d v="2020-09-05T00:00:00"/>
    <n v="52"/>
    <n v="1.87"/>
    <n v="8.1199999999999992"/>
    <n v="6.25"/>
    <n v="4"/>
    <n v="7.48"/>
    <n v="7.0000000000000007E-2"/>
    <n v="0.52"/>
    <n v="6.96"/>
    <n v="2.83"/>
    <n v="9.7899999999999991"/>
  </r>
  <r>
    <s v="7008-1"/>
    <d v="2020-07-17T00:00:00"/>
    <x v="1"/>
    <x v="1"/>
    <n v="7"/>
    <s v="Prashant Patel"/>
    <s v="River Crest Road, Flat 10B, Building A, near Silver Hill"/>
    <x v="0"/>
    <x v="0"/>
    <s v="Small Business"/>
    <x v="1"/>
    <x v="3"/>
    <x v="74"/>
    <x v="1"/>
    <x v="0"/>
    <x v="0"/>
    <d v="2020-07-22T00:00:00"/>
    <n v="5"/>
    <n v="2.76"/>
    <n v="4.38"/>
    <n v="1.62"/>
    <n v="18"/>
    <n v="49.68"/>
    <n v="0.03"/>
    <n v="1.49"/>
    <n v="48.19"/>
    <n v="6.21"/>
    <n v="54.4"/>
  </r>
  <r>
    <s v="7009-1"/>
    <d v="2020-07-18T00:00:00"/>
    <x v="1"/>
    <x v="1"/>
    <n v="7"/>
    <s v="Puneet Soni"/>
    <s v="Cedar Hill Drive, Apartment 4A, Building C, opposite Crystal Creek"/>
    <x v="0"/>
    <x v="0"/>
    <s v="Corporate"/>
    <x v="11"/>
    <x v="0"/>
    <x v="75"/>
    <x v="2"/>
    <x v="1"/>
    <x v="0"/>
    <d v="2020-09-06T00:00:00"/>
    <n v="50"/>
    <n v="1.84"/>
    <n v="2.88"/>
    <n v="1.04"/>
    <n v="10"/>
    <n v="18.399999999999999"/>
    <n v="0.01"/>
    <n v="0.18"/>
    <n v="18.22"/>
    <n v="0.99"/>
    <n v="19.21"/>
  </r>
  <r>
    <s v="7010-1"/>
    <d v="2020-07-22T00:00:00"/>
    <x v="1"/>
    <x v="1"/>
    <n v="7"/>
    <s v="Ravi Kumar"/>
    <s v="Willowbrook Boulevard, Suite 506, Building E, next to Green River"/>
    <x v="1"/>
    <x v="1"/>
    <s v="Consumer"/>
    <x v="11"/>
    <x v="1"/>
    <x v="76"/>
    <x v="0"/>
    <x v="2"/>
    <x v="0"/>
    <d v="2020-07-24T00:00:00"/>
    <n v="2"/>
    <n v="1.33"/>
    <n v="2.08"/>
    <n v="0.75"/>
    <n v="20"/>
    <n v="26.6"/>
    <n v="0.04"/>
    <n v="1.06"/>
    <n v="25.54"/>
    <n v="1.49"/>
    <n v="27.03"/>
  </r>
  <r>
    <s v="7011-1"/>
    <d v="2020-07-24T00:00:00"/>
    <x v="1"/>
    <x v="1"/>
    <n v="7"/>
    <s v="Rishika Jain"/>
    <s v="Redwood Ridge Lane, Flat 6A, Building D, near Maplewood Park"/>
    <x v="2"/>
    <x v="2"/>
    <s v="Small Business"/>
    <x v="6"/>
    <x v="2"/>
    <x v="77"/>
    <x v="2"/>
    <x v="3"/>
    <x v="1"/>
    <d v="2020-07-29T00:00:00"/>
    <n v="5"/>
    <n v="1.6"/>
    <n v="2.62"/>
    <n v="1.02"/>
    <n v="25"/>
    <n v="40"/>
    <n v="0.09"/>
    <n v="3.6"/>
    <n v="36.4"/>
    <n v="0.8"/>
    <n v="37.200000000000003"/>
  </r>
  <r>
    <s v="7012-1"/>
    <d v="2020-07-25T00:00:00"/>
    <x v="1"/>
    <x v="1"/>
    <n v="7"/>
    <s v="Rupal Joshi"/>
    <s v="Pineview Crescent, Suite 701, Building B, near Riverstone"/>
    <x v="0"/>
    <x v="0"/>
    <s v="Home Office"/>
    <x v="5"/>
    <x v="1"/>
    <x v="78"/>
    <x v="0"/>
    <x v="2"/>
    <x v="0"/>
    <d v="2020-09-07T00:00:00"/>
    <n v="44"/>
    <n v="1.98"/>
    <n v="3.15"/>
    <n v="1.17"/>
    <n v="46"/>
    <n v="91.08"/>
    <n v="0.1"/>
    <n v="9.11"/>
    <n v="81.97"/>
    <n v="0.49"/>
    <n v="82.46"/>
  </r>
  <r>
    <s v="7013-1"/>
    <d v="2020-07-28T00:00:00"/>
    <x v="1"/>
    <x v="1"/>
    <n v="7"/>
    <s v="Sandeep Yadav"/>
    <s v="Crystal Springs Avenue, Apartment 7B, Building C, near Oakridge"/>
    <x v="1"/>
    <x v="1"/>
    <s v="Corporate"/>
    <x v="3"/>
    <x v="0"/>
    <x v="79"/>
    <x v="1"/>
    <x v="0"/>
    <x v="0"/>
    <d v="2020-09-11T00:00:00"/>
    <n v="45"/>
    <n v="8.82"/>
    <n v="20.99"/>
    <n v="12.17"/>
    <n v="9"/>
    <n v="79.38"/>
    <n v="0.08"/>
    <n v="6.35"/>
    <n v="73.03"/>
    <n v="4.8099999999999996"/>
    <n v="77.84"/>
  </r>
  <r>
    <s v="7014-1"/>
    <d v="2020-07-30T00:00:00"/>
    <x v="1"/>
    <x v="1"/>
    <n v="7"/>
    <s v="Saurav Mehta"/>
    <s v="Willow Springs Road, Suite 202, Building F, next to City Plaza"/>
    <x v="2"/>
    <x v="2"/>
    <s v="Small Business"/>
    <x v="5"/>
    <x v="3"/>
    <x v="80"/>
    <x v="2"/>
    <x v="1"/>
    <x v="0"/>
    <d v="2020-08-05T00:00:00"/>
    <n v="6"/>
    <n v="1.84"/>
    <n v="2.88"/>
    <n v="1.04"/>
    <n v="11"/>
    <n v="20.239999999999998"/>
    <n v="0.02"/>
    <n v="0.4"/>
    <n v="19.84"/>
    <n v="5.33"/>
    <n v="25.17"/>
  </r>
  <r>
    <s v="7015-1"/>
    <d v="2020-07-30T00:00:00"/>
    <x v="1"/>
    <x v="1"/>
    <n v="7"/>
    <s v="Siddharth Choudhary"/>
    <s v="Cedar Grove Boulevard, Flat 5A, Building E, near Golden Park"/>
    <x v="0"/>
    <x v="0"/>
    <s v="Small Business"/>
    <x v="1"/>
    <x v="3"/>
    <x v="81"/>
    <x v="0"/>
    <x v="2"/>
    <x v="0"/>
    <d v="2020-09-05T00:00:00"/>
    <n v="37"/>
    <n v="13.88"/>
    <n v="22.38"/>
    <n v="8.5"/>
    <n v="34"/>
    <n v="471.92"/>
    <n v="0.01"/>
    <n v="4.72"/>
    <n v="467.2"/>
    <n v="15.1"/>
    <n v="482.3"/>
  </r>
  <r>
    <s v="7016-1"/>
    <d v="2020-07-30T00:00:00"/>
    <x v="1"/>
    <x v="1"/>
    <n v="7"/>
    <s v="Simran Singh"/>
    <s v="Sunset View Parkway, Unit 3A, Building D, near Oakview"/>
    <x v="1"/>
    <x v="1"/>
    <s v="Corporate"/>
    <x v="2"/>
    <x v="0"/>
    <x v="82"/>
    <x v="2"/>
    <x v="3"/>
    <x v="0"/>
    <d v="2020-08-24T00:00:00"/>
    <n v="25"/>
    <n v="4.8899999999999997"/>
    <n v="7.64"/>
    <n v="2.75"/>
    <n v="7"/>
    <n v="34.229999999999997"/>
    <n v="0.06"/>
    <n v="2.0499999999999998"/>
    <n v="32.18"/>
    <n v="1.39"/>
    <n v="33.57"/>
  </r>
  <r>
    <s v="7017-1"/>
    <d v="2020-08-03T00:00:00"/>
    <x v="1"/>
    <x v="1"/>
    <n v="8"/>
    <s v="Sita Devi"/>
    <s v="Pine Valley Lane, Apartment 11B, Building C, beside Silverbrook"/>
    <x v="2"/>
    <x v="2"/>
    <s v="Corporate"/>
    <x v="6"/>
    <x v="0"/>
    <x v="83"/>
    <x v="0"/>
    <x v="0"/>
    <x v="0"/>
    <d v="2020-09-14T00:00:00"/>
    <n v="42"/>
    <n v="3.5"/>
    <n v="5.74"/>
    <n v="2.2400000000000002"/>
    <n v="7"/>
    <n v="24.5"/>
    <n v="0.04"/>
    <n v="0.98"/>
    <n v="23.52"/>
    <n v="5.01"/>
    <n v="28.53"/>
  </r>
  <r>
    <s v="7018-1"/>
    <d v="2020-08-05T00:00:00"/>
    <x v="1"/>
    <x v="1"/>
    <n v="8"/>
    <s v="Tariq Khan"/>
    <s v="Cedar Ridge Boulevard, Suite 608, Building A, near Oak Hills"/>
    <x v="0"/>
    <x v="0"/>
    <s v="Consumer"/>
    <x v="5"/>
    <x v="3"/>
    <x v="84"/>
    <x v="1"/>
    <x v="1"/>
    <x v="0"/>
    <d v="2020-09-27T00:00:00"/>
    <n v="53"/>
    <n v="1.0900000000000001"/>
    <n v="2.6"/>
    <n v="1.51"/>
    <n v="43"/>
    <n v="46.87"/>
    <n v="0.06"/>
    <n v="2.81"/>
    <n v="44.06"/>
    <n v="2.4"/>
    <n v="46.46"/>
  </r>
  <r>
    <s v="7019-1"/>
    <d v="2020-08-06T00:00:00"/>
    <x v="1"/>
    <x v="1"/>
    <n v="8"/>
    <s v="Tejas Yadav"/>
    <s v="Redwood Avenue, Apartment 4B, Building E, near Willow Meadows"/>
    <x v="1"/>
    <x v="1"/>
    <s v="Corporate"/>
    <x v="4"/>
    <x v="1"/>
    <x v="85"/>
    <x v="2"/>
    <x v="2"/>
    <x v="0"/>
    <d v="2020-08-20T00:00:00"/>
    <n v="14"/>
    <n v="3.65"/>
    <n v="5.98"/>
    <n v="2.33"/>
    <n v="32"/>
    <n v="116.8"/>
    <n v="0.1"/>
    <n v="11.68"/>
    <n v="105.12"/>
    <n v="1.49"/>
    <n v="106.61"/>
  </r>
  <r>
    <s v="7020-1"/>
    <d v="2020-08-07T00:00:00"/>
    <x v="1"/>
    <x v="1"/>
    <n v="8"/>
    <s v="Vanshika Sharma"/>
    <s v="Maple Valley Road, Suite 507, Building F, close to River Grove"/>
    <x v="2"/>
    <x v="2"/>
    <s v="Small Business"/>
    <x v="0"/>
    <x v="2"/>
    <x v="86"/>
    <x v="0"/>
    <x v="3"/>
    <x v="0"/>
    <d v="2020-08-17T00:00:00"/>
    <n v="10"/>
    <n v="3.32"/>
    <n v="5.18"/>
    <n v="1.86"/>
    <n v="17"/>
    <n v="56.44"/>
    <n v="0.02"/>
    <n v="1.1299999999999999"/>
    <n v="55.31"/>
    <n v="2.04"/>
    <n v="57.35"/>
  </r>
  <r>
    <s v="7021-1"/>
    <d v="2020-08-11T00:00:00"/>
    <x v="1"/>
    <x v="1"/>
    <n v="8"/>
    <s v="Vivek Soni"/>
    <s v="Pinecrest Boulevard, Apartment 2A, Building C, by Oak Park"/>
    <x v="0"/>
    <x v="0"/>
    <s v="Corporate"/>
    <x v="7"/>
    <x v="2"/>
    <x v="87"/>
    <x v="0"/>
    <x v="3"/>
    <x v="0"/>
    <d v="2020-08-20T00:00:00"/>
    <n v="9"/>
    <n v="0.24"/>
    <n v="1.26"/>
    <n v="1.02"/>
    <n v="2"/>
    <n v="0.48"/>
    <n v="0.06"/>
    <n v="0.03"/>
    <n v="0.45"/>
    <n v="0.7"/>
    <n v="1.1499999999999999"/>
  </r>
  <r>
    <s v="7022-1"/>
    <d v="2020-08-11T00:00:00"/>
    <x v="1"/>
    <x v="1"/>
    <n v="8"/>
    <s v="Yogesh Kumar"/>
    <s v="Willow Creek Parkway, Suite 204, Building D, near Valley View"/>
    <x v="1"/>
    <x v="1"/>
    <s v="Small Business"/>
    <x v="2"/>
    <x v="2"/>
    <x v="88"/>
    <x v="1"/>
    <x v="3"/>
    <x v="0"/>
    <d v="2020-08-24T00:00:00"/>
    <n v="13"/>
    <n v="21.56"/>
    <n v="36.549999999999997"/>
    <n v="14.99"/>
    <n v="24"/>
    <n v="517.44000000000005"/>
    <n v="7.0000000000000007E-2"/>
    <n v="36.22"/>
    <n v="481.22"/>
    <n v="13.89"/>
    <n v="495.11"/>
  </r>
  <r>
    <s v="7023-1"/>
    <d v="2020-08-11T00:00:00"/>
    <x v="1"/>
    <x v="1"/>
    <n v="8"/>
    <s v="Aabha Mishra"/>
    <s v="Cedar Park Road, Flat 9A, Building E, opposite Pine Ridge Park"/>
    <x v="2"/>
    <x v="2"/>
    <s v="Corporate"/>
    <x v="2"/>
    <x v="0"/>
    <x v="89"/>
    <x v="0"/>
    <x v="1"/>
    <x v="0"/>
    <d v="2020-08-22T00:00:00"/>
    <n v="11"/>
    <n v="3.75"/>
    <n v="7.08"/>
    <n v="3.33"/>
    <n v="47"/>
    <n v="176.25"/>
    <n v="0.1"/>
    <n v="17.63"/>
    <n v="158.63"/>
    <n v="2.35"/>
    <n v="160.97999999999999"/>
  </r>
  <r>
    <s v="7024-1"/>
    <d v="2020-08-11T00:00:00"/>
    <x v="1"/>
    <x v="1"/>
    <n v="8"/>
    <s v="Abhay Sharma"/>
    <s v="Sunrise Ridge Lane, Unit 5B, Building A, near Lakeside Park"/>
    <x v="1"/>
    <x v="1"/>
    <s v="Consumer"/>
    <x v="5"/>
    <x v="3"/>
    <x v="90"/>
    <x v="0"/>
    <x v="0"/>
    <x v="1"/>
    <d v="2020-08-15T00:00:00"/>
    <n v="4"/>
    <n v="2.9"/>
    <n v="4.76"/>
    <n v="1.86"/>
    <n v="11"/>
    <n v="31.9"/>
    <n v="0.08"/>
    <n v="2.5499999999999998"/>
    <n v="29.35"/>
    <n v="0.88"/>
    <n v="30.23"/>
  </r>
  <r>
    <s v="7025-1"/>
    <d v="2020-08-12T00:00:00"/>
    <x v="1"/>
    <x v="1"/>
    <n v="8"/>
    <s v="Achintya Pandey"/>
    <s v="Pinewood Grove Boulevard, Suite 301, Building F, near Riverbend"/>
    <x v="2"/>
    <x v="2"/>
    <s v="Home Office"/>
    <x v="0"/>
    <x v="1"/>
    <x v="91"/>
    <x v="1"/>
    <x v="1"/>
    <x v="0"/>
    <d v="2020-09-14T00:00:00"/>
    <n v="33"/>
    <n v="6.39"/>
    <n v="19.98"/>
    <n v="13.59"/>
    <n v="5"/>
    <n v="31.95"/>
    <n v="0.09"/>
    <n v="2.88"/>
    <n v="29.07"/>
    <n v="4"/>
    <n v="33.07"/>
  </r>
  <r>
    <s v="7026-1"/>
    <d v="2020-08-22T00:00:00"/>
    <x v="1"/>
    <x v="1"/>
    <n v="8"/>
    <s v="Adarsh Joshi"/>
    <s v="Redwood Valley Road, Apartment 10A, Building C, by Cedar Hill"/>
    <x v="0"/>
    <x v="0"/>
    <s v="Home Office"/>
    <x v="1"/>
    <x v="0"/>
    <x v="92"/>
    <x v="2"/>
    <x v="3"/>
    <x v="0"/>
    <d v="2020-10-20T00:00:00"/>
    <n v="59"/>
    <n v="4.03"/>
    <n v="9.3800000000000008"/>
    <n v="5.35"/>
    <n v="17"/>
    <n v="68.510000000000005"/>
    <n v="0.09"/>
    <n v="6.17"/>
    <n v="62.34"/>
    <n v="7.28"/>
    <n v="69.62"/>
  </r>
  <r>
    <s v="7027-1"/>
    <d v="2020-08-25T00:00:00"/>
    <x v="1"/>
    <x v="1"/>
    <n v="8"/>
    <s v="Aditi Chauhan"/>
    <s v="Sunset Pines Avenue, Suite 601, Building D, near Blue Ridge Park"/>
    <x v="0"/>
    <x v="0"/>
    <s v="Corporate"/>
    <x v="2"/>
    <x v="3"/>
    <x v="93"/>
    <x v="1"/>
    <x v="3"/>
    <x v="0"/>
    <d v="2020-09-24T00:00:00"/>
    <n v="30"/>
    <n v="5.5"/>
    <n v="12.22"/>
    <n v="6.72"/>
    <n v="37"/>
    <n v="203.5"/>
    <n v="0.09"/>
    <n v="18.32"/>
    <n v="185.19"/>
    <n v="2.85"/>
    <n v="188.04"/>
  </r>
  <r>
    <s v="7028-1"/>
    <d v="2020-08-25T00:00:00"/>
    <x v="1"/>
    <x v="1"/>
    <n v="8"/>
    <s v="Aditya Rajput"/>
    <s v="Maplewood Lane, Flat 3A, Building E, near Crystal View"/>
    <x v="1"/>
    <x v="1"/>
    <s v="Home Office"/>
    <x v="0"/>
    <x v="3"/>
    <x v="94"/>
    <x v="2"/>
    <x v="2"/>
    <x v="0"/>
    <d v="2020-09-30T00:00:00"/>
    <n v="36"/>
    <n v="11.11"/>
    <n v="19.84"/>
    <n v="8.73"/>
    <n v="28"/>
    <n v="311.08"/>
    <n v="0.06"/>
    <n v="18.66"/>
    <n v="292.42"/>
    <n v="4.0999999999999996"/>
    <n v="296.52"/>
  </r>
  <r>
    <s v="7029-1"/>
    <d v="2020-08-26T00:00:00"/>
    <x v="1"/>
    <x v="1"/>
    <n v="8"/>
    <s v="Aishwarya Thakur"/>
    <s v="Pine Ridge Parkway, Suite 402, Building B, by Town Center"/>
    <x v="2"/>
    <x v="2"/>
    <s v="Corporate"/>
    <x v="0"/>
    <x v="0"/>
    <x v="95"/>
    <x v="0"/>
    <x v="3"/>
    <x v="0"/>
    <d v="2020-10-20T00:00:00"/>
    <n v="55"/>
    <n v="10.07"/>
    <n v="15.98"/>
    <n v="5.91"/>
    <n v="46"/>
    <n v="463.22"/>
    <n v="0.02"/>
    <n v="9.26"/>
    <n v="453.96"/>
    <n v="4"/>
    <n v="457.96"/>
  </r>
  <r>
    <s v="7030-1"/>
    <d v="2020-08-27T00:00:00"/>
    <x v="1"/>
    <x v="1"/>
    <n v="8"/>
    <s v="Ajay Bhardwaj"/>
    <s v="Cedar Meadows Road, Apartment 6B, Building D, next to Riverbend Park"/>
    <x v="0"/>
    <x v="0"/>
    <s v="Home Office"/>
    <x v="2"/>
    <x v="0"/>
    <x v="96"/>
    <x v="2"/>
    <x v="0"/>
    <x v="1"/>
    <d v="2020-10-20T00:00:00"/>
    <n v="54"/>
    <n v="1.6"/>
    <n v="2.62"/>
    <n v="1.02"/>
    <n v="45"/>
    <n v="72"/>
    <n v="0.01"/>
    <n v="0.72"/>
    <n v="71.28"/>
    <n v="0.8"/>
    <n v="72.08"/>
  </r>
  <r>
    <s v="7031-1"/>
    <d v="2020-08-28T00:00:00"/>
    <x v="1"/>
    <x v="1"/>
    <n v="8"/>
    <s v="Akanksha Patil"/>
    <s v="Crystal Valley Avenue, Unit 8A, Building C, near Maple Street"/>
    <x v="1"/>
    <x v="1"/>
    <s v="Consumer"/>
    <x v="3"/>
    <x v="1"/>
    <x v="97"/>
    <x v="0"/>
    <x v="0"/>
    <x v="0"/>
    <d v="2020-10-23T00:00:00"/>
    <n v="56"/>
    <n v="6.51"/>
    <n v="30.98"/>
    <n v="24.47"/>
    <n v="37"/>
    <n v="240.87"/>
    <n v="0.03"/>
    <n v="7.23"/>
    <n v="233.64"/>
    <n v="6.5"/>
    <n v="240.14"/>
  </r>
  <r>
    <s v="7032-1"/>
    <d v="2020-09-02T00:00:00"/>
    <x v="1"/>
    <x v="1"/>
    <n v="9"/>
    <s v="Alok Singh"/>
    <s v="Willow Hills Drive, Flat 2A, Building F, opposite Pinecrest Park"/>
    <x v="2"/>
    <x v="2"/>
    <s v="Home Office"/>
    <x v="0"/>
    <x v="1"/>
    <x v="98"/>
    <x v="0"/>
    <x v="0"/>
    <x v="0"/>
    <d v="2020-09-17T00:00:00"/>
    <n v="15"/>
    <n v="10.07"/>
    <n v="15.98"/>
    <n v="5.91"/>
    <n v="29"/>
    <n v="292.02999999999997"/>
    <n v="0.04"/>
    <n v="11.68"/>
    <n v="280.35000000000002"/>
    <n v="4"/>
    <n v="284.35000000000002"/>
  </r>
  <r>
    <s v="7033-1"/>
    <d v="2020-09-03T00:00:00"/>
    <x v="1"/>
    <x v="1"/>
    <n v="9"/>
    <s v="Aman Kapoor"/>
    <s v="Redwood Lane, Suite 505, Building B, by Oak Grove Park"/>
    <x v="0"/>
    <x v="0"/>
    <s v="Small Business"/>
    <x v="7"/>
    <x v="0"/>
    <x v="99"/>
    <x v="0"/>
    <x v="0"/>
    <x v="0"/>
    <d v="2020-10-14T00:00:00"/>
    <n v="41"/>
    <n v="1.92"/>
    <n v="3.26"/>
    <n v="1.34"/>
    <n v="31"/>
    <n v="59.52"/>
    <n v="0"/>
    <n v="0"/>
    <n v="59.52"/>
    <n v="1.86"/>
    <n v="61.38"/>
  </r>
  <r>
    <s v="7034-1"/>
    <d v="2020-09-03T00:00:00"/>
    <x v="1"/>
    <x v="1"/>
    <n v="9"/>
    <s v="Amrita Agarwal"/>
    <s v="Cedar Trail Road, Apartment 9B, Building A, near Lakeside Mall"/>
    <x v="1"/>
    <x v="1"/>
    <s v="Corporate"/>
    <x v="9"/>
    <x v="1"/>
    <x v="100"/>
    <x v="1"/>
    <x v="1"/>
    <x v="0"/>
    <d v="2020-09-20T00:00:00"/>
    <n v="17"/>
    <n v="2.98"/>
    <n v="5.84"/>
    <n v="2.86"/>
    <n v="22"/>
    <n v="65.56"/>
    <n v="0.1"/>
    <n v="6.56"/>
    <n v="59"/>
    <n v="0.83"/>
    <n v="59.83"/>
  </r>
  <r>
    <s v="7035-1"/>
    <d v="2020-09-04T00:00:00"/>
    <x v="1"/>
    <x v="1"/>
    <n v="9"/>
    <s v="Ananya Gupta"/>
    <s v="Pinewood Avenue, Suite 304, Building D, close to Riverfront Park"/>
    <x v="2"/>
    <x v="2"/>
    <s v="Corporate"/>
    <x v="9"/>
    <x v="0"/>
    <x v="101"/>
    <x v="2"/>
    <x v="2"/>
    <x v="0"/>
    <d v="2020-10-19T00:00:00"/>
    <n v="45"/>
    <n v="2.5"/>
    <n v="5.68"/>
    <n v="3.18"/>
    <n v="23"/>
    <n v="57.5"/>
    <n v="0.01"/>
    <n v="0.57999999999999996"/>
    <n v="56.93"/>
    <n v="3.6"/>
    <n v="60.53"/>
  </r>
  <r>
    <s v="7036-1"/>
    <d v="2020-09-10T00:00:00"/>
    <x v="1"/>
    <x v="1"/>
    <n v="9"/>
    <s v="Anil Yadav"/>
    <s v="Maple Lane, Apartment 7A, Building C, opposite Blue Ridge"/>
    <x v="1"/>
    <x v="1"/>
    <s v="Corporate"/>
    <x v="9"/>
    <x v="0"/>
    <x v="102"/>
    <x v="1"/>
    <x v="3"/>
    <x v="0"/>
    <d v="2020-10-19T00:00:00"/>
    <n v="39"/>
    <n v="11.38"/>
    <n v="18.649999999999999"/>
    <n v="7.27"/>
    <n v="7"/>
    <n v="79.66"/>
    <n v="0.01"/>
    <n v="0.8"/>
    <n v="78.86"/>
    <n v="3.77"/>
    <n v="82.63"/>
  </r>
  <r>
    <s v="7037-1"/>
    <d v="2020-09-11T00:00:00"/>
    <x v="1"/>
    <x v="1"/>
    <n v="9"/>
    <s v="Anirudh Chauhan"/>
    <s v="Shady Meadows Road, Suite 610, Building E, near Sunset Bay"/>
    <x v="1"/>
    <x v="1"/>
    <s v="Home Office"/>
    <x v="5"/>
    <x v="2"/>
    <x v="103"/>
    <x v="2"/>
    <x v="2"/>
    <x v="0"/>
    <d v="2020-09-26T00:00:00"/>
    <n v="15"/>
    <n v="0.93"/>
    <n v="1.48"/>
    <n v="0.55000000000000004"/>
    <n v="15"/>
    <n v="13.95"/>
    <n v="0.03"/>
    <n v="0.42"/>
    <n v="13.53"/>
    <n v="0.7"/>
    <n v="14.23"/>
  </r>
  <r>
    <s v="7038-1"/>
    <d v="2020-09-12T00:00:00"/>
    <x v="1"/>
    <x v="1"/>
    <n v="9"/>
    <s v="Arjun Mehta"/>
    <s v="Sunset Valley Road, Unit 3B, Building F, beside Crystal Springs Park"/>
    <x v="2"/>
    <x v="2"/>
    <s v="Corporate"/>
    <x v="1"/>
    <x v="2"/>
    <x v="104"/>
    <x v="0"/>
    <x v="0"/>
    <x v="0"/>
    <d v="2020-10-16T00:00:00"/>
    <n v="34"/>
    <n v="1.0900000000000001"/>
    <n v="1.82"/>
    <n v="0.73"/>
    <n v="36"/>
    <n v="39.24"/>
    <n v="0.09"/>
    <n v="3.53"/>
    <n v="35.71"/>
    <n v="1"/>
    <n v="36.71"/>
  </r>
  <r>
    <s v="7039-1"/>
    <d v="2020-09-12T00:00:00"/>
    <x v="1"/>
    <x v="1"/>
    <n v="9"/>
    <s v="Aryan Bhatt"/>
    <s v="Pinecrest Road, Building A, near Blue River Park"/>
    <x v="0"/>
    <x v="0"/>
    <s v="Consumer"/>
    <x v="11"/>
    <x v="1"/>
    <x v="105"/>
    <x v="2"/>
    <x v="1"/>
    <x v="0"/>
    <d v="2020-10-16T00:00:00"/>
    <n v="34"/>
    <n v="14.95"/>
    <n v="34.76"/>
    <n v="19.809999999999999"/>
    <n v="34"/>
    <n v="508.3"/>
    <n v="0.03"/>
    <n v="15.25"/>
    <n v="493.05"/>
    <n v="8.2200000000000006"/>
    <n v="501.27"/>
  </r>
  <r>
    <s v="7040-1"/>
    <d v="2020-09-13T00:00:00"/>
    <x v="1"/>
    <x v="1"/>
    <n v="9"/>
    <s v="Ashish Mishra"/>
    <s v="Oak Ridge Avenue, Building C, next to Riverhill Mall"/>
    <x v="0"/>
    <x v="0"/>
    <s v="Small Business"/>
    <x v="0"/>
    <x v="1"/>
    <x v="106"/>
    <x v="0"/>
    <x v="2"/>
    <x v="0"/>
    <d v="2020-09-19T00:00:00"/>
    <n v="6"/>
    <n v="4.53"/>
    <n v="7.3"/>
    <n v="2.77"/>
    <n v="26"/>
    <n v="117.78"/>
    <n v="0.03"/>
    <n v="3.53"/>
    <n v="114.25"/>
    <n v="7.72"/>
    <n v="121.97"/>
  </r>
  <r>
    <s v="7041-1"/>
    <d v="2020-09-17T00:00:00"/>
    <x v="1"/>
    <x v="1"/>
    <n v="9"/>
    <s v="Ashok Kumar"/>
    <s v="Cedarwood Lane, Building D, by Sunset Valley"/>
    <x v="1"/>
    <x v="1"/>
    <s v="Corporate"/>
    <x v="10"/>
    <x v="2"/>
    <x v="107"/>
    <x v="1"/>
    <x v="3"/>
    <x v="0"/>
    <d v="2020-09-24T00:00:00"/>
    <n v="7"/>
    <n v="2.2599999999999998"/>
    <n v="3.58"/>
    <n v="1.32"/>
    <n v="19"/>
    <n v="42.94"/>
    <n v="0"/>
    <n v="0"/>
    <n v="42.94"/>
    <n v="5.47"/>
    <n v="48.41"/>
  </r>
  <r>
    <s v="7042-1"/>
    <d v="2020-09-23T00:00:00"/>
    <x v="1"/>
    <x v="1"/>
    <n v="9"/>
    <s v="Ayesha Siddiqui"/>
    <s v="Willow Park Boulevard, Building E, near Forest Grove"/>
    <x v="2"/>
    <x v="2"/>
    <s v="Corporate"/>
    <x v="2"/>
    <x v="3"/>
    <x v="108"/>
    <x v="2"/>
    <x v="0"/>
    <x v="1"/>
    <d v="2020-10-17T00:00:00"/>
    <n v="24"/>
    <n v="4.37"/>
    <n v="9.11"/>
    <n v="4.74"/>
    <n v="48"/>
    <n v="209.76"/>
    <n v="0.06"/>
    <n v="12.59"/>
    <n v="197.17"/>
    <n v="2.25"/>
    <n v="199.42"/>
  </r>
  <r>
    <s v="7043-1"/>
    <d v="2020-09-27T00:00:00"/>
    <x v="1"/>
    <x v="1"/>
    <n v="9"/>
    <s v="Bhuvaneshwar Singh"/>
    <s v="Rosewood Crescent, Building C, near Maple Hill Park"/>
    <x v="0"/>
    <x v="0"/>
    <s v="Corporate"/>
    <x v="0"/>
    <x v="1"/>
    <x v="109"/>
    <x v="0"/>
    <x v="1"/>
    <x v="0"/>
    <d v="2020-11-24T00:00:00"/>
    <n v="58"/>
    <n v="0.94"/>
    <n v="2.08"/>
    <n v="1.1399999999999999"/>
    <n v="36"/>
    <n v="33.840000000000003"/>
    <n v="0.01"/>
    <n v="0.34"/>
    <n v="33.5"/>
    <n v="2.56"/>
    <n v="36.06"/>
  </r>
  <r>
    <s v="7044-1"/>
    <d v="2020-09-28T00:00:00"/>
    <x v="1"/>
    <x v="1"/>
    <n v="9"/>
    <s v="Bina Patel"/>
    <s v="Riverstone Parkway, Building D, near Sunset Lake"/>
    <x v="0"/>
    <x v="0"/>
    <s v="Corporate"/>
    <x v="8"/>
    <x v="3"/>
    <x v="110"/>
    <x v="2"/>
    <x v="2"/>
    <x v="0"/>
    <d v="2020-09-29T00:00:00"/>
    <n v="1"/>
    <n v="1.53"/>
    <n v="2.4700000000000002"/>
    <n v="0.94"/>
    <n v="49"/>
    <n v="74.97"/>
    <n v="0.03"/>
    <n v="2.25"/>
    <n v="72.72"/>
    <n v="1.02"/>
    <n v="73.739999999999995"/>
  </r>
  <r>
    <s v="7045-1"/>
    <d v="2020-09-28T00:00:00"/>
    <x v="1"/>
    <x v="1"/>
    <n v="9"/>
    <s v="Chaitanya Pandey"/>
    <s v="Pinewood Drive, Building E, close to Riverbend Park"/>
    <x v="1"/>
    <x v="1"/>
    <s v="Home Office"/>
    <x v="0"/>
    <x v="3"/>
    <x v="111"/>
    <x v="0"/>
    <x v="3"/>
    <x v="0"/>
    <d v="2020-11-09T00:00:00"/>
    <n v="42"/>
    <n v="3.47"/>
    <n v="6.68"/>
    <n v="3.21"/>
    <n v="16"/>
    <n v="55.52"/>
    <n v="0.1"/>
    <n v="5.55"/>
    <n v="49.97"/>
    <n v="1.5"/>
    <n v="51.47"/>
  </r>
  <r>
    <s v="7046-1"/>
    <d v="2020-09-29T00:00:00"/>
    <x v="1"/>
    <x v="1"/>
    <n v="9"/>
    <s v="Chandni Gupta"/>
    <s v="Cedar Valley Road, Building C, beside Green Meadow"/>
    <x v="2"/>
    <x v="2"/>
    <s v="Small Business"/>
    <x v="0"/>
    <x v="1"/>
    <x v="112"/>
    <x v="1"/>
    <x v="3"/>
    <x v="0"/>
    <d v="2020-10-02T00:00:00"/>
    <n v="3"/>
    <n v="0.71"/>
    <n v="1.1399999999999999"/>
    <n v="0.43"/>
    <n v="8"/>
    <n v="5.68"/>
    <n v="0"/>
    <n v="0"/>
    <n v="5.68"/>
    <n v="0.7"/>
    <n v="6.38"/>
  </r>
  <r>
    <s v="7047-1"/>
    <d v="2020-10-01T00:00:00"/>
    <x v="1"/>
    <x v="2"/>
    <n v="10"/>
    <s v="Charan Singh"/>
    <s v="Maple Grove Street, Building B, near Oakwood Mall"/>
    <x v="0"/>
    <x v="0"/>
    <s v="Home Office"/>
    <x v="5"/>
    <x v="3"/>
    <x v="113"/>
    <x v="2"/>
    <x v="3"/>
    <x v="0"/>
    <d v="2020-11-11T00:00:00"/>
    <n v="41"/>
    <n v="39.64"/>
    <n v="152.47999999999999"/>
    <n v="112.84"/>
    <n v="48"/>
    <n v="1902.72"/>
    <n v="0.04"/>
    <n v="76.11"/>
    <n v="1826.61"/>
    <n v="6.5"/>
    <n v="1833.11"/>
  </r>
  <r>
    <s v="7048-1"/>
    <d v="2020-10-01T00:00:00"/>
    <x v="1"/>
    <x v="2"/>
    <n v="10"/>
    <s v="Chirag Mehta"/>
    <s v="Willowbrook Road, Building E, opposite Valley Springs"/>
    <x v="1"/>
    <x v="1"/>
    <s v="Corporate"/>
    <x v="1"/>
    <x v="0"/>
    <x v="114"/>
    <x v="0"/>
    <x v="1"/>
    <x v="1"/>
    <d v="2020-10-11T00:00:00"/>
    <n v="10"/>
    <n v="11.11"/>
    <n v="19.84"/>
    <n v="8.73"/>
    <n v="15"/>
    <n v="166.65"/>
    <n v="0"/>
    <n v="0"/>
    <n v="166.65"/>
    <n v="4.0999999999999996"/>
    <n v="170.75"/>
  </r>
  <r>
    <s v="7049-1"/>
    <d v="2020-10-02T00:00:00"/>
    <x v="1"/>
    <x v="2"/>
    <n v="10"/>
    <s v="Chetan Agarwal"/>
    <s v="Redwood Crest Boulevard, Building D, near Birch Grove"/>
    <x v="2"/>
    <x v="2"/>
    <s v="Home Office"/>
    <x v="8"/>
    <x v="3"/>
    <x v="115"/>
    <x v="0"/>
    <x v="0"/>
    <x v="0"/>
    <d v="2020-11-22T00:00:00"/>
    <n v="51"/>
    <n v="2.29"/>
    <n v="3.69"/>
    <n v="1.4"/>
    <n v="30"/>
    <n v="68.7"/>
    <n v="0.09"/>
    <n v="6.18"/>
    <n v="62.52"/>
    <n v="0.5"/>
    <n v="63.02"/>
  </r>
  <r>
    <s v="7050-1"/>
    <d v="2020-10-02T00:00:00"/>
    <x v="1"/>
    <x v="2"/>
    <n v="10"/>
    <s v="Deepak Yadav"/>
    <s v="Shady Pines Drive, Building A, near Riverwalk Park"/>
    <x v="0"/>
    <x v="0"/>
    <s v="Corporate"/>
    <x v="9"/>
    <x v="3"/>
    <x v="116"/>
    <x v="1"/>
    <x v="1"/>
    <x v="0"/>
    <d v="2020-11-06T00:00:00"/>
    <n v="35"/>
    <n v="21.97"/>
    <n v="35.44"/>
    <n v="13.47"/>
    <n v="29"/>
    <n v="637.13"/>
    <n v="0.03"/>
    <n v="19.11"/>
    <n v="618.02"/>
    <n v="4.92"/>
    <n v="622.94000000000005"/>
  </r>
  <r>
    <s v="7051-1"/>
    <d v="2020-10-03T00:00:00"/>
    <x v="1"/>
    <x v="2"/>
    <n v="10"/>
    <s v="Deepti Sharma"/>
    <s v="Riverwood Avenue, Building F, by Pinecrest Mall"/>
    <x v="1"/>
    <x v="1"/>
    <s v="Corporate"/>
    <x v="2"/>
    <x v="0"/>
    <x v="117"/>
    <x v="0"/>
    <x v="3"/>
    <x v="0"/>
    <d v="2020-10-10T00:00:00"/>
    <n v="7"/>
    <n v="0.71"/>
    <n v="1.1399999999999999"/>
    <n v="0.43"/>
    <n v="4"/>
    <n v="2.84"/>
    <n v="0"/>
    <n v="0"/>
    <n v="2.84"/>
    <n v="0.7"/>
    <n v="3.54"/>
  </r>
  <r>
    <s v="7052-1"/>
    <d v="2020-10-04T00:00:00"/>
    <x v="1"/>
    <x v="2"/>
    <n v="10"/>
    <s v="Devika Verma"/>
    <s v="Oak Valley Parkway, Building C, near Willowbrook Park"/>
    <x v="2"/>
    <x v="2"/>
    <s v="Consumer"/>
    <x v="1"/>
    <x v="1"/>
    <x v="118"/>
    <x v="0"/>
    <x v="3"/>
    <x v="1"/>
    <d v="2020-10-28T00:00:00"/>
    <n v="24"/>
    <n v="2.74"/>
    <n v="4.49"/>
    <n v="1.75"/>
    <n v="44"/>
    <n v="120.56"/>
    <n v="0.03"/>
    <n v="3.62"/>
    <n v="116.94"/>
    <n v="1.49"/>
    <n v="118.43"/>
  </r>
  <r>
    <s v="7053-1"/>
    <d v="2020-10-04T00:00:00"/>
    <x v="1"/>
    <x v="2"/>
    <n v="10"/>
    <s v="Dharmendra Tiwari"/>
    <s v="Cedar Ridge Drive, Building E, near Maple Woods"/>
    <x v="0"/>
    <x v="0"/>
    <s v="Home Office"/>
    <x v="0"/>
    <x v="1"/>
    <x v="119"/>
    <x v="1"/>
    <x v="2"/>
    <x v="0"/>
    <d v="2020-11-11T00:00:00"/>
    <n v="38"/>
    <n v="20.18"/>
    <n v="35.409999999999997"/>
    <n v="15.23"/>
    <n v="5"/>
    <n v="100.9"/>
    <n v="0"/>
    <n v="0"/>
    <n v="100.9"/>
    <n v="1.99"/>
    <n v="102.89"/>
  </r>
  <r>
    <s v="7054-1"/>
    <d v="2020-10-06T00:00:00"/>
    <x v="1"/>
    <x v="2"/>
    <n v="10"/>
    <s v="Divya Kumar"/>
    <s v="Pine Springs Road, Building D, near Crystal Falls"/>
    <x v="1"/>
    <x v="1"/>
    <s v="Consumer"/>
    <x v="5"/>
    <x v="2"/>
    <x v="120"/>
    <x v="2"/>
    <x v="3"/>
    <x v="0"/>
    <d v="2020-11-28T00:00:00"/>
    <n v="53"/>
    <n v="1.94"/>
    <n v="3.08"/>
    <n v="1.1399999999999999"/>
    <n v="46"/>
    <n v="89.24"/>
    <n v="0.04"/>
    <n v="3.57"/>
    <n v="85.67"/>
    <n v="0.99"/>
    <n v="86.66"/>
  </r>
  <r>
    <s v="7055-1"/>
    <d v="2020-10-08T00:00:00"/>
    <x v="1"/>
    <x v="2"/>
    <n v="10"/>
    <s v="Dinesh Rajput"/>
    <s v="Maple Ridge Parkway, Building C, near Valley Park"/>
    <x v="2"/>
    <x v="2"/>
    <s v="Corporate"/>
    <x v="0"/>
    <x v="3"/>
    <x v="121"/>
    <x v="1"/>
    <x v="0"/>
    <x v="0"/>
    <d v="2020-11-18T00:00:00"/>
    <n v="41"/>
    <n v="5.5"/>
    <n v="12.22"/>
    <n v="6.72"/>
    <n v="1"/>
    <n v="5.5"/>
    <n v="0.1"/>
    <n v="0.55000000000000004"/>
    <n v="4.95"/>
    <n v="2.85"/>
    <n v="7.8"/>
  </r>
  <r>
    <s v="7056-1"/>
    <d v="2020-10-09T00:00:00"/>
    <x v="1"/>
    <x v="2"/>
    <n v="10"/>
    <s v="Ekta Verma"/>
    <s v="Willow Springs Lane, Building E, opposite Sunset Hill"/>
    <x v="0"/>
    <x v="0"/>
    <s v="Consumer"/>
    <x v="10"/>
    <x v="3"/>
    <x v="122"/>
    <x v="2"/>
    <x v="0"/>
    <x v="0"/>
    <d v="2020-11-06T00:00:00"/>
    <n v="28"/>
    <n v="4.1900000000000004"/>
    <n v="10.23"/>
    <n v="6.04"/>
    <n v="37"/>
    <n v="155.03"/>
    <n v="0.08"/>
    <n v="12.4"/>
    <n v="142.63"/>
    <n v="4.68"/>
    <n v="147.31"/>
  </r>
  <r>
    <s v="7057-1"/>
    <d v="2020-10-10T00:00:00"/>
    <x v="1"/>
    <x v="2"/>
    <n v="10"/>
    <s v="Farhan Shaikh"/>
    <s v="Redwood Avenue, Building B, next to Pineview Park"/>
    <x v="1"/>
    <x v="1"/>
    <s v="Corporate"/>
    <x v="0"/>
    <x v="1"/>
    <x v="123"/>
    <x v="0"/>
    <x v="0"/>
    <x v="0"/>
    <d v="2020-12-07T00:00:00"/>
    <n v="58"/>
    <n v="1.19"/>
    <n v="1.98"/>
    <n v="0.79"/>
    <n v="38"/>
    <n v="45.22"/>
    <n v="0.05"/>
    <n v="2.2599999999999998"/>
    <n v="42.96"/>
    <n v="4.7699999999999996"/>
    <n v="47.73"/>
  </r>
  <r>
    <s v="7058-1"/>
    <d v="2020-10-11T00:00:00"/>
    <x v="1"/>
    <x v="2"/>
    <n v="10"/>
    <s v="Garima Joshi"/>
    <s v="Shady Grove Street, Building C, near Rivercrest"/>
    <x v="2"/>
    <x v="2"/>
    <s v="Home Office"/>
    <x v="1"/>
    <x v="0"/>
    <x v="124"/>
    <x v="2"/>
    <x v="3"/>
    <x v="0"/>
    <d v="2020-10-22T00:00:00"/>
    <n v="11"/>
    <n v="11.11"/>
    <n v="19.84"/>
    <n v="8.73"/>
    <n v="43"/>
    <n v="477.73"/>
    <n v="0.03"/>
    <n v="14.33"/>
    <n v="463.4"/>
    <n v="4.0999999999999996"/>
    <n v="467.5"/>
  </r>
  <r>
    <s v="7059-1"/>
    <d v="2020-10-15T00:00:00"/>
    <x v="1"/>
    <x v="2"/>
    <n v="10"/>
    <s v="Gaurav Singh"/>
    <s v="Cedarwood Avenue, Building F, by Mountain View"/>
    <x v="1"/>
    <x v="1"/>
    <s v="Home Office"/>
    <x v="8"/>
    <x v="1"/>
    <x v="125"/>
    <x v="0"/>
    <x v="3"/>
    <x v="1"/>
    <d v="2020-12-09T00:00:00"/>
    <n v="55"/>
    <n v="52.07"/>
    <n v="83.98"/>
    <n v="31.91"/>
    <n v="34"/>
    <n v="1770.38"/>
    <n v="0.06"/>
    <n v="106.22"/>
    <n v="1664.16"/>
    <n v="5.01"/>
    <n v="1669.17"/>
  </r>
  <r>
    <s v="7060-1"/>
    <d v="2020-10-16T00:00:00"/>
    <x v="1"/>
    <x v="2"/>
    <n v="10"/>
    <s v="Gitanjali Patil"/>
    <s v="Pinehurst Lane, Building E, near Willow Oaks"/>
    <x v="2"/>
    <x v="2"/>
    <s v="Home Office"/>
    <x v="5"/>
    <x v="2"/>
    <x v="126"/>
    <x v="0"/>
    <x v="1"/>
    <x v="0"/>
    <d v="2020-10-19T00:00:00"/>
    <n v="3"/>
    <n v="2.52"/>
    <n v="4"/>
    <n v="1.48"/>
    <n v="36"/>
    <n v="90.72"/>
    <n v="0.01"/>
    <n v="0.91"/>
    <n v="89.81"/>
    <n v="1.3"/>
    <n v="91.11"/>
  </r>
  <r>
    <s v="7061-1"/>
    <d v="2020-10-18T00:00:00"/>
    <x v="1"/>
    <x v="2"/>
    <n v="10"/>
    <s v="Harish Mehta"/>
    <s v="Maplewood Crescent, Building D, near Crystal Creek"/>
    <x v="0"/>
    <x v="0"/>
    <s v="Home Office"/>
    <x v="5"/>
    <x v="0"/>
    <x v="127"/>
    <x v="0"/>
    <x v="0"/>
    <x v="0"/>
    <d v="2020-12-12T00:00:00"/>
    <n v="55"/>
    <n v="3.84"/>
    <n v="6.3"/>
    <n v="2.46"/>
    <n v="8"/>
    <n v="30.72"/>
    <n v="0.01"/>
    <n v="0.31"/>
    <n v="30.41"/>
    <n v="0.5"/>
    <n v="30.91"/>
  </r>
  <r>
    <s v="7062-1"/>
    <d v="2020-10-19T00:00:00"/>
    <x v="1"/>
    <x v="2"/>
    <n v="10"/>
    <s v="Harleen Kaur"/>
    <s v="Willow Ridge Road, Building C, by River View Park"/>
    <x v="0"/>
    <x v="0"/>
    <s v="Corporate"/>
    <x v="5"/>
    <x v="3"/>
    <x v="128"/>
    <x v="1"/>
    <x v="1"/>
    <x v="1"/>
    <d v="2020-11-03T00:00:00"/>
    <n v="15"/>
    <n v="4.46"/>
    <n v="10.89"/>
    <n v="6.43"/>
    <n v="4"/>
    <n v="17.84"/>
    <n v="0.05"/>
    <n v="0.89"/>
    <n v="16.95"/>
    <n v="4.5"/>
    <n v="21.45"/>
  </r>
  <r>
    <s v="7063-1"/>
    <d v="2020-10-20T00:00:00"/>
    <x v="1"/>
    <x v="2"/>
    <n v="10"/>
    <s v="Isha Chauhan"/>
    <s v="Sunset Parkway, Building E, near Oakridge Gardens"/>
    <x v="1"/>
    <x v="1"/>
    <s v="Small Business"/>
    <x v="2"/>
    <x v="0"/>
    <x v="129"/>
    <x v="2"/>
    <x v="3"/>
    <x v="0"/>
    <d v="2020-10-22T00:00:00"/>
    <n v="2"/>
    <n v="8.31"/>
    <n v="15.98"/>
    <n v="7.67"/>
    <n v="38"/>
    <n v="315.77999999999997"/>
    <n v="0.1"/>
    <n v="31.58"/>
    <n v="284.2"/>
    <n v="6.5"/>
    <n v="290.7"/>
  </r>
  <r>
    <s v="7064-1"/>
    <d v="2020-10-21T00:00:00"/>
    <x v="1"/>
    <x v="2"/>
    <n v="10"/>
    <s v="Ishaan Patel"/>
    <s v="Oakwood Drive, Building F, opposite Maple Grove"/>
    <x v="2"/>
    <x v="2"/>
    <s v="Consumer"/>
    <x v="8"/>
    <x v="0"/>
    <x v="130"/>
    <x v="1"/>
    <x v="3"/>
    <x v="0"/>
    <d v="2020-11-11T00:00:00"/>
    <n v="21"/>
    <n v="4.4800000000000004"/>
    <n v="8.14"/>
    <n v="3.66"/>
    <n v="46"/>
    <n v="206.08"/>
    <n v="0"/>
    <n v="0"/>
    <n v="206.08"/>
    <n v="3.12"/>
    <n v="209.2"/>
  </r>
  <r>
    <s v="7065-1"/>
    <d v="2020-10-21T00:00:00"/>
    <x v="1"/>
    <x v="2"/>
    <n v="10"/>
    <s v="Jai Sharma"/>
    <s v="Cedar Park Boulevard, Building C, near Golden Oaks"/>
    <x v="0"/>
    <x v="0"/>
    <s v="Corporate"/>
    <x v="5"/>
    <x v="0"/>
    <x v="131"/>
    <x v="2"/>
    <x v="2"/>
    <x v="0"/>
    <d v="2020-11-01T00:00:00"/>
    <n v="11"/>
    <n v="4.79"/>
    <n v="11.97"/>
    <n v="7.18"/>
    <n v="8"/>
    <n v="38.32"/>
    <n v="0.03"/>
    <n v="1.1499999999999999"/>
    <n v="37.17"/>
    <n v="5.81"/>
    <n v="42.98"/>
  </r>
  <r>
    <s v="7066-1"/>
    <d v="2020-10-22T00:00:00"/>
    <x v="1"/>
    <x v="2"/>
    <n v="10"/>
    <s v="Jaspreet Kaur"/>
    <s v="Pine Ridge Lane, Building B, near Sunset Bay"/>
    <x v="1"/>
    <x v="1"/>
    <s v="Consumer"/>
    <x v="5"/>
    <x v="3"/>
    <x v="132"/>
    <x v="0"/>
    <x v="3"/>
    <x v="0"/>
    <d v="2020-10-24T00:00:00"/>
    <n v="2"/>
    <n v="3.4"/>
    <n v="5.4"/>
    <n v="2"/>
    <n v="22"/>
    <n v="74.8"/>
    <n v="0.1"/>
    <n v="7.48"/>
    <n v="67.319999999999993"/>
    <n v="7.78"/>
    <n v="75.099999999999994"/>
  </r>
  <r>
    <s v="7067-1"/>
    <d v="2020-10-23T00:00:00"/>
    <x v="1"/>
    <x v="2"/>
    <n v="10"/>
    <s v="Jeevan Kumar"/>
    <s v="Shady Valley Road, Building E, beside Cedar Park"/>
    <x v="2"/>
    <x v="2"/>
    <s v="Corporate"/>
    <x v="1"/>
    <x v="0"/>
    <x v="133"/>
    <x v="2"/>
    <x v="0"/>
    <x v="0"/>
    <d v="2020-11-11T00:00:00"/>
    <n v="19"/>
    <n v="8.92"/>
    <n v="29.74"/>
    <n v="20.82"/>
    <n v="19"/>
    <n v="169.48"/>
    <n v="0.1"/>
    <n v="16.95"/>
    <n v="152.53"/>
    <n v="6.64"/>
    <n v="159.16999999999999"/>
  </r>
  <r>
    <s v="7068-1"/>
    <d v="2020-10-26T00:00:00"/>
    <x v="1"/>
    <x v="2"/>
    <n v="10"/>
    <s v="Kajal Singh"/>
    <s v="Riverbend Street, Building D, near Pine Ridge"/>
    <x v="0"/>
    <x v="0"/>
    <s v="Home Office"/>
    <x v="0"/>
    <x v="0"/>
    <x v="134"/>
    <x v="0"/>
    <x v="0"/>
    <x v="0"/>
    <d v="2020-12-01T00:00:00"/>
    <n v="36"/>
    <n v="3.65"/>
    <n v="5.98"/>
    <n v="2.33"/>
    <n v="19"/>
    <n v="69.349999999999994"/>
    <n v="0.01"/>
    <n v="0.69"/>
    <n v="68.66"/>
    <n v="1.49"/>
    <n v="70.150000000000006"/>
  </r>
  <r>
    <s v="7069-1"/>
    <d v="2020-10-27T00:00:00"/>
    <x v="1"/>
    <x v="2"/>
    <n v="10"/>
    <s v="Karthik Reddy"/>
    <s v="Maple Grove Lane, Building C, by Riverstone Park"/>
    <x v="1"/>
    <x v="1"/>
    <s v="Consumer"/>
    <x v="2"/>
    <x v="1"/>
    <x v="135"/>
    <x v="1"/>
    <x v="0"/>
    <x v="0"/>
    <d v="2020-11-12T00:00:00"/>
    <n v="16"/>
    <n v="2.16"/>
    <n v="3.85"/>
    <n v="1.69"/>
    <n v="10"/>
    <n v="21.6"/>
    <n v="0.06"/>
    <n v="1.3"/>
    <n v="20.3"/>
    <n v="0.7"/>
    <n v="21"/>
  </r>
  <r>
    <s v="7070-1"/>
    <d v="2020-10-28T00:00:00"/>
    <x v="1"/>
    <x v="2"/>
    <n v="10"/>
    <s v="Kiran Sharma"/>
    <s v="Willow Park Crescent, Building F, near Valley View"/>
    <x v="2"/>
    <x v="2"/>
    <s v="Home Office"/>
    <x v="3"/>
    <x v="0"/>
    <x v="136"/>
    <x v="2"/>
    <x v="0"/>
    <x v="0"/>
    <d v="2020-11-16T00:00:00"/>
    <n v="19"/>
    <n v="17.84"/>
    <n v="34.99"/>
    <n v="17.149999999999999"/>
    <n v="29"/>
    <n v="517.36"/>
    <n v="0.09"/>
    <n v="46.56"/>
    <n v="470.8"/>
    <n v="5.5"/>
    <n v="476.3"/>
  </r>
  <r>
    <s v="7071-1"/>
    <d v="2020-10-29T00:00:00"/>
    <x v="1"/>
    <x v="2"/>
    <n v="10"/>
    <s v="Krishna Yadav"/>
    <s v="Cedarcrest Boulevard, Building E, near Golden Ridge"/>
    <x v="1"/>
    <x v="1"/>
    <s v="Corporate"/>
    <x v="8"/>
    <x v="3"/>
    <x v="137"/>
    <x v="0"/>
    <x v="1"/>
    <x v="0"/>
    <d v="2020-12-27T00:00:00"/>
    <n v="59"/>
    <n v="4.79"/>
    <n v="11.97"/>
    <n v="7.18"/>
    <n v="23"/>
    <n v="110.17"/>
    <n v="0.01"/>
    <n v="1.1000000000000001"/>
    <n v="109.07"/>
    <n v="5.81"/>
    <n v="114.88"/>
  </r>
  <r>
    <s v="7072-1"/>
    <d v="2020-11-01T00:00:00"/>
    <x v="1"/>
    <x v="2"/>
    <n v="11"/>
    <s v="Kriti Pandey"/>
    <s v="Pinewood Boulevard, Building D, close to Oak Gardens"/>
    <x v="1"/>
    <x v="1"/>
    <s v="Small Business"/>
    <x v="1"/>
    <x v="0"/>
    <x v="138"/>
    <x v="2"/>
    <x v="2"/>
    <x v="0"/>
    <d v="2020-12-18T00:00:00"/>
    <n v="47"/>
    <n v="52.07"/>
    <n v="83.98"/>
    <n v="31.91"/>
    <n v="24"/>
    <n v="1249.68"/>
    <n v="0.05"/>
    <n v="62.48"/>
    <n v="1187.2"/>
    <n v="5.01"/>
    <n v="1192.21"/>
  </r>
  <r>
    <s v="7073-1"/>
    <d v="2020-11-02T00:00:00"/>
    <x v="1"/>
    <x v="2"/>
    <n v="11"/>
    <s v="Lakshmi Rao"/>
    <s v="Redwood Grove Drive, Building C, near Riverfront Park"/>
    <x v="2"/>
    <x v="2"/>
    <s v="Home Office"/>
    <x v="10"/>
    <x v="3"/>
    <x v="139"/>
    <x v="0"/>
    <x v="3"/>
    <x v="0"/>
    <d v="2020-11-08T00:00:00"/>
    <n v="6"/>
    <n v="4.8899999999999997"/>
    <n v="7.64"/>
    <n v="2.75"/>
    <n v="12"/>
    <n v="58.68"/>
    <n v="0.02"/>
    <n v="1.17"/>
    <n v="57.51"/>
    <n v="1.39"/>
    <n v="58.9"/>
  </r>
  <r>
    <s v="7074-1"/>
    <d v="2020-11-03T00:00:00"/>
    <x v="1"/>
    <x v="2"/>
    <n v="11"/>
    <s v="Lalit Joshi"/>
    <s v="Cedar Lane, Building F, next to Pinecrest Park"/>
    <x v="0"/>
    <x v="0"/>
    <s v="Consumer"/>
    <x v="2"/>
    <x v="1"/>
    <x v="140"/>
    <x v="1"/>
    <x v="2"/>
    <x v="0"/>
    <d v="2020-12-07T00:00:00"/>
    <n v="34"/>
    <n v="2.52"/>
    <n v="4"/>
    <n v="1.48"/>
    <n v="32"/>
    <n v="80.64"/>
    <n v="0.09"/>
    <n v="7.26"/>
    <n v="73.38"/>
    <n v="1.3"/>
    <n v="74.680000000000007"/>
  </r>
  <r>
    <s v="7075-1"/>
    <d v="2020-11-03T00:00:00"/>
    <x v="1"/>
    <x v="2"/>
    <n v="11"/>
    <s v="Manav Gupta"/>
    <s v="Willowbrook Parkway, Building B, near Sunset Ridge"/>
    <x v="0"/>
    <x v="0"/>
    <s v="Consumer"/>
    <x v="6"/>
    <x v="0"/>
    <x v="141"/>
    <x v="2"/>
    <x v="0"/>
    <x v="0"/>
    <d v="2020-11-24T00:00:00"/>
    <n v="21"/>
    <n v="6.51"/>
    <n v="30.98"/>
    <n v="24.47"/>
    <n v="12"/>
    <n v="78.12"/>
    <n v="0"/>
    <n v="0"/>
    <n v="78.12"/>
    <n v="6.5"/>
    <n v="84.62"/>
  </r>
  <r>
    <s v="7076-1"/>
    <d v="2020-11-07T00:00:00"/>
    <x v="1"/>
    <x v="2"/>
    <n v="11"/>
    <s v="Manisha Sharma"/>
    <s v="Oak Meadow Road, Building E, near Crystal Springs"/>
    <x v="1"/>
    <x v="1"/>
    <s v="Corporate"/>
    <x v="9"/>
    <x v="0"/>
    <x v="142"/>
    <x v="0"/>
    <x v="1"/>
    <x v="1"/>
    <d v="2020-11-08T00:00:00"/>
    <n v="1"/>
    <n v="377.99"/>
    <n v="599.99"/>
    <n v="222"/>
    <n v="41"/>
    <n v="15497.59"/>
    <n v="7.0000000000000007E-2"/>
    <n v="1084.83"/>
    <n v="14412.76"/>
    <n v="24.49"/>
    <n v="14437.25"/>
  </r>
  <r>
    <s v="7077-1"/>
    <d v="2020-11-10T00:00:00"/>
    <x v="1"/>
    <x v="2"/>
    <n v="11"/>
    <s v="Manju Kaur"/>
    <s v="Pinehill Street, Building C, near Riverbank Plaza"/>
    <x v="2"/>
    <x v="2"/>
    <s v="Home Office"/>
    <x v="11"/>
    <x v="3"/>
    <x v="143"/>
    <x v="0"/>
    <x v="2"/>
    <x v="0"/>
    <d v="2020-12-23T00:00:00"/>
    <n v="43"/>
    <n v="377.99"/>
    <n v="599.99"/>
    <n v="222"/>
    <n v="20"/>
    <n v="7559.8"/>
    <n v="7.0000000000000007E-2"/>
    <n v="529.19000000000005"/>
    <n v="7030.61"/>
    <n v="24.49"/>
    <n v="7055.1"/>
  </r>
  <r>
    <s v="7078-1"/>
    <d v="2020-11-11T00:00:00"/>
    <x v="1"/>
    <x v="2"/>
    <n v="11"/>
    <s v="Meenal Yadav"/>
    <s v="Maple Valley Road, Building D, by Willow Heights"/>
    <x v="0"/>
    <x v="0"/>
    <s v="Home Office"/>
    <x v="5"/>
    <x v="2"/>
    <x v="144"/>
    <x v="1"/>
    <x v="3"/>
    <x v="0"/>
    <d v="2020-12-23T00:00:00"/>
    <n v="42"/>
    <n v="0.94"/>
    <n v="1.88"/>
    <n v="0.94"/>
    <n v="36"/>
    <n v="33.840000000000003"/>
    <n v="0.1"/>
    <n v="3.38"/>
    <n v="30.46"/>
    <n v="0.79"/>
    <n v="31.25"/>
  </r>
  <r>
    <s v="7079-1"/>
    <d v="2020-11-16T00:00:00"/>
    <x v="1"/>
    <x v="2"/>
    <n v="11"/>
    <s v="Mihir Patel"/>
    <s v="Rivercrest Lane, Building E, near Sunset Falls"/>
    <x v="0"/>
    <x v="0"/>
    <s v="Consumer"/>
    <x v="1"/>
    <x v="0"/>
    <x v="145"/>
    <x v="0"/>
    <x v="0"/>
    <x v="0"/>
    <d v="2020-11-28T00:00:00"/>
    <n v="12"/>
    <n v="62.4"/>
    <n v="155.99"/>
    <n v="93.59"/>
    <n v="6"/>
    <n v="374.4"/>
    <n v="0.02"/>
    <n v="7.49"/>
    <n v="366.91"/>
    <n v="8.08"/>
    <n v="374.99"/>
  </r>
  <r>
    <s v="7080-1"/>
    <d v="2020-11-16T00:00:00"/>
    <x v="1"/>
    <x v="2"/>
    <n v="11"/>
    <s v="Minal Shah"/>
    <s v="Shady Brook Avenue, Building F, close to Cedar Park"/>
    <x v="1"/>
    <x v="1"/>
    <s v="Consumer"/>
    <x v="4"/>
    <x v="1"/>
    <x v="146"/>
    <x v="0"/>
    <x v="1"/>
    <x v="0"/>
    <d v="2020-11-29T00:00:00"/>
    <n v="13"/>
    <n v="4.46"/>
    <n v="10.89"/>
    <n v="6.43"/>
    <n v="8"/>
    <n v="35.68"/>
    <n v="0.09"/>
    <n v="3.21"/>
    <n v="32.47"/>
    <n v="4.5"/>
    <n v="36.97"/>
  </r>
  <r>
    <s v="7081-1"/>
    <d v="2020-11-17T00:00:00"/>
    <x v="1"/>
    <x v="2"/>
    <n v="11"/>
    <s v="Mitesh Rathi"/>
    <s v="Cedar Ridge Road, Building D, by Golden Ridge"/>
    <x v="2"/>
    <x v="2"/>
    <s v="Corporate"/>
    <x v="9"/>
    <x v="3"/>
    <x v="15"/>
    <x v="1"/>
    <x v="0"/>
    <x v="0"/>
    <d v="2020-12-16T00:00:00"/>
    <n v="29"/>
    <n v="0.93"/>
    <n v="1.48"/>
    <n v="0.55000000000000004"/>
    <n v="28"/>
    <n v="26.04"/>
    <n v="0.04"/>
    <n v="1.04"/>
    <n v="25"/>
    <n v="0.7"/>
    <n v="25.7"/>
  </r>
  <r>
    <s v="7082-1"/>
    <d v="2020-11-18T00:00:00"/>
    <x v="1"/>
    <x v="2"/>
    <n v="11"/>
    <s v="Mithun Bansal"/>
    <s v="Oak Springs Boulevard, Building C, near Riverfront"/>
    <x v="0"/>
    <x v="0"/>
    <s v="Corporate"/>
    <x v="1"/>
    <x v="2"/>
    <x v="16"/>
    <x v="2"/>
    <x v="1"/>
    <x v="0"/>
    <d v="2021-01-10T00:00:00"/>
    <n v="53"/>
    <n v="1.31"/>
    <n v="2.84"/>
    <n v="1.53"/>
    <n v="12"/>
    <n v="15.72"/>
    <n v="0.1"/>
    <n v="1.57"/>
    <n v="14.15"/>
    <n v="0.93"/>
    <n v="15.08"/>
  </r>
  <r>
    <s v="7083-1"/>
    <d v="2020-11-19T00:00:00"/>
    <x v="1"/>
    <x v="2"/>
    <n v="11"/>
    <s v="Mohan Joshi"/>
    <s v="Pineview Avenue, Building F, next to Oakwood Plaza"/>
    <x v="1"/>
    <x v="1"/>
    <s v="Corporate"/>
    <x v="8"/>
    <x v="0"/>
    <x v="17"/>
    <x v="1"/>
    <x v="2"/>
    <x v="1"/>
    <d v="2021-01-17T00:00:00"/>
    <n v="59"/>
    <n v="67.73"/>
    <n v="165.2"/>
    <n v="97.47"/>
    <n v="46"/>
    <n v="3115.58"/>
    <n v="0.02"/>
    <n v="62.31"/>
    <n v="3053.27"/>
    <n v="19.989999999999998"/>
    <n v="3073.26"/>
  </r>
  <r>
    <s v="7084-1"/>
    <d v="2020-11-21T00:00:00"/>
    <x v="1"/>
    <x v="2"/>
    <n v="11"/>
    <s v="Neha Mishra"/>
    <s v="Willow Street, Building B, near Pinehill Park"/>
    <x v="2"/>
    <x v="2"/>
    <s v="Home Office"/>
    <x v="0"/>
    <x v="0"/>
    <x v="18"/>
    <x v="2"/>
    <x v="3"/>
    <x v="0"/>
    <d v="2020-12-15T00:00:00"/>
    <n v="24"/>
    <n v="32.020000000000003"/>
    <n v="152.47999999999999"/>
    <n v="120.46"/>
    <n v="29"/>
    <n v="928.58"/>
    <n v="0.09"/>
    <n v="83.57"/>
    <n v="845.01"/>
    <n v="4"/>
    <n v="849.01"/>
  </r>
  <r>
    <s v="7085-1"/>
    <d v="2020-11-22T00:00:00"/>
    <x v="1"/>
    <x v="2"/>
    <n v="11"/>
    <s v="Nikhil Agarwal"/>
    <s v="Cedar Grove Avenue, Building E, near Crystal Springs"/>
    <x v="0"/>
    <x v="0"/>
    <s v="Home Office"/>
    <x v="11"/>
    <x v="3"/>
    <x v="19"/>
    <x v="0"/>
    <x v="2"/>
    <x v="0"/>
    <d v="2020-12-16T00:00:00"/>
    <n v="24"/>
    <n v="13.88"/>
    <n v="22.38"/>
    <n v="8.5"/>
    <n v="10"/>
    <n v="138.80000000000001"/>
    <n v="0.01"/>
    <n v="1.39"/>
    <n v="137.41"/>
    <n v="15.1"/>
    <n v="152.51"/>
  </r>
  <r>
    <s v="7086-1"/>
    <d v="2020-11-22T00:00:00"/>
    <x v="1"/>
    <x v="2"/>
    <n v="11"/>
    <s v="Nilesh Yadav"/>
    <s v="Redwood Drive, Building C, by Oak Meadows"/>
    <x v="1"/>
    <x v="1"/>
    <s v="Consumer"/>
    <x v="9"/>
    <x v="2"/>
    <x v="20"/>
    <x v="2"/>
    <x v="0"/>
    <x v="0"/>
    <d v="2021-01-07T00:00:00"/>
    <n v="46"/>
    <n v="1.31"/>
    <n v="2.84"/>
    <n v="1.53"/>
    <n v="39"/>
    <n v="51.09"/>
    <n v="0.05"/>
    <n v="2.5499999999999998"/>
    <n v="48.54"/>
    <n v="0.93"/>
    <n v="49.47"/>
  </r>
  <r>
    <s v="7087-1"/>
    <d v="2020-11-23T00:00:00"/>
    <x v="1"/>
    <x v="2"/>
    <n v="11"/>
    <s v="Niranjan Rao"/>
    <s v="Shady Oaks Parkway, Building F, near Willowwood Park"/>
    <x v="2"/>
    <x v="2"/>
    <s v="Small Business"/>
    <x v="13"/>
    <x v="2"/>
    <x v="21"/>
    <x v="0"/>
    <x v="1"/>
    <x v="1"/>
    <d v="2021-01-04T00:00:00"/>
    <n v="42"/>
    <n v="8.92"/>
    <n v="29.74"/>
    <n v="20.82"/>
    <n v="34"/>
    <n v="303.27999999999997"/>
    <n v="0.09"/>
    <n v="27.3"/>
    <n v="275.98"/>
    <n v="6.64"/>
    <n v="282.62"/>
  </r>
  <r>
    <s v="7088-1"/>
    <d v="2020-11-23T00:00:00"/>
    <x v="1"/>
    <x v="2"/>
    <n v="11"/>
    <s v="Nisha Patel"/>
    <s v="Pine Ridge Crescent, Building D, by Crystal Falls"/>
    <x v="0"/>
    <x v="0"/>
    <s v="Consumer"/>
    <x v="2"/>
    <x v="1"/>
    <x v="22"/>
    <x v="0"/>
    <x v="2"/>
    <x v="2"/>
    <d v="2020-11-26T00:00:00"/>
    <n v="3"/>
    <n v="278.99"/>
    <n v="449.99"/>
    <n v="171"/>
    <n v="34"/>
    <n v="9485.66"/>
    <n v="0.02"/>
    <n v="189.71"/>
    <n v="9295.9500000000007"/>
    <n v="49"/>
    <n v="9344.9500000000007"/>
  </r>
  <r>
    <s v="7089-1"/>
    <d v="2020-11-26T00:00:00"/>
    <x v="1"/>
    <x v="2"/>
    <n v="11"/>
    <s v="Nitin Rathi"/>
    <s v="River Oaks Road, Building A, next to Maple Hills"/>
    <x v="1"/>
    <x v="1"/>
    <s v="Corporate"/>
    <x v="0"/>
    <x v="3"/>
    <x v="23"/>
    <x v="0"/>
    <x v="3"/>
    <x v="0"/>
    <d v="2021-01-01T00:00:00"/>
    <n v="36"/>
    <n v="8.31"/>
    <n v="15.98"/>
    <n v="7.67"/>
    <n v="5"/>
    <n v="41.55"/>
    <n v="0.08"/>
    <n v="3.32"/>
    <n v="38.229999999999997"/>
    <n v="6.5"/>
    <n v="44.73"/>
  </r>
  <r>
    <s v="7090-1"/>
    <d v="2020-11-30T00:00:00"/>
    <x v="1"/>
    <x v="2"/>
    <n v="11"/>
    <s v="Pallavi Mehta"/>
    <s v="Willowcreek Boulevard, Building C, near Sunset Meadows"/>
    <x v="2"/>
    <x v="2"/>
    <s v="Home Office"/>
    <x v="8"/>
    <x v="3"/>
    <x v="24"/>
    <x v="1"/>
    <x v="0"/>
    <x v="1"/>
    <d v="2020-12-10T00:00:00"/>
    <n v="10"/>
    <n v="3.32"/>
    <n v="5.18"/>
    <n v="1.86"/>
    <n v="9"/>
    <n v="29.88"/>
    <n v="0.09"/>
    <n v="2.69"/>
    <n v="27.19"/>
    <n v="2.04"/>
    <n v="29.23"/>
  </r>
  <r>
    <s v="7091-1"/>
    <d v="2020-12-01T00:00:00"/>
    <x v="1"/>
    <x v="2"/>
    <n v="12"/>
    <s v="Pankaj Verma"/>
    <s v="Cedarwood Parkway, Building E, by Rivercrest Park"/>
    <x v="0"/>
    <x v="0"/>
    <s v="Corporate"/>
    <x v="9"/>
    <x v="1"/>
    <x v="25"/>
    <x v="2"/>
    <x v="1"/>
    <x v="1"/>
    <d v="2021-01-22T00:00:00"/>
    <n v="52"/>
    <n v="1.95"/>
    <n v="3.98"/>
    <n v="2.0299999999999998"/>
    <n v="4"/>
    <n v="7.8"/>
    <n v="0.02"/>
    <n v="0.16"/>
    <n v="7.64"/>
    <n v="0.83"/>
    <n v="8.4700000000000006"/>
  </r>
  <r>
    <s v="7092-1"/>
    <d v="2020-12-01T00:00:00"/>
    <x v="1"/>
    <x v="2"/>
    <n v="12"/>
    <s v="Parul Yadav"/>
    <s v="Pinecrest Boulevard, Building F, near Greenfield Gardens"/>
    <x v="1"/>
    <x v="1"/>
    <s v="Small Business"/>
    <x v="5"/>
    <x v="1"/>
    <x v="26"/>
    <x v="1"/>
    <x v="2"/>
    <x v="0"/>
    <d v="2021-01-13T00:00:00"/>
    <n v="43"/>
    <n v="16.8"/>
    <n v="40.97"/>
    <n v="24.17"/>
    <n v="47"/>
    <n v="789.6"/>
    <n v="0.04"/>
    <n v="31.58"/>
    <n v="758.02"/>
    <n v="8.99"/>
    <n v="767.01"/>
  </r>
  <r>
    <s v="7093-1"/>
    <d v="2020-12-04T00:00:00"/>
    <x v="1"/>
    <x v="2"/>
    <n v="12"/>
    <s v="Pooja Yadav"/>
    <s v="Maplewood Avenue, Building D, opposite Oak Park"/>
    <x v="2"/>
    <x v="2"/>
    <s v="Home Office"/>
    <x v="5"/>
    <x v="0"/>
    <x v="27"/>
    <x v="2"/>
    <x v="3"/>
    <x v="0"/>
    <d v="2021-01-19T00:00:00"/>
    <n v="46"/>
    <n v="14.95"/>
    <n v="34.76"/>
    <n v="19.809999999999999"/>
    <n v="8"/>
    <n v="119.6"/>
    <n v="7.0000000000000007E-2"/>
    <n v="8.3699999999999992"/>
    <n v="111.23"/>
    <n v="8.2200000000000006"/>
    <n v="119.45"/>
  </r>
  <r>
    <s v="7094-1"/>
    <d v="2020-12-05T00:00:00"/>
    <x v="1"/>
    <x v="2"/>
    <n v="12"/>
    <s v="Pradeep Kumar"/>
    <s v="Shady Pine Drive, Building C, near Crystal Ridge"/>
    <x v="1"/>
    <x v="1"/>
    <s v="Corporate"/>
    <x v="4"/>
    <x v="0"/>
    <x v="28"/>
    <x v="0"/>
    <x v="3"/>
    <x v="1"/>
    <d v="2020-12-30T00:00:00"/>
    <n v="25"/>
    <n v="2.25"/>
    <n v="3.69"/>
    <n v="1.44"/>
    <n v="41"/>
    <n v="92.25"/>
    <n v="0.08"/>
    <n v="7.38"/>
    <n v="84.87"/>
    <n v="2.5"/>
    <n v="87.37"/>
  </r>
  <r>
    <s v="7095-1"/>
    <d v="2020-12-06T00:00:00"/>
    <x v="1"/>
    <x v="2"/>
    <n v="12"/>
    <s v="Prakash Sharma"/>
    <s v="Cedar Falls Lane, Building E, near River Oaks"/>
    <x v="2"/>
    <x v="2"/>
    <s v="Consumer"/>
    <x v="0"/>
    <x v="0"/>
    <x v="29"/>
    <x v="2"/>
    <x v="3"/>
    <x v="1"/>
    <d v="2020-12-31T00:00:00"/>
    <n v="25"/>
    <n v="1.82"/>
    <n v="2.84"/>
    <n v="1.02"/>
    <n v="21"/>
    <n v="38.22"/>
    <n v="0.01"/>
    <n v="0.38"/>
    <n v="37.840000000000003"/>
    <n v="5.44"/>
    <n v="43.28"/>
  </r>
  <r>
    <s v="7096-1"/>
    <d v="2020-12-08T00:00:00"/>
    <x v="1"/>
    <x v="2"/>
    <n v="12"/>
    <s v="Pranav Verma"/>
    <s v="Oak Ridge Parkway, Building F, near Golden View"/>
    <x v="0"/>
    <x v="0"/>
    <s v="Small Business"/>
    <x v="13"/>
    <x v="3"/>
    <x v="30"/>
    <x v="0"/>
    <x v="1"/>
    <x v="0"/>
    <d v="2021-01-29T00:00:00"/>
    <n v="52"/>
    <n v="178.83"/>
    <n v="415.88"/>
    <n v="237.05"/>
    <n v="4"/>
    <n v="715.32"/>
    <n v="0.03"/>
    <n v="21.46"/>
    <n v="693.86"/>
    <n v="11.37"/>
    <n v="705.23"/>
  </r>
  <r>
    <s v="7097-1"/>
    <d v="2020-12-09T00:00:00"/>
    <x v="1"/>
    <x v="2"/>
    <n v="12"/>
    <s v="Preeti Rathi"/>
    <s v="Pinehill Crescent, Building C, by Crystal Park"/>
    <x v="0"/>
    <x v="0"/>
    <s v="Consumer"/>
    <x v="1"/>
    <x v="0"/>
    <x v="31"/>
    <x v="1"/>
    <x v="0"/>
    <x v="0"/>
    <d v="2021-01-16T00:00:00"/>
    <n v="38"/>
    <n v="12.39"/>
    <n v="19.98"/>
    <n v="7.59"/>
    <n v="48"/>
    <n v="594.72"/>
    <n v="0.01"/>
    <n v="5.95"/>
    <n v="588.77"/>
    <n v="5.77"/>
    <n v="594.54"/>
  </r>
  <r>
    <s v="7098-1"/>
    <d v="2020-12-10T00:00:00"/>
    <x v="1"/>
    <x v="2"/>
    <n v="12"/>
    <s v="Radhika Joshi"/>
    <s v="Redwood Lane, Building D, near Oakwood Gardens"/>
    <x v="1"/>
    <x v="1"/>
    <s v="Corporate"/>
    <x v="10"/>
    <x v="0"/>
    <x v="32"/>
    <x v="2"/>
    <x v="1"/>
    <x v="0"/>
    <d v="2021-02-07T00:00:00"/>
    <n v="59"/>
    <n v="4.1900000000000004"/>
    <n v="10.23"/>
    <n v="6.04"/>
    <n v="46"/>
    <n v="192.74"/>
    <n v="0.01"/>
    <n v="1.93"/>
    <n v="190.81"/>
    <n v="4.68"/>
    <n v="195.49"/>
  </r>
  <r>
    <s v="7099-1"/>
    <d v="2020-12-10T00:00:00"/>
    <x v="1"/>
    <x v="2"/>
    <n v="12"/>
    <s v="Rajendra Rathi"/>
    <s v="River Valley Road, Building A, opposite Pine Ridge"/>
    <x v="2"/>
    <x v="2"/>
    <s v="Corporate"/>
    <x v="9"/>
    <x v="1"/>
    <x v="33"/>
    <x v="0"/>
    <x v="3"/>
    <x v="0"/>
    <d v="2021-01-20T00:00:00"/>
    <n v="41"/>
    <n v="1.87"/>
    <n v="8.1199999999999992"/>
    <n v="6.25"/>
    <n v="11"/>
    <n v="20.57"/>
    <n v="0.06"/>
    <n v="1.23"/>
    <n v="19.34"/>
    <n v="2.83"/>
    <n v="22.17"/>
  </r>
  <r>
    <s v="7100-1"/>
    <d v="2020-12-13T00:00:00"/>
    <x v="1"/>
    <x v="2"/>
    <n v="12"/>
    <s v="Rajeshwar Patel"/>
    <s v="Willow Ridge Boulevard, Building E, near Cedar"/>
    <x v="0"/>
    <x v="0"/>
    <s v="Corporate"/>
    <x v="2"/>
    <x v="3"/>
    <x v="34"/>
    <x v="2"/>
    <x v="3"/>
    <x v="0"/>
    <d v="2020-12-29T00:00:00"/>
    <n v="16"/>
    <n v="4.59"/>
    <n v="7.28"/>
    <n v="2.69"/>
    <n v="36"/>
    <n v="165.24"/>
    <n v="0.05"/>
    <n v="8.26"/>
    <n v="156.97999999999999"/>
    <n v="11.15"/>
    <n v="168.13"/>
  </r>
  <r>
    <s v="7101-1"/>
    <d v="2020-12-16T00:00:00"/>
    <x v="1"/>
    <x v="2"/>
    <n v="12"/>
    <s v="Ravi Chauhan"/>
    <s v="Pinewood Road, Building B, near Sunset Hills"/>
    <x v="1"/>
    <x v="1"/>
    <s v="Corporate"/>
    <x v="0"/>
    <x v="0"/>
    <x v="35"/>
    <x v="0"/>
    <x v="2"/>
    <x v="0"/>
    <d v="2021-01-22T00:00:00"/>
    <n v="37"/>
    <n v="2.1800000000000002"/>
    <n v="3.52"/>
    <n v="1.34"/>
    <n v="23"/>
    <n v="50.14"/>
    <n v="7.0000000000000007E-2"/>
    <n v="3.51"/>
    <n v="46.63"/>
    <n v="6.83"/>
    <n v="53.46"/>
  </r>
  <r>
    <s v="7102-1"/>
    <d v="2020-12-22T00:00:00"/>
    <x v="1"/>
    <x v="2"/>
    <n v="12"/>
    <s v="Ravi Mehta"/>
    <s v="Maple Springs Drive, Building C, by River Glen"/>
    <x v="2"/>
    <x v="2"/>
    <s v="Corporate"/>
    <x v="0"/>
    <x v="0"/>
    <x v="36"/>
    <x v="1"/>
    <x v="3"/>
    <x v="0"/>
    <d v="2021-01-22T00:00:00"/>
    <n v="31"/>
    <n v="0.92"/>
    <n v="1.81"/>
    <n v="0.89"/>
    <n v="48"/>
    <n v="44.16"/>
    <n v="0.1"/>
    <n v="4.42"/>
    <n v="39.74"/>
    <n v="1.56"/>
    <n v="41.3"/>
  </r>
  <r>
    <s v="7103-1"/>
    <d v="2020-12-25T00:00:00"/>
    <x v="1"/>
    <x v="2"/>
    <n v="12"/>
    <s v="Reena Yadav"/>
    <s v="Shadybrook Avenue, Building E, opposite Maple View"/>
    <x v="0"/>
    <x v="0"/>
    <s v="Consumer"/>
    <x v="13"/>
    <x v="0"/>
    <x v="37"/>
    <x v="2"/>
    <x v="0"/>
    <x v="0"/>
    <d v="2021-02-06T00:00:00"/>
    <n v="43"/>
    <n v="216"/>
    <n v="449.99"/>
    <n v="233.99"/>
    <n v="10"/>
    <n v="2160"/>
    <n v="0.01"/>
    <n v="21.6"/>
    <n v="2138.4"/>
    <n v="24.49"/>
    <n v="2162.89"/>
  </r>
  <r>
    <s v="7104-1"/>
    <d v="2020-12-26T00:00:00"/>
    <x v="1"/>
    <x v="2"/>
    <n v="12"/>
    <s v="Rina Kaur"/>
    <s v="Redwood Grove Lane, Building F, near Golden Meadow"/>
    <x v="1"/>
    <x v="1"/>
    <s v="Consumer"/>
    <x v="2"/>
    <x v="3"/>
    <x v="38"/>
    <x v="0"/>
    <x v="0"/>
    <x v="0"/>
    <d v="2021-01-14T00:00:00"/>
    <n v="19"/>
    <n v="1.6"/>
    <n v="2.62"/>
    <n v="1.02"/>
    <n v="37"/>
    <n v="59.2"/>
    <n v="0.01"/>
    <n v="0.59"/>
    <n v="58.61"/>
    <n v="0.8"/>
    <n v="59.41"/>
  </r>
  <r>
    <s v="7105-1"/>
    <d v="2020-12-26T00:00:00"/>
    <x v="1"/>
    <x v="2"/>
    <n v="12"/>
    <s v="Rohit Verma"/>
    <s v="Cedar Ridge Boulevard, Building D, near Pinewood"/>
    <x v="2"/>
    <x v="2"/>
    <s v="Small Business"/>
    <x v="7"/>
    <x v="3"/>
    <x v="39"/>
    <x v="0"/>
    <x v="0"/>
    <x v="0"/>
    <d v="2021-02-08T00:00:00"/>
    <n v="44"/>
    <n v="3.52"/>
    <n v="5.68"/>
    <n v="2.16"/>
    <n v="42"/>
    <n v="147.84"/>
    <n v="0.05"/>
    <n v="7.39"/>
    <n v="140.44999999999999"/>
    <n v="1.39"/>
    <n v="141.84"/>
  </r>
  <r>
    <s v="7106-1"/>
    <d v="2020-12-27T00:00:00"/>
    <x v="1"/>
    <x v="2"/>
    <n v="12"/>
    <s v="Ruchi Agarwal"/>
    <s v="Willow Springs Road, Building C, near Crystal Falls"/>
    <x v="1"/>
    <x v="1"/>
    <s v="Small Business"/>
    <x v="13"/>
    <x v="2"/>
    <x v="40"/>
    <x v="1"/>
    <x v="0"/>
    <x v="1"/>
    <d v="2021-01-07T00:00:00"/>
    <n v="11"/>
    <n v="1.59"/>
    <n v="2.61"/>
    <n v="1.02"/>
    <n v="37"/>
    <n v="58.83"/>
    <n v="0.09"/>
    <n v="5.29"/>
    <n v="53.54"/>
    <n v="0.5"/>
    <n v="54.04"/>
  </r>
  <r>
    <s v="7107-1"/>
    <d v="2020-12-28T00:00:00"/>
    <x v="1"/>
    <x v="2"/>
    <n v="12"/>
    <s v="Rupesh Kumar"/>
    <s v="Sunset Valley Boulevard, Building F, by Oak Grove"/>
    <x v="1"/>
    <x v="1"/>
    <s v="Consumer"/>
    <x v="1"/>
    <x v="3"/>
    <x v="41"/>
    <x v="0"/>
    <x v="1"/>
    <x v="0"/>
    <d v="2021-02-05T00:00:00"/>
    <n v="39"/>
    <n v="7.13"/>
    <n v="20.98"/>
    <n v="13.85"/>
    <n v="47"/>
    <n v="335.11"/>
    <n v="0.01"/>
    <n v="3.35"/>
    <n v="331.76"/>
    <n v="5.42"/>
    <n v="337.18"/>
  </r>
  <r>
    <s v="7108-1"/>
    <d v="2020-12-28T00:00:00"/>
    <x v="1"/>
    <x v="2"/>
    <n v="12"/>
    <s v="Saanvi Deshmukh"/>
    <s v="Pine Oak Road, Building A, near Silver Valley"/>
    <x v="2"/>
    <x v="2"/>
    <s v="Corporate"/>
    <x v="0"/>
    <x v="0"/>
    <x v="42"/>
    <x v="0"/>
    <x v="2"/>
    <x v="0"/>
    <d v="2021-02-19T00:00:00"/>
    <n v="53"/>
    <n v="22.18"/>
    <n v="54.1"/>
    <n v="31.92"/>
    <n v="5"/>
    <n v="110.9"/>
    <n v="0.04"/>
    <n v="4.4400000000000004"/>
    <n v="106.46"/>
    <n v="19.989999999999998"/>
    <n v="126.45"/>
  </r>
  <r>
    <s v="7109-1"/>
    <d v="2020-12-30T00:00:00"/>
    <x v="1"/>
    <x v="2"/>
    <n v="12"/>
    <s v="Sahil Yadav"/>
    <s v="Maple Leaf Boulevard, Building B, by River Walk"/>
    <x v="0"/>
    <x v="0"/>
    <s v="Small Business"/>
    <x v="6"/>
    <x v="0"/>
    <x v="43"/>
    <x v="1"/>
    <x v="3"/>
    <x v="0"/>
    <d v="2021-01-04T00:00:00"/>
    <n v="5"/>
    <n v="1.82"/>
    <n v="2.84"/>
    <n v="1.02"/>
    <n v="27"/>
    <n v="49.14"/>
    <n v="0.03"/>
    <n v="1.47"/>
    <n v="47.67"/>
    <n v="5.44"/>
    <n v="53.11"/>
  </r>
  <r>
    <s v="7110-1"/>
    <d v="2021-01-01T00:00:00"/>
    <x v="2"/>
    <x v="3"/>
    <n v="1"/>
    <s v="Sandeep Gupta"/>
    <s v="Cedarpark Avenue, Building E, near Valley Ridge"/>
    <x v="0"/>
    <x v="0"/>
    <s v="Small Business"/>
    <x v="2"/>
    <x v="0"/>
    <x v="44"/>
    <x v="2"/>
    <x v="2"/>
    <x v="0"/>
    <d v="2021-01-24T00:00:00"/>
    <n v="23"/>
    <n v="2.87"/>
    <n v="6.84"/>
    <n v="3.97"/>
    <n v="35"/>
    <n v="100.45"/>
    <n v="0.01"/>
    <n v="1"/>
    <n v="99.45"/>
    <n v="4.42"/>
    <n v="103.87"/>
  </r>
  <r>
    <s v="7111-1"/>
    <d v="2021-01-02T00:00:00"/>
    <x v="2"/>
    <x v="3"/>
    <n v="1"/>
    <s v="Sanjana Verma"/>
    <s v="Willowcrest Road, Building C, opposite Maple Hill"/>
    <x v="1"/>
    <x v="1"/>
    <s v="Corporate"/>
    <x v="0"/>
    <x v="1"/>
    <x v="45"/>
    <x v="1"/>
    <x v="0"/>
    <x v="0"/>
    <d v="2021-02-21T00:00:00"/>
    <n v="50"/>
    <n v="19.78"/>
    <n v="45.99"/>
    <n v="26.21"/>
    <n v="50"/>
    <n v="989"/>
    <n v="0"/>
    <n v="0"/>
    <n v="989"/>
    <n v="4.99"/>
    <n v="993.99"/>
  </r>
  <r>
    <s v="7112-1"/>
    <d v="2021-01-02T00:00:00"/>
    <x v="2"/>
    <x v="3"/>
    <n v="1"/>
    <s v="Sanjay Kumar"/>
    <s v="Riverstone Drive, Building A, near Pinecrest Park"/>
    <x v="2"/>
    <x v="2"/>
    <s v="Home Office"/>
    <x v="13"/>
    <x v="0"/>
    <x v="46"/>
    <x v="2"/>
    <x v="1"/>
    <x v="0"/>
    <d v="2021-02-14T00:00:00"/>
    <n v="43"/>
    <n v="2.68"/>
    <n v="6.08"/>
    <n v="3.4"/>
    <n v="30"/>
    <n v="80.400000000000006"/>
    <n v="0.04"/>
    <n v="3.22"/>
    <n v="77.180000000000007"/>
    <n v="1.17"/>
    <n v="78.349999999999994"/>
  </r>
  <r>
    <s v="7113-1"/>
    <d v="2021-01-07T00:00:00"/>
    <x v="2"/>
    <x v="3"/>
    <n v="1"/>
    <s v="Sanya Patil"/>
    <s v="Sunset Ridge Avenue, Building D, near Riverwood"/>
    <x v="0"/>
    <x v="0"/>
    <s v="Corporate"/>
    <x v="5"/>
    <x v="0"/>
    <x v="47"/>
    <x v="0"/>
    <x v="2"/>
    <x v="0"/>
    <d v="2021-02-23T00:00:00"/>
    <n v="47"/>
    <n v="5.33"/>
    <n v="8.6"/>
    <n v="3.27"/>
    <n v="48"/>
    <n v="255.84"/>
    <n v="0.02"/>
    <n v="5.12"/>
    <n v="250.72"/>
    <n v="6.19"/>
    <n v="256.91000000000003"/>
  </r>
  <r>
    <s v="7114-1"/>
    <d v="2021-01-07T00:00:00"/>
    <x v="2"/>
    <x v="3"/>
    <n v="1"/>
    <s v="Sarbjeet Singh"/>
    <s v="Maple Grove Parkway, Building F, near Cedar Valley"/>
    <x v="0"/>
    <x v="0"/>
    <s v="Consumer"/>
    <x v="7"/>
    <x v="0"/>
    <x v="48"/>
    <x v="2"/>
    <x v="3"/>
    <x v="1"/>
    <d v="2021-03-06T00:00:00"/>
    <n v="58"/>
    <n v="4.46"/>
    <n v="10.89"/>
    <n v="6.43"/>
    <n v="37"/>
    <n v="165.02"/>
    <n v="0"/>
    <n v="0"/>
    <n v="165.02"/>
    <n v="4.5"/>
    <n v="169.52"/>
  </r>
  <r>
    <s v="7115-1"/>
    <d v="2021-01-09T00:00:00"/>
    <x v="2"/>
    <x v="3"/>
    <n v="1"/>
    <s v="Shalini Kumar"/>
    <s v="Shady Oaks Avenue, Building C, by Green Meadows"/>
    <x v="1"/>
    <x v="1"/>
    <s v="Consumer"/>
    <x v="5"/>
    <x v="3"/>
    <x v="99"/>
    <x v="0"/>
    <x v="0"/>
    <x v="0"/>
    <d v="2021-03-04T00:00:00"/>
    <n v="54"/>
    <n v="0.87"/>
    <n v="1.81"/>
    <n v="0.94"/>
    <n v="9"/>
    <n v="7.83"/>
    <n v="0.09"/>
    <n v="0.7"/>
    <n v="7.13"/>
    <n v="0.75"/>
    <n v="7.88"/>
  </r>
  <r>
    <s v="7116-1"/>
    <d v="2021-01-10T00:00:00"/>
    <x v="2"/>
    <x v="3"/>
    <n v="1"/>
    <s v="Shivani Kapoor"/>
    <s v="Redwood Boulevard, Building E, near Sunset Road"/>
    <x v="2"/>
    <x v="2"/>
    <s v="Home Office"/>
    <x v="2"/>
    <x v="0"/>
    <x v="100"/>
    <x v="0"/>
    <x v="1"/>
    <x v="0"/>
    <d v="2021-02-24T00:00:00"/>
    <n v="45"/>
    <n v="13.88"/>
    <n v="22.38"/>
    <n v="8.5"/>
    <n v="50"/>
    <n v="694"/>
    <n v="7.0000000000000007E-2"/>
    <n v="48.58"/>
    <n v="645.41999999999996"/>
    <n v="15.1"/>
    <n v="660.52"/>
  </r>
  <r>
    <s v="7117-1"/>
    <d v="2021-01-10T00:00:00"/>
    <x v="2"/>
    <x v="3"/>
    <n v="1"/>
    <s v="Shivendra Patel"/>
    <s v="Cedar Springs Road, Building B, opposite Willow Park"/>
    <x v="0"/>
    <x v="0"/>
    <s v="Consumer"/>
    <x v="5"/>
    <x v="1"/>
    <x v="101"/>
    <x v="0"/>
    <x v="2"/>
    <x v="0"/>
    <d v="2021-01-22T00:00:00"/>
    <n v="12"/>
    <n v="1.31"/>
    <n v="2.84"/>
    <n v="1.53"/>
    <n v="21"/>
    <n v="27.51"/>
    <n v="0"/>
    <n v="0"/>
    <n v="27.51"/>
    <n v="0.93"/>
    <n v="28.44"/>
  </r>
  <r>
    <s v="7118-1"/>
    <d v="2021-01-11T00:00:00"/>
    <x v="2"/>
    <x v="3"/>
    <n v="1"/>
    <s v="Shubham Agarwal"/>
    <s v="Pinecrest Avenue, Building F, near Golden Springs"/>
    <x v="1"/>
    <x v="1"/>
    <s v="Corporate"/>
    <x v="5"/>
    <x v="0"/>
    <x v="102"/>
    <x v="1"/>
    <x v="3"/>
    <x v="0"/>
    <d v="2021-02-09T00:00:00"/>
    <n v="29"/>
    <n v="20.18"/>
    <n v="35.409999999999997"/>
    <n v="15.23"/>
    <n v="1"/>
    <n v="20.18"/>
    <n v="0"/>
    <n v="0"/>
    <n v="20.18"/>
    <n v="1.99"/>
    <n v="22.17"/>
  </r>
  <r>
    <s v="7119-1"/>
    <d v="2021-01-11T00:00:00"/>
    <x v="2"/>
    <x v="3"/>
    <n v="1"/>
    <s v="Shruti Joshi"/>
    <s v="Riverpark Road, Building D, near Crystal Waters"/>
    <x v="2"/>
    <x v="2"/>
    <s v="Home Office"/>
    <x v="3"/>
    <x v="0"/>
    <x v="103"/>
    <x v="2"/>
    <x v="3"/>
    <x v="0"/>
    <d v="2021-02-14T00:00:00"/>
    <n v="34"/>
    <n v="0.9"/>
    <n v="2.1"/>
    <n v="1.2"/>
    <n v="23"/>
    <n v="20.7"/>
    <n v="0.06"/>
    <n v="1.24"/>
    <n v="19.46"/>
    <n v="0.7"/>
    <n v="20.16"/>
  </r>
  <r>
    <s v="7120-1"/>
    <d v="2021-01-12T00:00:00"/>
    <x v="2"/>
    <x v="3"/>
    <n v="1"/>
    <s v="Siddhi Pandey"/>
    <s v="Willowbrook Crescent, Building A, by Pine View Park"/>
    <x v="0"/>
    <x v="0"/>
    <s v="Corporate"/>
    <x v="6"/>
    <x v="0"/>
    <x v="104"/>
    <x v="1"/>
    <x v="3"/>
    <x v="0"/>
    <d v="2021-02-20T00:00:00"/>
    <n v="39"/>
    <n v="3.52"/>
    <n v="5.68"/>
    <n v="2.16"/>
    <n v="18"/>
    <n v="63.36"/>
    <n v="0.06"/>
    <n v="3.8"/>
    <n v="59.56"/>
    <n v="1.39"/>
    <n v="60.95"/>
  </r>
  <r>
    <s v="7121-1"/>
    <d v="2021-01-12T00:00:00"/>
    <x v="2"/>
    <x v="3"/>
    <n v="1"/>
    <s v="Simran Rathi"/>
    <s v="Maplewood Parkway, Building C, near Riverstone"/>
    <x v="1"/>
    <x v="1"/>
    <s v="Consumer"/>
    <x v="0"/>
    <x v="2"/>
    <x v="105"/>
    <x v="2"/>
    <x v="1"/>
    <x v="0"/>
    <d v="2021-01-21T00:00:00"/>
    <n v="9"/>
    <n v="2.9"/>
    <n v="4.76"/>
    <n v="1.86"/>
    <n v="42"/>
    <n v="121.8"/>
    <n v="7.0000000000000007E-2"/>
    <n v="8.5299999999999994"/>
    <n v="113.27"/>
    <n v="0.88"/>
    <n v="114.15"/>
  </r>
  <r>
    <s v="7122-1"/>
    <d v="2021-01-13T00:00:00"/>
    <x v="2"/>
    <x v="3"/>
    <n v="1"/>
    <s v="Sonia Yadav"/>
    <s v="Cedarwood Street, Building F, next to Oakgrove"/>
    <x v="2"/>
    <x v="2"/>
    <s v="Consumer"/>
    <x v="5"/>
    <x v="3"/>
    <x v="106"/>
    <x v="0"/>
    <x v="0"/>
    <x v="0"/>
    <d v="2021-03-02T00:00:00"/>
    <n v="48"/>
    <n v="2.87"/>
    <n v="6.84"/>
    <n v="3.97"/>
    <n v="26"/>
    <n v="74.62"/>
    <n v="0.08"/>
    <n v="5.97"/>
    <n v="68.650000000000006"/>
    <n v="4.42"/>
    <n v="73.069999999999993"/>
  </r>
  <r>
    <s v="7123-1"/>
    <d v="2021-01-13T00:00:00"/>
    <x v="2"/>
    <x v="3"/>
    <n v="1"/>
    <s v="Srikant Sharma"/>
    <s v="Pine Ridge Road, Building D, by Willow Creek"/>
    <x v="0"/>
    <x v="0"/>
    <s v="Home Office"/>
    <x v="2"/>
    <x v="0"/>
    <x v="107"/>
    <x v="2"/>
    <x v="1"/>
    <x v="0"/>
    <d v="2021-03-09T00:00:00"/>
    <n v="55"/>
    <n v="0.9"/>
    <n v="2.1"/>
    <n v="1.2"/>
    <n v="34"/>
    <n v="30.6"/>
    <n v="0.02"/>
    <n v="0.61"/>
    <n v="29.99"/>
    <n v="0.7"/>
    <n v="30.69"/>
  </r>
  <r>
    <s v="7124-1"/>
    <d v="2021-01-14T00:00:00"/>
    <x v="2"/>
    <x v="3"/>
    <n v="1"/>
    <s v="Suman Mehta"/>
    <s v="Redwood Park Avenue, Building E, near Silver Oaks"/>
    <x v="1"/>
    <x v="1"/>
    <s v="Corporate"/>
    <x v="11"/>
    <x v="2"/>
    <x v="108"/>
    <x v="0"/>
    <x v="3"/>
    <x v="0"/>
    <d v="2021-01-19T00:00:00"/>
    <n v="5"/>
    <n v="13.88"/>
    <n v="22.38"/>
    <n v="8.5"/>
    <n v="39"/>
    <n v="541.32000000000005"/>
    <n v="7.0000000000000007E-2"/>
    <n v="37.89"/>
    <n v="503.43"/>
    <n v="15.1"/>
    <n v="518.53"/>
  </r>
  <r>
    <s v="7125-1"/>
    <d v="2021-01-15T00:00:00"/>
    <x v="2"/>
    <x v="3"/>
    <n v="1"/>
    <s v="Sushant Yadav"/>
    <s v="Willow Falls Street, Building B, opposite Cedar Grove"/>
    <x v="2"/>
    <x v="2"/>
    <s v="Corporate"/>
    <x v="2"/>
    <x v="2"/>
    <x v="109"/>
    <x v="1"/>
    <x v="3"/>
    <x v="0"/>
    <d v="2021-03-11T00:00:00"/>
    <n v="55"/>
    <n v="1.84"/>
    <n v="2.88"/>
    <n v="1.04"/>
    <n v="27"/>
    <n v="49.68"/>
    <n v="0.06"/>
    <n v="2.98"/>
    <n v="46.7"/>
    <n v="0.99"/>
    <n v="47.69"/>
  </r>
  <r>
    <s v="7126-1"/>
    <d v="2021-01-16T00:00:00"/>
    <x v="2"/>
    <x v="3"/>
    <n v="1"/>
    <s v="Swati Patel"/>
    <s v="Sunset Park Boulevard, Building C, near Riverbend"/>
    <x v="0"/>
    <x v="0"/>
    <s v="Corporate"/>
    <x v="5"/>
    <x v="3"/>
    <x v="110"/>
    <x v="2"/>
    <x v="2"/>
    <x v="2"/>
    <d v="2021-03-04T00:00:00"/>
    <n v="47"/>
    <n v="315.61"/>
    <n v="500.97"/>
    <n v="185.36"/>
    <n v="37"/>
    <n v="11677.57"/>
    <n v="0"/>
    <n v="0"/>
    <n v="11677.57"/>
    <n v="69.3"/>
    <n v="11746.87"/>
  </r>
  <r>
    <s v="7127-1"/>
    <d v="2021-01-17T00:00:00"/>
    <x v="2"/>
    <x v="3"/>
    <n v="1"/>
    <s v="Tanmay Bhardwaj"/>
    <s v="Cedar Grove Street, Building F, by Pinewood Meadows"/>
    <x v="1"/>
    <x v="1"/>
    <s v="Home Office"/>
    <x v="12"/>
    <x v="3"/>
    <x v="111"/>
    <x v="0"/>
    <x v="3"/>
    <x v="0"/>
    <d v="2021-01-25T00:00:00"/>
    <n v="8"/>
    <n v="1.87"/>
    <n v="8.1199999999999992"/>
    <n v="6.25"/>
    <n v="47"/>
    <n v="87.89"/>
    <n v="7.0000000000000007E-2"/>
    <n v="6.15"/>
    <n v="81.739999999999995"/>
    <n v="2.83"/>
    <n v="84.57"/>
  </r>
  <r>
    <s v="7128-1"/>
    <d v="2021-01-17T00:00:00"/>
    <x v="2"/>
    <x v="3"/>
    <n v="1"/>
    <s v="Tanu Jain"/>
    <s v="Pinehill Parkway, Building A, near Maple Ridge"/>
    <x v="2"/>
    <x v="2"/>
    <s v="Home Office"/>
    <x v="9"/>
    <x v="0"/>
    <x v="112"/>
    <x v="2"/>
    <x v="0"/>
    <x v="1"/>
    <d v="2021-01-27T00:00:00"/>
    <n v="10"/>
    <n v="99.39"/>
    <n v="162.93"/>
    <n v="63.54"/>
    <n v="48"/>
    <n v="4770.72"/>
    <n v="0.04"/>
    <n v="190.83"/>
    <n v="4579.8900000000003"/>
    <n v="19.989999999999998"/>
    <n v="4599.88"/>
  </r>
  <r>
    <s v="7129-1"/>
    <d v="2021-01-21T00:00:00"/>
    <x v="2"/>
    <x v="3"/>
    <n v="1"/>
    <s v="Tejas Joshi"/>
    <s v="Willow Springs Avenue, Building C, next to Crystal Bay"/>
    <x v="1"/>
    <x v="1"/>
    <s v="Small Business"/>
    <x v="7"/>
    <x v="3"/>
    <x v="113"/>
    <x v="0"/>
    <x v="0"/>
    <x v="0"/>
    <d v="2021-01-28T00:00:00"/>
    <n v="7"/>
    <n v="2.25"/>
    <n v="3.69"/>
    <n v="1.44"/>
    <n v="13"/>
    <n v="29.25"/>
    <n v="0.05"/>
    <n v="1.46"/>
    <n v="27.79"/>
    <n v="2.5"/>
    <n v="30.29"/>
  </r>
  <r>
    <s v="7130-1"/>
    <d v="2021-01-23T00:00:00"/>
    <x v="2"/>
    <x v="3"/>
    <n v="1"/>
    <s v="Umesh Kumar"/>
    <s v="Riverbank Boulevard, Building D, by Shady Grove"/>
    <x v="2"/>
    <x v="2"/>
    <s v="Consumer"/>
    <x v="3"/>
    <x v="0"/>
    <x v="114"/>
    <x v="1"/>
    <x v="0"/>
    <x v="0"/>
    <d v="2021-02-01T00:00:00"/>
    <n v="9"/>
    <n v="2.41"/>
    <n v="3.71"/>
    <n v="1.3"/>
    <n v="14"/>
    <n v="33.74"/>
    <n v="0.09"/>
    <n v="3.04"/>
    <n v="30.7"/>
    <n v="1.93"/>
    <n v="32.630000000000003"/>
  </r>
  <r>
    <s v="7131-1"/>
    <d v="2021-01-26T00:00:00"/>
    <x v="2"/>
    <x v="3"/>
    <n v="1"/>
    <s v="Vanshika Sharma"/>
    <s v="Pine Oaks Parkway, Building F, near Riverwood"/>
    <x v="0"/>
    <x v="0"/>
    <s v="Consumer"/>
    <x v="1"/>
    <x v="0"/>
    <x v="115"/>
    <x v="2"/>
    <x v="3"/>
    <x v="0"/>
    <d v="2021-02-26T00:00:00"/>
    <n v="31"/>
    <n v="0.71"/>
    <n v="1.1399999999999999"/>
    <n v="0.43"/>
    <n v="42"/>
    <n v="29.82"/>
    <n v="0.06"/>
    <n v="1.79"/>
    <n v="28.03"/>
    <n v="0.7"/>
    <n v="28.73"/>
  </r>
  <r>
    <s v="7132-1"/>
    <d v="2021-01-28T00:00:00"/>
    <x v="2"/>
    <x v="3"/>
    <n v="1"/>
    <s v="Vasundhara Rathi"/>
    <s v="Cedarwood Crescent, Building C, by Willowfield"/>
    <x v="0"/>
    <x v="0"/>
    <s v="Small Business"/>
    <x v="10"/>
    <x v="0"/>
    <x v="0"/>
    <x v="0"/>
    <x v="3"/>
    <x v="0"/>
    <d v="2021-03-07T00:00:00"/>
    <n v="38"/>
    <n v="2.29"/>
    <n v="3.69"/>
    <n v="1.4"/>
    <n v="4"/>
    <n v="9.16"/>
    <n v="0.01"/>
    <n v="0.09"/>
    <n v="9.07"/>
    <n v="0.5"/>
    <n v="9.57"/>
  </r>
  <r>
    <s v="7133-1"/>
    <d v="2021-01-30T00:00:00"/>
    <x v="2"/>
    <x v="3"/>
    <n v="1"/>
    <s v="Vikas Rajput"/>
    <s v="Shady Ridge Road, Building D, near Silver Oak"/>
    <x v="1"/>
    <x v="1"/>
    <s v="Corporate"/>
    <x v="10"/>
    <x v="0"/>
    <x v="1"/>
    <x v="0"/>
    <x v="1"/>
    <x v="0"/>
    <d v="2021-03-05T00:00:00"/>
    <n v="34"/>
    <n v="32.020000000000003"/>
    <n v="152.47999999999999"/>
    <n v="120.46"/>
    <n v="21"/>
    <n v="672.42"/>
    <n v="0.03"/>
    <n v="20.170000000000002"/>
    <n v="652.25"/>
    <n v="4"/>
    <n v="656.25"/>
  </r>
  <r>
    <s v="7134-1"/>
    <d v="2021-01-31T00:00:00"/>
    <x v="2"/>
    <x v="3"/>
    <n v="1"/>
    <s v="Vikram Yadav"/>
    <s v="Redwood Springs Lane, Building E, opposite Oak Park"/>
    <x v="2"/>
    <x v="2"/>
    <s v="Corporate"/>
    <x v="11"/>
    <x v="3"/>
    <x v="2"/>
    <x v="1"/>
    <x v="0"/>
    <x v="2"/>
    <d v="2021-02-07T00:00:00"/>
    <n v="7"/>
    <n v="278.99"/>
    <n v="449.99"/>
    <n v="171"/>
    <n v="25"/>
    <n v="6974.75"/>
    <n v="0.01"/>
    <n v="69.75"/>
    <n v="6905"/>
    <n v="49"/>
    <n v="6954"/>
  </r>
  <r>
    <s v="7135-1"/>
    <d v="2021-02-01T00:00:00"/>
    <x v="2"/>
    <x v="3"/>
    <n v="2"/>
    <s v="Vinay Kumar"/>
    <s v="Sunset Oak Avenue, Building A, near Pinecrest Hill"/>
    <x v="0"/>
    <x v="0"/>
    <s v="Home Office"/>
    <x v="11"/>
    <x v="3"/>
    <x v="3"/>
    <x v="0"/>
    <x v="1"/>
    <x v="0"/>
    <d v="2021-03-21T00:00:00"/>
    <n v="48"/>
    <n v="56.16"/>
    <n v="136.97999999999999"/>
    <n v="80.819999999999993"/>
    <n v="2"/>
    <n v="112.32"/>
    <n v="0.08"/>
    <n v="8.99"/>
    <n v="103.33"/>
    <n v="24.49"/>
    <n v="127.82"/>
  </r>
  <r>
    <s v="7136-1"/>
    <d v="2021-02-01T00:00:00"/>
    <x v="2"/>
    <x v="3"/>
    <n v="2"/>
    <s v="Vishal Mehta"/>
    <s v="Willow Park Lane, Building C, near Crystal Glen"/>
    <x v="1"/>
    <x v="1"/>
    <s v="Consumer"/>
    <x v="1"/>
    <x v="2"/>
    <x v="4"/>
    <x v="0"/>
    <x v="3"/>
    <x v="0"/>
    <d v="2021-03-16T00:00:00"/>
    <n v="43"/>
    <n v="18.38"/>
    <n v="29.17"/>
    <n v="10.79"/>
    <n v="43"/>
    <n v="790.34"/>
    <n v="0.05"/>
    <n v="39.520000000000003"/>
    <n v="750.82"/>
    <n v="6.27"/>
    <n v="757.09"/>
  </r>
  <r>
    <s v="7137-1"/>
    <d v="2021-02-02T00:00:00"/>
    <x v="2"/>
    <x v="3"/>
    <n v="2"/>
    <s v="Vishnu Soni"/>
    <s v="Pinehurst Road, Building F, by Sunset Park"/>
    <x v="2"/>
    <x v="2"/>
    <s v="Corporate"/>
    <x v="11"/>
    <x v="2"/>
    <x v="5"/>
    <x v="1"/>
    <x v="3"/>
    <x v="2"/>
    <d v="2021-02-24T00:00:00"/>
    <n v="22"/>
    <n v="278.99"/>
    <n v="449.99"/>
    <n v="171"/>
    <n v="16"/>
    <n v="4463.84"/>
    <n v="0.09"/>
    <n v="401.75"/>
    <n v="4062.09"/>
    <n v="49"/>
    <n v="4111.09"/>
  </r>
  <r>
    <s v="7138-1"/>
    <d v="2021-02-03T00:00:00"/>
    <x v="2"/>
    <x v="3"/>
    <n v="2"/>
    <s v="Yashvi Chauhan"/>
    <s v="River Hills Boulevard, Building A, near Green Oak"/>
    <x v="0"/>
    <x v="0"/>
    <s v="Small Business"/>
    <x v="12"/>
    <x v="3"/>
    <x v="6"/>
    <x v="2"/>
    <x v="2"/>
    <x v="0"/>
    <d v="2021-04-02T00:00:00"/>
    <n v="58"/>
    <n v="8.82"/>
    <n v="20.99"/>
    <n v="12.17"/>
    <n v="23"/>
    <n v="202.86"/>
    <n v="0.1"/>
    <n v="20.29"/>
    <n v="182.57"/>
    <n v="4.8099999999999996"/>
    <n v="187.38"/>
  </r>
  <r>
    <s v="7139-1"/>
    <d v="2021-02-03T00:00:00"/>
    <x v="2"/>
    <x v="3"/>
    <n v="2"/>
    <s v="Yogesh Gupta"/>
    <s v="Maple Crest Lane, Building D, near Pine Grove Park"/>
    <x v="1"/>
    <x v="1"/>
    <s v="Home Office"/>
    <x v="12"/>
    <x v="0"/>
    <x v="7"/>
    <x v="1"/>
    <x v="3"/>
    <x v="1"/>
    <d v="2021-03-06T00:00:00"/>
    <n v="31"/>
    <n v="1.76"/>
    <n v="3.38"/>
    <n v="1.62"/>
    <n v="5"/>
    <n v="8.8000000000000007"/>
    <n v="0.08"/>
    <n v="0.7"/>
    <n v="8.1"/>
    <n v="0.85"/>
    <n v="8.9499999999999993"/>
  </r>
  <r>
    <s v="7140-1"/>
    <d v="2021-02-03T00:00:00"/>
    <x v="2"/>
    <x v="3"/>
    <n v="2"/>
    <s v="Aarushi Sharma"/>
    <s v="Shady Springs Road, Building C, opposite Riverbend"/>
    <x v="2"/>
    <x v="2"/>
    <s v="Corporate"/>
    <x v="7"/>
    <x v="1"/>
    <x v="8"/>
    <x v="2"/>
    <x v="0"/>
    <x v="0"/>
    <d v="2021-03-29T00:00:00"/>
    <n v="54"/>
    <n v="4.79"/>
    <n v="11.97"/>
    <n v="7.18"/>
    <n v="17"/>
    <n v="81.430000000000007"/>
    <n v="0.03"/>
    <n v="2.44"/>
    <n v="78.989999999999995"/>
    <n v="5.81"/>
    <n v="84.8"/>
  </r>
  <r>
    <s v="7141-1"/>
    <d v="2021-02-04T00:00:00"/>
    <x v="2"/>
    <x v="3"/>
    <n v="2"/>
    <s v="Aayush Kumar"/>
    <s v="Cedar View Avenue, Building F, by Willowcrest"/>
    <x v="1"/>
    <x v="1"/>
    <s v="Home Office"/>
    <x v="0"/>
    <x v="0"/>
    <x v="9"/>
    <x v="0"/>
    <x v="0"/>
    <x v="0"/>
    <d v="2021-03-07T00:00:00"/>
    <n v="31"/>
    <n v="21.56"/>
    <n v="36.549999999999997"/>
    <n v="14.99"/>
    <n v="34"/>
    <n v="733.04"/>
    <n v="0.03"/>
    <n v="21.99"/>
    <n v="711.05"/>
    <n v="13.89"/>
    <n v="724.94"/>
  </r>
  <r>
    <s v="7142-1"/>
    <d v="2021-02-04T00:00:00"/>
    <x v="2"/>
    <x v="3"/>
    <n v="2"/>
    <s v="Abhinav Rathi"/>
    <s v="Pinewood Lane, Building A, near Crystal River"/>
    <x v="1"/>
    <x v="1"/>
    <s v="Small Business"/>
    <x v="3"/>
    <x v="2"/>
    <x v="10"/>
    <x v="2"/>
    <x v="0"/>
    <x v="0"/>
    <d v="2021-03-20T00:00:00"/>
    <n v="44"/>
    <n v="2.31"/>
    <n v="3.78"/>
    <n v="1.47"/>
    <n v="34"/>
    <n v="78.540000000000006"/>
    <n v="0.03"/>
    <n v="2.36"/>
    <n v="76.180000000000007"/>
    <n v="0.71"/>
    <n v="76.89"/>
  </r>
  <r>
    <s v="7143-1"/>
    <d v="2021-02-07T00:00:00"/>
    <x v="2"/>
    <x v="3"/>
    <n v="2"/>
    <s v="Abhishek Yadav"/>
    <s v="Willow Ridge Parkway, Building C, near Sunset Valley"/>
    <x v="2"/>
    <x v="2"/>
    <s v="Small Business"/>
    <x v="13"/>
    <x v="0"/>
    <x v="11"/>
    <x v="0"/>
    <x v="0"/>
    <x v="0"/>
    <d v="2021-02-28T00:00:00"/>
    <n v="21"/>
    <n v="60.59"/>
    <n v="100.98"/>
    <n v="40.39"/>
    <n v="13"/>
    <n v="787.67"/>
    <n v="0.04"/>
    <n v="31.51"/>
    <n v="756.16"/>
    <n v="7.18"/>
    <n v="763.34"/>
  </r>
  <r>
    <s v="7144-1"/>
    <d v="2021-02-08T00:00:00"/>
    <x v="2"/>
    <x v="3"/>
    <n v="2"/>
    <s v="Aditi Verma"/>
    <s v="Redwood Grove Boulevard, Building E, opposite Oak Hill"/>
    <x v="0"/>
    <x v="0"/>
    <s v="Small Business"/>
    <x v="5"/>
    <x v="0"/>
    <x v="12"/>
    <x v="0"/>
    <x v="1"/>
    <x v="0"/>
    <d v="2021-02-13T00:00:00"/>
    <n v="5"/>
    <n v="99.39"/>
    <n v="162.93"/>
    <n v="63.54"/>
    <n v="39"/>
    <n v="3876.21"/>
    <n v="0.03"/>
    <n v="116.29"/>
    <n v="3759.92"/>
    <n v="19.989999999999998"/>
    <n v="3779.91"/>
  </r>
  <r>
    <s v="7145-1"/>
    <d v="2021-02-09T00:00:00"/>
    <x v="2"/>
    <x v="3"/>
    <n v="2"/>
    <s v="Ajay Kumar"/>
    <s v="Cedar Street, Building F, near Pineview Park"/>
    <x v="0"/>
    <x v="0"/>
    <s v="Consumer"/>
    <x v="1"/>
    <x v="1"/>
    <x v="13"/>
    <x v="0"/>
    <x v="2"/>
    <x v="1"/>
    <d v="2021-04-04T00:00:00"/>
    <n v="54"/>
    <n v="3.32"/>
    <n v="5.18"/>
    <n v="1.86"/>
    <n v="11"/>
    <n v="36.520000000000003"/>
    <n v="0.06"/>
    <n v="2.19"/>
    <n v="34.33"/>
    <n v="2.04"/>
    <n v="36.369999999999997"/>
  </r>
  <r>
    <s v="7146-1"/>
    <d v="2021-02-12T00:00:00"/>
    <x v="2"/>
    <x v="3"/>
    <n v="2"/>
    <s v="Alok Tiwari"/>
    <s v="Maple Avenue, Building B, by Riverbend Hill"/>
    <x v="1"/>
    <x v="1"/>
    <s v="Corporate"/>
    <x v="7"/>
    <x v="1"/>
    <x v="14"/>
    <x v="1"/>
    <x v="3"/>
    <x v="0"/>
    <d v="2021-03-21T00:00:00"/>
    <n v="37"/>
    <n v="5.19"/>
    <n v="12.98"/>
    <n v="7.79"/>
    <n v="50"/>
    <n v="259.5"/>
    <n v="0.08"/>
    <n v="20.76"/>
    <n v="238.74"/>
    <n v="3.14"/>
    <n v="241.88"/>
  </r>
  <r>
    <s v="7147-1"/>
    <d v="2021-02-12T00:00:00"/>
    <x v="2"/>
    <x v="3"/>
    <n v="2"/>
    <s v="Aman Yadav"/>
    <s v="Shady Grove Lane, Building D, near Sunset Ridge"/>
    <x v="2"/>
    <x v="2"/>
    <s v="Home Office"/>
    <x v="1"/>
    <x v="0"/>
    <x v="15"/>
    <x v="2"/>
    <x v="2"/>
    <x v="0"/>
    <d v="2021-04-10T00:00:00"/>
    <n v="57"/>
    <n v="156.5"/>
    <n v="300.97000000000003"/>
    <n v="144.47"/>
    <n v="41"/>
    <n v="6416.5"/>
    <n v="0.1"/>
    <n v="641.65"/>
    <n v="5774.85"/>
    <n v="7.18"/>
    <n v="5782.03"/>
  </r>
  <r>
    <s v="7148-1"/>
    <d v="2021-02-14T00:00:00"/>
    <x v="2"/>
    <x v="3"/>
    <n v="2"/>
    <s v="Amita Bansal"/>
    <s v="Pine Ridge Avenue, Building C, by Oakwood Grove"/>
    <x v="0"/>
    <x v="0"/>
    <s v="Consumer"/>
    <x v="13"/>
    <x v="0"/>
    <x v="16"/>
    <x v="1"/>
    <x v="0"/>
    <x v="1"/>
    <d v="2021-02-24T00:00:00"/>
    <n v="10"/>
    <n v="4.59"/>
    <n v="7.28"/>
    <n v="2.69"/>
    <n v="5"/>
    <n v="22.95"/>
    <n v="0.05"/>
    <n v="1.1499999999999999"/>
    <n v="21.8"/>
    <n v="11.15"/>
    <n v="32.950000000000003"/>
  </r>
  <r>
    <s v="7149-1"/>
    <d v="2021-02-17T00:00:00"/>
    <x v="2"/>
    <x v="3"/>
    <n v="2"/>
    <s v="Ankush Yadav"/>
    <s v="Riverstone Parkway, Building E, near Green Valley"/>
    <x v="0"/>
    <x v="0"/>
    <s v="Corporate"/>
    <x v="3"/>
    <x v="0"/>
    <x v="17"/>
    <x v="2"/>
    <x v="1"/>
    <x v="0"/>
    <d v="2021-04-01T00:00:00"/>
    <n v="43"/>
    <n v="4.79"/>
    <n v="11.97"/>
    <n v="7.18"/>
    <n v="30"/>
    <n v="143.69999999999999"/>
    <n v="0.08"/>
    <n v="11.5"/>
    <n v="132.19999999999999"/>
    <n v="5.81"/>
    <n v="138.01"/>
  </r>
  <r>
    <s v="7150-1"/>
    <d v="2021-02-18T00:00:00"/>
    <x v="2"/>
    <x v="3"/>
    <n v="2"/>
    <s v="Anupama Rathi"/>
    <s v="Sunset Grove Road, Building A, by Pine Ridge"/>
    <x v="1"/>
    <x v="1"/>
    <s v="Corporate"/>
    <x v="3"/>
    <x v="3"/>
    <x v="18"/>
    <x v="0"/>
    <x v="2"/>
    <x v="0"/>
    <d v="2021-03-31T00:00:00"/>
    <n v="41"/>
    <n v="1.84"/>
    <n v="2.88"/>
    <n v="1.04"/>
    <n v="22"/>
    <n v="40.479999999999997"/>
    <n v="0.1"/>
    <n v="4.05"/>
    <n v="36.43"/>
    <n v="1.49"/>
    <n v="37.92"/>
  </r>
  <r>
    <s v="7151-1"/>
    <d v="2021-02-23T00:00:00"/>
    <x v="2"/>
    <x v="3"/>
    <n v="2"/>
    <s v="Arvind Mehta"/>
    <s v="Cedar Springs Boulevard, Building D, near Maple Hill"/>
    <x v="2"/>
    <x v="2"/>
    <s v="Home Office"/>
    <x v="8"/>
    <x v="2"/>
    <x v="19"/>
    <x v="2"/>
    <x v="3"/>
    <x v="0"/>
    <d v="2021-04-22T00:00:00"/>
    <n v="58"/>
    <n v="4.8899999999999997"/>
    <n v="7.64"/>
    <n v="2.75"/>
    <n v="32"/>
    <n v="156.47999999999999"/>
    <n v="0.06"/>
    <n v="9.39"/>
    <n v="147.09"/>
    <n v="1.39"/>
    <n v="148.47999999999999"/>
  </r>
  <r>
    <s v="7152-1"/>
    <d v="2021-02-24T00:00:00"/>
    <x v="2"/>
    <x v="3"/>
    <n v="2"/>
    <s v="Ashok Kumar"/>
    <s v="Willowpark Road, Building B, near Riverstone"/>
    <x v="0"/>
    <x v="0"/>
    <s v="Small Business"/>
    <x v="2"/>
    <x v="2"/>
    <x v="20"/>
    <x v="0"/>
    <x v="0"/>
    <x v="0"/>
    <d v="2021-04-08T00:00:00"/>
    <n v="43"/>
    <n v="2.29"/>
    <n v="3.69"/>
    <n v="1.4"/>
    <n v="12"/>
    <n v="27.48"/>
    <n v="0.02"/>
    <n v="0.55000000000000004"/>
    <n v="26.93"/>
    <n v="0.5"/>
    <n v="27.43"/>
  </r>
  <r>
    <s v="7153-1"/>
    <d v="2021-02-27T00:00:00"/>
    <x v="2"/>
    <x v="3"/>
    <n v="2"/>
    <s v="Avinash Kumar"/>
    <s v="Shady Lane Parkway, Building F, opposite Golden Ridge"/>
    <x v="1"/>
    <x v="1"/>
    <s v="Consumer"/>
    <x v="1"/>
    <x v="3"/>
    <x v="21"/>
    <x v="1"/>
    <x v="1"/>
    <x v="1"/>
    <d v="2021-03-15T00:00:00"/>
    <n v="16"/>
    <n v="1.84"/>
    <n v="2.88"/>
    <n v="1.04"/>
    <n v="9"/>
    <n v="16.559999999999999"/>
    <n v="0"/>
    <n v="0"/>
    <n v="16.559999999999999"/>
    <n v="0.99"/>
    <n v="17.55"/>
  </r>
  <r>
    <s v="7154-1"/>
    <d v="2021-03-01T00:00:00"/>
    <x v="2"/>
    <x v="3"/>
    <n v="3"/>
    <s v="Bharat Deshmukh"/>
    <s v="Maple Ridge Street, Building E, near Crystal Lake"/>
    <x v="2"/>
    <x v="2"/>
    <s v="Consumer"/>
    <x v="13"/>
    <x v="1"/>
    <x v="22"/>
    <x v="2"/>
    <x v="0"/>
    <x v="0"/>
    <d v="2021-03-24T00:00:00"/>
    <n v="23"/>
    <n v="10.07"/>
    <n v="15.98"/>
    <n v="5.91"/>
    <n v="26"/>
    <n v="261.82"/>
    <n v="0.01"/>
    <n v="2.62"/>
    <n v="259.2"/>
    <n v="4"/>
    <n v="263.2"/>
  </r>
  <r>
    <s v="7155-1"/>
    <d v="2021-03-02T00:00:00"/>
    <x v="2"/>
    <x v="3"/>
    <n v="3"/>
    <s v="Bharti Patel"/>
    <s v="Pinecrest Boulevard, Building C, near Oak Valley"/>
    <x v="0"/>
    <x v="0"/>
    <s v="Corporate"/>
    <x v="7"/>
    <x v="0"/>
    <x v="23"/>
    <x v="0"/>
    <x v="1"/>
    <x v="1"/>
    <d v="2021-03-06T00:00:00"/>
    <n v="4"/>
    <n v="3.99"/>
    <n v="6.23"/>
    <n v="2.2400000000000002"/>
    <n v="4"/>
    <n v="15.96"/>
    <n v="0.1"/>
    <n v="1.6"/>
    <n v="14.36"/>
    <n v="6.97"/>
    <n v="21.33"/>
  </r>
  <r>
    <s v="7156-1"/>
    <d v="2021-03-02T00:00:00"/>
    <x v="2"/>
    <x v="3"/>
    <n v="3"/>
    <s v="Chandresh Yadav"/>
    <s v="Riverfront Road, Building B, by Willowfield"/>
    <x v="1"/>
    <x v="1"/>
    <s v="Consumer"/>
    <x v="5"/>
    <x v="2"/>
    <x v="24"/>
    <x v="2"/>
    <x v="2"/>
    <x v="0"/>
    <d v="2021-03-05T00:00:00"/>
    <n v="3"/>
    <n v="1.3"/>
    <n v="2.88"/>
    <n v="1.58"/>
    <n v="43"/>
    <n v="55.9"/>
    <n v="0.1"/>
    <n v="5.59"/>
    <n v="50.31"/>
    <n v="1.01"/>
    <n v="51.32"/>
  </r>
  <r>
    <s v="7157-1"/>
    <d v="2021-03-03T00:00:00"/>
    <x v="2"/>
    <x v="3"/>
    <n v="3"/>
    <s v="Charulata Mehta"/>
    <s v="Pinecrest Road, Building A, near Blue River Park"/>
    <x v="2"/>
    <x v="2"/>
    <s v="Home Office"/>
    <x v="7"/>
    <x v="3"/>
    <x v="25"/>
    <x v="0"/>
    <x v="3"/>
    <x v="0"/>
    <d v="2021-04-25T00:00:00"/>
    <n v="53"/>
    <n v="5.22"/>
    <n v="9.85"/>
    <n v="4.63"/>
    <n v="41"/>
    <n v="214.02"/>
    <n v="0.05"/>
    <n v="10.7"/>
    <n v="203.32"/>
    <n v="4.82"/>
    <n v="208.14"/>
  </r>
  <r>
    <s v="7158-1"/>
    <d v="2021-03-04T00:00:00"/>
    <x v="2"/>
    <x v="3"/>
    <n v="3"/>
    <s v="Chetna Chauhan"/>
    <s v="Oak Ridge Avenue, Building C, next to Riverhill Mall"/>
    <x v="0"/>
    <x v="0"/>
    <s v="Corporate"/>
    <x v="13"/>
    <x v="3"/>
    <x v="26"/>
    <x v="1"/>
    <x v="2"/>
    <x v="0"/>
    <d v="2021-03-28T00:00:00"/>
    <n v="24"/>
    <n v="2.16"/>
    <n v="3.85"/>
    <n v="1.69"/>
    <n v="4"/>
    <n v="8.64"/>
    <n v="0.09"/>
    <n v="0.78"/>
    <n v="7.86"/>
    <n v="0.7"/>
    <n v="8.56"/>
  </r>
  <r>
    <s v="7159-1"/>
    <d v="2021-03-06T00:00:00"/>
    <x v="2"/>
    <x v="3"/>
    <n v="3"/>
    <s v="Chirag Rathi"/>
    <s v="Cedarwood Lane, Building D, by Sunset Valley"/>
    <x v="1"/>
    <x v="1"/>
    <s v="Small Business"/>
    <x v="2"/>
    <x v="3"/>
    <x v="27"/>
    <x v="2"/>
    <x v="0"/>
    <x v="0"/>
    <d v="2021-04-01T00:00:00"/>
    <n v="26"/>
    <n v="5.33"/>
    <n v="8.6"/>
    <n v="3.27"/>
    <n v="2"/>
    <n v="10.66"/>
    <n v="0.05"/>
    <n v="0.53"/>
    <n v="10.130000000000001"/>
    <n v="6.19"/>
    <n v="16.32"/>
  </r>
  <r>
    <s v="7160-1"/>
    <d v="2021-03-11T00:00:00"/>
    <x v="2"/>
    <x v="3"/>
    <n v="3"/>
    <s v="Danish Rathi"/>
    <s v="Willow Park Boulevard, Building E, near Forest Grove"/>
    <x v="2"/>
    <x v="2"/>
    <s v="Small Business"/>
    <x v="0"/>
    <x v="3"/>
    <x v="28"/>
    <x v="0"/>
    <x v="1"/>
    <x v="0"/>
    <d v="2021-03-27T00:00:00"/>
    <n v="16"/>
    <n v="3.75"/>
    <n v="7.08"/>
    <n v="3.33"/>
    <n v="12"/>
    <n v="45"/>
    <n v="0.1"/>
    <n v="4.5"/>
    <n v="40.5"/>
    <n v="2.35"/>
    <n v="42.85"/>
  </r>
  <r>
    <s v="7161-1"/>
    <d v="2021-03-12T00:00:00"/>
    <x v="2"/>
    <x v="3"/>
    <n v="3"/>
    <s v="Deeksha Sharma"/>
    <s v="Rosewood Crescent, Building C, near Maple Hill Park"/>
    <x v="0"/>
    <x v="0"/>
    <s v="Home Office"/>
    <x v="1"/>
    <x v="2"/>
    <x v="29"/>
    <x v="0"/>
    <x v="2"/>
    <x v="0"/>
    <d v="2021-05-03T00:00:00"/>
    <n v="52"/>
    <n v="1.94"/>
    <n v="3.08"/>
    <n v="1.1399999999999999"/>
    <n v="4"/>
    <n v="7.76"/>
    <n v="0.03"/>
    <n v="0.23"/>
    <n v="7.53"/>
    <n v="0.99"/>
    <n v="8.52"/>
  </r>
  <r>
    <s v="7162-1"/>
    <d v="2021-03-15T00:00:00"/>
    <x v="2"/>
    <x v="3"/>
    <n v="3"/>
    <s v="Deepa Patel"/>
    <s v="Riverstone Parkway, Building D, near Sunset Lake"/>
    <x v="1"/>
    <x v="1"/>
    <s v="Consumer"/>
    <x v="13"/>
    <x v="3"/>
    <x v="30"/>
    <x v="1"/>
    <x v="3"/>
    <x v="0"/>
    <d v="2021-04-03T00:00:00"/>
    <n v="19"/>
    <n v="2.1800000000000002"/>
    <n v="3.52"/>
    <n v="1.34"/>
    <n v="49"/>
    <n v="106.82"/>
    <n v="0.08"/>
    <n v="8.5500000000000007"/>
    <n v="98.27"/>
    <n v="6.83"/>
    <n v="105.1"/>
  </r>
  <r>
    <s v="7163-1"/>
    <d v="2021-03-16T00:00:00"/>
    <x v="2"/>
    <x v="3"/>
    <n v="3"/>
    <s v="Dinesh Chauhan"/>
    <s v="Pinewood Drive, Building E, close to Riverbend Park"/>
    <x v="2"/>
    <x v="2"/>
    <s v="Home Office"/>
    <x v="9"/>
    <x v="0"/>
    <x v="31"/>
    <x v="0"/>
    <x v="0"/>
    <x v="2"/>
    <d v="2021-04-27T00:00:00"/>
    <n v="42"/>
    <n v="315.61"/>
    <n v="500.97"/>
    <n v="185.36"/>
    <n v="3"/>
    <n v="946.83"/>
    <n v="0.06"/>
    <n v="56.81"/>
    <n v="890.02"/>
    <n v="69.3"/>
    <n v="959.32"/>
  </r>
  <r>
    <s v="7164-1"/>
    <d v="2021-03-16T00:00:00"/>
    <x v="2"/>
    <x v="3"/>
    <n v="3"/>
    <s v="Divya Rathi"/>
    <s v="Cedar Valley Road, Building C, beside Green Meadow"/>
    <x v="1"/>
    <x v="1"/>
    <s v="Small Business"/>
    <x v="2"/>
    <x v="3"/>
    <x v="32"/>
    <x v="0"/>
    <x v="1"/>
    <x v="0"/>
    <d v="2021-03-24T00:00:00"/>
    <n v="8"/>
    <n v="14.95"/>
    <n v="34.76"/>
    <n v="19.809999999999999"/>
    <n v="43"/>
    <n v="642.85"/>
    <n v="0"/>
    <n v="0"/>
    <n v="642.85"/>
    <n v="8.2200000000000006"/>
    <n v="651.07000000000005"/>
  </r>
  <r>
    <s v="7165-1"/>
    <d v="2021-03-17T00:00:00"/>
    <x v="2"/>
    <x v="3"/>
    <n v="3"/>
    <s v="Ekta Rathi"/>
    <s v="Maple Grove Street, Building B, near Oakwood Mall"/>
    <x v="2"/>
    <x v="2"/>
    <s v="Consumer"/>
    <x v="1"/>
    <x v="2"/>
    <x v="33"/>
    <x v="1"/>
    <x v="2"/>
    <x v="0"/>
    <d v="2021-05-04T00:00:00"/>
    <n v="48"/>
    <n v="21.56"/>
    <n v="36.549999999999997"/>
    <n v="14.99"/>
    <n v="2"/>
    <n v="43.12"/>
    <n v="0.03"/>
    <n v="1.29"/>
    <n v="41.83"/>
    <n v="13.89"/>
    <n v="55.72"/>
  </r>
  <r>
    <s v="7166-1"/>
    <d v="2021-03-17T00:00:00"/>
    <x v="2"/>
    <x v="3"/>
    <n v="3"/>
    <s v="Firoz Khan"/>
    <s v="Willowbrook Road, Building E, opposite Valley Springs"/>
    <x v="0"/>
    <x v="0"/>
    <s v="Consumer"/>
    <x v="2"/>
    <x v="0"/>
    <x v="34"/>
    <x v="2"/>
    <x v="3"/>
    <x v="0"/>
    <d v="2021-03-19T00:00:00"/>
    <n v="2"/>
    <n v="12.39"/>
    <n v="19.98"/>
    <n v="7.59"/>
    <n v="32"/>
    <n v="396.48"/>
    <n v="0.05"/>
    <n v="19.82"/>
    <n v="376.66"/>
    <n v="5.77"/>
    <n v="382.43"/>
  </r>
  <r>
    <s v="7167-1"/>
    <d v="2021-03-18T00:00:00"/>
    <x v="2"/>
    <x v="3"/>
    <n v="3"/>
    <s v="Gaurav Verma"/>
    <s v="Redwood Crest Boulevard, Building D, near Birch Grove"/>
    <x v="0"/>
    <x v="0"/>
    <s v="Corporate"/>
    <x v="7"/>
    <x v="2"/>
    <x v="35"/>
    <x v="1"/>
    <x v="3"/>
    <x v="0"/>
    <d v="2021-04-21T00:00:00"/>
    <n v="34"/>
    <n v="2.87"/>
    <n v="6.84"/>
    <n v="3.97"/>
    <n v="35"/>
    <n v="100.45"/>
    <n v="0.02"/>
    <n v="2.0099999999999998"/>
    <n v="98.44"/>
    <n v="4.42"/>
    <n v="102.86"/>
  </r>
  <r>
    <s v="7168-1"/>
    <d v="2021-03-20T00:00:00"/>
    <x v="2"/>
    <x v="3"/>
    <n v="3"/>
    <s v="Gaurika Yadav"/>
    <s v="Shady Pines Drive, Building A, near Riverwalk Park"/>
    <x v="1"/>
    <x v="1"/>
    <s v="Small Business"/>
    <x v="2"/>
    <x v="2"/>
    <x v="36"/>
    <x v="2"/>
    <x v="3"/>
    <x v="1"/>
    <d v="2021-05-08T00:00:00"/>
    <n v="49"/>
    <n v="6.4"/>
    <n v="29.1"/>
    <n v="22.7"/>
    <n v="50"/>
    <n v="320"/>
    <n v="0.09"/>
    <n v="28.8"/>
    <n v="291.2"/>
    <n v="4"/>
    <n v="295.2"/>
  </r>
  <r>
    <s v="7169-1"/>
    <d v="2021-03-21T00:00:00"/>
    <x v="2"/>
    <x v="3"/>
    <n v="3"/>
    <s v="Geeta Sharma"/>
    <s v="Riverwood Avenue, Building F, by Pinecrest Mall"/>
    <x v="2"/>
    <x v="2"/>
    <s v="Small Business"/>
    <x v="5"/>
    <x v="2"/>
    <x v="37"/>
    <x v="0"/>
    <x v="1"/>
    <x v="0"/>
    <d v="2021-05-17T00:00:00"/>
    <n v="57"/>
    <n v="3.75"/>
    <n v="7.08"/>
    <n v="3.33"/>
    <n v="31"/>
    <n v="116.25"/>
    <n v="0.01"/>
    <n v="1.1599999999999999"/>
    <n v="115.09"/>
    <n v="2.35"/>
    <n v="117.44"/>
  </r>
  <r>
    <s v="7170-1"/>
    <d v="2021-03-22T00:00:00"/>
    <x v="2"/>
    <x v="3"/>
    <n v="3"/>
    <s v="Gokul Kumar"/>
    <s v="Oak Valley Parkway, Building C, near Willowbrook Park"/>
    <x v="0"/>
    <x v="0"/>
    <s v="Home Office"/>
    <x v="9"/>
    <x v="3"/>
    <x v="38"/>
    <x v="2"/>
    <x v="0"/>
    <x v="1"/>
    <d v="2021-04-30T00:00:00"/>
    <n v="39"/>
    <n v="4.59"/>
    <n v="7.28"/>
    <n v="2.69"/>
    <n v="40"/>
    <n v="183.6"/>
    <n v="0.04"/>
    <n v="7.34"/>
    <n v="176.26"/>
    <n v="11.15"/>
    <n v="187.41"/>
  </r>
  <r>
    <s v="7171-1"/>
    <d v="2021-03-24T00:00:00"/>
    <x v="2"/>
    <x v="3"/>
    <n v="3"/>
    <s v="Harshit Joshi"/>
    <s v="Cedar Ridge Drive, Building E, near Maple Woods"/>
    <x v="1"/>
    <x v="1"/>
    <s v="Corporate"/>
    <x v="11"/>
    <x v="0"/>
    <x v="39"/>
    <x v="0"/>
    <x v="1"/>
    <x v="0"/>
    <d v="2021-04-07T00:00:00"/>
    <n v="14"/>
    <n v="3.37"/>
    <n v="5.53"/>
    <n v="2.16"/>
    <n v="23"/>
    <n v="77.510000000000005"/>
    <n v="0.1"/>
    <n v="7.75"/>
    <n v="69.760000000000005"/>
    <n v="6.98"/>
    <n v="76.739999999999995"/>
  </r>
  <r>
    <s v="7172-1"/>
    <d v="2021-03-24T00:00:00"/>
    <x v="2"/>
    <x v="3"/>
    <n v="3"/>
    <s v="Hemant Kumar"/>
    <s v="Pine Springs Road, Building D, near Crystal Falls"/>
    <x v="2"/>
    <x v="2"/>
    <s v="Corporate"/>
    <x v="5"/>
    <x v="2"/>
    <x v="40"/>
    <x v="0"/>
    <x v="3"/>
    <x v="0"/>
    <d v="2021-04-26T00:00:00"/>
    <n v="33"/>
    <n v="3.52"/>
    <n v="5.68"/>
    <n v="2.16"/>
    <n v="8"/>
    <n v="28.16"/>
    <n v="0.02"/>
    <n v="0.56000000000000005"/>
    <n v="27.6"/>
    <n v="1.39"/>
    <n v="28.99"/>
  </r>
  <r>
    <s v="7173-1"/>
    <d v="2021-03-25T00:00:00"/>
    <x v="2"/>
    <x v="3"/>
    <n v="3"/>
    <s v="Isha Mehta"/>
    <s v="Maple Ridge Parkway, Building C, near Valley Park"/>
    <x v="0"/>
    <x v="0"/>
    <s v="Home Office"/>
    <x v="5"/>
    <x v="0"/>
    <x v="41"/>
    <x v="0"/>
    <x v="3"/>
    <x v="0"/>
    <d v="2021-04-22T00:00:00"/>
    <n v="28"/>
    <n v="8.82"/>
    <n v="20.99"/>
    <n v="12.17"/>
    <n v="45"/>
    <n v="396.9"/>
    <n v="0.03"/>
    <n v="11.91"/>
    <n v="384.99"/>
    <n v="4.8099999999999996"/>
    <n v="389.8"/>
  </r>
  <r>
    <s v="7174-1"/>
    <d v="2021-03-25T00:00:00"/>
    <x v="2"/>
    <x v="3"/>
    <n v="3"/>
    <s v="Ishita Deshmukh"/>
    <s v="Willow Springs Lane, Building E, opposite Sunset Hill"/>
    <x v="1"/>
    <x v="1"/>
    <s v="Corporate"/>
    <x v="7"/>
    <x v="0"/>
    <x v="42"/>
    <x v="1"/>
    <x v="2"/>
    <x v="1"/>
    <d v="2021-04-19T00:00:00"/>
    <n v="25"/>
    <n v="1.53"/>
    <n v="2.78"/>
    <n v="1.25"/>
    <n v="34"/>
    <n v="52.02"/>
    <n v="0"/>
    <n v="0"/>
    <n v="52.02"/>
    <n v="1.34"/>
    <n v="53.36"/>
  </r>
  <r>
    <s v="7175-1"/>
    <d v="2021-03-30T00:00:00"/>
    <x v="2"/>
    <x v="3"/>
    <n v="3"/>
    <s v="Jai Kumar"/>
    <s v="Redwood Avenue, Building B, next to Pineview Park"/>
    <x v="2"/>
    <x v="2"/>
    <s v="Small Business"/>
    <x v="2"/>
    <x v="0"/>
    <x v="43"/>
    <x v="2"/>
    <x v="3"/>
    <x v="0"/>
    <d v="2021-03-31T00:00:00"/>
    <n v="1"/>
    <n v="54.52"/>
    <n v="100.97"/>
    <n v="46.45"/>
    <n v="13"/>
    <n v="708.76"/>
    <n v="0.06"/>
    <n v="42.53"/>
    <n v="666.23"/>
    <n v="7.18"/>
    <n v="673.41"/>
  </r>
  <r>
    <s v="7176-1"/>
    <d v="2021-04-04T00:00:00"/>
    <x v="2"/>
    <x v="0"/>
    <n v="4"/>
    <s v="Jasmin Rathi"/>
    <s v="Shady Grove Street, Building C, near Rivercrest"/>
    <x v="1"/>
    <x v="1"/>
    <s v="Home Office"/>
    <x v="9"/>
    <x v="0"/>
    <x v="44"/>
    <x v="1"/>
    <x v="0"/>
    <x v="2"/>
    <d v="2021-05-24T00:00:00"/>
    <n v="50"/>
    <n v="75"/>
    <n v="120.97"/>
    <n v="45.97"/>
    <n v="38"/>
    <n v="2850"/>
    <n v="0.09"/>
    <n v="256.5"/>
    <n v="2593.5"/>
    <n v="26.3"/>
    <n v="2619.8000000000002"/>
  </r>
  <r>
    <s v="7177-1"/>
    <d v="2021-04-04T00:00:00"/>
    <x v="2"/>
    <x v="0"/>
    <n v="4"/>
    <s v="Kavita Mehta"/>
    <s v="Cedarwood Avenue, Building F, by Mountain View"/>
    <x v="1"/>
    <x v="1"/>
    <s v="Small Business"/>
    <x v="2"/>
    <x v="3"/>
    <x v="45"/>
    <x v="2"/>
    <x v="0"/>
    <x v="0"/>
    <d v="2021-04-20T00:00:00"/>
    <n v="16"/>
    <n v="2.59"/>
    <n v="3.98"/>
    <n v="1.39"/>
    <n v="2"/>
    <n v="5.18"/>
    <n v="0.04"/>
    <n v="0.21"/>
    <n v="4.97"/>
    <n v="2.97"/>
    <n v="7.94"/>
  </r>
  <r>
    <s v="7178-1"/>
    <d v="2021-04-08T00:00:00"/>
    <x v="2"/>
    <x v="0"/>
    <n v="4"/>
    <s v="Keshav Sharma"/>
    <s v="Pinehurst Lane, Building E, near Willow Oaks"/>
    <x v="2"/>
    <x v="2"/>
    <s v="Home Office"/>
    <x v="4"/>
    <x v="2"/>
    <x v="46"/>
    <x v="0"/>
    <x v="0"/>
    <x v="0"/>
    <d v="2021-06-07T00:00:00"/>
    <n v="60"/>
    <n v="3.37"/>
    <n v="5.53"/>
    <n v="2.16"/>
    <n v="9"/>
    <n v="30.33"/>
    <n v="0.09"/>
    <n v="2.73"/>
    <n v="27.6"/>
    <n v="6.98"/>
    <n v="34.58"/>
  </r>
  <r>
    <s v="7179-1"/>
    <d v="2021-04-08T00:00:00"/>
    <x v="2"/>
    <x v="0"/>
    <n v="4"/>
    <s v="Kiran Deshmukh"/>
    <s v="Maplewood Crescent, Building D, near Crystal Creek"/>
    <x v="0"/>
    <x v="0"/>
    <s v="Small Business"/>
    <x v="1"/>
    <x v="0"/>
    <x v="47"/>
    <x v="2"/>
    <x v="0"/>
    <x v="0"/>
    <d v="2021-05-23T00:00:00"/>
    <n v="45"/>
    <n v="3.48"/>
    <n v="5.43"/>
    <n v="1.95"/>
    <n v="13"/>
    <n v="45.24"/>
    <n v="0.02"/>
    <n v="0.9"/>
    <n v="44.34"/>
    <n v="0.95"/>
    <n v="45.29"/>
  </r>
  <r>
    <s v="7180-1"/>
    <d v="2021-04-10T00:00:00"/>
    <x v="2"/>
    <x v="0"/>
    <n v="4"/>
    <s v="Kirti Patel"/>
    <s v="Willow Ridge Road, Building C, by River View Park"/>
    <x v="0"/>
    <x v="0"/>
    <s v="Consumer"/>
    <x v="3"/>
    <x v="3"/>
    <x v="48"/>
    <x v="0"/>
    <x v="1"/>
    <x v="0"/>
    <d v="2021-05-31T00:00:00"/>
    <n v="51"/>
    <n v="3.53"/>
    <n v="8.6199999999999992"/>
    <n v="5.09"/>
    <n v="50"/>
    <n v="176.5"/>
    <n v="7.0000000000000007E-2"/>
    <n v="12.36"/>
    <n v="164.15"/>
    <n v="4.5"/>
    <n v="168.65"/>
  </r>
  <r>
    <s v="7181-1"/>
    <d v="2021-04-10T00:00:00"/>
    <x v="2"/>
    <x v="0"/>
    <n v="4"/>
    <s v="Komal Yadav"/>
    <s v="Sunset Parkway, Building E, near Oakridge Gardens"/>
    <x v="1"/>
    <x v="1"/>
    <s v="Small Business"/>
    <x v="7"/>
    <x v="2"/>
    <x v="49"/>
    <x v="1"/>
    <x v="2"/>
    <x v="0"/>
    <d v="2021-05-08T00:00:00"/>
    <n v="28"/>
    <n v="6.39"/>
    <n v="19.98"/>
    <n v="13.59"/>
    <n v="35"/>
    <n v="223.65"/>
    <n v="0.1"/>
    <n v="22.37"/>
    <n v="201.29"/>
    <n v="4"/>
    <n v="205.29"/>
  </r>
  <r>
    <s v="7182-1"/>
    <d v="2021-04-10T00:00:00"/>
    <x v="2"/>
    <x v="0"/>
    <n v="4"/>
    <s v="Kunal Yadav"/>
    <s v="Oakwood Drive, Building F, opposite Maple Grove"/>
    <x v="2"/>
    <x v="2"/>
    <s v="Corporate"/>
    <x v="6"/>
    <x v="2"/>
    <x v="50"/>
    <x v="2"/>
    <x v="3"/>
    <x v="0"/>
    <d v="2021-04-26T00:00:00"/>
    <n v="16"/>
    <n v="1.53"/>
    <n v="2.78"/>
    <n v="1.25"/>
    <n v="19"/>
    <n v="29.07"/>
    <n v="0.06"/>
    <n v="1.74"/>
    <n v="27.33"/>
    <n v="1.34"/>
    <n v="28.67"/>
  </r>
  <r>
    <s v="7183-1"/>
    <d v="2021-04-11T00:00:00"/>
    <x v="2"/>
    <x v="0"/>
    <n v="4"/>
    <s v="Lakshman Singh"/>
    <s v="Cedar Park Boulevard, Building C, near Golden Oaks"/>
    <x v="0"/>
    <x v="0"/>
    <s v="Small Business"/>
    <x v="3"/>
    <x v="0"/>
    <x v="51"/>
    <x v="0"/>
    <x v="2"/>
    <x v="0"/>
    <d v="2021-05-16T00:00:00"/>
    <n v="35"/>
    <n v="10.07"/>
    <n v="15.98"/>
    <n v="5.91"/>
    <n v="40"/>
    <n v="402.8"/>
    <n v="0.01"/>
    <n v="4.03"/>
    <n v="398.77"/>
    <n v="4"/>
    <n v="402.77"/>
  </r>
  <r>
    <s v="7184-1"/>
    <d v="2021-04-13T00:00:00"/>
    <x v="2"/>
    <x v="0"/>
    <n v="4"/>
    <s v="Lalit Kumar"/>
    <s v="Pine Ridge Lane, Building B, near Sunset Bay"/>
    <x v="0"/>
    <x v="0"/>
    <s v="Corporate"/>
    <x v="8"/>
    <x v="3"/>
    <x v="52"/>
    <x v="2"/>
    <x v="0"/>
    <x v="0"/>
    <d v="2021-05-01T00:00:00"/>
    <n v="18"/>
    <n v="2.16"/>
    <n v="3.85"/>
    <n v="1.69"/>
    <n v="42"/>
    <n v="90.72"/>
    <n v="0.01"/>
    <n v="0.91"/>
    <n v="89.81"/>
    <n v="0.7"/>
    <n v="90.51"/>
  </r>
  <r>
    <s v="7185-1"/>
    <d v="2021-04-18T00:00:00"/>
    <x v="2"/>
    <x v="0"/>
    <n v="4"/>
    <s v="Laxmi Mehta"/>
    <s v="Shady Valley Road, Building E, beside Cedar Park"/>
    <x v="1"/>
    <x v="1"/>
    <s v="Corporate"/>
    <x v="5"/>
    <x v="0"/>
    <x v="53"/>
    <x v="0"/>
    <x v="1"/>
    <x v="0"/>
    <d v="2021-06-07T00:00:00"/>
    <n v="50"/>
    <n v="3.37"/>
    <n v="5.53"/>
    <n v="2.16"/>
    <n v="30"/>
    <n v="101.1"/>
    <n v="0.01"/>
    <n v="1.01"/>
    <n v="100.09"/>
    <n v="6.98"/>
    <n v="107.07"/>
  </r>
  <r>
    <s v="7186-1"/>
    <d v="2021-04-18T00:00:00"/>
    <x v="2"/>
    <x v="0"/>
    <n v="4"/>
    <s v="Manish Tiwari"/>
    <s v="Riverbend Street, Building D, near Pine Ridge"/>
    <x v="2"/>
    <x v="2"/>
    <s v="Corporate"/>
    <x v="2"/>
    <x v="0"/>
    <x v="54"/>
    <x v="1"/>
    <x v="2"/>
    <x v="0"/>
    <d v="2021-06-10T00:00:00"/>
    <n v="53"/>
    <n v="3.37"/>
    <n v="5.53"/>
    <n v="2.16"/>
    <n v="27"/>
    <n v="90.99"/>
    <n v="0.04"/>
    <n v="3.64"/>
    <n v="87.35"/>
    <n v="6.98"/>
    <n v="94.33"/>
  </r>
  <r>
    <s v="7187-1"/>
    <d v="2021-04-18T00:00:00"/>
    <x v="2"/>
    <x v="0"/>
    <n v="4"/>
    <s v="Maya Patel"/>
    <s v="Maple Grove Lane, Building C, by Riverstone Park"/>
    <x v="0"/>
    <x v="0"/>
    <s v="Small Business"/>
    <x v="6"/>
    <x v="0"/>
    <x v="55"/>
    <x v="2"/>
    <x v="3"/>
    <x v="0"/>
    <d v="2021-05-28T00:00:00"/>
    <n v="40"/>
    <n v="3.5"/>
    <n v="5.74"/>
    <n v="2.2400000000000002"/>
    <n v="23"/>
    <n v="80.5"/>
    <n v="0.06"/>
    <n v="4.83"/>
    <n v="75.67"/>
    <n v="5.01"/>
    <n v="80.680000000000007"/>
  </r>
  <r>
    <s v="7188-1"/>
    <d v="2021-04-19T00:00:00"/>
    <x v="2"/>
    <x v="0"/>
    <n v="4"/>
    <s v="Meena Rathi"/>
    <s v="Willow Park Crescent, Building F, near Valley View"/>
    <x v="1"/>
    <x v="1"/>
    <s v="Corporate"/>
    <x v="0"/>
    <x v="0"/>
    <x v="56"/>
    <x v="0"/>
    <x v="0"/>
    <x v="1"/>
    <d v="2021-06-10T00:00:00"/>
    <n v="52"/>
    <n v="6.39"/>
    <n v="19.98"/>
    <n v="13.59"/>
    <n v="6"/>
    <n v="38.340000000000003"/>
    <n v="0.08"/>
    <n v="3.07"/>
    <n v="35.270000000000003"/>
    <n v="4"/>
    <n v="39.270000000000003"/>
  </r>
  <r>
    <s v="7189-1"/>
    <d v="2021-04-20T00:00:00"/>
    <x v="2"/>
    <x v="0"/>
    <n v="4"/>
    <s v="Mihir Sharma"/>
    <s v="Cedarcrest Boulevard, Building E, near Golden Ridge"/>
    <x v="2"/>
    <x v="2"/>
    <s v="Corporate"/>
    <x v="3"/>
    <x v="3"/>
    <x v="57"/>
    <x v="0"/>
    <x v="1"/>
    <x v="1"/>
    <d v="2021-05-10T00:00:00"/>
    <n v="20"/>
    <n v="2.98"/>
    <n v="5.84"/>
    <n v="2.86"/>
    <n v="12"/>
    <n v="35.76"/>
    <n v="0.02"/>
    <n v="0.72"/>
    <n v="35.04"/>
    <n v="0.83"/>
    <n v="35.869999999999997"/>
  </r>
  <r>
    <s v="7190-1"/>
    <d v="2021-04-23T00:00:00"/>
    <x v="2"/>
    <x v="0"/>
    <n v="4"/>
    <s v="Mithila Rathi"/>
    <s v="Pinewood Boulevard, Building D, close to Oak Gardens"/>
    <x v="0"/>
    <x v="0"/>
    <s v="Small Business"/>
    <x v="8"/>
    <x v="3"/>
    <x v="58"/>
    <x v="1"/>
    <x v="2"/>
    <x v="0"/>
    <d v="2021-05-16T00:00:00"/>
    <n v="23"/>
    <n v="377.99"/>
    <n v="599.99"/>
    <n v="222"/>
    <n v="50"/>
    <n v="18899.5"/>
    <n v="0.09"/>
    <n v="1700.96"/>
    <n v="17198.55"/>
    <n v="24.49"/>
    <n v="17223.04"/>
  </r>
  <r>
    <s v="7191-1"/>
    <d v="2021-04-24T00:00:00"/>
    <x v="2"/>
    <x v="0"/>
    <n v="4"/>
    <s v="Mohana Singh"/>
    <s v="Redwood Grove Drive, Building C, near Riverfront Park"/>
    <x v="1"/>
    <x v="1"/>
    <s v="Corporate"/>
    <x v="0"/>
    <x v="1"/>
    <x v="59"/>
    <x v="0"/>
    <x v="3"/>
    <x v="0"/>
    <d v="2021-05-01T00:00:00"/>
    <n v="7"/>
    <n v="1.76"/>
    <n v="3.38"/>
    <n v="1.62"/>
    <n v="31"/>
    <n v="54.56"/>
    <n v="0.04"/>
    <n v="2.1800000000000002"/>
    <n v="52.38"/>
    <n v="0.85"/>
    <n v="53.23"/>
  </r>
  <r>
    <s v="7192-1"/>
    <d v="2021-04-25T00:00:00"/>
    <x v="2"/>
    <x v="0"/>
    <n v="4"/>
    <s v="Nandini Rathi"/>
    <s v="Cedar Lane, Building F, next to Pinecrest Park"/>
    <x v="2"/>
    <x v="2"/>
    <s v="Small Business"/>
    <x v="2"/>
    <x v="2"/>
    <x v="60"/>
    <x v="0"/>
    <x v="3"/>
    <x v="0"/>
    <d v="2021-06-11T00:00:00"/>
    <n v="47"/>
    <n v="216"/>
    <n v="449.99"/>
    <n v="233.99"/>
    <n v="2"/>
    <n v="432"/>
    <n v="0.08"/>
    <n v="34.56"/>
    <n v="397.44"/>
    <n v="24.49"/>
    <n v="421.93"/>
  </r>
  <r>
    <s v="7193-1"/>
    <d v="2021-04-26T00:00:00"/>
    <x v="2"/>
    <x v="0"/>
    <n v="4"/>
    <s v="Neelam Yadav"/>
    <s v="Willowbrook Parkway, Building B, near Sunset Ridge"/>
    <x v="0"/>
    <x v="0"/>
    <s v="Home Office"/>
    <x v="5"/>
    <x v="2"/>
    <x v="61"/>
    <x v="1"/>
    <x v="3"/>
    <x v="0"/>
    <d v="2021-06-19T00:00:00"/>
    <n v="54"/>
    <n v="13.88"/>
    <n v="22.38"/>
    <n v="8.5"/>
    <n v="6"/>
    <n v="83.28"/>
    <n v="0"/>
    <n v="0"/>
    <n v="83.28"/>
    <n v="15.1"/>
    <n v="98.38"/>
  </r>
  <r>
    <s v="7194-1"/>
    <d v="2021-04-28T00:00:00"/>
    <x v="2"/>
    <x v="0"/>
    <n v="4"/>
    <s v="Nikhil Mehta"/>
    <s v="Oak Meadow Road, Building E, near Crystal Springs"/>
    <x v="1"/>
    <x v="1"/>
    <s v="Home Office"/>
    <x v="2"/>
    <x v="1"/>
    <x v="62"/>
    <x v="2"/>
    <x v="1"/>
    <x v="1"/>
    <d v="2021-05-15T00:00:00"/>
    <n v="17"/>
    <n v="3.65"/>
    <n v="5.98"/>
    <n v="2.33"/>
    <n v="50"/>
    <n v="182.5"/>
    <n v="0.09"/>
    <n v="16.43"/>
    <n v="166.08"/>
    <n v="1.49"/>
    <n v="167.57"/>
  </r>
  <r>
    <s v="7195-1"/>
    <d v="2021-04-28T00:00:00"/>
    <x v="2"/>
    <x v="0"/>
    <n v="4"/>
    <s v="Niraj Sharma"/>
    <s v="Pinehill Street, Building C, near Riverbank Plaza"/>
    <x v="2"/>
    <x v="2"/>
    <s v="Corporate"/>
    <x v="2"/>
    <x v="0"/>
    <x v="63"/>
    <x v="1"/>
    <x v="0"/>
    <x v="2"/>
    <d v="2021-06-26T00:00:00"/>
    <n v="59"/>
    <n v="315.61"/>
    <n v="500.97"/>
    <n v="185.36"/>
    <n v="44"/>
    <n v="13886.84"/>
    <n v="0.09"/>
    <n v="1249.82"/>
    <n v="12637.02"/>
    <n v="69.3"/>
    <n v="12706.32"/>
  </r>
  <r>
    <s v="7196-1"/>
    <d v="2021-04-29T00:00:00"/>
    <x v="2"/>
    <x v="0"/>
    <n v="4"/>
    <s v="Nithya Rathi"/>
    <s v="Maple Valley Road, Building D, by Willow Heights"/>
    <x v="0"/>
    <x v="0"/>
    <s v="Corporate"/>
    <x v="0"/>
    <x v="1"/>
    <x v="64"/>
    <x v="2"/>
    <x v="1"/>
    <x v="0"/>
    <d v="2021-05-28T00:00:00"/>
    <n v="29"/>
    <n v="1.84"/>
    <n v="2.88"/>
    <n v="1.04"/>
    <n v="29"/>
    <n v="53.36"/>
    <n v="0.03"/>
    <n v="1.6"/>
    <n v="51.76"/>
    <n v="0.99"/>
    <n v="52.75"/>
  </r>
  <r>
    <s v="7197-1"/>
    <d v="2021-04-30T00:00:00"/>
    <x v="2"/>
    <x v="0"/>
    <n v="4"/>
    <s v="Nupur Pandey"/>
    <s v="Rivercrest Lane, Building E, near Sunset Falls"/>
    <x v="1"/>
    <x v="1"/>
    <s v="Consumer"/>
    <x v="5"/>
    <x v="3"/>
    <x v="65"/>
    <x v="0"/>
    <x v="3"/>
    <x v="0"/>
    <d v="2021-06-28T00:00:00"/>
    <n v="59"/>
    <n v="2.2599999999999998"/>
    <n v="3.58"/>
    <n v="1.32"/>
    <n v="7"/>
    <n v="15.82"/>
    <n v="0.09"/>
    <n v="1.42"/>
    <n v="14.4"/>
    <n v="5.47"/>
    <n v="19.87"/>
  </r>
  <r>
    <s v="7198-1"/>
    <d v="2021-05-01T00:00:00"/>
    <x v="2"/>
    <x v="0"/>
    <n v="5"/>
    <s v="Pallavi Yadav"/>
    <s v="Shady Brook Avenue, Building F, close to Cedar Park"/>
    <x v="2"/>
    <x v="2"/>
    <s v="Small Business"/>
    <x v="9"/>
    <x v="0"/>
    <x v="66"/>
    <x v="2"/>
    <x v="3"/>
    <x v="0"/>
    <d v="2021-06-26T00:00:00"/>
    <n v="56"/>
    <n v="4.03"/>
    <n v="9.3800000000000008"/>
    <n v="5.35"/>
    <n v="31"/>
    <n v="124.93"/>
    <n v="0.08"/>
    <n v="9.99"/>
    <n v="114.94"/>
    <n v="7.28"/>
    <n v="122.22"/>
  </r>
  <r>
    <s v="7199-1"/>
    <d v="2021-05-02T00:00:00"/>
    <x v="2"/>
    <x v="0"/>
    <n v="5"/>
    <s v="Pankaj Mehta"/>
    <s v="Cedar Ridge Road, Building D, by Golden Ridge"/>
    <x v="1"/>
    <x v="1"/>
    <s v="Home Office"/>
    <x v="13"/>
    <x v="2"/>
    <x v="67"/>
    <x v="0"/>
    <x v="2"/>
    <x v="0"/>
    <d v="2021-06-05T00:00:00"/>
    <n v="34"/>
    <n v="3.42"/>
    <n v="8.34"/>
    <n v="4.92"/>
    <n v="21"/>
    <n v="71.819999999999993"/>
    <n v="0.03"/>
    <n v="2.15"/>
    <n v="69.67"/>
    <n v="2.64"/>
    <n v="72.31"/>
  </r>
  <r>
    <s v="7200-1"/>
    <d v="2021-05-03T00:00:00"/>
    <x v="2"/>
    <x v="0"/>
    <n v="5"/>
    <s v="Poonam Rathi"/>
    <s v="Oak Springs Boulevard, Building C, near Riverfront"/>
    <x v="2"/>
    <x v="2"/>
    <s v="Corporate"/>
    <x v="2"/>
    <x v="2"/>
    <x v="68"/>
    <x v="0"/>
    <x v="3"/>
    <x v="0"/>
    <d v="2021-05-20T00:00:00"/>
    <n v="17"/>
    <n v="10.07"/>
    <n v="15.98"/>
    <n v="5.91"/>
    <n v="26"/>
    <n v="261.82"/>
    <n v="0.03"/>
    <n v="7.85"/>
    <n v="253.97"/>
    <n v="4"/>
    <n v="257.97000000000003"/>
  </r>
  <r>
    <s v="7201-1"/>
    <d v="2021-05-04T00:00:00"/>
    <x v="2"/>
    <x v="0"/>
    <n v="5"/>
    <s v="Pooja Patel"/>
    <s v="Pineview Avenue, Building F, next to Oakwood Plaza"/>
    <x v="0"/>
    <x v="0"/>
    <s v="Corporate"/>
    <x v="8"/>
    <x v="3"/>
    <x v="69"/>
    <x v="0"/>
    <x v="0"/>
    <x v="0"/>
    <d v="2021-06-22T00:00:00"/>
    <n v="49"/>
    <n v="84.22"/>
    <n v="210.55"/>
    <n v="126.33"/>
    <n v="18"/>
    <n v="1515.96"/>
    <n v="0.05"/>
    <n v="75.8"/>
    <n v="1440.16"/>
    <n v="9.99"/>
    <n v="1450.15"/>
  </r>
  <r>
    <s v="7202-1"/>
    <d v="2021-05-06T00:00:00"/>
    <x v="2"/>
    <x v="0"/>
    <n v="5"/>
    <s v="Pradeep Yadav"/>
    <s v="Willow Street, Building B, near Pinehill Park"/>
    <x v="0"/>
    <x v="0"/>
    <s v="Home Office"/>
    <x v="2"/>
    <x v="1"/>
    <x v="70"/>
    <x v="1"/>
    <x v="0"/>
    <x v="0"/>
    <d v="2021-05-27T00:00:00"/>
    <n v="21"/>
    <n v="13.88"/>
    <n v="22.38"/>
    <n v="8.5"/>
    <n v="45"/>
    <n v="624.6"/>
    <n v="0.05"/>
    <n v="31.23"/>
    <n v="593.37"/>
    <n v="15.1"/>
    <n v="608.47"/>
  </r>
  <r>
    <s v="7203-1"/>
    <d v="2021-05-12T00:00:00"/>
    <x v="2"/>
    <x v="0"/>
    <n v="5"/>
    <s v="Pranav Joshi"/>
    <s v="Cedar Grove Avenue, Building E, near Crystal Springs"/>
    <x v="1"/>
    <x v="1"/>
    <s v="Corporate"/>
    <x v="5"/>
    <x v="3"/>
    <x v="71"/>
    <x v="2"/>
    <x v="0"/>
    <x v="0"/>
    <d v="2021-05-28T00:00:00"/>
    <n v="16"/>
    <n v="1.88"/>
    <n v="3.14"/>
    <n v="1.26"/>
    <n v="50"/>
    <n v="94"/>
    <n v="0"/>
    <n v="0"/>
    <n v="94"/>
    <n v="1.1399999999999999"/>
    <n v="95.14"/>
  </r>
  <r>
    <s v="7204-1"/>
    <d v="2021-05-14T00:00:00"/>
    <x v="2"/>
    <x v="0"/>
    <n v="5"/>
    <s v="Prashant Rathi"/>
    <s v="Redwood Drive, Building C, by Oak Meadows"/>
    <x v="2"/>
    <x v="2"/>
    <s v="Corporate"/>
    <x v="11"/>
    <x v="0"/>
    <x v="72"/>
    <x v="1"/>
    <x v="3"/>
    <x v="1"/>
    <d v="2021-07-02T00:00:00"/>
    <n v="49"/>
    <n v="0.24"/>
    <n v="1.26"/>
    <n v="1.02"/>
    <n v="35"/>
    <n v="8.4"/>
    <n v="0.06"/>
    <n v="0.5"/>
    <n v="7.9"/>
    <n v="0.7"/>
    <n v="8.6"/>
  </r>
  <r>
    <s v="7205-1"/>
    <d v="2021-05-14T00:00:00"/>
    <x v="2"/>
    <x v="0"/>
    <n v="5"/>
    <s v="Praveen Yadav"/>
    <s v="Shady Oaks Parkway, Building F, near Willowwood Park"/>
    <x v="0"/>
    <x v="0"/>
    <s v="Home Office"/>
    <x v="13"/>
    <x v="3"/>
    <x v="73"/>
    <x v="2"/>
    <x v="3"/>
    <x v="0"/>
    <d v="2021-07-12T00:00:00"/>
    <n v="59"/>
    <n v="178.83"/>
    <n v="415.88"/>
    <n v="237.05"/>
    <n v="11"/>
    <n v="1967.13"/>
    <n v="0.06"/>
    <n v="118.03"/>
    <n v="1849.1"/>
    <n v="11.37"/>
    <n v="1860.47"/>
  </r>
  <r>
    <s v="7206-1"/>
    <d v="2021-05-15T00:00:00"/>
    <x v="2"/>
    <x v="0"/>
    <n v="5"/>
    <s v="Radhika Deshmukh"/>
    <s v="Pine Ridge Crescent, Building D, by Crystal Falls"/>
    <x v="1"/>
    <x v="1"/>
    <s v="Home Office"/>
    <x v="8"/>
    <x v="3"/>
    <x v="74"/>
    <x v="0"/>
    <x v="1"/>
    <x v="0"/>
    <d v="2021-05-16T00:00:00"/>
    <n v="1"/>
    <n v="5.19"/>
    <n v="12.98"/>
    <n v="7.79"/>
    <n v="23"/>
    <n v="119.37"/>
    <n v="0.01"/>
    <n v="1.19"/>
    <n v="118.18"/>
    <n v="3.14"/>
    <n v="121.32"/>
  </r>
  <r>
    <s v="7207-1"/>
    <d v="2021-05-17T00:00:00"/>
    <x v="2"/>
    <x v="0"/>
    <n v="5"/>
    <s v="Rajeev Verma"/>
    <s v="River Oaks Road, Building A, next to Maple Hills"/>
    <x v="2"/>
    <x v="2"/>
    <s v="Small Business"/>
    <x v="11"/>
    <x v="3"/>
    <x v="75"/>
    <x v="2"/>
    <x v="0"/>
    <x v="0"/>
    <d v="2021-05-21T00:00:00"/>
    <n v="4"/>
    <n v="3.88"/>
    <n v="6.47"/>
    <n v="2.59"/>
    <n v="7"/>
    <n v="27.16"/>
    <n v="0.02"/>
    <n v="0.54"/>
    <n v="26.62"/>
    <n v="1.22"/>
    <n v="27.84"/>
  </r>
  <r>
    <s v="7208-1"/>
    <d v="2021-05-17T00:00:00"/>
    <x v="2"/>
    <x v="0"/>
    <n v="5"/>
    <s v="Rakesh Kumar"/>
    <s v="Willowcreek Boulevard, Building C, near Sunset Meadows"/>
    <x v="0"/>
    <x v="0"/>
    <s v="Home Office"/>
    <x v="1"/>
    <x v="0"/>
    <x v="76"/>
    <x v="0"/>
    <x v="1"/>
    <x v="0"/>
    <d v="2021-05-29T00:00:00"/>
    <n v="12"/>
    <n v="12.39"/>
    <n v="19.98"/>
    <n v="7.59"/>
    <n v="33"/>
    <n v="408.87"/>
    <n v="0.09"/>
    <n v="36.799999999999997"/>
    <n v="372.07"/>
    <n v="5.77"/>
    <n v="377.84"/>
  </r>
  <r>
    <s v="7209-1"/>
    <d v="2021-05-18T00:00:00"/>
    <x v="2"/>
    <x v="0"/>
    <n v="5"/>
    <s v="Rama Yadav"/>
    <s v="Cedarwood Parkway, Building E, by Rivercrest Park"/>
    <x v="1"/>
    <x v="1"/>
    <s v="Small Business"/>
    <x v="2"/>
    <x v="0"/>
    <x v="77"/>
    <x v="1"/>
    <x v="3"/>
    <x v="0"/>
    <d v="2021-06-29T00:00:00"/>
    <n v="42"/>
    <n v="1.19"/>
    <n v="1.98"/>
    <n v="0.79"/>
    <n v="29"/>
    <n v="34.51"/>
    <n v="0.09"/>
    <n v="3.11"/>
    <n v="31.4"/>
    <n v="4.7699999999999996"/>
    <n v="36.17"/>
  </r>
  <r>
    <s v="7210-1"/>
    <d v="2021-05-18T00:00:00"/>
    <x v="2"/>
    <x v="0"/>
    <n v="5"/>
    <s v="Ramesh Mehta"/>
    <s v="Pinecrest Boulevard, Building F, near Greenfield Gardens"/>
    <x v="2"/>
    <x v="2"/>
    <s v="Corporate"/>
    <x v="7"/>
    <x v="1"/>
    <x v="78"/>
    <x v="2"/>
    <x v="3"/>
    <x v="0"/>
    <d v="2021-07-16T00:00:00"/>
    <n v="59"/>
    <n v="20.18"/>
    <n v="35.409999999999997"/>
    <n v="15.23"/>
    <n v="1"/>
    <n v="20.18"/>
    <n v="0.1"/>
    <n v="2.02"/>
    <n v="18.16"/>
    <n v="1.99"/>
    <n v="20.149999999999999"/>
  </r>
  <r>
    <s v="7211-1"/>
    <d v="2021-05-19T00:00:00"/>
    <x v="2"/>
    <x v="0"/>
    <n v="5"/>
    <s v="Rashmi Patel"/>
    <s v="Maplewood Avenue, Building D, opposite Oak Park"/>
    <x v="1"/>
    <x v="1"/>
    <s v="Corporate"/>
    <x v="0"/>
    <x v="2"/>
    <x v="79"/>
    <x v="0"/>
    <x v="2"/>
    <x v="0"/>
    <d v="2021-06-25T00:00:00"/>
    <n v="37"/>
    <n v="1.84"/>
    <n v="2.88"/>
    <n v="1.04"/>
    <n v="16"/>
    <n v="29.44"/>
    <n v="0.05"/>
    <n v="1.47"/>
    <n v="27.97"/>
    <n v="1.49"/>
    <n v="29.46"/>
  </r>
  <r>
    <s v="7212-1"/>
    <d v="2021-05-20T00:00:00"/>
    <x v="2"/>
    <x v="0"/>
    <n v="5"/>
    <s v="Ravi Rathi"/>
    <s v="Shady Pine Drive, Building C, near Crystal Ridge"/>
    <x v="1"/>
    <x v="1"/>
    <s v="Corporate"/>
    <x v="2"/>
    <x v="3"/>
    <x v="80"/>
    <x v="2"/>
    <x v="3"/>
    <x v="0"/>
    <d v="2021-06-28T00:00:00"/>
    <n v="39"/>
    <n v="1.84"/>
    <n v="2.88"/>
    <n v="1.04"/>
    <n v="26"/>
    <n v="47.84"/>
    <n v="0.08"/>
    <n v="3.83"/>
    <n v="44.01"/>
    <n v="1.49"/>
    <n v="45.5"/>
  </r>
  <r>
    <s v="7213-1"/>
    <d v="2021-05-20T00:00:00"/>
    <x v="2"/>
    <x v="0"/>
    <n v="5"/>
    <s v="Rekha Joshi"/>
    <s v="Cedar Falls Lane, Building E, near River Oaks"/>
    <x v="2"/>
    <x v="2"/>
    <s v="Home Office"/>
    <x v="2"/>
    <x v="2"/>
    <x v="81"/>
    <x v="0"/>
    <x v="0"/>
    <x v="0"/>
    <d v="2021-06-12T00:00:00"/>
    <n v="23"/>
    <n v="20.18"/>
    <n v="35.409999999999997"/>
    <n v="15.23"/>
    <n v="49"/>
    <n v="988.82"/>
    <n v="0.02"/>
    <n v="19.78"/>
    <n v="969.04"/>
    <n v="1.99"/>
    <n v="971.03"/>
  </r>
  <r>
    <s v="7214-1"/>
    <d v="2021-05-20T00:00:00"/>
    <x v="2"/>
    <x v="0"/>
    <n v="5"/>
    <s v="Ritu Mehta"/>
    <s v="Oak Ridge Parkway, Building F, near Golden View"/>
    <x v="0"/>
    <x v="0"/>
    <s v="Small Business"/>
    <x v="10"/>
    <x v="2"/>
    <x v="82"/>
    <x v="1"/>
    <x v="0"/>
    <x v="0"/>
    <d v="2021-06-25T00:00:00"/>
    <n v="36"/>
    <n v="81.59"/>
    <n v="159.99"/>
    <n v="78.400000000000006"/>
    <n v="19"/>
    <n v="1550.21"/>
    <n v="0.1"/>
    <n v="155.02000000000001"/>
    <n v="1395.19"/>
    <n v="5.5"/>
    <n v="1400.69"/>
  </r>
  <r>
    <s v="7215-1"/>
    <d v="2021-05-22T00:00:00"/>
    <x v="2"/>
    <x v="0"/>
    <n v="5"/>
    <s v="Rohit Yadav"/>
    <s v="Pinehill Crescent, Building C, by Crystal Park"/>
    <x v="0"/>
    <x v="0"/>
    <s v="Corporate"/>
    <x v="3"/>
    <x v="2"/>
    <x v="83"/>
    <x v="2"/>
    <x v="0"/>
    <x v="0"/>
    <d v="2021-06-16T00:00:00"/>
    <n v="25"/>
    <n v="2.31"/>
    <n v="3.78"/>
    <n v="1.47"/>
    <n v="19"/>
    <n v="43.89"/>
    <n v="0.03"/>
    <n v="1.32"/>
    <n v="42.57"/>
    <n v="0.71"/>
    <n v="43.28"/>
  </r>
  <r>
    <s v="7216-1"/>
    <d v="2021-05-24T00:00:00"/>
    <x v="2"/>
    <x v="0"/>
    <n v="5"/>
    <s v="Saanvi Mehta"/>
    <s v="Redwood Lane, Building D, near Oakwood Gardens"/>
    <x v="1"/>
    <x v="1"/>
    <s v="Corporate"/>
    <x v="0"/>
    <x v="0"/>
    <x v="84"/>
    <x v="0"/>
    <x v="0"/>
    <x v="0"/>
    <d v="2021-06-25T00:00:00"/>
    <n v="32"/>
    <n v="0.9"/>
    <n v="2.1"/>
    <n v="1.2"/>
    <n v="17"/>
    <n v="15.3"/>
    <n v="0.09"/>
    <n v="1.38"/>
    <n v="13.92"/>
    <n v="0.7"/>
    <n v="14.62"/>
  </r>
  <r>
    <s v="7217-1"/>
    <d v="2021-05-24T00:00:00"/>
    <x v="2"/>
    <x v="0"/>
    <n v="5"/>
    <s v="Sakshi Rathi"/>
    <s v="River Valley Road, Building A, opposite Pine Ridge"/>
    <x v="2"/>
    <x v="2"/>
    <s v="Consumer"/>
    <x v="2"/>
    <x v="1"/>
    <x v="85"/>
    <x v="0"/>
    <x v="1"/>
    <x v="0"/>
    <d v="2021-05-31T00:00:00"/>
    <n v="7"/>
    <n v="3.75"/>
    <n v="7.08"/>
    <n v="3.33"/>
    <n v="49"/>
    <n v="183.75"/>
    <n v="0"/>
    <n v="0"/>
    <n v="183.75"/>
    <n v="2.35"/>
    <n v="186.1"/>
  </r>
  <r>
    <s v="7218-1"/>
    <d v="2021-05-26T00:00:00"/>
    <x v="2"/>
    <x v="0"/>
    <n v="5"/>
    <s v="Sandeep Yadav"/>
    <s v="Willow Ridge Boulevard, Building E, near Cedar"/>
    <x v="0"/>
    <x v="0"/>
    <s v="Corporate"/>
    <x v="5"/>
    <x v="2"/>
    <x v="86"/>
    <x v="1"/>
    <x v="2"/>
    <x v="0"/>
    <d v="2021-07-03T00:00:00"/>
    <n v="38"/>
    <n v="1.0900000000000001"/>
    <n v="2.6"/>
    <n v="1.51"/>
    <n v="8"/>
    <n v="8.7200000000000006"/>
    <n v="0.04"/>
    <n v="0.35"/>
    <n v="8.3699999999999992"/>
    <n v="2.4"/>
    <n v="10.77"/>
  </r>
  <r>
    <s v="7219-1"/>
    <d v="2021-05-27T00:00:00"/>
    <x v="2"/>
    <x v="0"/>
    <n v="5"/>
    <s v="Sanjay Mehta"/>
    <s v="Pinewood Road, Building B, near Sunset Hills"/>
    <x v="0"/>
    <x v="0"/>
    <s v="Small Business"/>
    <x v="3"/>
    <x v="0"/>
    <x v="87"/>
    <x v="0"/>
    <x v="3"/>
    <x v="0"/>
    <d v="2021-06-09T00:00:00"/>
    <n v="13"/>
    <n v="6.39"/>
    <n v="19.98"/>
    <n v="13.59"/>
    <n v="7"/>
    <n v="44.73"/>
    <n v="0.09"/>
    <n v="4.03"/>
    <n v="40.700000000000003"/>
    <n v="4"/>
    <n v="44.7"/>
  </r>
  <r>
    <s v="7220-1"/>
    <d v="2021-05-28T00:00:00"/>
    <x v="2"/>
    <x v="0"/>
    <n v="5"/>
    <s v="Sanjita Rathi"/>
    <s v="Maple Springs Drive, Building C, by River Glen"/>
    <x v="1"/>
    <x v="1"/>
    <s v="Corporate"/>
    <x v="8"/>
    <x v="0"/>
    <x v="88"/>
    <x v="0"/>
    <x v="2"/>
    <x v="1"/>
    <d v="2021-07-26T00:00:00"/>
    <n v="59"/>
    <n v="1.0900000000000001"/>
    <n v="2.6"/>
    <n v="1.51"/>
    <n v="42"/>
    <n v="45.78"/>
    <n v="0.05"/>
    <n v="2.29"/>
    <n v="43.49"/>
    <n v="2.4"/>
    <n v="45.89"/>
  </r>
  <r>
    <s v="7221-1"/>
    <d v="2021-05-29T00:00:00"/>
    <x v="2"/>
    <x v="0"/>
    <n v="5"/>
    <s v="Saurabh Tiwari"/>
    <s v="Shadybrook Avenue, Building E, opposite Maple View"/>
    <x v="2"/>
    <x v="2"/>
    <s v="Corporate"/>
    <x v="2"/>
    <x v="3"/>
    <x v="89"/>
    <x v="1"/>
    <x v="0"/>
    <x v="0"/>
    <d v="2021-06-06T00:00:00"/>
    <n v="8"/>
    <n v="1.84"/>
    <n v="2.88"/>
    <n v="1.04"/>
    <n v="24"/>
    <n v="44.16"/>
    <n v="7.0000000000000007E-2"/>
    <n v="3.09"/>
    <n v="41.07"/>
    <n v="0.99"/>
    <n v="42.06"/>
  </r>
  <r>
    <s v="7222-1"/>
    <d v="2021-05-31T00:00:00"/>
    <x v="2"/>
    <x v="0"/>
    <n v="5"/>
    <s v="Shailendra Sharma"/>
    <s v="Redwood Grove Lane, Building F, near Golden Meadow"/>
    <x v="0"/>
    <x v="0"/>
    <s v="Corporate"/>
    <x v="5"/>
    <x v="0"/>
    <x v="90"/>
    <x v="2"/>
    <x v="1"/>
    <x v="1"/>
    <d v="2021-07-25T00:00:00"/>
    <n v="55"/>
    <n v="8.82"/>
    <n v="20.99"/>
    <n v="12.17"/>
    <n v="18"/>
    <n v="158.76"/>
    <n v="0"/>
    <n v="0"/>
    <n v="158.76"/>
    <n v="4.8099999999999996"/>
    <n v="163.57"/>
  </r>
  <r>
    <s v="7223-1"/>
    <d v="2021-05-31T00:00:00"/>
    <x v="2"/>
    <x v="0"/>
    <n v="5"/>
    <s v="Shalini Patel"/>
    <s v="Cedar Ridge Boulevard, Building D, near Pinewood"/>
    <x v="1"/>
    <x v="1"/>
    <s v="Consumer"/>
    <x v="2"/>
    <x v="0"/>
    <x v="91"/>
    <x v="1"/>
    <x v="2"/>
    <x v="0"/>
    <d v="2021-07-06T00:00:00"/>
    <n v="36"/>
    <n v="1.87"/>
    <n v="8.1199999999999992"/>
    <n v="6.25"/>
    <n v="3"/>
    <n v="5.61"/>
    <n v="0.03"/>
    <n v="0.17"/>
    <n v="5.44"/>
    <n v="2.83"/>
    <n v="8.27"/>
  </r>
  <r>
    <s v="7224-1"/>
    <d v="2021-05-31T00:00:00"/>
    <x v="2"/>
    <x v="0"/>
    <n v="5"/>
    <s v="Shamsher Singh"/>
    <s v="Willow Springs Road, Building C, near Crystal Falls"/>
    <x v="2"/>
    <x v="2"/>
    <s v="Home Office"/>
    <x v="10"/>
    <x v="1"/>
    <x v="92"/>
    <x v="2"/>
    <x v="3"/>
    <x v="0"/>
    <d v="2021-06-03T00:00:00"/>
    <n v="3"/>
    <n v="14.95"/>
    <n v="34.76"/>
    <n v="19.809999999999999"/>
    <n v="43"/>
    <n v="642.85"/>
    <n v="0.08"/>
    <n v="51.43"/>
    <n v="591.41999999999996"/>
    <n v="8.2200000000000006"/>
    <n v="599.64"/>
  </r>
  <r>
    <s v="7225-1"/>
    <d v="2021-06-01T00:00:00"/>
    <x v="2"/>
    <x v="0"/>
    <n v="6"/>
    <s v="Shashank Yadav"/>
    <s v="Sunset Valley Boulevard, Building F, by Oak Grove"/>
    <x v="0"/>
    <x v="0"/>
    <s v="Corporate"/>
    <x v="2"/>
    <x v="1"/>
    <x v="93"/>
    <x v="0"/>
    <x v="0"/>
    <x v="0"/>
    <d v="2021-07-21T00:00:00"/>
    <n v="50"/>
    <n v="4.1900000000000004"/>
    <n v="10.23"/>
    <n v="6.04"/>
    <n v="35"/>
    <n v="146.65"/>
    <n v="0.01"/>
    <n v="1.47"/>
    <n v="145.18"/>
    <n v="4.68"/>
    <n v="149.86000000000001"/>
  </r>
  <r>
    <s v="7226-1"/>
    <d v="2021-06-08T00:00:00"/>
    <x v="2"/>
    <x v="0"/>
    <n v="6"/>
    <s v="Shivendra Yadav"/>
    <s v="Pine Oak Road, Building A, near Silver Valley"/>
    <x v="1"/>
    <x v="1"/>
    <s v="Consumer"/>
    <x v="8"/>
    <x v="2"/>
    <x v="94"/>
    <x v="2"/>
    <x v="1"/>
    <x v="0"/>
    <d v="2021-07-25T00:00:00"/>
    <n v="47"/>
    <n v="62.4"/>
    <n v="155.99"/>
    <n v="93.59"/>
    <n v="21"/>
    <n v="1310.4000000000001"/>
    <n v="0.08"/>
    <n v="104.83"/>
    <n v="1205.57"/>
    <n v="8.08"/>
    <n v="1213.6500000000001"/>
  </r>
  <r>
    <s v="7227-1"/>
    <d v="2021-06-08T00:00:00"/>
    <x v="2"/>
    <x v="0"/>
    <n v="6"/>
    <s v="Shubham Joshi"/>
    <s v="Maple Leaf Boulevard, Building B, by River Walk"/>
    <x v="2"/>
    <x v="2"/>
    <s v="Home Office"/>
    <x v="3"/>
    <x v="0"/>
    <x v="95"/>
    <x v="0"/>
    <x v="0"/>
    <x v="0"/>
    <d v="2021-06-27T00:00:00"/>
    <n v="19"/>
    <n v="377.99"/>
    <n v="599.99"/>
    <n v="222"/>
    <n v="41"/>
    <n v="15497.59"/>
    <n v="0.09"/>
    <n v="1394.78"/>
    <n v="14102.81"/>
    <n v="24.49"/>
    <n v="14127.3"/>
  </r>
  <r>
    <s v="7228-1"/>
    <d v="2021-06-10T00:00:00"/>
    <x v="2"/>
    <x v="0"/>
    <n v="6"/>
    <s v="Shubhi Mehta"/>
    <s v="Cedarpark Avenue, Building E, near Valley Ridge"/>
    <x v="0"/>
    <x v="0"/>
    <s v="Corporate"/>
    <x v="6"/>
    <x v="2"/>
    <x v="96"/>
    <x v="0"/>
    <x v="1"/>
    <x v="0"/>
    <d v="2021-06-15T00:00:00"/>
    <n v="5"/>
    <n v="99.39"/>
    <n v="162.93"/>
    <n v="63.54"/>
    <n v="36"/>
    <n v="3578.04"/>
    <n v="0.09"/>
    <n v="322.02"/>
    <n v="3256.02"/>
    <n v="19.989999999999998"/>
    <n v="3276.01"/>
  </r>
  <r>
    <s v="7229-1"/>
    <d v="2021-06-10T00:00:00"/>
    <x v="2"/>
    <x v="0"/>
    <n v="6"/>
    <s v="Siddharth Deshmukh"/>
    <s v="Willowcrest Road, Building C, opposite Maple Hill"/>
    <x v="1"/>
    <x v="1"/>
    <s v="Corporate"/>
    <x v="2"/>
    <x v="1"/>
    <x v="97"/>
    <x v="0"/>
    <x v="2"/>
    <x v="0"/>
    <d v="2021-07-28T00:00:00"/>
    <n v="48"/>
    <n v="3.52"/>
    <n v="5.68"/>
    <n v="2.16"/>
    <n v="8"/>
    <n v="28.16"/>
    <n v="0.05"/>
    <n v="1.41"/>
    <n v="26.75"/>
    <n v="1.39"/>
    <n v="28.14"/>
  </r>
  <r>
    <s v="7230-1"/>
    <d v="2021-06-11T00:00:00"/>
    <x v="2"/>
    <x v="0"/>
    <n v="6"/>
    <s v="Simran Rathi"/>
    <s v="Riverstone Drive, Building A, near Pinecrest Park"/>
    <x v="2"/>
    <x v="2"/>
    <s v="Consumer"/>
    <x v="8"/>
    <x v="1"/>
    <x v="98"/>
    <x v="1"/>
    <x v="3"/>
    <x v="0"/>
    <d v="2021-07-25T00:00:00"/>
    <n v="44"/>
    <n v="3.51"/>
    <n v="8.57"/>
    <n v="5.0599999999999996"/>
    <n v="22"/>
    <n v="77.22"/>
    <n v="0.1"/>
    <n v="7.72"/>
    <n v="69.5"/>
    <n v="6.14"/>
    <n v="75.64"/>
  </r>
  <r>
    <s v="7231-1"/>
    <d v="2021-06-11T00:00:00"/>
    <x v="2"/>
    <x v="0"/>
    <n v="6"/>
    <s v="Smita Rathi"/>
    <s v="Sunset Ridge Avenue, Building D, near Riverwood"/>
    <x v="0"/>
    <x v="0"/>
    <s v="Consumer"/>
    <x v="1"/>
    <x v="3"/>
    <x v="99"/>
    <x v="2"/>
    <x v="2"/>
    <x v="1"/>
    <d v="2021-07-12T00:00:00"/>
    <n v="31"/>
    <n v="0.93"/>
    <n v="1.6"/>
    <n v="0.67"/>
    <n v="24"/>
    <n v="22.32"/>
    <n v="0.04"/>
    <n v="0.89"/>
    <n v="21.43"/>
    <n v="1.29"/>
    <n v="22.72"/>
  </r>
  <r>
    <s v="7232-1"/>
    <d v="2021-06-13T00:00:00"/>
    <x v="2"/>
    <x v="0"/>
    <n v="6"/>
    <s v="Sonal Yadav"/>
    <s v="Maple Grove Parkway, Building F, near Cedar Valley"/>
    <x v="1"/>
    <x v="1"/>
    <s v="Corporate"/>
    <x v="10"/>
    <x v="0"/>
    <x v="100"/>
    <x v="1"/>
    <x v="0"/>
    <x v="0"/>
    <d v="2021-08-12T00:00:00"/>
    <n v="60"/>
    <n v="5.5"/>
    <n v="12.22"/>
    <n v="6.72"/>
    <n v="8"/>
    <n v="44"/>
    <n v="0.1"/>
    <n v="4.4000000000000004"/>
    <n v="39.6"/>
    <n v="2.85"/>
    <n v="42.45"/>
  </r>
  <r>
    <s v="7233-1"/>
    <d v="2021-06-14T00:00:00"/>
    <x v="2"/>
    <x v="0"/>
    <n v="6"/>
    <s v="Suman Yadav"/>
    <s v="Shady Oaks Avenue, Building C, by Green Meadows"/>
    <x v="2"/>
    <x v="2"/>
    <s v="Home Office"/>
    <x v="2"/>
    <x v="3"/>
    <x v="101"/>
    <x v="2"/>
    <x v="1"/>
    <x v="0"/>
    <d v="2021-06-30T00:00:00"/>
    <n v="16"/>
    <n v="1.31"/>
    <n v="2.84"/>
    <n v="1.53"/>
    <n v="23"/>
    <n v="30.13"/>
    <n v="0.06"/>
    <n v="1.81"/>
    <n v="28.32"/>
    <n v="0.93"/>
    <n v="29.25"/>
  </r>
  <r>
    <s v="7234-1"/>
    <d v="2021-06-20T00:00:00"/>
    <x v="2"/>
    <x v="0"/>
    <n v="6"/>
    <s v="Swati Kumar"/>
    <s v="Redwood Boulevard, Building E, near Sunset Road"/>
    <x v="1"/>
    <x v="1"/>
    <s v="Small Business"/>
    <x v="2"/>
    <x v="0"/>
    <x v="102"/>
    <x v="0"/>
    <x v="2"/>
    <x v="0"/>
    <d v="2021-08-13T00:00:00"/>
    <n v="54"/>
    <n v="4.59"/>
    <n v="7.28"/>
    <n v="2.69"/>
    <n v="16"/>
    <n v="73.44"/>
    <n v="7.0000000000000007E-2"/>
    <n v="5.14"/>
    <n v="68.3"/>
    <n v="11.15"/>
    <n v="79.45"/>
  </r>
  <r>
    <s v="7235-1"/>
    <d v="2021-06-21T00:00:00"/>
    <x v="2"/>
    <x v="0"/>
    <n v="6"/>
    <s v="Tanvi Yadav"/>
    <s v="Cedar Springs Road, Building B, opposite Willow Park"/>
    <x v="2"/>
    <x v="2"/>
    <s v="Corporate"/>
    <x v="7"/>
    <x v="0"/>
    <x v="103"/>
    <x v="2"/>
    <x v="3"/>
    <x v="0"/>
    <d v="2021-07-02T00:00:00"/>
    <n v="11"/>
    <n v="2.25"/>
    <n v="3.69"/>
    <n v="1.44"/>
    <n v="42"/>
    <n v="94.5"/>
    <n v="0.06"/>
    <n v="5.67"/>
    <n v="88.83"/>
    <n v="2.5"/>
    <n v="91.33"/>
  </r>
  <r>
    <s v="7236-1"/>
    <d v="2021-06-25T00:00:00"/>
    <x v="2"/>
    <x v="0"/>
    <n v="6"/>
    <s v="Tejashwi Patel"/>
    <s v="Pinecrest Avenue, Building F, near Golden Springs"/>
    <x v="0"/>
    <x v="0"/>
    <s v="Consumer"/>
    <x v="0"/>
    <x v="3"/>
    <x v="104"/>
    <x v="0"/>
    <x v="0"/>
    <x v="1"/>
    <d v="2021-08-22T00:00:00"/>
    <n v="58"/>
    <n v="1.18"/>
    <n v="1.88"/>
    <n v="0.7"/>
    <n v="5"/>
    <n v="5.9"/>
    <n v="0.08"/>
    <n v="0.47"/>
    <n v="5.43"/>
    <n v="1.49"/>
    <n v="6.92"/>
  </r>
  <r>
    <s v="7237-1"/>
    <d v="2021-06-27T00:00:00"/>
    <x v="2"/>
    <x v="0"/>
    <n v="6"/>
    <s v="Udit Rathi"/>
    <s v="Riverpark Road, Building D, near Crystal Waters"/>
    <x v="0"/>
    <x v="0"/>
    <s v="Corporate"/>
    <x v="2"/>
    <x v="0"/>
    <x v="105"/>
    <x v="1"/>
    <x v="1"/>
    <x v="0"/>
    <d v="2021-07-12T00:00:00"/>
    <n v="15"/>
    <n v="3.65"/>
    <n v="5.98"/>
    <n v="2.33"/>
    <n v="50"/>
    <n v="182.5"/>
    <n v="0.02"/>
    <n v="3.65"/>
    <n v="178.85"/>
    <n v="1.49"/>
    <n v="180.34"/>
  </r>
  <r>
    <s v="7238-1"/>
    <d v="2021-06-27T00:00:00"/>
    <x v="2"/>
    <x v="0"/>
    <n v="6"/>
    <s v="Umesh Verma"/>
    <s v="Willowbrook Crescent, Building A, by Pine View Park"/>
    <x v="1"/>
    <x v="1"/>
    <s v="Corporate"/>
    <x v="2"/>
    <x v="3"/>
    <x v="106"/>
    <x v="2"/>
    <x v="2"/>
    <x v="0"/>
    <d v="2021-08-13T00:00:00"/>
    <n v="47"/>
    <n v="1.53"/>
    <n v="2.78"/>
    <n v="1.25"/>
    <n v="44"/>
    <n v="67.319999999999993"/>
    <n v="7.0000000000000007E-2"/>
    <n v="4.71"/>
    <n v="62.61"/>
    <n v="1.34"/>
    <n v="63.95"/>
  </r>
  <r>
    <s v="7239-1"/>
    <d v="2021-06-27T00:00:00"/>
    <x v="2"/>
    <x v="0"/>
    <n v="6"/>
    <s v="Vansh Mehta"/>
    <s v="Maplewood Parkway, Building C, near Riverstone"/>
    <x v="2"/>
    <x v="2"/>
    <s v="Corporate"/>
    <x v="10"/>
    <x v="0"/>
    <x v="107"/>
    <x v="0"/>
    <x v="3"/>
    <x v="0"/>
    <d v="2021-08-23T00:00:00"/>
    <n v="57"/>
    <n v="2.1800000000000002"/>
    <n v="3.52"/>
    <n v="1.34"/>
    <n v="1"/>
    <n v="2.1800000000000002"/>
    <n v="0.04"/>
    <n v="0.09"/>
    <n v="2.09"/>
    <n v="6.83"/>
    <n v="8.92"/>
  </r>
  <r>
    <s v="7240-1"/>
    <d v="2021-06-28T00:00:00"/>
    <x v="2"/>
    <x v="0"/>
    <n v="6"/>
    <s v="Vikas Kumar"/>
    <s v="Cedarwood Street, Building F, next to Oakgrove"/>
    <x v="0"/>
    <x v="0"/>
    <s v="Small Business"/>
    <x v="7"/>
    <x v="0"/>
    <x v="108"/>
    <x v="2"/>
    <x v="3"/>
    <x v="1"/>
    <d v="2021-08-19T00:00:00"/>
    <n v="52"/>
    <n v="2.4500000000000002"/>
    <n v="3.89"/>
    <n v="1.44"/>
    <n v="32"/>
    <n v="78.400000000000006"/>
    <n v="0.1"/>
    <n v="7.84"/>
    <n v="70.56"/>
    <n v="7.01"/>
    <n v="77.569999999999993"/>
  </r>
  <r>
    <s v="7241-1"/>
    <d v="2021-06-28T00:00:00"/>
    <x v="2"/>
    <x v="0"/>
    <n v="6"/>
    <s v="Vikram Yadav"/>
    <s v="Pine Ridge Road, Building D, by Willow Creek"/>
    <x v="1"/>
    <x v="1"/>
    <s v="Corporate"/>
    <x v="9"/>
    <x v="0"/>
    <x v="109"/>
    <x v="0"/>
    <x v="3"/>
    <x v="0"/>
    <d v="2021-08-15T00:00:00"/>
    <n v="48"/>
    <n v="1.84"/>
    <n v="2.88"/>
    <n v="1.04"/>
    <n v="25"/>
    <n v="46"/>
    <n v="0.04"/>
    <n v="1.84"/>
    <n v="44.16"/>
    <n v="1.49"/>
    <n v="45.65"/>
  </r>
  <r>
    <s v="7242-1"/>
    <d v="2021-06-28T00:00:00"/>
    <x v="2"/>
    <x v="0"/>
    <n v="6"/>
    <s v="Vishal Rathi"/>
    <s v="Redwood Park Avenue, Building E, near Silver Oaks"/>
    <x v="2"/>
    <x v="2"/>
    <s v="Corporate"/>
    <x v="8"/>
    <x v="0"/>
    <x v="110"/>
    <x v="1"/>
    <x v="1"/>
    <x v="0"/>
    <d v="2021-08-19T00:00:00"/>
    <n v="52"/>
    <n v="6.51"/>
    <n v="30.98"/>
    <n v="24.47"/>
    <n v="6"/>
    <n v="39.06"/>
    <n v="0.01"/>
    <n v="0.39"/>
    <n v="38.67"/>
    <n v="6.5"/>
    <n v="45.17"/>
  </r>
  <r>
    <s v="7243-1"/>
    <d v="2021-06-29T00:00:00"/>
    <x v="2"/>
    <x v="0"/>
    <n v="6"/>
    <s v="Vishnu Joshi"/>
    <s v="Willow Falls Street, Building B, opposite Cedar Grove"/>
    <x v="0"/>
    <x v="0"/>
    <s v="Home Office"/>
    <x v="8"/>
    <x v="1"/>
    <x v="111"/>
    <x v="2"/>
    <x v="0"/>
    <x v="0"/>
    <d v="2021-07-22T00:00:00"/>
    <n v="23"/>
    <n v="1.84"/>
    <n v="2.88"/>
    <n v="1.04"/>
    <n v="49"/>
    <n v="90.16"/>
    <n v="0.01"/>
    <n v="0.9"/>
    <n v="89.26"/>
    <n v="0.99"/>
    <n v="90.25"/>
  </r>
  <r>
    <s v="7244-1"/>
    <d v="2021-07-02T00:00:00"/>
    <x v="2"/>
    <x v="1"/>
    <n v="7"/>
    <s v="Yamini Yadav"/>
    <s v="Sunset Park Boulevard, Building C, near Riverbend"/>
    <x v="1"/>
    <x v="1"/>
    <s v="Home Office"/>
    <x v="9"/>
    <x v="1"/>
    <x v="112"/>
    <x v="0"/>
    <x v="1"/>
    <x v="0"/>
    <d v="2021-07-31T00:00:00"/>
    <n v="29"/>
    <n v="5.5"/>
    <n v="12.22"/>
    <n v="6.72"/>
    <n v="46"/>
    <n v="253"/>
    <n v="0.03"/>
    <n v="7.59"/>
    <n v="245.41"/>
    <n v="2.85"/>
    <n v="248.26"/>
  </r>
  <r>
    <s v="7245-1"/>
    <d v="2021-07-02T00:00:00"/>
    <x v="2"/>
    <x v="1"/>
    <n v="7"/>
    <s v="Yogesh Rathi"/>
    <s v="Cedar Grove Street, Building F, by Pinewood Meadows"/>
    <x v="2"/>
    <x v="2"/>
    <s v="Home Office"/>
    <x v="7"/>
    <x v="2"/>
    <x v="113"/>
    <x v="0"/>
    <x v="3"/>
    <x v="0"/>
    <d v="2021-08-16T00:00:00"/>
    <n v="45"/>
    <n v="11.11"/>
    <n v="19.84"/>
    <n v="8.73"/>
    <n v="1"/>
    <n v="11.11"/>
    <n v="0.05"/>
    <n v="0.56000000000000005"/>
    <n v="10.55"/>
    <n v="4.0999999999999996"/>
    <n v="14.65"/>
  </r>
  <r>
    <s v="7246-1"/>
    <d v="2021-07-04T00:00:00"/>
    <x v="2"/>
    <x v="1"/>
    <n v="7"/>
    <s v="Zainul Abidin"/>
    <s v="Pinehill Parkway, Building A, near Maple Ridge"/>
    <x v="1"/>
    <x v="1"/>
    <s v="Corporate"/>
    <x v="0"/>
    <x v="0"/>
    <x v="114"/>
    <x v="1"/>
    <x v="3"/>
    <x v="0"/>
    <d v="2021-07-15T00:00:00"/>
    <n v="11"/>
    <n v="11.38"/>
    <n v="18.649999999999999"/>
    <n v="7.27"/>
    <n v="44"/>
    <n v="500.72"/>
    <n v="0.03"/>
    <n v="15.02"/>
    <n v="485.7"/>
    <n v="3.77"/>
    <n v="489.47"/>
  </r>
  <r>
    <s v="7247-1"/>
    <d v="2021-07-04T00:00:00"/>
    <x v="2"/>
    <x v="1"/>
    <n v="7"/>
    <s v="Aastha Sharma"/>
    <s v="Willow Springs Avenue, Building C, next to Crystal Bay"/>
    <x v="1"/>
    <x v="1"/>
    <s v="Corporate"/>
    <x v="5"/>
    <x v="3"/>
    <x v="115"/>
    <x v="0"/>
    <x v="2"/>
    <x v="0"/>
    <d v="2021-07-21T00:00:00"/>
    <n v="17"/>
    <n v="2.74"/>
    <n v="4.49"/>
    <n v="1.75"/>
    <n v="15"/>
    <n v="41.1"/>
    <n v="0.05"/>
    <n v="2.06"/>
    <n v="39.049999999999997"/>
    <n v="1.49"/>
    <n v="40.54"/>
  </r>
  <r>
    <s v="7248-1"/>
    <d v="2021-07-05T00:00:00"/>
    <x v="2"/>
    <x v="1"/>
    <n v="7"/>
    <s v="Aayushi Patil"/>
    <s v="Riverbank Boulevard, Building D, by Shady Grove"/>
    <x v="2"/>
    <x v="2"/>
    <s v="Home Office"/>
    <x v="0"/>
    <x v="2"/>
    <x v="116"/>
    <x v="0"/>
    <x v="3"/>
    <x v="0"/>
    <d v="2021-08-25T00:00:00"/>
    <n v="51"/>
    <n v="8.82"/>
    <n v="20.99"/>
    <n v="12.17"/>
    <n v="49"/>
    <n v="432.18"/>
    <n v="0.06"/>
    <n v="25.93"/>
    <n v="406.25"/>
    <n v="4.8099999999999996"/>
    <n v="411.06"/>
  </r>
  <r>
    <s v="7249-1"/>
    <d v="2021-07-09T00:00:00"/>
    <x v="2"/>
    <x v="1"/>
    <n v="7"/>
    <s v="Abhishek Kumar"/>
    <s v="Pine Oaks Parkway, Building F, near Riverwood"/>
    <x v="0"/>
    <x v="0"/>
    <s v="Home Office"/>
    <x v="9"/>
    <x v="0"/>
    <x v="117"/>
    <x v="1"/>
    <x v="0"/>
    <x v="0"/>
    <d v="2021-07-27T00:00:00"/>
    <n v="18"/>
    <n v="56.16"/>
    <n v="136.97999999999999"/>
    <n v="80.819999999999993"/>
    <n v="7"/>
    <n v="393.12"/>
    <n v="0.02"/>
    <n v="7.86"/>
    <n v="385.26"/>
    <n v="24.49"/>
    <n v="409.75"/>
  </r>
  <r>
    <s v="7250-1"/>
    <d v="2021-07-11T00:00:00"/>
    <x v="2"/>
    <x v="1"/>
    <n v="7"/>
    <s v="Aditi Yadav"/>
    <s v="Cedarwood Crescent, Building C, by Willowfield"/>
    <x v="0"/>
    <x v="0"/>
    <s v="Small Business"/>
    <x v="13"/>
    <x v="0"/>
    <x v="118"/>
    <x v="2"/>
    <x v="0"/>
    <x v="0"/>
    <d v="2021-08-28T00:00:00"/>
    <n v="48"/>
    <n v="0.94"/>
    <n v="1.88"/>
    <n v="0.94"/>
    <n v="22"/>
    <n v="20.68"/>
    <n v="7.0000000000000007E-2"/>
    <n v="1.45"/>
    <n v="19.23"/>
    <n v="0.79"/>
    <n v="20.02"/>
  </r>
  <r>
    <s v="7251-1"/>
    <d v="2021-07-12T00:00:00"/>
    <x v="2"/>
    <x v="1"/>
    <n v="7"/>
    <s v="Aftab Khan"/>
    <s v="Shady Ridge Road, Building D, near Silver Oak"/>
    <x v="1"/>
    <x v="1"/>
    <s v="Home Office"/>
    <x v="13"/>
    <x v="1"/>
    <x v="119"/>
    <x v="1"/>
    <x v="0"/>
    <x v="0"/>
    <d v="2021-07-17T00:00:00"/>
    <n v="5"/>
    <n v="11.04"/>
    <n v="16.98"/>
    <n v="5.94"/>
    <n v="1"/>
    <n v="11.04"/>
    <n v="0.03"/>
    <n v="0.33"/>
    <n v="10.71"/>
    <n v="12.39"/>
    <n v="23.1"/>
  </r>
  <r>
    <s v="7252-1"/>
    <d v="2021-07-14T00:00:00"/>
    <x v="2"/>
    <x v="1"/>
    <n v="7"/>
    <s v="Akansha Kapoor"/>
    <s v="Redwood Springs Lane, Building E, opposite Oak Park"/>
    <x v="2"/>
    <x v="2"/>
    <s v="Small Business"/>
    <x v="0"/>
    <x v="1"/>
    <x v="120"/>
    <x v="2"/>
    <x v="0"/>
    <x v="1"/>
    <d v="2021-08-31T00:00:00"/>
    <n v="48"/>
    <n v="3.48"/>
    <n v="5.43"/>
    <n v="1.95"/>
    <n v="48"/>
    <n v="167.04"/>
    <n v="0.05"/>
    <n v="8.35"/>
    <n v="158.69"/>
    <n v="0.95"/>
    <n v="159.63999999999999"/>
  </r>
  <r>
    <s v="7253-1"/>
    <d v="2021-07-15T00:00:00"/>
    <x v="2"/>
    <x v="1"/>
    <n v="7"/>
    <s v="Ankush Yadav"/>
    <s v="Sunset Oak Avenue, Building A, near Pinecrest Hill"/>
    <x v="0"/>
    <x v="0"/>
    <s v="Consumer"/>
    <x v="1"/>
    <x v="1"/>
    <x v="121"/>
    <x v="0"/>
    <x v="1"/>
    <x v="0"/>
    <d v="2021-08-28T00:00:00"/>
    <n v="44"/>
    <n v="5.22"/>
    <n v="9.85"/>
    <n v="4.63"/>
    <n v="21"/>
    <n v="109.62"/>
    <n v="0.1"/>
    <n v="10.96"/>
    <n v="98.66"/>
    <n v="4.82"/>
    <n v="103.48"/>
  </r>
  <r>
    <s v="7254-1"/>
    <d v="2021-07-16T00:00:00"/>
    <x v="2"/>
    <x v="1"/>
    <n v="7"/>
    <s v="Arvind Kumar"/>
    <s v="Willow Park Lane, Building C, near Crystal Glen"/>
    <x v="0"/>
    <x v="0"/>
    <s v="Corporate"/>
    <x v="2"/>
    <x v="1"/>
    <x v="122"/>
    <x v="2"/>
    <x v="2"/>
    <x v="0"/>
    <d v="2021-09-07T00:00:00"/>
    <n v="53"/>
    <n v="0.92"/>
    <n v="1.81"/>
    <n v="0.89"/>
    <n v="48"/>
    <n v="44.16"/>
    <n v="0.02"/>
    <n v="0.88"/>
    <n v="43.28"/>
    <n v="1.56"/>
    <n v="44.84"/>
  </r>
  <r>
    <s v="7255-1"/>
    <d v="2021-07-17T00:00:00"/>
    <x v="2"/>
    <x v="1"/>
    <n v="7"/>
    <s v="Ashish Gupta"/>
    <s v="Pinehurst Road, Building F, by Sunset Park"/>
    <x v="1"/>
    <x v="1"/>
    <s v="Small Business"/>
    <x v="8"/>
    <x v="3"/>
    <x v="123"/>
    <x v="0"/>
    <x v="3"/>
    <x v="0"/>
    <d v="2021-08-17T00:00:00"/>
    <n v="31"/>
    <n v="2.41"/>
    <n v="3.71"/>
    <n v="1.3"/>
    <n v="13"/>
    <n v="31.33"/>
    <n v="0.06"/>
    <n v="1.88"/>
    <n v="29.45"/>
    <n v="1.93"/>
    <n v="31.38"/>
  </r>
  <r>
    <s v="7256-1"/>
    <d v="2021-07-18T00:00:00"/>
    <x v="2"/>
    <x v="1"/>
    <n v="7"/>
    <s v="Ayesha Singh"/>
    <s v="River Hills Boulevard, Building A, near Green Oak"/>
    <x v="2"/>
    <x v="2"/>
    <s v="Corporate"/>
    <x v="9"/>
    <x v="3"/>
    <x v="124"/>
    <x v="0"/>
    <x v="2"/>
    <x v="0"/>
    <d v="2021-08-10T00:00:00"/>
    <n v="23"/>
    <n v="2.5"/>
    <n v="5.68"/>
    <n v="3.18"/>
    <n v="21"/>
    <n v="52.5"/>
    <n v="7.0000000000000007E-2"/>
    <n v="3.68"/>
    <n v="48.83"/>
    <n v="3.6"/>
    <n v="52.43"/>
  </r>
  <r>
    <s v="7257-1"/>
    <d v="2021-07-18T00:00:00"/>
    <x v="2"/>
    <x v="1"/>
    <n v="7"/>
    <s v="Bharat Chauhan"/>
    <s v="Maple Crest Lane, Building D, near Pine Grove Park"/>
    <x v="0"/>
    <x v="0"/>
    <s v="Corporate"/>
    <x v="5"/>
    <x v="3"/>
    <x v="125"/>
    <x v="0"/>
    <x v="0"/>
    <x v="0"/>
    <d v="2021-07-24T00:00:00"/>
    <n v="6"/>
    <n v="2.2599999999999998"/>
    <n v="3.58"/>
    <n v="1.32"/>
    <n v="43"/>
    <n v="97.18"/>
    <n v="0.08"/>
    <n v="7.77"/>
    <n v="89.41"/>
    <n v="5.47"/>
    <n v="94.88"/>
  </r>
  <r>
    <s v="7258-1"/>
    <d v="2021-07-19T00:00:00"/>
    <x v="2"/>
    <x v="1"/>
    <n v="7"/>
    <s v="Charulata Rathi"/>
    <s v="Shady Springs Road, Building C, opposite Riverbend"/>
    <x v="1"/>
    <x v="1"/>
    <s v="Small Business"/>
    <x v="2"/>
    <x v="0"/>
    <x v="126"/>
    <x v="1"/>
    <x v="1"/>
    <x v="0"/>
    <d v="2021-07-24T00:00:00"/>
    <n v="5"/>
    <n v="3.5"/>
    <n v="5.74"/>
    <n v="2.2400000000000002"/>
    <n v="41"/>
    <n v="143.5"/>
    <n v="0.08"/>
    <n v="11.48"/>
    <n v="132.02000000000001"/>
    <n v="5.01"/>
    <n v="137.03"/>
  </r>
  <r>
    <s v="7259-1"/>
    <d v="2021-07-20T00:00:00"/>
    <x v="2"/>
    <x v="1"/>
    <n v="7"/>
    <s v="Chhavi Yadav"/>
    <s v="Cedar View Avenue, Building F, by Willowcrest"/>
    <x v="2"/>
    <x v="2"/>
    <s v="Consumer"/>
    <x v="7"/>
    <x v="2"/>
    <x v="127"/>
    <x v="2"/>
    <x v="2"/>
    <x v="0"/>
    <d v="2021-08-16T00:00:00"/>
    <n v="27"/>
    <n v="4.0999999999999996"/>
    <n v="9.31"/>
    <n v="5.21"/>
    <n v="26"/>
    <n v="106.6"/>
    <n v="0.06"/>
    <n v="6.4"/>
    <n v="100.2"/>
    <n v="3.98"/>
    <n v="104.18"/>
  </r>
  <r>
    <s v="7260-1"/>
    <d v="2021-07-23T00:00:00"/>
    <x v="2"/>
    <x v="1"/>
    <n v="7"/>
    <s v="Chirag Kumar"/>
    <s v="Pinewood Lane, Building A, near Crystal River"/>
    <x v="0"/>
    <x v="0"/>
    <s v="Home Office"/>
    <x v="0"/>
    <x v="1"/>
    <x v="128"/>
    <x v="1"/>
    <x v="3"/>
    <x v="0"/>
    <d v="2021-08-01T00:00:00"/>
    <n v="9"/>
    <n v="32.020000000000003"/>
    <n v="152.47999999999999"/>
    <n v="120.46"/>
    <n v="14"/>
    <n v="448.28"/>
    <n v="0.03"/>
    <n v="13.45"/>
    <n v="434.83"/>
    <n v="4"/>
    <n v="438.83"/>
  </r>
  <r>
    <s v="7261-1"/>
    <d v="2021-07-23T00:00:00"/>
    <x v="2"/>
    <x v="1"/>
    <n v="7"/>
    <s v="Deepak Sharma"/>
    <s v="Willow Ridge Parkway, Building C, near Sunset Valley"/>
    <x v="1"/>
    <x v="1"/>
    <s v="Corporate"/>
    <x v="0"/>
    <x v="0"/>
    <x v="129"/>
    <x v="2"/>
    <x v="0"/>
    <x v="1"/>
    <d v="2021-08-20T00:00:00"/>
    <n v="28"/>
    <n v="3.32"/>
    <n v="5.18"/>
    <n v="1.86"/>
    <n v="1"/>
    <n v="3.32"/>
    <n v="0"/>
    <n v="0"/>
    <n v="3.32"/>
    <n v="2.04"/>
    <n v="5.36"/>
  </r>
  <r>
    <s v="7262-1"/>
    <d v="2021-07-23T00:00:00"/>
    <x v="2"/>
    <x v="1"/>
    <n v="7"/>
    <s v="Deepika Yadav"/>
    <s v="Redwood Grove Boulevard, Building E, opposite Oak Hill"/>
    <x v="2"/>
    <x v="2"/>
    <s v="Consumer"/>
    <x v="2"/>
    <x v="2"/>
    <x v="130"/>
    <x v="0"/>
    <x v="1"/>
    <x v="0"/>
    <d v="2021-09-05T00:00:00"/>
    <n v="44"/>
    <n v="1.18"/>
    <n v="1.88"/>
    <n v="0.7"/>
    <n v="8"/>
    <n v="9.44"/>
    <n v="0.05"/>
    <n v="0.47"/>
    <n v="8.9700000000000006"/>
    <n v="1.49"/>
    <n v="10.46"/>
  </r>
  <r>
    <s v="7263-1"/>
    <d v="2021-07-24T00:00:00"/>
    <x v="2"/>
    <x v="1"/>
    <n v="7"/>
    <s v="Devesh Yadav"/>
    <s v="Cedar Street, Building F, near Pineview Park"/>
    <x v="0"/>
    <x v="0"/>
    <s v="Home Office"/>
    <x v="2"/>
    <x v="3"/>
    <x v="131"/>
    <x v="2"/>
    <x v="2"/>
    <x v="0"/>
    <d v="2021-08-05T00:00:00"/>
    <n v="12"/>
    <n v="1.19"/>
    <n v="1.98"/>
    <n v="0.79"/>
    <n v="21"/>
    <n v="24.99"/>
    <n v="0.01"/>
    <n v="0.25"/>
    <n v="24.74"/>
    <n v="4.7699999999999996"/>
    <n v="29.51"/>
  </r>
  <r>
    <s v="7264-1"/>
    <d v="2021-07-24T00:00:00"/>
    <x v="2"/>
    <x v="1"/>
    <n v="7"/>
    <s v="Devika Chauhan"/>
    <s v="Maple Avenue, Building B, by Riverbend Hill"/>
    <x v="1"/>
    <x v="1"/>
    <s v="Corporate"/>
    <x v="8"/>
    <x v="3"/>
    <x v="132"/>
    <x v="0"/>
    <x v="3"/>
    <x v="0"/>
    <d v="2021-07-25T00:00:00"/>
    <n v="1"/>
    <n v="1.76"/>
    <n v="2.94"/>
    <n v="1.18"/>
    <n v="35"/>
    <n v="61.6"/>
    <n v="0.09"/>
    <n v="5.54"/>
    <n v="56.06"/>
    <n v="0.81"/>
    <n v="56.87"/>
  </r>
  <r>
    <s v="7265-1"/>
    <d v="2021-07-25T00:00:00"/>
    <x v="2"/>
    <x v="1"/>
    <n v="7"/>
    <s v="Dinesh Yadav"/>
    <s v="Shady Grove Lane, Building D, near Sunset Ridge"/>
    <x v="2"/>
    <x v="2"/>
    <s v="Home Office"/>
    <x v="5"/>
    <x v="2"/>
    <x v="133"/>
    <x v="1"/>
    <x v="3"/>
    <x v="0"/>
    <d v="2021-09-06T00:00:00"/>
    <n v="43"/>
    <n v="1.98"/>
    <n v="3.15"/>
    <n v="1.17"/>
    <n v="17"/>
    <n v="33.659999999999997"/>
    <n v="0.05"/>
    <n v="1.68"/>
    <n v="31.98"/>
    <n v="0.49"/>
    <n v="32.47"/>
  </r>
  <r>
    <s v="7266-1"/>
    <d v="2021-07-26T00:00:00"/>
    <x v="2"/>
    <x v="1"/>
    <n v="7"/>
    <s v="Divya Sharma"/>
    <s v="Pine Ridge Avenue, Building C, by Oakwood Grove"/>
    <x v="0"/>
    <x v="0"/>
    <s v="Consumer"/>
    <x v="3"/>
    <x v="0"/>
    <x v="134"/>
    <x v="2"/>
    <x v="3"/>
    <x v="1"/>
    <d v="2021-07-30T00:00:00"/>
    <n v="4"/>
    <n v="4.59"/>
    <n v="7.28"/>
    <n v="2.69"/>
    <n v="20"/>
    <n v="91.8"/>
    <n v="0.1"/>
    <n v="9.18"/>
    <n v="82.62"/>
    <n v="11.15"/>
    <n v="93.77"/>
  </r>
  <r>
    <s v="7267-1"/>
    <d v="2021-07-26T00:00:00"/>
    <x v="2"/>
    <x v="1"/>
    <n v="7"/>
    <s v="Gaurav Yadav"/>
    <s v="Riverstone Parkway, Building E, near Green Valley"/>
    <x v="1"/>
    <x v="1"/>
    <s v="Corporate"/>
    <x v="8"/>
    <x v="3"/>
    <x v="135"/>
    <x v="0"/>
    <x v="1"/>
    <x v="0"/>
    <d v="2021-08-26T00:00:00"/>
    <n v="31"/>
    <n v="4.53"/>
    <n v="7.3"/>
    <n v="2.77"/>
    <n v="12"/>
    <n v="54.36"/>
    <n v="0.03"/>
    <n v="1.63"/>
    <n v="52.73"/>
    <n v="7.72"/>
    <n v="60.45"/>
  </r>
  <r>
    <s v="7268-1"/>
    <d v="2021-07-29T00:00:00"/>
    <x v="2"/>
    <x v="1"/>
    <n v="7"/>
    <s v="Geetanjali Deshmukh"/>
    <s v="Sunset Grove Road, Building A, by Pine Ridge"/>
    <x v="2"/>
    <x v="2"/>
    <s v="Corporate"/>
    <x v="2"/>
    <x v="3"/>
    <x v="136"/>
    <x v="2"/>
    <x v="0"/>
    <x v="0"/>
    <d v="2021-08-15T00:00:00"/>
    <n v="17"/>
    <n v="1.53"/>
    <n v="2.78"/>
    <n v="1.25"/>
    <n v="38"/>
    <n v="58.14"/>
    <n v="0.1"/>
    <n v="5.81"/>
    <n v="52.33"/>
    <n v="1.34"/>
    <n v="53.67"/>
  </r>
  <r>
    <s v="7269-1"/>
    <d v="2021-07-29T00:00:00"/>
    <x v="2"/>
    <x v="1"/>
    <n v="7"/>
    <s v="Harshit Kumar"/>
    <s v="Cedar Springs Boulevard, Building D, near Maple Hill"/>
    <x v="1"/>
    <x v="1"/>
    <s v="Home Office"/>
    <x v="3"/>
    <x v="0"/>
    <x v="137"/>
    <x v="0"/>
    <x v="1"/>
    <x v="0"/>
    <d v="2021-08-06T00:00:00"/>
    <n v="8"/>
    <n v="54.29"/>
    <n v="90.48"/>
    <n v="36.19"/>
    <n v="15"/>
    <n v="814.35"/>
    <n v="0.01"/>
    <n v="8.14"/>
    <n v="806.21"/>
    <n v="19.989999999999998"/>
    <n v="826.2"/>
  </r>
  <r>
    <s v="7270-1"/>
    <d v="2021-07-30T00:00:00"/>
    <x v="2"/>
    <x v="1"/>
    <n v="7"/>
    <s v="Hemlata Yadav"/>
    <s v="Willowpark Road, Building B, near Riverstone"/>
    <x v="2"/>
    <x v="2"/>
    <s v="Home Office"/>
    <x v="8"/>
    <x v="3"/>
    <x v="138"/>
    <x v="1"/>
    <x v="3"/>
    <x v="1"/>
    <d v="2021-08-12T00:00:00"/>
    <n v="13"/>
    <n v="2.29"/>
    <n v="3.69"/>
    <n v="1.4"/>
    <n v="48"/>
    <n v="109.92"/>
    <n v="0.1"/>
    <n v="10.99"/>
    <n v="98.93"/>
    <n v="0.5"/>
    <n v="99.43"/>
  </r>
  <r>
    <s v="7271-1"/>
    <d v="2021-07-30T00:00:00"/>
    <x v="2"/>
    <x v="1"/>
    <n v="7"/>
    <s v="Ishaan Gupta"/>
    <s v="Shady Lane Parkway, Building F, opposite Golden Ridge"/>
    <x v="0"/>
    <x v="0"/>
    <s v="Home Office"/>
    <x v="9"/>
    <x v="0"/>
    <x v="139"/>
    <x v="2"/>
    <x v="3"/>
    <x v="1"/>
    <d v="2021-09-16T00:00:00"/>
    <n v="48"/>
    <n v="14.7"/>
    <n v="29.99"/>
    <n v="15.29"/>
    <n v="27"/>
    <n v="396.9"/>
    <n v="0.05"/>
    <n v="19.850000000000001"/>
    <n v="377.06"/>
    <n v="5.5"/>
    <n v="382.56"/>
  </r>
  <r>
    <s v="7272-1"/>
    <d v="2021-08-01T00:00:00"/>
    <x v="2"/>
    <x v="1"/>
    <n v="8"/>
    <s v="Jaya Patel"/>
    <s v="Maple Ridge Street, Building E, near Crystal Lake"/>
    <x v="0"/>
    <x v="0"/>
    <s v="Home Office"/>
    <x v="0"/>
    <x v="2"/>
    <x v="140"/>
    <x v="0"/>
    <x v="2"/>
    <x v="0"/>
    <d v="2021-09-18T00:00:00"/>
    <n v="48"/>
    <n v="42.11"/>
    <n v="80.98"/>
    <n v="38.869999999999997"/>
    <n v="22"/>
    <n v="926.42"/>
    <n v="0.1"/>
    <n v="92.64"/>
    <n v="833.78"/>
    <n v="7.18"/>
    <n v="840.96"/>
  </r>
  <r>
    <s v="7273-1"/>
    <d v="2021-08-02T00:00:00"/>
    <x v="2"/>
    <x v="1"/>
    <n v="8"/>
    <s v="Kailash Yadav"/>
    <s v="Pinecrest Boulevard, Building C, near Oak Valley"/>
    <x v="1"/>
    <x v="1"/>
    <s v="Home Office"/>
    <x v="10"/>
    <x v="0"/>
    <x v="141"/>
    <x v="0"/>
    <x v="3"/>
    <x v="0"/>
    <d v="2021-09-18T00:00:00"/>
    <n v="47"/>
    <n v="216"/>
    <n v="449.99"/>
    <n v="233.99"/>
    <n v="29"/>
    <n v="6264"/>
    <n v="0"/>
    <n v="0"/>
    <n v="6264"/>
    <n v="24.49"/>
    <n v="6288.49"/>
  </r>
  <r>
    <s v="7274-1"/>
    <d v="2021-08-02T00:00:00"/>
    <x v="2"/>
    <x v="1"/>
    <n v="8"/>
    <s v="Kajal Sharma"/>
    <s v="Riverfront Road, Building B, by Willowfield"/>
    <x v="2"/>
    <x v="2"/>
    <s v="Consumer"/>
    <x v="2"/>
    <x v="0"/>
    <x v="142"/>
    <x v="1"/>
    <x v="0"/>
    <x v="0"/>
    <d v="2021-09-13T00:00:00"/>
    <n v="42"/>
    <n v="12.39"/>
    <n v="19.98"/>
    <n v="7.59"/>
    <n v="44"/>
    <n v="545.16"/>
    <n v="7.0000000000000007E-2"/>
    <n v="38.159999999999997"/>
    <n v="507"/>
    <n v="5.77"/>
    <n v="512.77"/>
  </r>
  <r>
    <s v="7275-1"/>
    <d v="2021-08-03T00:00:00"/>
    <x v="2"/>
    <x v="1"/>
    <n v="8"/>
    <s v="Kartik Yadav"/>
    <s v="Cedar Ridge Street, Apartment 2B, Building A, near Crystal Falls"/>
    <x v="0"/>
    <x v="0"/>
    <s v="Corporate"/>
    <x v="13"/>
    <x v="1"/>
    <x v="143"/>
    <x v="0"/>
    <x v="0"/>
    <x v="0"/>
    <d v="2021-09-26T00:00:00"/>
    <n v="54"/>
    <n v="1.33"/>
    <n v="2.08"/>
    <n v="0.75"/>
    <n v="20"/>
    <n v="26.6"/>
    <n v="0.1"/>
    <n v="2.66"/>
    <n v="23.94"/>
    <n v="1.49"/>
    <n v="25.43"/>
  </r>
  <r>
    <s v="7276-1"/>
    <d v="2021-08-07T00:00:00"/>
    <x v="2"/>
    <x v="1"/>
    <n v="8"/>
    <s v="Kavita Kapoor"/>
    <s v="Willow Grove Road, Unit 5A, Building C, near Maple Street"/>
    <x v="1"/>
    <x v="1"/>
    <s v="Corporate"/>
    <x v="11"/>
    <x v="2"/>
    <x v="144"/>
    <x v="0"/>
    <x v="0"/>
    <x v="0"/>
    <d v="2021-09-04T00:00:00"/>
    <n v="28"/>
    <n v="2.59"/>
    <n v="3.98"/>
    <n v="1.39"/>
    <n v="16"/>
    <n v="41.44"/>
    <n v="0.09"/>
    <n v="3.73"/>
    <n v="37.71"/>
    <n v="2.97"/>
    <n v="40.68"/>
  </r>
  <r>
    <s v="7277-1"/>
    <d v="2021-08-08T00:00:00"/>
    <x v="2"/>
    <x v="1"/>
    <n v="8"/>
    <s v="Komal Sharma"/>
    <s v="Rosewood Avenue, Suite 103, Building D, next to Sunset Plaza"/>
    <x v="2"/>
    <x v="2"/>
    <s v="Corporate"/>
    <x v="5"/>
    <x v="3"/>
    <x v="145"/>
    <x v="1"/>
    <x v="3"/>
    <x v="1"/>
    <d v="2021-08-21T00:00:00"/>
    <n v="13"/>
    <n v="5.33"/>
    <n v="8.6"/>
    <n v="3.27"/>
    <n v="15"/>
    <n v="79.95"/>
    <n v="0.04"/>
    <n v="3.2"/>
    <n v="76.75"/>
    <n v="6.19"/>
    <n v="82.94"/>
  </r>
  <r>
    <s v="7278-1"/>
    <d v="2021-08-11T00:00:00"/>
    <x v="2"/>
    <x v="1"/>
    <n v="8"/>
    <s v="Krishna Kumar"/>
    <s v="Pinecrest Street, Apartment 8A, Building B, near River Park"/>
    <x v="0"/>
    <x v="0"/>
    <s v="Consumer"/>
    <x v="3"/>
    <x v="3"/>
    <x v="146"/>
    <x v="2"/>
    <x v="3"/>
    <x v="0"/>
    <d v="2021-10-05T00:00:00"/>
    <n v="55"/>
    <n v="377.99"/>
    <n v="599.99"/>
    <n v="222"/>
    <n v="46"/>
    <n v="17387.54"/>
    <n v="7.0000000000000007E-2"/>
    <n v="1217.1300000000001"/>
    <n v="16170.41"/>
    <n v="24.49"/>
    <n v="16194.9"/>
  </r>
  <r>
    <s v="7279-1"/>
    <d v="2021-08-11T00:00:00"/>
    <x v="2"/>
    <x v="1"/>
    <n v="8"/>
    <s v="Madhuri Yadav"/>
    <s v="Oak Lane, Suite 509, Building E, opposite Greenfield Market"/>
    <x v="1"/>
    <x v="1"/>
    <s v="Small Business"/>
    <x v="6"/>
    <x v="3"/>
    <x v="15"/>
    <x v="1"/>
    <x v="1"/>
    <x v="0"/>
    <d v="2021-08-12T00:00:00"/>
    <n v="1"/>
    <n v="1.76"/>
    <n v="2.94"/>
    <n v="1.18"/>
    <n v="39"/>
    <n v="68.64"/>
    <n v="0.04"/>
    <n v="2.75"/>
    <n v="65.89"/>
    <n v="0.81"/>
    <n v="66.7"/>
  </r>
  <r>
    <s v="7280-1"/>
    <d v="2021-08-11T00:00:00"/>
    <x v="2"/>
    <x v="1"/>
    <n v="8"/>
    <s v="Manoj Patel"/>
    <s v="Maple Ridge Boulevard, Apartment 2B, Building D, near Town Square"/>
    <x v="2"/>
    <x v="2"/>
    <s v="Consumer"/>
    <x v="10"/>
    <x v="3"/>
    <x v="16"/>
    <x v="2"/>
    <x v="0"/>
    <x v="1"/>
    <d v="2021-09-13T00:00:00"/>
    <n v="33"/>
    <n v="10.07"/>
    <n v="15.98"/>
    <n v="5.91"/>
    <n v="7"/>
    <n v="70.489999999999995"/>
    <n v="0.04"/>
    <n v="2.82"/>
    <n v="67.67"/>
    <n v="4"/>
    <n v="71.67"/>
  </r>
  <r>
    <s v="7281-1"/>
    <d v="2021-08-12T00:00:00"/>
    <x v="2"/>
    <x v="1"/>
    <n v="8"/>
    <s v="Maya Rathi"/>
    <s v="Willow Springs Avenue, Flat 6A, Building C, near Oak Valley"/>
    <x v="1"/>
    <x v="1"/>
    <s v="Corporate"/>
    <x v="7"/>
    <x v="0"/>
    <x v="17"/>
    <x v="0"/>
    <x v="1"/>
    <x v="0"/>
    <d v="2021-09-01T00:00:00"/>
    <n v="20"/>
    <n v="6.51"/>
    <n v="30.98"/>
    <n v="24.47"/>
    <n v="8"/>
    <n v="52.08"/>
    <n v="0.06"/>
    <n v="3.12"/>
    <n v="48.96"/>
    <n v="6.5"/>
    <n v="55.46"/>
  </r>
  <r>
    <s v="7282-1"/>
    <d v="2021-08-14T00:00:00"/>
    <x v="2"/>
    <x v="1"/>
    <n v="8"/>
    <s v="Mihir Yadav"/>
    <s v="Cedarwood Drive, Suite 403, Building A, near Silverlake"/>
    <x v="1"/>
    <x v="1"/>
    <s v="Corporate"/>
    <x v="2"/>
    <x v="0"/>
    <x v="18"/>
    <x v="2"/>
    <x v="3"/>
    <x v="0"/>
    <d v="2021-08-31T00:00:00"/>
    <n v="17"/>
    <n v="3.75"/>
    <n v="7.08"/>
    <n v="3.33"/>
    <n v="48"/>
    <n v="180"/>
    <n v="0.03"/>
    <n v="5.4"/>
    <n v="174.6"/>
    <n v="2.35"/>
    <n v="176.95"/>
  </r>
  <r>
    <s v="7283-1"/>
    <d v="2021-08-15T00:00:00"/>
    <x v="2"/>
    <x v="1"/>
    <n v="8"/>
    <s v="Neelam Gupta"/>
    <s v="Birchwood Park, Unit 5, Building E, near Riverpoint Tower"/>
    <x v="2"/>
    <x v="2"/>
    <s v="Consumer"/>
    <x v="3"/>
    <x v="3"/>
    <x v="19"/>
    <x v="0"/>
    <x v="3"/>
    <x v="1"/>
    <d v="2021-10-06T00:00:00"/>
    <n v="52"/>
    <n v="3.5"/>
    <n v="5.74"/>
    <n v="2.2400000000000002"/>
    <n v="32"/>
    <n v="112"/>
    <n v="0.08"/>
    <n v="8.9600000000000009"/>
    <n v="103.04"/>
    <n v="5.01"/>
    <n v="108.05"/>
  </r>
  <r>
    <s v="7284-1"/>
    <d v="2021-08-21T00:00:00"/>
    <x v="2"/>
    <x v="1"/>
    <n v="8"/>
    <s v="Nitin Patel"/>
    <s v="Oakwood Parkway, Apartment 7A, Building B, by Oakwood Mall"/>
    <x v="0"/>
    <x v="0"/>
    <s v="Home Office"/>
    <x v="10"/>
    <x v="0"/>
    <x v="20"/>
    <x v="0"/>
    <x v="2"/>
    <x v="0"/>
    <d v="2021-09-01T00:00:00"/>
    <n v="11"/>
    <n v="2.1800000000000002"/>
    <n v="3.52"/>
    <n v="1.34"/>
    <n v="38"/>
    <n v="82.84"/>
    <n v="0.09"/>
    <n v="7.46"/>
    <n v="75.38"/>
    <n v="6.83"/>
    <n v="82.21"/>
  </r>
  <r>
    <s v="7285-1"/>
    <d v="2021-08-22T00:00:00"/>
    <x v="2"/>
    <x v="1"/>
    <n v="8"/>
    <s v="Pankaj Yadav"/>
    <s v="Golden Oaks Drive, Suite 202, Building C, near Pine Forest"/>
    <x v="0"/>
    <x v="0"/>
    <s v="Home Office"/>
    <x v="13"/>
    <x v="1"/>
    <x v="21"/>
    <x v="0"/>
    <x v="3"/>
    <x v="0"/>
    <d v="2021-10-21T00:00:00"/>
    <n v="60"/>
    <n v="10.07"/>
    <n v="15.98"/>
    <n v="5.91"/>
    <n v="6"/>
    <n v="60.42"/>
    <n v="0.1"/>
    <n v="6.04"/>
    <n v="54.38"/>
    <n v="4"/>
    <n v="58.38"/>
  </r>
  <r>
    <s v="7286-1"/>
    <d v="2021-08-23T00:00:00"/>
    <x v="2"/>
    <x v="1"/>
    <n v="8"/>
    <s v="Pooja Sharma"/>
    <s v="Sunset Boulevard, Flat 9B, Building D, opposite City Hall"/>
    <x v="1"/>
    <x v="1"/>
    <s v="Small Business"/>
    <x v="5"/>
    <x v="1"/>
    <x v="22"/>
    <x v="1"/>
    <x v="0"/>
    <x v="1"/>
    <d v="2021-08-29T00:00:00"/>
    <n v="6"/>
    <n v="3.53"/>
    <n v="8.6199999999999992"/>
    <n v="5.09"/>
    <n v="8"/>
    <n v="28.24"/>
    <n v="0"/>
    <n v="0"/>
    <n v="28.24"/>
    <n v="4.5"/>
    <n v="32.74"/>
  </r>
  <r>
    <s v="7287-1"/>
    <d v="2021-08-24T00:00:00"/>
    <x v="2"/>
    <x v="1"/>
    <n v="8"/>
    <s v="Pritam Deshmukh"/>
    <s v="Maple Trail, Unit 4A, Building E, near Lakeside Park"/>
    <x v="2"/>
    <x v="2"/>
    <s v="Small Business"/>
    <x v="2"/>
    <x v="3"/>
    <x v="23"/>
    <x v="2"/>
    <x v="0"/>
    <x v="1"/>
    <d v="2021-10-03T00:00:00"/>
    <n v="40"/>
    <n v="84.22"/>
    <n v="210.55"/>
    <n v="126.33"/>
    <n v="2"/>
    <n v="168.44"/>
    <n v="0.05"/>
    <n v="8.42"/>
    <n v="160.02000000000001"/>
    <n v="9.99"/>
    <n v="170.01"/>
  </r>
  <r>
    <s v="7288-1"/>
    <d v="2021-08-24T00:00:00"/>
    <x v="2"/>
    <x v="1"/>
    <n v="8"/>
    <s v="Raghav Yadav"/>
    <s v="Pine Ridge Road, Apartment 11A, Building A, near Riverbend Plaza"/>
    <x v="0"/>
    <x v="0"/>
    <s v="Corporate"/>
    <x v="7"/>
    <x v="1"/>
    <x v="24"/>
    <x v="1"/>
    <x v="0"/>
    <x v="0"/>
    <d v="2021-09-27T00:00:00"/>
    <n v="34"/>
    <n v="1.0900000000000001"/>
    <n v="1.82"/>
    <n v="0.73"/>
    <n v="42"/>
    <n v="45.78"/>
    <n v="0.08"/>
    <n v="3.66"/>
    <n v="42.12"/>
    <n v="1"/>
    <n v="43.12"/>
  </r>
  <r>
    <s v="7289-1"/>
    <d v="2021-08-24T00:00:00"/>
    <x v="2"/>
    <x v="1"/>
    <n v="8"/>
    <s v="Rajesh Deshmukh"/>
    <s v="Cedarwood Avenue, Suite 601, Building B, close to Town Square"/>
    <x v="0"/>
    <x v="0"/>
    <s v="Small Business"/>
    <x v="11"/>
    <x v="2"/>
    <x v="25"/>
    <x v="2"/>
    <x v="0"/>
    <x v="0"/>
    <d v="2021-09-15T00:00:00"/>
    <n v="22"/>
    <n v="16.8"/>
    <n v="40.97"/>
    <n v="24.17"/>
    <n v="28"/>
    <n v="470.4"/>
    <n v="0.04"/>
    <n v="18.82"/>
    <n v="451.58"/>
    <n v="8.99"/>
    <n v="460.57"/>
  </r>
  <r>
    <s v="7290-1"/>
    <d v="2021-08-26T00:00:00"/>
    <x v="2"/>
    <x v="1"/>
    <n v="8"/>
    <s v="Rohit Singh"/>
    <s v="Birchwood Crescent, Unit 3, Building D, next to Riverside Park"/>
    <x v="1"/>
    <x v="1"/>
    <s v="Corporate"/>
    <x v="5"/>
    <x v="0"/>
    <x v="26"/>
    <x v="0"/>
    <x v="1"/>
    <x v="0"/>
    <d v="2021-09-12T00:00:00"/>
    <n v="17"/>
    <n v="52.04"/>
    <n v="83.93"/>
    <n v="31.89"/>
    <n v="3"/>
    <n v="156.12"/>
    <n v="0"/>
    <n v="0"/>
    <n v="156.12"/>
    <n v="19.989999999999998"/>
    <n v="176.11"/>
  </r>
  <r>
    <s v="7291-1"/>
    <d v="2021-08-26T00:00:00"/>
    <x v="2"/>
    <x v="1"/>
    <n v="8"/>
    <s v="Sahil Mehta"/>
    <s v="Shady Lane, Apartment 8B, Building C, near Hilltop Gardens"/>
    <x v="2"/>
    <x v="2"/>
    <s v="Corporate"/>
    <x v="8"/>
    <x v="0"/>
    <x v="27"/>
    <x v="2"/>
    <x v="2"/>
    <x v="0"/>
    <d v="2021-10-25T00:00:00"/>
    <n v="60"/>
    <n v="2.29"/>
    <n v="3.69"/>
    <n v="1.4"/>
    <n v="39"/>
    <n v="89.31"/>
    <n v="0.03"/>
    <n v="2.68"/>
    <n v="86.63"/>
    <n v="0.5"/>
    <n v="87.13"/>
  </r>
  <r>
    <s v="7292-1"/>
    <d v="2021-08-27T00:00:00"/>
    <x v="2"/>
    <x v="1"/>
    <n v="8"/>
    <s v="Sandeep Kumar"/>
    <s v="Silver Birch Drive, Flat 2A, Building E, near Golden Meadows"/>
    <x v="0"/>
    <x v="0"/>
    <s v="Corporate"/>
    <x v="8"/>
    <x v="3"/>
    <x v="28"/>
    <x v="0"/>
    <x v="3"/>
    <x v="1"/>
    <d v="2021-09-22T00:00:00"/>
    <n v="26"/>
    <n v="5.19"/>
    <n v="12.98"/>
    <n v="7.79"/>
    <n v="42"/>
    <n v="217.98"/>
    <n v="0.05"/>
    <n v="10.9"/>
    <n v="207.08"/>
    <n v="3.14"/>
    <n v="210.22"/>
  </r>
  <r>
    <s v="7293-1"/>
    <d v="2021-08-28T00:00:00"/>
    <x v="2"/>
    <x v="1"/>
    <n v="8"/>
    <s v="Sanjay Kapoor"/>
    <s v="River Bend Street, Suite 308, Building B, beside Oak View"/>
    <x v="1"/>
    <x v="1"/>
    <s v="Small Business"/>
    <x v="10"/>
    <x v="2"/>
    <x v="29"/>
    <x v="1"/>
    <x v="2"/>
    <x v="0"/>
    <d v="2021-10-18T00:00:00"/>
    <n v="51"/>
    <n v="1.94"/>
    <n v="3.08"/>
    <n v="1.1399999999999999"/>
    <n v="6"/>
    <n v="11.64"/>
    <n v="0.02"/>
    <n v="0.23"/>
    <n v="11.41"/>
    <n v="0.99"/>
    <n v="12.4"/>
  </r>
  <r>
    <s v="7294-1"/>
    <d v="2021-08-30T00:00:00"/>
    <x v="2"/>
    <x v="1"/>
    <n v="8"/>
    <s v="Sanjay Singh"/>
    <s v="Springdale Avenue, Apartment 5A, Building F, near Valley Plaza"/>
    <x v="2"/>
    <x v="2"/>
    <s v="Corporate"/>
    <x v="11"/>
    <x v="0"/>
    <x v="30"/>
    <x v="2"/>
    <x v="0"/>
    <x v="0"/>
    <d v="2021-09-28T00:00:00"/>
    <n v="29"/>
    <n v="41.28"/>
    <n v="95.99"/>
    <n v="54.71"/>
    <n v="26"/>
    <n v="1073.28"/>
    <n v="0.02"/>
    <n v="21.47"/>
    <n v="1051.81"/>
    <n v="8.99"/>
    <n v="1060.8"/>
  </r>
  <r>
    <s v="7295-1"/>
    <d v="2021-08-31T00:00:00"/>
    <x v="2"/>
    <x v="1"/>
    <n v="8"/>
    <s v="Sanya Deshmukh"/>
    <s v="Willow Creek Boulevard, Flat 7B, Building D, next to Pine Grove"/>
    <x v="0"/>
    <x v="0"/>
    <s v="Consumer"/>
    <x v="3"/>
    <x v="1"/>
    <x v="31"/>
    <x v="0"/>
    <x v="1"/>
    <x v="0"/>
    <d v="2021-10-22T00:00:00"/>
    <n v="52"/>
    <n v="3.4"/>
    <n v="5.4"/>
    <n v="2"/>
    <n v="14"/>
    <n v="47.6"/>
    <n v="0.02"/>
    <n v="0.95"/>
    <n v="46.65"/>
    <n v="7.78"/>
    <n v="54.43"/>
  </r>
  <r>
    <s v="7296-1"/>
    <d v="2021-08-31T00:00:00"/>
    <x v="2"/>
    <x v="1"/>
    <n v="8"/>
    <s v="Shailendra Yadav"/>
    <s v="Cedar Ridge Boulevard, Suite 101, Building E, by Green Park"/>
    <x v="1"/>
    <x v="1"/>
    <s v="Home Office"/>
    <x v="5"/>
    <x v="2"/>
    <x v="32"/>
    <x v="2"/>
    <x v="2"/>
    <x v="0"/>
    <d v="2021-10-03T00:00:00"/>
    <n v="33"/>
    <n v="4.46"/>
    <n v="10.89"/>
    <n v="6.43"/>
    <n v="50"/>
    <n v="223"/>
    <n v="0.09"/>
    <n v="20.07"/>
    <n v="202.93"/>
    <n v="4.5"/>
    <n v="207.43"/>
  </r>
  <r>
    <s v="7297-1"/>
    <d v="2021-09-02T00:00:00"/>
    <x v="2"/>
    <x v="1"/>
    <n v="9"/>
    <s v="Shalini Rathi"/>
    <s v="Forest Hill Road, Apartment 3A, Building C, near Pine Valley"/>
    <x v="2"/>
    <x v="2"/>
    <s v="Home Office"/>
    <x v="0"/>
    <x v="0"/>
    <x v="33"/>
    <x v="0"/>
    <x v="3"/>
    <x v="0"/>
    <d v="2021-10-12T00:00:00"/>
    <n v="40"/>
    <n v="60.59"/>
    <n v="100.98"/>
    <n v="40.39"/>
    <n v="9"/>
    <n v="545.30999999999995"/>
    <n v="0.1"/>
    <n v="54.53"/>
    <n v="490.78"/>
    <n v="7.18"/>
    <n v="497.96"/>
  </r>
  <r>
    <s v="7298-1"/>
    <d v="2021-09-02T00:00:00"/>
    <x v="2"/>
    <x v="1"/>
    <n v="9"/>
    <s v="Shashank Mehta"/>
    <s v="Rosewood Terrace, Flat 10A, Building B, opposite Riverside Mall"/>
    <x v="0"/>
    <x v="0"/>
    <s v="Corporate"/>
    <x v="11"/>
    <x v="0"/>
    <x v="34"/>
    <x v="1"/>
    <x v="0"/>
    <x v="0"/>
    <d v="2021-09-25T00:00:00"/>
    <n v="23"/>
    <n v="156.5"/>
    <n v="300.97000000000003"/>
    <n v="144.47"/>
    <n v="20"/>
    <n v="3130"/>
    <n v="0.05"/>
    <n v="156.5"/>
    <n v="2973.5"/>
    <n v="7.18"/>
    <n v="2980.68"/>
  </r>
  <r>
    <s v="7299-1"/>
    <d v="2021-09-03T00:00:00"/>
    <x v="2"/>
    <x v="1"/>
    <n v="9"/>
    <s v="Siddhi Yadav"/>
    <s v="Sunset Ridge Road, Suite 202, Building F, near Crystal Plaza"/>
    <x v="1"/>
    <x v="1"/>
    <s v="Corporate"/>
    <x v="9"/>
    <x v="1"/>
    <x v="35"/>
    <x v="2"/>
    <x v="1"/>
    <x v="0"/>
    <d v="2021-09-05T00:00:00"/>
    <n v="2"/>
    <n v="4.46"/>
    <n v="10.89"/>
    <n v="6.43"/>
    <n v="3"/>
    <n v="13.38"/>
    <n v="0.08"/>
    <n v="1.07"/>
    <n v="12.31"/>
    <n v="4.5"/>
    <n v="16.809999999999999"/>
  </r>
  <r>
    <s v="7300-1"/>
    <d v="2021-09-04T00:00:00"/>
    <x v="2"/>
    <x v="1"/>
    <n v="9"/>
    <s v="Simran Yadav"/>
    <s v="Shady Oaks Avenue, Unit 4B, Building A, beside Oakwood Gardens"/>
    <x v="2"/>
    <x v="2"/>
    <s v="Small Business"/>
    <x v="3"/>
    <x v="0"/>
    <x v="36"/>
    <x v="0"/>
    <x v="0"/>
    <x v="0"/>
    <d v="2021-10-10T00:00:00"/>
    <n v="36"/>
    <n v="3.84"/>
    <n v="6.3"/>
    <n v="2.46"/>
    <n v="40"/>
    <n v="153.6"/>
    <n v="0.04"/>
    <n v="6.14"/>
    <n v="147.46"/>
    <n v="0.5"/>
    <n v="147.96"/>
  </r>
  <r>
    <s v="7301-1"/>
    <d v="2021-09-04T00:00:00"/>
    <x v="2"/>
    <x v="1"/>
    <n v="9"/>
    <s v="Sonia Mehta"/>
    <s v="Maple Meadows Drive, Apartment 7A, Building D, next to Willowbrook"/>
    <x v="0"/>
    <x v="0"/>
    <s v="Consumer"/>
    <x v="2"/>
    <x v="0"/>
    <x v="37"/>
    <x v="0"/>
    <x v="1"/>
    <x v="2"/>
    <d v="2021-09-09T00:00:00"/>
    <n v="5"/>
    <n v="75"/>
    <n v="120.97"/>
    <n v="45.97"/>
    <n v="46"/>
    <n v="3450"/>
    <n v="7.0000000000000007E-2"/>
    <n v="241.5"/>
    <n v="3208.5"/>
    <n v="26.3"/>
    <n v="3234.8"/>
  </r>
  <r>
    <s v="7302-1"/>
    <d v="2021-09-06T00:00:00"/>
    <x v="2"/>
    <x v="1"/>
    <n v="9"/>
    <s v="Sonali Rathi"/>
    <s v="Golden Valley Road, Suite 609, Building C, near River Springs"/>
    <x v="1"/>
    <x v="1"/>
    <s v="Corporate"/>
    <x v="9"/>
    <x v="2"/>
    <x v="38"/>
    <x v="1"/>
    <x v="2"/>
    <x v="0"/>
    <d v="2021-10-26T00:00:00"/>
    <n v="50"/>
    <n v="60.59"/>
    <n v="100.98"/>
    <n v="40.39"/>
    <n v="44"/>
    <n v="2665.96"/>
    <n v="0.09"/>
    <n v="239.94"/>
    <n v="2426.02"/>
    <n v="7.18"/>
    <n v="2433.1999999999998"/>
  </r>
  <r>
    <s v="7303-1"/>
    <d v="2021-09-07T00:00:00"/>
    <x v="2"/>
    <x v="1"/>
    <n v="9"/>
    <s v="Suresh Kumar"/>
    <s v="Pinehill Boulevard, Flat 8B, Building E, near Main Street"/>
    <x v="2"/>
    <x v="2"/>
    <s v="Small Business"/>
    <x v="11"/>
    <x v="3"/>
    <x v="39"/>
    <x v="0"/>
    <x v="3"/>
    <x v="0"/>
    <d v="2021-10-06T00:00:00"/>
    <n v="29"/>
    <n v="4.79"/>
    <n v="11.97"/>
    <n v="7.18"/>
    <n v="48"/>
    <n v="229.92"/>
    <n v="0.02"/>
    <n v="4.5999999999999996"/>
    <n v="225.32"/>
    <n v="5.81"/>
    <n v="231.13"/>
  </r>
  <r>
    <s v="7304-1"/>
    <d v="2021-09-08T00:00:00"/>
    <x v="2"/>
    <x v="1"/>
    <n v="9"/>
    <s v="Sushant Mehta"/>
    <s v="Cedarwood Lane, Unit 5A, Building B, close to Town Park"/>
    <x v="1"/>
    <x v="1"/>
    <s v="Corporate"/>
    <x v="3"/>
    <x v="3"/>
    <x v="40"/>
    <x v="0"/>
    <x v="2"/>
    <x v="0"/>
    <d v="2021-09-29T00:00:00"/>
    <n v="21"/>
    <n v="3.32"/>
    <n v="5.18"/>
    <n v="1.86"/>
    <n v="20"/>
    <n v="66.400000000000006"/>
    <n v="0.06"/>
    <n v="3.98"/>
    <n v="62.42"/>
    <n v="2.04"/>
    <n v="64.459999999999994"/>
  </r>
  <r>
    <s v="7305-1"/>
    <d v="2021-09-08T00:00:00"/>
    <x v="2"/>
    <x v="1"/>
    <n v="9"/>
    <s v="Tanvi Patel"/>
    <s v="Silver Ridge Boulevard, Apartment 11A, Building D, near City Center"/>
    <x v="2"/>
    <x v="2"/>
    <s v="Small Business"/>
    <x v="2"/>
    <x v="3"/>
    <x v="41"/>
    <x v="1"/>
    <x v="0"/>
    <x v="0"/>
    <d v="2021-11-06T00:00:00"/>
    <n v="59"/>
    <n v="0.24"/>
    <n v="1.26"/>
    <n v="1.02"/>
    <n v="31"/>
    <n v="7.44"/>
    <n v="0.06"/>
    <n v="0.45"/>
    <n v="6.99"/>
    <n v="0.7"/>
    <n v="7.69"/>
  </r>
  <r>
    <s v="7306-1"/>
    <d v="2021-09-10T00:00:00"/>
    <x v="2"/>
    <x v="1"/>
    <n v="9"/>
    <s v="Tanuj Yadav"/>
    <s v="Oakfield Road, Suite 302, Building C, near Oak Park"/>
    <x v="0"/>
    <x v="0"/>
    <s v="Corporate"/>
    <x v="13"/>
    <x v="2"/>
    <x v="42"/>
    <x v="2"/>
    <x v="1"/>
    <x v="1"/>
    <d v="2021-10-06T00:00:00"/>
    <n v="26"/>
    <n v="2.25"/>
    <n v="3.69"/>
    <n v="1.44"/>
    <n v="23"/>
    <n v="51.75"/>
    <n v="0.02"/>
    <n v="1.04"/>
    <n v="50.72"/>
    <n v="2.5"/>
    <n v="53.22"/>
  </r>
  <r>
    <s v="7307-1"/>
    <d v="2021-09-11T00:00:00"/>
    <x v="2"/>
    <x v="1"/>
    <n v="9"/>
    <s v="Tejas Yadav"/>
    <s v="Riverstone Boulevard, Flat 4B, Building E, beside Pine Ridge"/>
    <x v="0"/>
    <x v="0"/>
    <s v="Consumer"/>
    <x v="10"/>
    <x v="0"/>
    <x v="43"/>
    <x v="1"/>
    <x v="2"/>
    <x v="1"/>
    <d v="2021-10-22T00:00:00"/>
    <n v="41"/>
    <n v="1.76"/>
    <n v="2.94"/>
    <n v="1.18"/>
    <n v="47"/>
    <n v="82.72"/>
    <n v="0.04"/>
    <n v="3.31"/>
    <n v="79.41"/>
    <n v="0.81"/>
    <n v="80.22"/>
  </r>
  <r>
    <s v="7308-1"/>
    <d v="2021-09-12T00:00:00"/>
    <x v="2"/>
    <x v="1"/>
    <n v="9"/>
    <s v="Vanshika Gupta"/>
    <s v="Redwood Street, Unit 6A, Building F, near Maple Grove"/>
    <x v="1"/>
    <x v="1"/>
    <s v="Small Business"/>
    <x v="2"/>
    <x v="0"/>
    <x v="44"/>
    <x v="2"/>
    <x v="3"/>
    <x v="0"/>
    <d v="2021-10-22T00:00:00"/>
    <n v="40"/>
    <n v="0.87"/>
    <n v="1.81"/>
    <n v="0.94"/>
    <n v="6"/>
    <n v="5.22"/>
    <n v="7.0000000000000007E-2"/>
    <n v="0.37"/>
    <n v="4.8499999999999996"/>
    <n v="0.75"/>
    <n v="5.6"/>
  </r>
  <r>
    <s v="7309-1"/>
    <d v="2021-09-15T00:00:00"/>
    <x v="2"/>
    <x v="1"/>
    <n v="9"/>
    <s v="Vikram Patel"/>
    <s v="Mountain View Road, Apartment 9A, Building B, near Parkview Mall"/>
    <x v="2"/>
    <x v="2"/>
    <s v="Corporate"/>
    <x v="9"/>
    <x v="2"/>
    <x v="45"/>
    <x v="0"/>
    <x v="0"/>
    <x v="0"/>
    <d v="2021-10-04T00:00:00"/>
    <n v="19"/>
    <n v="0.93"/>
    <n v="1.48"/>
    <n v="0.55000000000000004"/>
    <n v="1"/>
    <n v="0.93"/>
    <n v="0.01"/>
    <n v="0.01"/>
    <n v="0.92"/>
    <n v="0.7"/>
    <n v="1.62"/>
  </r>
  <r>
    <s v="7310-1"/>
    <d v="2021-09-16T00:00:00"/>
    <x v="2"/>
    <x v="1"/>
    <n v="9"/>
    <s v="Vivek Rathi"/>
    <s v="Willowbrook Lane, Suite 508, Building D, opposite Riverbank"/>
    <x v="0"/>
    <x v="0"/>
    <s v="Corporate"/>
    <x v="0"/>
    <x v="1"/>
    <x v="46"/>
    <x v="2"/>
    <x v="1"/>
    <x v="1"/>
    <d v="2021-09-27T00:00:00"/>
    <n v="11"/>
    <n v="3.51"/>
    <n v="8.57"/>
    <n v="5.0599999999999996"/>
    <n v="49"/>
    <n v="171.99"/>
    <n v="0.01"/>
    <n v="1.72"/>
    <n v="170.27"/>
    <n v="6.14"/>
    <n v="176.41"/>
  </r>
  <r>
    <s v="7311-1"/>
    <d v="2021-09-17T00:00:00"/>
    <x v="2"/>
    <x v="1"/>
    <n v="9"/>
    <s v="Vishal Yadav"/>
    <s v="Birchwood Avenue, Flat 7A, Building C, next to Woodland Park"/>
    <x v="1"/>
    <x v="1"/>
    <s v="Small Business"/>
    <x v="11"/>
    <x v="0"/>
    <x v="47"/>
    <x v="0"/>
    <x v="2"/>
    <x v="0"/>
    <d v="2021-10-17T00:00:00"/>
    <n v="30"/>
    <n v="1.82"/>
    <n v="2.98"/>
    <n v="1.1599999999999999"/>
    <n v="3"/>
    <n v="5.46"/>
    <n v="0.04"/>
    <n v="0.22"/>
    <n v="5.24"/>
    <n v="1.58"/>
    <n v="6.82"/>
  </r>
  <r>
    <s v="7312-1"/>
    <d v="2021-09-25T00:00:00"/>
    <x v="2"/>
    <x v="1"/>
    <n v="9"/>
    <s v="Yashika Rathi"/>
    <s v="Pinewood Boulevard, Unit 5B, Building E, near Sunset Beach"/>
    <x v="2"/>
    <x v="2"/>
    <s v="Home Office"/>
    <x v="2"/>
    <x v="0"/>
    <x v="48"/>
    <x v="0"/>
    <x v="3"/>
    <x v="0"/>
    <d v="2021-10-09T00:00:00"/>
    <n v="14"/>
    <n v="13.64"/>
    <n v="20.98"/>
    <n v="7.34"/>
    <n v="10"/>
    <n v="136.4"/>
    <n v="0.06"/>
    <n v="8.18"/>
    <n v="128.22"/>
    <n v="1.49"/>
    <n v="129.71"/>
  </r>
  <r>
    <s v="7313-1"/>
    <d v="2021-09-25T00:00:00"/>
    <x v="2"/>
    <x v="1"/>
    <n v="9"/>
    <s v="Zeeshan Patel"/>
    <s v="Crystal Springs Road, Apartment 4A, Building B, near Cedar Lake"/>
    <x v="0"/>
    <x v="0"/>
    <s v="Corporate"/>
    <x v="2"/>
    <x v="2"/>
    <x v="99"/>
    <x v="0"/>
    <x v="3"/>
    <x v="0"/>
    <d v="2021-10-18T00:00:00"/>
    <n v="23"/>
    <n v="2.1800000000000002"/>
    <n v="3.52"/>
    <n v="1.34"/>
    <n v="13"/>
    <n v="28.34"/>
    <n v="0.08"/>
    <n v="2.27"/>
    <n v="26.07"/>
    <n v="6.83"/>
    <n v="32.9"/>
  </r>
  <r>
    <s v="7314-1"/>
    <d v="2021-09-26T00:00:00"/>
    <x v="2"/>
    <x v="1"/>
    <n v="9"/>
    <s v="Aadya Singh"/>
    <s v="Maplewood Drive, Suite 603, Building D, near Oakwood Park"/>
    <x v="1"/>
    <x v="1"/>
    <s v="Corporate"/>
    <x v="0"/>
    <x v="3"/>
    <x v="100"/>
    <x v="1"/>
    <x v="3"/>
    <x v="0"/>
    <d v="2021-10-17T00:00:00"/>
    <n v="21"/>
    <n v="3.4"/>
    <n v="5.4"/>
    <n v="2"/>
    <n v="10"/>
    <n v="34"/>
    <n v="0.04"/>
    <n v="1.36"/>
    <n v="32.64"/>
    <n v="7.78"/>
    <n v="40.42"/>
  </r>
  <r>
    <s v="7315-1"/>
    <d v="2021-09-27T00:00:00"/>
    <x v="2"/>
    <x v="1"/>
    <n v="9"/>
    <s v="Aakash Patil"/>
    <s v="Riverbend Parkway, Flat 8B, Building F, by Hillcrest Gardens"/>
    <x v="2"/>
    <x v="2"/>
    <s v="Small Business"/>
    <x v="0"/>
    <x v="0"/>
    <x v="101"/>
    <x v="2"/>
    <x v="1"/>
    <x v="0"/>
    <d v="2021-10-19T00:00:00"/>
    <n v="22"/>
    <n v="12.39"/>
    <n v="19.98"/>
    <n v="7.59"/>
    <n v="20"/>
    <n v="247.8"/>
    <n v="0.05"/>
    <n v="12.39"/>
    <n v="235.41"/>
    <n v="5.77"/>
    <n v="241.18"/>
  </r>
  <r>
    <s v="7316-1"/>
    <d v="2021-09-27T00:00:00"/>
    <x v="2"/>
    <x v="1"/>
    <n v="9"/>
    <s v="Abhinav Mehta"/>
    <s v="Goldenwood Lane, Apartment 2A, Building C, near Mountain Ridge"/>
    <x v="1"/>
    <x v="1"/>
    <s v="Corporate"/>
    <x v="5"/>
    <x v="1"/>
    <x v="102"/>
    <x v="1"/>
    <x v="0"/>
    <x v="0"/>
    <d v="2021-10-20T00:00:00"/>
    <n v="23"/>
    <n v="12.39"/>
    <n v="19.98"/>
    <n v="7.59"/>
    <n v="34"/>
    <n v="421.26"/>
    <n v="0.06"/>
    <n v="25.28"/>
    <n v="395.98"/>
    <n v="5.77"/>
    <n v="401.75"/>
  </r>
  <r>
    <s v="7317-1"/>
    <d v="2021-09-28T00:00:00"/>
    <x v="2"/>
    <x v="1"/>
    <n v="9"/>
    <s v="Adarsh Mishra"/>
    <s v="Pine View Road, Suite 701, Building E, near Maple Square"/>
    <x v="1"/>
    <x v="1"/>
    <s v="Home Office"/>
    <x v="0"/>
    <x v="0"/>
    <x v="103"/>
    <x v="2"/>
    <x v="1"/>
    <x v="0"/>
    <d v="2021-10-24T00:00:00"/>
    <n v="26"/>
    <n v="3.75"/>
    <n v="7.08"/>
    <n v="3.33"/>
    <n v="37"/>
    <n v="138.75"/>
    <n v="0.08"/>
    <n v="11.1"/>
    <n v="127.65"/>
    <n v="2.35"/>
    <n v="130"/>
  </r>
  <r>
    <s v="7318-1"/>
    <d v="2021-09-29T00:00:00"/>
    <x v="2"/>
    <x v="1"/>
    <n v="9"/>
    <s v="Aditi Yadav"/>
    <s v="Willow Park Street, Unit 3B, Building D, near Central Park"/>
    <x v="2"/>
    <x v="2"/>
    <s v="Small Business"/>
    <x v="2"/>
    <x v="0"/>
    <x v="104"/>
    <x v="0"/>
    <x v="3"/>
    <x v="1"/>
    <d v="2021-11-04T00:00:00"/>
    <n v="36"/>
    <n v="3.5"/>
    <n v="5.74"/>
    <n v="2.2400000000000002"/>
    <n v="26"/>
    <n v="91"/>
    <n v="0.03"/>
    <n v="2.73"/>
    <n v="88.27"/>
    <n v="5.01"/>
    <n v="93.28"/>
  </r>
  <r>
    <s v="7319-1"/>
    <d v="2021-10-01T00:00:00"/>
    <x v="2"/>
    <x v="2"/>
    <n v="10"/>
    <s v="Aishwarya Chauhan"/>
    <s v="Cedar Springs Drive, Apartment 10A, Building F, by Crystal Lake"/>
    <x v="0"/>
    <x v="0"/>
    <s v="Corporate"/>
    <x v="10"/>
    <x v="1"/>
    <x v="105"/>
    <x v="2"/>
    <x v="3"/>
    <x v="0"/>
    <d v="2021-11-18T00:00:00"/>
    <n v="48"/>
    <n v="1.05"/>
    <n v="1.95"/>
    <n v="0.9"/>
    <n v="4"/>
    <n v="4.2"/>
    <n v="0.09"/>
    <n v="0.38"/>
    <n v="3.82"/>
    <n v="1.63"/>
    <n v="5.45"/>
  </r>
  <r>
    <s v="7320-1"/>
    <d v="2021-10-09T00:00:00"/>
    <x v="2"/>
    <x v="2"/>
    <n v="10"/>
    <s v="Akash Deshmukh"/>
    <s v="Sunrise Boulevard, Suite 402, Building B, opposite Oak Grove"/>
    <x v="0"/>
    <x v="0"/>
    <s v="Consumer"/>
    <x v="0"/>
    <x v="3"/>
    <x v="106"/>
    <x v="0"/>
    <x v="2"/>
    <x v="2"/>
    <d v="2021-11-25T00:00:00"/>
    <n v="47"/>
    <n v="315.61"/>
    <n v="500.97"/>
    <n v="185.36"/>
    <n v="25"/>
    <n v="7890.25"/>
    <n v="0.02"/>
    <n v="157.81"/>
    <n v="7732.45"/>
    <n v="69.3"/>
    <n v="7801.75"/>
  </r>
  <r>
    <s v="7321-1"/>
    <d v="2021-10-12T00:00:00"/>
    <x v="2"/>
    <x v="2"/>
    <n v="10"/>
    <s v="Alisha Rathi"/>
    <s v="Oak Hills Road, Flat 6A, Building C, near Westwood Plaza"/>
    <x v="1"/>
    <x v="1"/>
    <s v="Corporate"/>
    <x v="3"/>
    <x v="3"/>
    <x v="107"/>
    <x v="1"/>
    <x v="3"/>
    <x v="0"/>
    <d v="2021-11-14T00:00:00"/>
    <n v="33"/>
    <n v="1.18"/>
    <n v="1.88"/>
    <n v="0.7"/>
    <n v="29"/>
    <n v="34.22"/>
    <n v="0.1"/>
    <n v="3.42"/>
    <n v="30.8"/>
    <n v="1.49"/>
    <n v="32.29"/>
  </r>
  <r>
    <s v="7322-1"/>
    <d v="2021-10-13T00:00:00"/>
    <x v="2"/>
    <x v="2"/>
    <n v="10"/>
    <s v="Alok Kumar"/>
    <s v="Springwood Avenue, Unit 11A, Building E, near Riverfront"/>
    <x v="2"/>
    <x v="2"/>
    <s v="Small Business"/>
    <x v="4"/>
    <x v="1"/>
    <x v="108"/>
    <x v="2"/>
    <x v="0"/>
    <x v="2"/>
    <d v="2021-10-19T00:00:00"/>
    <n v="6"/>
    <n v="278.99"/>
    <n v="449.99"/>
    <n v="171"/>
    <n v="47"/>
    <n v="13112.53"/>
    <n v="0.02"/>
    <n v="262.25"/>
    <n v="12850.28"/>
    <n v="49"/>
    <n v="12899.28"/>
  </r>
  <r>
    <s v="7323-1"/>
    <d v="2021-10-15T00:00:00"/>
    <x v="2"/>
    <x v="2"/>
    <n v="10"/>
    <s v="Aman Rajput"/>
    <s v="Golden Ridge Parkway, Suite 307, Building A, near Crystal Falls"/>
    <x v="0"/>
    <x v="0"/>
    <s v="Small Business"/>
    <x v="2"/>
    <x v="2"/>
    <x v="109"/>
    <x v="0"/>
    <x v="0"/>
    <x v="0"/>
    <d v="2021-10-23T00:00:00"/>
    <n v="8"/>
    <n v="3.4"/>
    <n v="5.4"/>
    <n v="2"/>
    <n v="8"/>
    <n v="27.2"/>
    <n v="0"/>
    <n v="0"/>
    <n v="27.2"/>
    <n v="7.78"/>
    <n v="34.979999999999997"/>
  </r>
  <r>
    <s v="7324-1"/>
    <d v="2021-10-20T00:00:00"/>
    <x v="2"/>
    <x v="2"/>
    <n v="10"/>
    <s v="Amita Soni"/>
    <s v="Maple Creek Boulevard, Flat 9B, Building D, near Mountain View"/>
    <x v="0"/>
    <x v="0"/>
    <s v="Home Office"/>
    <x v="10"/>
    <x v="1"/>
    <x v="110"/>
    <x v="2"/>
    <x v="0"/>
    <x v="0"/>
    <d v="2021-11-01T00:00:00"/>
    <n v="12"/>
    <n v="1.19"/>
    <n v="1.98"/>
    <n v="0.79"/>
    <n v="4"/>
    <n v="4.76"/>
    <n v="0.08"/>
    <n v="0.38"/>
    <n v="4.38"/>
    <n v="4.7699999999999996"/>
    <n v="9.15"/>
  </r>
  <r>
    <s v="7325-1"/>
    <d v="2021-10-21T00:00:00"/>
    <x v="2"/>
    <x v="2"/>
    <n v="10"/>
    <s v="Ananya Joshi"/>
    <s v="Pinecrest Avenue, Apartment 5A, Building C, by Riverside"/>
    <x v="1"/>
    <x v="1"/>
    <s v="Home Office"/>
    <x v="7"/>
    <x v="0"/>
    <x v="111"/>
    <x v="0"/>
    <x v="0"/>
    <x v="1"/>
    <d v="2021-10-23T00:00:00"/>
    <n v="2"/>
    <n v="2.13"/>
    <n v="3.49"/>
    <n v="1.36"/>
    <n v="3"/>
    <n v="6.39"/>
    <n v="0.01"/>
    <n v="0.06"/>
    <n v="6.33"/>
    <n v="0.76"/>
    <n v="7.09"/>
  </r>
  <r>
    <s v="7326-1"/>
    <d v="2021-10-21T00:00:00"/>
    <x v="2"/>
    <x v="2"/>
    <n v="10"/>
    <s v="Anil Patel"/>
    <s v="Sunset Park Lane, Suite 205, Building E, near Sunset Bridge"/>
    <x v="2"/>
    <x v="2"/>
    <s v="Corporate"/>
    <x v="11"/>
    <x v="3"/>
    <x v="112"/>
    <x v="1"/>
    <x v="1"/>
    <x v="0"/>
    <d v="2021-11-04T00:00:00"/>
    <n v="14"/>
    <n v="1.18"/>
    <n v="1.88"/>
    <n v="0.7"/>
    <n v="6"/>
    <n v="7.08"/>
    <n v="7.0000000000000007E-2"/>
    <n v="0.5"/>
    <n v="6.58"/>
    <n v="1.49"/>
    <n v="8.07"/>
  </r>
  <r>
    <s v="7327-1"/>
    <d v="2021-10-24T00:00:00"/>
    <x v="2"/>
    <x v="2"/>
    <n v="10"/>
    <s v="Ankit Yadav"/>
    <s v="Redwood Boulevard, Unit 2B, Building F, by Cedar Park"/>
    <x v="0"/>
    <x v="0"/>
    <s v="Consumer"/>
    <x v="5"/>
    <x v="2"/>
    <x v="113"/>
    <x v="2"/>
    <x v="2"/>
    <x v="0"/>
    <d v="2021-12-11T00:00:00"/>
    <n v="48"/>
    <n v="4.53"/>
    <n v="7.3"/>
    <n v="2.77"/>
    <n v="34"/>
    <n v="154.02000000000001"/>
    <n v="0.03"/>
    <n v="4.62"/>
    <n v="149.4"/>
    <n v="7.72"/>
    <n v="157.12"/>
  </r>
  <r>
    <s v="7328-1"/>
    <d v="2021-10-24T00:00:00"/>
    <x v="2"/>
    <x v="2"/>
    <n v="10"/>
    <s v="Ankur Sharma"/>
    <s v="Cedar Bluff Road, Apartment 8A, Building C, near Oakdale Plaza"/>
    <x v="1"/>
    <x v="1"/>
    <s v="Small Business"/>
    <x v="9"/>
    <x v="3"/>
    <x v="114"/>
    <x v="0"/>
    <x v="3"/>
    <x v="0"/>
    <d v="2021-12-17T00:00:00"/>
    <n v="54"/>
    <n v="2.25"/>
    <n v="3.69"/>
    <n v="1.44"/>
    <n v="47"/>
    <n v="105.75"/>
    <n v="0"/>
    <n v="0"/>
    <n v="105.75"/>
    <n v="2.5"/>
    <n v="108.25"/>
  </r>
  <r>
    <s v="7329-1"/>
    <d v="2021-10-28T00:00:00"/>
    <x v="2"/>
    <x v="2"/>
    <n v="10"/>
    <s v="Arav Mehta"/>
    <s v="Willow Lane, Suite 410, Building D, near Highland Park"/>
    <x v="2"/>
    <x v="2"/>
    <s v="Corporate"/>
    <x v="5"/>
    <x v="0"/>
    <x v="115"/>
    <x v="0"/>
    <x v="2"/>
    <x v="0"/>
    <d v="2021-12-15T00:00:00"/>
    <n v="48"/>
    <n v="7.92"/>
    <n v="12.99"/>
    <n v="5.07"/>
    <n v="46"/>
    <n v="364.32"/>
    <n v="0.01"/>
    <n v="3.64"/>
    <n v="360.68"/>
    <n v="9.44"/>
    <n v="370.12"/>
  </r>
  <r>
    <s v="7330-1"/>
    <d v="2021-10-31T00:00:00"/>
    <x v="2"/>
    <x v="2"/>
    <n v="10"/>
    <s v="Arvind Patel"/>
    <s v="Riverstone Road, Flat 3B, Building E, beside Crystal Bay"/>
    <x v="0"/>
    <x v="0"/>
    <s v="Home Office"/>
    <x v="3"/>
    <x v="3"/>
    <x v="0"/>
    <x v="1"/>
    <x v="0"/>
    <x v="0"/>
    <d v="2021-12-19T00:00:00"/>
    <n v="49"/>
    <n v="178.83"/>
    <n v="415.88"/>
    <n v="237.05"/>
    <n v="21"/>
    <n v="3755.43"/>
    <n v="0.09"/>
    <n v="337.99"/>
    <n v="3417.44"/>
    <n v="11.37"/>
    <n v="3428.81"/>
  </r>
  <r>
    <s v="7331-1"/>
    <d v="2021-10-31T00:00:00"/>
    <x v="2"/>
    <x v="2"/>
    <n v="10"/>
    <s v="Ashish Kumar"/>
    <s v="Shady Ridge Avenue, Apartment 7A, Building B, near Willow Park"/>
    <x v="1"/>
    <x v="1"/>
    <s v="Corporate"/>
    <x v="13"/>
    <x v="3"/>
    <x v="1"/>
    <x v="0"/>
    <x v="1"/>
    <x v="0"/>
    <d v="2021-11-28T00:00:00"/>
    <n v="28"/>
    <n v="156.5"/>
    <n v="300.97000000000003"/>
    <n v="144.47"/>
    <n v="23"/>
    <n v="3599.5"/>
    <n v="0.06"/>
    <n v="215.97"/>
    <n v="3383.53"/>
    <n v="7.18"/>
    <n v="3390.71"/>
  </r>
  <r>
    <s v="7332-1"/>
    <d v="2021-11-06T00:00:00"/>
    <x v="2"/>
    <x v="2"/>
    <n v="11"/>
    <s v="Ashok Rathi"/>
    <s v="Forest Grove Road, Suite 504, Building C, next to Riverstone"/>
    <x v="2"/>
    <x v="2"/>
    <s v="Corporate"/>
    <x v="2"/>
    <x v="3"/>
    <x v="2"/>
    <x v="0"/>
    <x v="2"/>
    <x v="1"/>
    <d v="2021-11-19T00:00:00"/>
    <n v="13"/>
    <n v="14.7"/>
    <n v="29.99"/>
    <n v="15.29"/>
    <n v="20"/>
    <n v="294"/>
    <n v="0.04"/>
    <n v="11.76"/>
    <n v="282.24"/>
    <n v="5.5"/>
    <n v="287.74"/>
  </r>
  <r>
    <s v="7333-1"/>
    <d v="2021-11-06T00:00:00"/>
    <x v="2"/>
    <x v="2"/>
    <n v="11"/>
    <s v="Ayesha Khan"/>
    <s v="Pinewood Terrace, Flat 6B, Building D, near Oak Grove"/>
    <x v="0"/>
    <x v="0"/>
    <s v="Small Business"/>
    <x v="3"/>
    <x v="1"/>
    <x v="3"/>
    <x v="1"/>
    <x v="3"/>
    <x v="0"/>
    <d v="2021-12-22T00:00:00"/>
    <n v="46"/>
    <n v="54.29"/>
    <n v="90.48"/>
    <n v="36.19"/>
    <n v="49"/>
    <n v="2660.21"/>
    <n v="0.05"/>
    <n v="133.01"/>
    <n v="2527.1999999999998"/>
    <n v="19.989999999999998"/>
    <n v="2547.19"/>
  </r>
  <r>
    <s v="7334-1"/>
    <d v="2021-11-07T00:00:00"/>
    <x v="2"/>
    <x v="2"/>
    <n v="11"/>
    <s v="Bala Murugan"/>
    <s v="Golden Oak Drive, Unit 3A, Building E, by City Hall"/>
    <x v="1"/>
    <x v="1"/>
    <s v="Corporate"/>
    <x v="2"/>
    <x v="2"/>
    <x v="4"/>
    <x v="2"/>
    <x v="0"/>
    <x v="0"/>
    <d v="2021-12-27T00:00:00"/>
    <n v="50"/>
    <n v="3.47"/>
    <n v="6.68"/>
    <n v="3.21"/>
    <n v="12"/>
    <n v="41.64"/>
    <n v="0.06"/>
    <n v="2.5"/>
    <n v="39.14"/>
    <n v="1.5"/>
    <n v="40.64"/>
  </r>
  <r>
    <s v="7335-1"/>
    <d v="2021-11-10T00:00:00"/>
    <x v="2"/>
    <x v="2"/>
    <n v="11"/>
    <s v="Banshi Singh"/>
    <s v="Cedar Hills Parkway, Suite 208, Building B, near Oak Ridge"/>
    <x v="2"/>
    <x v="2"/>
    <s v="Corporate"/>
    <x v="6"/>
    <x v="1"/>
    <x v="5"/>
    <x v="1"/>
    <x v="1"/>
    <x v="0"/>
    <d v="2021-11-19T00:00:00"/>
    <n v="9"/>
    <n v="0.93"/>
    <n v="1.48"/>
    <n v="0.55000000000000004"/>
    <n v="19"/>
    <n v="17.670000000000002"/>
    <n v="0"/>
    <n v="0"/>
    <n v="17.670000000000002"/>
    <n v="0.7"/>
    <n v="18.37"/>
  </r>
  <r>
    <s v="7336-1"/>
    <d v="2021-11-10T00:00:00"/>
    <x v="2"/>
    <x v="2"/>
    <n v="11"/>
    <s v="Bhavna Gupta"/>
    <s v="Birchfield Road, Apartment 10A, Building F, near Riverbank"/>
    <x v="0"/>
    <x v="0"/>
    <s v="Corporate"/>
    <x v="0"/>
    <x v="0"/>
    <x v="6"/>
    <x v="2"/>
    <x v="2"/>
    <x v="0"/>
    <d v="2021-11-16T00:00:00"/>
    <n v="6"/>
    <n v="4.03"/>
    <n v="9.3800000000000008"/>
    <n v="5.35"/>
    <n v="24"/>
    <n v="96.72"/>
    <n v="0.05"/>
    <n v="4.84"/>
    <n v="91.88"/>
    <n v="7.28"/>
    <n v="99.16"/>
  </r>
  <r>
    <s v="7337-1"/>
    <d v="2021-11-11T00:00:00"/>
    <x v="2"/>
    <x v="2"/>
    <n v="11"/>
    <s v="Chaitanya Yadav"/>
    <s v="Maple Valley Drive, Unit 6B, Building C, by Willow Meadows"/>
    <x v="1"/>
    <x v="1"/>
    <s v="Home Office"/>
    <x v="6"/>
    <x v="3"/>
    <x v="7"/>
    <x v="0"/>
    <x v="3"/>
    <x v="0"/>
    <d v="2022-01-10T00:00:00"/>
    <n v="60"/>
    <n v="1.59"/>
    <n v="2.61"/>
    <n v="1.02"/>
    <n v="40"/>
    <n v="63.6"/>
    <n v="0.03"/>
    <n v="1.91"/>
    <n v="61.69"/>
    <n v="0.5"/>
    <n v="62.19"/>
  </r>
  <r>
    <s v="7338-1"/>
    <d v="2021-11-12T00:00:00"/>
    <x v="2"/>
    <x v="2"/>
    <n v="11"/>
    <s v="Charulata Gupta"/>
    <s v="Sunset View Road, Suite 701, Building A, near Valley Park"/>
    <x v="2"/>
    <x v="2"/>
    <s v="Small Business"/>
    <x v="2"/>
    <x v="0"/>
    <x v="8"/>
    <x v="2"/>
    <x v="3"/>
    <x v="0"/>
    <d v="2022-01-01T00:00:00"/>
    <n v="50"/>
    <n v="4.1900000000000004"/>
    <n v="10.23"/>
    <n v="6.04"/>
    <n v="46"/>
    <n v="192.74"/>
    <n v="0.08"/>
    <n v="15.42"/>
    <n v="177.32"/>
    <n v="4.68"/>
    <n v="182"/>
  </r>
  <r>
    <s v="7339-1"/>
    <d v="2021-11-15T00:00:00"/>
    <x v="2"/>
    <x v="2"/>
    <n v="11"/>
    <s v="Chirag Rajput"/>
    <s v="Willow Oak Drive, Apartment 4B, Building E, opposite Lakeside"/>
    <x v="1"/>
    <x v="1"/>
    <s v="Corporate"/>
    <x v="5"/>
    <x v="1"/>
    <x v="9"/>
    <x v="0"/>
    <x v="3"/>
    <x v="0"/>
    <d v="2021-12-10T00:00:00"/>
    <n v="25"/>
    <n v="3.95"/>
    <n v="6.08"/>
    <n v="2.13"/>
    <n v="41"/>
    <n v="161.94999999999999"/>
    <n v="0.03"/>
    <n v="4.8600000000000003"/>
    <n v="157.09"/>
    <n v="1.82"/>
    <n v="158.91"/>
  </r>
  <r>
    <s v="7340-1"/>
    <d v="2021-11-16T00:00:00"/>
    <x v="2"/>
    <x v="2"/>
    <n v="11"/>
    <s v="Chitra Sharma"/>
    <s v="Cedar Park Drive, Suite 609, Building D, by Willow Grove"/>
    <x v="2"/>
    <x v="2"/>
    <s v="Consumer"/>
    <x v="0"/>
    <x v="2"/>
    <x v="10"/>
    <x v="0"/>
    <x v="1"/>
    <x v="0"/>
    <d v="2022-01-10T00:00:00"/>
    <n v="55"/>
    <n v="3.88"/>
    <n v="6.47"/>
    <n v="2.59"/>
    <n v="22"/>
    <n v="85.36"/>
    <n v="0.04"/>
    <n v="3.41"/>
    <n v="81.95"/>
    <n v="1.22"/>
    <n v="83.17"/>
  </r>
  <r>
    <s v="7341-1"/>
    <d v="2021-11-17T00:00:00"/>
    <x v="2"/>
    <x v="2"/>
    <n v="11"/>
    <s v="Deepak Patel"/>
    <s v="Pineview Terrace, Unit 8A, Building C, near Crystal Waters"/>
    <x v="0"/>
    <x v="0"/>
    <s v="Small Business"/>
    <x v="1"/>
    <x v="2"/>
    <x v="11"/>
    <x v="0"/>
    <x v="0"/>
    <x v="0"/>
    <d v="2021-12-30T00:00:00"/>
    <n v="43"/>
    <n v="4.1900000000000004"/>
    <n v="10.23"/>
    <n v="6.04"/>
    <n v="16"/>
    <n v="67.040000000000006"/>
    <n v="0.02"/>
    <n v="1.34"/>
    <n v="65.7"/>
    <n v="4.68"/>
    <n v="70.38"/>
  </r>
  <r>
    <s v="7342-1"/>
    <d v="2021-11-17T00:00:00"/>
    <x v="2"/>
    <x v="2"/>
    <n v="11"/>
    <s v="Deepika Yadav"/>
    <s v="Redwood Lane, Apartment 3B, Building F, by Spring Hill"/>
    <x v="0"/>
    <x v="0"/>
    <s v="Small Business"/>
    <x v="9"/>
    <x v="1"/>
    <x v="12"/>
    <x v="1"/>
    <x v="1"/>
    <x v="0"/>
    <d v="2022-01-11T00:00:00"/>
    <n v="55"/>
    <n v="4.46"/>
    <n v="10.89"/>
    <n v="6.43"/>
    <n v="10"/>
    <n v="44.6"/>
    <n v="0.1"/>
    <n v="4.46"/>
    <n v="40.14"/>
    <n v="4.5"/>
    <n v="44.64"/>
  </r>
  <r>
    <s v="7343-1"/>
    <d v="2021-11-20T00:00:00"/>
    <x v="2"/>
    <x v="2"/>
    <n v="11"/>
    <s v="Devika Kumar"/>
    <s v="Willow Creek Avenue, Suite 502, Building B, next to Pine Ridge"/>
    <x v="1"/>
    <x v="1"/>
    <s v="Home Office"/>
    <x v="8"/>
    <x v="3"/>
    <x v="13"/>
    <x v="2"/>
    <x v="3"/>
    <x v="0"/>
    <d v="2022-01-18T00:00:00"/>
    <n v="59"/>
    <n v="1.94"/>
    <n v="3.08"/>
    <n v="1.1399999999999999"/>
    <n v="11"/>
    <n v="21.34"/>
    <n v="0.09"/>
    <n v="1.92"/>
    <n v="19.420000000000002"/>
    <n v="0.99"/>
    <n v="20.41"/>
  </r>
  <r>
    <s v="7344-1"/>
    <d v="2021-11-22T00:00:00"/>
    <x v="2"/>
    <x v="2"/>
    <n v="11"/>
    <s v="Dinesh Singh"/>
    <s v="Golden Grove Road, Flat 2A, Building D, near Sunset Valley"/>
    <x v="2"/>
    <x v="2"/>
    <s v="Corporate"/>
    <x v="0"/>
    <x v="0"/>
    <x v="14"/>
    <x v="1"/>
    <x v="3"/>
    <x v="0"/>
    <d v="2021-12-22T00:00:00"/>
    <n v="30"/>
    <n v="1.53"/>
    <n v="2.78"/>
    <n v="1.25"/>
    <n v="21"/>
    <n v="32.130000000000003"/>
    <n v="0.06"/>
    <n v="1.93"/>
    <n v="30.2"/>
    <n v="1.34"/>
    <n v="31.54"/>
  </r>
  <r>
    <s v="7345-1"/>
    <d v="2021-11-24T00:00:00"/>
    <x v="2"/>
    <x v="2"/>
    <n v="11"/>
    <s v="Divya Gupta"/>
    <s v="Riverbend Crescent, Unit 5B, Building E, by River Park"/>
    <x v="0"/>
    <x v="0"/>
    <s v="Small Business"/>
    <x v="5"/>
    <x v="1"/>
    <x v="15"/>
    <x v="2"/>
    <x v="2"/>
    <x v="0"/>
    <d v="2022-01-01T00:00:00"/>
    <n v="38"/>
    <n v="39.64"/>
    <n v="152.47999999999999"/>
    <n v="112.84"/>
    <n v="17"/>
    <n v="673.88"/>
    <n v="0.04"/>
    <n v="26.96"/>
    <n v="646.91999999999996"/>
    <n v="6.5"/>
    <n v="653.41999999999996"/>
  </r>
  <r>
    <s v="7346-1"/>
    <d v="2021-11-28T00:00:00"/>
    <x v="2"/>
    <x v="2"/>
    <n v="11"/>
    <s v="Esha Yadav"/>
    <s v="Shady Oaks Boulevard, Apartment 9A, Building C, near Maplewood"/>
    <x v="1"/>
    <x v="1"/>
    <s v="Small Business"/>
    <x v="11"/>
    <x v="2"/>
    <x v="16"/>
    <x v="0"/>
    <x v="3"/>
    <x v="0"/>
    <d v="2021-12-16T00:00:00"/>
    <n v="18"/>
    <n v="3.88"/>
    <n v="6.47"/>
    <n v="2.59"/>
    <n v="16"/>
    <n v="62.08"/>
    <n v="0.01"/>
    <n v="0.62"/>
    <n v="61.46"/>
    <n v="1.22"/>
    <n v="62.68"/>
  </r>
  <r>
    <s v="7347-1"/>
    <d v="2021-11-28T00:00:00"/>
    <x v="2"/>
    <x v="2"/>
    <n v="11"/>
    <s v="Farhan Shaikh"/>
    <s v="Pine Ridge Terrace, Suite 201, Building B, next to Cedar Grove"/>
    <x v="2"/>
    <x v="2"/>
    <s v="Corporate"/>
    <x v="3"/>
    <x v="2"/>
    <x v="17"/>
    <x v="2"/>
    <x v="0"/>
    <x v="0"/>
    <d v="2021-12-24T00:00:00"/>
    <n v="26"/>
    <n v="2.59"/>
    <n v="3.98"/>
    <n v="1.39"/>
    <n v="11"/>
    <n v="28.49"/>
    <n v="7.0000000000000007E-2"/>
    <n v="1.99"/>
    <n v="26.5"/>
    <n v="2.97"/>
    <n v="29.47"/>
  </r>
  <r>
    <s v="7348-1"/>
    <d v="2021-11-30T00:00:00"/>
    <x v="2"/>
    <x v="2"/>
    <n v="11"/>
    <s v="Gaurav Singh"/>
    <s v="Cedarwood Parkway, Flat 7B, Building A, near Willow View"/>
    <x v="0"/>
    <x v="0"/>
    <s v="Corporate"/>
    <x v="5"/>
    <x v="3"/>
    <x v="18"/>
    <x v="0"/>
    <x v="0"/>
    <x v="0"/>
    <d v="2021-12-06T00:00:00"/>
    <n v="6"/>
    <n v="36.020000000000003"/>
    <n v="58.1"/>
    <n v="22.08"/>
    <n v="27"/>
    <n v="972.54"/>
    <n v="7.0000000000000007E-2"/>
    <n v="68.08"/>
    <n v="904.46"/>
    <n v="1.49"/>
    <n v="905.95"/>
  </r>
  <r>
    <s v="7349-1"/>
    <d v="2021-11-30T00:00:00"/>
    <x v="2"/>
    <x v="2"/>
    <n v="11"/>
    <s v="Geetanjali Yadav"/>
    <s v="Sunrise Drive, Apartment 6A, Building F, by Forest Hills"/>
    <x v="1"/>
    <x v="1"/>
    <s v="Corporate"/>
    <x v="3"/>
    <x v="0"/>
    <x v="19"/>
    <x v="1"/>
    <x v="0"/>
    <x v="0"/>
    <d v="2021-12-11T00:00:00"/>
    <n v="11"/>
    <n v="4.37"/>
    <n v="9.11"/>
    <n v="4.74"/>
    <n v="30"/>
    <n v="131.1"/>
    <n v="0.03"/>
    <n v="3.93"/>
    <n v="127.17"/>
    <n v="2.25"/>
    <n v="129.41999999999999"/>
  </r>
  <r>
    <s v="7350-1"/>
    <d v="2021-12-04T00:00:00"/>
    <x v="2"/>
    <x v="2"/>
    <n v="12"/>
    <s v="Harish Mehta"/>
    <s v="Maple Forest Lane, Suite 308, Building C, near Riverside Mall"/>
    <x v="2"/>
    <x v="2"/>
    <s v="Small Business"/>
    <x v="1"/>
    <x v="3"/>
    <x v="20"/>
    <x v="2"/>
    <x v="3"/>
    <x v="0"/>
    <d v="2021-12-07T00:00:00"/>
    <n v="3"/>
    <n v="1.84"/>
    <n v="2.88"/>
    <n v="1.04"/>
    <n v="28"/>
    <n v="51.52"/>
    <n v="0.1"/>
    <n v="5.15"/>
    <n v="46.37"/>
    <n v="0.99"/>
    <n v="47.36"/>
  </r>
  <r>
    <s v="7351-1"/>
    <d v="2021-12-06T00:00:00"/>
    <x v="2"/>
    <x v="2"/>
    <n v="12"/>
    <s v="Harleen Kaur"/>
    <s v="Crystal View Boulevard, Flat 2A, Building D, opposite Oak Valley"/>
    <x v="1"/>
    <x v="1"/>
    <s v="Corporate"/>
    <x v="7"/>
    <x v="1"/>
    <x v="21"/>
    <x v="0"/>
    <x v="3"/>
    <x v="0"/>
    <d v="2022-01-17T00:00:00"/>
    <n v="42"/>
    <n v="1.17"/>
    <n v="2.78"/>
    <n v="1.61"/>
    <n v="39"/>
    <n v="45.63"/>
    <n v="0.05"/>
    <n v="2.2799999999999998"/>
    <n v="43.35"/>
    <n v="1.2"/>
    <n v="44.55"/>
  </r>
  <r>
    <s v="7352-1"/>
    <d v="2021-12-06T00:00:00"/>
    <x v="2"/>
    <x v="2"/>
    <n v="12"/>
    <s v="Isha Patil"/>
    <s v="Redwood Grove Avenue, Unit 4B, Building E, by Riverbank"/>
    <x v="1"/>
    <x v="1"/>
    <s v="Corporate"/>
    <x v="10"/>
    <x v="0"/>
    <x v="22"/>
    <x v="2"/>
    <x v="1"/>
    <x v="0"/>
    <d v="2021-12-16T00:00:00"/>
    <n v="10"/>
    <n v="1.18"/>
    <n v="1.88"/>
    <n v="0.7"/>
    <n v="20"/>
    <n v="23.6"/>
    <n v="7.0000000000000007E-2"/>
    <n v="1.65"/>
    <n v="21.95"/>
    <n v="1.49"/>
    <n v="23.44"/>
  </r>
  <r>
    <s v="7353-1"/>
    <d v="2021-12-08T00:00:00"/>
    <x v="2"/>
    <x v="2"/>
    <n v="12"/>
    <s v="Ishaan Rathi"/>
    <s v="Shady Pines Road, Suite 703, Building B, near Blue Ridge"/>
    <x v="2"/>
    <x v="2"/>
    <s v="Corporate"/>
    <x v="0"/>
    <x v="1"/>
    <x v="23"/>
    <x v="0"/>
    <x v="0"/>
    <x v="0"/>
    <d v="2021-12-16T00:00:00"/>
    <n v="8"/>
    <n v="1.6"/>
    <n v="2.62"/>
    <n v="1.02"/>
    <n v="26"/>
    <n v="41.6"/>
    <n v="0.08"/>
    <n v="3.33"/>
    <n v="38.270000000000003"/>
    <n v="0.8"/>
    <n v="39.07"/>
  </r>
  <r>
    <s v="7354-1"/>
    <d v="2021-12-09T00:00:00"/>
    <x v="2"/>
    <x v="2"/>
    <n v="12"/>
    <s v="Jai Sharma"/>
    <s v="Sunset Grove Parkway, Flat 8A, Building F, near Lakeside"/>
    <x v="0"/>
    <x v="0"/>
    <s v="Corporate"/>
    <x v="2"/>
    <x v="3"/>
    <x v="24"/>
    <x v="1"/>
    <x v="1"/>
    <x v="0"/>
    <d v="2022-01-16T00:00:00"/>
    <n v="38"/>
    <n v="1.0900000000000001"/>
    <n v="2.6"/>
    <n v="1.51"/>
    <n v="14"/>
    <n v="15.26"/>
    <n v="0.08"/>
    <n v="1.22"/>
    <n v="14.04"/>
    <n v="2.4"/>
    <n v="16.440000000000001"/>
  </r>
  <r>
    <s v="7355-1"/>
    <d v="2021-12-09T00:00:00"/>
    <x v="2"/>
    <x v="2"/>
    <n v="12"/>
    <s v="Jaspreet Kaur"/>
    <s v="Cedar Park Lane, Apartment 11A, Building C, by Crystal Garden"/>
    <x v="0"/>
    <x v="0"/>
    <s v="Home Office"/>
    <x v="2"/>
    <x v="0"/>
    <x v="25"/>
    <x v="2"/>
    <x v="3"/>
    <x v="1"/>
    <d v="2022-02-06T00:00:00"/>
    <n v="59"/>
    <n v="0.32"/>
    <n v="1.68"/>
    <n v="1.36"/>
    <n v="6"/>
    <n v="1.92"/>
    <n v="0.05"/>
    <n v="0.1"/>
    <n v="1.82"/>
    <n v="1.02"/>
    <n v="2.84"/>
  </r>
  <r>
    <s v="7356-1"/>
    <d v="2021-12-10T00:00:00"/>
    <x v="2"/>
    <x v="2"/>
    <n v="12"/>
    <s v="Jeevan Yadav"/>
    <s v="Pinehurst Avenue, Suite 305, Building D, near Maple Plaza"/>
    <x v="1"/>
    <x v="1"/>
    <s v="Corporate"/>
    <x v="11"/>
    <x v="2"/>
    <x v="26"/>
    <x v="0"/>
    <x v="3"/>
    <x v="1"/>
    <d v="2021-12-17T00:00:00"/>
    <n v="7"/>
    <n v="156.5"/>
    <n v="300.97000000000003"/>
    <n v="144.47"/>
    <n v="8"/>
    <n v="1252"/>
    <n v="0.05"/>
    <n v="62.6"/>
    <n v="1189.4000000000001"/>
    <n v="7.18"/>
    <n v="1196.58"/>
  </r>
  <r>
    <s v="7357-1"/>
    <d v="2021-12-16T00:00:00"/>
    <x v="2"/>
    <x v="2"/>
    <n v="12"/>
    <s v="Kajal Kumar"/>
    <s v="Maple Lane, Apartment 2B, Building E, by Golden Fields"/>
    <x v="2"/>
    <x v="2"/>
    <s v="Consumer"/>
    <x v="1"/>
    <x v="0"/>
    <x v="27"/>
    <x v="0"/>
    <x v="2"/>
    <x v="0"/>
    <d v="2022-01-17T00:00:00"/>
    <n v="32"/>
    <n v="99.39"/>
    <n v="162.93"/>
    <n v="63.54"/>
    <n v="41"/>
    <n v="4074.99"/>
    <n v="0.01"/>
    <n v="40.75"/>
    <n v="4034.24"/>
    <n v="19.989999999999998"/>
    <n v="4054.23"/>
  </r>
  <r>
    <s v="7358-1"/>
    <d v="2021-12-19T00:00:00"/>
    <x v="2"/>
    <x v="2"/>
    <n v="12"/>
    <s v="Karthik Yadav"/>
    <s v="Willow Oak Boulevard, Suite 407, Building B, near Sunset Valley"/>
    <x v="0"/>
    <x v="0"/>
    <s v="Home Office"/>
    <x v="5"/>
    <x v="0"/>
    <x v="28"/>
    <x v="1"/>
    <x v="3"/>
    <x v="0"/>
    <d v="2022-01-31T00:00:00"/>
    <n v="43"/>
    <n v="3.32"/>
    <n v="5.18"/>
    <n v="1.86"/>
    <n v="25"/>
    <n v="83"/>
    <n v="0.1"/>
    <n v="8.3000000000000007"/>
    <n v="74.7"/>
    <n v="2.04"/>
    <n v="76.739999999999995"/>
  </r>
  <r>
    <s v="7359-1"/>
    <d v="2021-12-19T00:00:00"/>
    <x v="2"/>
    <x v="2"/>
    <n v="12"/>
    <s v="Kavita Mehta"/>
    <s v="River Crest Road, Flat 10B, Building A, near Silver Hill"/>
    <x v="0"/>
    <x v="0"/>
    <s v="Corporate"/>
    <x v="8"/>
    <x v="2"/>
    <x v="29"/>
    <x v="0"/>
    <x v="0"/>
    <x v="0"/>
    <d v="2022-01-06T00:00:00"/>
    <n v="18"/>
    <n v="4.46"/>
    <n v="10.89"/>
    <n v="6.43"/>
    <n v="30"/>
    <n v="133.80000000000001"/>
    <n v="0.08"/>
    <n v="10.7"/>
    <n v="123.1"/>
    <n v="4.5"/>
    <n v="127.6"/>
  </r>
  <r>
    <s v="7360-1"/>
    <d v="2021-12-22T00:00:00"/>
    <x v="2"/>
    <x v="2"/>
    <n v="12"/>
    <s v="Kiran Yadav"/>
    <s v="Cedar Hill Drive, Apartment 4A, Building C, opposite Crystal Creek"/>
    <x v="1"/>
    <x v="1"/>
    <s v="Home Office"/>
    <x v="4"/>
    <x v="0"/>
    <x v="30"/>
    <x v="0"/>
    <x v="0"/>
    <x v="0"/>
    <d v="2022-02-08T00:00:00"/>
    <n v="48"/>
    <n v="19.78"/>
    <n v="45.99"/>
    <n v="26.21"/>
    <n v="11"/>
    <n v="217.58"/>
    <n v="7.0000000000000007E-2"/>
    <n v="15.23"/>
    <n v="202.35"/>
    <n v="4.99"/>
    <n v="207.34"/>
  </r>
  <r>
    <s v="7361-1"/>
    <d v="2021-12-24T00:00:00"/>
    <x v="2"/>
    <x v="2"/>
    <n v="12"/>
    <s v="Krishna Rao"/>
    <s v="Willowbrook Boulevard, Suite 506, Building E, next to Green River"/>
    <x v="2"/>
    <x v="2"/>
    <s v="Corporate"/>
    <x v="1"/>
    <x v="2"/>
    <x v="31"/>
    <x v="1"/>
    <x v="0"/>
    <x v="0"/>
    <d v="2022-01-26T00:00:00"/>
    <n v="33"/>
    <n v="1.18"/>
    <n v="1.88"/>
    <n v="0.7"/>
    <n v="39"/>
    <n v="46.02"/>
    <n v="7.0000000000000007E-2"/>
    <n v="3.22"/>
    <n v="42.8"/>
    <n v="1.49"/>
    <n v="44.29"/>
  </r>
  <r>
    <s v="7362-1"/>
    <d v="2021-12-25T00:00:00"/>
    <x v="2"/>
    <x v="2"/>
    <n v="12"/>
    <s v="Krishnan Kumar"/>
    <s v="Redwood Ridge Lane, Flat 6A, Building D, near Maplewood Park"/>
    <x v="0"/>
    <x v="0"/>
    <s v="Corporate"/>
    <x v="11"/>
    <x v="1"/>
    <x v="32"/>
    <x v="2"/>
    <x v="0"/>
    <x v="0"/>
    <d v="2022-01-28T00:00:00"/>
    <n v="34"/>
    <n v="377.99"/>
    <n v="599.99"/>
    <n v="222"/>
    <n v="17"/>
    <n v="6425.83"/>
    <n v="0.08"/>
    <n v="514.07000000000005"/>
    <n v="5911.76"/>
    <n v="24.49"/>
    <n v="5936.25"/>
  </r>
  <r>
    <s v="7363-1"/>
    <d v="2021-12-25T00:00:00"/>
    <x v="2"/>
    <x v="2"/>
    <n v="12"/>
    <s v="Lakshmi Deshmukh"/>
    <s v="Pineview Crescent, Suite 701, Building B, near Riverstone"/>
    <x v="1"/>
    <x v="1"/>
    <s v="Corporate"/>
    <x v="0"/>
    <x v="3"/>
    <x v="33"/>
    <x v="1"/>
    <x v="1"/>
    <x v="0"/>
    <d v="2022-01-14T00:00:00"/>
    <n v="20"/>
    <n v="1.0900000000000001"/>
    <n v="1.68"/>
    <n v="0.59"/>
    <n v="24"/>
    <n v="26.16"/>
    <n v="0.05"/>
    <n v="1.31"/>
    <n v="24.85"/>
    <n v="1"/>
    <n v="25.85"/>
  </r>
  <r>
    <s v="7364-1"/>
    <d v="2021-12-28T00:00:00"/>
    <x v="2"/>
    <x v="2"/>
    <n v="12"/>
    <s v="Lalit Mehta"/>
    <s v="Crystal Springs Avenue, Apartment 7B, Building C, near Oakridge"/>
    <x v="2"/>
    <x v="2"/>
    <s v="Home Office"/>
    <x v="5"/>
    <x v="3"/>
    <x v="34"/>
    <x v="2"/>
    <x v="2"/>
    <x v="0"/>
    <d v="2022-02-23T00:00:00"/>
    <n v="57"/>
    <n v="8.82"/>
    <n v="20.99"/>
    <n v="12.17"/>
    <n v="30"/>
    <n v="264.60000000000002"/>
    <n v="0.03"/>
    <n v="7.94"/>
    <n v="256.66000000000003"/>
    <n v="4.8099999999999996"/>
    <n v="261.47000000000003"/>
  </r>
  <r>
    <s v="7365-1"/>
    <d v="2021-12-28T00:00:00"/>
    <x v="2"/>
    <x v="2"/>
    <n v="12"/>
    <s v="Manav Gupta"/>
    <s v="Willow Springs Road, Suite 202, Building F, next to City Plaza"/>
    <x v="0"/>
    <x v="0"/>
    <s v="Small Business"/>
    <x v="0"/>
    <x v="2"/>
    <x v="35"/>
    <x v="0"/>
    <x v="3"/>
    <x v="0"/>
    <d v="2022-01-15T00:00:00"/>
    <n v="18"/>
    <n v="1.18"/>
    <n v="1.88"/>
    <n v="0.7"/>
    <n v="1"/>
    <n v="1.18"/>
    <n v="0.09"/>
    <n v="0.11"/>
    <n v="1.07"/>
    <n v="1.49"/>
    <n v="2.56"/>
  </r>
  <r>
    <s v="7366-1"/>
    <d v="2021-12-28T00:00:00"/>
    <x v="2"/>
    <x v="2"/>
    <n v="12"/>
    <s v="Manisha Sharma"/>
    <s v="Cedar Grove Boulevard, Flat 5A, Building E, near Golden Park"/>
    <x v="1"/>
    <x v="1"/>
    <s v="Corporate"/>
    <x v="3"/>
    <x v="1"/>
    <x v="36"/>
    <x v="2"/>
    <x v="2"/>
    <x v="1"/>
    <d v="2022-02-01T00:00:00"/>
    <n v="35"/>
    <n v="16.8"/>
    <n v="40.97"/>
    <n v="24.17"/>
    <n v="49"/>
    <n v="823.2"/>
    <n v="0.1"/>
    <n v="82.32"/>
    <n v="740.88"/>
    <n v="8.99"/>
    <n v="749.87"/>
  </r>
  <r>
    <s v="7367-1"/>
    <d v="2022-01-02T00:00:00"/>
    <x v="3"/>
    <x v="3"/>
    <n v="1"/>
    <s v="Manju Yadav"/>
    <s v="Sunset View Parkway, Unit 3A, Building D, near Oakview"/>
    <x v="2"/>
    <x v="2"/>
    <s v="Corporate"/>
    <x v="6"/>
    <x v="0"/>
    <x v="37"/>
    <x v="0"/>
    <x v="0"/>
    <x v="0"/>
    <d v="2022-01-29T00:00:00"/>
    <n v="27"/>
    <n v="14.7"/>
    <n v="29.99"/>
    <n v="15.29"/>
    <n v="14"/>
    <n v="205.8"/>
    <n v="0.04"/>
    <n v="8.23"/>
    <n v="197.57"/>
    <n v="5.5"/>
    <n v="203.07"/>
  </r>
  <r>
    <s v="7368-1"/>
    <d v="2022-01-09T00:00:00"/>
    <x v="3"/>
    <x v="3"/>
    <n v="1"/>
    <s v="Meenal Soni"/>
    <s v="Pine Valley Lane, Apartment 11B, Building C, beside Silverbrook"/>
    <x v="0"/>
    <x v="0"/>
    <s v="Home Office"/>
    <x v="8"/>
    <x v="3"/>
    <x v="38"/>
    <x v="0"/>
    <x v="1"/>
    <x v="0"/>
    <d v="2022-02-02T00:00:00"/>
    <n v="24"/>
    <n v="3.47"/>
    <n v="6.68"/>
    <n v="3.21"/>
    <n v="10"/>
    <n v="34.700000000000003"/>
    <n v="0.08"/>
    <n v="2.78"/>
    <n v="31.92"/>
    <n v="1.5"/>
    <n v="33.42"/>
  </r>
  <r>
    <s v="7369-1"/>
    <d v="2022-01-12T00:00:00"/>
    <x v="3"/>
    <x v="3"/>
    <n v="1"/>
    <s v="Mihir Patel"/>
    <s v="Cedar Ridge Boulevard, Suite 608, Building A, near Oak Hills"/>
    <x v="1"/>
    <x v="1"/>
    <s v="Home Office"/>
    <x v="13"/>
    <x v="3"/>
    <x v="39"/>
    <x v="0"/>
    <x v="2"/>
    <x v="0"/>
    <d v="2022-03-03T00:00:00"/>
    <n v="50"/>
    <n v="13.64"/>
    <n v="20.98"/>
    <n v="7.34"/>
    <n v="34"/>
    <n v="463.76"/>
    <n v="7.0000000000000007E-2"/>
    <n v="32.46"/>
    <n v="431.3"/>
    <n v="1.49"/>
    <n v="432.79"/>
  </r>
  <r>
    <s v="7370-1"/>
    <d v="2022-01-17T00:00:00"/>
    <x v="3"/>
    <x v="3"/>
    <n v="1"/>
    <s v="Minal Shah"/>
    <s v="Redwood Avenue, Apartment 4B, Building E, near Willow Meadows"/>
    <x v="2"/>
    <x v="2"/>
    <s v="Consumer"/>
    <x v="10"/>
    <x v="0"/>
    <x v="40"/>
    <x v="1"/>
    <x v="3"/>
    <x v="0"/>
    <d v="2022-02-13T00:00:00"/>
    <n v="27"/>
    <n v="1.87"/>
    <n v="8.1199999999999992"/>
    <n v="6.25"/>
    <n v="36"/>
    <n v="67.319999999999993"/>
    <n v="0.1"/>
    <n v="6.73"/>
    <n v="60.59"/>
    <n v="2.83"/>
    <n v="63.42"/>
  </r>
  <r>
    <s v="7371-1"/>
    <d v="2022-01-17T00:00:00"/>
    <x v="3"/>
    <x v="3"/>
    <n v="1"/>
    <s v="Mitesh Choudhary"/>
    <s v="Maple Valley Road, Suite 507, Building F, close to River Grove"/>
    <x v="0"/>
    <x v="0"/>
    <s v="Home Office"/>
    <x v="0"/>
    <x v="0"/>
    <x v="41"/>
    <x v="2"/>
    <x v="0"/>
    <x v="0"/>
    <d v="2022-03-16T00:00:00"/>
    <n v="58"/>
    <n v="4.79"/>
    <n v="11.97"/>
    <n v="7.18"/>
    <n v="28"/>
    <n v="134.12"/>
    <n v="0.03"/>
    <n v="4.0199999999999996"/>
    <n v="130.1"/>
    <n v="5.81"/>
    <n v="135.91"/>
  </r>
  <r>
    <s v="7372-1"/>
    <d v="2022-01-18T00:00:00"/>
    <x v="3"/>
    <x v="3"/>
    <n v="1"/>
    <s v="Mithun Kumar"/>
    <s v="Pinecrest Boulevard, Apartment 2A, Building C, by Oak Park"/>
    <x v="1"/>
    <x v="1"/>
    <s v="Home Office"/>
    <x v="7"/>
    <x v="0"/>
    <x v="42"/>
    <x v="1"/>
    <x v="1"/>
    <x v="0"/>
    <d v="2022-02-23T00:00:00"/>
    <n v="36"/>
    <n v="8.31"/>
    <n v="15.98"/>
    <n v="7.67"/>
    <n v="4"/>
    <n v="33.24"/>
    <n v="0.09"/>
    <n v="2.99"/>
    <n v="30.25"/>
    <n v="6.5"/>
    <n v="36.75"/>
  </r>
  <r>
    <s v="7373-1"/>
    <d v="2022-01-19T00:00:00"/>
    <x v="3"/>
    <x v="3"/>
    <n v="1"/>
    <s v="Mohan Yadav"/>
    <s v="Willow Creek Parkway, Suite 204, Building D, near Valley View"/>
    <x v="2"/>
    <x v="2"/>
    <s v="Corporate"/>
    <x v="1"/>
    <x v="3"/>
    <x v="43"/>
    <x v="2"/>
    <x v="0"/>
    <x v="0"/>
    <d v="2022-02-07T00:00:00"/>
    <n v="19"/>
    <n v="4.46"/>
    <n v="10.89"/>
    <n v="6.43"/>
    <n v="25"/>
    <n v="111.5"/>
    <n v="0.03"/>
    <n v="3.35"/>
    <n v="108.16"/>
    <n v="4.5"/>
    <n v="112.66"/>
  </r>
  <r>
    <s v="7374-1"/>
    <d v="2022-01-19T00:00:00"/>
    <x v="3"/>
    <x v="3"/>
    <n v="1"/>
    <s v="Neha Rathi"/>
    <s v="Cedar Park Road, Flat 9A, Building E, opposite Pine Ridge Park"/>
    <x v="1"/>
    <x v="1"/>
    <s v="Consumer"/>
    <x v="8"/>
    <x v="2"/>
    <x v="44"/>
    <x v="0"/>
    <x v="1"/>
    <x v="0"/>
    <d v="2022-03-20T00:00:00"/>
    <n v="60"/>
    <n v="0.94"/>
    <n v="2.08"/>
    <n v="1.1399999999999999"/>
    <n v="33"/>
    <n v="31.02"/>
    <n v="0.05"/>
    <n v="1.55"/>
    <n v="29.47"/>
    <n v="2.56"/>
    <n v="32.03"/>
  </r>
  <r>
    <s v="7375-1"/>
    <d v="2022-01-19T00:00:00"/>
    <x v="3"/>
    <x v="3"/>
    <n v="1"/>
    <s v="Nikhil Gupta"/>
    <s v="Sunrise Ridge Lane, Unit 5B, Building A, near Lakeside Park"/>
    <x v="2"/>
    <x v="2"/>
    <s v="Corporate"/>
    <x v="0"/>
    <x v="2"/>
    <x v="45"/>
    <x v="2"/>
    <x v="2"/>
    <x v="0"/>
    <d v="2022-02-06T00:00:00"/>
    <n v="18"/>
    <n v="156.5"/>
    <n v="300.97000000000003"/>
    <n v="144.47"/>
    <n v="43"/>
    <n v="6729.5"/>
    <n v="0.08"/>
    <n v="538.36"/>
    <n v="6191.14"/>
    <n v="7.18"/>
    <n v="6198.32"/>
  </r>
  <r>
    <s v="7376-1"/>
    <d v="2022-01-24T00:00:00"/>
    <x v="3"/>
    <x v="3"/>
    <n v="1"/>
    <s v="Nilesh Yadav"/>
    <s v="Pinewood Grove Boulevard, Suite 301, Building F, near Riverbend"/>
    <x v="0"/>
    <x v="0"/>
    <s v="Home Office"/>
    <x v="6"/>
    <x v="2"/>
    <x v="46"/>
    <x v="0"/>
    <x v="3"/>
    <x v="0"/>
    <d v="2022-01-25T00:00:00"/>
    <n v="1"/>
    <n v="5.19"/>
    <n v="12.98"/>
    <n v="7.79"/>
    <n v="50"/>
    <n v="259.5"/>
    <n v="0.08"/>
    <n v="20.76"/>
    <n v="238.74"/>
    <n v="3.14"/>
    <n v="241.88"/>
  </r>
  <r>
    <s v="7377-1"/>
    <d v="2022-01-26T00:00:00"/>
    <x v="3"/>
    <x v="3"/>
    <n v="1"/>
    <s v="Niranjan Verma"/>
    <s v="Redwood Valley Road, Apartment 10A, Building C, by Cedar Hill"/>
    <x v="0"/>
    <x v="0"/>
    <s v="Corporate"/>
    <x v="0"/>
    <x v="3"/>
    <x v="47"/>
    <x v="1"/>
    <x v="2"/>
    <x v="1"/>
    <d v="2022-03-15T00:00:00"/>
    <n v="48"/>
    <n v="2.41"/>
    <n v="3.71"/>
    <n v="1.3"/>
    <n v="16"/>
    <n v="38.56"/>
    <n v="0.1"/>
    <n v="3.86"/>
    <n v="34.700000000000003"/>
    <n v="1.93"/>
    <n v="36.630000000000003"/>
  </r>
  <r>
    <s v="7378-1"/>
    <d v="2022-01-28T00:00:00"/>
    <x v="3"/>
    <x v="3"/>
    <n v="1"/>
    <s v="Nisha Mehta"/>
    <s v="Sunset Pines Avenue, Suite 601, Building D, near Blue Ridge Park"/>
    <x v="1"/>
    <x v="1"/>
    <s v="Home Office"/>
    <x v="7"/>
    <x v="0"/>
    <x v="48"/>
    <x v="2"/>
    <x v="0"/>
    <x v="0"/>
    <d v="2022-03-02T00:00:00"/>
    <n v="33"/>
    <n v="39.64"/>
    <n v="152.47999999999999"/>
    <n v="112.84"/>
    <n v="27"/>
    <n v="1070.28"/>
    <n v="0.1"/>
    <n v="107.03"/>
    <n v="963.25"/>
    <n v="6.5"/>
    <n v="969.75"/>
  </r>
  <r>
    <s v="7379-1"/>
    <d v="2022-01-28T00:00:00"/>
    <x v="3"/>
    <x v="3"/>
    <n v="1"/>
    <s v="Nitin Rajput"/>
    <s v="Maplewood Lane, Flat 3A, Building E, near Crystal View"/>
    <x v="2"/>
    <x v="2"/>
    <s v="Home Office"/>
    <x v="3"/>
    <x v="2"/>
    <x v="49"/>
    <x v="0"/>
    <x v="1"/>
    <x v="0"/>
    <d v="2022-02-18T00:00:00"/>
    <n v="21"/>
    <n v="2.59"/>
    <n v="3.98"/>
    <n v="1.39"/>
    <n v="41"/>
    <n v="106.19"/>
    <n v="0.1"/>
    <n v="10.62"/>
    <n v="95.57"/>
    <n v="2.97"/>
    <n v="98.54"/>
  </r>
  <r>
    <s v="7380-1"/>
    <d v="2022-01-29T00:00:00"/>
    <x v="3"/>
    <x v="3"/>
    <n v="1"/>
    <s v="Pallavi Joshi"/>
    <s v="Pine Ridge Parkway, Suite 402, Building B, by Town Center"/>
    <x v="0"/>
    <x v="0"/>
    <s v="Home Office"/>
    <x v="13"/>
    <x v="0"/>
    <x v="50"/>
    <x v="2"/>
    <x v="2"/>
    <x v="0"/>
    <d v="2022-03-03T00:00:00"/>
    <n v="33"/>
    <n v="1.53"/>
    <n v="2.78"/>
    <n v="1.25"/>
    <n v="38"/>
    <n v="58.14"/>
    <n v="0"/>
    <n v="0"/>
    <n v="58.14"/>
    <n v="1.34"/>
    <n v="59.48"/>
  </r>
  <r>
    <s v="7381-1"/>
    <d v="2022-02-01T00:00:00"/>
    <x v="3"/>
    <x v="3"/>
    <n v="2"/>
    <s v="Pankaj Mehta"/>
    <s v="Cedar Meadows Road, Apartment 6B, Building D, next to Riverbend Park"/>
    <x v="1"/>
    <x v="1"/>
    <s v="Consumer"/>
    <x v="2"/>
    <x v="3"/>
    <x v="51"/>
    <x v="0"/>
    <x v="3"/>
    <x v="0"/>
    <d v="2022-02-21T00:00:00"/>
    <n v="20"/>
    <n v="1.19"/>
    <n v="1.98"/>
    <n v="0.79"/>
    <n v="12"/>
    <n v="14.28"/>
    <n v="7.0000000000000007E-2"/>
    <n v="1"/>
    <n v="13.28"/>
    <n v="4.7699999999999996"/>
    <n v="18.05"/>
  </r>
  <r>
    <s v="7382-1"/>
    <d v="2022-02-03T00:00:00"/>
    <x v="3"/>
    <x v="3"/>
    <n v="2"/>
    <s v="Pooja Deshmukh"/>
    <s v="Crystal Valley Avenue, Unit 8A, Building C, near Maple Street"/>
    <x v="2"/>
    <x v="2"/>
    <s v="Small Business"/>
    <x v="5"/>
    <x v="1"/>
    <x v="52"/>
    <x v="1"/>
    <x v="0"/>
    <x v="0"/>
    <d v="2022-03-07T00:00:00"/>
    <n v="32"/>
    <n v="3.95"/>
    <n v="6.08"/>
    <n v="2.13"/>
    <n v="42"/>
    <n v="165.9"/>
    <n v="0.09"/>
    <n v="14.93"/>
    <n v="150.97"/>
    <n v="1.82"/>
    <n v="152.79"/>
  </r>
  <r>
    <s v="7383-1"/>
    <d v="2022-02-04T00:00:00"/>
    <x v="3"/>
    <x v="3"/>
    <n v="2"/>
    <s v="Pradeep Yadav"/>
    <s v="Willow Hills Drive, Flat 2A, Building F, opposite Pinecrest Park"/>
    <x v="0"/>
    <x v="0"/>
    <s v="Small Business"/>
    <x v="1"/>
    <x v="0"/>
    <x v="53"/>
    <x v="2"/>
    <x v="1"/>
    <x v="1"/>
    <d v="2022-03-02T00:00:00"/>
    <n v="26"/>
    <n v="16.8"/>
    <n v="40.97"/>
    <n v="24.17"/>
    <n v="49"/>
    <n v="823.2"/>
    <n v="0.04"/>
    <n v="32.93"/>
    <n v="790.27"/>
    <n v="8.99"/>
    <n v="799.26"/>
  </r>
  <r>
    <s v="7384-1"/>
    <d v="2022-02-08T00:00:00"/>
    <x v="3"/>
    <x v="3"/>
    <n v="2"/>
    <s v="Prakash Mehta"/>
    <s v="Redwood Lane, Suite 505, Building B, by Oak Grove Park"/>
    <x v="1"/>
    <x v="1"/>
    <s v="Home Office"/>
    <x v="5"/>
    <x v="0"/>
    <x v="54"/>
    <x v="0"/>
    <x v="2"/>
    <x v="0"/>
    <d v="2022-03-29T00:00:00"/>
    <n v="49"/>
    <n v="21.56"/>
    <n v="36.549999999999997"/>
    <n v="14.99"/>
    <n v="6"/>
    <n v="129.36000000000001"/>
    <n v="0.01"/>
    <n v="1.29"/>
    <n v="128.07"/>
    <n v="13.89"/>
    <n v="141.96"/>
  </r>
  <r>
    <s v="7385-1"/>
    <d v="2022-02-09T00:00:00"/>
    <x v="3"/>
    <x v="3"/>
    <n v="2"/>
    <s v="Pranav Sharma"/>
    <s v="Cedar Trail Road, Apartment 9B, Building A, near Lakeside Mall"/>
    <x v="2"/>
    <x v="2"/>
    <s v="Corporate"/>
    <x v="8"/>
    <x v="1"/>
    <x v="55"/>
    <x v="0"/>
    <x v="3"/>
    <x v="0"/>
    <d v="2022-04-02T00:00:00"/>
    <n v="52"/>
    <n v="2.59"/>
    <n v="3.98"/>
    <n v="1.39"/>
    <n v="50"/>
    <n v="129.5"/>
    <n v="0.08"/>
    <n v="10.36"/>
    <n v="119.14"/>
    <n v="2.97"/>
    <n v="122.11"/>
  </r>
  <r>
    <s v="7386-1"/>
    <d v="2022-02-10T00:00:00"/>
    <x v="3"/>
    <x v="3"/>
    <n v="2"/>
    <s v="Preeti Yadav"/>
    <s v="Pinewood Avenue, Suite 304, Building D, close to Riverfront Park"/>
    <x v="1"/>
    <x v="1"/>
    <s v="Corporate"/>
    <x v="8"/>
    <x v="0"/>
    <x v="56"/>
    <x v="1"/>
    <x v="3"/>
    <x v="0"/>
    <d v="2022-03-19T00:00:00"/>
    <n v="37"/>
    <n v="11.11"/>
    <n v="19.84"/>
    <n v="8.73"/>
    <n v="10"/>
    <n v="111.1"/>
    <n v="0.05"/>
    <n v="5.56"/>
    <n v="105.55"/>
    <n v="4.0999999999999996"/>
    <n v="109.65"/>
  </r>
  <r>
    <s v="7387-1"/>
    <d v="2022-02-11T00:00:00"/>
    <x v="3"/>
    <x v="3"/>
    <n v="2"/>
    <s v="Radhika Soni"/>
    <s v="Maple Lane, Apartment 7A, Building C, opposite Blue Ridge"/>
    <x v="1"/>
    <x v="1"/>
    <s v="Consumer"/>
    <x v="13"/>
    <x v="0"/>
    <x v="57"/>
    <x v="0"/>
    <x v="3"/>
    <x v="0"/>
    <d v="2022-03-08T00:00:00"/>
    <n v="25"/>
    <n v="41.28"/>
    <n v="95.99"/>
    <n v="54.71"/>
    <n v="14"/>
    <n v="577.91999999999996"/>
    <n v="0.04"/>
    <n v="23.12"/>
    <n v="554.79999999999995"/>
    <n v="8.99"/>
    <n v="563.79"/>
  </r>
  <r>
    <s v="7388-1"/>
    <d v="2022-02-11T00:00:00"/>
    <x v="3"/>
    <x v="3"/>
    <n v="2"/>
    <s v="Rajendra Deshmukh"/>
    <s v="Shady Meadows Road, Suite 610, Building E, near Sunset Bay"/>
    <x v="2"/>
    <x v="2"/>
    <s v="Home Office"/>
    <x v="10"/>
    <x v="1"/>
    <x v="58"/>
    <x v="0"/>
    <x v="1"/>
    <x v="0"/>
    <d v="2022-03-08T00:00:00"/>
    <n v="25"/>
    <n v="99.39"/>
    <n v="162.93"/>
    <n v="63.54"/>
    <n v="22"/>
    <n v="2186.58"/>
    <n v="7.0000000000000007E-2"/>
    <n v="153.06"/>
    <n v="2033.52"/>
    <n v="19.989999999999998"/>
    <n v="2053.5100000000002"/>
  </r>
  <r>
    <s v="7389-1"/>
    <d v="2022-02-13T00:00:00"/>
    <x v="3"/>
    <x v="3"/>
    <n v="2"/>
    <s v="Rakesh Kumar"/>
    <s v="234 Elmwood Avenue, Apartment 3A, Building B"/>
    <x v="0"/>
    <x v="0"/>
    <s v="Consumer"/>
    <x v="11"/>
    <x v="3"/>
    <x v="59"/>
    <x v="1"/>
    <x v="0"/>
    <x v="0"/>
    <d v="2022-03-28T00:00:00"/>
    <n v="43"/>
    <n v="5.5"/>
    <n v="12.22"/>
    <n v="6.72"/>
    <n v="10"/>
    <n v="55"/>
    <n v="0.1"/>
    <n v="5.5"/>
    <n v="49.5"/>
    <n v="2.85"/>
    <n v="52.35"/>
  </r>
  <r>
    <s v="7390-1"/>
    <d v="2022-02-13T00:00:00"/>
    <x v="3"/>
    <x v="3"/>
    <n v="2"/>
    <s v="Ravi Patel"/>
    <s v="521 Oak Ridge Drive, Flat 7, Building D"/>
    <x v="0"/>
    <x v="0"/>
    <s v="Corporate"/>
    <x v="10"/>
    <x v="3"/>
    <x v="60"/>
    <x v="2"/>
    <x v="1"/>
    <x v="1"/>
    <d v="2022-02-17T00:00:00"/>
    <n v="4"/>
    <n v="4.1900000000000004"/>
    <n v="10.23"/>
    <n v="6.04"/>
    <n v="19"/>
    <n v="79.61"/>
    <n v="0.08"/>
    <n v="6.37"/>
    <n v="73.239999999999995"/>
    <n v="4.68"/>
    <n v="77.92"/>
  </r>
  <r>
    <s v="7391-1"/>
    <d v="2022-02-13T00:00:00"/>
    <x v="3"/>
    <x v="3"/>
    <n v="2"/>
    <s v="Rohit Yadav"/>
    <s v="142 Maple Grove Lane, Suite 203, Building E"/>
    <x v="1"/>
    <x v="1"/>
    <s v="Consumer"/>
    <x v="2"/>
    <x v="3"/>
    <x v="61"/>
    <x v="1"/>
    <x v="3"/>
    <x v="0"/>
    <d v="2022-04-11T00:00:00"/>
    <n v="57"/>
    <n v="2.9"/>
    <n v="4.76"/>
    <n v="1.86"/>
    <n v="33"/>
    <n v="95.7"/>
    <n v="0.06"/>
    <n v="5.74"/>
    <n v="89.96"/>
    <n v="0.88"/>
    <n v="90.84"/>
  </r>
  <r>
    <s v="7392-1"/>
    <d v="2022-02-16T00:00:00"/>
    <x v="3"/>
    <x v="3"/>
    <n v="2"/>
    <s v="Ruchi Sharma"/>
    <s v="876 Pine Hollow Road, Apartment 5B, Building C"/>
    <x v="2"/>
    <x v="2"/>
    <s v="Small Business"/>
    <x v="3"/>
    <x v="0"/>
    <x v="62"/>
    <x v="2"/>
    <x v="3"/>
    <x v="0"/>
    <d v="2022-02-25T00:00:00"/>
    <n v="9"/>
    <n v="4.53"/>
    <n v="7.3"/>
    <n v="2.77"/>
    <n v="36"/>
    <n v="163.08000000000001"/>
    <n v="0.1"/>
    <n v="16.309999999999999"/>
    <n v="146.77000000000001"/>
    <n v="7.72"/>
    <n v="154.49"/>
  </r>
  <r>
    <s v="7393-1"/>
    <d v="2022-02-16T00:00:00"/>
    <x v="3"/>
    <x v="3"/>
    <n v="2"/>
    <s v="Rupesh Yadav"/>
    <s v="305 Willow Creek Boulevard, Unit 12, Building A"/>
    <x v="0"/>
    <x v="0"/>
    <s v="Corporate"/>
    <x v="10"/>
    <x v="1"/>
    <x v="63"/>
    <x v="0"/>
    <x v="2"/>
    <x v="0"/>
    <d v="2022-03-06T00:00:00"/>
    <n v="18"/>
    <n v="2.59"/>
    <n v="3.98"/>
    <n v="1.39"/>
    <n v="11"/>
    <n v="28.49"/>
    <n v="0.01"/>
    <n v="0.28000000000000003"/>
    <n v="28.21"/>
    <n v="2.97"/>
    <n v="31.18"/>
  </r>
  <r>
    <s v="7394-1"/>
    <d v="2022-02-17T00:00:00"/>
    <x v="3"/>
    <x v="3"/>
    <n v="2"/>
    <s v="Saanvi Mehta"/>
    <s v="908 Birchwood Park, Flat 4, Building F"/>
    <x v="0"/>
    <x v="0"/>
    <s v="Home Office"/>
    <x v="5"/>
    <x v="0"/>
    <x v="64"/>
    <x v="2"/>
    <x v="3"/>
    <x v="0"/>
    <d v="2022-03-01T00:00:00"/>
    <n v="12"/>
    <n v="1.6"/>
    <n v="2.62"/>
    <n v="1.02"/>
    <n v="48"/>
    <n v="76.8"/>
    <n v="0.1"/>
    <n v="7.68"/>
    <n v="69.12"/>
    <n v="0.8"/>
    <n v="69.92"/>
  </r>
  <r>
    <s v="7395-1"/>
    <d v="2022-02-20T00:00:00"/>
    <x v="3"/>
    <x v="3"/>
    <n v="2"/>
    <s v="Sahil Soni"/>
    <s v="114 Rosewood Terrace, Suite 308, Building B"/>
    <x v="1"/>
    <x v="1"/>
    <s v="Corporate"/>
    <x v="5"/>
    <x v="2"/>
    <x v="65"/>
    <x v="0"/>
    <x v="0"/>
    <x v="0"/>
    <d v="2022-03-05T00:00:00"/>
    <n v="13"/>
    <n v="14.7"/>
    <n v="29.99"/>
    <n v="15.29"/>
    <n v="11"/>
    <n v="161.69999999999999"/>
    <n v="0.08"/>
    <n v="12.94"/>
    <n v="148.76"/>
    <n v="5.5"/>
    <n v="154.26"/>
  </r>
  <r>
    <s v="7396-1"/>
    <d v="2022-02-22T00:00:00"/>
    <x v="3"/>
    <x v="3"/>
    <n v="2"/>
    <s v="Sandeep Gupta"/>
    <s v="799 Cedar Bluff Parkway, Unit 21, Building D"/>
    <x v="2"/>
    <x v="2"/>
    <s v="Small Business"/>
    <x v="10"/>
    <x v="0"/>
    <x v="66"/>
    <x v="0"/>
    <x v="0"/>
    <x v="2"/>
    <d v="2022-03-23T00:00:00"/>
    <n v="29"/>
    <n v="278.99"/>
    <n v="449.99"/>
    <n v="171"/>
    <n v="38"/>
    <n v="10601.62"/>
    <n v="0.01"/>
    <n v="106.02"/>
    <n v="10495.6"/>
    <n v="49"/>
    <n v="10544.6"/>
  </r>
  <r>
    <s v="7397-1"/>
    <d v="2022-02-23T00:00:00"/>
    <x v="3"/>
    <x v="3"/>
    <n v="2"/>
    <s v="Sanjana Rajput"/>
    <s v="456 Cherry Hill Road, Apartment 8A, Building E"/>
    <x v="0"/>
    <x v="0"/>
    <s v="Small Business"/>
    <x v="8"/>
    <x v="0"/>
    <x v="67"/>
    <x v="0"/>
    <x v="0"/>
    <x v="0"/>
    <d v="2022-04-01T00:00:00"/>
    <n v="37"/>
    <n v="21.97"/>
    <n v="35.44"/>
    <n v="13.47"/>
    <n v="48"/>
    <n v="1054.56"/>
    <n v="0.08"/>
    <n v="84.36"/>
    <n v="970.2"/>
    <n v="4.92"/>
    <n v="975.12"/>
  </r>
  <r>
    <s v="7398-1"/>
    <d v="2022-02-26T00:00:00"/>
    <x v="3"/>
    <x v="3"/>
    <n v="2"/>
    <s v="Sanjay Yadav"/>
    <s v="315 Fernbrook Crescent, Flat 10, Building C"/>
    <x v="1"/>
    <x v="1"/>
    <s v="Consumer"/>
    <x v="1"/>
    <x v="1"/>
    <x v="68"/>
    <x v="1"/>
    <x v="0"/>
    <x v="0"/>
    <d v="2022-04-13T00:00:00"/>
    <n v="46"/>
    <n v="2.98"/>
    <n v="5.84"/>
    <n v="2.86"/>
    <n v="19"/>
    <n v="56.62"/>
    <n v="0.01"/>
    <n v="0.56999999999999995"/>
    <n v="56.05"/>
    <n v="0.83"/>
    <n v="56.88"/>
  </r>
  <r>
    <s v="7400-1"/>
    <d v="2022-03-05T00:00:00"/>
    <x v="3"/>
    <x v="3"/>
    <n v="3"/>
    <s v="Sarbjeet Singh"/>
    <s v="627 Silver Birch Drive, Apartment 6B, Building F"/>
    <x v="0"/>
    <x v="0"/>
    <s v="Home Office"/>
    <x v="7"/>
    <x v="1"/>
    <x v="70"/>
    <x v="1"/>
    <x v="2"/>
    <x v="0"/>
    <d v="2022-03-14T00:00:00"/>
    <n v="9"/>
    <n v="0.93"/>
    <n v="1.6"/>
    <n v="0.67"/>
    <n v="43"/>
    <n v="39.99"/>
    <n v="0.01"/>
    <n v="0.4"/>
    <n v="39.590000000000003"/>
    <n v="1.29"/>
    <n v="40.880000000000003"/>
  </r>
  <r>
    <s v="7401-1"/>
    <d v="2022-03-06T00:00:00"/>
    <x v="3"/>
    <x v="3"/>
    <n v="3"/>
    <s v="Shalini Kumar"/>
    <s v="145 Redwood Trail, Flat 7, Building D"/>
    <x v="1"/>
    <x v="1"/>
    <s v="Small Business"/>
    <x v="0"/>
    <x v="1"/>
    <x v="71"/>
    <x v="2"/>
    <x v="3"/>
    <x v="0"/>
    <d v="2022-03-20T00:00:00"/>
    <n v="14"/>
    <n v="41.28"/>
    <n v="95.99"/>
    <n v="54.71"/>
    <n v="40"/>
    <n v="1651.2"/>
    <n v="0.05"/>
    <n v="82.56"/>
    <n v="1568.64"/>
    <n v="8.99"/>
    <n v="1577.63"/>
  </r>
  <r>
    <s v="7402-1"/>
    <d v="2022-03-06T00:00:00"/>
    <x v="3"/>
    <x v="3"/>
    <n v="3"/>
    <s v="Shivani Soni"/>
    <s v="998 Golden Oaks Boulevard, Unit 23, Building E"/>
    <x v="2"/>
    <x v="2"/>
    <s v="Corporate"/>
    <x v="6"/>
    <x v="0"/>
    <x v="72"/>
    <x v="0"/>
    <x v="2"/>
    <x v="1"/>
    <d v="2022-03-26T00:00:00"/>
    <n v="20"/>
    <n v="3.99"/>
    <n v="6.23"/>
    <n v="2.2400000000000002"/>
    <n v="33"/>
    <n v="131.66999999999999"/>
    <n v="0.08"/>
    <n v="10.53"/>
    <n v="121.14"/>
    <n v="6.97"/>
    <n v="128.11000000000001"/>
  </r>
  <r>
    <s v="7403-1"/>
    <d v="2022-03-07T00:00:00"/>
    <x v="3"/>
    <x v="3"/>
    <n v="3"/>
    <s v="Shivendra Patel"/>
    <s v="456 Sunset Ridge Road, Apartment 9A, Building B"/>
    <x v="0"/>
    <x v="0"/>
    <s v="Home Office"/>
    <x v="10"/>
    <x v="0"/>
    <x v="73"/>
    <x v="2"/>
    <x v="0"/>
    <x v="0"/>
    <d v="2022-04-06T00:00:00"/>
    <n v="30"/>
    <n v="16.8"/>
    <n v="40.97"/>
    <n v="24.17"/>
    <n v="14"/>
    <n v="235.2"/>
    <n v="0"/>
    <n v="0"/>
    <n v="235.2"/>
    <n v="8.99"/>
    <n v="244.19"/>
  </r>
  <r>
    <s v="7404-1"/>
    <d v="2022-03-09T00:00:00"/>
    <x v="3"/>
    <x v="3"/>
    <n v="3"/>
    <s v="Shubham Deshmukh"/>
    <s v="372 Lavender Way, Suite 105, Building F"/>
    <x v="1"/>
    <x v="1"/>
    <s v="Corporate"/>
    <x v="5"/>
    <x v="0"/>
    <x v="74"/>
    <x v="0"/>
    <x v="1"/>
    <x v="0"/>
    <d v="2022-05-03T00:00:00"/>
    <n v="55"/>
    <n v="6.39"/>
    <n v="19.98"/>
    <n v="13.59"/>
    <n v="39"/>
    <n v="249.21"/>
    <n v="0.05"/>
    <n v="12.46"/>
    <n v="236.75"/>
    <n v="4"/>
    <n v="240.75"/>
  </r>
  <r>
    <s v="7405-1"/>
    <d v="2022-03-11T00:00:00"/>
    <x v="3"/>
    <x v="3"/>
    <n v="3"/>
    <s v="Shruti Sharma"/>
    <s v="120 Bluebell Drive, Flat 2B, Building C"/>
    <x v="2"/>
    <x v="2"/>
    <s v="Small Business"/>
    <x v="7"/>
    <x v="0"/>
    <x v="75"/>
    <x v="1"/>
    <x v="2"/>
    <x v="0"/>
    <d v="2022-03-17T00:00:00"/>
    <n v="6"/>
    <n v="14.95"/>
    <n v="34.76"/>
    <n v="19.809999999999999"/>
    <n v="27"/>
    <n v="403.65"/>
    <n v="0.1"/>
    <n v="40.369999999999997"/>
    <n v="363.29"/>
    <n v="8.2200000000000006"/>
    <n v="371.51"/>
  </r>
  <r>
    <s v="7406-1"/>
    <d v="2022-03-12T00:00:00"/>
    <x v="3"/>
    <x v="3"/>
    <n v="3"/>
    <s v="Siddhi Mehta"/>
    <s v="786 Shady Lane, Unit 4, Building D"/>
    <x v="0"/>
    <x v="0"/>
    <s v="Home Office"/>
    <x v="0"/>
    <x v="0"/>
    <x v="76"/>
    <x v="2"/>
    <x v="3"/>
    <x v="0"/>
    <d v="2022-04-28T00:00:00"/>
    <n v="47"/>
    <n v="0.94"/>
    <n v="1.88"/>
    <n v="0.94"/>
    <n v="36"/>
    <n v="33.840000000000003"/>
    <n v="0.04"/>
    <n v="1.35"/>
    <n v="32.49"/>
    <n v="0.79"/>
    <n v="33.28"/>
  </r>
  <r>
    <s v="7407-1"/>
    <d v="2022-03-12T00:00:00"/>
    <x v="3"/>
    <x v="3"/>
    <n v="3"/>
    <s v="Simran Rathi"/>
    <s v="889 Birchwood Circle, Apartment 2A, Building A"/>
    <x v="1"/>
    <x v="1"/>
    <s v="Corporate"/>
    <x v="1"/>
    <x v="1"/>
    <x v="77"/>
    <x v="0"/>
    <x v="0"/>
    <x v="0"/>
    <d v="2022-04-14T00:00:00"/>
    <n v="33"/>
    <n v="0.93"/>
    <n v="1.6"/>
    <n v="0.67"/>
    <n v="40"/>
    <n v="37.200000000000003"/>
    <n v="0.01"/>
    <n v="0.37"/>
    <n v="36.83"/>
    <n v="1.29"/>
    <n v="38.119999999999997"/>
  </r>
  <r>
    <s v="7408-1"/>
    <d v="2022-03-14T00:00:00"/>
    <x v="3"/>
    <x v="3"/>
    <n v="3"/>
    <s v="Sonia Yadav"/>
    <s v="512 Highland Drive, Suite 600, Building C"/>
    <x v="2"/>
    <x v="2"/>
    <s v="Home Office"/>
    <x v="1"/>
    <x v="1"/>
    <x v="78"/>
    <x v="2"/>
    <x v="1"/>
    <x v="0"/>
    <d v="2022-03-19T00:00:00"/>
    <n v="5"/>
    <n v="12.39"/>
    <n v="19.98"/>
    <n v="7.59"/>
    <n v="47"/>
    <n v="582.33000000000004"/>
    <n v="0"/>
    <n v="0"/>
    <n v="582.33000000000004"/>
    <n v="5.77"/>
    <n v="588.1"/>
  </r>
  <r>
    <s v="7409-1"/>
    <d v="2022-03-17T00:00:00"/>
    <x v="3"/>
    <x v="3"/>
    <n v="3"/>
    <s v="Srikant Kumar"/>
    <s v="678 Willow Springs Boulevard, Flat 11, Building D"/>
    <x v="1"/>
    <x v="1"/>
    <s v="Corporate"/>
    <x v="13"/>
    <x v="2"/>
    <x v="79"/>
    <x v="0"/>
    <x v="2"/>
    <x v="0"/>
    <d v="2022-04-15T00:00:00"/>
    <n v="29"/>
    <n v="0.24"/>
    <n v="1.26"/>
    <n v="1.02"/>
    <n v="47"/>
    <n v="11.28"/>
    <n v="7.0000000000000007E-2"/>
    <n v="0.79"/>
    <n v="10.49"/>
    <n v="0.7"/>
    <n v="11.19"/>
  </r>
  <r>
    <s v="7410-1"/>
    <d v="2022-03-17T00:00:00"/>
    <x v="3"/>
    <x v="3"/>
    <n v="3"/>
    <s v="Suman Soni"/>
    <s v="322 Cedarwood Avenue, Apartment 7B, Building E"/>
    <x v="2"/>
    <x v="2"/>
    <s v="Small Business"/>
    <x v="5"/>
    <x v="0"/>
    <x v="80"/>
    <x v="1"/>
    <x v="3"/>
    <x v="1"/>
    <d v="2022-04-04T00:00:00"/>
    <n v="18"/>
    <n v="1.87"/>
    <n v="8.1199999999999992"/>
    <n v="6.25"/>
    <n v="37"/>
    <n v="69.19"/>
    <n v="0.01"/>
    <n v="0.69"/>
    <n v="68.5"/>
    <n v="2.83"/>
    <n v="71.33"/>
  </r>
  <r>
    <s v="7411-1"/>
    <d v="2022-03-18T00:00:00"/>
    <x v="3"/>
    <x v="3"/>
    <n v="3"/>
    <s v="Sushant Kumar"/>
    <s v="905 Fern Ridge Road, Unit 6, Building F"/>
    <x v="0"/>
    <x v="0"/>
    <s v="Corporate"/>
    <x v="6"/>
    <x v="1"/>
    <x v="81"/>
    <x v="2"/>
    <x v="3"/>
    <x v="0"/>
    <d v="2022-03-30T00:00:00"/>
    <n v="12"/>
    <n v="1.84"/>
    <n v="2.88"/>
    <n v="1.04"/>
    <n v="18"/>
    <n v="33.119999999999997"/>
    <n v="0.02"/>
    <n v="0.66"/>
    <n v="32.46"/>
    <n v="5.33"/>
    <n v="37.79"/>
  </r>
  <r>
    <s v="7412-1"/>
    <d v="2022-03-18T00:00:00"/>
    <x v="3"/>
    <x v="3"/>
    <n v="3"/>
    <s v="Swati Patel"/>
    <s v="113 Autumn Grove Lane, Suite 302, Building B"/>
    <x v="0"/>
    <x v="0"/>
    <s v="Home Office"/>
    <x v="5"/>
    <x v="3"/>
    <x v="82"/>
    <x v="0"/>
    <x v="3"/>
    <x v="0"/>
    <d v="2022-04-09T00:00:00"/>
    <n v="22"/>
    <n v="3.75"/>
    <n v="7.08"/>
    <n v="3.33"/>
    <n v="16"/>
    <n v="60"/>
    <n v="0.02"/>
    <n v="1.2"/>
    <n v="58.8"/>
    <n v="2.35"/>
    <n v="61.15"/>
  </r>
  <r>
    <s v="7413-1"/>
    <d v="2022-03-20T00:00:00"/>
    <x v="3"/>
    <x v="3"/>
    <n v="3"/>
    <s v="Tanmay Mehta"/>
    <s v="275 Forest Hill Road, Apartment 9A, Building C"/>
    <x v="1"/>
    <x v="1"/>
    <s v="Corporate"/>
    <x v="11"/>
    <x v="0"/>
    <x v="83"/>
    <x v="0"/>
    <x v="1"/>
    <x v="0"/>
    <d v="2022-03-27T00:00:00"/>
    <n v="7"/>
    <n v="2.9"/>
    <n v="4.76"/>
    <n v="1.86"/>
    <n v="23"/>
    <n v="66.7"/>
    <n v="0.05"/>
    <n v="3.34"/>
    <n v="63.37"/>
    <n v="0.88"/>
    <n v="64.25"/>
  </r>
  <r>
    <s v="7414-1"/>
    <d v="2022-03-21T00:00:00"/>
    <x v="3"/>
    <x v="3"/>
    <n v="3"/>
    <s v="Tanu Jain"/>
    <s v="645 Crystal Meadows Drive, Flat 4, Building D"/>
    <x v="2"/>
    <x v="2"/>
    <s v="Corporate"/>
    <x v="2"/>
    <x v="0"/>
    <x v="84"/>
    <x v="1"/>
    <x v="0"/>
    <x v="0"/>
    <d v="2022-05-15T00:00:00"/>
    <n v="55"/>
    <n v="8.82"/>
    <n v="20.99"/>
    <n v="12.17"/>
    <n v="2"/>
    <n v="17.64"/>
    <n v="7.0000000000000007E-2"/>
    <n v="1.23"/>
    <n v="16.41"/>
    <n v="4.8099999999999996"/>
    <n v="21.22"/>
  </r>
  <r>
    <s v="7415-1"/>
    <d v="2022-03-25T00:00:00"/>
    <x v="3"/>
    <x v="3"/>
    <n v="3"/>
    <s v="Tejas Soni"/>
    <s v="812 Maplewood Terrace, Suite 100, Building E"/>
    <x v="0"/>
    <x v="0"/>
    <s v="Corporate"/>
    <x v="2"/>
    <x v="0"/>
    <x v="85"/>
    <x v="0"/>
    <x v="1"/>
    <x v="0"/>
    <d v="2022-05-13T00:00:00"/>
    <n v="49"/>
    <n v="2.31"/>
    <n v="3.78"/>
    <n v="1.47"/>
    <n v="28"/>
    <n v="64.680000000000007"/>
    <n v="0"/>
    <n v="0"/>
    <n v="64.680000000000007"/>
    <n v="0.71"/>
    <n v="65.39"/>
  </r>
  <r>
    <s v="7416-1"/>
    <d v="2022-03-26T00:00:00"/>
    <x v="3"/>
    <x v="3"/>
    <n v="3"/>
    <s v="Umesh Yadav"/>
    <s v="530 Meadowview Parkway, Apartment 2B, Building A"/>
    <x v="1"/>
    <x v="1"/>
    <s v="Corporate"/>
    <x v="1"/>
    <x v="1"/>
    <x v="86"/>
    <x v="0"/>
    <x v="3"/>
    <x v="0"/>
    <d v="2022-04-22T00:00:00"/>
    <n v="27"/>
    <n v="2.5"/>
    <n v="5.68"/>
    <n v="3.18"/>
    <n v="45"/>
    <n v="112.5"/>
    <n v="0.01"/>
    <n v="1.1299999999999999"/>
    <n v="111.38"/>
    <n v="3.6"/>
    <n v="114.98"/>
  </r>
  <r>
    <s v="7417-1"/>
    <d v="2022-03-26T00:00:00"/>
    <x v="3"/>
    <x v="3"/>
    <n v="3"/>
    <s v="Vanshika Deshmukh"/>
    <s v="277 Pinecrest Drive, Unit 15, Building F"/>
    <x v="2"/>
    <x v="2"/>
    <s v="Small Business"/>
    <x v="1"/>
    <x v="2"/>
    <x v="87"/>
    <x v="1"/>
    <x v="3"/>
    <x v="0"/>
    <d v="2022-04-01T00:00:00"/>
    <n v="6"/>
    <n v="1.59"/>
    <n v="2.61"/>
    <n v="1.02"/>
    <n v="8"/>
    <n v="12.72"/>
    <n v="0.02"/>
    <n v="0.25"/>
    <n v="12.47"/>
    <n v="0.5"/>
    <n v="12.97"/>
  </r>
  <r>
    <s v="7418-1"/>
    <d v="2022-03-27T00:00:00"/>
    <x v="3"/>
    <x v="3"/>
    <n v="3"/>
    <s v="Vasundhara Mehta"/>
    <s v="439 Oakwood Street, Flat 8, Building D"/>
    <x v="0"/>
    <x v="0"/>
    <s v="Consumer"/>
    <x v="13"/>
    <x v="3"/>
    <x v="88"/>
    <x v="2"/>
    <x v="2"/>
    <x v="0"/>
    <d v="2022-04-23T00:00:00"/>
    <n v="27"/>
    <n v="216"/>
    <n v="449.99"/>
    <n v="233.99"/>
    <n v="49"/>
    <n v="10584"/>
    <n v="0.06"/>
    <n v="635.04"/>
    <n v="9948.9599999999991"/>
    <n v="24.49"/>
    <n v="9973.4500000000007"/>
  </r>
  <r>
    <s v="7419-1"/>
    <d v="2022-03-27T00:00:00"/>
    <x v="3"/>
    <x v="3"/>
    <n v="3"/>
    <s v="Vikas Yadav"/>
    <s v="721 Rosehill Crescent, Apartment 11A, Building E"/>
    <x v="1"/>
    <x v="1"/>
    <s v="Home Office"/>
    <x v="9"/>
    <x v="1"/>
    <x v="89"/>
    <x v="1"/>
    <x v="3"/>
    <x v="2"/>
    <d v="2022-05-07T00:00:00"/>
    <n v="41"/>
    <n v="75"/>
    <n v="120.97"/>
    <n v="45.97"/>
    <n v="42"/>
    <n v="3150"/>
    <n v="0"/>
    <n v="0"/>
    <n v="3150"/>
    <n v="26.3"/>
    <n v="3176.3"/>
  </r>
  <r>
    <s v="7420-1"/>
    <d v="2022-03-29T00:00:00"/>
    <x v="3"/>
    <x v="3"/>
    <n v="3"/>
    <s v="Vikram Rajput"/>
    <s v="333 Aspen Grove Road, Suite 601, Building B"/>
    <x v="2"/>
    <x v="2"/>
    <s v="Corporate"/>
    <x v="11"/>
    <x v="2"/>
    <x v="90"/>
    <x v="2"/>
    <x v="0"/>
    <x v="0"/>
    <d v="2022-05-23T00:00:00"/>
    <n v="55"/>
    <n v="5.19"/>
    <n v="12.98"/>
    <n v="7.79"/>
    <n v="45"/>
    <n v="233.55"/>
    <n v="0.05"/>
    <n v="11.68"/>
    <n v="221.87"/>
    <n v="3.14"/>
    <n v="225.01"/>
  </r>
  <r>
    <s v="7421-1"/>
    <d v="2022-03-29T00:00:00"/>
    <x v="3"/>
    <x v="3"/>
    <n v="3"/>
    <s v="Vinay Sharma"/>
    <s v="888 Riverbend Road, Unit 4, Building C"/>
    <x v="1"/>
    <x v="1"/>
    <s v="Corporate"/>
    <x v="5"/>
    <x v="1"/>
    <x v="91"/>
    <x v="0"/>
    <x v="0"/>
    <x v="0"/>
    <d v="2022-04-29T00:00:00"/>
    <n v="31"/>
    <n v="1.94"/>
    <n v="3.08"/>
    <n v="1.1399999999999999"/>
    <n v="42"/>
    <n v="81.48"/>
    <n v="0.09"/>
    <n v="7.33"/>
    <n v="74.150000000000006"/>
    <n v="0.99"/>
    <n v="75.14"/>
  </r>
  <r>
    <s v="7422-1"/>
    <d v="2022-03-30T00:00:00"/>
    <x v="3"/>
    <x v="3"/>
    <n v="3"/>
    <s v="Vishal Mehta"/>
    <s v="612 Summit Hill Drive, Flat 5B, Building D"/>
    <x v="1"/>
    <x v="1"/>
    <s v="Corporate"/>
    <x v="0"/>
    <x v="0"/>
    <x v="92"/>
    <x v="2"/>
    <x v="0"/>
    <x v="0"/>
    <d v="2022-05-01T00:00:00"/>
    <n v="32"/>
    <n v="0.94"/>
    <n v="2.08"/>
    <n v="1.1399999999999999"/>
    <n v="2"/>
    <n v="1.88"/>
    <n v="0.01"/>
    <n v="0.02"/>
    <n v="1.86"/>
    <n v="2.56"/>
    <n v="4.42"/>
  </r>
  <r>
    <s v="7423-1"/>
    <d v="2022-04-02T00:00:00"/>
    <x v="3"/>
    <x v="0"/>
    <n v="4"/>
    <s v="Vishnu Yadav"/>
    <s v="211 Springdale Avenue, Suite 309, Building E"/>
    <x v="2"/>
    <x v="2"/>
    <s v="Corporate"/>
    <x v="0"/>
    <x v="1"/>
    <x v="93"/>
    <x v="0"/>
    <x v="3"/>
    <x v="0"/>
    <d v="2022-05-03T00:00:00"/>
    <n v="31"/>
    <n v="13.88"/>
    <n v="22.38"/>
    <n v="8.5"/>
    <n v="16"/>
    <n v="222.08"/>
    <n v="0.09"/>
    <n v="19.989999999999998"/>
    <n v="202.09"/>
    <n v="15.1"/>
    <n v="217.19"/>
  </r>
  <r>
    <s v="7424-1"/>
    <d v="2022-04-03T00:00:00"/>
    <x v="3"/>
    <x v="0"/>
    <n v="4"/>
    <s v="Yashika Patil"/>
    <s v="735 Horizon Ridge Lane, Apartment 7A, Building B"/>
    <x v="0"/>
    <x v="0"/>
    <s v="Small Business"/>
    <x v="0"/>
    <x v="1"/>
    <x v="94"/>
    <x v="0"/>
    <x v="3"/>
    <x v="1"/>
    <d v="2022-05-27T00:00:00"/>
    <n v="54"/>
    <n v="0.24"/>
    <n v="1.26"/>
    <n v="1.02"/>
    <n v="40"/>
    <n v="9.6"/>
    <n v="0.04"/>
    <n v="0.38"/>
    <n v="9.2200000000000006"/>
    <n v="0.7"/>
    <n v="9.92"/>
  </r>
  <r>
    <s v="7425-1"/>
    <d v="2022-04-05T00:00:00"/>
    <x v="3"/>
    <x v="0"/>
    <n v="4"/>
    <s v="Yogesh Kumar"/>
    <s v="160 Cottonwood Trail, Unit 12, Building F"/>
    <x v="0"/>
    <x v="0"/>
    <s v="Consumer"/>
    <x v="1"/>
    <x v="1"/>
    <x v="95"/>
    <x v="0"/>
    <x v="1"/>
    <x v="0"/>
    <d v="2022-04-26T00:00:00"/>
    <n v="21"/>
    <n v="4.0999999999999996"/>
    <n v="9.31"/>
    <n v="5.21"/>
    <n v="35"/>
    <n v="143.5"/>
    <n v="0.05"/>
    <n v="7.18"/>
    <n v="136.33000000000001"/>
    <n v="3.98"/>
    <n v="140.31"/>
  </r>
  <r>
    <s v="7426-1"/>
    <d v="2022-04-06T00:00:00"/>
    <x v="3"/>
    <x v="0"/>
    <n v="4"/>
    <s v="Zoya Rathi"/>
    <s v="244 Evergreen Street, Suite 100, Building C"/>
    <x v="1"/>
    <x v="1"/>
    <s v="Home Office"/>
    <x v="1"/>
    <x v="0"/>
    <x v="96"/>
    <x v="1"/>
    <x v="0"/>
    <x v="0"/>
    <d v="2022-05-20T00:00:00"/>
    <n v="44"/>
    <n v="1.53"/>
    <n v="2.78"/>
    <n v="1.25"/>
    <n v="10"/>
    <n v="15.3"/>
    <n v="0.01"/>
    <n v="0.15"/>
    <n v="15.15"/>
    <n v="1.34"/>
    <n v="16.489999999999998"/>
  </r>
  <r>
    <s v="7427-1"/>
    <d v="2022-04-11T00:00:00"/>
    <x v="3"/>
    <x v="0"/>
    <n v="4"/>
    <s v="Aarushi Soni"/>
    <s v="105 Birchwood Drive, Apartment 6B, Building A"/>
    <x v="2"/>
    <x v="2"/>
    <s v="Corporate"/>
    <x v="13"/>
    <x v="0"/>
    <x v="97"/>
    <x v="2"/>
    <x v="1"/>
    <x v="0"/>
    <d v="2022-06-05T00:00:00"/>
    <n v="55"/>
    <n v="3.99"/>
    <n v="6.23"/>
    <n v="2.2400000000000002"/>
    <n v="21"/>
    <n v="83.79"/>
    <n v="0.05"/>
    <n v="4.1900000000000004"/>
    <n v="79.599999999999994"/>
    <n v="6.97"/>
    <n v="86.57"/>
  </r>
  <r>
    <s v="7428-1"/>
    <d v="2022-04-11T00:00:00"/>
    <x v="3"/>
    <x v="0"/>
    <n v="4"/>
    <s v="Aayush Kumar"/>
    <s v="402 Maple Street, Unit 15, Building D"/>
    <x v="0"/>
    <x v="0"/>
    <s v="Corporate"/>
    <x v="2"/>
    <x v="2"/>
    <x v="98"/>
    <x v="1"/>
    <x v="3"/>
    <x v="0"/>
    <d v="2022-05-14T00:00:00"/>
    <n v="33"/>
    <n v="0.92"/>
    <n v="1.81"/>
    <n v="0.89"/>
    <n v="22"/>
    <n v="20.239999999999998"/>
    <n v="0.09"/>
    <n v="1.82"/>
    <n v="18.420000000000002"/>
    <n v="1.56"/>
    <n v="19.98"/>
  </r>
  <r>
    <s v="7429-1"/>
    <d v="2022-04-11T00:00:00"/>
    <x v="3"/>
    <x v="0"/>
    <n v="4"/>
    <s v="Abhishek Patel"/>
    <s v="611 Willow Lane, Flat 9, Building E"/>
    <x v="0"/>
    <x v="0"/>
    <s v="Home Office"/>
    <x v="10"/>
    <x v="3"/>
    <x v="99"/>
    <x v="2"/>
    <x v="3"/>
    <x v="1"/>
    <d v="2022-05-29T00:00:00"/>
    <n v="48"/>
    <n v="2.39"/>
    <n v="4.26"/>
    <n v="1.87"/>
    <n v="34"/>
    <n v="81.260000000000005"/>
    <n v="0.03"/>
    <n v="2.44"/>
    <n v="78.819999999999993"/>
    <n v="1.2"/>
    <n v="80.02"/>
  </r>
  <r>
    <s v="7430-1"/>
    <d v="2022-04-13T00:00:00"/>
    <x v="3"/>
    <x v="0"/>
    <n v="4"/>
    <s v="Aditi Verma"/>
    <s v="253 Pine Ridge Road, Suite 302, Building F"/>
    <x v="1"/>
    <x v="1"/>
    <s v="Corporate"/>
    <x v="2"/>
    <x v="2"/>
    <x v="100"/>
    <x v="0"/>
    <x v="2"/>
    <x v="2"/>
    <d v="2022-05-07T00:00:00"/>
    <n v="24"/>
    <n v="278.99"/>
    <n v="449.99"/>
    <n v="171"/>
    <n v="43"/>
    <n v="11996.57"/>
    <n v="0.06"/>
    <n v="719.79"/>
    <n v="11276.78"/>
    <n v="49"/>
    <n v="11325.78"/>
  </r>
  <r>
    <s v="7431-1"/>
    <d v="2022-04-17T00:00:00"/>
    <x v="3"/>
    <x v="0"/>
    <n v="4"/>
    <s v="Ajay Yadav"/>
    <s v="118 Oak Hill Boulevard, Apartment 4A, Building C"/>
    <x v="2"/>
    <x v="2"/>
    <s v="Consumer"/>
    <x v="1"/>
    <x v="1"/>
    <x v="101"/>
    <x v="2"/>
    <x v="3"/>
    <x v="0"/>
    <d v="2022-06-13T00:00:00"/>
    <n v="57"/>
    <n v="1.05"/>
    <n v="1.95"/>
    <n v="0.9"/>
    <n v="23"/>
    <n v="24.15"/>
    <n v="0.09"/>
    <n v="2.17"/>
    <n v="21.98"/>
    <n v="1.63"/>
    <n v="23.61"/>
  </r>
  <r>
    <s v="7432-1"/>
    <d v="2022-04-23T00:00:00"/>
    <x v="3"/>
    <x v="0"/>
    <n v="4"/>
    <s v="Alok Sharma"/>
    <s v="533 Meadowbrook Avenue, Unit 8, Building B"/>
    <x v="0"/>
    <x v="0"/>
    <s v="Corporate"/>
    <x v="0"/>
    <x v="0"/>
    <x v="102"/>
    <x v="0"/>
    <x v="0"/>
    <x v="0"/>
    <d v="2022-05-14T00:00:00"/>
    <n v="21"/>
    <n v="0.24"/>
    <n v="1.26"/>
    <n v="1.02"/>
    <n v="11"/>
    <n v="2.64"/>
    <n v="0"/>
    <n v="0"/>
    <n v="2.64"/>
    <n v="0.7"/>
    <n v="3.34"/>
  </r>
  <r>
    <s v="7433-1"/>
    <d v="2022-04-23T00:00:00"/>
    <x v="3"/>
    <x v="0"/>
    <n v="4"/>
    <s v="Aman Choudhary"/>
    <s v="341 Shady Grove Lane, Flat 2B, Building E"/>
    <x v="1"/>
    <x v="1"/>
    <s v="Home Office"/>
    <x v="5"/>
    <x v="0"/>
    <x v="103"/>
    <x v="1"/>
    <x v="0"/>
    <x v="0"/>
    <d v="2022-06-14T00:00:00"/>
    <n v="52"/>
    <n v="21.56"/>
    <n v="36.549999999999997"/>
    <n v="14.99"/>
    <n v="17"/>
    <n v="366.52"/>
    <n v="0.09"/>
    <n v="32.99"/>
    <n v="333.53"/>
    <n v="13.89"/>
    <n v="347.42"/>
  </r>
  <r>
    <s v="7434-1"/>
    <d v="2022-04-23T00:00:00"/>
    <x v="3"/>
    <x v="0"/>
    <n v="4"/>
    <s v="Amita Rathi"/>
    <s v="889 Rosewood Road, Suite 210, Building D"/>
    <x v="2"/>
    <x v="2"/>
    <s v="Consumer"/>
    <x v="5"/>
    <x v="0"/>
    <x v="104"/>
    <x v="2"/>
    <x v="0"/>
    <x v="0"/>
    <d v="2022-05-24T00:00:00"/>
    <n v="31"/>
    <n v="1.82"/>
    <n v="2.98"/>
    <n v="1.1599999999999999"/>
    <n v="32"/>
    <n v="58.24"/>
    <n v="0.01"/>
    <n v="0.57999999999999996"/>
    <n v="57.66"/>
    <n v="1.58"/>
    <n v="59.24"/>
  </r>
  <r>
    <s v="7435-1"/>
    <d v="2022-04-24T00:00:00"/>
    <x v="3"/>
    <x v="0"/>
    <n v="4"/>
    <s v="Ankush Yadav"/>
    <s v="763 Sunset Boulevard, Apartment 5A, Building A"/>
    <x v="0"/>
    <x v="0"/>
    <s v="Home Office"/>
    <x v="1"/>
    <x v="3"/>
    <x v="105"/>
    <x v="0"/>
    <x v="0"/>
    <x v="0"/>
    <d v="2022-05-22T00:00:00"/>
    <n v="28"/>
    <n v="2.1800000000000002"/>
    <n v="3.52"/>
    <n v="1.34"/>
    <n v="32"/>
    <n v="69.760000000000005"/>
    <n v="7.0000000000000007E-2"/>
    <n v="4.88"/>
    <n v="64.88"/>
    <n v="6.83"/>
    <n v="71.709999999999994"/>
  </r>
  <r>
    <s v="7436-1"/>
    <d v="2022-04-25T00:00:00"/>
    <x v="3"/>
    <x v="0"/>
    <n v="4"/>
    <s v="Anupama Mehta"/>
    <s v="284 Cedar Crest Road, Unit 4, Building F"/>
    <x v="1"/>
    <x v="1"/>
    <s v="Home Office"/>
    <x v="11"/>
    <x v="0"/>
    <x v="106"/>
    <x v="2"/>
    <x v="1"/>
    <x v="0"/>
    <d v="2022-05-31T00:00:00"/>
    <n v="36"/>
    <n v="8.31"/>
    <n v="15.98"/>
    <n v="7.67"/>
    <n v="18"/>
    <n v="149.58000000000001"/>
    <n v="0.1"/>
    <n v="14.96"/>
    <n v="134.62"/>
    <n v="6.5"/>
    <n v="141.12"/>
  </r>
  <r>
    <s v="7437-1"/>
    <d v="2022-04-25T00:00:00"/>
    <x v="3"/>
    <x v="0"/>
    <n v="4"/>
    <s v="Arvind Gupta"/>
    <s v="549 Crystal Park Lane, Suite 107, Building C"/>
    <x v="2"/>
    <x v="2"/>
    <s v="Consumer"/>
    <x v="9"/>
    <x v="0"/>
    <x v="107"/>
    <x v="0"/>
    <x v="2"/>
    <x v="0"/>
    <d v="2022-04-27T00:00:00"/>
    <n v="2"/>
    <n v="3.48"/>
    <n v="5.43"/>
    <n v="1.95"/>
    <n v="37"/>
    <n v="128.76"/>
    <n v="0.09"/>
    <n v="11.59"/>
    <n v="117.17"/>
    <n v="0.95"/>
    <n v="118.12"/>
  </r>
  <r>
    <s v="7438-1"/>
    <d v="2022-04-27T00:00:00"/>
    <x v="3"/>
    <x v="0"/>
    <n v="4"/>
    <s v="Ashok Kumar"/>
    <s v="127 Springhill Drive, Apartment 3B, Building E"/>
    <x v="0"/>
    <x v="0"/>
    <s v="Consumer"/>
    <x v="5"/>
    <x v="3"/>
    <x v="108"/>
    <x v="1"/>
    <x v="3"/>
    <x v="0"/>
    <d v="2022-06-19T00:00:00"/>
    <n v="53"/>
    <n v="2.25"/>
    <n v="3.69"/>
    <n v="1.44"/>
    <n v="46"/>
    <n v="103.5"/>
    <n v="0.04"/>
    <n v="4.1399999999999997"/>
    <n v="99.36"/>
    <n v="2.5"/>
    <n v="101.86"/>
  </r>
  <r>
    <s v="7439-1"/>
    <d v="2022-05-02T00:00:00"/>
    <x v="3"/>
    <x v="0"/>
    <n v="5"/>
    <s v="Avinash Yadav"/>
    <s v="290 Maple Ridge Street, Unit 11, Building D"/>
    <x v="1"/>
    <x v="1"/>
    <s v="Consumer"/>
    <x v="2"/>
    <x v="0"/>
    <x v="109"/>
    <x v="2"/>
    <x v="2"/>
    <x v="0"/>
    <d v="2022-06-10T00:00:00"/>
    <n v="39"/>
    <n v="2.5"/>
    <n v="5.68"/>
    <n v="3.18"/>
    <n v="25"/>
    <n v="62.5"/>
    <n v="0.1"/>
    <n v="6.25"/>
    <n v="56.25"/>
    <n v="3.6"/>
    <n v="59.85"/>
  </r>
  <r>
    <s v="7440-1"/>
    <d v="2022-05-05T00:00:00"/>
    <x v="3"/>
    <x v="0"/>
    <n v="5"/>
    <s v="Bharat Yadav"/>
    <s v="530 Oakwood Parkway, Suite 409, Building F"/>
    <x v="2"/>
    <x v="2"/>
    <s v="Home Office"/>
    <x v="7"/>
    <x v="0"/>
    <x v="110"/>
    <x v="0"/>
    <x v="0"/>
    <x v="0"/>
    <d v="2022-05-15T00:00:00"/>
    <n v="10"/>
    <n v="3.52"/>
    <n v="5.58"/>
    <n v="2.06"/>
    <n v="13"/>
    <n v="45.76"/>
    <n v="0.06"/>
    <n v="2.75"/>
    <n v="43.01"/>
    <n v="2.99"/>
    <n v="46"/>
  </r>
  <r>
    <s v="7441-1"/>
    <d v="2022-05-08T00:00:00"/>
    <x v="3"/>
    <x v="0"/>
    <n v="5"/>
    <s v="Bharti Verma"/>
    <s v="823 Pine Meadow Road, Apartment 8A, Building B"/>
    <x v="0"/>
    <x v="0"/>
    <s v="Corporate"/>
    <x v="7"/>
    <x v="1"/>
    <x v="111"/>
    <x v="0"/>
    <x v="1"/>
    <x v="0"/>
    <d v="2022-06-20T00:00:00"/>
    <n v="43"/>
    <n v="1.95"/>
    <n v="3.98"/>
    <n v="2.0299999999999998"/>
    <n v="27"/>
    <n v="52.65"/>
    <n v="0.06"/>
    <n v="3.16"/>
    <n v="49.49"/>
    <n v="0.83"/>
    <n v="50.32"/>
  </r>
  <r>
    <s v="7442-1"/>
    <d v="2022-05-08T00:00:00"/>
    <x v="3"/>
    <x v="0"/>
    <n v="5"/>
    <s v="Chandresh Soni"/>
    <s v="410 River Trail, Flat 6B, Building D"/>
    <x v="1"/>
    <x v="1"/>
    <s v="Corporate"/>
    <x v="8"/>
    <x v="1"/>
    <x v="112"/>
    <x v="1"/>
    <x v="2"/>
    <x v="0"/>
    <d v="2022-07-05T00:00:00"/>
    <n v="58"/>
    <n v="0.71"/>
    <n v="1.1399999999999999"/>
    <n v="0.43"/>
    <n v="20"/>
    <n v="14.2"/>
    <n v="0.09"/>
    <n v="1.28"/>
    <n v="12.92"/>
    <n v="0.7"/>
    <n v="13.62"/>
  </r>
  <r>
    <s v="7443-1"/>
    <d v="2022-05-09T00:00:00"/>
    <x v="3"/>
    <x v="0"/>
    <n v="5"/>
    <s v="Charulata Yadav"/>
    <s v="532 Redwood Grove Avenue, Unit 7, Building E"/>
    <x v="2"/>
    <x v="2"/>
    <s v="Corporate"/>
    <x v="11"/>
    <x v="3"/>
    <x v="113"/>
    <x v="0"/>
    <x v="3"/>
    <x v="0"/>
    <d v="2022-05-30T00:00:00"/>
    <n v="21"/>
    <n v="84.22"/>
    <n v="210.55"/>
    <n v="126.33"/>
    <n v="4"/>
    <n v="336.88"/>
    <n v="0.05"/>
    <n v="16.84"/>
    <n v="320.04000000000002"/>
    <n v="9.99"/>
    <n v="330.03"/>
  </r>
  <r>
    <s v="7444-1"/>
    <d v="2022-05-10T00:00:00"/>
    <x v="3"/>
    <x v="0"/>
    <n v="5"/>
    <s v="Chhavi Mehta"/>
    <s v="697 Shady Hills Road, Suite 601, Building C"/>
    <x v="1"/>
    <x v="1"/>
    <s v="Corporate"/>
    <x v="9"/>
    <x v="0"/>
    <x v="114"/>
    <x v="0"/>
    <x v="0"/>
    <x v="0"/>
    <d v="2022-06-12T00:00:00"/>
    <n v="33"/>
    <n v="3.52"/>
    <n v="5.68"/>
    <n v="2.16"/>
    <n v="34"/>
    <n v="119.68"/>
    <n v="0.06"/>
    <n v="7.18"/>
    <n v="112.5"/>
    <n v="1.39"/>
    <n v="113.89"/>
  </r>
  <r>
    <s v="7445-1"/>
    <d v="2022-05-12T00:00:00"/>
    <x v="3"/>
    <x v="0"/>
    <n v="5"/>
    <s v="Deeksha Sharma"/>
    <s v="450 Cherry Blossom Street, Apartment 4B, Building F"/>
    <x v="2"/>
    <x v="2"/>
    <s v="Corporate"/>
    <x v="2"/>
    <x v="2"/>
    <x v="115"/>
    <x v="1"/>
    <x v="1"/>
    <x v="0"/>
    <d v="2022-05-29T00:00:00"/>
    <n v="17"/>
    <n v="2.1800000000000002"/>
    <n v="3.52"/>
    <n v="1.34"/>
    <n v="42"/>
    <n v="91.56"/>
    <n v="0.04"/>
    <n v="3.66"/>
    <n v="87.9"/>
    <n v="6.83"/>
    <n v="94.73"/>
  </r>
  <r>
    <s v="7446-1"/>
    <d v="2022-05-14T00:00:00"/>
    <x v="3"/>
    <x v="0"/>
    <n v="5"/>
    <s v="Deepa Yadav"/>
    <s v="128 Willow Creek Parkway, Suite 210, Building D"/>
    <x v="0"/>
    <x v="0"/>
    <s v="Corporate"/>
    <x v="6"/>
    <x v="0"/>
    <x v="116"/>
    <x v="2"/>
    <x v="0"/>
    <x v="0"/>
    <d v="2022-06-11T00:00:00"/>
    <n v="28"/>
    <n v="2.29"/>
    <n v="3.69"/>
    <n v="1.4"/>
    <n v="47"/>
    <n v="107.63"/>
    <n v="0.05"/>
    <n v="5.38"/>
    <n v="102.25"/>
    <n v="0.5"/>
    <n v="102.75"/>
  </r>
  <r>
    <s v="7447-1"/>
    <d v="2022-05-14T00:00:00"/>
    <x v="3"/>
    <x v="0"/>
    <n v="5"/>
    <s v="Dinesh Choudhary"/>
    <s v="766 Meadowbrook Lane, Unit 9, Building A"/>
    <x v="0"/>
    <x v="0"/>
    <s v="Small Business"/>
    <x v="2"/>
    <x v="0"/>
    <x v="117"/>
    <x v="1"/>
    <x v="1"/>
    <x v="0"/>
    <d v="2022-06-13T00:00:00"/>
    <n v="30"/>
    <n v="1.33"/>
    <n v="2.08"/>
    <n v="0.75"/>
    <n v="43"/>
    <n v="57.19"/>
    <n v="0.05"/>
    <n v="2.86"/>
    <n v="54.33"/>
    <n v="1.49"/>
    <n v="55.82"/>
  </r>
  <r>
    <s v="7448-1"/>
    <d v="2022-05-18T00:00:00"/>
    <x v="3"/>
    <x v="0"/>
    <n v="5"/>
    <s v="Divya Rathi"/>
    <s v="315 Birchfield Drive, Apartment 6A, Building B"/>
    <x v="1"/>
    <x v="1"/>
    <s v="Corporate"/>
    <x v="2"/>
    <x v="0"/>
    <x v="118"/>
    <x v="2"/>
    <x v="2"/>
    <x v="0"/>
    <d v="2022-05-21T00:00:00"/>
    <n v="3"/>
    <n v="14.95"/>
    <n v="34.76"/>
    <n v="19.809999999999999"/>
    <n v="8"/>
    <n v="119.6"/>
    <n v="0"/>
    <n v="0"/>
    <n v="119.6"/>
    <n v="8.2200000000000006"/>
    <n v="127.82"/>
  </r>
  <r>
    <s v="7449-1"/>
    <d v="2022-05-19T00:00:00"/>
    <x v="3"/>
    <x v="0"/>
    <n v="5"/>
    <s v="Ekta Mehta"/>
    <s v="849 Cedar Ridge Lane, Suite 403, Building E"/>
    <x v="2"/>
    <x v="2"/>
    <s v="Home Office"/>
    <x v="12"/>
    <x v="0"/>
    <x v="119"/>
    <x v="0"/>
    <x v="3"/>
    <x v="0"/>
    <d v="2022-06-15T00:00:00"/>
    <n v="27"/>
    <n v="1.76"/>
    <n v="2.94"/>
    <n v="1.18"/>
    <n v="31"/>
    <n v="54.56"/>
    <n v="0.04"/>
    <n v="2.1800000000000002"/>
    <n v="52.38"/>
    <n v="0.81"/>
    <n v="53.19"/>
  </r>
  <r>
    <s v="7450-1"/>
    <d v="2022-05-21T00:00:00"/>
    <x v="3"/>
    <x v="0"/>
    <n v="5"/>
    <s v="Firoz Khan"/>
    <s v="451 Rosewood Park, Flat 8B, Building C"/>
    <x v="0"/>
    <x v="0"/>
    <s v="Corporate"/>
    <x v="0"/>
    <x v="2"/>
    <x v="120"/>
    <x v="2"/>
    <x v="2"/>
    <x v="0"/>
    <d v="2022-06-19T00:00:00"/>
    <n v="29"/>
    <n v="5.5"/>
    <n v="12.22"/>
    <n v="6.72"/>
    <n v="10"/>
    <n v="55"/>
    <n v="0.01"/>
    <n v="0.55000000000000004"/>
    <n v="54.45"/>
    <n v="2.85"/>
    <n v="57.3"/>
  </r>
  <r>
    <s v="7451-1"/>
    <d v="2022-05-21T00:00:00"/>
    <x v="3"/>
    <x v="0"/>
    <n v="5"/>
    <s v="Gaurav Joshi"/>
    <s v="120 Autumn Trail, Unit 5, Building F"/>
    <x v="1"/>
    <x v="1"/>
    <s v="Small Business"/>
    <x v="1"/>
    <x v="2"/>
    <x v="121"/>
    <x v="0"/>
    <x v="0"/>
    <x v="0"/>
    <d v="2022-06-29T00:00:00"/>
    <n v="39"/>
    <n v="52.07"/>
    <n v="83.98"/>
    <n v="31.91"/>
    <n v="46"/>
    <n v="2395.2199999999998"/>
    <n v="0.06"/>
    <n v="143.71"/>
    <n v="2251.5100000000002"/>
    <n v="5.01"/>
    <n v="2256.52"/>
  </r>
  <r>
    <s v="7452-1"/>
    <d v="2022-05-21T00:00:00"/>
    <x v="3"/>
    <x v="0"/>
    <n v="5"/>
    <s v="Gaurika Soni"/>
    <s v="209 Oak Ridge Lane, Apartment 7A, Building D"/>
    <x v="2"/>
    <x v="2"/>
    <s v="Corporate"/>
    <x v="0"/>
    <x v="2"/>
    <x v="122"/>
    <x v="0"/>
    <x v="1"/>
    <x v="0"/>
    <d v="2022-06-15T00:00:00"/>
    <n v="25"/>
    <n v="14.95"/>
    <n v="34.76"/>
    <n v="19.809999999999999"/>
    <n v="47"/>
    <n v="702.65"/>
    <n v="0.09"/>
    <n v="63.24"/>
    <n v="639.41"/>
    <n v="8.2200000000000006"/>
    <n v="647.63"/>
  </r>
  <r>
    <s v="7453-1"/>
    <d v="2022-05-22T00:00:00"/>
    <x v="3"/>
    <x v="0"/>
    <n v="5"/>
    <s v="Geeta Yadav"/>
    <s v="762 Maple Grove Street, Suite 306, Building B"/>
    <x v="0"/>
    <x v="0"/>
    <s v="Corporate"/>
    <x v="0"/>
    <x v="0"/>
    <x v="123"/>
    <x v="0"/>
    <x v="2"/>
    <x v="0"/>
    <d v="2022-06-17T00:00:00"/>
    <n v="26"/>
    <n v="4.46"/>
    <n v="10.89"/>
    <n v="6.43"/>
    <n v="1"/>
    <n v="4.46"/>
    <n v="0"/>
    <n v="0"/>
    <n v="4.46"/>
    <n v="4.5"/>
    <n v="8.9600000000000009"/>
  </r>
  <r>
    <s v="7454-1"/>
    <d v="2022-05-22T00:00:00"/>
    <x v="3"/>
    <x v="0"/>
    <n v="5"/>
    <s v="Gokul Patel"/>
    <s v="326 Cherrywood Lane, Flat 4A, Building F"/>
    <x v="1"/>
    <x v="1"/>
    <s v="Home Office"/>
    <x v="10"/>
    <x v="0"/>
    <x v="124"/>
    <x v="1"/>
    <x v="3"/>
    <x v="0"/>
    <d v="2022-05-25T00:00:00"/>
    <n v="3"/>
    <n v="1.18"/>
    <n v="1.88"/>
    <n v="0.7"/>
    <n v="22"/>
    <n v="25.96"/>
    <n v="0.09"/>
    <n v="2.34"/>
    <n v="23.62"/>
    <n v="1.49"/>
    <n v="25.11"/>
  </r>
  <r>
    <s v="7455-1"/>
    <d v="2022-05-23T00:00:00"/>
    <x v="3"/>
    <x v="0"/>
    <n v="5"/>
    <s v="Harshit Mehta"/>
    <s v="674 Cedar Creek Road, Unit 10, Building A"/>
    <x v="2"/>
    <x v="2"/>
    <s v="Small Business"/>
    <x v="3"/>
    <x v="3"/>
    <x v="125"/>
    <x v="2"/>
    <x v="0"/>
    <x v="1"/>
    <d v="2022-06-03T00:00:00"/>
    <n v="11"/>
    <n v="2.39"/>
    <n v="4.26"/>
    <n v="1.87"/>
    <n v="5"/>
    <n v="11.95"/>
    <n v="0.01"/>
    <n v="0.12"/>
    <n v="11.83"/>
    <n v="1.2"/>
    <n v="13.03"/>
  </r>
  <r>
    <s v="7456-1"/>
    <d v="2022-05-26T00:00:00"/>
    <x v="3"/>
    <x v="0"/>
    <n v="5"/>
    <s v="Hemant Sharma"/>
    <s v="189 Golden Grove Boulevard, Suite 108, Building D"/>
    <x v="1"/>
    <x v="1"/>
    <s v="Small Business"/>
    <x v="7"/>
    <x v="0"/>
    <x v="126"/>
    <x v="1"/>
    <x v="1"/>
    <x v="0"/>
    <d v="2022-06-14T00:00:00"/>
    <n v="19"/>
    <n v="52.04"/>
    <n v="83.93"/>
    <n v="31.89"/>
    <n v="5"/>
    <n v="260.2"/>
    <n v="0.04"/>
    <n v="10.41"/>
    <n v="249.79"/>
    <n v="19.989999999999998"/>
    <n v="269.77999999999997"/>
  </r>
  <r>
    <s v="7457-1"/>
    <d v="2022-05-27T00:00:00"/>
    <x v="3"/>
    <x v="0"/>
    <n v="5"/>
    <s v="Isha Soni"/>
    <s v="291 Fernwood Park, Apartment 2B, Building C"/>
    <x v="1"/>
    <x v="1"/>
    <s v="Corporate"/>
    <x v="7"/>
    <x v="0"/>
    <x v="127"/>
    <x v="2"/>
    <x v="2"/>
    <x v="0"/>
    <d v="2022-07-22T00:00:00"/>
    <n v="56"/>
    <n v="5.33"/>
    <n v="8.6"/>
    <n v="3.27"/>
    <n v="1"/>
    <n v="5.33"/>
    <n v="0.06"/>
    <n v="0.32"/>
    <n v="5.01"/>
    <n v="6.19"/>
    <n v="11.2"/>
  </r>
  <r>
    <s v="7458-1"/>
    <d v="2022-05-29T00:00:00"/>
    <x v="3"/>
    <x v="0"/>
    <n v="5"/>
    <s v="Ishita Deshmukh"/>
    <s v="453 Riverstone Avenue, Suite 403, Building E"/>
    <x v="2"/>
    <x v="2"/>
    <s v="Consumer"/>
    <x v="10"/>
    <x v="0"/>
    <x v="128"/>
    <x v="0"/>
    <x v="3"/>
    <x v="0"/>
    <d v="2022-06-17T00:00:00"/>
    <n v="19"/>
    <n v="14.95"/>
    <n v="34.76"/>
    <n v="19.809999999999999"/>
    <n v="32"/>
    <n v="478.4"/>
    <n v="0.02"/>
    <n v="9.57"/>
    <n v="468.83"/>
    <n v="8.2200000000000006"/>
    <n v="477.05"/>
  </r>
  <r>
    <s v="7459-1"/>
    <d v="2022-05-30T00:00:00"/>
    <x v="3"/>
    <x v="0"/>
    <n v="5"/>
    <s v="Jai Patel"/>
    <s v="328 Blue Ridge Road, Flat 11A, Building F"/>
    <x v="0"/>
    <x v="0"/>
    <s v="Home Office"/>
    <x v="1"/>
    <x v="0"/>
    <x v="129"/>
    <x v="2"/>
    <x v="3"/>
    <x v="0"/>
    <d v="2022-07-23T00:00:00"/>
    <n v="54"/>
    <n v="6.2"/>
    <n v="30.98"/>
    <n v="24.78"/>
    <n v="24"/>
    <n v="148.80000000000001"/>
    <n v="0.08"/>
    <n v="11.9"/>
    <n v="136.9"/>
    <n v="4"/>
    <n v="140.9"/>
  </r>
  <r>
    <s v="7460-1"/>
    <d v="2022-05-31T00:00:00"/>
    <x v="3"/>
    <x v="0"/>
    <n v="5"/>
    <s v="Jasmin Yadav"/>
    <s v="225 Meadow Lane, Unit 5, Building B"/>
    <x v="0"/>
    <x v="0"/>
    <s v="Consumer"/>
    <x v="3"/>
    <x v="1"/>
    <x v="130"/>
    <x v="0"/>
    <x v="3"/>
    <x v="0"/>
    <d v="2022-07-16T00:00:00"/>
    <n v="46"/>
    <n v="0.94"/>
    <n v="2.08"/>
    <n v="1.1399999999999999"/>
    <n v="49"/>
    <n v="46.06"/>
    <n v="0.08"/>
    <n v="3.68"/>
    <n v="42.38"/>
    <n v="2.56"/>
    <n v="44.94"/>
  </r>
  <r>
    <s v="7461-1"/>
    <d v="2022-05-31T00:00:00"/>
    <x v="3"/>
    <x v="0"/>
    <n v="5"/>
    <s v="Kavita Deshmukh"/>
    <s v="718 Oakview Terrace, Suite 210, Building C"/>
    <x v="1"/>
    <x v="1"/>
    <s v="Small Business"/>
    <x v="1"/>
    <x v="3"/>
    <x v="131"/>
    <x v="1"/>
    <x v="1"/>
    <x v="0"/>
    <d v="2022-06-08T00:00:00"/>
    <n v="8"/>
    <n v="14.7"/>
    <n v="29.99"/>
    <n v="15.29"/>
    <n v="1"/>
    <n v="14.7"/>
    <n v="0.04"/>
    <n v="0.59"/>
    <n v="14.11"/>
    <n v="5.5"/>
    <n v="19.61"/>
  </r>
  <r>
    <s v="7462-1"/>
    <d v="2022-06-02T00:00:00"/>
    <x v="3"/>
    <x v="0"/>
    <n v="6"/>
    <s v="Keshav Sharma"/>
    <s v="463 Cedarwood Boulevard, Flat 8A, Building E"/>
    <x v="2"/>
    <x v="2"/>
    <s v="Consumer"/>
    <x v="3"/>
    <x v="2"/>
    <x v="132"/>
    <x v="2"/>
    <x v="0"/>
    <x v="0"/>
    <d v="2022-06-16T00:00:00"/>
    <n v="14"/>
    <n v="3.95"/>
    <n v="6.08"/>
    <n v="2.13"/>
    <n v="50"/>
    <n v="197.5"/>
    <n v="0.09"/>
    <n v="17.78"/>
    <n v="179.73"/>
    <n v="1.82"/>
    <n v="181.55"/>
  </r>
  <r>
    <s v="7463-1"/>
    <d v="2022-06-03T00:00:00"/>
    <x v="3"/>
    <x v="0"/>
    <n v="6"/>
    <s v="Kiran Mehta"/>
    <s v="902 Pinehill Drive, Unit 3, Building F"/>
    <x v="0"/>
    <x v="0"/>
    <s v="Small Business"/>
    <x v="10"/>
    <x v="2"/>
    <x v="133"/>
    <x v="0"/>
    <x v="1"/>
    <x v="0"/>
    <d v="2022-06-21T00:00:00"/>
    <n v="18"/>
    <n v="1.94"/>
    <n v="3.08"/>
    <n v="1.1399999999999999"/>
    <n v="11"/>
    <n v="21.34"/>
    <n v="0.03"/>
    <n v="0.64"/>
    <n v="20.7"/>
    <n v="0.99"/>
    <n v="21.69"/>
  </r>
  <r>
    <s v="7464-1"/>
    <d v="2022-06-03T00:00:00"/>
    <x v="3"/>
    <x v="0"/>
    <n v="6"/>
    <s v="Kirti Choudhary"/>
    <s v="847 Maplewood Parkway, Suite 501, Building A"/>
    <x v="0"/>
    <x v="0"/>
    <s v="Small Business"/>
    <x v="4"/>
    <x v="0"/>
    <x v="134"/>
    <x v="2"/>
    <x v="3"/>
    <x v="0"/>
    <d v="2022-07-04T00:00:00"/>
    <n v="31"/>
    <n v="0.71"/>
    <n v="1.1399999999999999"/>
    <n v="0.43"/>
    <n v="3"/>
    <n v="2.13"/>
    <n v="0.1"/>
    <n v="0.21"/>
    <n v="1.92"/>
    <n v="0.7"/>
    <n v="2.62"/>
  </r>
  <r>
    <s v="7465-1"/>
    <d v="2022-06-11T00:00:00"/>
    <x v="3"/>
    <x v="0"/>
    <n v="6"/>
    <s v="Komal Yadav"/>
    <s v="249 Willowbrook Crescent, Apartment 9A, Building D"/>
    <x v="1"/>
    <x v="1"/>
    <s v="Corporate"/>
    <x v="0"/>
    <x v="2"/>
    <x v="135"/>
    <x v="0"/>
    <x v="3"/>
    <x v="0"/>
    <d v="2022-06-23T00:00:00"/>
    <n v="12"/>
    <n v="1.31"/>
    <n v="2.84"/>
    <n v="1.53"/>
    <n v="9"/>
    <n v="11.79"/>
    <n v="0.08"/>
    <n v="0.94"/>
    <n v="10.85"/>
    <n v="0.93"/>
    <n v="11.78"/>
  </r>
  <r>
    <s v="7466-1"/>
    <d v="2022-06-13T00:00:00"/>
    <x v="3"/>
    <x v="0"/>
    <n v="6"/>
    <s v="Kunal Patel"/>
    <s v="635 Cherry Ridge Road, Unit 6, Building C"/>
    <x v="2"/>
    <x v="2"/>
    <s v="Home Office"/>
    <x v="8"/>
    <x v="2"/>
    <x v="136"/>
    <x v="1"/>
    <x v="2"/>
    <x v="0"/>
    <d v="2022-07-25T00:00:00"/>
    <n v="42"/>
    <n v="32.020000000000003"/>
    <n v="152.47999999999999"/>
    <n v="120.46"/>
    <n v="12"/>
    <n v="384.24"/>
    <n v="0.1"/>
    <n v="38.42"/>
    <n v="345.82"/>
    <n v="4"/>
    <n v="349.82"/>
  </r>
  <r>
    <s v="7467-1"/>
    <d v="2022-06-14T00:00:00"/>
    <x v="3"/>
    <x v="0"/>
    <n v="6"/>
    <s v="Lakshman Kumar"/>
    <s v="892 Rosewood Grove, Suite 206, Building E"/>
    <x v="0"/>
    <x v="0"/>
    <s v="Corporate"/>
    <x v="9"/>
    <x v="2"/>
    <x v="137"/>
    <x v="2"/>
    <x v="3"/>
    <x v="1"/>
    <d v="2022-06-15T00:00:00"/>
    <n v="1"/>
    <n v="99.39"/>
    <n v="162.93"/>
    <n v="63.54"/>
    <n v="36"/>
    <n v="3578.04"/>
    <n v="0.05"/>
    <n v="178.9"/>
    <n v="3399.14"/>
    <n v="19.989999999999998"/>
    <n v="3419.13"/>
  </r>
  <r>
    <s v="7468-1"/>
    <d v="2022-06-15T00:00:00"/>
    <x v="3"/>
    <x v="0"/>
    <n v="6"/>
    <s v="Lalit Yadav"/>
    <s v="785 Pinecrest Avenue, Flat 4B, Building F"/>
    <x v="1"/>
    <x v="1"/>
    <s v="Home Office"/>
    <x v="1"/>
    <x v="1"/>
    <x v="138"/>
    <x v="0"/>
    <x v="0"/>
    <x v="0"/>
    <d v="2022-08-08T00:00:00"/>
    <n v="54"/>
    <n v="13.88"/>
    <n v="22.38"/>
    <n v="8.5"/>
    <n v="11"/>
    <n v="152.68"/>
    <n v="0.01"/>
    <n v="1.53"/>
    <n v="151.15"/>
    <n v="15.1"/>
    <n v="166.25"/>
  </r>
  <r>
    <s v="7469-1"/>
    <d v="2022-06-15T00:00:00"/>
    <x v="3"/>
    <x v="0"/>
    <n v="6"/>
    <s v="Laxmi Soni"/>
    <s v="231 Cedarwood Park, Apartment 12A, Building B"/>
    <x v="2"/>
    <x v="2"/>
    <s v="Corporate"/>
    <x v="0"/>
    <x v="0"/>
    <x v="139"/>
    <x v="0"/>
    <x v="0"/>
    <x v="1"/>
    <d v="2022-08-07T00:00:00"/>
    <n v="53"/>
    <n v="0.9"/>
    <n v="2.1"/>
    <n v="1.2"/>
    <n v="31"/>
    <n v="27.9"/>
    <n v="0.08"/>
    <n v="2.23"/>
    <n v="25.67"/>
    <n v="0.7"/>
    <n v="26.37"/>
  </r>
  <r>
    <s v="7470-1"/>
    <d v="2022-06-18T00:00:00"/>
    <x v="3"/>
    <x v="0"/>
    <n v="6"/>
    <s v="Manish Mehta"/>
    <s v="541 Sunset Road, Unit 2, Building C"/>
    <x v="0"/>
    <x v="0"/>
    <s v="Home Office"/>
    <x v="7"/>
    <x v="1"/>
    <x v="140"/>
    <x v="1"/>
    <x v="0"/>
    <x v="0"/>
    <d v="2022-06-27T00:00:00"/>
    <n v="9"/>
    <n v="81.59"/>
    <n v="159.99"/>
    <n v="78.400000000000006"/>
    <n v="31"/>
    <n v="2529.29"/>
    <n v="0.01"/>
    <n v="25.29"/>
    <n v="2504"/>
    <n v="5.5"/>
    <n v="2509.5"/>
  </r>
  <r>
    <s v="7471-1"/>
    <d v="2022-06-19T00:00:00"/>
    <x v="3"/>
    <x v="0"/>
    <n v="6"/>
    <s v="Madhuri Yadav"/>
    <s v="690 Autumn Ridge Lane, Suite 403, Building E"/>
    <x v="1"/>
    <x v="1"/>
    <s v="Consumer"/>
    <x v="8"/>
    <x v="0"/>
    <x v="141"/>
    <x v="0"/>
    <x v="0"/>
    <x v="0"/>
    <d v="2022-07-12T00:00:00"/>
    <n v="23"/>
    <n v="2.5"/>
    <n v="5.68"/>
    <n v="3.18"/>
    <n v="27"/>
    <n v="67.5"/>
    <n v="0.03"/>
    <n v="2.0299999999999998"/>
    <n v="65.48"/>
    <n v="3.6"/>
    <n v="69.08"/>
  </r>
  <r>
    <s v="7472-1"/>
    <d v="2022-06-20T00:00:00"/>
    <x v="3"/>
    <x v="0"/>
    <n v="6"/>
    <s v="Maya Deshmukh"/>
    <s v="492 Willow Meadow Boulevard, Flat 7A, Building F"/>
    <x v="2"/>
    <x v="2"/>
    <s v="Consumer"/>
    <x v="6"/>
    <x v="3"/>
    <x v="142"/>
    <x v="0"/>
    <x v="1"/>
    <x v="0"/>
    <d v="2022-07-11T00:00:00"/>
    <n v="21"/>
    <n v="21.56"/>
    <n v="36.549999999999997"/>
    <n v="14.99"/>
    <n v="34"/>
    <n v="733.04"/>
    <n v="0.1"/>
    <n v="73.3"/>
    <n v="659.74"/>
    <n v="13.89"/>
    <n v="673.63"/>
  </r>
  <r>
    <s v="7473-1"/>
    <d v="2022-06-25T00:00:00"/>
    <x v="3"/>
    <x v="0"/>
    <n v="6"/>
    <s v="Mihir Yadav"/>
    <s v="364 Shady Grove Parkway, Apartment 5B, Building B"/>
    <x v="0"/>
    <x v="0"/>
    <s v="Corporate"/>
    <x v="0"/>
    <x v="0"/>
    <x v="143"/>
    <x v="1"/>
    <x v="2"/>
    <x v="0"/>
    <d v="2022-07-24T00:00:00"/>
    <n v="29"/>
    <n v="2.9"/>
    <n v="4.76"/>
    <n v="1.86"/>
    <n v="5"/>
    <n v="14.5"/>
    <n v="0.09"/>
    <n v="1.31"/>
    <n v="13.2"/>
    <n v="0.88"/>
    <n v="14.08"/>
  </r>
  <r>
    <s v="7474-1"/>
    <d v="2022-06-29T00:00:00"/>
    <x v="3"/>
    <x v="0"/>
    <n v="6"/>
    <s v="Neelam Gupta"/>
    <s v="580 Birchwood Boulevard, Unit 9, Building C"/>
    <x v="1"/>
    <x v="1"/>
    <s v="Corporate"/>
    <x v="7"/>
    <x v="2"/>
    <x v="144"/>
    <x v="2"/>
    <x v="3"/>
    <x v="0"/>
    <d v="2022-08-04T00:00:00"/>
    <n v="36"/>
    <n v="3.14"/>
    <n v="4.91"/>
    <n v="1.77"/>
    <n v="28"/>
    <n v="87.92"/>
    <n v="0.08"/>
    <n v="7.03"/>
    <n v="80.89"/>
    <n v="0.5"/>
    <n v="81.39"/>
  </r>
  <r>
    <s v="7475-1"/>
    <d v="2022-06-30T00:00:00"/>
    <x v="3"/>
    <x v="0"/>
    <n v="6"/>
    <s v="Nikhil Rathi"/>
    <s v="710 Golden Oaks Terrace, Suite 210, Building D"/>
    <x v="2"/>
    <x v="2"/>
    <s v="Consumer"/>
    <x v="10"/>
    <x v="1"/>
    <x v="145"/>
    <x v="1"/>
    <x v="2"/>
    <x v="0"/>
    <d v="2022-07-08T00:00:00"/>
    <n v="8"/>
    <n v="13.88"/>
    <n v="22.38"/>
    <n v="8.5"/>
    <n v="9"/>
    <n v="124.92"/>
    <n v="0.03"/>
    <n v="3.75"/>
    <n v="121.17"/>
    <n v="15.1"/>
    <n v="136.27000000000001"/>
  </r>
  <r>
    <s v="7476-1"/>
    <d v="2022-06-30T00:00:00"/>
    <x v="3"/>
    <x v="0"/>
    <n v="6"/>
    <s v="Niraj Yadav"/>
    <s v="831 Pine Valley Road, Apartment 11B, Building E"/>
    <x v="0"/>
    <x v="0"/>
    <s v="Corporate"/>
    <x v="1"/>
    <x v="3"/>
    <x v="146"/>
    <x v="2"/>
    <x v="0"/>
    <x v="0"/>
    <d v="2022-08-07T00:00:00"/>
    <n v="38"/>
    <n v="0.24"/>
    <n v="1.26"/>
    <n v="1.02"/>
    <n v="47"/>
    <n v="11.28"/>
    <n v="0"/>
    <n v="0"/>
    <n v="11.28"/>
    <n v="0.7"/>
    <n v="11.98"/>
  </r>
  <r>
    <s v="7477-1"/>
    <d v="2022-07-02T00:00:00"/>
    <x v="3"/>
    <x v="1"/>
    <n v="7"/>
    <s v="Nithya Soni"/>
    <s v="492 Bluebird Drive, Suite 302, Building F"/>
    <x v="1"/>
    <x v="1"/>
    <s v="Home Office"/>
    <x v="1"/>
    <x v="3"/>
    <x v="15"/>
    <x v="0"/>
    <x v="1"/>
    <x v="0"/>
    <d v="2022-07-10T00:00:00"/>
    <n v="8"/>
    <n v="1.84"/>
    <n v="2.88"/>
    <n v="1.04"/>
    <n v="18"/>
    <n v="33.119999999999997"/>
    <n v="0.03"/>
    <n v="0.99"/>
    <n v="32.130000000000003"/>
    <n v="0.99"/>
    <n v="33.119999999999997"/>
  </r>
  <r>
    <s v="7478-1"/>
    <d v="2022-07-02T00:00:00"/>
    <x v="3"/>
    <x v="1"/>
    <n v="7"/>
    <s v="Nupur Mehta"/>
    <s v="101 Oak Grove Parkway, Flat 2A, Building A"/>
    <x v="2"/>
    <x v="2"/>
    <s v="Corporate"/>
    <x v="11"/>
    <x v="2"/>
    <x v="16"/>
    <x v="2"/>
    <x v="2"/>
    <x v="0"/>
    <d v="2022-07-11T00:00:00"/>
    <n v="9"/>
    <n v="1.6"/>
    <n v="2.62"/>
    <n v="1.02"/>
    <n v="16"/>
    <n v="25.6"/>
    <n v="0.09"/>
    <n v="2.2999999999999998"/>
    <n v="23.3"/>
    <n v="0.8"/>
    <n v="24.1"/>
  </r>
  <r>
    <s v="7479-1"/>
    <d v="2022-07-03T00:00:00"/>
    <x v="3"/>
    <x v="1"/>
    <n v="7"/>
    <s v="Pallavi Deshmukh"/>
    <s v="621 Fernwood Boulevard, Unit 3, Building B"/>
    <x v="1"/>
    <x v="1"/>
    <s v="Home Office"/>
    <x v="0"/>
    <x v="0"/>
    <x v="17"/>
    <x v="0"/>
    <x v="3"/>
    <x v="0"/>
    <d v="2022-07-16T00:00:00"/>
    <n v="13"/>
    <n v="0.87"/>
    <n v="1.81"/>
    <n v="0.94"/>
    <n v="50"/>
    <n v="43.5"/>
    <n v="0.08"/>
    <n v="3.48"/>
    <n v="40.020000000000003"/>
    <n v="0.75"/>
    <n v="40.770000000000003"/>
  </r>
  <r>
    <s v="7480-1"/>
    <d v="2022-07-05T00:00:00"/>
    <x v="3"/>
    <x v="1"/>
    <n v="7"/>
    <s v="Pankaj Yadav"/>
    <s v="832 Maple Hills Road, Suite 501, Building E"/>
    <x v="2"/>
    <x v="2"/>
    <s v="Home Office"/>
    <x v="8"/>
    <x v="0"/>
    <x v="18"/>
    <x v="0"/>
    <x v="0"/>
    <x v="1"/>
    <d v="2022-08-12T00:00:00"/>
    <n v="38"/>
    <n v="2.2599999999999998"/>
    <n v="3.58"/>
    <n v="1.32"/>
    <n v="36"/>
    <n v="81.36"/>
    <n v="0.04"/>
    <n v="3.25"/>
    <n v="78.11"/>
    <n v="5.47"/>
    <n v="83.58"/>
  </r>
  <r>
    <s v="7481-1"/>
    <d v="2022-07-07T00:00:00"/>
    <x v="3"/>
    <x v="1"/>
    <n v="7"/>
    <s v="Poonam Sharma"/>
    <s v="487 Willow Brook Road, Apartment 7B, Building F"/>
    <x v="0"/>
    <x v="0"/>
    <s v="Home Office"/>
    <x v="2"/>
    <x v="3"/>
    <x v="19"/>
    <x v="0"/>
    <x v="1"/>
    <x v="0"/>
    <d v="2022-07-27T00:00:00"/>
    <n v="20"/>
    <n v="1.0900000000000001"/>
    <n v="1.68"/>
    <n v="0.59"/>
    <n v="50"/>
    <n v="54.5"/>
    <n v="0.09"/>
    <n v="4.91"/>
    <n v="49.6"/>
    <n v="1"/>
    <n v="50.6"/>
  </r>
  <r>
    <s v="7482-1"/>
    <d v="2022-07-11T00:00:00"/>
    <x v="3"/>
    <x v="1"/>
    <n v="7"/>
    <s v="Pooja Gupta"/>
    <s v="645 Sunset Parkway, Unit 12, Building C"/>
    <x v="0"/>
    <x v="0"/>
    <s v="Home Office"/>
    <x v="10"/>
    <x v="0"/>
    <x v="20"/>
    <x v="1"/>
    <x v="2"/>
    <x v="0"/>
    <d v="2022-08-22T00:00:00"/>
    <n v="42"/>
    <n v="3.48"/>
    <n v="5.43"/>
    <n v="1.95"/>
    <n v="2"/>
    <n v="6.96"/>
    <n v="0.03"/>
    <n v="0.21"/>
    <n v="6.75"/>
    <n v="0.95"/>
    <n v="7.7"/>
  </r>
  <r>
    <s v="7483-1"/>
    <d v="2022-07-12T00:00:00"/>
    <x v="3"/>
    <x v="1"/>
    <n v="7"/>
    <s v="Pradeep Choudhary"/>
    <s v="103 Rosewood Avenue, Suite 604, Building D"/>
    <x v="1"/>
    <x v="1"/>
    <s v="Small Business"/>
    <x v="2"/>
    <x v="0"/>
    <x v="21"/>
    <x v="2"/>
    <x v="3"/>
    <x v="0"/>
    <d v="2022-07-13T00:00:00"/>
    <n v="1"/>
    <n v="3.65"/>
    <n v="5.98"/>
    <n v="2.33"/>
    <n v="22"/>
    <n v="80.3"/>
    <n v="7.0000000000000007E-2"/>
    <n v="5.62"/>
    <n v="74.680000000000007"/>
    <n v="1.49"/>
    <n v="76.17"/>
  </r>
  <r>
    <s v="7484-1"/>
    <d v="2022-07-16T00:00:00"/>
    <x v="3"/>
    <x v="1"/>
    <n v="7"/>
    <s v="Pranav Rathi"/>
    <s v="200 Pine Grove Lane, Flat 5A, Building E"/>
    <x v="2"/>
    <x v="2"/>
    <s v="Home Office"/>
    <x v="2"/>
    <x v="3"/>
    <x v="22"/>
    <x v="1"/>
    <x v="3"/>
    <x v="0"/>
    <d v="2022-07-21T00:00:00"/>
    <n v="5"/>
    <n v="32.020000000000003"/>
    <n v="152.47999999999999"/>
    <n v="120.46"/>
    <n v="2"/>
    <n v="64.040000000000006"/>
    <n v="0.03"/>
    <n v="1.92"/>
    <n v="62.12"/>
    <n v="4"/>
    <n v="66.12"/>
  </r>
  <r>
    <s v="7485-1"/>
    <d v="2022-07-17T00:00:00"/>
    <x v="3"/>
    <x v="1"/>
    <n v="7"/>
    <s v="Prashant Kumar"/>
    <s v="788 River View Terrace, Apartment 9A, Building F"/>
    <x v="0"/>
    <x v="0"/>
    <s v="Corporate"/>
    <x v="9"/>
    <x v="0"/>
    <x v="23"/>
    <x v="2"/>
    <x v="3"/>
    <x v="0"/>
    <d v="2022-08-30T00:00:00"/>
    <n v="44"/>
    <n v="0.93"/>
    <n v="1.6"/>
    <n v="0.67"/>
    <n v="39"/>
    <n v="36.270000000000003"/>
    <n v="0.1"/>
    <n v="3.63"/>
    <n v="32.64"/>
    <n v="1.29"/>
    <n v="33.93"/>
  </r>
  <r>
    <s v="7486-1"/>
    <d v="2022-07-27T00:00:00"/>
    <x v="3"/>
    <x v="1"/>
    <n v="7"/>
    <s v="Praveen Yadav"/>
    <s v="563 Birchfield Road, Unit 2, Building C"/>
    <x v="1"/>
    <x v="1"/>
    <s v="Home Office"/>
    <x v="8"/>
    <x v="2"/>
    <x v="24"/>
    <x v="0"/>
    <x v="1"/>
    <x v="0"/>
    <d v="2022-08-07T00:00:00"/>
    <n v="11"/>
    <n v="269.99"/>
    <n v="449.99"/>
    <n v="180"/>
    <n v="3"/>
    <n v="809.97"/>
    <n v="0.06"/>
    <n v="48.6"/>
    <n v="761.37"/>
    <n v="24.49"/>
    <n v="785.86"/>
  </r>
  <r>
    <s v="7487-1"/>
    <d v="2022-07-28T00:00:00"/>
    <x v="3"/>
    <x v="1"/>
    <n v="7"/>
    <s v="Radhika Yadav"/>
    <s v="492 Cedar Valley Street, Suite 305, Building A"/>
    <x v="2"/>
    <x v="2"/>
    <s v="Home Office"/>
    <x v="7"/>
    <x v="0"/>
    <x v="25"/>
    <x v="2"/>
    <x v="0"/>
    <x v="0"/>
    <d v="2022-09-24T00:00:00"/>
    <n v="58"/>
    <n v="13.88"/>
    <n v="22.38"/>
    <n v="8.5"/>
    <n v="18"/>
    <n v="249.84"/>
    <n v="0.05"/>
    <n v="12.49"/>
    <n v="237.35"/>
    <n v="15.1"/>
    <n v="252.45"/>
  </r>
  <r>
    <s v="7488-1"/>
    <d v="2022-08-02T00:00:00"/>
    <x v="3"/>
    <x v="1"/>
    <n v="8"/>
    <s v="Rajeev Mehta"/>
    <s v="320 Pine Ridge Lane, Apartment 6B, Building D"/>
    <x v="0"/>
    <x v="0"/>
    <s v="Home Office"/>
    <x v="5"/>
    <x v="0"/>
    <x v="26"/>
    <x v="0"/>
    <x v="1"/>
    <x v="0"/>
    <d v="2022-08-10T00:00:00"/>
    <n v="8"/>
    <n v="178.83"/>
    <n v="415.88"/>
    <n v="237.05"/>
    <n v="4"/>
    <n v="715.32"/>
    <n v="0.04"/>
    <n v="28.61"/>
    <n v="686.71"/>
    <n v="11.37"/>
    <n v="698.08"/>
  </r>
  <r>
    <s v="7489-1"/>
    <d v="2022-08-03T00:00:00"/>
    <x v="3"/>
    <x v="1"/>
    <n v="8"/>
    <s v="Rakesh Yadav"/>
    <s v="541 Sunset Trail, Unit 9, Building E"/>
    <x v="1"/>
    <x v="1"/>
    <s v="Small Business"/>
    <x v="7"/>
    <x v="0"/>
    <x v="27"/>
    <x v="1"/>
    <x v="3"/>
    <x v="0"/>
    <d v="2022-09-24T00:00:00"/>
    <n v="52"/>
    <n v="4.79"/>
    <n v="11.97"/>
    <n v="7.18"/>
    <n v="49"/>
    <n v="234.71"/>
    <n v="0.09"/>
    <n v="21.12"/>
    <n v="213.59"/>
    <n v="5.81"/>
    <n v="219.4"/>
  </r>
  <r>
    <s v="7490-1"/>
    <d v="2022-08-04T00:00:00"/>
    <x v="3"/>
    <x v="1"/>
    <n v="8"/>
    <s v="Rama Deshmukh"/>
    <s v="736 Maple Ridge Avenue, Suite 307, Building F"/>
    <x v="2"/>
    <x v="2"/>
    <s v="Corporate"/>
    <x v="9"/>
    <x v="3"/>
    <x v="28"/>
    <x v="2"/>
    <x v="3"/>
    <x v="0"/>
    <d v="2022-08-05T00:00:00"/>
    <n v="1"/>
    <n v="54.52"/>
    <n v="100.97"/>
    <n v="46.45"/>
    <n v="41"/>
    <n v="2235.3200000000002"/>
    <n v="0.03"/>
    <n v="67.06"/>
    <n v="2168.2600000000002"/>
    <n v="7.18"/>
    <n v="2175.44"/>
  </r>
  <r>
    <s v="7491-1"/>
    <d v="2022-08-05T00:00:00"/>
    <x v="3"/>
    <x v="1"/>
    <n v="8"/>
    <s v="Ramesh Kumar"/>
    <s v="623 Roseville Parkway, Flat 3A, Building C"/>
    <x v="1"/>
    <x v="1"/>
    <s v="Corporate"/>
    <x v="3"/>
    <x v="3"/>
    <x v="29"/>
    <x v="0"/>
    <x v="2"/>
    <x v="0"/>
    <d v="2022-08-06T00:00:00"/>
    <n v="1"/>
    <n v="1.17"/>
    <n v="2.78"/>
    <n v="1.61"/>
    <n v="6"/>
    <n v="7.02"/>
    <n v="0.01"/>
    <n v="7.0000000000000007E-2"/>
    <n v="6.95"/>
    <n v="1.2"/>
    <n v="8.15"/>
  </r>
  <r>
    <s v="7492-1"/>
    <d v="2022-08-07T00:00:00"/>
    <x v="3"/>
    <x v="1"/>
    <n v="8"/>
    <s v="Rashmi Yadav"/>
    <s v="489 Oakview Road, Apartment 7B, Building A"/>
    <x v="1"/>
    <x v="1"/>
    <s v="Consumer"/>
    <x v="7"/>
    <x v="0"/>
    <x v="30"/>
    <x v="2"/>
    <x v="3"/>
    <x v="0"/>
    <d v="2022-08-31T00:00:00"/>
    <n v="24"/>
    <n v="52.04"/>
    <n v="83.93"/>
    <n v="31.89"/>
    <n v="37"/>
    <n v="1925.48"/>
    <n v="0.03"/>
    <n v="57.76"/>
    <n v="1867.72"/>
    <n v="19.989999999999998"/>
    <n v="1887.71"/>
  </r>
  <r>
    <s v="7493-1"/>
    <d v="2022-08-08T00:00:00"/>
    <x v="3"/>
    <x v="1"/>
    <n v="8"/>
    <s v="Ravi Rathi"/>
    <s v="853 Cherrywood Terrace, Suite 201, Building D"/>
    <x v="2"/>
    <x v="2"/>
    <s v="Home Office"/>
    <x v="7"/>
    <x v="3"/>
    <x v="31"/>
    <x v="0"/>
    <x v="0"/>
    <x v="0"/>
    <d v="2022-08-17T00:00:00"/>
    <n v="9"/>
    <n v="2.4500000000000002"/>
    <n v="3.89"/>
    <n v="1.44"/>
    <n v="18"/>
    <n v="44.1"/>
    <n v="0.04"/>
    <n v="1.76"/>
    <n v="42.34"/>
    <n v="7.01"/>
    <n v="49.35"/>
  </r>
  <r>
    <s v="7494-1"/>
    <d v="2022-08-11T00:00:00"/>
    <x v="3"/>
    <x v="1"/>
    <n v="8"/>
    <s v="Rekha Mehta"/>
    <s v="634 Willow Field Lane, Flat 10A, Building E"/>
    <x v="0"/>
    <x v="0"/>
    <s v="Consumer"/>
    <x v="11"/>
    <x v="3"/>
    <x v="32"/>
    <x v="1"/>
    <x v="0"/>
    <x v="0"/>
    <d v="2022-09-01T00:00:00"/>
    <n v="21"/>
    <n v="2.29"/>
    <n v="3.69"/>
    <n v="1.4"/>
    <n v="13"/>
    <n v="29.77"/>
    <n v="0.04"/>
    <n v="1.19"/>
    <n v="28.58"/>
    <n v="0.5"/>
    <n v="29.08"/>
  </r>
  <r>
    <s v="7495-1"/>
    <d v="2022-08-11T00:00:00"/>
    <x v="3"/>
    <x v="1"/>
    <n v="8"/>
    <s v="Ritu Yadav"/>
    <s v="215 River Bend Drive, Suite 508, Building C"/>
    <x v="0"/>
    <x v="0"/>
    <s v="Corporate"/>
    <x v="11"/>
    <x v="0"/>
    <x v="33"/>
    <x v="2"/>
    <x v="0"/>
    <x v="0"/>
    <d v="2022-08-30T00:00:00"/>
    <n v="19"/>
    <n v="0.24"/>
    <n v="1.26"/>
    <n v="1.02"/>
    <n v="34"/>
    <n v="8.16"/>
    <n v="0"/>
    <n v="0"/>
    <n v="8.16"/>
    <n v="0.7"/>
    <n v="8.86"/>
  </r>
  <r>
    <s v="7496-1"/>
    <d v="2022-08-15T00:00:00"/>
    <x v="3"/>
    <x v="1"/>
    <n v="8"/>
    <s v="Rohit Kumar"/>
    <s v="301 Shady Oaks Boulevard, Apartment 2B, Building F"/>
    <x v="1"/>
    <x v="1"/>
    <s v="Corporate"/>
    <x v="13"/>
    <x v="1"/>
    <x v="34"/>
    <x v="0"/>
    <x v="3"/>
    <x v="1"/>
    <d v="2022-09-13T00:00:00"/>
    <n v="29"/>
    <n v="2.4500000000000002"/>
    <n v="3.89"/>
    <n v="1.44"/>
    <n v="30"/>
    <n v="73.5"/>
    <n v="0.09"/>
    <n v="6.62"/>
    <n v="66.89"/>
    <n v="7.01"/>
    <n v="73.900000000000006"/>
  </r>
  <r>
    <s v="7497-1"/>
    <d v="2022-08-17T00:00:00"/>
    <x v="3"/>
    <x v="1"/>
    <n v="8"/>
    <s v="Saanvi Yadav"/>
    <s v="704 Cedar Park Street, Flat 3A, Building D"/>
    <x v="2"/>
    <x v="2"/>
    <s v="Consumer"/>
    <x v="2"/>
    <x v="3"/>
    <x v="35"/>
    <x v="0"/>
    <x v="3"/>
    <x v="0"/>
    <d v="2022-08-31T00:00:00"/>
    <n v="14"/>
    <n v="2.9"/>
    <n v="4.76"/>
    <n v="1.86"/>
    <n v="1"/>
    <n v="2.9"/>
    <n v="0.02"/>
    <n v="0.06"/>
    <n v="2.84"/>
    <n v="0.88"/>
    <n v="3.72"/>
  </r>
  <r>
    <s v="7498-1"/>
    <d v="2022-08-18T00:00:00"/>
    <x v="3"/>
    <x v="1"/>
    <n v="8"/>
    <s v="Sakshi Sharma"/>
    <s v="190 Pine Meadows Road, Suite 407, Building E"/>
    <x v="0"/>
    <x v="0"/>
    <s v="Home Office"/>
    <x v="1"/>
    <x v="3"/>
    <x v="36"/>
    <x v="1"/>
    <x v="1"/>
    <x v="1"/>
    <d v="2022-10-12T00:00:00"/>
    <n v="55"/>
    <n v="4.53"/>
    <n v="7.3"/>
    <n v="2.77"/>
    <n v="41"/>
    <n v="185.73"/>
    <n v="0.05"/>
    <n v="9.2899999999999991"/>
    <n v="176.44"/>
    <n v="7.72"/>
    <n v="184.16"/>
  </r>
  <r>
    <s v="7499-1"/>
    <d v="2022-08-18T00:00:00"/>
    <x v="3"/>
    <x v="1"/>
    <n v="8"/>
    <s v="Sandeep Mehta"/>
    <s v="589 Oakwood Grove, Apartment 8B, Building C"/>
    <x v="0"/>
    <x v="0"/>
    <s v="Home Office"/>
    <x v="2"/>
    <x v="1"/>
    <x v="37"/>
    <x v="0"/>
    <x v="0"/>
    <x v="0"/>
    <d v="2022-09-16T00:00:00"/>
    <n v="29"/>
    <n v="2.25"/>
    <n v="3.69"/>
    <n v="1.44"/>
    <n v="16"/>
    <n v="36"/>
    <n v="0.02"/>
    <n v="0.72"/>
    <n v="35.28"/>
    <n v="2.5"/>
    <n v="37.78"/>
  </r>
  <r>
    <s v="7500-1"/>
    <d v="2022-08-20T00:00:00"/>
    <x v="3"/>
    <x v="1"/>
    <n v="8"/>
    <s v="Sanjay Kumar"/>
    <s v="723 Sunset Park Avenue, Unit 10, Building F"/>
    <x v="1"/>
    <x v="1"/>
    <s v="Consumer"/>
    <x v="5"/>
    <x v="1"/>
    <x v="38"/>
    <x v="0"/>
    <x v="1"/>
    <x v="0"/>
    <d v="2022-09-24T00:00:00"/>
    <n v="35"/>
    <n v="2.31"/>
    <n v="3.78"/>
    <n v="1.47"/>
    <n v="28"/>
    <n v="64.680000000000007"/>
    <n v="0.06"/>
    <n v="3.88"/>
    <n v="60.8"/>
    <n v="0.71"/>
    <n v="61.51"/>
  </r>
  <r>
    <s v="7501-1"/>
    <d v="2022-08-23T00:00:00"/>
    <x v="3"/>
    <x v="1"/>
    <n v="8"/>
    <s v="Sanjita Deshmukh"/>
    <s v="810 Maple Street, Suite 202, Building A"/>
    <x v="2"/>
    <x v="2"/>
    <s v="Corporate"/>
    <x v="3"/>
    <x v="0"/>
    <x v="39"/>
    <x v="1"/>
    <x v="3"/>
    <x v="0"/>
    <d v="2022-10-11T00:00:00"/>
    <n v="49"/>
    <n v="11.11"/>
    <n v="19.84"/>
    <n v="8.73"/>
    <n v="22"/>
    <n v="244.42"/>
    <n v="0.06"/>
    <n v="14.67"/>
    <n v="229.75"/>
    <n v="4.0999999999999996"/>
    <n v="233.85"/>
  </r>
  <r>
    <s v="7502-1"/>
    <d v="2022-08-24T00:00:00"/>
    <x v="3"/>
    <x v="1"/>
    <n v="8"/>
    <s v="Saurabh Mehta"/>
    <s v="394 Birchwood Park, Apartment 9A, Building D"/>
    <x v="0"/>
    <x v="0"/>
    <s v="Home Office"/>
    <x v="10"/>
    <x v="1"/>
    <x v="40"/>
    <x v="2"/>
    <x v="3"/>
    <x v="0"/>
    <d v="2022-09-18T00:00:00"/>
    <n v="25"/>
    <n v="19.78"/>
    <n v="45.99"/>
    <n v="26.21"/>
    <n v="46"/>
    <n v="909.88"/>
    <n v="0.1"/>
    <n v="90.99"/>
    <n v="818.89"/>
    <n v="4.99"/>
    <n v="823.88"/>
  </r>
  <r>
    <s v="7503-1"/>
    <d v="2022-08-24T00:00:00"/>
    <x v="3"/>
    <x v="1"/>
    <n v="8"/>
    <s v="Shailendra Yadav"/>
    <s v="724 Willow Springs Avenue, Unit 4, Building C"/>
    <x v="1"/>
    <x v="1"/>
    <s v="Small Business"/>
    <x v="5"/>
    <x v="0"/>
    <x v="41"/>
    <x v="1"/>
    <x v="2"/>
    <x v="0"/>
    <d v="2022-10-09T00:00:00"/>
    <n v="46"/>
    <n v="1.59"/>
    <n v="2.61"/>
    <n v="1.02"/>
    <n v="34"/>
    <n v="54.06"/>
    <n v="0"/>
    <n v="0"/>
    <n v="54.06"/>
    <n v="0.5"/>
    <n v="54.56"/>
  </r>
  <r>
    <s v="7504-1"/>
    <d v="2022-08-24T00:00:00"/>
    <x v="3"/>
    <x v="1"/>
    <n v="8"/>
    <s v="Shalini Soni"/>
    <s v="160 Pine Grove Parkway, Suite 307, Building E"/>
    <x v="2"/>
    <x v="2"/>
    <s v="Small Business"/>
    <x v="8"/>
    <x v="0"/>
    <x v="42"/>
    <x v="2"/>
    <x v="3"/>
    <x v="0"/>
    <d v="2022-09-16T00:00:00"/>
    <n v="23"/>
    <n v="1.53"/>
    <n v="2.78"/>
    <n v="1.25"/>
    <n v="23"/>
    <n v="35.19"/>
    <n v="0.01"/>
    <n v="0.35"/>
    <n v="34.840000000000003"/>
    <n v="1.34"/>
    <n v="36.18"/>
  </r>
  <r>
    <s v="7505-1"/>
    <d v="2022-08-24T00:00:00"/>
    <x v="3"/>
    <x v="1"/>
    <n v="8"/>
    <s v="Shamsher Kumar"/>
    <s v="408 Cedar Road, Flat 6B, Building F"/>
    <x v="0"/>
    <x v="0"/>
    <s v="Corporate"/>
    <x v="5"/>
    <x v="0"/>
    <x v="43"/>
    <x v="0"/>
    <x v="0"/>
    <x v="0"/>
    <d v="2022-09-07T00:00:00"/>
    <n v="14"/>
    <n v="16.850000000000001"/>
    <n v="27.18"/>
    <n v="10.33"/>
    <n v="50"/>
    <n v="842.5"/>
    <n v="0.02"/>
    <n v="16.850000000000001"/>
    <n v="825.65"/>
    <n v="8.23"/>
    <n v="833.88"/>
  </r>
  <r>
    <s v="7506-1"/>
    <d v="2022-08-31T00:00:00"/>
    <x v="3"/>
    <x v="1"/>
    <n v="8"/>
    <s v="Shashank Yadav"/>
    <s v="729 Oakfield Drive, Apartment 5A, Building B"/>
    <x v="1"/>
    <x v="1"/>
    <s v="Consumer"/>
    <x v="6"/>
    <x v="2"/>
    <x v="44"/>
    <x v="2"/>
    <x v="0"/>
    <x v="0"/>
    <d v="2022-09-25T00:00:00"/>
    <n v="25"/>
    <n v="3.32"/>
    <n v="5.18"/>
    <n v="1.86"/>
    <n v="32"/>
    <n v="106.24"/>
    <n v="0.06"/>
    <n v="6.37"/>
    <n v="99.87"/>
    <n v="2.04"/>
    <n v="101.91"/>
  </r>
  <r>
    <s v="7507-1"/>
    <d v="2022-09-03T00:00:00"/>
    <x v="3"/>
    <x v="1"/>
    <n v="9"/>
    <s v="Shivendra Sharma"/>
    <s v="855 Meadow Street, Suite 601, Building C"/>
    <x v="2"/>
    <x v="2"/>
    <s v="Corporate"/>
    <x v="6"/>
    <x v="0"/>
    <x v="45"/>
    <x v="0"/>
    <x v="0"/>
    <x v="0"/>
    <d v="2022-10-08T00:00:00"/>
    <n v="35"/>
    <n v="10.07"/>
    <n v="15.98"/>
    <n v="5.91"/>
    <n v="30"/>
    <n v="302.10000000000002"/>
    <n v="0.08"/>
    <n v="24.17"/>
    <n v="277.93"/>
    <n v="4"/>
    <n v="281.93"/>
  </r>
  <r>
    <s v="7508-1"/>
    <d v="2022-09-05T00:00:00"/>
    <x v="3"/>
    <x v="1"/>
    <n v="9"/>
    <s v="Shubham Rajput"/>
    <s v="741 Rivercrest Road, Unit 2, Building E"/>
    <x v="0"/>
    <x v="0"/>
    <s v="Consumer"/>
    <x v="3"/>
    <x v="0"/>
    <x v="46"/>
    <x v="0"/>
    <x v="0"/>
    <x v="0"/>
    <d v="2022-10-15T00:00:00"/>
    <n v="40"/>
    <n v="2.31"/>
    <n v="3.78"/>
    <n v="1.47"/>
    <n v="38"/>
    <n v="87.78"/>
    <n v="0.03"/>
    <n v="2.63"/>
    <n v="85.15"/>
    <n v="0.71"/>
    <n v="85.86"/>
  </r>
  <r>
    <s v="7509-1"/>
    <d v="2022-09-06T00:00:00"/>
    <x v="3"/>
    <x v="1"/>
    <n v="9"/>
    <s v="Shubhi Patel"/>
    <s v="633 Birchwood Avenue, Apartment 4B, Building F"/>
    <x v="1"/>
    <x v="1"/>
    <s v="Home Office"/>
    <x v="0"/>
    <x v="0"/>
    <x v="47"/>
    <x v="0"/>
    <x v="1"/>
    <x v="1"/>
    <d v="2022-09-26T00:00:00"/>
    <n v="20"/>
    <n v="62.4"/>
    <n v="155.99"/>
    <n v="93.59"/>
    <n v="22"/>
    <n v="1372.8"/>
    <n v="0.02"/>
    <n v="27.46"/>
    <n v="1345.34"/>
    <n v="8.08"/>
    <n v="1353.42"/>
  </r>
  <r>
    <s v="7510-1"/>
    <d v="2022-09-06T00:00:00"/>
    <x v="3"/>
    <x v="1"/>
    <n v="9"/>
    <s v="Siddharth Kumar"/>
    <s v="501 Pine Creek Road, Suite 205, Building A"/>
    <x v="2"/>
    <x v="2"/>
    <s v="Small Business"/>
    <x v="0"/>
    <x v="3"/>
    <x v="48"/>
    <x v="1"/>
    <x v="2"/>
    <x v="0"/>
    <d v="2022-09-21T00:00:00"/>
    <n v="15"/>
    <n v="1.92"/>
    <n v="3.26"/>
    <n v="1.34"/>
    <n v="38"/>
    <n v="72.959999999999994"/>
    <n v="0.02"/>
    <n v="1.46"/>
    <n v="71.5"/>
    <n v="1.86"/>
    <n v="73.36"/>
  </r>
  <r>
    <s v="7511-1"/>
    <d v="2022-09-13T00:00:00"/>
    <x v="3"/>
    <x v="1"/>
    <n v="9"/>
    <s v="Simran Deshmukh"/>
    <s v="274 Maple Grove Parkway, Flat 8A, Building D"/>
    <x v="0"/>
    <x v="0"/>
    <s v="Small Business"/>
    <x v="0"/>
    <x v="1"/>
    <x v="99"/>
    <x v="2"/>
    <x v="3"/>
    <x v="1"/>
    <d v="2022-09-19T00:00:00"/>
    <n v="6"/>
    <n v="4.03"/>
    <n v="9.3800000000000008"/>
    <n v="5.35"/>
    <n v="46"/>
    <n v="185.38"/>
    <n v="0.09"/>
    <n v="16.68"/>
    <n v="168.7"/>
    <n v="7.28"/>
    <n v="175.98"/>
  </r>
  <r>
    <s v="7512-1"/>
    <d v="2022-09-14T00:00:00"/>
    <x v="3"/>
    <x v="1"/>
    <n v="9"/>
    <s v="Smita Yadav"/>
    <s v="199 Willow Terrace, Apartment 3B, Building E"/>
    <x v="1"/>
    <x v="1"/>
    <s v="Home Office"/>
    <x v="5"/>
    <x v="3"/>
    <x v="100"/>
    <x v="1"/>
    <x v="2"/>
    <x v="0"/>
    <d v="2022-11-13T00:00:00"/>
    <n v="60"/>
    <n v="1.76"/>
    <n v="2.94"/>
    <n v="1.18"/>
    <n v="26"/>
    <n v="45.76"/>
    <n v="0.03"/>
    <n v="1.37"/>
    <n v="44.39"/>
    <n v="0.81"/>
    <n v="45.2"/>
  </r>
  <r>
    <s v="7513-1"/>
    <d v="2022-09-15T00:00:00"/>
    <x v="3"/>
    <x v="1"/>
    <n v="9"/>
    <s v="Sonal Soni"/>
    <s v="562 Sunset Hills Road, Suite 409, Building C"/>
    <x v="2"/>
    <x v="2"/>
    <s v="Small Business"/>
    <x v="7"/>
    <x v="3"/>
    <x v="101"/>
    <x v="2"/>
    <x v="0"/>
    <x v="2"/>
    <d v="2022-11-06T00:00:00"/>
    <n v="52"/>
    <n v="219.61"/>
    <n v="535.64"/>
    <n v="316.02999999999997"/>
    <n v="44"/>
    <n v="9662.84"/>
    <n v="0.03"/>
    <n v="289.89"/>
    <n v="9372.9500000000007"/>
    <n v="14.7"/>
    <n v="9387.65"/>
  </r>
  <r>
    <s v="7514-1"/>
    <d v="2022-09-17T00:00:00"/>
    <x v="3"/>
    <x v="1"/>
    <n v="9"/>
    <s v="Suman Mehta"/>
    <s v="897 Birch Valley Road, Flat 2A, Building F"/>
    <x v="1"/>
    <x v="1"/>
    <s v="Home Office"/>
    <x v="0"/>
    <x v="1"/>
    <x v="102"/>
    <x v="0"/>
    <x v="1"/>
    <x v="0"/>
    <d v="2022-11-07T00:00:00"/>
    <n v="51"/>
    <n v="6.39"/>
    <n v="19.98"/>
    <n v="13.59"/>
    <n v="44"/>
    <n v="281.16000000000003"/>
    <n v="0.03"/>
    <n v="8.43"/>
    <n v="272.73"/>
    <n v="4"/>
    <n v="276.73"/>
  </r>
  <r>
    <s v="7515-1"/>
    <d v="2022-09-18T00:00:00"/>
    <x v="3"/>
    <x v="1"/>
    <n v="9"/>
    <s v="Swati Yadav"/>
    <s v="741 Cedar Ridge Avenue, Unit 5, Building B"/>
    <x v="2"/>
    <x v="2"/>
    <s v="Consumer"/>
    <x v="9"/>
    <x v="1"/>
    <x v="103"/>
    <x v="2"/>
    <x v="2"/>
    <x v="0"/>
    <d v="2022-10-28T00:00:00"/>
    <n v="40"/>
    <n v="3.14"/>
    <n v="4.91"/>
    <n v="1.77"/>
    <n v="13"/>
    <n v="40.82"/>
    <n v="0.01"/>
    <n v="0.41"/>
    <n v="40.409999999999997"/>
    <n v="0.5"/>
    <n v="40.909999999999997"/>
  </r>
  <r>
    <s v="7516-1"/>
    <d v="2022-09-20T00:00:00"/>
    <x v="3"/>
    <x v="1"/>
    <n v="9"/>
    <s v="Tanvi Rajput"/>
    <s v="421 Maple Ridge Parkway, Suite 301, Building E"/>
    <x v="0"/>
    <x v="0"/>
    <s v="Small Business"/>
    <x v="2"/>
    <x v="1"/>
    <x v="104"/>
    <x v="0"/>
    <x v="3"/>
    <x v="0"/>
    <d v="2022-10-12T00:00:00"/>
    <n v="22"/>
    <n v="4.79"/>
    <n v="11.97"/>
    <n v="7.18"/>
    <n v="38"/>
    <n v="182.02"/>
    <n v="0.02"/>
    <n v="3.64"/>
    <n v="178.38"/>
    <n v="5.81"/>
    <n v="184.19"/>
  </r>
  <r>
    <s v="7517-1"/>
    <d v="2022-09-20T00:00:00"/>
    <x v="3"/>
    <x v="1"/>
    <n v="9"/>
    <s v="Tejashwi Mehta"/>
    <s v="198 Rosewood Grove, Apartment 10A, Building D"/>
    <x v="0"/>
    <x v="0"/>
    <s v="Consumer"/>
    <x v="10"/>
    <x v="1"/>
    <x v="105"/>
    <x v="1"/>
    <x v="0"/>
    <x v="0"/>
    <d v="2022-10-16T00:00:00"/>
    <n v="26"/>
    <n v="3.48"/>
    <n v="5.43"/>
    <n v="1.95"/>
    <n v="12"/>
    <n v="41.76"/>
    <n v="0.01"/>
    <n v="0.42"/>
    <n v="41.34"/>
    <n v="0.95"/>
    <n v="42.29"/>
  </r>
  <r>
    <s v="7518-1"/>
    <d v="2022-09-21T00:00:00"/>
    <x v="3"/>
    <x v="1"/>
    <n v="9"/>
    <s v="Udit Patel"/>
    <s v="523 Pine Hollow Parkway, Unit 7B, Building F"/>
    <x v="1"/>
    <x v="1"/>
    <s v="Corporate"/>
    <x v="11"/>
    <x v="0"/>
    <x v="106"/>
    <x v="2"/>
    <x v="1"/>
    <x v="0"/>
    <d v="2022-10-14T00:00:00"/>
    <n v="23"/>
    <n v="2.4500000000000002"/>
    <n v="3.89"/>
    <n v="1.44"/>
    <n v="50"/>
    <n v="122.5"/>
    <n v="0.08"/>
    <n v="9.8000000000000007"/>
    <n v="112.7"/>
    <n v="7.01"/>
    <n v="119.71"/>
  </r>
  <r>
    <s v="7519-1"/>
    <d v="2022-09-22T00:00:00"/>
    <x v="3"/>
    <x v="1"/>
    <n v="9"/>
    <s v="Umesh Sharma"/>
    <s v="388 Oak Valley Road, Flat 3A, Building C"/>
    <x v="2"/>
    <x v="2"/>
    <s v="Small Business"/>
    <x v="2"/>
    <x v="0"/>
    <x v="107"/>
    <x v="0"/>
    <x v="0"/>
    <x v="0"/>
    <d v="2022-10-24T00:00:00"/>
    <n v="32"/>
    <n v="2.52"/>
    <n v="4"/>
    <n v="1.48"/>
    <n v="22"/>
    <n v="55.44"/>
    <n v="0.09"/>
    <n v="4.99"/>
    <n v="50.45"/>
    <n v="1.3"/>
    <n v="51.75"/>
  </r>
  <r>
    <s v="7520-1"/>
    <d v="2022-09-23T00:00:00"/>
    <x v="3"/>
    <x v="1"/>
    <n v="9"/>
    <s v="Vansh Mehta"/>
    <s v="758 Cherry Grove Avenue, Suite 206, Building B"/>
    <x v="0"/>
    <x v="0"/>
    <s v="Small Business"/>
    <x v="7"/>
    <x v="0"/>
    <x v="108"/>
    <x v="2"/>
    <x v="1"/>
    <x v="0"/>
    <d v="2022-11-03T00:00:00"/>
    <n v="41"/>
    <n v="3.4"/>
    <n v="5.4"/>
    <n v="2"/>
    <n v="38"/>
    <n v="129.19999999999999"/>
    <n v="0.03"/>
    <n v="3.88"/>
    <n v="125.32"/>
    <n v="7.78"/>
    <n v="133.1"/>
  </r>
  <r>
    <s v="7521-1"/>
    <d v="2022-09-25T00:00:00"/>
    <x v="3"/>
    <x v="1"/>
    <n v="9"/>
    <s v="Vikas Rathi"/>
    <s v="330 River Oaks Road, Apartment 5B, Building E"/>
    <x v="1"/>
    <x v="1"/>
    <s v="Corporate"/>
    <x v="0"/>
    <x v="2"/>
    <x v="109"/>
    <x v="0"/>
    <x v="2"/>
    <x v="0"/>
    <d v="2022-10-16T00:00:00"/>
    <n v="21"/>
    <n v="4.46"/>
    <n v="10.89"/>
    <n v="6.43"/>
    <n v="19"/>
    <n v="84.74"/>
    <n v="7.0000000000000007E-2"/>
    <n v="5.93"/>
    <n v="78.81"/>
    <n v="4.5"/>
    <n v="83.31"/>
  </r>
  <r>
    <s v="7522-1"/>
    <d v="2022-09-26T00:00:00"/>
    <x v="3"/>
    <x v="1"/>
    <n v="9"/>
    <s v="Vikram Yadav"/>
    <s v="621 Cedar Creek Boulevard, Unit 12, Building F"/>
    <x v="2"/>
    <x v="2"/>
    <s v="Corporate"/>
    <x v="2"/>
    <x v="1"/>
    <x v="110"/>
    <x v="1"/>
    <x v="3"/>
    <x v="0"/>
    <d v="2022-10-22T00:00:00"/>
    <n v="26"/>
    <n v="21.97"/>
    <n v="35.44"/>
    <n v="13.47"/>
    <n v="44"/>
    <n v="966.68"/>
    <n v="0.01"/>
    <n v="9.67"/>
    <n v="957.01"/>
    <n v="4.92"/>
    <n v="961.93"/>
  </r>
  <r>
    <s v="7523-1"/>
    <d v="2022-09-28T00:00:00"/>
    <x v="3"/>
    <x v="1"/>
    <n v="9"/>
    <s v="Vivek Deshmukh"/>
    <s v="721 Willow Park Street, Flat 6A, Building C"/>
    <x v="0"/>
    <x v="0"/>
    <s v="Small Business"/>
    <x v="7"/>
    <x v="3"/>
    <x v="111"/>
    <x v="2"/>
    <x v="2"/>
    <x v="0"/>
    <d v="2022-10-22T00:00:00"/>
    <n v="24"/>
    <n v="19.829999999999998"/>
    <n v="30.98"/>
    <n v="11.15"/>
    <n v="30"/>
    <n v="594.9"/>
    <n v="0.03"/>
    <n v="17.850000000000001"/>
    <n v="577.04999999999995"/>
    <n v="19.510000000000002"/>
    <n v="596.55999999999995"/>
  </r>
  <r>
    <s v="7524-1"/>
    <d v="2022-09-30T00:00:00"/>
    <x v="3"/>
    <x v="1"/>
    <n v="9"/>
    <s v="Vishal Kumar"/>
    <s v="539 Golden Oaks Avenue, Suite 204, Building D"/>
    <x v="1"/>
    <x v="1"/>
    <s v="Small Business"/>
    <x v="2"/>
    <x v="3"/>
    <x v="112"/>
    <x v="0"/>
    <x v="0"/>
    <x v="0"/>
    <d v="2022-11-05T00:00:00"/>
    <n v="36"/>
    <n v="4.59"/>
    <n v="7.28"/>
    <n v="2.69"/>
    <n v="50"/>
    <n v="229.5"/>
    <n v="0.01"/>
    <n v="2.2999999999999998"/>
    <n v="227.21"/>
    <n v="11.15"/>
    <n v="238.36"/>
  </r>
  <r>
    <s v="7525-1"/>
    <d v="2022-10-01T00:00:00"/>
    <x v="3"/>
    <x v="2"/>
    <n v="10"/>
    <s v="Vishnu Patel"/>
    <s v="704 Pine Valley Parkway, Apartment 8B, Building A"/>
    <x v="2"/>
    <x v="2"/>
    <s v="Small Business"/>
    <x v="10"/>
    <x v="0"/>
    <x v="113"/>
    <x v="0"/>
    <x v="1"/>
    <x v="0"/>
    <d v="2022-10-18T00:00:00"/>
    <n v="17"/>
    <n v="19.829999999999998"/>
    <n v="30.98"/>
    <n v="11.15"/>
    <n v="37"/>
    <n v="733.71"/>
    <n v="0.01"/>
    <n v="7.34"/>
    <n v="726.37"/>
    <n v="19.510000000000002"/>
    <n v="745.88"/>
  </r>
  <r>
    <s v="7526-1"/>
    <d v="2022-10-01T00:00:00"/>
    <x v="3"/>
    <x v="2"/>
    <n v="10"/>
    <s v="Yamini Mehta"/>
    <s v="311 Birchwood Avenue, Flat 4A, Building F"/>
    <x v="1"/>
    <x v="1"/>
    <s v="Home Office"/>
    <x v="10"/>
    <x v="0"/>
    <x v="114"/>
    <x v="1"/>
    <x v="2"/>
    <x v="0"/>
    <d v="2022-10-20T00:00:00"/>
    <n v="19"/>
    <n v="1.3"/>
    <n v="2.88"/>
    <n v="1.58"/>
    <n v="46"/>
    <n v="59.8"/>
    <n v="0.05"/>
    <n v="2.99"/>
    <n v="56.81"/>
    <n v="1.01"/>
    <n v="57.82"/>
  </r>
  <r>
    <s v="7527-1"/>
    <d v="2022-10-06T00:00:00"/>
    <x v="3"/>
    <x v="2"/>
    <n v="10"/>
    <s v="Yogesh Rathi"/>
    <s v="580 Oakfield Road, Suite 110, Building C"/>
    <x v="1"/>
    <x v="1"/>
    <s v="Corporate"/>
    <x v="8"/>
    <x v="3"/>
    <x v="115"/>
    <x v="0"/>
    <x v="3"/>
    <x v="0"/>
    <d v="2022-10-25T00:00:00"/>
    <n v="19"/>
    <n v="3.52"/>
    <n v="5.68"/>
    <n v="2.16"/>
    <n v="23"/>
    <n v="80.959999999999994"/>
    <n v="0.02"/>
    <n v="1.62"/>
    <n v="79.34"/>
    <n v="1.39"/>
    <n v="80.73"/>
  </r>
  <r>
    <s v="7528-1"/>
    <d v="2022-10-08T00:00:00"/>
    <x v="3"/>
    <x v="2"/>
    <n v="10"/>
    <s v="Zeeshan Kumar"/>
    <s v="124 Maple View Lane, Apartment 7B, Building D"/>
    <x v="2"/>
    <x v="2"/>
    <s v="Corporate"/>
    <x v="0"/>
    <x v="3"/>
    <x v="0"/>
    <x v="0"/>
    <x v="0"/>
    <x v="0"/>
    <d v="2022-11-14T00:00:00"/>
    <n v="37"/>
    <n v="11.04"/>
    <n v="16.98"/>
    <n v="5.94"/>
    <n v="43"/>
    <n v="474.72"/>
    <n v="0.09"/>
    <n v="42.72"/>
    <n v="432"/>
    <n v="12.39"/>
    <n v="444.39"/>
  </r>
  <r>
    <s v="7529-1"/>
    <d v="2022-10-11T00:00:00"/>
    <x v="3"/>
    <x v="2"/>
    <n v="10"/>
    <s v="Aastha Yadav"/>
    <s v="835 Pine Ridge Boulevard, Suite 303, Building E"/>
    <x v="0"/>
    <x v="0"/>
    <s v="Small Business"/>
    <x v="5"/>
    <x v="1"/>
    <x v="1"/>
    <x v="1"/>
    <x v="1"/>
    <x v="0"/>
    <d v="2022-11-30T00:00:00"/>
    <n v="50"/>
    <n v="2.31"/>
    <n v="3.78"/>
    <n v="1.47"/>
    <n v="22"/>
    <n v="50.82"/>
    <n v="0.1"/>
    <n v="5.08"/>
    <n v="45.74"/>
    <n v="0.71"/>
    <n v="46.45"/>
  </r>
  <r>
    <s v="7530-1"/>
    <d v="2022-10-12T00:00:00"/>
    <x v="3"/>
    <x v="2"/>
    <n v="10"/>
    <s v="Aayushi Mehta"/>
    <s v="427 Willow Meadows Parkway, Unit 2, Building F"/>
    <x v="0"/>
    <x v="0"/>
    <s v="Home Office"/>
    <x v="2"/>
    <x v="0"/>
    <x v="2"/>
    <x v="2"/>
    <x v="2"/>
    <x v="0"/>
    <d v="2022-10-18T00:00:00"/>
    <n v="6"/>
    <n v="54.29"/>
    <n v="90.48"/>
    <n v="36.19"/>
    <n v="25"/>
    <n v="1357.25"/>
    <n v="0.02"/>
    <n v="27.15"/>
    <n v="1330.11"/>
    <n v="19.989999999999998"/>
    <n v="1350.1"/>
  </r>
  <r>
    <s v="7531-1"/>
    <d v="2022-10-13T00:00:00"/>
    <x v="3"/>
    <x v="2"/>
    <n v="10"/>
    <s v="Abhishek Rathi"/>
    <s v="239 Cedar Hill Avenue, Flat 9A, Building B"/>
    <x v="1"/>
    <x v="1"/>
    <s v="Corporate"/>
    <x v="11"/>
    <x v="1"/>
    <x v="3"/>
    <x v="1"/>
    <x v="3"/>
    <x v="0"/>
    <d v="2022-12-04T00:00:00"/>
    <n v="52"/>
    <n v="16.850000000000001"/>
    <n v="27.18"/>
    <n v="10.33"/>
    <n v="38"/>
    <n v="640.29999999999995"/>
    <n v="0.01"/>
    <n v="6.4"/>
    <n v="633.9"/>
    <n v="8.23"/>
    <n v="642.13"/>
  </r>
  <r>
    <s v="7532-1"/>
    <d v="2022-10-14T00:00:00"/>
    <x v="3"/>
    <x v="2"/>
    <n v="10"/>
    <s v="Aditya Yadav"/>
    <s v="384 Golden Ridge Road, Suite 505, Building C"/>
    <x v="2"/>
    <x v="2"/>
    <s v="Small Business"/>
    <x v="0"/>
    <x v="0"/>
    <x v="4"/>
    <x v="2"/>
    <x v="3"/>
    <x v="0"/>
    <d v="2022-10-15T00:00:00"/>
    <n v="1"/>
    <n v="6.39"/>
    <n v="19.98"/>
    <n v="13.59"/>
    <n v="9"/>
    <n v="57.51"/>
    <n v="0.06"/>
    <n v="3.45"/>
    <n v="54.06"/>
    <n v="4"/>
    <n v="58.06"/>
  </r>
  <r>
    <s v="7533-1"/>
    <d v="2022-10-15T00:00:00"/>
    <x v="3"/>
    <x v="2"/>
    <n v="10"/>
    <s v="Aftab Patel"/>
    <s v="674 Riverwood Avenue, Apartment 4B, Building F"/>
    <x v="0"/>
    <x v="0"/>
    <s v="Corporate"/>
    <x v="5"/>
    <x v="0"/>
    <x v="5"/>
    <x v="0"/>
    <x v="3"/>
    <x v="0"/>
    <d v="2022-11-06T00:00:00"/>
    <n v="22"/>
    <n v="56.16"/>
    <n v="136.97999999999999"/>
    <n v="80.819999999999993"/>
    <n v="27"/>
    <n v="1516.32"/>
    <n v="0.09"/>
    <n v="136.47"/>
    <n v="1379.85"/>
    <n v="24.49"/>
    <n v="1404.34"/>
  </r>
  <r>
    <s v="7534-1"/>
    <d v="2022-10-16T00:00:00"/>
    <x v="3"/>
    <x v="2"/>
    <n v="10"/>
    <s v="Akansha Joshi"/>
    <s v="530 Shady Grove Road, Suite 202, Building D"/>
    <x v="0"/>
    <x v="0"/>
    <s v="Small Business"/>
    <x v="7"/>
    <x v="0"/>
    <x v="6"/>
    <x v="2"/>
    <x v="1"/>
    <x v="0"/>
    <d v="2022-11-17T00:00:00"/>
    <n v="32"/>
    <n v="1.0900000000000001"/>
    <n v="2.6"/>
    <n v="1.51"/>
    <n v="12"/>
    <n v="13.08"/>
    <n v="0.05"/>
    <n v="0.65"/>
    <n v="12.43"/>
    <n v="2.4"/>
    <n v="14.83"/>
  </r>
  <r>
    <s v="7535-1"/>
    <d v="2022-10-18T00:00:00"/>
    <x v="3"/>
    <x v="2"/>
    <n v="10"/>
    <s v="Ankush Mehta"/>
    <s v="204 Cedar Creek Lane, Unit 10, Building A"/>
    <x v="1"/>
    <x v="1"/>
    <s v="Home Office"/>
    <x v="9"/>
    <x v="0"/>
    <x v="7"/>
    <x v="0"/>
    <x v="0"/>
    <x v="0"/>
    <d v="2022-12-17T00:00:00"/>
    <n v="60"/>
    <n v="56.16"/>
    <n v="136.97999999999999"/>
    <n v="80.819999999999993"/>
    <n v="21"/>
    <n v="1179.3599999999999"/>
    <n v="0.05"/>
    <n v="58.97"/>
    <n v="1120.3900000000001"/>
    <n v="24.49"/>
    <n v="1144.8800000000001"/>
  </r>
  <r>
    <s v="7536-1"/>
    <d v="2022-10-19T00:00:00"/>
    <x v="3"/>
    <x v="2"/>
    <n v="10"/>
    <s v="Arvind Yadav"/>
    <s v="855 Pine Ridge Boulevard, Apartment 3B, Building E"/>
    <x v="2"/>
    <x v="2"/>
    <s v="Corporate"/>
    <x v="0"/>
    <x v="2"/>
    <x v="8"/>
    <x v="0"/>
    <x v="1"/>
    <x v="0"/>
    <d v="2022-12-07T00:00:00"/>
    <n v="49"/>
    <n v="5.19"/>
    <n v="12.98"/>
    <n v="7.79"/>
    <n v="49"/>
    <n v="254.31"/>
    <n v="0.09"/>
    <n v="22.89"/>
    <n v="231.42"/>
    <n v="3.14"/>
    <n v="234.56"/>
  </r>
  <r>
    <s v="7537-1"/>
    <d v="2022-10-20T00:00:00"/>
    <x v="3"/>
    <x v="2"/>
    <n v="10"/>
    <s v="Ashish Rajput"/>
    <s v="736 Maplewood Parkway, Suite 106, Building F"/>
    <x v="0"/>
    <x v="0"/>
    <s v="Home Office"/>
    <x v="1"/>
    <x v="0"/>
    <x v="9"/>
    <x v="0"/>
    <x v="3"/>
    <x v="0"/>
    <d v="2022-10-24T00:00:00"/>
    <n v="4"/>
    <n v="2.2599999999999998"/>
    <n v="3.58"/>
    <n v="1.32"/>
    <n v="34"/>
    <n v="76.84"/>
    <n v="7.0000000000000007E-2"/>
    <n v="5.38"/>
    <n v="71.459999999999994"/>
    <n v="5.47"/>
    <n v="76.930000000000007"/>
  </r>
  <r>
    <s v="7538-1"/>
    <d v="2022-10-22T00:00:00"/>
    <x v="3"/>
    <x v="2"/>
    <n v="10"/>
    <s v="Ayesha Gupta"/>
    <s v="Cedar Ridge Street, Apartment 2B, Building A, near Crystal Falls"/>
    <x v="1"/>
    <x v="1"/>
    <s v="Small Business"/>
    <x v="6"/>
    <x v="0"/>
    <x v="10"/>
    <x v="1"/>
    <x v="3"/>
    <x v="0"/>
    <d v="2022-11-11T00:00:00"/>
    <n v="20"/>
    <n v="1.59"/>
    <n v="2.61"/>
    <n v="1.02"/>
    <n v="44"/>
    <n v="69.959999999999994"/>
    <n v="7.0000000000000007E-2"/>
    <n v="4.9000000000000004"/>
    <n v="65.06"/>
    <n v="0.5"/>
    <n v="65.56"/>
  </r>
  <r>
    <s v="7539-1"/>
    <d v="2022-10-23T00:00:00"/>
    <x v="3"/>
    <x v="2"/>
    <n v="10"/>
    <s v="Bharat Sharma"/>
    <s v="Willow Grove Road, Unit 5A, Building C, near Maple Street"/>
    <x v="2"/>
    <x v="2"/>
    <s v="Consumer"/>
    <x v="7"/>
    <x v="2"/>
    <x v="11"/>
    <x v="2"/>
    <x v="2"/>
    <x v="0"/>
    <d v="2022-11-24T00:00:00"/>
    <n v="32"/>
    <n v="8.82"/>
    <n v="20.99"/>
    <n v="12.17"/>
    <n v="17"/>
    <n v="149.94"/>
    <n v="0"/>
    <n v="0"/>
    <n v="149.94"/>
    <n v="4.8099999999999996"/>
    <n v="154.75"/>
  </r>
  <r>
    <s v="7540-1"/>
    <d v="2022-10-23T00:00:00"/>
    <x v="3"/>
    <x v="2"/>
    <n v="10"/>
    <s v="Banshi Yadav"/>
    <s v="Rosewood Avenue, Suite 103, Building D, next to Sunset Plaza"/>
    <x v="0"/>
    <x v="0"/>
    <s v="Corporate"/>
    <x v="5"/>
    <x v="1"/>
    <x v="12"/>
    <x v="1"/>
    <x v="3"/>
    <x v="0"/>
    <d v="2022-11-08T00:00:00"/>
    <n v="16"/>
    <n v="56.16"/>
    <n v="136.97999999999999"/>
    <n v="80.819999999999993"/>
    <n v="3"/>
    <n v="168.48"/>
    <n v="0.1"/>
    <n v="16.850000000000001"/>
    <n v="151.63"/>
    <n v="24.49"/>
    <n v="176.12"/>
  </r>
  <r>
    <s v="7541-1"/>
    <d v="2022-10-23T00:00:00"/>
    <x v="3"/>
    <x v="2"/>
    <n v="10"/>
    <s v="Chandni Mehta"/>
    <s v="Pinecrest Street, Apartment 8A, Building B, near River Park"/>
    <x v="1"/>
    <x v="1"/>
    <s v="Consumer"/>
    <x v="6"/>
    <x v="0"/>
    <x v="13"/>
    <x v="2"/>
    <x v="0"/>
    <x v="0"/>
    <d v="2022-11-18T00:00:00"/>
    <n v="26"/>
    <n v="1.84"/>
    <n v="2.88"/>
    <n v="1.04"/>
    <n v="32"/>
    <n v="58.88"/>
    <n v="0.01"/>
    <n v="0.59"/>
    <n v="58.29"/>
    <n v="1.49"/>
    <n v="59.78"/>
  </r>
  <r>
    <s v="7542-1"/>
    <d v="2022-10-25T00:00:00"/>
    <x v="3"/>
    <x v="2"/>
    <n v="10"/>
    <s v="Chhavi Patel"/>
    <s v="Oak Lane, Suite 509, Building E, opposite Greenfield Market"/>
    <x v="2"/>
    <x v="2"/>
    <s v="Corporate"/>
    <x v="5"/>
    <x v="2"/>
    <x v="14"/>
    <x v="0"/>
    <x v="0"/>
    <x v="1"/>
    <d v="2022-11-01T00:00:00"/>
    <n v="7"/>
    <n v="1.59"/>
    <n v="2.61"/>
    <n v="1.02"/>
    <n v="25"/>
    <n v="39.75"/>
    <n v="0.04"/>
    <n v="1.59"/>
    <n v="38.159999999999997"/>
    <n v="0.5"/>
    <n v="38.659999999999997"/>
  </r>
  <r>
    <s v="7543-1"/>
    <d v="2022-10-25T00:00:00"/>
    <x v="3"/>
    <x v="2"/>
    <n v="10"/>
    <s v="Chirag Yadav"/>
    <s v="Maple Ridge Boulevard, Apartment 2B, Building D, near Town Square"/>
    <x v="0"/>
    <x v="0"/>
    <s v="Corporate"/>
    <x v="1"/>
    <x v="3"/>
    <x v="15"/>
    <x v="2"/>
    <x v="0"/>
    <x v="0"/>
    <d v="2022-12-06T00:00:00"/>
    <n v="42"/>
    <n v="0.9"/>
    <n v="2.1"/>
    <n v="1.2"/>
    <n v="33"/>
    <n v="29.7"/>
    <n v="0.05"/>
    <n v="1.49"/>
    <n v="28.22"/>
    <n v="0.7"/>
    <n v="28.92"/>
  </r>
  <r>
    <s v="7544-1"/>
    <d v="2022-10-28T00:00:00"/>
    <x v="3"/>
    <x v="2"/>
    <n v="10"/>
    <s v="Deepak Yadav"/>
    <s v="Willow Springs Avenue, Flat 6A, Building C, near Oak Valley"/>
    <x v="1"/>
    <x v="1"/>
    <s v="Home Office"/>
    <x v="2"/>
    <x v="1"/>
    <x v="16"/>
    <x v="0"/>
    <x v="0"/>
    <x v="1"/>
    <d v="2022-12-19T00:00:00"/>
    <n v="52"/>
    <n v="4.46"/>
    <n v="10.89"/>
    <n v="6.43"/>
    <n v="30"/>
    <n v="133.80000000000001"/>
    <n v="0.08"/>
    <n v="10.7"/>
    <n v="123.1"/>
    <n v="4.5"/>
    <n v="127.6"/>
  </r>
  <r>
    <s v="7545-1"/>
    <d v="2022-10-28T00:00:00"/>
    <x v="3"/>
    <x v="2"/>
    <n v="10"/>
    <s v="Deepika Verma"/>
    <s v="Cedarwood Drive, Suite 403, Building A, near Silverlake"/>
    <x v="2"/>
    <x v="2"/>
    <s v="Corporate"/>
    <x v="5"/>
    <x v="2"/>
    <x v="17"/>
    <x v="1"/>
    <x v="1"/>
    <x v="0"/>
    <d v="2022-12-08T00:00:00"/>
    <n v="41"/>
    <n v="1.98"/>
    <n v="3.15"/>
    <n v="1.17"/>
    <n v="24"/>
    <n v="47.52"/>
    <n v="0.02"/>
    <n v="0.95"/>
    <n v="46.57"/>
    <n v="0.49"/>
    <n v="47.06"/>
  </r>
  <r>
    <s v="7546-1"/>
    <d v="2022-10-29T00:00:00"/>
    <x v="3"/>
    <x v="2"/>
    <n v="10"/>
    <s v="Devesh Mehta"/>
    <s v="Birchwood Park, Unit 5, Building E, near Riverpoint Tower"/>
    <x v="0"/>
    <x v="0"/>
    <s v="Home Office"/>
    <x v="3"/>
    <x v="2"/>
    <x v="18"/>
    <x v="2"/>
    <x v="2"/>
    <x v="0"/>
    <d v="2022-11-24T00:00:00"/>
    <n v="26"/>
    <n v="6.39"/>
    <n v="19.98"/>
    <n v="13.59"/>
    <n v="9"/>
    <n v="57.51"/>
    <n v="0.09"/>
    <n v="5.18"/>
    <n v="52.33"/>
    <n v="4"/>
    <n v="56.33"/>
  </r>
  <r>
    <s v="7547-1"/>
    <d v="2022-10-31T00:00:00"/>
    <x v="3"/>
    <x v="2"/>
    <n v="10"/>
    <s v="Devika Yadav"/>
    <s v="Oakwood Parkway, Apartment 7A, Building B, by Oakwood Mall"/>
    <x v="1"/>
    <x v="1"/>
    <s v="Corporate"/>
    <x v="8"/>
    <x v="0"/>
    <x v="19"/>
    <x v="0"/>
    <x v="3"/>
    <x v="0"/>
    <d v="2022-12-25T00:00:00"/>
    <n v="55"/>
    <n v="9.91"/>
    <n v="15.99"/>
    <n v="6.08"/>
    <n v="33"/>
    <n v="327.02999999999997"/>
    <n v="0.01"/>
    <n v="3.27"/>
    <n v="323.76"/>
    <n v="11.28"/>
    <n v="335.04"/>
  </r>
  <r>
    <s v="7548-1"/>
    <d v="2022-10-31T00:00:00"/>
    <x v="3"/>
    <x v="2"/>
    <n v="10"/>
    <s v="Dinesh Rathi"/>
    <s v="Golden Oaks Drive, Suite 202, Building C, near Pine Forest"/>
    <x v="2"/>
    <x v="2"/>
    <s v="Corporate"/>
    <x v="2"/>
    <x v="0"/>
    <x v="20"/>
    <x v="2"/>
    <x v="2"/>
    <x v="0"/>
    <d v="2022-11-21T00:00:00"/>
    <n v="21"/>
    <n v="3.65"/>
    <n v="5.98"/>
    <n v="2.33"/>
    <n v="23"/>
    <n v="83.95"/>
    <n v="0.01"/>
    <n v="0.84"/>
    <n v="83.11"/>
    <n v="1.49"/>
    <n v="84.6"/>
  </r>
  <r>
    <s v="7549-1"/>
    <d v="2022-10-31T00:00:00"/>
    <x v="3"/>
    <x v="2"/>
    <n v="10"/>
    <s v="Divya Verma"/>
    <s v="Sunset Boulevard, Flat 9B, Building D, opposite City Hall"/>
    <x v="1"/>
    <x v="1"/>
    <s v="Home Office"/>
    <x v="8"/>
    <x v="0"/>
    <x v="21"/>
    <x v="0"/>
    <x v="0"/>
    <x v="0"/>
    <d v="2022-11-06T00:00:00"/>
    <n v="6"/>
    <n v="3.5"/>
    <n v="5.74"/>
    <n v="2.2400000000000002"/>
    <n v="48"/>
    <n v="168"/>
    <n v="0.05"/>
    <n v="8.4"/>
    <n v="159.6"/>
    <n v="5.01"/>
    <n v="164.61"/>
  </r>
  <r>
    <s v="7550-1"/>
    <d v="2022-11-02T00:00:00"/>
    <x v="3"/>
    <x v="2"/>
    <n v="11"/>
    <s v="Gaurav Mehta"/>
    <s v="Maple Trail, Unit 4A, Building E, near Lakeside Park"/>
    <x v="2"/>
    <x v="2"/>
    <s v="Corporate"/>
    <x v="1"/>
    <x v="2"/>
    <x v="22"/>
    <x v="1"/>
    <x v="1"/>
    <x v="0"/>
    <d v="2022-12-04T00:00:00"/>
    <n v="32"/>
    <n v="39.64"/>
    <n v="152.47999999999999"/>
    <n v="112.84"/>
    <n v="44"/>
    <n v="1744.16"/>
    <n v="0.03"/>
    <n v="52.32"/>
    <n v="1691.84"/>
    <n v="6.5"/>
    <n v="1698.34"/>
  </r>
  <r>
    <s v="7551-1"/>
    <d v="2022-11-02T00:00:00"/>
    <x v="3"/>
    <x v="2"/>
    <n v="11"/>
    <s v="Geetanjali Yadav"/>
    <s v="Pine Ridge Road, Apartment 11A, Building A, near Riverbend Plaza"/>
    <x v="0"/>
    <x v="0"/>
    <s v="Home Office"/>
    <x v="11"/>
    <x v="0"/>
    <x v="23"/>
    <x v="2"/>
    <x v="2"/>
    <x v="0"/>
    <d v="2022-12-21T00:00:00"/>
    <n v="49"/>
    <n v="2.5"/>
    <n v="5.68"/>
    <n v="3.18"/>
    <n v="34"/>
    <n v="85"/>
    <n v="0"/>
    <n v="0"/>
    <n v="85"/>
    <n v="3.6"/>
    <n v="88.6"/>
  </r>
  <r>
    <s v="7552-1"/>
    <d v="2022-11-02T00:00:00"/>
    <x v="3"/>
    <x v="2"/>
    <n v="11"/>
    <s v="Harshit Kumar"/>
    <s v="Cedarwood Avenue, Suite 601, Building B, close to Town Square"/>
    <x v="0"/>
    <x v="0"/>
    <s v="Home Office"/>
    <x v="9"/>
    <x v="0"/>
    <x v="24"/>
    <x v="0"/>
    <x v="3"/>
    <x v="0"/>
    <d v="2022-12-30T00:00:00"/>
    <n v="58"/>
    <n v="16.8"/>
    <n v="40.97"/>
    <n v="24.17"/>
    <n v="26"/>
    <n v="436.8"/>
    <n v="0.06"/>
    <n v="26.21"/>
    <n v="410.59"/>
    <n v="8.99"/>
    <n v="419.58"/>
  </r>
  <r>
    <s v="7553-1"/>
    <d v="2022-11-02T00:00:00"/>
    <x v="3"/>
    <x v="2"/>
    <n v="11"/>
    <s v="Hemlata Rathi"/>
    <s v="Birchwood Crescent, Unit 3, Building D, next to Riverside Park"/>
    <x v="1"/>
    <x v="1"/>
    <s v="Home Office"/>
    <x v="10"/>
    <x v="1"/>
    <x v="25"/>
    <x v="0"/>
    <x v="0"/>
    <x v="0"/>
    <d v="2022-12-09T00:00:00"/>
    <n v="37"/>
    <n v="1.3"/>
    <n v="2.88"/>
    <n v="1.58"/>
    <n v="41"/>
    <n v="53.3"/>
    <n v="0.1"/>
    <n v="5.33"/>
    <n v="47.97"/>
    <n v="1.01"/>
    <n v="48.98"/>
  </r>
  <r>
    <s v="7554-1"/>
    <d v="2022-11-03T00:00:00"/>
    <x v="3"/>
    <x v="2"/>
    <n v="11"/>
    <s v="Ishaan Gupta"/>
    <s v="Shady Lane, Apartment 8B, Building C, near Hilltop Gardens"/>
    <x v="2"/>
    <x v="2"/>
    <s v="Corporate"/>
    <x v="0"/>
    <x v="0"/>
    <x v="26"/>
    <x v="1"/>
    <x v="1"/>
    <x v="0"/>
    <d v="2022-12-16T00:00:00"/>
    <n v="43"/>
    <n v="3.84"/>
    <n v="6.3"/>
    <n v="2.46"/>
    <n v="35"/>
    <n v="134.4"/>
    <n v="0.03"/>
    <n v="4.03"/>
    <n v="130.37"/>
    <n v="0.5"/>
    <n v="130.87"/>
  </r>
  <r>
    <s v="7555-1"/>
    <d v="2022-11-05T00:00:00"/>
    <x v="3"/>
    <x v="2"/>
    <n v="11"/>
    <s v="Jaya Patel"/>
    <s v="Silver Birch Drive, Flat 2A, Building E, near Golden Meadows"/>
    <x v="0"/>
    <x v="0"/>
    <s v="Small Business"/>
    <x v="9"/>
    <x v="1"/>
    <x v="27"/>
    <x v="0"/>
    <x v="2"/>
    <x v="0"/>
    <d v="2022-12-11T00:00:00"/>
    <n v="36"/>
    <n v="3.5"/>
    <n v="5.74"/>
    <n v="2.2400000000000002"/>
    <n v="5"/>
    <n v="17.5"/>
    <n v="7.0000000000000007E-2"/>
    <n v="1.23"/>
    <n v="16.28"/>
    <n v="5.01"/>
    <n v="21.29"/>
  </r>
  <r>
    <s v="7556-1"/>
    <d v="2022-11-08T00:00:00"/>
    <x v="3"/>
    <x v="2"/>
    <n v="11"/>
    <s v="Kailash Yadav"/>
    <s v="River Bend Street, Suite 308, Building B, beside Oak View"/>
    <x v="1"/>
    <x v="1"/>
    <s v="Consumer"/>
    <x v="9"/>
    <x v="1"/>
    <x v="28"/>
    <x v="0"/>
    <x v="3"/>
    <x v="0"/>
    <d v="2022-12-01T00:00:00"/>
    <n v="23"/>
    <n v="8.92"/>
    <n v="29.74"/>
    <n v="20.82"/>
    <n v="31"/>
    <n v="276.52"/>
    <n v="0"/>
    <n v="0"/>
    <n v="276.52"/>
    <n v="6.64"/>
    <n v="283.16000000000003"/>
  </r>
  <r>
    <s v="7557-1"/>
    <d v="2022-11-14T00:00:00"/>
    <x v="3"/>
    <x v="2"/>
    <n v="11"/>
    <s v="Kajal Soni"/>
    <s v="Springdale Avenue, Apartment 5A, Building F, near Valley Plaza"/>
    <x v="2"/>
    <x v="2"/>
    <s v="Home Office"/>
    <x v="4"/>
    <x v="1"/>
    <x v="29"/>
    <x v="1"/>
    <x v="3"/>
    <x v="0"/>
    <d v="2022-12-19T00:00:00"/>
    <n v="35"/>
    <n v="1.0900000000000001"/>
    <n v="1.82"/>
    <n v="1.51"/>
    <n v="40"/>
    <n v="43.6"/>
    <n v="0.05"/>
    <n v="1.08"/>
    <n v="42.52"/>
    <n v="1"/>
    <n v="43.52"/>
  </r>
  <r>
    <s v="7558-1"/>
    <d v="2022-11-16T00:00:00"/>
    <x v="3"/>
    <x v="2"/>
    <n v="11"/>
    <s v="Kartik Rathi"/>
    <s v="Willow Creek Boulevard, Flat 7B, Building D, next to Pine Grove"/>
    <x v="0"/>
    <x v="0"/>
    <s v="Consumer"/>
    <x v="5"/>
    <x v="0"/>
    <x v="30"/>
    <x v="2"/>
    <x v="3"/>
    <x v="0"/>
    <d v="2023-01-04T00:00:00"/>
    <n v="49"/>
    <n v="0.9"/>
    <n v="2.1"/>
    <n v="1.29"/>
    <n v="27"/>
    <n v="24.3"/>
    <n v="0.04"/>
    <n v="6.6"/>
    <n v="17.7"/>
    <n v="0.7"/>
    <n v="18.399999999999999"/>
  </r>
  <r>
    <s v="7559-1"/>
    <d v="2022-11-17T00:00:00"/>
    <x v="3"/>
    <x v="2"/>
    <n v="11"/>
    <s v="Kavita Sharma"/>
    <s v="Cedar Ridge Boulevard, Suite 101, Building E, by Green Park"/>
    <x v="1"/>
    <x v="1"/>
    <s v="Corporate"/>
    <x v="10"/>
    <x v="3"/>
    <x v="31"/>
    <x v="1"/>
    <x v="1"/>
    <x v="0"/>
    <d v="2022-12-21T00:00:00"/>
    <n v="34"/>
    <n v="0.94"/>
    <n v="2.08"/>
    <n v="7.34"/>
    <n v="39"/>
    <n v="36.659999999999997"/>
    <n v="0.04"/>
    <n v="57.29"/>
    <n v="-20.63"/>
    <n v="2.56"/>
    <n v="-18.07"/>
  </r>
  <r>
    <s v="7560-1"/>
    <d v="2022-11-17T00:00:00"/>
    <x v="3"/>
    <x v="2"/>
    <n v="11"/>
    <s v="Komal Yadav"/>
    <s v="Forest Hill Road, Apartment 3A, Building C, near Pine Valley"/>
    <x v="2"/>
    <x v="2"/>
    <s v="Consumer"/>
    <x v="10"/>
    <x v="0"/>
    <x v="32"/>
    <x v="2"/>
    <x v="0"/>
    <x v="0"/>
    <d v="2022-11-28T00:00:00"/>
    <n v="11"/>
    <n v="20.18"/>
    <n v="35.409999999999997"/>
    <n v="5.94"/>
    <n v="21"/>
    <n v="423.78"/>
    <n v="0.09"/>
    <n v="45.71"/>
    <n v="378.07"/>
    <n v="1.99"/>
    <n v="380.06"/>
  </r>
  <r>
    <s v="7561-1"/>
    <d v="2022-11-20T00:00:00"/>
    <x v="3"/>
    <x v="2"/>
    <n v="11"/>
    <s v="Krishna Mehta"/>
    <s v="Rosewood Terrace, Flat 10A, Building B, opposite Riverside Mall"/>
    <x v="1"/>
    <x v="1"/>
    <s v="Small Business"/>
    <x v="11"/>
    <x v="0"/>
    <x v="33"/>
    <x v="0"/>
    <x v="1"/>
    <x v="0"/>
    <d v="2023-01-06T00:00:00"/>
    <n v="47"/>
    <n v="19.829999999999998"/>
    <n v="30.98"/>
    <n v="0.9"/>
    <n v="15"/>
    <n v="297.45"/>
    <n v="0"/>
    <n v="1.26"/>
    <n v="296.19"/>
    <n v="19.510000000000002"/>
    <n v="315.7"/>
  </r>
  <r>
    <s v="7562-1"/>
    <d v="2022-11-13T00:00:00"/>
    <x v="3"/>
    <x v="2"/>
    <n v="11"/>
    <s v="Madhuri Soni"/>
    <s v="Sunset Ridge Road, Suite 202, Building F, near Crystal Plaza"/>
    <x v="1"/>
    <x v="1"/>
    <s v="Small Business"/>
    <x v="3"/>
    <x v="1"/>
    <x v="34"/>
    <x v="2"/>
    <x v="3"/>
    <x v="0"/>
    <d v="2022-12-07T00:00:00"/>
    <n v="24"/>
    <n v="1.98"/>
    <n v="3.15"/>
    <n v="1.17"/>
    <n v="41"/>
    <n v="81.180000000000007"/>
    <n v="0.06"/>
    <n v="4.87"/>
    <n v="76.31"/>
    <n v="0.49"/>
    <n v="76.8"/>
  </r>
  <r>
    <s v="7563-1"/>
    <d v="2022-11-14T00:00:00"/>
    <x v="3"/>
    <x v="2"/>
    <n v="11"/>
    <s v="Manoj Yadav"/>
    <s v="Shady Oaks Avenue, Unit 4B, Building A, beside Oakwood Gardens"/>
    <x v="2"/>
    <x v="2"/>
    <s v="Corporate"/>
    <x v="9"/>
    <x v="0"/>
    <x v="35"/>
    <x v="0"/>
    <x v="3"/>
    <x v="0"/>
    <d v="2023-01-06T00:00:00"/>
    <n v="53"/>
    <n v="1.0900000000000001"/>
    <n v="2.6"/>
    <n v="1.51"/>
    <n v="11"/>
    <n v="11.99"/>
    <n v="0.09"/>
    <n v="1.08"/>
    <n v="10.91"/>
    <n v="2.4"/>
    <n v="13.31"/>
  </r>
  <r>
    <s v="7564-1"/>
    <d v="2022-11-16T00:00:00"/>
    <x v="3"/>
    <x v="2"/>
    <n v="11"/>
    <s v="Maya Yadav"/>
    <s v="Maple Meadows Drive, Apartment 7A, Building D, next to Willowbrook"/>
    <x v="0"/>
    <x v="0"/>
    <s v="Corporate"/>
    <x v="0"/>
    <x v="3"/>
    <x v="36"/>
    <x v="0"/>
    <x v="2"/>
    <x v="0"/>
    <d v="2023-01-14T00:00:00"/>
    <n v="59"/>
    <n v="2.29"/>
    <n v="3.58"/>
    <n v="1.29"/>
    <n v="32"/>
    <n v="73.28"/>
    <n v="0.09"/>
    <n v="6.6"/>
    <n v="66.680000000000007"/>
    <n v="1.63"/>
    <n v="68.31"/>
  </r>
  <r>
    <s v="7565-1"/>
    <d v="2022-11-17T00:00:00"/>
    <x v="3"/>
    <x v="2"/>
    <n v="11"/>
    <s v="Mihir Rathi"/>
    <s v="Golden Valley Road, Suite 609, Building C, near River Springs"/>
    <x v="0"/>
    <x v="0"/>
    <s v="Small Business"/>
    <x v="2"/>
    <x v="3"/>
    <x v="37"/>
    <x v="0"/>
    <x v="3"/>
    <x v="0"/>
    <d v="2022-11-20T00:00:00"/>
    <n v="3"/>
    <n v="13.64"/>
    <n v="20.98"/>
    <n v="7.34"/>
    <n v="42"/>
    <n v="572.88"/>
    <n v="0.1"/>
    <n v="57.29"/>
    <n v="515.59"/>
    <n v="1.49"/>
    <n v="517.08000000000004"/>
  </r>
  <r>
    <s v="7566-1"/>
    <d v="2022-11-17T00:00:00"/>
    <x v="3"/>
    <x v="2"/>
    <n v="11"/>
    <s v="Neelam Sharma"/>
    <s v="Pinehill Boulevard, Flat 8B, Building E, near Main Street"/>
    <x v="1"/>
    <x v="1"/>
    <s v="Corporate"/>
    <x v="6"/>
    <x v="0"/>
    <x v="38"/>
    <x v="1"/>
    <x v="0"/>
    <x v="0"/>
    <d v="2023-01-12T00:00:00"/>
    <n v="56"/>
    <n v="11.04"/>
    <n v="16.98"/>
    <n v="5.94"/>
    <n v="46"/>
    <n v="507.84"/>
    <n v="0.09"/>
    <n v="45.71"/>
    <n v="462.13"/>
    <n v="12.39"/>
    <n v="474.52"/>
  </r>
  <r>
    <s v="7567-1"/>
    <d v="2022-11-20T00:00:00"/>
    <x v="3"/>
    <x v="2"/>
    <n v="11"/>
    <s v="Nitin Yadav"/>
    <s v="Cedarwood Lane, Unit 5A, Building B, close to Town Park"/>
    <x v="2"/>
    <x v="2"/>
    <s v="Home Office"/>
    <x v="5"/>
    <x v="2"/>
    <x v="39"/>
    <x v="2"/>
    <x v="0"/>
    <x v="0"/>
    <d v="2022-12-28T00:00:00"/>
    <n v="38"/>
    <n v="1.05"/>
    <n v="1.95"/>
    <n v="0.9"/>
    <n v="20"/>
    <n v="21"/>
    <n v="0.06"/>
    <n v="1.26"/>
    <n v="19.739999999999998"/>
    <n v="1.63"/>
    <n v="21.37"/>
  </r>
  <r>
    <s v="7568-1"/>
    <d v="2022-11-22T00:00:00"/>
    <x v="3"/>
    <x v="2"/>
    <n v="11"/>
    <s v="Pankaj Rathi"/>
    <s v="Silver Ridge Boulevard, Apartment 11A, Building D, near City Center"/>
    <x v="0"/>
    <x v="0"/>
    <s v="Corporate"/>
    <x v="7"/>
    <x v="1"/>
    <x v="40"/>
    <x v="1"/>
    <x v="0"/>
    <x v="0"/>
    <d v="2023-01-11T00:00:00"/>
    <n v="50"/>
    <n v="3.52"/>
    <n v="5.68"/>
    <n v="2.16"/>
    <n v="10"/>
    <n v="35.200000000000003"/>
    <n v="0.09"/>
    <n v="3.17"/>
    <n v="32.03"/>
    <n v="1.39"/>
    <n v="33.42"/>
  </r>
  <r>
    <s v="7569-1"/>
    <d v="2022-11-23T00:00:00"/>
    <x v="3"/>
    <x v="2"/>
    <n v="11"/>
    <s v="Pooja Mehta"/>
    <s v="Oakfield Road, Suite 302, Building C, near Oak Park"/>
    <x v="0"/>
    <x v="0"/>
    <s v="Corporate"/>
    <x v="0"/>
    <x v="2"/>
    <x v="41"/>
    <x v="2"/>
    <x v="3"/>
    <x v="0"/>
    <d v="2022-11-30T00:00:00"/>
    <n v="7"/>
    <n v="3.75"/>
    <n v="7.08"/>
    <n v="3.33"/>
    <n v="29"/>
    <n v="108.75"/>
    <n v="7.0000000000000007E-2"/>
    <n v="7.61"/>
    <n v="101.14"/>
    <n v="2.35"/>
    <n v="103.49"/>
  </r>
  <r>
    <s v="7570-1"/>
    <d v="2022-11-26T00:00:00"/>
    <x v="3"/>
    <x v="2"/>
    <n v="11"/>
    <s v="Pritam Kumar"/>
    <s v="Riverstone Boulevard, Flat 4B, Building E, beside Pine Ridge"/>
    <x v="1"/>
    <x v="1"/>
    <s v="Small Business"/>
    <x v="3"/>
    <x v="0"/>
    <x v="42"/>
    <x v="0"/>
    <x v="3"/>
    <x v="0"/>
    <d v="2023-01-16T00:00:00"/>
    <n v="51"/>
    <n v="3.4"/>
    <n v="5.4"/>
    <n v="2"/>
    <n v="1"/>
    <n v="3.4"/>
    <n v="0"/>
    <n v="0"/>
    <n v="3.4"/>
    <n v="7.78"/>
    <n v="11.18"/>
  </r>
  <r>
    <s v="7571-1"/>
    <d v="2022-11-26T00:00:00"/>
    <x v="3"/>
    <x v="2"/>
    <n v="11"/>
    <s v="Raghav Yadav"/>
    <s v="Redwood Street, Unit 6A, Building F, near Maple Grove"/>
    <x v="2"/>
    <x v="2"/>
    <s v="Home Office"/>
    <x v="13"/>
    <x v="0"/>
    <x v="43"/>
    <x v="2"/>
    <x v="1"/>
    <x v="0"/>
    <d v="2023-01-23T00:00:00"/>
    <n v="58"/>
    <n v="1.84"/>
    <n v="2.88"/>
    <n v="1.04"/>
    <n v="6"/>
    <n v="11.04"/>
    <n v="0.06"/>
    <n v="0.66"/>
    <n v="10.38"/>
    <n v="0.99"/>
    <n v="11.37"/>
  </r>
  <r>
    <s v="7572-1"/>
    <d v="2022-11-26T00:00:00"/>
    <x v="3"/>
    <x v="2"/>
    <n v="11"/>
    <s v="Rajesh Yadav"/>
    <s v="Mountain View Road, Apartment 9A, Building B, near Parkview Mall"/>
    <x v="0"/>
    <x v="0"/>
    <s v="Consumer"/>
    <x v="11"/>
    <x v="1"/>
    <x v="44"/>
    <x v="0"/>
    <x v="0"/>
    <x v="0"/>
    <d v="2023-01-06T00:00:00"/>
    <n v="41"/>
    <n v="0.87"/>
    <n v="1.81"/>
    <n v="0.94"/>
    <n v="18"/>
    <n v="15.66"/>
    <n v="0.06"/>
    <n v="0.94"/>
    <n v="14.72"/>
    <n v="0.75"/>
    <n v="15.47"/>
  </r>
  <r>
    <s v="7573-1"/>
    <d v="2022-11-27T00:00:00"/>
    <x v="3"/>
    <x v="2"/>
    <n v="11"/>
    <s v="Rohit Patel"/>
    <s v="Willowbrook Lane, Suite 508, Building D, opposite Riverbank"/>
    <x v="1"/>
    <x v="1"/>
    <s v="Corporate"/>
    <x v="8"/>
    <x v="0"/>
    <x v="45"/>
    <x v="1"/>
    <x v="1"/>
    <x v="0"/>
    <d v="2022-12-02T00:00:00"/>
    <n v="5"/>
    <n v="62.4"/>
    <n v="155.99"/>
    <n v="93.59"/>
    <n v="24"/>
    <n v="1497.6"/>
    <n v="0.04"/>
    <n v="59.9"/>
    <n v="1437.7"/>
    <n v="8.08"/>
    <n v="1445.78"/>
  </r>
  <r>
    <s v="7574-1"/>
    <d v="2022-11-27T00:00:00"/>
    <x v="3"/>
    <x v="2"/>
    <n v="11"/>
    <s v="Sahil Mehta"/>
    <s v="Birchwood Avenue, Flat 7A, Building C, next to Woodland Park"/>
    <x v="2"/>
    <x v="2"/>
    <s v="Small Business"/>
    <x v="1"/>
    <x v="1"/>
    <x v="46"/>
    <x v="2"/>
    <x v="3"/>
    <x v="2"/>
    <d v="2022-12-18T00:00:00"/>
    <n v="21"/>
    <n v="278.99"/>
    <n v="449.99"/>
    <n v="171"/>
    <n v="18"/>
    <n v="5021.82"/>
    <n v="0.09"/>
    <n v="451.96"/>
    <n v="4569.8599999999997"/>
    <n v="49"/>
    <n v="4618.8599999999997"/>
  </r>
  <r>
    <s v="7575-1"/>
    <d v="2022-11-28T00:00:00"/>
    <x v="3"/>
    <x v="2"/>
    <n v="11"/>
    <s v="Sandeep Yadav"/>
    <s v="Pinewood Boulevard, Unit 5B, Building E, near Sunset Beach"/>
    <x v="0"/>
    <x v="0"/>
    <s v="Small Business"/>
    <x v="13"/>
    <x v="2"/>
    <x v="47"/>
    <x v="0"/>
    <x v="3"/>
    <x v="0"/>
    <d v="2022-12-04T00:00:00"/>
    <n v="6"/>
    <n v="1.94"/>
    <n v="3.08"/>
    <n v="1.1399999999999999"/>
    <n v="18"/>
    <n v="34.92"/>
    <n v="0.02"/>
    <n v="0.7"/>
    <n v="34.22"/>
    <n v="0.99"/>
    <n v="35.21"/>
  </r>
  <r>
    <s v="7576-1"/>
    <d v="2022-11-29T00:00:00"/>
    <x v="3"/>
    <x v="2"/>
    <n v="11"/>
    <s v="Sanjay Sharma"/>
    <s v="Crystal Springs Road, Apartment 4A, Building B, near Cedar Lake"/>
    <x v="1"/>
    <x v="1"/>
    <s v="Small Business"/>
    <x v="7"/>
    <x v="0"/>
    <x v="48"/>
    <x v="2"/>
    <x v="2"/>
    <x v="0"/>
    <d v="2022-12-08T00:00:00"/>
    <n v="9"/>
    <n v="2.68"/>
    <n v="6.08"/>
    <n v="3.4"/>
    <n v="49"/>
    <n v="131.32"/>
    <n v="0.08"/>
    <n v="10.51"/>
    <n v="120.81"/>
    <n v="1.17"/>
    <n v="121.98"/>
  </r>
  <r>
    <s v="7577-1"/>
    <d v="2022-12-01T00:00:00"/>
    <x v="3"/>
    <x v="2"/>
    <n v="12"/>
    <s v="Sanjay Kumar"/>
    <s v="Maplewood Drive, Suite 603, Building D, near Oakwood Park"/>
    <x v="2"/>
    <x v="2"/>
    <s v="Consumer"/>
    <x v="11"/>
    <x v="3"/>
    <x v="49"/>
    <x v="0"/>
    <x v="3"/>
    <x v="0"/>
    <d v="2022-12-03T00:00:00"/>
    <n v="2"/>
    <n v="54.52"/>
    <n v="100.97"/>
    <n v="46.45"/>
    <n v="42"/>
    <n v="2289.84"/>
    <n v="0.1"/>
    <n v="228.98"/>
    <n v="2060.86"/>
    <n v="7.18"/>
    <n v="2068.04"/>
  </r>
  <r>
    <s v="7578-1"/>
    <d v="2022-12-03T00:00:00"/>
    <x v="3"/>
    <x v="2"/>
    <n v="12"/>
    <s v="Sanya Rathi"/>
    <s v="Riverbend Parkway, Flat 8B, Building F, by Hillcrest Gardens"/>
    <x v="0"/>
    <x v="0"/>
    <s v="Small Business"/>
    <x v="3"/>
    <x v="0"/>
    <x v="50"/>
    <x v="1"/>
    <x v="0"/>
    <x v="0"/>
    <d v="2023-01-11T00:00:00"/>
    <n v="39"/>
    <n v="1.84"/>
    <n v="2.88"/>
    <n v="1.04"/>
    <n v="40"/>
    <n v="73.599999999999994"/>
    <n v="0"/>
    <n v="0"/>
    <n v="73.599999999999994"/>
    <n v="1.49"/>
    <n v="75.09"/>
  </r>
  <r>
    <s v="7579-1"/>
    <d v="2022-12-04T00:00:00"/>
    <x v="3"/>
    <x v="2"/>
    <n v="12"/>
    <s v="Shailendra Mehta"/>
    <s v="Goldenwood Lane, Apartment 2A, Building C, near Mountain Ridge"/>
    <x v="1"/>
    <x v="1"/>
    <s v="Home Office"/>
    <x v="2"/>
    <x v="3"/>
    <x v="51"/>
    <x v="2"/>
    <x v="0"/>
    <x v="0"/>
    <d v="2023-01-03T00:00:00"/>
    <n v="30"/>
    <n v="6.39"/>
    <n v="19.98"/>
    <n v="13.59"/>
    <n v="29"/>
    <n v="185.31"/>
    <n v="0.06"/>
    <n v="11.12"/>
    <n v="174.19"/>
    <n v="4"/>
    <n v="178.19"/>
  </r>
  <r>
    <s v="7580-1"/>
    <d v="2022-12-05T00:00:00"/>
    <x v="3"/>
    <x v="2"/>
    <n v="12"/>
    <s v="Shalini Yadav"/>
    <s v="Pine View Road, Suite 701, Building E, near Maple Square"/>
    <x v="2"/>
    <x v="2"/>
    <s v="Corporate"/>
    <x v="0"/>
    <x v="3"/>
    <x v="52"/>
    <x v="0"/>
    <x v="0"/>
    <x v="1"/>
    <d v="2023-01-31T00:00:00"/>
    <n v="57"/>
    <n v="1.46"/>
    <n v="3.57"/>
    <n v="2.11"/>
    <n v="10"/>
    <n v="14.6"/>
    <n v="0.01"/>
    <n v="0.15"/>
    <n v="14.45"/>
    <n v="4.17"/>
    <n v="18.62"/>
  </r>
  <r>
    <s v="7581-1"/>
    <d v="2022-12-06T00:00:00"/>
    <x v="3"/>
    <x v="2"/>
    <n v="12"/>
    <s v="Shashank Kumar"/>
    <s v="Willow Park Street, Unit 3B, Building D, near Central Park"/>
    <x v="0"/>
    <x v="0"/>
    <s v="Corporate"/>
    <x v="11"/>
    <x v="1"/>
    <x v="53"/>
    <x v="0"/>
    <x v="0"/>
    <x v="0"/>
    <d v="2023-01-20T00:00:00"/>
    <n v="45"/>
    <n v="32.020000000000003"/>
    <n v="152.47999999999999"/>
    <n v="120.46"/>
    <n v="46"/>
    <n v="1472.92"/>
    <n v="0.01"/>
    <n v="14.73"/>
    <n v="1458.19"/>
    <n v="4"/>
    <n v="1462.19"/>
  </r>
  <r>
    <s v="7582-1"/>
    <d v="2022-12-08T00:00:00"/>
    <x v="3"/>
    <x v="2"/>
    <n v="12"/>
    <s v="Shivendra Rathi"/>
    <s v="Cedar Springs Drive, Apartment 10A, Building F, by Crystal Lake"/>
    <x v="1"/>
    <x v="1"/>
    <s v="Small Business"/>
    <x v="5"/>
    <x v="3"/>
    <x v="54"/>
    <x v="1"/>
    <x v="1"/>
    <x v="0"/>
    <d v="2023-01-19T00:00:00"/>
    <n v="42"/>
    <n v="14.95"/>
    <n v="34.76"/>
    <n v="19.809999999999999"/>
    <n v="10"/>
    <n v="149.5"/>
    <n v="0.06"/>
    <n v="8.9700000000000006"/>
    <n v="140.53"/>
    <n v="8.2200000000000006"/>
    <n v="148.75"/>
  </r>
  <r>
    <s v="7583-1"/>
    <d v="2022-12-09T00:00:00"/>
    <x v="3"/>
    <x v="2"/>
    <n v="12"/>
    <s v="Shubham Soni"/>
    <s v="Sunrise Boulevard, Suite 402, Building B, opposite Oak Grove"/>
    <x v="2"/>
    <x v="2"/>
    <s v="Corporate"/>
    <x v="8"/>
    <x v="3"/>
    <x v="55"/>
    <x v="0"/>
    <x v="2"/>
    <x v="0"/>
    <d v="2023-01-17T00:00:00"/>
    <n v="39"/>
    <n v="1.0900000000000001"/>
    <n v="2.6"/>
    <n v="1.51"/>
    <n v="8"/>
    <n v="8.7200000000000006"/>
    <n v="0.02"/>
    <n v="0.17"/>
    <n v="8.5500000000000007"/>
    <n v="2.4"/>
    <n v="10.95"/>
  </r>
  <r>
    <s v="7584-1"/>
    <d v="2022-12-10T00:00:00"/>
    <x v="3"/>
    <x v="2"/>
    <n v="12"/>
    <s v="Shubhi Yadav"/>
    <s v="Oak Hills Road, Flat 6A, Building C, near Westwood Plaza"/>
    <x v="1"/>
    <x v="1"/>
    <s v="Corporate"/>
    <x v="0"/>
    <x v="2"/>
    <x v="56"/>
    <x v="0"/>
    <x v="3"/>
    <x v="0"/>
    <d v="2022-12-17T00:00:00"/>
    <n v="7"/>
    <n v="0.24"/>
    <n v="1.26"/>
    <n v="1.02"/>
    <n v="37"/>
    <n v="8.8800000000000008"/>
    <n v="0.03"/>
    <n v="0.27"/>
    <n v="8.61"/>
    <n v="0.7"/>
    <n v="9.31"/>
  </r>
  <r>
    <s v="7585-1"/>
    <d v="2022-12-10T00:00:00"/>
    <x v="3"/>
    <x v="2"/>
    <n v="12"/>
    <s v="Siddhi Soni"/>
    <s v="Springwood Avenue, Unit 11A, Building E, near Riverfront"/>
    <x v="2"/>
    <x v="2"/>
    <s v="Consumer"/>
    <x v="2"/>
    <x v="1"/>
    <x v="57"/>
    <x v="1"/>
    <x v="2"/>
    <x v="0"/>
    <d v="2023-02-03T00:00:00"/>
    <n v="55"/>
    <n v="2.39"/>
    <n v="4.26"/>
    <n v="1.87"/>
    <n v="44"/>
    <n v="105.16"/>
    <n v="0.01"/>
    <n v="1.05"/>
    <n v="104.11"/>
    <n v="1.2"/>
    <n v="105.31"/>
  </r>
  <r>
    <s v="7586-1"/>
    <d v="2022-12-10T00:00:00"/>
    <x v="3"/>
    <x v="2"/>
    <n v="12"/>
    <s v="Simran Kumar"/>
    <s v="Golden Ridge Parkway, Suite 307, Building A, near Crystal Falls"/>
    <x v="0"/>
    <x v="0"/>
    <s v="Home Office"/>
    <x v="13"/>
    <x v="0"/>
    <x v="58"/>
    <x v="2"/>
    <x v="0"/>
    <x v="0"/>
    <d v="2022-12-16T00:00:00"/>
    <n v="6"/>
    <n v="0.94"/>
    <n v="2.08"/>
    <n v="1.1399999999999999"/>
    <n v="36"/>
    <n v="33.840000000000003"/>
    <n v="0.1"/>
    <n v="3.38"/>
    <n v="30.46"/>
    <n v="2.56"/>
    <n v="33.020000000000003"/>
  </r>
  <r>
    <s v="7587-1"/>
    <d v="2022-12-10T00:00:00"/>
    <x v="3"/>
    <x v="2"/>
    <n v="12"/>
    <s v="Sonia Yadav"/>
    <s v="Maple Creek Boulevard, Flat 9B, Building D, near Mountain View"/>
    <x v="0"/>
    <x v="0"/>
    <s v="Corporate"/>
    <x v="0"/>
    <x v="1"/>
    <x v="59"/>
    <x v="1"/>
    <x v="1"/>
    <x v="0"/>
    <d v="2023-01-04T00:00:00"/>
    <n v="25"/>
    <n v="1.82"/>
    <n v="2.98"/>
    <n v="1.1599999999999999"/>
    <n v="45"/>
    <n v="81.900000000000006"/>
    <n v="0.05"/>
    <n v="4.0999999999999996"/>
    <n v="77.81"/>
    <n v="1.58"/>
    <n v="79.39"/>
  </r>
  <r>
    <s v="7588-1"/>
    <d v="2022-12-14T00:00:00"/>
    <x v="3"/>
    <x v="2"/>
    <n v="12"/>
    <s v="Sonali Mehta"/>
    <s v="Pinecrest Avenue, Apartment 5A, Building C, by Riverside"/>
    <x v="1"/>
    <x v="1"/>
    <s v="Home Office"/>
    <x v="1"/>
    <x v="3"/>
    <x v="60"/>
    <x v="2"/>
    <x v="2"/>
    <x v="0"/>
    <d v="2023-01-05T00:00:00"/>
    <n v="22"/>
    <n v="8.92"/>
    <n v="29.74"/>
    <n v="20.82"/>
    <n v="22"/>
    <n v="196.24"/>
    <n v="7.0000000000000007E-2"/>
    <n v="13.74"/>
    <n v="182.5"/>
    <n v="6.64"/>
    <n v="189.14"/>
  </r>
  <r>
    <s v="7589-1"/>
    <d v="2022-12-15T00:00:00"/>
    <x v="3"/>
    <x v="2"/>
    <n v="12"/>
    <s v="Suresh Kumar"/>
    <s v="Sunset Park Lane, Suite 205, Building E, near Sunset Bridge"/>
    <x v="2"/>
    <x v="2"/>
    <s v="Corporate"/>
    <x v="13"/>
    <x v="1"/>
    <x v="61"/>
    <x v="0"/>
    <x v="3"/>
    <x v="1"/>
    <d v="2023-01-19T00:00:00"/>
    <n v="35"/>
    <n v="5.5"/>
    <n v="12.22"/>
    <n v="6.72"/>
    <n v="17"/>
    <n v="93.5"/>
    <n v="0.01"/>
    <n v="0.94"/>
    <n v="92.57"/>
    <n v="2.85"/>
    <n v="95.42"/>
  </r>
  <r>
    <s v="7590-1"/>
    <d v="2022-12-17T00:00:00"/>
    <x v="3"/>
    <x v="2"/>
    <n v="12"/>
    <s v="Sushant Rathi"/>
    <s v="Redwood Boulevard, Unit 2B, Building F, by Cedar Park"/>
    <x v="0"/>
    <x v="0"/>
    <s v="Home Office"/>
    <x v="0"/>
    <x v="3"/>
    <x v="62"/>
    <x v="2"/>
    <x v="0"/>
    <x v="0"/>
    <d v="2023-01-09T00:00:00"/>
    <n v="23"/>
    <n v="2.52"/>
    <n v="4"/>
    <n v="1.48"/>
    <n v="28"/>
    <n v="70.56"/>
    <n v="0.04"/>
    <n v="2.82"/>
    <n v="67.739999999999995"/>
    <n v="1.3"/>
    <n v="69.040000000000006"/>
  </r>
  <r>
    <s v="7591-1"/>
    <d v="2022-12-18T00:00:00"/>
    <x v="3"/>
    <x v="2"/>
    <n v="12"/>
    <s v="Tanvi Soni"/>
    <s v="Cedar Bluff Road, Apartment 8A, Building C, near Oakdale Plaza"/>
    <x v="1"/>
    <x v="1"/>
    <s v="Home Office"/>
    <x v="0"/>
    <x v="2"/>
    <x v="63"/>
    <x v="0"/>
    <x v="1"/>
    <x v="0"/>
    <d v="2023-02-16T00:00:00"/>
    <n v="60"/>
    <n v="4.1900000000000004"/>
    <n v="10.23"/>
    <n v="6.04"/>
    <n v="19"/>
    <n v="79.61"/>
    <n v="0.05"/>
    <n v="3.98"/>
    <n v="75.63"/>
    <n v="4.68"/>
    <n v="80.31"/>
  </r>
  <r>
    <s v="7592-1"/>
    <d v="2022-12-19T00:00:00"/>
    <x v="3"/>
    <x v="2"/>
    <n v="12"/>
    <s v="Tanuj Rathi"/>
    <s v="Willow Lane, Suite 410, Building D, near Highland Park"/>
    <x v="2"/>
    <x v="2"/>
    <s v="Home Office"/>
    <x v="6"/>
    <x v="2"/>
    <x v="64"/>
    <x v="0"/>
    <x v="0"/>
    <x v="0"/>
    <d v="2023-01-12T00:00:00"/>
    <n v="24"/>
    <n v="32.020000000000003"/>
    <n v="152.47999999999999"/>
    <n v="120.46"/>
    <n v="12"/>
    <n v="384.24"/>
    <n v="7.0000000000000007E-2"/>
    <n v="26.9"/>
    <n v="357.34"/>
    <n v="4"/>
    <n v="361.34"/>
  </r>
  <r>
    <s v="7593-1"/>
    <d v="2022-12-21T00:00:00"/>
    <x v="3"/>
    <x v="2"/>
    <n v="12"/>
    <s v="Tejas Yadav"/>
    <s v="Riverstone Road, Flat 3B, Building E, beside Crystal Bay"/>
    <x v="0"/>
    <x v="0"/>
    <s v="Home Office"/>
    <x v="0"/>
    <x v="2"/>
    <x v="65"/>
    <x v="0"/>
    <x v="1"/>
    <x v="0"/>
    <d v="2023-01-20T00:00:00"/>
    <n v="30"/>
    <n v="0.94"/>
    <n v="2.08"/>
    <n v="1.1399999999999999"/>
    <n v="49"/>
    <n v="46.06"/>
    <n v="7.0000000000000007E-2"/>
    <n v="3.22"/>
    <n v="42.84"/>
    <n v="2.56"/>
    <n v="45.4"/>
  </r>
  <r>
    <s v="7594-1"/>
    <d v="2022-12-22T00:00:00"/>
    <x v="3"/>
    <x v="2"/>
    <n v="12"/>
    <s v="Vanshika Mehta"/>
    <s v="Shady Ridge Avenue, Apartment 7A, Building B, near Willow Park"/>
    <x v="1"/>
    <x v="1"/>
    <s v="Home Office"/>
    <x v="9"/>
    <x v="2"/>
    <x v="66"/>
    <x v="1"/>
    <x v="2"/>
    <x v="0"/>
    <d v="2023-01-12T00:00:00"/>
    <n v="21"/>
    <n v="1.18"/>
    <n v="1.88"/>
    <n v="0.7"/>
    <n v="19"/>
    <n v="22.42"/>
    <n v="0.06"/>
    <n v="1.35"/>
    <n v="21.07"/>
    <n v="1.49"/>
    <n v="22.56"/>
  </r>
  <r>
    <s v="7595-1"/>
    <d v="2022-12-24T00:00:00"/>
    <x v="3"/>
    <x v="2"/>
    <n v="12"/>
    <s v="Vikram Rathi"/>
    <s v="Forest Grove Road, Suite 504, Building C, next to Riverstone"/>
    <x v="2"/>
    <x v="2"/>
    <s v="Home Office"/>
    <x v="5"/>
    <x v="3"/>
    <x v="67"/>
    <x v="2"/>
    <x v="3"/>
    <x v="0"/>
    <d v="2023-02-07T00:00:00"/>
    <n v="45"/>
    <n v="2.4500000000000002"/>
    <n v="3.89"/>
    <n v="1.44"/>
    <n v="3"/>
    <n v="7.35"/>
    <n v="0"/>
    <n v="0"/>
    <n v="7.35"/>
    <n v="7.01"/>
    <n v="14.36"/>
  </r>
  <r>
    <s v="7596-1"/>
    <d v="2022-12-25T00:00:00"/>
    <x v="3"/>
    <x v="2"/>
    <n v="12"/>
    <s v="Vivek Yadav"/>
    <s v="Pinewood Terrace, Flat 6B, Building D, near Oak Grove"/>
    <x v="1"/>
    <x v="1"/>
    <s v="Small Business"/>
    <x v="11"/>
    <x v="0"/>
    <x v="68"/>
    <x v="1"/>
    <x v="2"/>
    <x v="0"/>
    <d v="2023-01-25T00:00:00"/>
    <n v="31"/>
    <n v="52.07"/>
    <n v="83.98"/>
    <n v="31.91"/>
    <n v="38"/>
    <n v="1978.66"/>
    <n v="0"/>
    <n v="0"/>
    <n v="1978.66"/>
    <n v="5.01"/>
    <n v="1983.67"/>
  </r>
  <r>
    <s v="7597-1"/>
    <d v="2022-12-28T00:00:00"/>
    <x v="3"/>
    <x v="2"/>
    <n v="12"/>
    <s v="Vishal Yadav"/>
    <s v="Golden Oak Drive, Unit 3A, Building E, by City Hall"/>
    <x v="1"/>
    <x v="1"/>
    <s v="Consumer"/>
    <x v="0"/>
    <x v="3"/>
    <x v="69"/>
    <x v="2"/>
    <x v="0"/>
    <x v="0"/>
    <d v="2023-01-21T00:00:00"/>
    <n v="24"/>
    <n v="3.75"/>
    <n v="5.77"/>
    <n v="2.02"/>
    <n v="42"/>
    <n v="157.5"/>
    <n v="0"/>
    <n v="0"/>
    <n v="157.5"/>
    <n v="4.97"/>
    <n v="162.47"/>
  </r>
  <r>
    <s v="7598-1"/>
    <d v="2022-12-28T00:00:00"/>
    <x v="3"/>
    <x v="2"/>
    <n v="12"/>
    <s v="Yashika Sharma"/>
    <s v="Cedar Hills Parkway, Suite 208, Building B, near Oak Ridge"/>
    <x v="2"/>
    <x v="2"/>
    <s v="Consumer"/>
    <x v="4"/>
    <x v="0"/>
    <x v="70"/>
    <x v="0"/>
    <x v="1"/>
    <x v="0"/>
    <d v="2023-02-23T00:00:00"/>
    <n v="57"/>
    <n v="1.17"/>
    <n v="2.78"/>
    <n v="1.61"/>
    <n v="48"/>
    <n v="56.16"/>
    <n v="0.03"/>
    <n v="1.68"/>
    <n v="54.48"/>
    <n v="1.2"/>
    <n v="55.68"/>
  </r>
  <r>
    <s v="7599-1"/>
    <d v="2022-12-28T00:00:00"/>
    <x v="3"/>
    <x v="2"/>
    <n v="12"/>
    <s v="Yogesh Yadav"/>
    <s v="Birchfield Road, Apartment 10A, Building F, near Riverbank"/>
    <x v="0"/>
    <x v="0"/>
    <s v="Corporate"/>
    <x v="8"/>
    <x v="0"/>
    <x v="71"/>
    <x v="2"/>
    <x v="2"/>
    <x v="0"/>
    <d v="2023-02-13T00:00:00"/>
    <n v="47"/>
    <n v="10.07"/>
    <n v="15.98"/>
    <n v="5.91"/>
    <n v="14"/>
    <n v="140.97999999999999"/>
    <n v="0.05"/>
    <n v="7.05"/>
    <n v="133.93"/>
    <n v="4"/>
    <n v="137.93"/>
  </r>
  <r>
    <s v="7600-1"/>
    <d v="2022-12-31T00:00:00"/>
    <x v="3"/>
    <x v="2"/>
    <n v="12"/>
    <s v="Zeeshan Yadav"/>
    <s v="Maple Valley Drive, Unit 6B, Building C, by Willow Meadows"/>
    <x v="0"/>
    <x v="0"/>
    <s v="Corporate"/>
    <x v="3"/>
    <x v="1"/>
    <x v="72"/>
    <x v="0"/>
    <x v="3"/>
    <x v="0"/>
    <d v="2023-01-24T00:00:00"/>
    <n v="24"/>
    <n v="1.18"/>
    <n v="1.88"/>
    <n v="0.7"/>
    <n v="22"/>
    <n v="25.96"/>
    <n v="0.04"/>
    <n v="1.04"/>
    <n v="24.92"/>
    <n v="1.49"/>
    <n v="26.41"/>
  </r>
  <r>
    <s v="7601-1"/>
    <d v="2023-01-03T00:00:00"/>
    <x v="4"/>
    <x v="3"/>
    <n v="1"/>
    <s v="Aabha Patel"/>
    <s v="Sunset View Road, Suite 701, Building A, near Valley Park"/>
    <x v="1"/>
    <x v="1"/>
    <s v="Home Office"/>
    <x v="11"/>
    <x v="0"/>
    <x v="73"/>
    <x v="1"/>
    <x v="0"/>
    <x v="0"/>
    <d v="2023-01-10T00:00:00"/>
    <n v="7"/>
    <n v="32.020000000000003"/>
    <n v="152.47999999999999"/>
    <n v="120.46"/>
    <n v="46"/>
    <n v="1472.92"/>
    <n v="0.04"/>
    <n v="58.92"/>
    <n v="1414"/>
    <n v="4"/>
    <n v="1418"/>
  </r>
  <r>
    <s v="7602-1"/>
    <d v="2023-01-04T00:00:00"/>
    <x v="4"/>
    <x v="3"/>
    <n v="1"/>
    <s v="Aadarsh Mehta"/>
    <s v="Willow Oak Drive, Apartment 4B, Building E, opposite Lakeside"/>
    <x v="2"/>
    <x v="2"/>
    <s v="Consumer"/>
    <x v="10"/>
    <x v="0"/>
    <x v="74"/>
    <x v="2"/>
    <x v="1"/>
    <x v="0"/>
    <d v="2023-03-03T00:00:00"/>
    <n v="58"/>
    <n v="1.84"/>
    <n v="2.88"/>
    <n v="1.04"/>
    <n v="26"/>
    <n v="47.84"/>
    <n v="0.01"/>
    <n v="0.48"/>
    <n v="47.36"/>
    <n v="0.99"/>
    <n v="48.35"/>
  </r>
  <r>
    <s v="7603-1"/>
    <d v="2023-01-04T00:00:00"/>
    <x v="4"/>
    <x v="3"/>
    <n v="1"/>
    <s v="Aakash Rathi"/>
    <s v="Cedar Park Drive, Suite 609, Building D, by Willow Grove"/>
    <x v="0"/>
    <x v="0"/>
    <s v="Small Business"/>
    <x v="0"/>
    <x v="0"/>
    <x v="75"/>
    <x v="0"/>
    <x v="2"/>
    <x v="0"/>
    <d v="2023-01-23T00:00:00"/>
    <n v="19"/>
    <n v="1.6"/>
    <n v="2.62"/>
    <n v="1.02"/>
    <n v="35"/>
    <n v="56"/>
    <n v="0.04"/>
    <n v="2.2400000000000002"/>
    <n v="53.76"/>
    <n v="0.8"/>
    <n v="54.56"/>
  </r>
  <r>
    <s v="7604-1"/>
    <d v="2023-01-06T00:00:00"/>
    <x v="4"/>
    <x v="3"/>
    <n v="1"/>
    <s v="Abhay Sharma"/>
    <s v="Pineview Terrace, Unit 8A, Building C, near Crystal Waters"/>
    <x v="0"/>
    <x v="0"/>
    <s v="Consumer"/>
    <x v="3"/>
    <x v="0"/>
    <x v="76"/>
    <x v="2"/>
    <x v="3"/>
    <x v="0"/>
    <d v="2023-02-06T00:00:00"/>
    <n v="31"/>
    <n v="60.59"/>
    <n v="100.98"/>
    <n v="40.39"/>
    <n v="12"/>
    <n v="727.08"/>
    <n v="0"/>
    <n v="0"/>
    <n v="727.08"/>
    <n v="7.18"/>
    <n v="734.26"/>
  </r>
  <r>
    <s v="7605-1"/>
    <d v="2023-01-10T00:00:00"/>
    <x v="4"/>
    <x v="3"/>
    <n v="1"/>
    <s v="Abhishek Gupta"/>
    <s v="Redwood Lane, Apartment 3B, Building F, by Spring Hill"/>
    <x v="1"/>
    <x v="1"/>
    <s v="Home Office"/>
    <x v="13"/>
    <x v="0"/>
    <x v="77"/>
    <x v="0"/>
    <x v="3"/>
    <x v="0"/>
    <d v="2023-01-20T00:00:00"/>
    <n v="10"/>
    <n v="1.84"/>
    <n v="2.88"/>
    <n v="1.04"/>
    <n v="22"/>
    <n v="40.479999999999997"/>
    <n v="0.02"/>
    <n v="0.81"/>
    <n v="39.67"/>
    <n v="0.99"/>
    <n v="40.659999999999997"/>
  </r>
  <r>
    <s v="7606-1"/>
    <d v="2023-01-11T00:00:00"/>
    <x v="4"/>
    <x v="3"/>
    <n v="1"/>
    <s v="Achintya Mehta"/>
    <s v="Willow Creek Avenue, Suite 502, Building B, next to Pine Ridge"/>
    <x v="2"/>
    <x v="2"/>
    <s v="Corporate"/>
    <x v="10"/>
    <x v="2"/>
    <x v="78"/>
    <x v="1"/>
    <x v="3"/>
    <x v="0"/>
    <d v="2023-02-22T00:00:00"/>
    <n v="42"/>
    <n v="5.19"/>
    <n v="12.98"/>
    <n v="7.79"/>
    <n v="49"/>
    <n v="254.31"/>
    <n v="0.02"/>
    <n v="5.09"/>
    <n v="249.22"/>
    <n v="3.14"/>
    <n v="252.36"/>
  </r>
  <r>
    <s v="7607-1"/>
    <d v="2023-01-14T00:00:00"/>
    <x v="4"/>
    <x v="3"/>
    <n v="1"/>
    <s v="Adarsh Kumar"/>
    <s v="Golden Grove Road, Flat 2A, Building D, near Sunset Valley"/>
    <x v="0"/>
    <x v="0"/>
    <s v="Home Office"/>
    <x v="7"/>
    <x v="0"/>
    <x v="79"/>
    <x v="2"/>
    <x v="1"/>
    <x v="0"/>
    <d v="2023-01-25T00:00:00"/>
    <n v="11"/>
    <n v="2.2599999999999998"/>
    <n v="3.58"/>
    <n v="1.32"/>
    <n v="38"/>
    <n v="85.88"/>
    <n v="0.03"/>
    <n v="2.58"/>
    <n v="83.3"/>
    <n v="5.47"/>
    <n v="88.77"/>
  </r>
  <r>
    <s v="7608-1"/>
    <d v="2023-01-17T00:00:00"/>
    <x v="4"/>
    <x v="3"/>
    <n v="1"/>
    <s v="Aditi Mehta"/>
    <s v="Riverbend Crescent, Unit 5B, Building E, by River Park"/>
    <x v="1"/>
    <x v="1"/>
    <s v="Corporate"/>
    <x v="10"/>
    <x v="2"/>
    <x v="80"/>
    <x v="0"/>
    <x v="0"/>
    <x v="0"/>
    <d v="2023-02-14T00:00:00"/>
    <n v="28"/>
    <n v="4.59"/>
    <n v="7.28"/>
    <n v="2.69"/>
    <n v="39"/>
    <n v="179.01"/>
    <n v="0.08"/>
    <n v="14.32"/>
    <n v="164.69"/>
    <n v="11.15"/>
    <n v="175.84"/>
  </r>
  <r>
    <s v="7609-1"/>
    <d v="2023-01-18T00:00:00"/>
    <x v="4"/>
    <x v="3"/>
    <n v="1"/>
    <s v="Aditya Yadav"/>
    <s v="Shady Oaks Boulevard, Apartment 9A, Building C, near Maplewood"/>
    <x v="2"/>
    <x v="2"/>
    <s v="Home Office"/>
    <x v="8"/>
    <x v="0"/>
    <x v="81"/>
    <x v="0"/>
    <x v="1"/>
    <x v="1"/>
    <d v="2023-01-31T00:00:00"/>
    <n v="13"/>
    <n v="0.71"/>
    <n v="1.1399999999999999"/>
    <n v="0.43"/>
    <n v="14"/>
    <n v="9.94"/>
    <n v="0"/>
    <n v="0"/>
    <n v="9.94"/>
    <n v="0.7"/>
    <n v="10.64"/>
  </r>
  <r>
    <s v="7610-1"/>
    <d v="2023-01-19T00:00:00"/>
    <x v="4"/>
    <x v="3"/>
    <n v="1"/>
    <s v="Aishwarya Rajput"/>
    <s v="Pine Ridge Terrace, Suite 201, Building B, next to Cedar Grove"/>
    <x v="0"/>
    <x v="0"/>
    <s v="Corporate"/>
    <x v="13"/>
    <x v="0"/>
    <x v="82"/>
    <x v="1"/>
    <x v="3"/>
    <x v="0"/>
    <d v="2023-01-25T00:00:00"/>
    <n v="6"/>
    <n v="8.82"/>
    <n v="20.99"/>
    <n v="12.17"/>
    <n v="29"/>
    <n v="255.78"/>
    <n v="0.03"/>
    <n v="7.67"/>
    <n v="248.11"/>
    <n v="4.8099999999999996"/>
    <n v="252.92"/>
  </r>
  <r>
    <s v="7611-1"/>
    <d v="2023-01-19T00:00:00"/>
    <x v="4"/>
    <x v="3"/>
    <n v="1"/>
    <s v="Alok Yadav"/>
    <s v="Cedarwood Parkway, Flat 7B, Building A, near Willow View"/>
    <x v="1"/>
    <x v="1"/>
    <s v="Home Office"/>
    <x v="9"/>
    <x v="0"/>
    <x v="83"/>
    <x v="0"/>
    <x v="3"/>
    <x v="1"/>
    <d v="2023-02-08T00:00:00"/>
    <n v="20"/>
    <n v="5.19"/>
    <n v="12.98"/>
    <n v="7.79"/>
    <n v="10"/>
    <n v="51.9"/>
    <n v="0.05"/>
    <n v="2.6"/>
    <n v="49.31"/>
    <n v="3.14"/>
    <n v="52.45"/>
  </r>
  <r>
    <s v="7612-1"/>
    <d v="2023-01-19T00:00:00"/>
    <x v="4"/>
    <x v="3"/>
    <n v="1"/>
    <s v="Aman Deshmukh"/>
    <s v="Sunrise Drive, Apartment 6A, Building F, by Forest Hills"/>
    <x v="2"/>
    <x v="2"/>
    <s v="Small Business"/>
    <x v="5"/>
    <x v="1"/>
    <x v="84"/>
    <x v="0"/>
    <x v="2"/>
    <x v="1"/>
    <d v="2023-01-27T00:00:00"/>
    <n v="8"/>
    <n v="19.829999999999998"/>
    <n v="30.98"/>
    <n v="11.15"/>
    <n v="41"/>
    <n v="813.03"/>
    <n v="0.04"/>
    <n v="32.520000000000003"/>
    <n v="780.51"/>
    <n v="19.510000000000002"/>
    <n v="800.02"/>
  </r>
  <r>
    <s v="7613-1"/>
    <d v="2023-01-20T00:00:00"/>
    <x v="4"/>
    <x v="3"/>
    <n v="1"/>
    <s v="Amita Patel"/>
    <s v="Maple Forest Lane, Suite 308, Building C, near Riverside Mall"/>
    <x v="0"/>
    <x v="0"/>
    <s v="Corporate"/>
    <x v="11"/>
    <x v="0"/>
    <x v="85"/>
    <x v="1"/>
    <x v="3"/>
    <x v="0"/>
    <d v="2023-01-23T00:00:00"/>
    <n v="3"/>
    <n v="4.59"/>
    <n v="7.28"/>
    <n v="2.69"/>
    <n v="24"/>
    <n v="110.16"/>
    <n v="0.1"/>
    <n v="11.02"/>
    <n v="99.14"/>
    <n v="11.15"/>
    <n v="110.29"/>
  </r>
  <r>
    <s v="7614-1"/>
    <d v="2023-01-23T00:00:00"/>
    <x v="4"/>
    <x v="3"/>
    <n v="1"/>
    <s v="Ananya Mehta"/>
    <s v="Crystal View Boulevard, Flat 2A, Building D, opposite Oak Valley"/>
    <x v="1"/>
    <x v="1"/>
    <s v="Corporate"/>
    <x v="3"/>
    <x v="0"/>
    <x v="86"/>
    <x v="2"/>
    <x v="0"/>
    <x v="0"/>
    <d v="2023-03-14T00:00:00"/>
    <n v="50"/>
    <n v="2.16"/>
    <n v="3.85"/>
    <n v="1.69"/>
    <n v="18"/>
    <n v="38.880000000000003"/>
    <n v="0.04"/>
    <n v="1.56"/>
    <n v="37.32"/>
    <n v="0.7"/>
    <n v="38.020000000000003"/>
  </r>
  <r>
    <s v="7615-1"/>
    <d v="2023-01-24T00:00:00"/>
    <x v="4"/>
    <x v="3"/>
    <n v="1"/>
    <s v="Anil Gupta"/>
    <s v="Redwood Grove Avenue, Unit 4B, Building E, by Riverbank"/>
    <x v="2"/>
    <x v="2"/>
    <s v="Corporate"/>
    <x v="9"/>
    <x v="0"/>
    <x v="87"/>
    <x v="1"/>
    <x v="0"/>
    <x v="0"/>
    <d v="2023-03-23T00:00:00"/>
    <n v="58"/>
    <n v="3.5"/>
    <n v="5.74"/>
    <n v="2.2400000000000002"/>
    <n v="46"/>
    <n v="161"/>
    <n v="0.05"/>
    <n v="8.0500000000000007"/>
    <n v="152.94999999999999"/>
    <n v="5.01"/>
    <n v="157.96"/>
  </r>
  <r>
    <s v="7616-1"/>
    <d v="2023-01-26T00:00:00"/>
    <x v="4"/>
    <x v="3"/>
    <n v="1"/>
    <s v="Ankit Mehta"/>
    <s v="Shady Pines Road, Suite 703, Building B, near Blue Ridge"/>
    <x v="0"/>
    <x v="0"/>
    <s v="Small Business"/>
    <x v="2"/>
    <x v="3"/>
    <x v="88"/>
    <x v="2"/>
    <x v="0"/>
    <x v="0"/>
    <d v="2023-01-27T00:00:00"/>
    <n v="1"/>
    <n v="156.5"/>
    <n v="300.97000000000003"/>
    <n v="144.47"/>
    <n v="29"/>
    <n v="4538.5"/>
    <n v="0.03"/>
    <n v="136.16"/>
    <n v="4402.3500000000004"/>
    <n v="7.18"/>
    <n v="4409.53"/>
  </r>
  <r>
    <s v="7617-1"/>
    <d v="2023-01-27T00:00:00"/>
    <x v="4"/>
    <x v="3"/>
    <n v="1"/>
    <s v="Ankur Yadav"/>
    <s v="Sunset Grove Parkway, Flat 8A, Building F, near Lakeside"/>
    <x v="1"/>
    <x v="1"/>
    <s v="Corporate"/>
    <x v="9"/>
    <x v="2"/>
    <x v="89"/>
    <x v="0"/>
    <x v="0"/>
    <x v="0"/>
    <d v="2023-03-09T00:00:00"/>
    <n v="41"/>
    <n v="3.99"/>
    <n v="6.23"/>
    <n v="2.2400000000000002"/>
    <n v="25"/>
    <n v="99.75"/>
    <n v="7.0000000000000007E-2"/>
    <n v="6.98"/>
    <n v="92.77"/>
    <n v="6.97"/>
    <n v="99.74"/>
  </r>
  <r>
    <s v="7618-1"/>
    <d v="2023-01-30T00:00:00"/>
    <x v="4"/>
    <x v="3"/>
    <n v="1"/>
    <s v="Arav Patel"/>
    <s v="Cedar Park Lane, Apartment 11A, Building C, by Crystal Garden"/>
    <x v="2"/>
    <x v="2"/>
    <s v="Home Office"/>
    <x v="10"/>
    <x v="0"/>
    <x v="90"/>
    <x v="2"/>
    <x v="1"/>
    <x v="2"/>
    <d v="2023-03-03T00:00:00"/>
    <n v="32"/>
    <n v="75"/>
    <n v="120.97"/>
    <n v="45.97"/>
    <n v="4"/>
    <n v="300"/>
    <n v="7.0000000000000007E-2"/>
    <n v="21"/>
    <n v="279"/>
    <n v="26.3"/>
    <n v="305.3"/>
  </r>
  <r>
    <s v="7619-1"/>
    <d v="2023-02-01T00:00:00"/>
    <x v="4"/>
    <x v="3"/>
    <n v="2"/>
    <s v="Arvind Yadav"/>
    <s v="Pinehurst Avenue, Suite 305, Building D, near Maple Plaza"/>
    <x v="1"/>
    <x v="1"/>
    <s v="Corporate"/>
    <x v="10"/>
    <x v="1"/>
    <x v="91"/>
    <x v="0"/>
    <x v="2"/>
    <x v="0"/>
    <d v="2023-03-06T00:00:00"/>
    <n v="33"/>
    <n v="1.46"/>
    <n v="3.57"/>
    <n v="2.11"/>
    <n v="25"/>
    <n v="36.5"/>
    <n v="0.01"/>
    <n v="0.37"/>
    <n v="36.14"/>
    <n v="4.17"/>
    <n v="40.31"/>
  </r>
  <r>
    <s v="7620-1"/>
    <d v="2023-02-02T00:00:00"/>
    <x v="4"/>
    <x v="3"/>
    <n v="2"/>
    <s v="Ashish Kumar"/>
    <s v="Maple Lane, Apartment 2B, Building E, by Golden Fields"/>
    <x v="2"/>
    <x v="2"/>
    <s v="Corporate"/>
    <x v="0"/>
    <x v="0"/>
    <x v="92"/>
    <x v="0"/>
    <x v="3"/>
    <x v="0"/>
    <d v="2023-03-11T00:00:00"/>
    <n v="37"/>
    <n v="3.75"/>
    <n v="7.08"/>
    <n v="3.33"/>
    <n v="46"/>
    <n v="172.5"/>
    <n v="0.1"/>
    <n v="17.25"/>
    <n v="155.25"/>
    <n v="2.35"/>
    <n v="157.6"/>
  </r>
  <r>
    <s v="7621-1"/>
    <d v="2023-02-03T00:00:00"/>
    <x v="4"/>
    <x v="3"/>
    <n v="2"/>
    <s v="Ashok Yadav"/>
    <s v="Willow Oak Boulevard, Suite 407, Building B, near Sunset Valley"/>
    <x v="0"/>
    <x v="0"/>
    <s v="Home Office"/>
    <x v="2"/>
    <x v="3"/>
    <x v="93"/>
    <x v="0"/>
    <x v="2"/>
    <x v="0"/>
    <d v="2023-03-16T00:00:00"/>
    <n v="41"/>
    <n v="1.59"/>
    <n v="2.61"/>
    <n v="1.02"/>
    <n v="38"/>
    <n v="60.42"/>
    <n v="0.04"/>
    <n v="2.42"/>
    <n v="58"/>
    <n v="0.5"/>
    <n v="58.5"/>
  </r>
  <r>
    <s v="7622-1"/>
    <d v="2023-02-04T00:00:00"/>
    <x v="4"/>
    <x v="3"/>
    <n v="2"/>
    <s v="Ayesha Sharma"/>
    <s v="River Crest Road, Flat 10B, Building A, near Silver Hill"/>
    <x v="0"/>
    <x v="0"/>
    <s v="Small Business"/>
    <x v="9"/>
    <x v="3"/>
    <x v="94"/>
    <x v="1"/>
    <x v="0"/>
    <x v="0"/>
    <d v="2023-02-09T00:00:00"/>
    <n v="5"/>
    <n v="13.64"/>
    <n v="20.98"/>
    <n v="7.34"/>
    <n v="41"/>
    <n v="559.24"/>
    <n v="0.05"/>
    <n v="27.96"/>
    <n v="531.28"/>
    <n v="1.49"/>
    <n v="532.77"/>
  </r>
  <r>
    <s v="7623-1"/>
    <d v="2023-02-05T00:00:00"/>
    <x v="4"/>
    <x v="3"/>
    <n v="2"/>
    <s v="Bala Yadav"/>
    <s v="Cedar Hill Drive, Apartment 4A, Building C, opposite Crystal Creek"/>
    <x v="1"/>
    <x v="1"/>
    <s v="Home Office"/>
    <x v="12"/>
    <x v="0"/>
    <x v="95"/>
    <x v="2"/>
    <x v="1"/>
    <x v="0"/>
    <d v="2023-03-31T00:00:00"/>
    <n v="54"/>
    <n v="13.64"/>
    <n v="20.98"/>
    <n v="7.34"/>
    <n v="2"/>
    <n v="27.28"/>
    <n v="0.01"/>
    <n v="0.27"/>
    <n v="27.01"/>
    <n v="1.49"/>
    <n v="28.5"/>
  </r>
  <r>
    <s v="7624-1"/>
    <d v="2023-02-07T00:00:00"/>
    <x v="4"/>
    <x v="3"/>
    <n v="2"/>
    <s v="Banshi Kumar"/>
    <s v="Willowbrook Boulevard, Suite 506, Building E, next to Green River"/>
    <x v="2"/>
    <x v="2"/>
    <s v="Home Office"/>
    <x v="2"/>
    <x v="1"/>
    <x v="96"/>
    <x v="1"/>
    <x v="2"/>
    <x v="0"/>
    <d v="2023-02-28T00:00:00"/>
    <n v="21"/>
    <n v="6.39"/>
    <n v="19.98"/>
    <n v="13.59"/>
    <n v="31"/>
    <n v="198.09"/>
    <n v="0"/>
    <n v="0"/>
    <n v="198.09"/>
    <n v="4"/>
    <n v="202.09"/>
  </r>
  <r>
    <s v="7625-1"/>
    <d v="2023-02-07T00:00:00"/>
    <x v="4"/>
    <x v="3"/>
    <n v="2"/>
    <s v="Bhavna Mehta"/>
    <s v="Redwood Ridge Lane, Flat 6A, Building D, near Maplewood Park"/>
    <x v="0"/>
    <x v="0"/>
    <s v="Consumer"/>
    <x v="2"/>
    <x v="0"/>
    <x v="97"/>
    <x v="2"/>
    <x v="3"/>
    <x v="0"/>
    <d v="2023-02-21T00:00:00"/>
    <n v="14"/>
    <n v="0.93"/>
    <n v="1.48"/>
    <n v="0.55000000000000004"/>
    <n v="10"/>
    <n v="9.3000000000000007"/>
    <n v="0.1"/>
    <n v="0.93"/>
    <n v="8.3699999999999992"/>
    <n v="0.7"/>
    <n v="9.07"/>
  </r>
  <r>
    <s v="7626-1"/>
    <d v="2019-05-05T00:00:00"/>
    <x v="0"/>
    <x v="0"/>
    <n v="5"/>
    <s v="Chaitanya Patel"/>
    <s v="Pineview Crescent, Suite 701, Building B, near Riverstone"/>
    <x v="1"/>
    <x v="1"/>
    <s v="Corporate"/>
    <x v="0"/>
    <x v="0"/>
    <x v="98"/>
    <x v="0"/>
    <x v="0"/>
    <x v="0"/>
    <d v="2019-06-25T00:00:00"/>
    <n v="51"/>
    <n v="1.87"/>
    <n v="2.23"/>
    <n v="0.36"/>
    <n v="41"/>
    <n v="76.67"/>
    <n v="0.06"/>
    <n v="4.5999999999999996"/>
    <n v="72.069999999999993"/>
    <n v="2.83"/>
    <n v="74.900000000000006"/>
  </r>
  <r>
    <s v="7627-1"/>
    <d v="2019-05-05T00:00:00"/>
    <x v="0"/>
    <x v="0"/>
    <n v="5"/>
    <s v="Charulata Yadav"/>
    <s v="Crystal Springs Avenue, Apartment 7B, Building C, near Oakridge"/>
    <x v="2"/>
    <x v="2"/>
    <s v="Corporate"/>
    <x v="0"/>
    <x v="0"/>
    <x v="99"/>
    <x v="2"/>
    <x v="1"/>
    <x v="0"/>
    <d v="2019-06-03T00:00:00"/>
    <n v="29"/>
    <n v="3.47"/>
    <n v="6.68"/>
    <n v="3.21"/>
    <n v="2"/>
    <n v="6.94"/>
    <n v="0.01"/>
    <n v="7.0000000000000007E-2"/>
    <n v="6.87"/>
    <n v="1.5"/>
    <n v="8.3699999999999992"/>
  </r>
  <r>
    <s v="7628-1"/>
    <d v="2019-06-29T00:00:00"/>
    <x v="0"/>
    <x v="0"/>
    <n v="6"/>
    <s v="Chirag Deshmukh"/>
    <s v="Willow Springs Road, Suite 202, Building F, next to City Plaza"/>
    <x v="0"/>
    <x v="0"/>
    <s v="Small Business"/>
    <x v="1"/>
    <x v="1"/>
    <x v="100"/>
    <x v="0"/>
    <x v="2"/>
    <x v="1"/>
    <d v="2019-07-31T00:00:00"/>
    <n v="32"/>
    <n v="3.32"/>
    <n v="5.18"/>
    <n v="1.86"/>
    <n v="1"/>
    <n v="3.32"/>
    <n v="0.02"/>
    <n v="7.0000000000000007E-2"/>
    <n v="3.25"/>
    <n v="2.04"/>
    <n v="5.29"/>
  </r>
  <r>
    <s v="7629-1"/>
    <d v="2019-06-29T00:00:00"/>
    <x v="0"/>
    <x v="0"/>
    <n v="6"/>
    <s v="Chitra Kumar"/>
    <s v="Cedar Grove Boulevard, Flat 5A, Building E, near Golden Park"/>
    <x v="1"/>
    <x v="1"/>
    <s v="Small Business"/>
    <x v="1"/>
    <x v="1"/>
    <x v="101"/>
    <x v="1"/>
    <x v="3"/>
    <x v="0"/>
    <d v="2019-08-27T00:00:00"/>
    <n v="59"/>
    <n v="2.98"/>
    <n v="5.84"/>
    <n v="2.86"/>
    <n v="4"/>
    <n v="11.92"/>
    <n v="0.09"/>
    <n v="1.07"/>
    <n v="10.85"/>
    <n v="0.83"/>
    <n v="11.68"/>
  </r>
  <r>
    <s v="7630-1"/>
    <d v="2019-07-05T00:00:00"/>
    <x v="0"/>
    <x v="1"/>
    <n v="7"/>
    <s v="Deepak Yadav"/>
    <s v="Sunset View Parkway, Unit 3A, Building D, near Oakview"/>
    <x v="2"/>
    <x v="2"/>
    <s v="Corporate"/>
    <x v="2"/>
    <x v="0"/>
    <x v="102"/>
    <x v="2"/>
    <x v="3"/>
    <x v="0"/>
    <d v="2019-07-20T00:00:00"/>
    <n v="15"/>
    <n v="8.82"/>
    <n v="20.99"/>
    <n v="12.17"/>
    <n v="41"/>
    <n v="361.62"/>
    <n v="0.02"/>
    <n v="7.23"/>
    <n v="354.39"/>
    <n v="4.8099999999999996"/>
    <n v="359.2"/>
  </r>
  <r>
    <s v="7631-1"/>
    <d v="2019-07-05T00:00:00"/>
    <x v="0"/>
    <x v="1"/>
    <n v="7"/>
    <s v="Deepika Sharma"/>
    <s v="Pine Valley Lane, Apartment 11B, Building C, beside Silverbrook"/>
    <x v="1"/>
    <x v="1"/>
    <s v="Corporate"/>
    <x v="2"/>
    <x v="0"/>
    <x v="103"/>
    <x v="0"/>
    <x v="3"/>
    <x v="1"/>
    <d v="2019-07-07T00:00:00"/>
    <n v="2"/>
    <n v="3.4"/>
    <n v="5.4"/>
    <n v="2"/>
    <n v="26"/>
    <n v="88.4"/>
    <n v="0.05"/>
    <n v="4.42"/>
    <n v="83.98"/>
    <n v="7.78"/>
    <n v="91.76"/>
  </r>
  <r>
    <s v="7632-1"/>
    <d v="2019-07-15T00:00:00"/>
    <x v="0"/>
    <x v="1"/>
    <n v="7"/>
    <s v="Devika Rathi"/>
    <s v="Cedar Ridge Boulevard, Suite 608, Building A, near Oak Hills"/>
    <x v="1"/>
    <x v="1"/>
    <s v="Consumer"/>
    <x v="3"/>
    <x v="2"/>
    <x v="104"/>
    <x v="2"/>
    <x v="1"/>
    <x v="0"/>
    <d v="2019-07-29T00:00:00"/>
    <n v="14"/>
    <n v="3.88"/>
    <n v="6.47"/>
    <n v="2.59"/>
    <n v="20"/>
    <n v="77.599999999999994"/>
    <n v="0.02"/>
    <n v="1.55"/>
    <n v="76.05"/>
    <n v="1.22"/>
    <n v="77.27"/>
  </r>
  <r>
    <s v="7633-1"/>
    <d v="2019-07-15T00:00:00"/>
    <x v="0"/>
    <x v="1"/>
    <n v="7"/>
    <s v="Dinesh Mehta"/>
    <s v="Redwood Avenue, Apartment 4B, Building E, near Willow Meadows"/>
    <x v="2"/>
    <x v="2"/>
    <s v="Consumer"/>
    <x v="3"/>
    <x v="2"/>
    <x v="105"/>
    <x v="0"/>
    <x v="0"/>
    <x v="0"/>
    <d v="2019-08-24T00:00:00"/>
    <n v="40"/>
    <n v="1.31"/>
    <n v="2.84"/>
    <n v="1.53"/>
    <n v="39"/>
    <n v="51.09"/>
    <n v="7.0000000000000007E-2"/>
    <n v="3.58"/>
    <n v="47.51"/>
    <n v="0.93"/>
    <n v="48.44"/>
  </r>
  <r>
    <s v="7634-1"/>
    <d v="2019-07-31T00:00:00"/>
    <x v="0"/>
    <x v="1"/>
    <n v="7"/>
    <s v="Divya Yadav"/>
    <s v="Maple Valley Road, Suite 507, Building F, close to River Grove"/>
    <x v="0"/>
    <x v="0"/>
    <s v="Consumer"/>
    <x v="4"/>
    <x v="0"/>
    <x v="106"/>
    <x v="1"/>
    <x v="1"/>
    <x v="0"/>
    <d v="2019-09-21T00:00:00"/>
    <n v="52"/>
    <n v="1.84"/>
    <n v="2.88"/>
    <n v="1.04"/>
    <n v="11"/>
    <n v="20.239999999999998"/>
    <n v="0.09"/>
    <n v="1.82"/>
    <n v="18.420000000000002"/>
    <n v="1.49"/>
    <n v="19.91"/>
  </r>
  <r>
    <s v="7635-1"/>
    <d v="2019-07-31T00:00:00"/>
    <x v="0"/>
    <x v="1"/>
    <n v="7"/>
    <s v="Esha Sharma"/>
    <s v="Pinecrest Boulevard, Apartment 2A, Building C, by Oak Park"/>
    <x v="0"/>
    <x v="0"/>
    <s v="Consumer"/>
    <x v="4"/>
    <x v="0"/>
    <x v="107"/>
    <x v="2"/>
    <x v="3"/>
    <x v="0"/>
    <d v="2019-09-10T00:00:00"/>
    <n v="41"/>
    <n v="6.39"/>
    <n v="19.98"/>
    <n v="13.59"/>
    <n v="43"/>
    <n v="274.77"/>
    <n v="0.1"/>
    <n v="27.48"/>
    <n v="247.29"/>
    <n v="4"/>
    <n v="251.29"/>
  </r>
  <r>
    <s v="7636-1"/>
    <d v="2019-10-11T00:00:00"/>
    <x v="0"/>
    <x v="2"/>
    <n v="10"/>
    <s v="Farhan Yadav"/>
    <s v="Willow Creek Parkway, Suite 204, Building D, near Valley View"/>
    <x v="1"/>
    <x v="1"/>
    <s v="Consumer"/>
    <x v="5"/>
    <x v="0"/>
    <x v="108"/>
    <x v="0"/>
    <x v="3"/>
    <x v="0"/>
    <d v="2019-11-12T00:00:00"/>
    <n v="32"/>
    <n v="2.4500000000000002"/>
    <n v="3.89"/>
    <n v="1.44"/>
    <n v="2"/>
    <n v="4.9000000000000004"/>
    <n v="7.0000000000000007E-2"/>
    <n v="0.34"/>
    <n v="4.5599999999999996"/>
    <n v="7.01"/>
    <n v="11.57"/>
  </r>
  <r>
    <s v="7637-1"/>
    <d v="2019-10-11T00:00:00"/>
    <x v="0"/>
    <x v="2"/>
    <n v="10"/>
    <s v="Gaurav Patel"/>
    <s v="Cedar Park Road, Flat 9A, Building E, opposite Pine Ridge Park"/>
    <x v="2"/>
    <x v="2"/>
    <s v="Consumer"/>
    <x v="5"/>
    <x v="0"/>
    <x v="109"/>
    <x v="0"/>
    <x v="2"/>
    <x v="0"/>
    <d v="2019-10-26T00:00:00"/>
    <n v="15"/>
    <n v="67.73"/>
    <n v="165.2"/>
    <n v="97.47"/>
    <n v="6"/>
    <n v="406.38"/>
    <n v="0.09"/>
    <n v="36.57"/>
    <n v="369.81"/>
    <n v="19.989999999999998"/>
    <n v="389.8"/>
  </r>
  <r>
    <s v="7638-1"/>
    <d v="2019-10-13T00:00:00"/>
    <x v="0"/>
    <x v="2"/>
    <n v="10"/>
    <s v="Gaurika Mehta"/>
    <s v="Sunrise Ridge Lane, Unit 5B, Building A, near Lakeside Park"/>
    <x v="0"/>
    <x v="0"/>
    <s v="Corporate"/>
    <x v="0"/>
    <x v="2"/>
    <x v="110"/>
    <x v="1"/>
    <x v="3"/>
    <x v="0"/>
    <d v="2019-11-03T00:00:00"/>
    <n v="21"/>
    <n v="62.4"/>
    <n v="155.99"/>
    <n v="93.59"/>
    <n v="48"/>
    <n v="2995.2"/>
    <n v="0.04"/>
    <n v="119.81"/>
    <n v="2875.39"/>
    <n v="8.08"/>
    <n v="2883.47"/>
  </r>
  <r>
    <s v="7639-1"/>
    <d v="2019-10-13T00:00:00"/>
    <x v="0"/>
    <x v="2"/>
    <n v="10"/>
    <s v="Geeta Sharma"/>
    <s v="Pinewood Grove Boulevard, Suite 301, Building F, near Riverbend"/>
    <x v="0"/>
    <x v="0"/>
    <s v="Corporate"/>
    <x v="0"/>
    <x v="2"/>
    <x v="111"/>
    <x v="0"/>
    <x v="0"/>
    <x v="0"/>
    <d v="2019-12-05T00:00:00"/>
    <n v="53"/>
    <n v="3.4"/>
    <n v="5.4"/>
    <n v="2"/>
    <n v="8"/>
    <n v="27.2"/>
    <n v="0.08"/>
    <n v="2.1800000000000002"/>
    <n v="25.02"/>
    <n v="7.78"/>
    <n v="32.799999999999997"/>
  </r>
  <r>
    <s v="7640-1"/>
    <d v="2019-12-11T00:00:00"/>
    <x v="0"/>
    <x v="2"/>
    <n v="12"/>
    <s v="Harish Kumar"/>
    <s v="Redwood Valley Road, Apartment 10A, Building C, by Cedar Hill"/>
    <x v="1"/>
    <x v="1"/>
    <s v="Home Office"/>
    <x v="5"/>
    <x v="1"/>
    <x v="112"/>
    <x v="0"/>
    <x v="0"/>
    <x v="0"/>
    <d v="2019-12-12T00:00:00"/>
    <n v="1"/>
    <n v="5.33"/>
    <n v="8.6"/>
    <n v="3.27"/>
    <n v="6"/>
    <n v="31.98"/>
    <n v="0.04"/>
    <n v="1.28"/>
    <n v="30.7"/>
    <n v="6.19"/>
    <n v="36.89"/>
  </r>
  <r>
    <s v="7641-1"/>
    <d v="2019-12-11T00:00:00"/>
    <x v="0"/>
    <x v="2"/>
    <n v="12"/>
    <s v="Harleen Kaur"/>
    <s v="Sunset Pines Avenue, Suite 601, Building D, near Blue Ridge Park"/>
    <x v="2"/>
    <x v="2"/>
    <s v="Home Office"/>
    <x v="5"/>
    <x v="1"/>
    <x v="113"/>
    <x v="1"/>
    <x v="0"/>
    <x v="0"/>
    <d v="2019-12-31T00:00:00"/>
    <n v="20"/>
    <n v="2.29"/>
    <n v="3.58"/>
    <n v="1.29"/>
    <n v="30"/>
    <n v="68.7"/>
    <n v="0.01"/>
    <n v="0.69"/>
    <n v="68.010000000000005"/>
    <n v="1.63"/>
    <n v="69.64"/>
  </r>
  <r>
    <s v="7642-1"/>
    <d v="2020-01-04T00:00:00"/>
    <x v="1"/>
    <x v="3"/>
    <n v="1"/>
    <s v="Isha Mehta"/>
    <s v="Maplewood Lane, Flat 3A, Building E, near Crystal View"/>
    <x v="0"/>
    <x v="0"/>
    <s v="Consumer"/>
    <x v="6"/>
    <x v="2"/>
    <x v="114"/>
    <x v="2"/>
    <x v="3"/>
    <x v="0"/>
    <d v="2020-03-01T00:00:00"/>
    <n v="57"/>
    <n v="3.52"/>
    <n v="5.58"/>
    <n v="2.06"/>
    <n v="49"/>
    <n v="172.48"/>
    <n v="0.02"/>
    <n v="3.45"/>
    <n v="169.03"/>
    <n v="2.99"/>
    <n v="172.02"/>
  </r>
  <r>
    <s v="7643-1"/>
    <d v="2020-01-04T00:00:00"/>
    <x v="1"/>
    <x v="3"/>
    <n v="1"/>
    <s v="Ishaan Kumar"/>
    <s v="Pine Ridge Parkway, Suite 402, Building B, by Town Center"/>
    <x v="1"/>
    <x v="1"/>
    <s v="Consumer"/>
    <x v="6"/>
    <x v="2"/>
    <x v="115"/>
    <x v="1"/>
    <x v="3"/>
    <x v="0"/>
    <d v="2020-01-25T00:00:00"/>
    <n v="21"/>
    <n v="22.18"/>
    <n v="54.1"/>
    <n v="31.92"/>
    <n v="42"/>
    <n v="931.56"/>
    <n v="0.02"/>
    <n v="18.63"/>
    <n v="912.93"/>
    <n v="19.989999999999998"/>
    <n v="932.92"/>
  </r>
  <r>
    <s v="7644-1"/>
    <d v="2020-01-10T00:00:00"/>
    <x v="1"/>
    <x v="3"/>
    <n v="1"/>
    <s v="Jai Patel"/>
    <s v="Cedar Meadows Road, Apartment 6B, Building D, next to Riverbend Park"/>
    <x v="2"/>
    <x v="2"/>
    <s v="Home Office"/>
    <x v="7"/>
    <x v="0"/>
    <x v="116"/>
    <x v="2"/>
    <x v="1"/>
    <x v="1"/>
    <d v="2020-01-23T00:00:00"/>
    <n v="13"/>
    <n v="3.4"/>
    <n v="5.4"/>
    <n v="2"/>
    <n v="9"/>
    <n v="30.6"/>
    <n v="0.09"/>
    <n v="2.75"/>
    <n v="27.85"/>
    <n v="7.78"/>
    <n v="35.630000000000003"/>
  </r>
  <r>
    <s v="7645-1"/>
    <d v="2020-01-10T00:00:00"/>
    <x v="1"/>
    <x v="3"/>
    <n v="1"/>
    <s v="Jaspreet Sharma"/>
    <s v="Crystal Valley Avenue, Unit 8A, Building C, near Maple Street"/>
    <x v="0"/>
    <x v="0"/>
    <s v="Home Office"/>
    <x v="7"/>
    <x v="0"/>
    <x v="117"/>
    <x v="0"/>
    <x v="0"/>
    <x v="0"/>
    <d v="2020-01-30T00:00:00"/>
    <n v="20"/>
    <n v="0.94"/>
    <n v="2.08"/>
    <n v="1.1399999999999999"/>
    <n v="43"/>
    <n v="40.42"/>
    <n v="0.05"/>
    <n v="2.02"/>
    <n v="38.4"/>
    <n v="2.56"/>
    <n v="40.96"/>
  </r>
  <r>
    <s v="7646-1"/>
    <d v="2020-02-07T00:00:00"/>
    <x v="1"/>
    <x v="3"/>
    <n v="2"/>
    <s v="Jeevan Yadav"/>
    <s v="Willow Hills Drive, Flat 2A, Building F, opposite Pinecrest Park"/>
    <x v="1"/>
    <x v="1"/>
    <s v="Corporate"/>
    <x v="5"/>
    <x v="1"/>
    <x v="118"/>
    <x v="2"/>
    <x v="1"/>
    <x v="0"/>
    <d v="2020-03-07T00:00:00"/>
    <n v="29"/>
    <n v="377.99"/>
    <n v="599.99"/>
    <n v="222"/>
    <n v="48"/>
    <n v="18143.52"/>
    <n v="0.08"/>
    <n v="1451.48"/>
    <n v="16692.04"/>
    <n v="24.49"/>
    <n v="16716.53"/>
  </r>
  <r>
    <s v="7647-1"/>
    <d v="2020-02-07T00:00:00"/>
    <x v="1"/>
    <x v="3"/>
    <n v="2"/>
    <s v="Kajal Yadav"/>
    <s v="Redwood Lane, Suite 505, Building B, by Oak Grove Park"/>
    <x v="2"/>
    <x v="2"/>
    <s v="Corporate"/>
    <x v="5"/>
    <x v="1"/>
    <x v="119"/>
    <x v="0"/>
    <x v="3"/>
    <x v="1"/>
    <d v="2020-02-16T00:00:00"/>
    <n v="9"/>
    <n v="2.59"/>
    <n v="3.98"/>
    <n v="1.39"/>
    <n v="11"/>
    <n v="28.49"/>
    <n v="0.1"/>
    <n v="2.85"/>
    <n v="25.64"/>
    <n v="2.97"/>
    <n v="28.61"/>
  </r>
  <r>
    <s v="7648-1"/>
    <d v="2020-05-06T00:00:00"/>
    <x v="1"/>
    <x v="0"/>
    <n v="5"/>
    <s v="Karthik Mehta"/>
    <s v="Cedar Trail Road, Apartment 9B, Building A, near Lakeside Mall"/>
    <x v="0"/>
    <x v="0"/>
    <s v="Home Office"/>
    <x v="0"/>
    <x v="0"/>
    <x v="120"/>
    <x v="0"/>
    <x v="3"/>
    <x v="0"/>
    <d v="2020-05-27T00:00:00"/>
    <n v="21"/>
    <n v="2.2599999999999998"/>
    <n v="3.58"/>
    <n v="1.32"/>
    <n v="25"/>
    <n v="56.5"/>
    <n v="0"/>
    <n v="0"/>
    <n v="56.5"/>
    <n v="5.47"/>
    <n v="61.97"/>
  </r>
  <r>
    <s v="7649-1"/>
    <d v="2020-05-06T00:00:00"/>
    <x v="1"/>
    <x v="0"/>
    <n v="5"/>
    <s v="Kavita Yadav"/>
    <s v="Pinewood Avenue, Suite 304, Building D, close to Riverfront Park"/>
    <x v="1"/>
    <x v="1"/>
    <s v="Home Office"/>
    <x v="0"/>
    <x v="0"/>
    <x v="121"/>
    <x v="0"/>
    <x v="2"/>
    <x v="0"/>
    <d v="2020-06-11T00:00:00"/>
    <n v="36"/>
    <n v="0.87"/>
    <n v="1.81"/>
    <n v="0.94"/>
    <n v="45"/>
    <n v="39.15"/>
    <n v="0.08"/>
    <n v="3.13"/>
    <n v="36.020000000000003"/>
    <n v="0.75"/>
    <n v="36.770000000000003"/>
  </r>
  <r>
    <s v="7650-1"/>
    <d v="2020-06-29T00:00:00"/>
    <x v="1"/>
    <x v="0"/>
    <n v="6"/>
    <s v="Kiran Yadav"/>
    <s v="Maple Lane, Apartment 7A, Building C, opposite Blue Ridge"/>
    <x v="2"/>
    <x v="2"/>
    <s v="Home Office"/>
    <x v="8"/>
    <x v="0"/>
    <x v="122"/>
    <x v="1"/>
    <x v="3"/>
    <x v="0"/>
    <d v="2020-08-06T00:00:00"/>
    <n v="38"/>
    <n v="4.53"/>
    <n v="7.3"/>
    <n v="2.77"/>
    <n v="50"/>
    <n v="226.5"/>
    <n v="0.02"/>
    <n v="4.53"/>
    <n v="221.97"/>
    <n v="7.72"/>
    <n v="229.69"/>
  </r>
  <r>
    <s v="7651-1"/>
    <d v="2020-06-29T00:00:00"/>
    <x v="1"/>
    <x v="0"/>
    <n v="6"/>
    <s v="Krishna Mehta"/>
    <s v="Shady Meadows Road, Suite 610, Building E, near Sunset Bay"/>
    <x v="0"/>
    <x v="0"/>
    <s v="Home Office"/>
    <x v="8"/>
    <x v="0"/>
    <x v="123"/>
    <x v="2"/>
    <x v="0"/>
    <x v="0"/>
    <d v="2020-07-04T00:00:00"/>
    <n v="5"/>
    <n v="1.53"/>
    <n v="2.4700000000000002"/>
    <n v="0.94"/>
    <n v="43"/>
    <n v="65.790000000000006"/>
    <n v="0.02"/>
    <n v="1.32"/>
    <n v="64.47"/>
    <n v="1.02"/>
    <n v="65.489999999999995"/>
  </r>
  <r>
    <s v="7652-1"/>
    <d v="2020-07-18T00:00:00"/>
    <x v="1"/>
    <x v="1"/>
    <n v="7"/>
    <s v="Krishnan Yadav"/>
    <s v="Sunset Valley Road, Unit 3B, Building F, beside Crystal Springs Park"/>
    <x v="1"/>
    <x v="1"/>
    <s v="Consumer"/>
    <x v="1"/>
    <x v="1"/>
    <x v="124"/>
    <x v="1"/>
    <x v="0"/>
    <x v="0"/>
    <d v="2020-08-17T00:00:00"/>
    <n v="30"/>
    <n v="0.92"/>
    <n v="1.81"/>
    <n v="0.89"/>
    <n v="8"/>
    <n v="7.36"/>
    <n v="0.05"/>
    <n v="0.37"/>
    <n v="6.99"/>
    <n v="1.56"/>
    <n v="8.5500000000000007"/>
  </r>
  <r>
    <s v="7653-1"/>
    <d v="2020-07-18T00:00:00"/>
    <x v="1"/>
    <x v="1"/>
    <n v="7"/>
    <s v="Lakshmi Sharma"/>
    <s v="Pinecrest Road, Building A, near Blue River Park"/>
    <x v="2"/>
    <x v="2"/>
    <s v="Consumer"/>
    <x v="1"/>
    <x v="1"/>
    <x v="125"/>
    <x v="2"/>
    <x v="0"/>
    <x v="0"/>
    <d v="2020-07-28T00:00:00"/>
    <n v="10"/>
    <n v="1.9"/>
    <n v="3.28"/>
    <n v="1.38"/>
    <n v="41"/>
    <n v="77.900000000000006"/>
    <n v="0.05"/>
    <n v="3.9"/>
    <n v="74.010000000000005"/>
    <n v="1.95"/>
    <n v="75.959999999999994"/>
  </r>
  <r>
    <s v="7654-1"/>
    <d v="2020-07-26T00:00:00"/>
    <x v="1"/>
    <x v="1"/>
    <n v="7"/>
    <s v="Lalit Kumar"/>
    <s v="Oak Ridge Avenue, Building C, next to Riverhill Mall"/>
    <x v="1"/>
    <x v="1"/>
    <s v="Home Office"/>
    <x v="9"/>
    <x v="1"/>
    <x v="126"/>
    <x v="0"/>
    <x v="0"/>
    <x v="0"/>
    <d v="2020-09-19T00:00:00"/>
    <n v="55"/>
    <n v="377.99"/>
    <n v="599.99"/>
    <n v="222"/>
    <n v="25"/>
    <n v="9449.75"/>
    <n v="7.0000000000000007E-2"/>
    <n v="661.48"/>
    <n v="8788.27"/>
    <n v="24.49"/>
    <n v="8812.76"/>
  </r>
  <r>
    <s v="7655-1"/>
    <d v="2020-07-26T00:00:00"/>
    <x v="1"/>
    <x v="1"/>
    <n v="7"/>
    <s v="Manav Kumar"/>
    <s v="Cedarwood Lane, Building D, by Sunset Valley"/>
    <x v="2"/>
    <x v="2"/>
    <s v="Home Office"/>
    <x v="9"/>
    <x v="1"/>
    <x v="127"/>
    <x v="2"/>
    <x v="1"/>
    <x v="0"/>
    <d v="2020-08-14T00:00:00"/>
    <n v="19"/>
    <n v="1.6"/>
    <n v="2.62"/>
    <n v="1.02"/>
    <n v="10"/>
    <n v="16"/>
    <n v="0.08"/>
    <n v="1.28"/>
    <n v="14.72"/>
    <n v="0.8"/>
    <n v="15.52"/>
  </r>
  <r>
    <s v="7656-1"/>
    <d v="2020-08-28T00:00:00"/>
    <x v="1"/>
    <x v="1"/>
    <n v="8"/>
    <s v="Manisha Rathi"/>
    <s v="Willow Park Boulevard, Building E, near Forest Grove"/>
    <x v="0"/>
    <x v="0"/>
    <s v="Corporate"/>
    <x v="5"/>
    <x v="3"/>
    <x v="128"/>
    <x v="0"/>
    <x v="2"/>
    <x v="2"/>
    <d v="2020-09-09T00:00:00"/>
    <n v="12"/>
    <n v="278.99"/>
    <n v="449.99"/>
    <n v="171"/>
    <n v="15"/>
    <n v="4184.8500000000004"/>
    <n v="0.04"/>
    <n v="167.39"/>
    <n v="4017.46"/>
    <n v="49"/>
    <n v="4066.46"/>
  </r>
  <r>
    <s v="7657-1"/>
    <d v="2020-08-28T00:00:00"/>
    <x v="1"/>
    <x v="1"/>
    <n v="8"/>
    <s v="Manju Mehta"/>
    <s v="Rosewood Crescent, Building C, near Maple Hill Park"/>
    <x v="0"/>
    <x v="0"/>
    <s v="Corporate"/>
    <x v="5"/>
    <x v="3"/>
    <x v="129"/>
    <x v="1"/>
    <x v="3"/>
    <x v="0"/>
    <d v="2020-09-15T00:00:00"/>
    <n v="18"/>
    <n v="2.52"/>
    <n v="4"/>
    <n v="1.48"/>
    <n v="14"/>
    <n v="35.28"/>
    <n v="0.06"/>
    <n v="2.12"/>
    <n v="33.159999999999997"/>
    <n v="1.3"/>
    <n v="34.46"/>
  </r>
  <r>
    <s v="7658-1"/>
    <d v="2020-09-07T00:00:00"/>
    <x v="1"/>
    <x v="1"/>
    <n v="9"/>
    <s v="Meenal Patel"/>
    <s v="Riverstone Parkway, Building D, near Sunset Lake"/>
    <x v="1"/>
    <x v="1"/>
    <s v="Home Office"/>
    <x v="3"/>
    <x v="0"/>
    <x v="130"/>
    <x v="2"/>
    <x v="2"/>
    <x v="0"/>
    <d v="2020-10-12T00:00:00"/>
    <n v="35"/>
    <n v="1.18"/>
    <n v="1.88"/>
    <n v="0.7"/>
    <n v="47"/>
    <n v="55.46"/>
    <n v="0.06"/>
    <n v="3.33"/>
    <n v="52.13"/>
    <n v="1.49"/>
    <n v="53.62"/>
  </r>
  <r>
    <s v="7659-1"/>
    <d v="2020-09-07T00:00:00"/>
    <x v="1"/>
    <x v="1"/>
    <n v="9"/>
    <s v="Mihir Kumar"/>
    <s v="Pinewood Drive, Building E, close to Riverbend Park"/>
    <x v="2"/>
    <x v="2"/>
    <s v="Home Office"/>
    <x v="3"/>
    <x v="0"/>
    <x v="131"/>
    <x v="0"/>
    <x v="0"/>
    <x v="0"/>
    <d v="2020-09-24T00:00:00"/>
    <n v="17"/>
    <n v="1.31"/>
    <n v="2.84"/>
    <n v="1.53"/>
    <n v="39"/>
    <n v="51.09"/>
    <n v="0.08"/>
    <n v="4.09"/>
    <n v="47"/>
    <n v="0.93"/>
    <n v="47.93"/>
  </r>
  <r>
    <s v="7660-1"/>
    <d v="2020-09-21T00:00:00"/>
    <x v="1"/>
    <x v="1"/>
    <n v="9"/>
    <s v="Minal Deshmukh"/>
    <s v="Cedar Valley Road, Building C, beside Green Meadow"/>
    <x v="0"/>
    <x v="0"/>
    <s v="Consumer"/>
    <x v="2"/>
    <x v="0"/>
    <x v="132"/>
    <x v="2"/>
    <x v="1"/>
    <x v="0"/>
    <d v="2020-11-07T00:00:00"/>
    <n v="47"/>
    <n v="19.78"/>
    <n v="45.99"/>
    <n v="26.21"/>
    <n v="23"/>
    <n v="454.94"/>
    <n v="0.1"/>
    <n v="45.49"/>
    <n v="409.45"/>
    <n v="4.99"/>
    <n v="414.44"/>
  </r>
  <r>
    <s v="7661-1"/>
    <d v="2020-09-21T00:00:00"/>
    <x v="1"/>
    <x v="1"/>
    <n v="9"/>
    <s v="Mitesh Rathi"/>
    <s v="Maple Grove Street, Building B, near Oakwood Mall"/>
    <x v="1"/>
    <x v="1"/>
    <s v="Consumer"/>
    <x v="2"/>
    <x v="0"/>
    <x v="133"/>
    <x v="0"/>
    <x v="2"/>
    <x v="0"/>
    <d v="2020-10-09T00:00:00"/>
    <n v="18"/>
    <n v="0.93"/>
    <n v="1.48"/>
    <n v="0.55000000000000004"/>
    <n v="33"/>
    <n v="30.69"/>
    <n v="0.06"/>
    <n v="1.84"/>
    <n v="28.85"/>
    <n v="0.7"/>
    <n v="29.55"/>
  </r>
  <r>
    <s v="7662-1"/>
    <d v="2020-10-17T00:00:00"/>
    <x v="1"/>
    <x v="2"/>
    <n v="10"/>
    <s v="Mithun Yadav"/>
    <s v="Willowbrook Road, Building E, opposite Valley Springs"/>
    <x v="2"/>
    <x v="2"/>
    <s v="Home Office"/>
    <x v="2"/>
    <x v="0"/>
    <x v="134"/>
    <x v="1"/>
    <x v="3"/>
    <x v="0"/>
    <d v="2020-11-22T00:00:00"/>
    <n v="36"/>
    <n v="5.19"/>
    <n v="12.98"/>
    <n v="7.79"/>
    <n v="11"/>
    <n v="57.09"/>
    <n v="0.08"/>
    <n v="4.57"/>
    <n v="52.52"/>
    <n v="3.14"/>
    <n v="55.66"/>
  </r>
  <r>
    <s v="7663-1"/>
    <d v="2020-10-17T00:00:00"/>
    <x v="1"/>
    <x v="2"/>
    <n v="10"/>
    <s v="Mohan Mehta"/>
    <s v="Redwood Crest Boulevard, Building D, near Birch Grove"/>
    <x v="0"/>
    <x v="0"/>
    <s v="Home Office"/>
    <x v="2"/>
    <x v="0"/>
    <x v="135"/>
    <x v="2"/>
    <x v="0"/>
    <x v="0"/>
    <d v="2020-11-30T00:00:00"/>
    <n v="44"/>
    <n v="2.52"/>
    <n v="4"/>
    <n v="1.48"/>
    <n v="19"/>
    <n v="47.88"/>
    <n v="0.01"/>
    <n v="0.48"/>
    <n v="47.4"/>
    <n v="1.3"/>
    <n v="48.7"/>
  </r>
  <r>
    <s v="7664-1"/>
    <d v="2020-12-27T00:00:00"/>
    <x v="1"/>
    <x v="2"/>
    <n v="12"/>
    <s v="Neha Patel"/>
    <s v="Shady Pines Drive, Building A, near Riverwalk Park"/>
    <x v="1"/>
    <x v="1"/>
    <s v="Small Business"/>
    <x v="6"/>
    <x v="3"/>
    <x v="136"/>
    <x v="0"/>
    <x v="1"/>
    <x v="0"/>
    <d v="2021-01-09T00:00:00"/>
    <n v="13"/>
    <n v="14.95"/>
    <n v="34.76"/>
    <n v="19.809999999999999"/>
    <n v="10"/>
    <n v="149.5"/>
    <n v="0.03"/>
    <n v="4.49"/>
    <n v="145.02000000000001"/>
    <n v="8.2200000000000006"/>
    <n v="153.24"/>
  </r>
  <r>
    <s v="7665-1"/>
    <d v="2020-12-27T00:00:00"/>
    <x v="1"/>
    <x v="2"/>
    <n v="12"/>
    <s v="Nikhil Gupta"/>
    <s v="Riverwood Avenue, Building F, by Pinecrest Mall"/>
    <x v="2"/>
    <x v="2"/>
    <s v="Small Business"/>
    <x v="6"/>
    <x v="3"/>
    <x v="137"/>
    <x v="0"/>
    <x v="0"/>
    <x v="0"/>
    <d v="2021-02-05T00:00:00"/>
    <n v="40"/>
    <n v="2.31"/>
    <n v="3.78"/>
    <n v="1.47"/>
    <n v="41"/>
    <n v="94.71"/>
    <n v="0.02"/>
    <n v="1.89"/>
    <n v="92.82"/>
    <n v="0.71"/>
    <n v="93.53"/>
  </r>
  <r>
    <s v="7666-1"/>
    <d v="2021-01-20T00:00:00"/>
    <x v="2"/>
    <x v="3"/>
    <n v="1"/>
    <s v="Nilesh Sharma"/>
    <s v="Oak Valley Parkway, Building C, near Willowbrook Park"/>
    <x v="1"/>
    <x v="1"/>
    <s v="Consumer"/>
    <x v="6"/>
    <x v="0"/>
    <x v="138"/>
    <x v="1"/>
    <x v="1"/>
    <x v="0"/>
    <d v="2021-03-03T00:00:00"/>
    <n v="42"/>
    <n v="4.4800000000000004"/>
    <n v="8.14"/>
    <n v="3.66"/>
    <n v="23"/>
    <n v="103.04"/>
    <n v="7.0000000000000007E-2"/>
    <n v="7.21"/>
    <n v="95.83"/>
    <n v="3.12"/>
    <n v="98.95"/>
  </r>
  <r>
    <s v="7667-1"/>
    <d v="2021-01-20T00:00:00"/>
    <x v="2"/>
    <x v="3"/>
    <n v="1"/>
    <s v="Niranjan Kumar"/>
    <s v="Cedar Ridge Drive, Building E, near Maple Woods"/>
    <x v="1"/>
    <x v="1"/>
    <s v="Consumer"/>
    <x v="6"/>
    <x v="0"/>
    <x v="139"/>
    <x v="0"/>
    <x v="2"/>
    <x v="0"/>
    <d v="2021-02-11T00:00:00"/>
    <n v="22"/>
    <n v="1.18"/>
    <n v="1.88"/>
    <n v="0.7"/>
    <n v="33"/>
    <n v="38.94"/>
    <n v="0.05"/>
    <n v="1.95"/>
    <n v="36.99"/>
    <n v="1.49"/>
    <n v="38.479999999999997"/>
  </r>
  <r>
    <s v="7668-1"/>
    <d v="2021-01-22T00:00:00"/>
    <x v="2"/>
    <x v="3"/>
    <n v="1"/>
    <s v="Nisha Yadav"/>
    <s v="Pine Springs Road, Building D, near Crystal Falls"/>
    <x v="2"/>
    <x v="2"/>
    <s v="Corporate"/>
    <x v="1"/>
    <x v="2"/>
    <x v="140"/>
    <x v="0"/>
    <x v="3"/>
    <x v="0"/>
    <d v="2021-03-17T00:00:00"/>
    <n v="54"/>
    <n v="8.82"/>
    <n v="20.99"/>
    <n v="12.17"/>
    <n v="3"/>
    <n v="26.46"/>
    <n v="0.01"/>
    <n v="0.26"/>
    <n v="26.2"/>
    <n v="4.8099999999999996"/>
    <n v="31.01"/>
  </r>
  <r>
    <s v="7669-1"/>
    <d v="2021-01-22T00:00:00"/>
    <x v="2"/>
    <x v="3"/>
    <n v="1"/>
    <s v="Nitin Kumar"/>
    <s v="Maple Ridge Parkway, Building C, near Valley Park"/>
    <x v="0"/>
    <x v="0"/>
    <s v="Corporate"/>
    <x v="1"/>
    <x v="2"/>
    <x v="141"/>
    <x v="1"/>
    <x v="2"/>
    <x v="1"/>
    <d v="2021-02-24T00:00:00"/>
    <n v="33"/>
    <n v="13.88"/>
    <n v="22.38"/>
    <n v="8.5"/>
    <n v="42"/>
    <n v="582.96"/>
    <n v="7.0000000000000007E-2"/>
    <n v="40.81"/>
    <n v="542.15"/>
    <n v="15.1"/>
    <n v="557.25"/>
  </r>
  <r>
    <s v="7670-1"/>
    <d v="2021-01-22T00:00:00"/>
    <x v="2"/>
    <x v="3"/>
    <n v="1"/>
    <s v="Pallavi Mehta"/>
    <s v="Willow Springs Lane, Building E, opposite Sunset Hill"/>
    <x v="0"/>
    <x v="0"/>
    <s v="Corporate"/>
    <x v="1"/>
    <x v="2"/>
    <x v="142"/>
    <x v="2"/>
    <x v="0"/>
    <x v="0"/>
    <d v="2021-01-28T00:00:00"/>
    <n v="6"/>
    <n v="6.39"/>
    <n v="19.98"/>
    <n v="13.59"/>
    <n v="45"/>
    <n v="287.55"/>
    <n v="0.06"/>
    <n v="17.25"/>
    <n v="270.3"/>
    <n v="4"/>
    <n v="274.3"/>
  </r>
  <r>
    <s v="7671-1"/>
    <d v="2021-02-18T00:00:00"/>
    <x v="2"/>
    <x v="3"/>
    <n v="2"/>
    <s v="Pankaj Patel"/>
    <s v="Redwood Avenue, Building B, next to Pineview Park"/>
    <x v="1"/>
    <x v="1"/>
    <s v="Home Office"/>
    <x v="2"/>
    <x v="3"/>
    <x v="143"/>
    <x v="1"/>
    <x v="1"/>
    <x v="0"/>
    <d v="2021-04-03T00:00:00"/>
    <n v="44"/>
    <n v="3.37"/>
    <n v="5.53"/>
    <n v="2.16"/>
    <n v="12"/>
    <n v="40.44"/>
    <n v="0.06"/>
    <n v="2.4300000000000002"/>
    <n v="38.01"/>
    <n v="6.98"/>
    <n v="44.99"/>
  </r>
  <r>
    <s v="7672-1"/>
    <d v="2021-02-18T00:00:00"/>
    <x v="2"/>
    <x v="3"/>
    <n v="2"/>
    <s v="Pooja Yadav"/>
    <s v="Shady Grove Street, Building C, near Rivercrest"/>
    <x v="2"/>
    <x v="2"/>
    <s v="Home Office"/>
    <x v="2"/>
    <x v="3"/>
    <x v="144"/>
    <x v="2"/>
    <x v="2"/>
    <x v="0"/>
    <d v="2021-04-13T00:00:00"/>
    <n v="54"/>
    <n v="2.16"/>
    <n v="3.85"/>
    <n v="1.69"/>
    <n v="12"/>
    <n v="25.92"/>
    <n v="0.1"/>
    <n v="2.59"/>
    <n v="23.33"/>
    <n v="0.7"/>
    <n v="24.03"/>
  </r>
  <r>
    <s v="7673-1"/>
    <d v="2021-04-25T00:00:00"/>
    <x v="2"/>
    <x v="0"/>
    <n v="4"/>
    <s v="Pradeep Kumar"/>
    <s v="Cedarwood Avenue, Building F, by Mountain View"/>
    <x v="0"/>
    <x v="0"/>
    <s v="Small Business"/>
    <x v="2"/>
    <x v="2"/>
    <x v="145"/>
    <x v="0"/>
    <x v="3"/>
    <x v="0"/>
    <d v="2021-05-01T00:00:00"/>
    <n v="6"/>
    <n v="0.24"/>
    <n v="1.26"/>
    <n v="1.02"/>
    <n v="35"/>
    <n v="8.4"/>
    <n v="0.1"/>
    <n v="0.84"/>
    <n v="7.56"/>
    <n v="0.7"/>
    <n v="8.26"/>
  </r>
  <r>
    <s v="7674-1"/>
    <d v="2021-04-25T00:00:00"/>
    <x v="2"/>
    <x v="0"/>
    <n v="4"/>
    <s v="Prakash Yadav"/>
    <s v="Pinehurst Lane, Building E, near Willow Oaks"/>
    <x v="0"/>
    <x v="0"/>
    <s v="Small Business"/>
    <x v="2"/>
    <x v="2"/>
    <x v="146"/>
    <x v="2"/>
    <x v="0"/>
    <x v="0"/>
    <d v="2021-04-27T00:00:00"/>
    <n v="2"/>
    <n v="2.39"/>
    <n v="4.26"/>
    <n v="1.87"/>
    <n v="8"/>
    <n v="19.12"/>
    <n v="0.1"/>
    <n v="1.91"/>
    <n v="17.21"/>
    <n v="1.2"/>
    <n v="18.41"/>
  </r>
  <r>
    <s v="7675-1"/>
    <d v="2021-05-11T00:00:00"/>
    <x v="2"/>
    <x v="0"/>
    <n v="5"/>
    <s v="Pranav Sharma"/>
    <s v="Maplewood Crescent, Building D, near Crystal Creek"/>
    <x v="1"/>
    <x v="1"/>
    <s v="Corporate"/>
    <x v="0"/>
    <x v="0"/>
    <x v="15"/>
    <x v="0"/>
    <x v="1"/>
    <x v="0"/>
    <d v="2021-05-29T00:00:00"/>
    <n v="18"/>
    <n v="4.1900000000000004"/>
    <n v="10.23"/>
    <n v="6.04"/>
    <n v="46"/>
    <n v="192.74"/>
    <n v="0.05"/>
    <n v="9.64"/>
    <n v="183.1"/>
    <n v="4.68"/>
    <n v="187.78"/>
  </r>
  <r>
    <s v="7676-1"/>
    <d v="2021-05-11T00:00:00"/>
    <x v="2"/>
    <x v="0"/>
    <n v="5"/>
    <s v="Preeti Patel"/>
    <s v="Willow Ridge Road, Building C, by River View Park"/>
    <x v="2"/>
    <x v="2"/>
    <s v="Corporate"/>
    <x v="0"/>
    <x v="0"/>
    <x v="16"/>
    <x v="0"/>
    <x v="2"/>
    <x v="0"/>
    <d v="2021-07-04T00:00:00"/>
    <n v="54"/>
    <n v="3.65"/>
    <n v="5.98"/>
    <n v="2.33"/>
    <n v="4"/>
    <n v="14.6"/>
    <n v="7.0000000000000007E-2"/>
    <n v="1.02"/>
    <n v="13.58"/>
    <n v="1.49"/>
    <n v="15.07"/>
  </r>
  <r>
    <s v="7677-1"/>
    <d v="2021-06-25T00:00:00"/>
    <x v="2"/>
    <x v="0"/>
    <n v="6"/>
    <s v="Radhika Mehta"/>
    <s v="Sunset Parkway, Building E, near Oakridge Gardens"/>
    <x v="0"/>
    <x v="0"/>
    <s v="Home Office"/>
    <x v="8"/>
    <x v="0"/>
    <x v="17"/>
    <x v="0"/>
    <x v="3"/>
    <x v="0"/>
    <d v="2021-08-22T00:00:00"/>
    <n v="58"/>
    <n v="1.0900000000000001"/>
    <n v="2.6"/>
    <n v="1.51"/>
    <n v="26"/>
    <n v="28.34"/>
    <n v="0.08"/>
    <n v="2.27"/>
    <n v="26.07"/>
    <n v="2.4"/>
    <n v="28.47"/>
  </r>
  <r>
    <s v="7678-1"/>
    <d v="2021-06-25T00:00:00"/>
    <x v="2"/>
    <x v="0"/>
    <n v="6"/>
    <s v="Rajendra Patel"/>
    <s v="Oakwood Drive, Building F, opposite Maple Grove"/>
    <x v="1"/>
    <x v="1"/>
    <s v="Home Office"/>
    <x v="8"/>
    <x v="0"/>
    <x v="18"/>
    <x v="1"/>
    <x v="3"/>
    <x v="0"/>
    <d v="2021-06-28T00:00:00"/>
    <n v="3"/>
    <n v="42.11"/>
    <n v="80.98"/>
    <n v="38.869999999999997"/>
    <n v="34"/>
    <n v="1431.74"/>
    <n v="0.02"/>
    <n v="28.63"/>
    <n v="1403.11"/>
    <n v="7.18"/>
    <n v="1410.29"/>
  </r>
  <r>
    <s v="7679-1"/>
    <d v="2021-07-25T00:00:00"/>
    <x v="2"/>
    <x v="1"/>
    <n v="7"/>
    <s v="Rajesh Kumar"/>
    <s v="Cedar Park Boulevard, Building C, near Golden Oaks"/>
    <x v="2"/>
    <x v="2"/>
    <s v="Home Office"/>
    <x v="5"/>
    <x v="3"/>
    <x v="19"/>
    <x v="2"/>
    <x v="3"/>
    <x v="1"/>
    <d v="2021-08-06T00:00:00"/>
    <n v="12"/>
    <n v="1.88"/>
    <n v="3.14"/>
    <n v="1.26"/>
    <n v="43"/>
    <n v="80.84"/>
    <n v="7.0000000000000007E-2"/>
    <n v="5.66"/>
    <n v="75.180000000000007"/>
    <n v="1.1399999999999999"/>
    <n v="76.319999999999993"/>
  </r>
  <r>
    <s v="7680-1"/>
    <d v="2021-07-25T00:00:00"/>
    <x v="2"/>
    <x v="1"/>
    <n v="7"/>
    <s v="Ravi Kumar"/>
    <s v="Pine Ridge Lane, Building B, near Sunset Bay"/>
    <x v="0"/>
    <x v="0"/>
    <s v="Home Office"/>
    <x v="5"/>
    <x v="3"/>
    <x v="20"/>
    <x v="1"/>
    <x v="1"/>
    <x v="0"/>
    <d v="2021-09-01T00:00:00"/>
    <n v="38"/>
    <n v="1.46"/>
    <n v="3.57"/>
    <n v="2.11"/>
    <n v="19"/>
    <n v="27.74"/>
    <n v="0.08"/>
    <n v="2.2200000000000002"/>
    <n v="25.52"/>
    <n v="4.17"/>
    <n v="29.69"/>
  </r>
  <r>
    <s v="7681-1"/>
    <d v="2021-07-27T00:00:00"/>
    <x v="2"/>
    <x v="1"/>
    <n v="7"/>
    <s v="Rohit Rathi"/>
    <s v="Shady Valley Road, Building E, beside Cedar Park"/>
    <x v="1"/>
    <x v="1"/>
    <s v="Small Business"/>
    <x v="2"/>
    <x v="1"/>
    <x v="21"/>
    <x v="2"/>
    <x v="0"/>
    <x v="1"/>
    <d v="2021-09-21T00:00:00"/>
    <n v="56"/>
    <n v="0.93"/>
    <n v="1.48"/>
    <n v="0.55000000000000004"/>
    <n v="37"/>
    <n v="34.409999999999997"/>
    <n v="0.04"/>
    <n v="1.38"/>
    <n v="33.03"/>
    <n v="0.7"/>
    <n v="33.729999999999997"/>
  </r>
  <r>
    <s v="7682-1"/>
    <d v="2021-07-27T00:00:00"/>
    <x v="2"/>
    <x v="1"/>
    <n v="7"/>
    <s v="Ruchi Yadav"/>
    <s v="Riverbend Street, Building D, near Pine Ridge"/>
    <x v="2"/>
    <x v="2"/>
    <s v="Small Business"/>
    <x v="2"/>
    <x v="1"/>
    <x v="22"/>
    <x v="0"/>
    <x v="1"/>
    <x v="0"/>
    <d v="2021-08-25T00:00:00"/>
    <n v="29"/>
    <n v="11.11"/>
    <n v="19.84"/>
    <n v="8.73"/>
    <n v="28"/>
    <n v="311.08"/>
    <n v="0.08"/>
    <n v="24.89"/>
    <n v="286.19"/>
    <n v="4.0999999999999996"/>
    <n v="290.29000000000002"/>
  </r>
  <r>
    <s v="7683-1"/>
    <d v="2021-08-10T00:00:00"/>
    <x v="2"/>
    <x v="1"/>
    <n v="8"/>
    <s v="Rupesh Patel"/>
    <s v="Maple Grove Lane, Building C, by Riverstone Park"/>
    <x v="0"/>
    <x v="0"/>
    <s v="Small Business"/>
    <x v="6"/>
    <x v="0"/>
    <x v="23"/>
    <x v="2"/>
    <x v="3"/>
    <x v="0"/>
    <d v="2021-10-09T00:00:00"/>
    <n v="60"/>
    <n v="2.76"/>
    <n v="4.38"/>
    <n v="1.62"/>
    <n v="24"/>
    <n v="66.239999999999995"/>
    <n v="0.02"/>
    <n v="1.32"/>
    <n v="64.92"/>
    <n v="6.21"/>
    <n v="71.13"/>
  </r>
  <r>
    <s v="7684-1"/>
    <d v="2021-08-10T00:00:00"/>
    <x v="2"/>
    <x v="1"/>
    <n v="8"/>
    <s v="Saanvi Sharma"/>
    <s v="Willow Park Crescent, Building F, near Valley View"/>
    <x v="1"/>
    <x v="1"/>
    <s v="Small Business"/>
    <x v="6"/>
    <x v="0"/>
    <x v="24"/>
    <x v="0"/>
    <x v="3"/>
    <x v="0"/>
    <d v="2021-09-15T00:00:00"/>
    <n v="36"/>
    <n v="4.0999999999999996"/>
    <n v="9.31"/>
    <n v="5.21"/>
    <n v="30"/>
    <n v="123"/>
    <n v="0.03"/>
    <n v="3.69"/>
    <n v="119.31"/>
    <n v="3.98"/>
    <n v="123.29"/>
  </r>
  <r>
    <s v="7685-1"/>
    <d v="2021-10-15T00:00:00"/>
    <x v="2"/>
    <x v="2"/>
    <n v="10"/>
    <s v="Sahil Kumar"/>
    <s v="Cedarcrest Boulevard, Building E, near Golden Ridge"/>
    <x v="2"/>
    <x v="2"/>
    <s v="Consumer"/>
    <x v="3"/>
    <x v="1"/>
    <x v="25"/>
    <x v="1"/>
    <x v="2"/>
    <x v="1"/>
    <d v="2021-11-05T00:00:00"/>
    <n v="21"/>
    <n v="1.53"/>
    <n v="2.4700000000000002"/>
    <n v="0.94"/>
    <n v="45"/>
    <n v="68.849999999999994"/>
    <n v="7.0000000000000007E-2"/>
    <n v="4.82"/>
    <n v="64.03"/>
    <n v="1.02"/>
    <n v="65.05"/>
  </r>
  <r>
    <s v="7686-1"/>
    <d v="2021-10-15T00:00:00"/>
    <x v="2"/>
    <x v="2"/>
    <n v="10"/>
    <s v="Sandeep Mehta"/>
    <s v="Pinewood Boulevard, Building D, close to Oak Gardens"/>
    <x v="0"/>
    <x v="0"/>
    <s v="Consumer"/>
    <x v="3"/>
    <x v="1"/>
    <x v="26"/>
    <x v="2"/>
    <x v="3"/>
    <x v="0"/>
    <d v="2021-10-27T00:00:00"/>
    <n v="12"/>
    <n v="3.48"/>
    <n v="5.43"/>
    <n v="1.95"/>
    <n v="11"/>
    <n v="38.28"/>
    <n v="0"/>
    <n v="0"/>
    <n v="38.28"/>
    <n v="0.95"/>
    <n v="39.229999999999997"/>
  </r>
  <r>
    <s v="7687-1"/>
    <d v="2021-11-01T00:00:00"/>
    <x v="2"/>
    <x v="2"/>
    <n v="11"/>
    <s v="Sanjana Yadav"/>
    <s v="Redwood Grove Drive, Building C, near Riverfront Park"/>
    <x v="1"/>
    <x v="1"/>
    <s v="Small Business"/>
    <x v="3"/>
    <x v="1"/>
    <x v="27"/>
    <x v="0"/>
    <x v="0"/>
    <x v="0"/>
    <d v="2021-11-25T00:00:00"/>
    <n v="24"/>
    <n v="2.39"/>
    <n v="4.26"/>
    <n v="1.87"/>
    <n v="47"/>
    <n v="112.33"/>
    <n v="7.0000000000000007E-2"/>
    <n v="7.86"/>
    <n v="104.47"/>
    <n v="1.2"/>
    <n v="105.67"/>
  </r>
  <r>
    <s v="7688-1"/>
    <d v="2021-11-01T00:00:00"/>
    <x v="2"/>
    <x v="2"/>
    <n v="11"/>
    <s v="Sanjay Kumar"/>
    <s v="Cedar Lane, Building F, next to Pinecrest Park"/>
    <x v="2"/>
    <x v="2"/>
    <s v="Small Business"/>
    <x v="3"/>
    <x v="1"/>
    <x v="28"/>
    <x v="2"/>
    <x v="0"/>
    <x v="0"/>
    <d v="2021-12-12T00:00:00"/>
    <n v="41"/>
    <n v="1.3"/>
    <n v="2.88"/>
    <n v="1.58"/>
    <n v="17"/>
    <n v="22.1"/>
    <n v="0.09"/>
    <n v="1.99"/>
    <n v="20.11"/>
    <n v="1.01"/>
    <n v="21.12"/>
  </r>
  <r>
    <s v="7689-1"/>
    <d v="2021-12-16T00:00:00"/>
    <x v="2"/>
    <x v="2"/>
    <n v="12"/>
    <s v="Sanya Patel"/>
    <s v="Willowbrook Parkway, Building B, near Sunset Ridge"/>
    <x v="1"/>
    <x v="1"/>
    <s v="Home Office"/>
    <x v="0"/>
    <x v="2"/>
    <x v="29"/>
    <x v="0"/>
    <x v="0"/>
    <x v="1"/>
    <d v="2022-01-03T00:00:00"/>
    <n v="18"/>
    <n v="6.39"/>
    <n v="19.98"/>
    <n v="13.59"/>
    <n v="18"/>
    <n v="115.02"/>
    <n v="0.04"/>
    <n v="4.5999999999999996"/>
    <n v="110.42"/>
    <n v="4"/>
    <n v="114.42"/>
  </r>
  <r>
    <s v="7690-1"/>
    <d v="2021-12-16T00:00:00"/>
    <x v="2"/>
    <x v="2"/>
    <n v="12"/>
    <s v="Sarbjeet Rathi"/>
    <s v="Oak Meadow Road, Building E, near Crystal Springs"/>
    <x v="2"/>
    <x v="2"/>
    <s v="Home Office"/>
    <x v="0"/>
    <x v="2"/>
    <x v="30"/>
    <x v="1"/>
    <x v="0"/>
    <x v="0"/>
    <d v="2022-01-05T00:00:00"/>
    <n v="20"/>
    <n v="14.95"/>
    <n v="34.76"/>
    <n v="19.809999999999999"/>
    <n v="46"/>
    <n v="687.7"/>
    <n v="0.09"/>
    <n v="61.89"/>
    <n v="625.80999999999995"/>
    <n v="8.2200000000000006"/>
    <n v="634.03"/>
  </r>
  <r>
    <s v="7691-1"/>
    <d v="2021-12-31T00:00:00"/>
    <x v="2"/>
    <x v="2"/>
    <n v="12"/>
    <s v="Shalini Yadav"/>
    <s v="Pinehill Street, Building C, near Riverbank Plaza"/>
    <x v="0"/>
    <x v="0"/>
    <s v="Home Office"/>
    <x v="9"/>
    <x v="3"/>
    <x v="31"/>
    <x v="2"/>
    <x v="1"/>
    <x v="0"/>
    <d v="2022-02-05T00:00:00"/>
    <n v="36"/>
    <n v="4.53"/>
    <n v="7.3"/>
    <n v="2.77"/>
    <n v="38"/>
    <n v="172.14"/>
    <n v="0.05"/>
    <n v="8.61"/>
    <n v="163.53"/>
    <n v="7.72"/>
    <n v="171.25"/>
  </r>
  <r>
    <s v="7692-1"/>
    <d v="2021-12-31T00:00:00"/>
    <x v="2"/>
    <x v="2"/>
    <n v="12"/>
    <s v="Shivani Sharma"/>
    <s v="Maple Valley Road, Building D, by Willow Heights"/>
    <x v="0"/>
    <x v="0"/>
    <s v="Home Office"/>
    <x v="9"/>
    <x v="0"/>
    <x v="32"/>
    <x v="0"/>
    <x v="2"/>
    <x v="0"/>
    <d v="2022-01-01T00:00:00"/>
    <n v="1"/>
    <n v="2.29"/>
    <n v="3.69"/>
    <n v="1.4"/>
    <n v="41"/>
    <n v="93.89"/>
    <n v="0.01"/>
    <n v="0.94"/>
    <n v="92.95"/>
    <n v="0.5"/>
    <n v="93.45"/>
  </r>
  <r>
    <s v="7693-1"/>
    <d v="2021-12-31T00:00:00"/>
    <x v="2"/>
    <x v="2"/>
    <n v="12"/>
    <s v="Shivendra Patel"/>
    <s v="Rivercrest Lane, Building E, near Sunset Falls"/>
    <x v="1"/>
    <x v="1"/>
    <s v="Home Office"/>
    <x v="9"/>
    <x v="3"/>
    <x v="33"/>
    <x v="0"/>
    <x v="3"/>
    <x v="1"/>
    <d v="2022-03-01T00:00:00"/>
    <n v="60"/>
    <n v="4.37"/>
    <n v="9.11"/>
    <n v="4.74"/>
    <n v="21"/>
    <n v="91.77"/>
    <n v="0.03"/>
    <n v="2.75"/>
    <n v="89.02"/>
    <n v="2.25"/>
    <n v="91.27"/>
  </r>
  <r>
    <s v="7694-1"/>
    <d v="2022-02-12T00:00:00"/>
    <x v="3"/>
    <x v="3"/>
    <n v="2"/>
    <s v="Shubham Yadav"/>
    <s v="Shady Brook Avenue, Building F, close to Cedar Park"/>
    <x v="2"/>
    <x v="2"/>
    <s v="Small Business"/>
    <x v="2"/>
    <x v="2"/>
    <x v="34"/>
    <x v="1"/>
    <x v="2"/>
    <x v="0"/>
    <d v="2022-04-13T00:00:00"/>
    <n v="60"/>
    <n v="5.22"/>
    <n v="9.85"/>
    <n v="4.63"/>
    <n v="48"/>
    <n v="250.56"/>
    <n v="0.09"/>
    <n v="22.55"/>
    <n v="228.01"/>
    <n v="4.82"/>
    <n v="232.83"/>
  </r>
  <r>
    <s v="7695-1"/>
    <d v="2022-02-12T00:00:00"/>
    <x v="3"/>
    <x v="3"/>
    <n v="2"/>
    <s v="Shruti Mehta"/>
    <s v="Cedar Ridge Road, Building D, by Golden Ridge"/>
    <x v="0"/>
    <x v="0"/>
    <s v="Small Business"/>
    <x v="2"/>
    <x v="2"/>
    <x v="35"/>
    <x v="0"/>
    <x v="0"/>
    <x v="0"/>
    <d v="2022-03-30T00:00:00"/>
    <n v="46"/>
    <n v="1.76"/>
    <n v="2.94"/>
    <n v="1.18"/>
    <n v="18"/>
    <n v="31.68"/>
    <n v="0.01"/>
    <n v="0.32"/>
    <n v="31.36"/>
    <n v="0.81"/>
    <n v="32.17"/>
  </r>
  <r>
    <s v="7696-1"/>
    <d v="2022-04-18T00:00:00"/>
    <x v="3"/>
    <x v="0"/>
    <n v="4"/>
    <s v="Siddhi Yadav"/>
    <s v="Oak Springs Boulevard, Building C, near Riverfront"/>
    <x v="1"/>
    <x v="1"/>
    <s v="Corporate"/>
    <x v="7"/>
    <x v="0"/>
    <x v="36"/>
    <x v="0"/>
    <x v="1"/>
    <x v="0"/>
    <d v="2022-05-10T00:00:00"/>
    <n v="22"/>
    <n v="56.16"/>
    <n v="136.97999999999999"/>
    <n v="80.819999999999993"/>
    <n v="14"/>
    <n v="786.24"/>
    <n v="0"/>
    <n v="0"/>
    <n v="786.24"/>
    <n v="24.49"/>
    <n v="810.73"/>
  </r>
  <r>
    <s v="7697-1"/>
    <d v="2022-04-18T00:00:00"/>
    <x v="3"/>
    <x v="0"/>
    <n v="4"/>
    <s v="Simran Kumar"/>
    <s v="Pineview Avenue, Building F, next to Oakwood Plaza"/>
    <x v="2"/>
    <x v="2"/>
    <s v="Corporate"/>
    <x v="7"/>
    <x v="0"/>
    <x v="37"/>
    <x v="1"/>
    <x v="2"/>
    <x v="0"/>
    <d v="2022-04-29T00:00:00"/>
    <n v="11"/>
    <n v="0.93"/>
    <n v="1.48"/>
    <n v="0.55000000000000004"/>
    <n v="3"/>
    <n v="2.79"/>
    <n v="0.1"/>
    <n v="0.28000000000000003"/>
    <n v="2.5099999999999998"/>
    <n v="0.7"/>
    <n v="3.21"/>
  </r>
  <r>
    <s v="7698-1"/>
    <d v="2022-05-01T00:00:00"/>
    <x v="3"/>
    <x v="0"/>
    <n v="5"/>
    <s v="Sonia Mehta"/>
    <s v="Willow Street, Building B, near Pinehill Park"/>
    <x v="0"/>
    <x v="0"/>
    <s v="Consumer"/>
    <x v="3"/>
    <x v="0"/>
    <x v="38"/>
    <x v="2"/>
    <x v="3"/>
    <x v="0"/>
    <d v="2022-05-15T00:00:00"/>
    <n v="14"/>
    <n v="1.84"/>
    <n v="2.88"/>
    <n v="1.04"/>
    <n v="45"/>
    <n v="82.8"/>
    <n v="0.02"/>
    <n v="1.66"/>
    <n v="81.14"/>
    <n v="1.49"/>
    <n v="82.63"/>
  </r>
  <r>
    <s v="7699-1"/>
    <d v="2022-05-01T00:00:00"/>
    <x v="3"/>
    <x v="0"/>
    <n v="5"/>
    <s v="Srikant Yadav"/>
    <s v="Cedar Grove Avenue, Building E, near Crystal Springs"/>
    <x v="1"/>
    <x v="1"/>
    <s v="Consumer"/>
    <x v="3"/>
    <x v="0"/>
    <x v="39"/>
    <x v="1"/>
    <x v="0"/>
    <x v="0"/>
    <d v="2022-06-24T00:00:00"/>
    <n v="54"/>
    <n v="4.46"/>
    <n v="10.89"/>
    <n v="6.43"/>
    <n v="39"/>
    <n v="173.94"/>
    <n v="0.06"/>
    <n v="10.44"/>
    <n v="163.5"/>
    <n v="4.5"/>
    <n v="168"/>
  </r>
  <r>
    <s v="7700-1"/>
    <d v="2022-05-02T00:00:00"/>
    <x v="3"/>
    <x v="0"/>
    <n v="5"/>
    <s v="Suman Sharma"/>
    <s v="Redwood Drive, Building C, by Oak Meadows"/>
    <x v="2"/>
    <x v="2"/>
    <s v="Home Office"/>
    <x v="5"/>
    <x v="3"/>
    <x v="40"/>
    <x v="2"/>
    <x v="1"/>
    <x v="0"/>
    <d v="2022-05-19T00:00:00"/>
    <n v="17"/>
    <n v="5.5"/>
    <n v="12.22"/>
    <n v="6.72"/>
    <n v="46"/>
    <n v="253"/>
    <n v="0.06"/>
    <n v="15.18"/>
    <n v="237.82"/>
    <n v="2.85"/>
    <n v="240.67"/>
  </r>
  <r>
    <s v="7701-1"/>
    <d v="2022-05-02T00:00:00"/>
    <x v="3"/>
    <x v="0"/>
    <n v="5"/>
    <s v="Sushant Patel"/>
    <s v="Shady Oaks Parkway, Building F, near Willowwood Park"/>
    <x v="1"/>
    <x v="1"/>
    <s v="Home Office"/>
    <x v="5"/>
    <x v="3"/>
    <x v="41"/>
    <x v="0"/>
    <x v="2"/>
    <x v="0"/>
    <d v="2022-06-14T00:00:00"/>
    <n v="43"/>
    <n v="2.2599999999999998"/>
    <n v="3.58"/>
    <n v="1.32"/>
    <n v="8"/>
    <n v="18.079999999999998"/>
    <n v="0.09"/>
    <n v="1.63"/>
    <n v="16.45"/>
    <n v="5.47"/>
    <n v="21.92"/>
  </r>
  <r>
    <s v="7702-1"/>
    <d v="2022-06-14T00:00:00"/>
    <x v="3"/>
    <x v="0"/>
    <n v="6"/>
    <s v="Swati Kumar"/>
    <s v="Pine Ridge Crescent, Building D, by Crystal Falls"/>
    <x v="1"/>
    <x v="1"/>
    <s v="Home Office"/>
    <x v="2"/>
    <x v="1"/>
    <x v="42"/>
    <x v="2"/>
    <x v="3"/>
    <x v="0"/>
    <d v="2022-07-24T00:00:00"/>
    <n v="40"/>
    <n v="8.82"/>
    <n v="20.99"/>
    <n v="12.17"/>
    <n v="2"/>
    <n v="17.64"/>
    <n v="0.01"/>
    <n v="0.18"/>
    <n v="17.46"/>
    <n v="4.8099999999999996"/>
    <n v="22.27"/>
  </r>
  <r>
    <s v="7703-1"/>
    <d v="2022-06-14T00:00:00"/>
    <x v="3"/>
    <x v="0"/>
    <n v="6"/>
    <s v="Tanmay Yadav"/>
    <s v="River Oaks Road, Building A, next to Maple Hills"/>
    <x v="2"/>
    <x v="2"/>
    <s v="Home Office"/>
    <x v="1"/>
    <x v="3"/>
    <x v="43"/>
    <x v="0"/>
    <x v="3"/>
    <x v="0"/>
    <d v="2022-07-23T00:00:00"/>
    <n v="39"/>
    <n v="32.020000000000003"/>
    <n v="152.47999999999999"/>
    <n v="120.46"/>
    <n v="37"/>
    <n v="1184.74"/>
    <n v="0.1"/>
    <n v="118.47"/>
    <n v="1066.27"/>
    <n v="4"/>
    <n v="1070.27"/>
  </r>
  <r>
    <s v="7704-1"/>
    <d v="2022-06-14T00:00:00"/>
    <x v="3"/>
    <x v="0"/>
    <n v="6"/>
    <s v="Tanu Jain"/>
    <s v="Willowcreek Boulevard, Building C, near Sunset Meadows"/>
    <x v="0"/>
    <x v="0"/>
    <s v="Home Office"/>
    <x v="1"/>
    <x v="3"/>
    <x v="44"/>
    <x v="0"/>
    <x v="3"/>
    <x v="0"/>
    <d v="2022-06-21T00:00:00"/>
    <n v="7"/>
    <n v="20.18"/>
    <n v="35.409999999999997"/>
    <n v="15.23"/>
    <n v="30"/>
    <n v="605.4"/>
    <n v="0.08"/>
    <n v="48.43"/>
    <n v="556.97"/>
    <n v="1.99"/>
    <n v="558.96"/>
  </r>
  <r>
    <s v="7705-1"/>
    <d v="2022-06-14T00:00:00"/>
    <x v="3"/>
    <x v="0"/>
    <n v="6"/>
    <s v="Tejas Yadav"/>
    <s v="Cedarwood Parkway, Building E, by Rivercrest Park"/>
    <x v="0"/>
    <x v="0"/>
    <s v="Home Office"/>
    <x v="2"/>
    <x v="1"/>
    <x v="45"/>
    <x v="0"/>
    <x v="1"/>
    <x v="0"/>
    <d v="2022-06-22T00:00:00"/>
    <n v="8"/>
    <n v="0.71"/>
    <n v="1.1399999999999999"/>
    <n v="0.43"/>
    <n v="31"/>
    <n v="22.01"/>
    <n v="7.0000000000000007E-2"/>
    <n v="1.54"/>
    <n v="20.47"/>
    <n v="0.7"/>
    <n v="21.17"/>
  </r>
  <r>
    <s v="7706-1"/>
    <d v="2022-06-20T00:00:00"/>
    <x v="3"/>
    <x v="0"/>
    <n v="6"/>
    <s v="Umesh Kumar"/>
    <s v="Pinecrest Boulevard, Building F, near Greenfield Gardens"/>
    <x v="1"/>
    <x v="1"/>
    <s v="Consumer"/>
    <x v="0"/>
    <x v="0"/>
    <x v="46"/>
    <x v="1"/>
    <x v="0"/>
    <x v="1"/>
    <d v="2022-07-13T00:00:00"/>
    <n v="23"/>
    <n v="1.53"/>
    <n v="2.78"/>
    <n v="1.25"/>
    <n v="47"/>
    <n v="71.91"/>
    <n v="0.1"/>
    <n v="7.19"/>
    <n v="64.72"/>
    <n v="1.34"/>
    <n v="66.06"/>
  </r>
  <r>
    <s v="7707-1"/>
    <d v="2022-06-20T00:00:00"/>
    <x v="3"/>
    <x v="0"/>
    <n v="6"/>
    <s v="Vanshika Yadav"/>
    <s v="Maplewood Avenue, Building D, opposite Oak Park"/>
    <x v="2"/>
    <x v="2"/>
    <s v="Consumer"/>
    <x v="0"/>
    <x v="0"/>
    <x v="47"/>
    <x v="2"/>
    <x v="1"/>
    <x v="0"/>
    <d v="2022-07-03T00:00:00"/>
    <n v="13"/>
    <n v="1.6"/>
    <n v="2.62"/>
    <n v="1.02"/>
    <n v="30"/>
    <n v="48"/>
    <n v="0.05"/>
    <n v="2.4"/>
    <n v="45.6"/>
    <n v="0.8"/>
    <n v="46.4"/>
  </r>
  <r>
    <s v="7708-1"/>
    <d v="2022-08-24T00:00:00"/>
    <x v="3"/>
    <x v="1"/>
    <n v="8"/>
    <s v="Vasundhara Sharma"/>
    <s v="Shady Pine Drive, Building C, near Crystal Ridge"/>
    <x v="0"/>
    <x v="0"/>
    <s v="Home Office"/>
    <x v="4"/>
    <x v="1"/>
    <x v="48"/>
    <x v="1"/>
    <x v="3"/>
    <x v="0"/>
    <d v="2022-09-09T00:00:00"/>
    <n v="16"/>
    <n v="377.99"/>
    <n v="599.99"/>
    <n v="222"/>
    <n v="16"/>
    <n v="6047.84"/>
    <n v="0"/>
    <n v="0"/>
    <n v="6047.84"/>
    <n v="24.49"/>
    <n v="6072.33"/>
  </r>
  <r>
    <s v="7709-1"/>
    <d v="2022-08-24T00:00:00"/>
    <x v="3"/>
    <x v="1"/>
    <n v="8"/>
    <s v="Vikas Yadav"/>
    <s v="Cedar Falls Lane, Building E, near River Oaks"/>
    <x v="0"/>
    <x v="0"/>
    <s v="Home Office"/>
    <x v="4"/>
    <x v="1"/>
    <x v="99"/>
    <x v="2"/>
    <x v="3"/>
    <x v="0"/>
    <d v="2022-10-17T00:00:00"/>
    <n v="54"/>
    <n v="11.11"/>
    <n v="19.84"/>
    <n v="8.73"/>
    <n v="39"/>
    <n v="433.29"/>
    <n v="0.01"/>
    <n v="4.33"/>
    <n v="428.96"/>
    <n v="4.0999999999999996"/>
    <n v="433.06"/>
  </r>
  <r>
    <s v="7710-1"/>
    <d v="2022-09-18T00:00:00"/>
    <x v="3"/>
    <x v="1"/>
    <n v="9"/>
    <s v="Vikram Mehta"/>
    <s v="Oak Ridge Parkway, Building F, near Golden View"/>
    <x v="1"/>
    <x v="1"/>
    <s v="Small Business"/>
    <x v="6"/>
    <x v="0"/>
    <x v="100"/>
    <x v="0"/>
    <x v="2"/>
    <x v="0"/>
    <d v="2022-10-29T00:00:00"/>
    <n v="41"/>
    <n v="5.33"/>
    <n v="8.6"/>
    <n v="3.27"/>
    <n v="2"/>
    <n v="10.66"/>
    <n v="0.03"/>
    <n v="0.32"/>
    <n v="10.34"/>
    <n v="6.19"/>
    <n v="16.53"/>
  </r>
  <r>
    <s v="7711-1"/>
    <d v="2022-09-18T00:00:00"/>
    <x v="3"/>
    <x v="1"/>
    <n v="9"/>
    <s v="Vinay Patel"/>
    <s v="Pinehill Crescent, Building C, by Crystal Park"/>
    <x v="2"/>
    <x v="2"/>
    <s v="Small Business"/>
    <x v="6"/>
    <x v="0"/>
    <x v="101"/>
    <x v="2"/>
    <x v="3"/>
    <x v="0"/>
    <d v="2022-09-29T00:00:00"/>
    <n v="11"/>
    <n v="67.73"/>
    <n v="165.2"/>
    <n v="97.47"/>
    <n v="10"/>
    <n v="677.3"/>
    <n v="0.08"/>
    <n v="54.18"/>
    <n v="623.12"/>
    <n v="19.989999999999998"/>
    <n v="643.11"/>
  </r>
  <r>
    <s v="7712-1"/>
    <d v="2022-09-26T00:00:00"/>
    <x v="3"/>
    <x v="1"/>
    <n v="9"/>
    <s v="Vishal Kumar"/>
    <s v="Redwood Lane, Building D, near Oakwood Gardens"/>
    <x v="0"/>
    <x v="0"/>
    <s v="Small Business"/>
    <x v="0"/>
    <x v="0"/>
    <x v="102"/>
    <x v="0"/>
    <x v="0"/>
    <x v="0"/>
    <d v="2022-11-12T00:00:00"/>
    <n v="47"/>
    <n v="13.88"/>
    <n v="22.38"/>
    <n v="8.5"/>
    <n v="34"/>
    <n v="471.92"/>
    <n v="7.0000000000000007E-2"/>
    <n v="33.03"/>
    <n v="438.89"/>
    <n v="15.1"/>
    <n v="453.99"/>
  </r>
  <r>
    <s v="7713-1"/>
    <d v="2022-09-26T00:00:00"/>
    <x v="3"/>
    <x v="1"/>
    <n v="9"/>
    <s v="Vishnu Yadav"/>
    <s v="River Valley Road, Building A, opposite Pine Ridge"/>
    <x v="1"/>
    <x v="1"/>
    <s v="Small Business"/>
    <x v="0"/>
    <x v="0"/>
    <x v="103"/>
    <x v="1"/>
    <x v="0"/>
    <x v="1"/>
    <d v="2022-11-05T00:00:00"/>
    <n v="40"/>
    <n v="14.7"/>
    <n v="29.99"/>
    <n v="15.29"/>
    <n v="36"/>
    <n v="529.20000000000005"/>
    <n v="0.03"/>
    <n v="15.88"/>
    <n v="513.32000000000005"/>
    <n v="5.5"/>
    <n v="518.82000000000005"/>
  </r>
  <r>
    <s v="7714-1"/>
    <d v="2022-10-27T00:00:00"/>
    <x v="3"/>
    <x v="2"/>
    <n v="10"/>
    <s v="Yashika Patel"/>
    <s v="Willow Ridge Boulevard, Building E, near Cedar"/>
    <x v="2"/>
    <x v="2"/>
    <s v="Home Office"/>
    <x v="5"/>
    <x v="0"/>
    <x v="104"/>
    <x v="2"/>
    <x v="0"/>
    <x v="0"/>
    <d v="2022-12-10T00:00:00"/>
    <n v="44"/>
    <n v="54.52"/>
    <n v="100.97"/>
    <n v="46.45"/>
    <n v="29"/>
    <n v="1581.08"/>
    <n v="0.05"/>
    <n v="79.05"/>
    <n v="1502.03"/>
    <n v="7.18"/>
    <n v="1509.21"/>
  </r>
  <r>
    <s v="7715-1"/>
    <d v="2022-10-27T00:00:00"/>
    <x v="3"/>
    <x v="2"/>
    <n v="10"/>
    <s v="Yogesh Yadav"/>
    <s v="Pinewood Road, Building B, near Sunset Hills"/>
    <x v="0"/>
    <x v="0"/>
    <s v="Home Office"/>
    <x v="5"/>
    <x v="0"/>
    <x v="105"/>
    <x v="0"/>
    <x v="3"/>
    <x v="0"/>
    <d v="2022-11-08T00:00:00"/>
    <n v="12"/>
    <n v="2.59"/>
    <n v="3.98"/>
    <n v="1.39"/>
    <n v="4"/>
    <n v="10.36"/>
    <n v="0.09"/>
    <n v="0.93"/>
    <n v="9.43"/>
    <n v="2.97"/>
    <n v="12.4"/>
  </r>
  <r>
    <s v="7716-1"/>
    <d v="2022-12-08T00:00:00"/>
    <x v="3"/>
    <x v="2"/>
    <n v="12"/>
    <s v="Zoya Sharma"/>
    <s v="Maple Springs Drive, Building C, by River Glen"/>
    <x v="1"/>
    <x v="1"/>
    <s v="Small Business"/>
    <x v="10"/>
    <x v="1"/>
    <x v="106"/>
    <x v="2"/>
    <x v="3"/>
    <x v="0"/>
    <d v="2022-12-16T00:00:00"/>
    <n v="8"/>
    <n v="4.59"/>
    <n v="7.28"/>
    <n v="2.69"/>
    <n v="18"/>
    <n v="82.62"/>
    <n v="0.09"/>
    <n v="7.44"/>
    <n v="75.180000000000007"/>
    <n v="11.15"/>
    <n v="86.33"/>
  </r>
  <r>
    <s v="7717-1"/>
    <d v="2022-12-08T00:00:00"/>
    <x v="3"/>
    <x v="2"/>
    <n v="12"/>
    <s v="Aarushi Yadav"/>
    <s v="Shadybrook Avenue, Building E, opposite Maple View"/>
    <x v="2"/>
    <x v="2"/>
    <s v="Small Business"/>
    <x v="10"/>
    <x v="1"/>
    <x v="107"/>
    <x v="0"/>
    <x v="1"/>
    <x v="0"/>
    <d v="2022-12-11T00:00:00"/>
    <n v="3"/>
    <n v="0.71"/>
    <n v="1.1399999999999999"/>
    <n v="0.43"/>
    <n v="28"/>
    <n v="19.88"/>
    <n v="0.09"/>
    <n v="1.79"/>
    <n v="18.09"/>
    <n v="0.7"/>
    <n v="18.79"/>
  </r>
  <r>
    <s v="7718-1"/>
    <d v="2019-02-11T00:00:00"/>
    <x v="0"/>
    <x v="3"/>
    <n v="2"/>
    <s v="Aayush Mehta"/>
    <s v="Redwood Grove Lane, Building F, near Golden Meadow"/>
    <x v="0"/>
    <x v="0"/>
    <s v="Home Office"/>
    <x v="5"/>
    <x v="3"/>
    <x v="108"/>
    <x v="1"/>
    <x v="0"/>
    <x v="0"/>
    <d v="2019-03-23T00:00:00"/>
    <n v="40"/>
    <n v="3.52"/>
    <n v="5.58"/>
    <n v="2.06"/>
    <n v="29"/>
    <n v="102.08"/>
    <n v="0.03"/>
    <n v="3.06"/>
    <n v="99.02"/>
    <n v="2.99"/>
    <n v="102.01"/>
  </r>
  <r>
    <s v="7719-1"/>
    <d v="2019-02-11T00:00:00"/>
    <x v="0"/>
    <x v="3"/>
    <n v="2"/>
    <s v="Abhishek Sharma"/>
    <s v="Cedar Ridge Boulevard, Building D, near Pinewood"/>
    <x v="1"/>
    <x v="1"/>
    <s v="Home Office"/>
    <x v="2"/>
    <x v="3"/>
    <x v="109"/>
    <x v="2"/>
    <x v="1"/>
    <x v="0"/>
    <d v="2019-03-09T00:00:00"/>
    <n v="26"/>
    <n v="2.39"/>
    <n v="4.26"/>
    <n v="1.87"/>
    <n v="29"/>
    <n v="69.31"/>
    <n v="0.03"/>
    <n v="2.08"/>
    <n v="67.23"/>
    <n v="1.2"/>
    <n v="68.430000000000007"/>
  </r>
  <r>
    <s v="7720-1"/>
    <d v="2019-02-12T00:00:00"/>
    <x v="0"/>
    <x v="3"/>
    <n v="2"/>
    <s v="Aditya Mehta"/>
    <s v="Willow Springs Road, Building C, near Crystal Falls"/>
    <x v="2"/>
    <x v="2"/>
    <s v="Corporate"/>
    <x v="11"/>
    <x v="2"/>
    <x v="110"/>
    <x v="0"/>
    <x v="3"/>
    <x v="1"/>
    <d v="2019-04-09T00:00:00"/>
    <n v="56"/>
    <n v="2.41"/>
    <n v="3.71"/>
    <n v="1.3"/>
    <n v="42"/>
    <n v="101.22"/>
    <n v="7.0000000000000007E-2"/>
    <n v="7.09"/>
    <n v="94.13"/>
    <n v="1.93"/>
    <n v="96.06"/>
  </r>
  <r>
    <s v="7721-1"/>
    <d v="2019-02-13T00:00:00"/>
    <x v="0"/>
    <x v="3"/>
    <n v="2"/>
    <s v="Aftab Yadav"/>
    <s v="Sunset Valley Boulevard, Building F, by Oak Grove"/>
    <x v="0"/>
    <x v="0"/>
    <s v="Home Office"/>
    <x v="5"/>
    <x v="3"/>
    <x v="111"/>
    <x v="0"/>
    <x v="3"/>
    <x v="2"/>
    <d v="2019-04-03T00:00:00"/>
    <n v="49"/>
    <n v="75"/>
    <n v="120.97"/>
    <n v="45.97"/>
    <n v="6"/>
    <n v="450"/>
    <n v="0.08"/>
    <n v="36"/>
    <n v="414"/>
    <n v="26.3"/>
    <n v="440.3"/>
  </r>
  <r>
    <s v="7722-1"/>
    <d v="2019-02-14T00:00:00"/>
    <x v="0"/>
    <x v="3"/>
    <n v="2"/>
    <s v="Akansha Gupta"/>
    <s v="Pine Oak Road, Building A, near Silver Valley"/>
    <x v="1"/>
    <x v="1"/>
    <s v="Consumer"/>
    <x v="10"/>
    <x v="2"/>
    <x v="112"/>
    <x v="1"/>
    <x v="2"/>
    <x v="0"/>
    <d v="2019-03-12T00:00:00"/>
    <n v="26"/>
    <n v="0.9"/>
    <n v="2.1"/>
    <n v="1.2"/>
    <n v="17"/>
    <n v="15.3"/>
    <n v="0.03"/>
    <n v="0.46"/>
    <n v="14.84"/>
    <n v="0.7"/>
    <n v="15.54"/>
  </r>
  <r>
    <s v="7723-1"/>
    <d v="2019-02-15T00:00:00"/>
    <x v="0"/>
    <x v="3"/>
    <n v="2"/>
    <s v="Ankush Yadav"/>
    <s v="Maple Leaf Boulevard, Building B, by River Walk"/>
    <x v="2"/>
    <x v="2"/>
    <s v="Home Office"/>
    <x v="4"/>
    <x v="0"/>
    <x v="113"/>
    <x v="0"/>
    <x v="3"/>
    <x v="0"/>
    <d v="2019-03-06T00:00:00"/>
    <n v="19"/>
    <n v="1.19"/>
    <n v="1.98"/>
    <n v="0.79"/>
    <n v="3"/>
    <n v="3.57"/>
    <n v="0.05"/>
    <n v="0.18"/>
    <n v="3.39"/>
    <n v="4.7699999999999996"/>
    <n v="8.16"/>
  </r>
  <r>
    <s v="7724-1"/>
    <d v="2019-02-17T00:00:00"/>
    <x v="0"/>
    <x v="3"/>
    <n v="2"/>
    <s v="Anupama Sharma"/>
    <s v="Cedarpark Avenue, Building E, near Valley Ridge"/>
    <x v="1"/>
    <x v="1"/>
    <s v="Home Office"/>
    <x v="5"/>
    <x v="1"/>
    <x v="114"/>
    <x v="0"/>
    <x v="0"/>
    <x v="0"/>
    <d v="2019-02-22T00:00:00"/>
    <n v="5"/>
    <n v="1.0900000000000001"/>
    <n v="2.6"/>
    <n v="1.51"/>
    <n v="47"/>
    <n v="51.23"/>
    <n v="0.1"/>
    <n v="5.12"/>
    <n v="46.11"/>
    <n v="2.4"/>
    <n v="48.51"/>
  </r>
  <r>
    <s v="7725-1"/>
    <d v="2019-02-18T00:00:00"/>
    <x v="0"/>
    <x v="3"/>
    <n v="2"/>
    <s v="Arvind Mehta"/>
    <s v="Willowcrest Road, Building C, opposite Maple Hill"/>
    <x v="2"/>
    <x v="2"/>
    <s v="Corporate"/>
    <x v="1"/>
    <x v="2"/>
    <x v="115"/>
    <x v="1"/>
    <x v="0"/>
    <x v="0"/>
    <d v="2019-03-20T00:00:00"/>
    <n v="30"/>
    <n v="99.39"/>
    <n v="162.93"/>
    <n v="63.54"/>
    <n v="32"/>
    <n v="3180.48"/>
    <n v="0.09"/>
    <n v="286.24"/>
    <n v="2894.24"/>
    <n v="19.989999999999998"/>
    <n v="2914.23"/>
  </r>
  <r>
    <s v="7726-1"/>
    <d v="2019-02-20T00:00:00"/>
    <x v="0"/>
    <x v="3"/>
    <n v="2"/>
    <s v="Ashok Kumar"/>
    <s v="Riverstone Drive, Building A, near Pinecrest Park"/>
    <x v="0"/>
    <x v="0"/>
    <s v="Consumer"/>
    <x v="1"/>
    <x v="2"/>
    <x v="0"/>
    <x v="2"/>
    <x v="0"/>
    <x v="0"/>
    <d v="2019-03-29T00:00:00"/>
    <n v="37"/>
    <n v="1.0900000000000001"/>
    <n v="1.68"/>
    <n v="0.59"/>
    <n v="33"/>
    <n v="35.97"/>
    <n v="0.04"/>
    <n v="1.44"/>
    <n v="34.53"/>
    <n v="1"/>
    <n v="35.53"/>
  </r>
  <r>
    <s v="7727-1"/>
    <d v="2019-02-22T00:00:00"/>
    <x v="0"/>
    <x v="3"/>
    <n v="2"/>
    <s v="Avinash Yadav"/>
    <s v="Sunset Ridge Avenue, Building D, near Riverwood"/>
    <x v="0"/>
    <x v="0"/>
    <s v="Small Business"/>
    <x v="11"/>
    <x v="0"/>
    <x v="1"/>
    <x v="1"/>
    <x v="0"/>
    <x v="0"/>
    <d v="2019-02-27T00:00:00"/>
    <n v="5"/>
    <n v="54.29"/>
    <n v="90.48"/>
    <n v="36.19"/>
    <n v="8"/>
    <n v="434.32"/>
    <n v="7.0000000000000007E-2"/>
    <n v="30.4"/>
    <n v="403.92"/>
    <n v="19.989999999999998"/>
    <n v="423.91"/>
  </r>
  <r>
    <s v="7728-1"/>
    <d v="2019-02-23T00:00:00"/>
    <x v="0"/>
    <x v="3"/>
    <n v="2"/>
    <s v="Bharat Deshmukh"/>
    <s v="Maple Grove Parkway, Building F, near Cedar Valley"/>
    <x v="1"/>
    <x v="1"/>
    <s v="Corporate"/>
    <x v="9"/>
    <x v="0"/>
    <x v="2"/>
    <x v="2"/>
    <x v="1"/>
    <x v="0"/>
    <d v="2019-04-09T00:00:00"/>
    <n v="45"/>
    <n v="5.33"/>
    <n v="8.6"/>
    <n v="3.27"/>
    <n v="48"/>
    <n v="255.84"/>
    <n v="0"/>
    <n v="0"/>
    <n v="255.84"/>
    <n v="6.19"/>
    <n v="262.02999999999997"/>
  </r>
  <r>
    <s v="7729-1"/>
    <d v="2019-02-24T00:00:00"/>
    <x v="0"/>
    <x v="3"/>
    <n v="2"/>
    <s v="Bharti Mehta"/>
    <s v="Shady Oaks Avenue, Building C, by Green Meadows"/>
    <x v="2"/>
    <x v="2"/>
    <s v="Corporate"/>
    <x v="0"/>
    <x v="0"/>
    <x v="3"/>
    <x v="0"/>
    <x v="2"/>
    <x v="0"/>
    <d v="2019-03-31T00:00:00"/>
    <n v="35"/>
    <n v="0.87"/>
    <n v="1.81"/>
    <n v="0.94"/>
    <n v="41"/>
    <n v="35.67"/>
    <n v="0.03"/>
    <n v="1.07"/>
    <n v="34.6"/>
    <n v="0.75"/>
    <n v="35.35"/>
  </r>
  <r>
    <s v="7730-1"/>
    <d v="2019-02-25T00:00:00"/>
    <x v="0"/>
    <x v="3"/>
    <n v="2"/>
    <s v="Chandresh Kumar"/>
    <s v="Redwood Boulevard, Building E, near Sunset Road"/>
    <x v="0"/>
    <x v="0"/>
    <s v="Corporate"/>
    <x v="2"/>
    <x v="0"/>
    <x v="4"/>
    <x v="2"/>
    <x v="3"/>
    <x v="0"/>
    <d v="2019-04-03T00:00:00"/>
    <n v="37"/>
    <n v="4.8899999999999997"/>
    <n v="7.64"/>
    <n v="2.75"/>
    <n v="18"/>
    <n v="88.02"/>
    <n v="0.1"/>
    <n v="8.8000000000000007"/>
    <n v="79.22"/>
    <n v="1.39"/>
    <n v="80.61"/>
  </r>
  <r>
    <s v="7731-1"/>
    <d v="2019-02-25T00:00:00"/>
    <x v="0"/>
    <x v="3"/>
    <n v="2"/>
    <s v="Charulata Sharma"/>
    <s v="Cedar Springs Road, Building B, opposite Willow Park"/>
    <x v="1"/>
    <x v="1"/>
    <s v="Corporate"/>
    <x v="8"/>
    <x v="0"/>
    <x v="5"/>
    <x v="0"/>
    <x v="2"/>
    <x v="0"/>
    <d v="2019-03-08T00:00:00"/>
    <n v="11"/>
    <n v="54.29"/>
    <n v="90.48"/>
    <n v="36.19"/>
    <n v="3"/>
    <n v="162.87"/>
    <n v="0.03"/>
    <n v="4.8899999999999997"/>
    <n v="157.97999999999999"/>
    <n v="19.989999999999998"/>
    <n v="177.97"/>
  </r>
  <r>
    <s v="7732-1"/>
    <d v="2019-02-26T00:00:00"/>
    <x v="0"/>
    <x v="3"/>
    <n v="2"/>
    <s v="Chhavi Yadav"/>
    <s v="Pinecrest Avenue, Building F, near Golden Springs"/>
    <x v="2"/>
    <x v="2"/>
    <s v="Corporate"/>
    <x v="1"/>
    <x v="3"/>
    <x v="6"/>
    <x v="0"/>
    <x v="0"/>
    <x v="0"/>
    <d v="2019-04-11T00:00:00"/>
    <n v="44"/>
    <n v="36.020000000000003"/>
    <n v="58.1"/>
    <n v="22.08"/>
    <n v="50"/>
    <n v="1801"/>
    <n v="0.05"/>
    <n v="90.05"/>
    <n v="1710.95"/>
    <n v="1.49"/>
    <n v="1712.44"/>
  </r>
  <r>
    <s v="7733-1"/>
    <d v="2019-03-07T00:00:00"/>
    <x v="0"/>
    <x v="3"/>
    <n v="3"/>
    <s v="Deeksha Yadav"/>
    <s v="Riverpark Road, Building D, near Crystal Waters"/>
    <x v="0"/>
    <x v="0"/>
    <s v="Corporate"/>
    <x v="5"/>
    <x v="2"/>
    <x v="7"/>
    <x v="0"/>
    <x v="1"/>
    <x v="0"/>
    <d v="2019-04-01T00:00:00"/>
    <n v="25"/>
    <n v="0.71"/>
    <n v="1.1399999999999999"/>
    <n v="0.43"/>
    <n v="50"/>
    <n v="35.5"/>
    <n v="0.06"/>
    <n v="2.13"/>
    <n v="33.369999999999997"/>
    <n v="0.7"/>
    <n v="34.07"/>
  </r>
  <r>
    <s v="7734-1"/>
    <d v="2019-03-11T00:00:00"/>
    <x v="0"/>
    <x v="3"/>
    <n v="3"/>
    <s v="Deepa Mehta"/>
    <s v="Willowbrook Crescent, Building A, by Pine View Park"/>
    <x v="1"/>
    <x v="1"/>
    <s v="Home Office"/>
    <x v="12"/>
    <x v="2"/>
    <x v="8"/>
    <x v="1"/>
    <x v="2"/>
    <x v="0"/>
    <d v="2019-04-06T00:00:00"/>
    <n v="26"/>
    <n v="3.42"/>
    <n v="8.34"/>
    <n v="4.92"/>
    <n v="16"/>
    <n v="54.72"/>
    <n v="0.03"/>
    <n v="1.64"/>
    <n v="53.08"/>
    <n v="2.64"/>
    <n v="55.72"/>
  </r>
  <r>
    <s v="7735-1"/>
    <d v="2019-03-13T00:00:00"/>
    <x v="0"/>
    <x v="3"/>
    <n v="3"/>
    <s v="Dinesh Yadav"/>
    <s v="Maplewood Parkway, Building C, near Riverstone"/>
    <x v="2"/>
    <x v="2"/>
    <s v="Corporate"/>
    <x v="2"/>
    <x v="1"/>
    <x v="9"/>
    <x v="2"/>
    <x v="3"/>
    <x v="0"/>
    <d v="2019-04-14T00:00:00"/>
    <n v="32"/>
    <n v="0.71"/>
    <n v="1.1399999999999999"/>
    <n v="0.43"/>
    <n v="38"/>
    <n v="26.98"/>
    <n v="0.02"/>
    <n v="0.54"/>
    <n v="26.44"/>
    <n v="0.7"/>
    <n v="27.14"/>
  </r>
  <r>
    <s v="7736-1"/>
    <d v="2019-03-15T00:00:00"/>
    <x v="0"/>
    <x v="3"/>
    <n v="3"/>
    <s v="Divya Rathi"/>
    <s v="Cedarwood Street, Building F, next to Oakgrove"/>
    <x v="1"/>
    <x v="1"/>
    <s v="Corporate"/>
    <x v="9"/>
    <x v="0"/>
    <x v="10"/>
    <x v="1"/>
    <x v="0"/>
    <x v="0"/>
    <d v="2019-05-14T00:00:00"/>
    <n v="60"/>
    <n v="4.59"/>
    <n v="7.28"/>
    <n v="2.69"/>
    <n v="22"/>
    <n v="100.98"/>
    <n v="0.01"/>
    <n v="1.01"/>
    <n v="99.97"/>
    <n v="11.15"/>
    <n v="111.12"/>
  </r>
  <r>
    <s v="7737-1"/>
    <d v="2019-03-16T00:00:00"/>
    <x v="0"/>
    <x v="3"/>
    <n v="3"/>
    <s v="Ekta Sharma"/>
    <s v="Pine Ridge Road, Building D, by Willow Creek"/>
    <x v="1"/>
    <x v="1"/>
    <s v="Small Business"/>
    <x v="0"/>
    <x v="1"/>
    <x v="11"/>
    <x v="2"/>
    <x v="1"/>
    <x v="0"/>
    <d v="2019-05-10T00:00:00"/>
    <n v="55"/>
    <n v="1.3"/>
    <n v="2.88"/>
    <n v="1.58"/>
    <n v="48"/>
    <n v="62.4"/>
    <n v="7.0000000000000007E-2"/>
    <n v="4.37"/>
    <n v="58.03"/>
    <n v="1.01"/>
    <n v="59.04"/>
  </r>
  <r>
    <s v="7738-1"/>
    <d v="2019-03-21T00:00:00"/>
    <x v="0"/>
    <x v="3"/>
    <n v="3"/>
    <s v="Firoz Shaikh"/>
    <s v="Redwood Park Avenue, Building E, near Silver Oaks"/>
    <x v="2"/>
    <x v="2"/>
    <s v="Small Business"/>
    <x v="0"/>
    <x v="1"/>
    <x v="12"/>
    <x v="0"/>
    <x v="0"/>
    <x v="0"/>
    <d v="2019-04-21T00:00:00"/>
    <n v="31"/>
    <n v="5.5"/>
    <n v="12.22"/>
    <n v="6.72"/>
    <n v="5"/>
    <n v="27.5"/>
    <n v="0.04"/>
    <n v="1.1000000000000001"/>
    <n v="26.4"/>
    <n v="2.85"/>
    <n v="29.25"/>
  </r>
  <r>
    <s v="7739-1"/>
    <d v="2019-03-23T00:00:00"/>
    <x v="0"/>
    <x v="3"/>
    <n v="3"/>
    <s v="Gaurav Yadav"/>
    <s v="Willow Falls Street, Building B, opposite Cedar Grove"/>
    <x v="0"/>
    <x v="0"/>
    <s v="Small Business"/>
    <x v="10"/>
    <x v="3"/>
    <x v="13"/>
    <x v="2"/>
    <x v="1"/>
    <x v="0"/>
    <d v="2019-04-29T00:00:00"/>
    <n v="37"/>
    <n v="1.82"/>
    <n v="2.98"/>
    <n v="1.1599999999999999"/>
    <n v="22"/>
    <n v="40.04"/>
    <n v="0.04"/>
    <n v="1.6"/>
    <n v="38.44"/>
    <n v="1.58"/>
    <n v="40.020000000000003"/>
  </r>
  <r>
    <s v="7740-1"/>
    <d v="2019-03-26T00:00:00"/>
    <x v="0"/>
    <x v="3"/>
    <n v="3"/>
    <s v="Gaurika Sharma"/>
    <s v="Sunset Park Boulevard, Building C, near Riverbend"/>
    <x v="0"/>
    <x v="0"/>
    <s v="Consumer"/>
    <x v="7"/>
    <x v="0"/>
    <x v="14"/>
    <x v="0"/>
    <x v="2"/>
    <x v="0"/>
    <d v="2019-05-04T00:00:00"/>
    <n v="39"/>
    <n v="81.59"/>
    <n v="159.99"/>
    <n v="78.400000000000006"/>
    <n v="30"/>
    <n v="2447.6999999999998"/>
    <n v="0.01"/>
    <n v="24.48"/>
    <n v="2423.2199999999998"/>
    <n v="5.5"/>
    <n v="2428.7199999999998"/>
  </r>
  <r>
    <s v="7741-1"/>
    <d v="2019-03-27T00:00:00"/>
    <x v="0"/>
    <x v="3"/>
    <n v="3"/>
    <s v="Geeta Kumar"/>
    <s v="Cedar Grove Street, Building F, by Pinewood Meadows"/>
    <x v="1"/>
    <x v="1"/>
    <s v="Home Office"/>
    <x v="8"/>
    <x v="1"/>
    <x v="15"/>
    <x v="1"/>
    <x v="3"/>
    <x v="0"/>
    <d v="2019-05-24T00:00:00"/>
    <n v="58"/>
    <n v="5.33"/>
    <n v="8.6"/>
    <n v="3.27"/>
    <n v="37"/>
    <n v="197.21"/>
    <n v="0.04"/>
    <n v="7.89"/>
    <n v="189.32"/>
    <n v="6.19"/>
    <n v="195.51"/>
  </r>
  <r>
    <s v="7742-1"/>
    <d v="2019-03-27T00:00:00"/>
    <x v="0"/>
    <x v="3"/>
    <n v="3"/>
    <s v="Gokul Yadav"/>
    <s v="Pinehill Parkway, Building A, near Maple Ridge"/>
    <x v="2"/>
    <x v="2"/>
    <s v="Small Business"/>
    <x v="0"/>
    <x v="0"/>
    <x v="16"/>
    <x v="2"/>
    <x v="2"/>
    <x v="0"/>
    <d v="2019-04-05T00:00:00"/>
    <n v="9"/>
    <n v="3.52"/>
    <n v="5.68"/>
    <n v="2.16"/>
    <n v="24"/>
    <n v="84.48"/>
    <n v="0.06"/>
    <n v="5.07"/>
    <n v="79.41"/>
    <n v="1.39"/>
    <n v="80.8"/>
  </r>
  <r>
    <s v="7743-1"/>
    <d v="2019-03-30T00:00:00"/>
    <x v="0"/>
    <x v="3"/>
    <n v="3"/>
    <s v="Harshit Mehta"/>
    <s v="Willow Springs Avenue, Building C, next to Crystal Bay"/>
    <x v="0"/>
    <x v="0"/>
    <s v="Corporate"/>
    <x v="10"/>
    <x v="0"/>
    <x v="17"/>
    <x v="0"/>
    <x v="0"/>
    <x v="0"/>
    <d v="2019-05-17T00:00:00"/>
    <n v="48"/>
    <n v="0.94"/>
    <n v="2.08"/>
    <n v="1.1399999999999999"/>
    <n v="4"/>
    <n v="3.76"/>
    <n v="0.02"/>
    <n v="0.08"/>
    <n v="3.68"/>
    <n v="2.56"/>
    <n v="6.24"/>
  </r>
  <r>
    <s v="7744-1"/>
    <d v="2019-04-19T00:00:00"/>
    <x v="0"/>
    <x v="0"/>
    <n v="4"/>
    <s v="Hemant Sharma"/>
    <s v="Riverbank Boulevard, Building D, by Shady Grove"/>
    <x v="0"/>
    <x v="0"/>
    <s v="Corporate"/>
    <x v="2"/>
    <x v="0"/>
    <x v="18"/>
    <x v="2"/>
    <x v="1"/>
    <x v="0"/>
    <d v="2019-06-01T00:00:00"/>
    <n v="43"/>
    <n v="5.33"/>
    <n v="8.6"/>
    <n v="3.27"/>
    <n v="36"/>
    <n v="191.88"/>
    <n v="0.06"/>
    <n v="11.51"/>
    <n v="180.37"/>
    <n v="6.19"/>
    <n v="186.56"/>
  </r>
  <r>
    <s v="7745-1"/>
    <d v="2019-04-20T00:00:00"/>
    <x v="0"/>
    <x v="0"/>
    <n v="4"/>
    <s v="Isha Yadav"/>
    <s v="Pine Oaks Parkway, Building F, near Riverwood"/>
    <x v="1"/>
    <x v="1"/>
    <s v="Small Business"/>
    <x v="2"/>
    <x v="0"/>
    <x v="19"/>
    <x v="0"/>
    <x v="2"/>
    <x v="0"/>
    <d v="2019-05-29T00:00:00"/>
    <n v="39"/>
    <n v="2.52"/>
    <n v="4"/>
    <n v="1.48"/>
    <n v="31"/>
    <n v="78.12"/>
    <n v="0.01"/>
    <n v="0.78"/>
    <n v="77.34"/>
    <n v="1.3"/>
    <n v="78.64"/>
  </r>
  <r>
    <s v="7746-1"/>
    <d v="2019-04-26T00:00:00"/>
    <x v="0"/>
    <x v="0"/>
    <n v="4"/>
    <s v="Ishita Gupta"/>
    <s v="Cedarwood Crescent, Building C, by Willowfield"/>
    <x v="2"/>
    <x v="2"/>
    <s v="Corporate"/>
    <x v="3"/>
    <x v="2"/>
    <x v="20"/>
    <x v="1"/>
    <x v="3"/>
    <x v="0"/>
    <d v="2019-06-12T00:00:00"/>
    <n v="47"/>
    <n v="8.82"/>
    <n v="20.99"/>
    <n v="12.17"/>
    <n v="19"/>
    <n v="167.58"/>
    <n v="0.01"/>
    <n v="1.68"/>
    <n v="165.9"/>
    <n v="4.8099999999999996"/>
    <n v="170.71"/>
  </r>
  <r>
    <s v="7747-1"/>
    <d v="2019-04-27T00:00:00"/>
    <x v="0"/>
    <x v="0"/>
    <n v="4"/>
    <s v="Jai Sharma"/>
    <s v="Shady Ridge Road, Building D, near Silver Oak"/>
    <x v="0"/>
    <x v="0"/>
    <s v="Home Office"/>
    <x v="1"/>
    <x v="3"/>
    <x v="21"/>
    <x v="2"/>
    <x v="0"/>
    <x v="1"/>
    <d v="2019-05-30T00:00:00"/>
    <n v="33"/>
    <n v="7.61"/>
    <n v="12.28"/>
    <n v="4.67"/>
    <n v="29"/>
    <n v="220.69"/>
    <n v="0"/>
    <n v="0"/>
    <n v="220.69"/>
    <n v="6.35"/>
    <n v="227.04"/>
  </r>
  <r>
    <s v="7748-1"/>
    <d v="2019-04-28T00:00:00"/>
    <x v="0"/>
    <x v="0"/>
    <n v="4"/>
    <s v="Jasmin Yadav"/>
    <s v="Redwood Springs Lane, Building E, opposite Oak Park"/>
    <x v="1"/>
    <x v="1"/>
    <s v="Corporate"/>
    <x v="2"/>
    <x v="0"/>
    <x v="22"/>
    <x v="0"/>
    <x v="1"/>
    <x v="0"/>
    <d v="2019-05-23T00:00:00"/>
    <n v="25"/>
    <n v="1.59"/>
    <n v="2.61"/>
    <n v="1.02"/>
    <n v="9"/>
    <n v="14.31"/>
    <n v="0.06"/>
    <n v="0.86"/>
    <n v="13.45"/>
    <n v="0.5"/>
    <n v="13.95"/>
  </r>
  <r>
    <s v="7749-1"/>
    <d v="2019-04-28T00:00:00"/>
    <x v="0"/>
    <x v="0"/>
    <n v="4"/>
    <s v="Kavita Mehta"/>
    <s v="Sunset Oak Avenue, Building A, near Pinecrest Hill"/>
    <x v="2"/>
    <x v="2"/>
    <s v="Corporate"/>
    <x v="13"/>
    <x v="0"/>
    <x v="23"/>
    <x v="0"/>
    <x v="2"/>
    <x v="0"/>
    <d v="2019-06-19T00:00:00"/>
    <n v="52"/>
    <n v="6.39"/>
    <n v="19.98"/>
    <n v="13.59"/>
    <n v="7"/>
    <n v="44.73"/>
    <n v="0.01"/>
    <n v="0.45"/>
    <n v="44.28"/>
    <n v="4"/>
    <n v="48.28"/>
  </r>
  <r>
    <s v="7750-1"/>
    <d v="2019-04-30T00:00:00"/>
    <x v="0"/>
    <x v="0"/>
    <n v="4"/>
    <s v="Keshav Yadav"/>
    <s v="Willow Park Lane, Building C, near Crystal Glen"/>
    <x v="0"/>
    <x v="0"/>
    <s v="Corporate"/>
    <x v="5"/>
    <x v="0"/>
    <x v="24"/>
    <x v="1"/>
    <x v="3"/>
    <x v="1"/>
    <d v="2019-05-17T00:00:00"/>
    <n v="17"/>
    <n v="32.020000000000003"/>
    <n v="152.47999999999999"/>
    <n v="120.46"/>
    <n v="16"/>
    <n v="512.32000000000005"/>
    <n v="0.1"/>
    <n v="51.23"/>
    <n v="461.09"/>
    <n v="4"/>
    <n v="465.09"/>
  </r>
  <r>
    <s v="7751-1"/>
    <d v="2019-04-30T00:00:00"/>
    <x v="0"/>
    <x v="0"/>
    <n v="4"/>
    <s v="Kiran Sharma"/>
    <s v="Pinehurst Road, Building F, by Sunset Park"/>
    <x v="1"/>
    <x v="1"/>
    <s v="Small Business"/>
    <x v="3"/>
    <x v="0"/>
    <x v="25"/>
    <x v="0"/>
    <x v="3"/>
    <x v="0"/>
    <d v="2019-05-25T00:00:00"/>
    <n v="25"/>
    <n v="7.61"/>
    <n v="12.28"/>
    <n v="4.67"/>
    <n v="27"/>
    <n v="205.47"/>
    <n v="0.03"/>
    <n v="6.16"/>
    <n v="199.31"/>
    <n v="6.35"/>
    <n v="205.66"/>
  </r>
  <r>
    <s v="7752-1"/>
    <d v="2019-04-30T00:00:00"/>
    <x v="0"/>
    <x v="0"/>
    <n v="4"/>
    <s v="Kirti Yadav"/>
    <s v="River Hills Boulevard, Building A, near Green Oak"/>
    <x v="2"/>
    <x v="2"/>
    <s v="Consumer"/>
    <x v="11"/>
    <x v="0"/>
    <x v="26"/>
    <x v="0"/>
    <x v="3"/>
    <x v="0"/>
    <d v="2019-06-11T00:00:00"/>
    <n v="42"/>
    <n v="10.07"/>
    <n v="15.98"/>
    <n v="5.91"/>
    <n v="39"/>
    <n v="392.73"/>
    <n v="0.09"/>
    <n v="35.35"/>
    <n v="357.38"/>
    <n v="4"/>
    <n v="361.38"/>
  </r>
  <r>
    <s v="7753-1"/>
    <d v="2019-05-01T00:00:00"/>
    <x v="0"/>
    <x v="0"/>
    <n v="5"/>
    <s v="Komal Kumar"/>
    <s v="Maple Crest Lane, Building D, near Pine Grove Park"/>
    <x v="0"/>
    <x v="0"/>
    <s v="Corporate"/>
    <x v="5"/>
    <x v="0"/>
    <x v="27"/>
    <x v="1"/>
    <x v="1"/>
    <x v="0"/>
    <d v="2019-05-12T00:00:00"/>
    <n v="11"/>
    <n v="4.79"/>
    <n v="11.97"/>
    <n v="7.18"/>
    <n v="7"/>
    <n v="33.53"/>
    <n v="0.05"/>
    <n v="1.68"/>
    <n v="31.85"/>
    <n v="5.81"/>
    <n v="37.659999999999997"/>
  </r>
  <r>
    <s v="7754-1"/>
    <d v="2019-05-02T00:00:00"/>
    <x v="0"/>
    <x v="0"/>
    <n v="5"/>
    <s v="Kunal Mehta"/>
    <s v="Shady Springs Road, Building C, opposite Riverbend"/>
    <x v="1"/>
    <x v="1"/>
    <s v="Home Office"/>
    <x v="5"/>
    <x v="0"/>
    <x v="28"/>
    <x v="2"/>
    <x v="0"/>
    <x v="0"/>
    <d v="2019-06-04T00:00:00"/>
    <n v="33"/>
    <n v="8.7100000000000009"/>
    <n v="14.28"/>
    <n v="5.57"/>
    <n v="42"/>
    <n v="365.82"/>
    <n v="0.1"/>
    <n v="36.58"/>
    <n v="329.24"/>
    <n v="2.99"/>
    <n v="332.23"/>
  </r>
  <r>
    <s v="7755-1"/>
    <d v="2019-05-02T00:00:00"/>
    <x v="0"/>
    <x v="0"/>
    <n v="5"/>
    <s v="Lakshman Kumar"/>
    <s v="Cedar View Avenue, Building F, by Willowcrest"/>
    <x v="2"/>
    <x v="2"/>
    <s v="Small Business"/>
    <x v="7"/>
    <x v="2"/>
    <x v="29"/>
    <x v="1"/>
    <x v="1"/>
    <x v="0"/>
    <d v="2019-06-13T00:00:00"/>
    <n v="42"/>
    <n v="54.29"/>
    <n v="90.48"/>
    <n v="36.19"/>
    <n v="15"/>
    <n v="814.35"/>
    <n v="0.05"/>
    <n v="40.72"/>
    <n v="773.63"/>
    <n v="19.989999999999998"/>
    <n v="793.62"/>
  </r>
  <r>
    <s v="7756-1"/>
    <d v="2019-05-03T00:00:00"/>
    <x v="0"/>
    <x v="0"/>
    <n v="5"/>
    <s v="Lalit Sharma"/>
    <s v="Pinewood Lane, Building A, near Crystal River"/>
    <x v="0"/>
    <x v="0"/>
    <s v="Small Business"/>
    <x v="13"/>
    <x v="2"/>
    <x v="30"/>
    <x v="2"/>
    <x v="3"/>
    <x v="0"/>
    <d v="2019-05-11T00:00:00"/>
    <n v="8"/>
    <n v="3.52"/>
    <n v="5.68"/>
    <n v="2.16"/>
    <n v="20"/>
    <n v="70.400000000000006"/>
    <n v="7.0000000000000007E-2"/>
    <n v="4.93"/>
    <n v="65.47"/>
    <n v="1.39"/>
    <n v="66.86"/>
  </r>
  <r>
    <s v="7757-1"/>
    <d v="2019-05-04T00:00:00"/>
    <x v="0"/>
    <x v="0"/>
    <n v="5"/>
    <s v="Laxmi Kumar"/>
    <s v="Willow Ridge Parkway, Building C, near Sunset Valley"/>
    <x v="1"/>
    <x v="1"/>
    <s v="Corporate"/>
    <x v="8"/>
    <x v="2"/>
    <x v="31"/>
    <x v="0"/>
    <x v="3"/>
    <x v="0"/>
    <d v="2019-06-10T00:00:00"/>
    <n v="37"/>
    <n v="3.47"/>
    <n v="6.68"/>
    <n v="3.21"/>
    <n v="41"/>
    <n v="142.27000000000001"/>
    <n v="0.08"/>
    <n v="11.38"/>
    <n v="130.88999999999999"/>
    <n v="1.5"/>
    <n v="132.38999999999999"/>
  </r>
  <r>
    <s v="7758-1"/>
    <d v="2019-05-05T00:00:00"/>
    <x v="0"/>
    <x v="0"/>
    <n v="5"/>
    <s v="Manish Yadav"/>
    <s v="Redwood Grove Boulevard, Building E, opposite Oak Hill"/>
    <x v="2"/>
    <x v="2"/>
    <s v="Corporate"/>
    <x v="5"/>
    <x v="1"/>
    <x v="32"/>
    <x v="2"/>
    <x v="2"/>
    <x v="0"/>
    <d v="2019-06-04T00:00:00"/>
    <n v="30"/>
    <n v="10.07"/>
    <n v="15.98"/>
    <n v="5.91"/>
    <n v="34"/>
    <n v="342.38"/>
    <n v="0.1"/>
    <n v="34.24"/>
    <n v="308.14"/>
    <n v="4"/>
    <n v="312.14"/>
  </r>
  <r>
    <s v="7759-1"/>
    <d v="2019-05-07T00:00:00"/>
    <x v="0"/>
    <x v="0"/>
    <n v="5"/>
    <s v="Madhuri Sharma"/>
    <s v="Cedar Street, Building F, near Pineview Park"/>
    <x v="1"/>
    <x v="1"/>
    <s v="Small Business"/>
    <x v="7"/>
    <x v="0"/>
    <x v="33"/>
    <x v="0"/>
    <x v="3"/>
    <x v="0"/>
    <d v="2019-05-15T00:00:00"/>
    <n v="8"/>
    <n v="4.79"/>
    <n v="11.97"/>
    <n v="7.18"/>
    <n v="18"/>
    <n v="86.22"/>
    <n v="0.08"/>
    <n v="6.9"/>
    <n v="79.319999999999993"/>
    <n v="5.81"/>
    <n v="85.13"/>
  </r>
  <r>
    <s v="7760-1"/>
    <d v="2019-05-09T00:00:00"/>
    <x v="0"/>
    <x v="0"/>
    <n v="5"/>
    <s v="Manoj Yadav"/>
    <s v="Maple Avenue, Building B, by Riverbend Hill"/>
    <x v="2"/>
    <x v="2"/>
    <s v="Home Office"/>
    <x v="7"/>
    <x v="2"/>
    <x v="34"/>
    <x v="0"/>
    <x v="0"/>
    <x v="1"/>
    <d v="2019-06-28T00:00:00"/>
    <n v="50"/>
    <n v="8.82"/>
    <n v="20.99"/>
    <n v="12.17"/>
    <n v="8"/>
    <n v="70.56"/>
    <n v="0.09"/>
    <n v="6.35"/>
    <n v="64.209999999999994"/>
    <n v="4.8099999999999996"/>
    <n v="69.02"/>
  </r>
  <r>
    <s v="7761-1"/>
    <d v="2019-05-09T00:00:00"/>
    <x v="0"/>
    <x v="0"/>
    <n v="5"/>
    <s v="Maya Rathi"/>
    <s v="Shady Grove Lane, Building D, near Sunset Ridge"/>
    <x v="0"/>
    <x v="0"/>
    <s v="Consumer"/>
    <x v="2"/>
    <x v="2"/>
    <x v="35"/>
    <x v="0"/>
    <x v="0"/>
    <x v="0"/>
    <d v="2019-06-14T00:00:00"/>
    <n v="36"/>
    <n v="1.0900000000000001"/>
    <n v="1.68"/>
    <n v="0.59"/>
    <n v="18"/>
    <n v="19.62"/>
    <n v="0.06"/>
    <n v="1.18"/>
    <n v="18.440000000000001"/>
    <n v="1"/>
    <n v="19.440000000000001"/>
  </r>
  <r>
    <s v="7762-1"/>
    <d v="2019-05-10T00:00:00"/>
    <x v="0"/>
    <x v="0"/>
    <n v="5"/>
    <s v="Mihir Mehta"/>
    <s v="Pine Ridge Avenue, Building C, by Oakwood Grove"/>
    <x v="0"/>
    <x v="0"/>
    <s v="Corporate"/>
    <x v="3"/>
    <x v="0"/>
    <x v="36"/>
    <x v="1"/>
    <x v="0"/>
    <x v="0"/>
    <d v="2019-05-27T00:00:00"/>
    <n v="17"/>
    <n v="54.52"/>
    <n v="100.97"/>
    <n v="46.45"/>
    <n v="15"/>
    <n v="817.8"/>
    <n v="0.1"/>
    <n v="81.78"/>
    <n v="736.02"/>
    <n v="7.18"/>
    <n v="743.2"/>
  </r>
  <r>
    <s v="7763-1"/>
    <d v="2019-05-13T00:00:00"/>
    <x v="0"/>
    <x v="0"/>
    <n v="5"/>
    <s v="Neelam Yadav"/>
    <s v="Riverstone Parkway, Building E, near Green Valley"/>
    <x v="1"/>
    <x v="1"/>
    <s v="Home Office"/>
    <x v="2"/>
    <x v="0"/>
    <x v="37"/>
    <x v="2"/>
    <x v="0"/>
    <x v="1"/>
    <d v="2019-06-09T00:00:00"/>
    <n v="27"/>
    <n v="2.52"/>
    <n v="4"/>
    <n v="1.48"/>
    <n v="19"/>
    <n v="47.88"/>
    <n v="0.09"/>
    <n v="4.3099999999999996"/>
    <n v="43.57"/>
    <n v="1.3"/>
    <n v="44.87"/>
  </r>
  <r>
    <s v="7764-1"/>
    <d v="2019-05-14T00:00:00"/>
    <x v="0"/>
    <x v="0"/>
    <n v="5"/>
    <s v="Nikhil Yadav"/>
    <s v="Sunset Grove Road, Building A, by Pine Ridge"/>
    <x v="2"/>
    <x v="2"/>
    <s v="Home Office"/>
    <x v="2"/>
    <x v="3"/>
    <x v="38"/>
    <x v="1"/>
    <x v="1"/>
    <x v="0"/>
    <d v="2019-07-01T00:00:00"/>
    <n v="48"/>
    <n v="13.88"/>
    <n v="22.38"/>
    <n v="8.5"/>
    <n v="26"/>
    <n v="360.88"/>
    <n v="0.1"/>
    <n v="36.090000000000003"/>
    <n v="324.79000000000002"/>
    <n v="15.1"/>
    <n v="339.89"/>
  </r>
  <r>
    <s v="7765-1"/>
    <d v="2019-05-14T00:00:00"/>
    <x v="0"/>
    <x v="0"/>
    <n v="5"/>
    <s v="Niraj Sharma"/>
    <s v="Cedar Springs Boulevard, Building D, near Maple Hill"/>
    <x v="0"/>
    <x v="0"/>
    <s v="Corporate"/>
    <x v="9"/>
    <x v="0"/>
    <x v="39"/>
    <x v="2"/>
    <x v="2"/>
    <x v="0"/>
    <d v="2019-07-07T00:00:00"/>
    <n v="54"/>
    <n v="21.56"/>
    <n v="36.549999999999997"/>
    <n v="14.99"/>
    <n v="45"/>
    <n v="970.2"/>
    <n v="0.1"/>
    <n v="97.02"/>
    <n v="873.18"/>
    <n v="13.89"/>
    <n v="887.07"/>
  </r>
  <r>
    <s v="7766-1"/>
    <d v="2019-05-15T00:00:00"/>
    <x v="0"/>
    <x v="0"/>
    <n v="5"/>
    <s v="Nithya Yadav"/>
    <s v="Willowpark Road, Building B, near Riverstone"/>
    <x v="1"/>
    <x v="1"/>
    <s v="Consumer"/>
    <x v="0"/>
    <x v="3"/>
    <x v="40"/>
    <x v="0"/>
    <x v="3"/>
    <x v="1"/>
    <d v="2019-05-29T00:00:00"/>
    <n v="14"/>
    <n v="19.78"/>
    <n v="45.99"/>
    <n v="26.21"/>
    <n v="14"/>
    <n v="276.92"/>
    <n v="0.02"/>
    <n v="5.54"/>
    <n v="271.38"/>
    <n v="4.99"/>
    <n v="276.37"/>
  </r>
  <r>
    <s v="7767-1"/>
    <d v="2019-05-18T00:00:00"/>
    <x v="0"/>
    <x v="0"/>
    <n v="5"/>
    <s v="Nupur Yadav"/>
    <s v="Shady Lane Parkway, Building F, opposite Golden Ridge"/>
    <x v="2"/>
    <x v="2"/>
    <s v="Corporate"/>
    <x v="9"/>
    <x v="0"/>
    <x v="41"/>
    <x v="2"/>
    <x v="2"/>
    <x v="0"/>
    <d v="2019-07-01T00:00:00"/>
    <n v="44"/>
    <n v="54.29"/>
    <n v="90.48"/>
    <n v="36.19"/>
    <n v="11"/>
    <n v="597.19000000000005"/>
    <n v="0.04"/>
    <n v="23.89"/>
    <n v="573.29999999999995"/>
    <n v="19.989999999999998"/>
    <n v="593.29"/>
  </r>
  <r>
    <s v="7768-1"/>
    <d v="2019-05-19T00:00:00"/>
    <x v="0"/>
    <x v="0"/>
    <n v="5"/>
    <s v="Pallavi Rathi"/>
    <s v="Maple Ridge Street, Building E, near Crystal Lake"/>
    <x v="0"/>
    <x v="0"/>
    <s v="Home Office"/>
    <x v="0"/>
    <x v="3"/>
    <x v="42"/>
    <x v="0"/>
    <x v="0"/>
    <x v="0"/>
    <d v="2019-06-14T00:00:00"/>
    <n v="26"/>
    <n v="9.91"/>
    <n v="15.99"/>
    <n v="6.08"/>
    <n v="7"/>
    <n v="69.37"/>
    <n v="0.03"/>
    <n v="2.08"/>
    <n v="67.290000000000006"/>
    <n v="11.28"/>
    <n v="78.569999999999993"/>
  </r>
  <r>
    <s v="7769-1"/>
    <d v="2019-05-19T00:00:00"/>
    <x v="0"/>
    <x v="0"/>
    <n v="5"/>
    <s v="Pankaj Sharma"/>
    <s v="Pinecrest Boulevard, Building C, near Oak Valley"/>
    <x v="1"/>
    <x v="1"/>
    <s v="Home Office"/>
    <x v="5"/>
    <x v="0"/>
    <x v="43"/>
    <x v="1"/>
    <x v="1"/>
    <x v="0"/>
    <d v="2019-05-30T00:00:00"/>
    <n v="11"/>
    <n v="3.75"/>
    <n v="7.08"/>
    <n v="3.33"/>
    <n v="29"/>
    <n v="108.75"/>
    <n v="0.04"/>
    <n v="4.3499999999999996"/>
    <n v="104.4"/>
    <n v="2.35"/>
    <n v="106.75"/>
  </r>
  <r>
    <s v="7770-1"/>
    <d v="2019-05-20T00:00:00"/>
    <x v="0"/>
    <x v="0"/>
    <n v="5"/>
    <s v="Poonam Kumar"/>
    <s v="Riverfront Road, Building B, by Willowfield"/>
    <x v="2"/>
    <x v="2"/>
    <s v="Corporate"/>
    <x v="8"/>
    <x v="3"/>
    <x v="44"/>
    <x v="2"/>
    <x v="2"/>
    <x v="0"/>
    <d v="2019-07-05T00:00:00"/>
    <n v="46"/>
    <n v="5.5"/>
    <n v="12.22"/>
    <n v="6.72"/>
    <n v="35"/>
    <n v="192.5"/>
    <n v="0"/>
    <n v="0"/>
    <n v="192.5"/>
    <n v="2.85"/>
    <n v="195.35"/>
  </r>
  <r>
    <s v="7771-1"/>
    <d v="2019-05-20T00:00:00"/>
    <x v="0"/>
    <x v="0"/>
    <n v="5"/>
    <s v="Pooja Sharma"/>
    <s v="Pinecrest Road, Building A, near Blue River Park"/>
    <x v="1"/>
    <x v="1"/>
    <s v="Small Business"/>
    <x v="10"/>
    <x v="0"/>
    <x v="45"/>
    <x v="0"/>
    <x v="3"/>
    <x v="0"/>
    <d v="2019-05-30T00:00:00"/>
    <n v="10"/>
    <n v="13.64"/>
    <n v="20.98"/>
    <n v="7.34"/>
    <n v="47"/>
    <n v="641.08000000000004"/>
    <n v="0.1"/>
    <n v="64.11"/>
    <n v="576.97"/>
    <n v="1.49"/>
    <n v="578.46"/>
  </r>
  <r>
    <s v="7772-1"/>
    <d v="2019-05-21T00:00:00"/>
    <x v="0"/>
    <x v="0"/>
    <n v="5"/>
    <s v="Pradeep Yadav"/>
    <s v="Oak Ridge Avenue, Building C, next to Riverhill Mall"/>
    <x v="1"/>
    <x v="1"/>
    <s v="Consumer"/>
    <x v="5"/>
    <x v="3"/>
    <x v="46"/>
    <x v="2"/>
    <x v="0"/>
    <x v="0"/>
    <d v="2019-05-24T00:00:00"/>
    <n v="3"/>
    <n v="3.42"/>
    <n v="8.34"/>
    <n v="4.92"/>
    <n v="24"/>
    <n v="82.08"/>
    <n v="0.1"/>
    <n v="8.2100000000000009"/>
    <n v="73.87"/>
    <n v="2.64"/>
    <n v="76.510000000000005"/>
  </r>
  <r>
    <s v="7773-1"/>
    <d v="2019-05-22T00:00:00"/>
    <x v="0"/>
    <x v="0"/>
    <n v="5"/>
    <s v="Pranav Mehta"/>
    <s v="Cedarwood Lane, Building D, by Sunset Valley"/>
    <x v="2"/>
    <x v="2"/>
    <s v="Small Business"/>
    <x v="0"/>
    <x v="2"/>
    <x v="47"/>
    <x v="0"/>
    <x v="1"/>
    <x v="1"/>
    <d v="2019-05-29T00:00:00"/>
    <n v="7"/>
    <n v="4.59"/>
    <n v="7.28"/>
    <n v="2.69"/>
    <n v="2"/>
    <n v="9.18"/>
    <n v="0.08"/>
    <n v="0.73"/>
    <n v="8.4499999999999993"/>
    <n v="11.15"/>
    <n v="19.600000000000001"/>
  </r>
  <r>
    <s v="7774-1"/>
    <d v="2019-05-22T00:00:00"/>
    <x v="0"/>
    <x v="0"/>
    <n v="5"/>
    <s v="Prashant Yadav"/>
    <s v="Willow Park Boulevard, Building E, near Forest Grove"/>
    <x v="0"/>
    <x v="0"/>
    <s v="Corporate"/>
    <x v="5"/>
    <x v="2"/>
    <x v="48"/>
    <x v="1"/>
    <x v="2"/>
    <x v="0"/>
    <d v="2019-06-30T00:00:00"/>
    <n v="39"/>
    <n v="1.18"/>
    <n v="1.88"/>
    <n v="0.7"/>
    <n v="1"/>
    <n v="1.18"/>
    <n v="0.05"/>
    <n v="0.06"/>
    <n v="1.1200000000000001"/>
    <n v="1.49"/>
    <n v="2.61"/>
  </r>
  <r>
    <s v="7775-1"/>
    <d v="2019-05-23T00:00:00"/>
    <x v="0"/>
    <x v="0"/>
    <n v="5"/>
    <s v="Praveen Sharma"/>
    <s v="Rosewood Crescent, Building C, near Maple Hill Park"/>
    <x v="0"/>
    <x v="0"/>
    <s v="Home Office"/>
    <x v="0"/>
    <x v="0"/>
    <x v="49"/>
    <x v="2"/>
    <x v="3"/>
    <x v="1"/>
    <d v="2019-05-27T00:00:00"/>
    <n v="4"/>
    <n v="6.4"/>
    <n v="29.1"/>
    <n v="22.7"/>
    <n v="33"/>
    <n v="211.2"/>
    <n v="0.01"/>
    <n v="2.11"/>
    <n v="209.09"/>
    <n v="4"/>
    <n v="213.09"/>
  </r>
  <r>
    <s v="7776-1"/>
    <d v="2019-05-26T00:00:00"/>
    <x v="0"/>
    <x v="0"/>
    <n v="5"/>
    <s v="Radhika Yadav"/>
    <s v="Riverstone Parkway, Building D, near Sunset Lake"/>
    <x v="1"/>
    <x v="1"/>
    <s v="Small Business"/>
    <x v="7"/>
    <x v="2"/>
    <x v="50"/>
    <x v="0"/>
    <x v="3"/>
    <x v="0"/>
    <d v="2019-06-09T00:00:00"/>
    <n v="14"/>
    <n v="3.84"/>
    <n v="6.3"/>
    <n v="2.46"/>
    <n v="42"/>
    <n v="161.28"/>
    <n v="7.0000000000000007E-2"/>
    <n v="11.29"/>
    <n v="149.99"/>
    <n v="0.5"/>
    <n v="150.49"/>
  </r>
  <r>
    <s v="7777-1"/>
    <d v="2019-05-27T00:00:00"/>
    <x v="0"/>
    <x v="0"/>
    <n v="5"/>
    <s v="Rajeev Sharma"/>
    <s v="Pinewood Drive, Building E, close to Riverbend Park"/>
    <x v="2"/>
    <x v="2"/>
    <s v="Home Office"/>
    <x v="0"/>
    <x v="0"/>
    <x v="51"/>
    <x v="0"/>
    <x v="3"/>
    <x v="0"/>
    <d v="2019-06-27T00:00:00"/>
    <n v="31"/>
    <n v="156.5"/>
    <n v="300.97000000000003"/>
    <n v="144.47"/>
    <n v="14"/>
    <n v="2191"/>
    <n v="0.1"/>
    <n v="219.1"/>
    <n v="1971.9"/>
    <n v="7.18"/>
    <n v="1979.08"/>
  </r>
  <r>
    <s v="7778-1"/>
    <d v="2019-05-28T00:00:00"/>
    <x v="0"/>
    <x v="0"/>
    <n v="5"/>
    <s v="Rakesh Yadav"/>
    <s v="Cedar Valley Road, Building C, beside Green Meadow"/>
    <x v="0"/>
    <x v="0"/>
    <s v="Corporate"/>
    <x v="7"/>
    <x v="1"/>
    <x v="52"/>
    <x v="1"/>
    <x v="1"/>
    <x v="0"/>
    <d v="2019-06-21T00:00:00"/>
    <n v="24"/>
    <n v="2.29"/>
    <n v="3.58"/>
    <n v="1.29"/>
    <n v="38"/>
    <n v="87.02"/>
    <n v="0.06"/>
    <n v="5.22"/>
    <n v="81.8"/>
    <n v="1.63"/>
    <n v="83.43"/>
  </r>
  <r>
    <s v="7779-1"/>
    <d v="2019-05-29T00:00:00"/>
    <x v="0"/>
    <x v="0"/>
    <n v="5"/>
    <s v="Rama Yadav"/>
    <s v="Maple Grove Street, Building B, near Oakwood Mall"/>
    <x v="0"/>
    <x v="0"/>
    <s v="Home Office"/>
    <x v="3"/>
    <x v="3"/>
    <x v="53"/>
    <x v="0"/>
    <x v="0"/>
    <x v="1"/>
    <d v="2019-06-18T00:00:00"/>
    <n v="20"/>
    <n v="2.25"/>
    <n v="3.69"/>
    <n v="1.44"/>
    <n v="35"/>
    <n v="78.75"/>
    <n v="0.03"/>
    <n v="2.36"/>
    <n v="76.39"/>
    <n v="2.5"/>
    <n v="78.89"/>
  </r>
  <r>
    <s v="7780-1"/>
    <d v="2019-05-29T00:00:00"/>
    <x v="0"/>
    <x v="0"/>
    <n v="5"/>
    <s v="Ramesh Sharma"/>
    <s v="Willowbrook Road, Building E, opposite Valley Springs"/>
    <x v="1"/>
    <x v="1"/>
    <s v="Small Business"/>
    <x v="3"/>
    <x v="0"/>
    <x v="54"/>
    <x v="0"/>
    <x v="1"/>
    <x v="1"/>
    <d v="2019-06-23T00:00:00"/>
    <n v="25"/>
    <n v="12.39"/>
    <n v="19.98"/>
    <n v="7.59"/>
    <n v="13"/>
    <n v="161.07"/>
    <n v="0.1"/>
    <n v="16.11"/>
    <n v="144.96"/>
    <n v="5.77"/>
    <n v="150.72999999999999"/>
  </r>
  <r>
    <s v="7781-1"/>
    <d v="2019-05-31T00:00:00"/>
    <x v="0"/>
    <x v="0"/>
    <n v="5"/>
    <s v="Rashmi Yadav"/>
    <s v="Redwood Crest Boulevard, Building D, near Birch Grove"/>
    <x v="2"/>
    <x v="2"/>
    <s v="Corporate"/>
    <x v="10"/>
    <x v="0"/>
    <x v="55"/>
    <x v="1"/>
    <x v="3"/>
    <x v="0"/>
    <d v="2019-07-11T00:00:00"/>
    <n v="41"/>
    <n v="8.92"/>
    <n v="29.74"/>
    <n v="20.82"/>
    <n v="14"/>
    <n v="124.88"/>
    <n v="0.02"/>
    <n v="2.5"/>
    <n v="122.38"/>
    <n v="6.64"/>
    <n v="129.02000000000001"/>
  </r>
  <r>
    <s v="7782-1"/>
    <d v="2019-05-31T00:00:00"/>
    <x v="0"/>
    <x v="0"/>
    <n v="5"/>
    <s v="Ravi Mehta"/>
    <s v="Shady Pines Drive, Building A, near Riverwalk Park"/>
    <x v="0"/>
    <x v="0"/>
    <s v="Small Business"/>
    <x v="0"/>
    <x v="0"/>
    <x v="56"/>
    <x v="2"/>
    <x v="3"/>
    <x v="0"/>
    <d v="2019-07-11T00:00:00"/>
    <n v="41"/>
    <n v="60.59"/>
    <n v="100.98"/>
    <n v="40.39"/>
    <n v="33"/>
    <n v="1999.47"/>
    <n v="0.05"/>
    <n v="99.97"/>
    <n v="1899.5"/>
    <n v="7.18"/>
    <n v="1906.68"/>
  </r>
  <r>
    <s v="7783-1"/>
    <d v="2019-05-31T00:00:00"/>
    <x v="0"/>
    <x v="0"/>
    <n v="5"/>
    <s v="Rekha Yadav"/>
    <s v="Riverwood Avenue, Building F, by Pinecrest Mall"/>
    <x v="1"/>
    <x v="1"/>
    <s v="Consumer"/>
    <x v="5"/>
    <x v="1"/>
    <x v="57"/>
    <x v="1"/>
    <x v="2"/>
    <x v="0"/>
    <d v="2019-06-30T00:00:00"/>
    <n v="30"/>
    <n v="3.48"/>
    <n v="5.43"/>
    <n v="1.95"/>
    <n v="29"/>
    <n v="100.92"/>
    <n v="7.0000000000000007E-2"/>
    <n v="7.06"/>
    <n v="93.86"/>
    <n v="0.95"/>
    <n v="94.81"/>
  </r>
  <r>
    <s v="7784-1"/>
    <d v="2019-06-02T00:00:00"/>
    <x v="0"/>
    <x v="0"/>
    <n v="6"/>
    <s v="Ritu Sharma"/>
    <s v="Oak Valley Parkway, Building C, near Willowbrook Park"/>
    <x v="2"/>
    <x v="2"/>
    <s v="Small Business"/>
    <x v="10"/>
    <x v="1"/>
    <x v="58"/>
    <x v="2"/>
    <x v="3"/>
    <x v="0"/>
    <d v="2019-07-31T00:00:00"/>
    <n v="59"/>
    <n v="20.18"/>
    <n v="35.409999999999997"/>
    <n v="15.23"/>
    <n v="38"/>
    <n v="766.84"/>
    <n v="0.03"/>
    <n v="23.01"/>
    <n v="743.83"/>
    <n v="1.99"/>
    <n v="745.82"/>
  </r>
  <r>
    <s v="7785-1"/>
    <d v="2019-06-04T00:00:00"/>
    <x v="0"/>
    <x v="0"/>
    <n v="6"/>
    <s v="Rohit Yadav"/>
    <s v="Cedar Ridge Drive, Building E, near Maple Woods"/>
    <x v="0"/>
    <x v="0"/>
    <s v="Small Business"/>
    <x v="6"/>
    <x v="0"/>
    <x v="59"/>
    <x v="0"/>
    <x v="0"/>
    <x v="0"/>
    <d v="2019-06-22T00:00:00"/>
    <n v="18"/>
    <n v="1.76"/>
    <n v="3.38"/>
    <n v="1.62"/>
    <n v="34"/>
    <n v="59.84"/>
    <n v="7.0000000000000007E-2"/>
    <n v="4.1900000000000004"/>
    <n v="55.65"/>
    <n v="0.85"/>
    <n v="56.5"/>
  </r>
  <r>
    <s v="7786-1"/>
    <d v="2019-06-05T00:00:00"/>
    <x v="0"/>
    <x v="0"/>
    <n v="6"/>
    <s v="Saanvi Yadav"/>
    <s v="Pine Springs Road, Building D, near Crystal Falls"/>
    <x v="1"/>
    <x v="1"/>
    <s v="Home Office"/>
    <x v="0"/>
    <x v="2"/>
    <x v="60"/>
    <x v="2"/>
    <x v="0"/>
    <x v="1"/>
    <d v="2019-07-02T00:00:00"/>
    <n v="27"/>
    <n v="36.020000000000003"/>
    <n v="58.1"/>
    <n v="22.08"/>
    <n v="10"/>
    <n v="360.2"/>
    <n v="0.09"/>
    <n v="32.42"/>
    <n v="327.78"/>
    <n v="1.49"/>
    <n v="329.27"/>
  </r>
  <r>
    <s v="7787-1"/>
    <d v="2019-06-05T00:00:00"/>
    <x v="0"/>
    <x v="0"/>
    <n v="6"/>
    <s v="Sakshi Sharma"/>
    <s v="Maple Ridge Parkway, Building C, near Valley Park"/>
    <x v="2"/>
    <x v="2"/>
    <s v="Corporate"/>
    <x v="8"/>
    <x v="1"/>
    <x v="61"/>
    <x v="0"/>
    <x v="0"/>
    <x v="0"/>
    <d v="2019-07-13T00:00:00"/>
    <n v="38"/>
    <n v="156.5"/>
    <n v="300.97000000000003"/>
    <n v="144.47"/>
    <n v="38"/>
    <n v="5947"/>
    <n v="0.09"/>
    <n v="535.23"/>
    <n v="5411.77"/>
    <n v="7.18"/>
    <n v="5418.95"/>
  </r>
  <r>
    <s v="7788-1"/>
    <d v="2019-06-06T00:00:00"/>
    <x v="0"/>
    <x v="0"/>
    <n v="6"/>
    <s v="Sandeep Kumar"/>
    <s v="Willow Springs Lane, Building E, opposite Sunset Hill"/>
    <x v="0"/>
    <x v="0"/>
    <s v="Small Business"/>
    <x v="10"/>
    <x v="0"/>
    <x v="62"/>
    <x v="0"/>
    <x v="3"/>
    <x v="0"/>
    <d v="2019-06-25T00:00:00"/>
    <n v="19"/>
    <n v="3.42"/>
    <n v="8.34"/>
    <n v="4.92"/>
    <n v="30"/>
    <n v="102.6"/>
    <n v="0.02"/>
    <n v="2.0499999999999998"/>
    <n v="100.55"/>
    <n v="2.64"/>
    <n v="103.19"/>
  </r>
  <r>
    <s v="7789-1"/>
    <d v="2019-06-07T00:00:00"/>
    <x v="0"/>
    <x v="0"/>
    <n v="6"/>
    <s v="Sanjay Mehta"/>
    <s v="Redwood Avenue, Building B, next to Pineview Park"/>
    <x v="1"/>
    <x v="1"/>
    <s v="Corporate"/>
    <x v="4"/>
    <x v="0"/>
    <x v="63"/>
    <x v="0"/>
    <x v="3"/>
    <x v="0"/>
    <d v="2019-07-09T00:00:00"/>
    <n v="32"/>
    <n v="60.59"/>
    <n v="100.98"/>
    <n v="40.39"/>
    <n v="29"/>
    <n v="1757.11"/>
    <n v="0.03"/>
    <n v="52.71"/>
    <n v="1704.4"/>
    <n v="7.18"/>
    <n v="1711.58"/>
  </r>
  <r>
    <s v="7790-1"/>
    <d v="2019-06-09T00:00:00"/>
    <x v="0"/>
    <x v="0"/>
    <n v="6"/>
    <s v="Sanjita Yadav"/>
    <s v="Shady Grove Street, Building C, near Rivercrest"/>
    <x v="2"/>
    <x v="2"/>
    <s v="Corporate"/>
    <x v="3"/>
    <x v="0"/>
    <x v="64"/>
    <x v="1"/>
    <x v="1"/>
    <x v="0"/>
    <d v="2019-07-24T00:00:00"/>
    <n v="45"/>
    <n v="178.83"/>
    <n v="415.88"/>
    <n v="237.05"/>
    <n v="2"/>
    <n v="357.66"/>
    <n v="7.0000000000000007E-2"/>
    <n v="25.04"/>
    <n v="332.62"/>
    <n v="11.37"/>
    <n v="343.99"/>
  </r>
  <r>
    <s v="7791-1"/>
    <d v="2019-06-10T00:00:00"/>
    <x v="0"/>
    <x v="0"/>
    <n v="6"/>
    <s v="Saurabh Yadav"/>
    <s v="Cedarwood Avenue, Building F, by Mountain View"/>
    <x v="0"/>
    <x v="0"/>
    <s v="Small Business"/>
    <x v="3"/>
    <x v="0"/>
    <x v="65"/>
    <x v="2"/>
    <x v="0"/>
    <x v="0"/>
    <d v="2019-07-10T00:00:00"/>
    <n v="30"/>
    <n v="2.52"/>
    <n v="4"/>
    <n v="1.48"/>
    <n v="39"/>
    <n v="98.28"/>
    <n v="0.08"/>
    <n v="7.86"/>
    <n v="90.42"/>
    <n v="1.3"/>
    <n v="91.72"/>
  </r>
  <r>
    <s v="7792-1"/>
    <d v="2019-06-11T00:00:00"/>
    <x v="0"/>
    <x v="0"/>
    <n v="6"/>
    <s v="Shailendra Sharma"/>
    <s v="Pinehurst Lane, Building E, near Willow Oaks"/>
    <x v="1"/>
    <x v="1"/>
    <s v="Consumer"/>
    <x v="3"/>
    <x v="1"/>
    <x v="66"/>
    <x v="1"/>
    <x v="1"/>
    <x v="0"/>
    <d v="2019-08-10T00:00:00"/>
    <n v="60"/>
    <n v="19.829999999999998"/>
    <n v="30.98"/>
    <n v="11.15"/>
    <n v="49"/>
    <n v="971.67"/>
    <n v="0.09"/>
    <n v="87.45"/>
    <n v="884.22"/>
    <n v="19.510000000000002"/>
    <n v="903.73"/>
  </r>
  <r>
    <s v="7793-1"/>
    <d v="2019-06-15T00:00:00"/>
    <x v="0"/>
    <x v="0"/>
    <n v="6"/>
    <s v="Shalini Yadav"/>
    <s v="Maplewood Crescent, Building D, near Crystal Creek"/>
    <x v="2"/>
    <x v="2"/>
    <s v="Small Business"/>
    <x v="11"/>
    <x v="0"/>
    <x v="67"/>
    <x v="2"/>
    <x v="3"/>
    <x v="0"/>
    <d v="2019-06-24T00:00:00"/>
    <n v="9"/>
    <n v="156.5"/>
    <n v="300.97000000000003"/>
    <n v="144.47"/>
    <n v="5"/>
    <n v="782.5"/>
    <n v="7.0000000000000007E-2"/>
    <n v="54.78"/>
    <n v="727.73"/>
    <n v="7.18"/>
    <n v="734.91"/>
  </r>
  <r>
    <s v="7794-1"/>
    <d v="2019-06-15T00:00:00"/>
    <x v="0"/>
    <x v="0"/>
    <n v="6"/>
    <s v="Shamsher Kumar"/>
    <s v="Willow Ridge Road, Building C, by River View Park"/>
    <x v="1"/>
    <x v="1"/>
    <s v="Consumer"/>
    <x v="2"/>
    <x v="3"/>
    <x v="68"/>
    <x v="0"/>
    <x v="3"/>
    <x v="1"/>
    <d v="2019-07-21T00:00:00"/>
    <n v="36"/>
    <n v="2.9"/>
    <n v="4.76"/>
    <n v="1.86"/>
    <n v="27"/>
    <n v="78.3"/>
    <n v="7.0000000000000007E-2"/>
    <n v="5.48"/>
    <n v="72.819999999999993"/>
    <n v="0.88"/>
    <n v="73.7"/>
  </r>
  <r>
    <s v="7795-1"/>
    <d v="2019-06-16T00:00:00"/>
    <x v="0"/>
    <x v="0"/>
    <n v="6"/>
    <s v="Shashank Yadav"/>
    <s v="Sunset Parkway, Building E, near Oakridge Gardens"/>
    <x v="2"/>
    <x v="2"/>
    <s v="Corporate"/>
    <x v="2"/>
    <x v="1"/>
    <x v="69"/>
    <x v="2"/>
    <x v="2"/>
    <x v="0"/>
    <d v="2019-08-05T00:00:00"/>
    <n v="50"/>
    <n v="156.5"/>
    <n v="300.97000000000003"/>
    <n v="144.47"/>
    <n v="1"/>
    <n v="156.5"/>
    <n v="0.06"/>
    <n v="9.39"/>
    <n v="147.11000000000001"/>
    <n v="7.18"/>
    <n v="154.29"/>
  </r>
  <r>
    <s v="7796-1"/>
    <d v="2019-06-20T00:00:00"/>
    <x v="0"/>
    <x v="0"/>
    <n v="6"/>
    <s v="Shivendra Sharma"/>
    <s v="Oakwood Drive, Building F, opposite Maple Grove"/>
    <x v="0"/>
    <x v="0"/>
    <s v="Small Business"/>
    <x v="10"/>
    <x v="0"/>
    <x v="70"/>
    <x v="0"/>
    <x v="3"/>
    <x v="0"/>
    <d v="2019-07-30T00:00:00"/>
    <n v="40"/>
    <n v="2.29"/>
    <n v="3.58"/>
    <n v="1.29"/>
    <n v="10"/>
    <n v="22.9"/>
    <n v="0.05"/>
    <n v="1.1499999999999999"/>
    <n v="21.76"/>
    <n v="1.63"/>
    <n v="23.39"/>
  </r>
  <r>
    <s v="7797-1"/>
    <d v="2019-06-21T00:00:00"/>
    <x v="0"/>
    <x v="0"/>
    <n v="6"/>
    <s v="Shubham Yadav"/>
    <s v="Cedar Park Boulevard, Building C, near Golden Oaks"/>
    <x v="0"/>
    <x v="0"/>
    <s v="Corporate"/>
    <x v="0"/>
    <x v="0"/>
    <x v="71"/>
    <x v="1"/>
    <x v="0"/>
    <x v="0"/>
    <d v="2019-07-15T00:00:00"/>
    <n v="24"/>
    <n v="99.39"/>
    <n v="162.93"/>
    <n v="63.54"/>
    <n v="7"/>
    <n v="695.73"/>
    <n v="0.03"/>
    <n v="20.87"/>
    <n v="674.86"/>
    <n v="19.989999999999998"/>
    <n v="694.85"/>
  </r>
  <r>
    <s v="7798-1"/>
    <d v="2019-06-21T00:00:00"/>
    <x v="0"/>
    <x v="0"/>
    <n v="6"/>
    <s v="Shubhi Yadav"/>
    <s v="Pine Ridge Lane, Building B, near Sunset Bay"/>
    <x v="1"/>
    <x v="1"/>
    <s v="Small Business"/>
    <x v="2"/>
    <x v="3"/>
    <x v="72"/>
    <x v="2"/>
    <x v="0"/>
    <x v="1"/>
    <d v="2019-07-24T00:00:00"/>
    <n v="33"/>
    <n v="1.6"/>
    <n v="2.62"/>
    <n v="1.02"/>
    <n v="34"/>
    <n v="54.4"/>
    <n v="0.08"/>
    <n v="4.3499999999999996"/>
    <n v="50.05"/>
    <n v="0.8"/>
    <n v="50.85"/>
  </r>
  <r>
    <s v="7799-1"/>
    <d v="2019-06-24T00:00:00"/>
    <x v="0"/>
    <x v="0"/>
    <n v="6"/>
    <s v="Siddharth Sharma"/>
    <s v="Shady Valley Road, Building E, beside Cedar Park"/>
    <x v="2"/>
    <x v="2"/>
    <s v="Corporate"/>
    <x v="11"/>
    <x v="3"/>
    <x v="73"/>
    <x v="0"/>
    <x v="0"/>
    <x v="0"/>
    <d v="2019-08-02T00:00:00"/>
    <n v="39"/>
    <n v="3.4"/>
    <n v="5.4"/>
    <n v="2"/>
    <n v="25"/>
    <n v="85"/>
    <n v="0.09"/>
    <n v="7.65"/>
    <n v="77.349999999999994"/>
    <n v="7.78"/>
    <n v="85.13"/>
  </r>
  <r>
    <s v="7800-1"/>
    <d v="2019-06-25T00:00:00"/>
    <x v="0"/>
    <x v="0"/>
    <n v="6"/>
    <s v="Simran Mehta"/>
    <s v="Riverbend Street, Building D, near Pine Ridge"/>
    <x v="0"/>
    <x v="0"/>
    <s v="Home Office"/>
    <x v="0"/>
    <x v="3"/>
    <x v="74"/>
    <x v="2"/>
    <x v="0"/>
    <x v="0"/>
    <d v="2019-08-18T00:00:00"/>
    <n v="54"/>
    <n v="11.11"/>
    <n v="19.84"/>
    <n v="8.73"/>
    <n v="26"/>
    <n v="288.86"/>
    <n v="7.0000000000000007E-2"/>
    <n v="20.22"/>
    <n v="268.64"/>
    <n v="4.0999999999999996"/>
    <n v="272.74"/>
  </r>
  <r>
    <s v="7801-1"/>
    <d v="2019-06-26T00:00:00"/>
    <x v="0"/>
    <x v="0"/>
    <n v="6"/>
    <s v="Smita Yadav"/>
    <s v="Maple Grove Lane, Building C, by Riverstone Park"/>
    <x v="1"/>
    <x v="1"/>
    <s v="Corporate"/>
    <x v="9"/>
    <x v="2"/>
    <x v="75"/>
    <x v="0"/>
    <x v="1"/>
    <x v="0"/>
    <d v="2019-07-19T00:00:00"/>
    <n v="23"/>
    <n v="1.82"/>
    <n v="2.98"/>
    <n v="1.1599999999999999"/>
    <n v="3"/>
    <n v="5.46"/>
    <n v="0.09"/>
    <n v="0.49"/>
    <n v="4.97"/>
    <n v="1.58"/>
    <n v="6.55"/>
  </r>
  <r>
    <s v="7802-1"/>
    <d v="2019-06-29T00:00:00"/>
    <x v="0"/>
    <x v="0"/>
    <n v="6"/>
    <s v="Sonal Kumar"/>
    <s v="Willow Park Crescent, Building F, near Valley View"/>
    <x v="2"/>
    <x v="2"/>
    <s v="Home Office"/>
    <x v="5"/>
    <x v="0"/>
    <x v="76"/>
    <x v="1"/>
    <x v="2"/>
    <x v="0"/>
    <d v="2019-07-13T00:00:00"/>
    <n v="14"/>
    <n v="1.33"/>
    <n v="2.08"/>
    <n v="0.75"/>
    <n v="44"/>
    <n v="58.52"/>
    <n v="0.04"/>
    <n v="2.34"/>
    <n v="56.18"/>
    <n v="1.49"/>
    <n v="57.67"/>
  </r>
  <r>
    <s v="7803-1"/>
    <d v="2019-06-29T00:00:00"/>
    <x v="0"/>
    <x v="0"/>
    <n v="6"/>
    <s v="Suman Yadav"/>
    <s v="Cedarcrest Boulevard, Building E, near Golden Ridge"/>
    <x v="0"/>
    <x v="0"/>
    <s v="Small Business"/>
    <x v="11"/>
    <x v="0"/>
    <x v="77"/>
    <x v="2"/>
    <x v="3"/>
    <x v="0"/>
    <d v="2019-07-01T00:00:00"/>
    <n v="2"/>
    <n v="7.92"/>
    <n v="12.99"/>
    <n v="5.07"/>
    <n v="49"/>
    <n v="388.08"/>
    <n v="7.0000000000000007E-2"/>
    <n v="27.17"/>
    <n v="360.91"/>
    <n v="9.44"/>
    <n v="370.35"/>
  </r>
  <r>
    <s v="7804-1"/>
    <d v="2019-06-30T00:00:00"/>
    <x v="0"/>
    <x v="0"/>
    <n v="6"/>
    <s v="Swati Yadav"/>
    <s v="Pinewood Boulevard, Building D, close to Oak Gardens"/>
    <x v="1"/>
    <x v="1"/>
    <s v="Small Business"/>
    <x v="3"/>
    <x v="1"/>
    <x v="78"/>
    <x v="0"/>
    <x v="2"/>
    <x v="0"/>
    <d v="2019-08-08T00:00:00"/>
    <n v="39"/>
    <n v="6.39"/>
    <n v="19.98"/>
    <n v="13.59"/>
    <n v="19"/>
    <n v="121.41"/>
    <n v="0.08"/>
    <n v="9.7100000000000009"/>
    <n v="111.7"/>
    <n v="4"/>
    <n v="115.7"/>
  </r>
  <r>
    <s v="7805-1"/>
    <d v="2019-07-02T00:00:00"/>
    <x v="0"/>
    <x v="1"/>
    <n v="7"/>
    <s v="Tanvi Sharma"/>
    <s v="Redwood Grove Drive, Building C, near Riverfront Park"/>
    <x v="2"/>
    <x v="2"/>
    <s v="Consumer"/>
    <x v="1"/>
    <x v="3"/>
    <x v="79"/>
    <x v="0"/>
    <x v="0"/>
    <x v="1"/>
    <d v="2019-08-26T00:00:00"/>
    <n v="55"/>
    <n v="1.87"/>
    <n v="8.1199999999999992"/>
    <n v="6.25"/>
    <n v="32"/>
    <n v="59.84"/>
    <n v="0.08"/>
    <n v="4.79"/>
    <n v="55.05"/>
    <n v="2.83"/>
    <n v="57.88"/>
  </r>
  <r>
    <s v="7806-1"/>
    <d v="2019-07-03T00:00:00"/>
    <x v="0"/>
    <x v="1"/>
    <n v="7"/>
    <s v="Tanuj Yadav"/>
    <s v="Cedar Lane, Building F, next to Pinecrest Park"/>
    <x v="1"/>
    <x v="1"/>
    <s v="Home Office"/>
    <x v="2"/>
    <x v="3"/>
    <x v="80"/>
    <x v="1"/>
    <x v="1"/>
    <x v="0"/>
    <d v="2019-08-31T00:00:00"/>
    <n v="59"/>
    <n v="1.98"/>
    <n v="3.15"/>
    <n v="1.17"/>
    <n v="23"/>
    <n v="45.54"/>
    <n v="0.01"/>
    <n v="0.46"/>
    <n v="45.08"/>
    <n v="0.49"/>
    <n v="45.57"/>
  </r>
  <r>
    <s v="7807-1"/>
    <d v="2019-07-03T00:00:00"/>
    <x v="0"/>
    <x v="1"/>
    <n v="7"/>
    <s v="Tejas Sharma"/>
    <s v="Willowbrook Parkway, Building B, near Sunset Ridge"/>
    <x v="1"/>
    <x v="1"/>
    <s v="Corporate"/>
    <x v="0"/>
    <x v="0"/>
    <x v="81"/>
    <x v="0"/>
    <x v="2"/>
    <x v="0"/>
    <d v="2019-07-20T00:00:00"/>
    <n v="17"/>
    <n v="16.850000000000001"/>
    <n v="27.18"/>
    <n v="10.33"/>
    <n v="34"/>
    <n v="572.9"/>
    <n v="0.1"/>
    <n v="57.29"/>
    <n v="515.61"/>
    <n v="8.23"/>
    <n v="523.84"/>
  </r>
  <r>
    <s v="7808-1"/>
    <d v="2019-07-04T00:00:00"/>
    <x v="0"/>
    <x v="1"/>
    <n v="7"/>
    <s v="Udit Yadav"/>
    <s v="Oak Meadow Road, Building E, near Crystal Springs"/>
    <x v="2"/>
    <x v="2"/>
    <s v="Small Business"/>
    <x v="2"/>
    <x v="2"/>
    <x v="82"/>
    <x v="0"/>
    <x v="3"/>
    <x v="0"/>
    <d v="2019-08-31T00:00:00"/>
    <n v="58"/>
    <n v="1.6"/>
    <n v="2.62"/>
    <n v="1.02"/>
    <n v="21"/>
    <n v="33.6"/>
    <n v="0.05"/>
    <n v="1.68"/>
    <n v="31.92"/>
    <n v="0.8"/>
    <n v="32.72"/>
  </r>
  <r>
    <s v="7809-1"/>
    <d v="2019-07-06T00:00:00"/>
    <x v="0"/>
    <x v="1"/>
    <n v="7"/>
    <s v="Umesh Sharma"/>
    <s v="Pinehill Street, Building C, near Riverbank Plaza"/>
    <x v="0"/>
    <x v="0"/>
    <s v="Small Business"/>
    <x v="10"/>
    <x v="0"/>
    <x v="83"/>
    <x v="1"/>
    <x v="0"/>
    <x v="0"/>
    <d v="2019-07-26T00:00:00"/>
    <n v="20"/>
    <n v="21.56"/>
    <n v="35.94"/>
    <n v="14.38"/>
    <n v="28"/>
    <n v="603.67999999999995"/>
    <n v="0.01"/>
    <n v="6.04"/>
    <n v="597.64"/>
    <n v="6.66"/>
    <n v="604.29999999999995"/>
  </r>
  <r>
    <s v="7810-1"/>
    <d v="2019-07-10T00:00:00"/>
    <x v="0"/>
    <x v="1"/>
    <n v="7"/>
    <s v="Vansh Mehta"/>
    <s v="Maple Valley Road, Building D, by Willow Heights"/>
    <x v="0"/>
    <x v="0"/>
    <s v="Corporate"/>
    <x v="10"/>
    <x v="2"/>
    <x v="84"/>
    <x v="2"/>
    <x v="1"/>
    <x v="0"/>
    <d v="2019-08-31T00:00:00"/>
    <n v="52"/>
    <n v="2.74"/>
    <n v="4.49"/>
    <n v="1.75"/>
    <n v="11"/>
    <n v="30.14"/>
    <n v="0.08"/>
    <n v="2.41"/>
    <n v="27.73"/>
    <n v="1.49"/>
    <n v="29.22"/>
  </r>
  <r>
    <s v="7811-1"/>
    <d v="2019-07-10T00:00:00"/>
    <x v="0"/>
    <x v="1"/>
    <n v="7"/>
    <s v="Vikas Yadav"/>
    <s v="Rivercrest Lane, Building E, near Sunset Falls"/>
    <x v="1"/>
    <x v="1"/>
    <s v="Corporate"/>
    <x v="2"/>
    <x v="0"/>
    <x v="85"/>
    <x v="1"/>
    <x v="0"/>
    <x v="0"/>
    <d v="2019-07-19T00:00:00"/>
    <n v="9"/>
    <n v="4.37"/>
    <n v="9.11"/>
    <n v="4.74"/>
    <n v="6"/>
    <n v="26.22"/>
    <n v="0.04"/>
    <n v="1.05"/>
    <n v="25.17"/>
    <n v="2.25"/>
    <n v="27.42"/>
  </r>
  <r>
    <s v="7812-1"/>
    <d v="2019-07-16T00:00:00"/>
    <x v="0"/>
    <x v="1"/>
    <n v="7"/>
    <s v="Vikram Sharma"/>
    <s v="Shady Brook Avenue, Building F, close to Cedar Park"/>
    <x v="2"/>
    <x v="2"/>
    <s v="Home Office"/>
    <x v="8"/>
    <x v="2"/>
    <x v="86"/>
    <x v="2"/>
    <x v="1"/>
    <x v="0"/>
    <d v="2019-08-04T00:00:00"/>
    <n v="19"/>
    <n v="0.24"/>
    <n v="1.26"/>
    <n v="1.02"/>
    <n v="10"/>
    <n v="2.4"/>
    <n v="0.1"/>
    <n v="0.24"/>
    <n v="2.16"/>
    <n v="0.7"/>
    <n v="2.86"/>
  </r>
  <r>
    <s v="7813-1"/>
    <d v="2019-07-16T00:00:00"/>
    <x v="0"/>
    <x v="1"/>
    <n v="7"/>
    <s v="Vivek Yadav"/>
    <s v="Cedar Ridge Road, Building D, by Golden Ridge"/>
    <x v="0"/>
    <x v="0"/>
    <s v="Corporate"/>
    <x v="2"/>
    <x v="3"/>
    <x v="87"/>
    <x v="0"/>
    <x v="2"/>
    <x v="0"/>
    <d v="2019-08-24T00:00:00"/>
    <n v="39"/>
    <n v="2.9"/>
    <n v="4.76"/>
    <n v="1.86"/>
    <n v="13"/>
    <n v="37.700000000000003"/>
    <n v="7.0000000000000007E-2"/>
    <n v="2.64"/>
    <n v="35.06"/>
    <n v="0.88"/>
    <n v="35.94"/>
  </r>
  <r>
    <s v="7814-1"/>
    <d v="2019-07-17T00:00:00"/>
    <x v="0"/>
    <x v="1"/>
    <n v="7"/>
    <s v="Vishal Yadav"/>
    <s v="Oak Springs Boulevard, Building C, near Riverfront"/>
    <x v="0"/>
    <x v="0"/>
    <s v="Consumer"/>
    <x v="5"/>
    <x v="1"/>
    <x v="88"/>
    <x v="2"/>
    <x v="3"/>
    <x v="1"/>
    <d v="2019-07-26T00:00:00"/>
    <n v="9"/>
    <n v="54.52"/>
    <n v="100.97"/>
    <n v="46.45"/>
    <n v="35"/>
    <n v="1908.2"/>
    <n v="0.05"/>
    <n v="95.41"/>
    <n v="1812.79"/>
    <n v="7.18"/>
    <n v="1819.97"/>
  </r>
  <r>
    <s v="7815-1"/>
    <d v="2019-07-18T00:00:00"/>
    <x v="0"/>
    <x v="1"/>
    <n v="7"/>
    <s v="Vishnu Mehta"/>
    <s v="Pineview Avenue, Building F, next to Oakwood Plaza"/>
    <x v="1"/>
    <x v="1"/>
    <s v="Home Office"/>
    <x v="5"/>
    <x v="2"/>
    <x v="89"/>
    <x v="0"/>
    <x v="2"/>
    <x v="1"/>
    <d v="2019-08-13T00:00:00"/>
    <n v="26"/>
    <n v="3.42"/>
    <n v="8.34"/>
    <n v="4.92"/>
    <n v="15"/>
    <n v="51.3"/>
    <n v="0"/>
    <n v="0"/>
    <n v="51.3"/>
    <n v="2.64"/>
    <n v="53.94"/>
  </r>
  <r>
    <s v="7816-1"/>
    <d v="2019-07-20T00:00:00"/>
    <x v="0"/>
    <x v="1"/>
    <n v="7"/>
    <s v="Yamini Yadav"/>
    <s v="Willow Street, Building B, near Pinehill Park"/>
    <x v="2"/>
    <x v="2"/>
    <s v="Small Business"/>
    <x v="2"/>
    <x v="2"/>
    <x v="90"/>
    <x v="0"/>
    <x v="0"/>
    <x v="1"/>
    <d v="2019-09-03T00:00:00"/>
    <n v="45"/>
    <n v="5.33"/>
    <n v="8.6"/>
    <n v="3.27"/>
    <n v="23"/>
    <n v="122.59"/>
    <n v="0.02"/>
    <n v="2.4500000000000002"/>
    <n v="120.14"/>
    <n v="6.19"/>
    <n v="126.33"/>
  </r>
  <r>
    <s v="7817-1"/>
    <d v="2019-07-21T00:00:00"/>
    <x v="0"/>
    <x v="1"/>
    <n v="7"/>
    <s v="Yogesh Yadav"/>
    <s v="Cedar Grove Avenue, Building E, near Crystal Springs"/>
    <x v="0"/>
    <x v="0"/>
    <s v="Corporate"/>
    <x v="12"/>
    <x v="3"/>
    <x v="91"/>
    <x v="0"/>
    <x v="1"/>
    <x v="2"/>
    <d v="2019-08-18T00:00:00"/>
    <n v="28"/>
    <n v="278.99"/>
    <n v="449.99"/>
    <n v="171"/>
    <n v="12"/>
    <n v="3347.88"/>
    <n v="0.06"/>
    <n v="200.87"/>
    <n v="3147.01"/>
    <n v="49"/>
    <n v="3196.01"/>
  </r>
  <r>
    <s v="7818-1"/>
    <d v="2019-07-22T00:00:00"/>
    <x v="0"/>
    <x v="1"/>
    <n v="7"/>
    <s v="Zeeshan Yadav"/>
    <s v="Redwood Drive, Building C, by Oak Meadows"/>
    <x v="1"/>
    <x v="1"/>
    <s v="Corporate"/>
    <x v="10"/>
    <x v="3"/>
    <x v="92"/>
    <x v="1"/>
    <x v="2"/>
    <x v="1"/>
    <d v="2019-08-26T00:00:00"/>
    <n v="35"/>
    <n v="1.33"/>
    <n v="2.08"/>
    <n v="0.75"/>
    <n v="11"/>
    <n v="14.63"/>
    <n v="0.01"/>
    <n v="0.15"/>
    <n v="14.48"/>
    <n v="1.49"/>
    <n v="15.97"/>
  </r>
  <r>
    <s v="7819-1"/>
    <d v="2019-07-22T00:00:00"/>
    <x v="0"/>
    <x v="1"/>
    <n v="7"/>
    <s v="Aastha Mehta"/>
    <s v="Shady Oaks Parkway, Building F, near Willowwood Park"/>
    <x v="2"/>
    <x v="2"/>
    <s v="Corporate"/>
    <x v="8"/>
    <x v="1"/>
    <x v="93"/>
    <x v="2"/>
    <x v="3"/>
    <x v="0"/>
    <d v="2019-08-23T00:00:00"/>
    <n v="32"/>
    <n v="6.51"/>
    <n v="30.98"/>
    <n v="24.47"/>
    <n v="29"/>
    <n v="188.79"/>
    <n v="0.03"/>
    <n v="5.66"/>
    <n v="183.13"/>
    <n v="6.5"/>
    <n v="189.63"/>
  </r>
  <r>
    <s v="7820-1"/>
    <d v="2019-07-23T00:00:00"/>
    <x v="0"/>
    <x v="1"/>
    <n v="7"/>
    <s v="Aayushi Sharma"/>
    <s v="Pine Ridge Crescent, Building D, by Crystal Falls"/>
    <x v="0"/>
    <x v="0"/>
    <s v="Corporate"/>
    <x v="5"/>
    <x v="0"/>
    <x v="94"/>
    <x v="1"/>
    <x v="0"/>
    <x v="0"/>
    <d v="2019-09-15T00:00:00"/>
    <n v="54"/>
    <n v="2.98"/>
    <n v="5.84"/>
    <n v="2.86"/>
    <n v="11"/>
    <n v="32.78"/>
    <n v="0.01"/>
    <n v="0.33"/>
    <n v="32.450000000000003"/>
    <n v="0.83"/>
    <n v="33.28"/>
  </r>
  <r>
    <s v="7821-1"/>
    <d v="2019-07-24T00:00:00"/>
    <x v="0"/>
    <x v="1"/>
    <n v="7"/>
    <s v="Abhishek Rathi"/>
    <s v="River Oaks Road, Building A, next to Maple Hills"/>
    <x v="1"/>
    <x v="1"/>
    <s v="Home Office"/>
    <x v="0"/>
    <x v="2"/>
    <x v="95"/>
    <x v="2"/>
    <x v="1"/>
    <x v="0"/>
    <d v="2019-08-05T00:00:00"/>
    <n v="12"/>
    <n v="3.65"/>
    <n v="5.98"/>
    <n v="2.33"/>
    <n v="14"/>
    <n v="51.1"/>
    <n v="0.09"/>
    <n v="4.5999999999999996"/>
    <n v="46.5"/>
    <n v="1.49"/>
    <n v="47.99"/>
  </r>
  <r>
    <s v="7822-1"/>
    <d v="2019-07-26T00:00:00"/>
    <x v="0"/>
    <x v="1"/>
    <n v="7"/>
    <s v="Aditya Kumar"/>
    <s v="Willowcreek Boulevard, Building C, near Sunset Meadows"/>
    <x v="2"/>
    <x v="2"/>
    <s v="Consumer"/>
    <x v="1"/>
    <x v="1"/>
    <x v="96"/>
    <x v="0"/>
    <x v="2"/>
    <x v="0"/>
    <d v="2019-09-13T00:00:00"/>
    <n v="49"/>
    <n v="4.46"/>
    <n v="10.89"/>
    <n v="6.43"/>
    <n v="37"/>
    <n v="165.02"/>
    <n v="0.06"/>
    <n v="9.9"/>
    <n v="155.12"/>
    <n v="4.5"/>
    <n v="159.62"/>
  </r>
  <r>
    <s v="7823-1"/>
    <d v="2019-07-26T00:00:00"/>
    <x v="0"/>
    <x v="1"/>
    <n v="7"/>
    <s v="Aftab Kumar"/>
    <s v="Cedarwood Parkway, Building E, by Rivercrest Park"/>
    <x v="0"/>
    <x v="0"/>
    <s v="Corporate"/>
    <x v="2"/>
    <x v="1"/>
    <x v="97"/>
    <x v="2"/>
    <x v="3"/>
    <x v="0"/>
    <d v="2019-08-08T00:00:00"/>
    <n v="13"/>
    <n v="6.51"/>
    <n v="30.98"/>
    <n v="24.47"/>
    <n v="8"/>
    <n v="52.08"/>
    <n v="0.01"/>
    <n v="0.52"/>
    <n v="51.56"/>
    <n v="6.5"/>
    <n v="58.06"/>
  </r>
  <r>
    <s v="7824-1"/>
    <d v="2019-07-27T00:00:00"/>
    <x v="0"/>
    <x v="1"/>
    <n v="7"/>
    <s v="Akansha Mehta"/>
    <s v="Pinecrest Boulevard, Building F, near Greenfield Gardens"/>
    <x v="1"/>
    <x v="1"/>
    <s v="Small Business"/>
    <x v="5"/>
    <x v="1"/>
    <x v="98"/>
    <x v="0"/>
    <x v="3"/>
    <x v="0"/>
    <d v="2019-09-19T00:00:00"/>
    <n v="54"/>
    <n v="39.64"/>
    <n v="152.47999999999999"/>
    <n v="112.84"/>
    <n v="31"/>
    <n v="1228.8399999999999"/>
    <n v="7.0000000000000007E-2"/>
    <n v="86.02"/>
    <n v="1142.82"/>
    <n v="6.5"/>
    <n v="1149.32"/>
  </r>
  <r>
    <s v="7825-1"/>
    <d v="2019-07-28T00:00:00"/>
    <x v="0"/>
    <x v="1"/>
    <n v="7"/>
    <s v="Ankush Mehta"/>
    <s v="Maplewood Avenue, Building D, opposite Oak Park"/>
    <x v="2"/>
    <x v="2"/>
    <s v="Corporate"/>
    <x v="0"/>
    <x v="0"/>
    <x v="99"/>
    <x v="1"/>
    <x v="3"/>
    <x v="0"/>
    <d v="2019-09-11T00:00:00"/>
    <n v="45"/>
    <n v="1.95"/>
    <n v="3.98"/>
    <n v="2.0299999999999998"/>
    <n v="30"/>
    <n v="58.5"/>
    <n v="0.1"/>
    <n v="5.85"/>
    <n v="52.65"/>
    <n v="0.83"/>
    <n v="53.48"/>
  </r>
  <r>
    <s v="7826-1"/>
    <d v="2019-07-29T00:00:00"/>
    <x v="0"/>
    <x v="1"/>
    <n v="7"/>
    <s v="Arvind Sharma"/>
    <s v="Shady Pine Drive, Building C, near Crystal Ridge"/>
    <x v="0"/>
    <x v="0"/>
    <s v="Small Business"/>
    <x v="2"/>
    <x v="0"/>
    <x v="100"/>
    <x v="2"/>
    <x v="1"/>
    <x v="0"/>
    <d v="2019-08-08T00:00:00"/>
    <n v="10"/>
    <n v="1.94"/>
    <n v="3.08"/>
    <n v="1.1399999999999999"/>
    <n v="38"/>
    <n v="73.72"/>
    <n v="0.04"/>
    <n v="2.95"/>
    <n v="70.77"/>
    <n v="0.99"/>
    <n v="71.760000000000005"/>
  </r>
  <r>
    <s v="7827-1"/>
    <d v="2019-07-30T00:00:00"/>
    <x v="0"/>
    <x v="1"/>
    <n v="7"/>
    <s v="Ashish Rathi"/>
    <s v="Cedar Falls Lane, Building E, near River Oaks"/>
    <x v="1"/>
    <x v="1"/>
    <s v="Corporate"/>
    <x v="10"/>
    <x v="0"/>
    <x v="101"/>
    <x v="0"/>
    <x v="0"/>
    <x v="2"/>
    <d v="2019-08-05T00:00:00"/>
    <n v="6"/>
    <n v="76.790000000000006"/>
    <n v="119.99"/>
    <n v="43.2"/>
    <n v="24"/>
    <n v="1842.96"/>
    <n v="0.02"/>
    <n v="36.86"/>
    <n v="1806.1"/>
    <n v="14"/>
    <n v="1820.1"/>
  </r>
  <r>
    <s v="7828-1"/>
    <d v="2019-08-02T00:00:00"/>
    <x v="0"/>
    <x v="1"/>
    <n v="8"/>
    <s v="Ayesha Yadav"/>
    <s v="Oak Ridge Parkway, Building F, near Golden View"/>
    <x v="2"/>
    <x v="2"/>
    <s v="Corporate"/>
    <x v="7"/>
    <x v="0"/>
    <x v="102"/>
    <x v="2"/>
    <x v="1"/>
    <x v="1"/>
    <d v="2019-09-11T00:00:00"/>
    <n v="40"/>
    <n v="1.53"/>
    <n v="2.78"/>
    <n v="1.25"/>
    <n v="40"/>
    <n v="61.2"/>
    <n v="0.03"/>
    <n v="1.84"/>
    <n v="59.36"/>
    <n v="1.34"/>
    <n v="60.7"/>
  </r>
  <r>
    <s v="7829-1"/>
    <d v="2019-08-06T00:00:00"/>
    <x v="0"/>
    <x v="1"/>
    <n v="8"/>
    <s v="Bharat Yadav"/>
    <s v="Pinehill Crescent, Building C, by Crystal Park"/>
    <x v="1"/>
    <x v="1"/>
    <s v="Home Office"/>
    <x v="5"/>
    <x v="2"/>
    <x v="103"/>
    <x v="0"/>
    <x v="3"/>
    <x v="0"/>
    <d v="2019-09-30T00:00:00"/>
    <n v="55"/>
    <n v="2.2599999999999998"/>
    <n v="3.58"/>
    <n v="1.32"/>
    <n v="46"/>
    <n v="103.96"/>
    <n v="0.06"/>
    <n v="6.24"/>
    <n v="97.72"/>
    <n v="5.47"/>
    <n v="103.19"/>
  </r>
  <r>
    <s v="7830-1"/>
    <d v="2019-08-07T00:00:00"/>
    <x v="0"/>
    <x v="1"/>
    <n v="8"/>
    <s v="Banshi Mehta"/>
    <s v="Redwood Lane, Building D, near Oakwood Gardens"/>
    <x v="2"/>
    <x v="2"/>
    <s v="Home Office"/>
    <x v="5"/>
    <x v="3"/>
    <x v="104"/>
    <x v="1"/>
    <x v="3"/>
    <x v="0"/>
    <d v="2019-08-31T00:00:00"/>
    <n v="24"/>
    <n v="1.46"/>
    <n v="3.57"/>
    <n v="2.11"/>
    <n v="23"/>
    <n v="33.58"/>
    <n v="0.09"/>
    <n v="3.02"/>
    <n v="30.56"/>
    <n v="4.17"/>
    <n v="34.729999999999997"/>
  </r>
  <r>
    <s v="7831-1"/>
    <d v="2019-08-08T00:00:00"/>
    <x v="0"/>
    <x v="1"/>
    <n v="8"/>
    <s v="Chandni Sharma"/>
    <s v="River Valley Road, Building A, opposite Pine Ridge"/>
    <x v="0"/>
    <x v="0"/>
    <s v="Home Office"/>
    <x v="0"/>
    <x v="0"/>
    <x v="105"/>
    <x v="2"/>
    <x v="2"/>
    <x v="1"/>
    <d v="2019-09-22T00:00:00"/>
    <n v="45"/>
    <n v="6.51"/>
    <n v="30.98"/>
    <n v="24.47"/>
    <n v="44"/>
    <n v="286.44"/>
    <n v="0.02"/>
    <n v="5.73"/>
    <n v="280.70999999999998"/>
    <n v="6.5"/>
    <n v="287.20999999999998"/>
  </r>
  <r>
    <s v="7832-1"/>
    <d v="2019-08-09T00:00:00"/>
    <x v="0"/>
    <x v="1"/>
    <n v="8"/>
    <s v="Chhavi Rathi"/>
    <s v="Willow Ridge Boulevard, Building E, near Cedar"/>
    <x v="0"/>
    <x v="0"/>
    <s v="Home Office"/>
    <x v="7"/>
    <x v="0"/>
    <x v="106"/>
    <x v="0"/>
    <x v="3"/>
    <x v="0"/>
    <d v="2019-09-05T00:00:00"/>
    <n v="27"/>
    <n v="18.38"/>
    <n v="29.17"/>
    <n v="10.79"/>
    <n v="8"/>
    <n v="147.04"/>
    <n v="0.02"/>
    <n v="2.94"/>
    <n v="144.1"/>
    <n v="6.27"/>
    <n v="150.37"/>
  </r>
  <r>
    <s v="7833-1"/>
    <d v="2019-08-09T00:00:00"/>
    <x v="0"/>
    <x v="1"/>
    <n v="8"/>
    <s v="Chirag Mehta"/>
    <s v="Pinewood Road, Building B, near Sunset Hills"/>
    <x v="1"/>
    <x v="1"/>
    <s v="Small Business"/>
    <x v="5"/>
    <x v="1"/>
    <x v="107"/>
    <x v="0"/>
    <x v="0"/>
    <x v="0"/>
    <d v="2019-08-25T00:00:00"/>
    <n v="16"/>
    <n v="216"/>
    <n v="449.99"/>
    <n v="233.99"/>
    <n v="40"/>
    <n v="8640"/>
    <n v="0.04"/>
    <n v="345.6"/>
    <n v="8294.4"/>
    <n v="24.49"/>
    <n v="8318.89"/>
  </r>
  <r>
    <s v="7834-1"/>
    <d v="2019-08-09T00:00:00"/>
    <x v="0"/>
    <x v="1"/>
    <n v="8"/>
    <s v="Deepak Sharma"/>
    <s v="Maple Springs Drive, Building C, by River Glen"/>
    <x v="2"/>
    <x v="2"/>
    <s v="Corporate"/>
    <x v="9"/>
    <x v="1"/>
    <x v="108"/>
    <x v="1"/>
    <x v="0"/>
    <x v="2"/>
    <d v="2019-08-18T00:00:00"/>
    <n v="9"/>
    <n v="75"/>
    <n v="120.97"/>
    <n v="45.97"/>
    <n v="35"/>
    <n v="2625"/>
    <n v="0.08"/>
    <n v="210"/>
    <n v="2415"/>
    <n v="26.3"/>
    <n v="2441.3000000000002"/>
  </r>
  <r>
    <s v="7835-1"/>
    <d v="2019-08-10T00:00:00"/>
    <x v="0"/>
    <x v="1"/>
    <n v="8"/>
    <s v="Deepika Yadav"/>
    <s v="Shadybrook Avenue, Building E, opposite Maple View"/>
    <x v="0"/>
    <x v="0"/>
    <s v="Consumer"/>
    <x v="2"/>
    <x v="3"/>
    <x v="109"/>
    <x v="0"/>
    <x v="0"/>
    <x v="0"/>
    <d v="2019-08-28T00:00:00"/>
    <n v="18"/>
    <n v="3.5"/>
    <n v="5.74"/>
    <n v="2.2400000000000002"/>
    <n v="50"/>
    <n v="175"/>
    <n v="0.1"/>
    <n v="17.5"/>
    <n v="157.5"/>
    <n v="5.01"/>
    <n v="162.51"/>
  </r>
  <r>
    <s v="7836-1"/>
    <d v="2019-08-11T00:00:00"/>
    <x v="0"/>
    <x v="1"/>
    <n v="8"/>
    <s v="Devesh Kumar"/>
    <s v="Redwood Grove Lane, Building F, near Golden Meadow"/>
    <x v="1"/>
    <x v="1"/>
    <s v="Corporate"/>
    <x v="5"/>
    <x v="1"/>
    <x v="110"/>
    <x v="0"/>
    <x v="0"/>
    <x v="0"/>
    <d v="2019-08-20T00:00:00"/>
    <n v="9"/>
    <n v="0.93"/>
    <n v="1.48"/>
    <n v="0.55000000000000004"/>
    <n v="19"/>
    <n v="17.670000000000002"/>
    <n v="0.09"/>
    <n v="1.59"/>
    <n v="16.079999999999998"/>
    <n v="0.7"/>
    <n v="16.78"/>
  </r>
  <r>
    <s v="7837-1"/>
    <d v="2019-08-12T00:00:00"/>
    <x v="0"/>
    <x v="1"/>
    <n v="8"/>
    <s v="Devika Sharma"/>
    <s v="Cedar Ridge Boulevard, Building D, near Pinewood"/>
    <x v="2"/>
    <x v="2"/>
    <s v="Small Business"/>
    <x v="9"/>
    <x v="3"/>
    <x v="111"/>
    <x v="1"/>
    <x v="1"/>
    <x v="1"/>
    <d v="2019-10-02T00:00:00"/>
    <n v="51"/>
    <n v="67.73"/>
    <n v="165.2"/>
    <n v="97.47"/>
    <n v="37"/>
    <n v="2506.0100000000002"/>
    <n v="0.04"/>
    <n v="100.24"/>
    <n v="2405.77"/>
    <n v="19.989999999999998"/>
    <n v="2425.7600000000002"/>
  </r>
  <r>
    <s v="7838-1"/>
    <d v="2019-08-14T00:00:00"/>
    <x v="0"/>
    <x v="1"/>
    <n v="8"/>
    <s v="Dinesh Rathi"/>
    <s v="Willow Springs Road, Building C, near Crystal Falls"/>
    <x v="0"/>
    <x v="0"/>
    <s v="Corporate"/>
    <x v="10"/>
    <x v="1"/>
    <x v="112"/>
    <x v="2"/>
    <x v="2"/>
    <x v="0"/>
    <d v="2019-09-20T00:00:00"/>
    <n v="37"/>
    <n v="2.1800000000000002"/>
    <n v="3.52"/>
    <n v="1.34"/>
    <n v="12"/>
    <n v="26.16"/>
    <n v="0.04"/>
    <n v="1.05"/>
    <n v="25.11"/>
    <n v="6.83"/>
    <n v="31.94"/>
  </r>
  <r>
    <s v="7839-1"/>
    <d v="2019-08-15T00:00:00"/>
    <x v="0"/>
    <x v="1"/>
    <n v="8"/>
    <s v="Divya Mehta"/>
    <s v="Sunset Valley Boulevard, Building F, by Oak Grove"/>
    <x v="1"/>
    <x v="1"/>
    <s v="Corporate"/>
    <x v="9"/>
    <x v="3"/>
    <x v="113"/>
    <x v="1"/>
    <x v="3"/>
    <x v="1"/>
    <d v="2019-10-04T00:00:00"/>
    <n v="50"/>
    <n v="1.31"/>
    <n v="2.84"/>
    <n v="1.53"/>
    <n v="13"/>
    <n v="17.03"/>
    <n v="0.01"/>
    <n v="0.17"/>
    <n v="16.86"/>
    <n v="0.93"/>
    <n v="17.79"/>
  </r>
  <r>
    <s v="7840-1"/>
    <d v="2019-08-17T00:00:00"/>
    <x v="0"/>
    <x v="1"/>
    <n v="8"/>
    <s v="Gaurav Yadav"/>
    <s v="Pine Oak Road, Building A, near Silver Valley"/>
    <x v="2"/>
    <x v="2"/>
    <s v="Corporate"/>
    <x v="0"/>
    <x v="0"/>
    <x v="114"/>
    <x v="2"/>
    <x v="2"/>
    <x v="0"/>
    <d v="2019-09-16T00:00:00"/>
    <n v="30"/>
    <n v="2.52"/>
    <n v="4"/>
    <n v="1.48"/>
    <n v="41"/>
    <n v="103.32"/>
    <n v="0.02"/>
    <n v="2.0699999999999998"/>
    <n v="101.25"/>
    <n v="1.3"/>
    <n v="102.55"/>
  </r>
  <r>
    <s v="7841-1"/>
    <d v="2019-08-20T00:00:00"/>
    <x v="0"/>
    <x v="1"/>
    <n v="8"/>
    <s v="Geetanjali Sharma"/>
    <s v="Maple Leaf Boulevard, Building B, by River Walk"/>
    <x v="1"/>
    <x v="1"/>
    <s v="Home Office"/>
    <x v="7"/>
    <x v="3"/>
    <x v="115"/>
    <x v="0"/>
    <x v="0"/>
    <x v="1"/>
    <d v="2019-10-05T00:00:00"/>
    <n v="46"/>
    <n v="56.16"/>
    <n v="136.97999999999999"/>
    <n v="80.819999999999993"/>
    <n v="41"/>
    <n v="2302.56"/>
    <n v="0.04"/>
    <n v="92.1"/>
    <n v="2210.46"/>
    <n v="24.49"/>
    <n v="2234.9499999999998"/>
  </r>
  <r>
    <s v="7842-1"/>
    <d v="2019-08-20T00:00:00"/>
    <x v="0"/>
    <x v="1"/>
    <n v="8"/>
    <s v="Harshit Yadav"/>
    <s v="Cedarpark Avenue, Building E, near Valley Ridge"/>
    <x v="1"/>
    <x v="1"/>
    <s v="Small Business"/>
    <x v="0"/>
    <x v="1"/>
    <x v="116"/>
    <x v="2"/>
    <x v="1"/>
    <x v="0"/>
    <d v="2019-10-12T00:00:00"/>
    <n v="53"/>
    <n v="3.47"/>
    <n v="6.68"/>
    <n v="3.21"/>
    <n v="5"/>
    <n v="17.350000000000001"/>
    <n v="0.09"/>
    <n v="1.56"/>
    <n v="15.79"/>
    <n v="1.5"/>
    <n v="17.29"/>
  </r>
  <r>
    <s v="7843-1"/>
    <d v="2019-08-22T00:00:00"/>
    <x v="0"/>
    <x v="1"/>
    <n v="8"/>
    <s v="Hemlata Rathi"/>
    <s v="Willowcrest Road, Building C, opposite Maple Hill"/>
    <x v="2"/>
    <x v="2"/>
    <s v="Small Business"/>
    <x v="13"/>
    <x v="1"/>
    <x v="117"/>
    <x v="0"/>
    <x v="2"/>
    <x v="0"/>
    <d v="2019-10-07T00:00:00"/>
    <n v="46"/>
    <n v="67.73"/>
    <n v="165.2"/>
    <n v="97.47"/>
    <n v="23"/>
    <n v="1557.79"/>
    <n v="7.0000000000000007E-2"/>
    <n v="109.05"/>
    <n v="1448.74"/>
    <n v="19.989999999999998"/>
    <n v="1468.73"/>
  </r>
  <r>
    <s v="7844-1"/>
    <d v="2019-08-24T00:00:00"/>
    <x v="0"/>
    <x v="1"/>
    <n v="8"/>
    <s v="Ishaan Mehta"/>
    <s v="Riverstone Drive, Building A, near Pinecrest Park"/>
    <x v="0"/>
    <x v="0"/>
    <s v="Home Office"/>
    <x v="9"/>
    <x v="0"/>
    <x v="118"/>
    <x v="0"/>
    <x v="3"/>
    <x v="0"/>
    <d v="2019-10-06T00:00:00"/>
    <n v="43"/>
    <n v="5.19"/>
    <n v="12.98"/>
    <n v="7.79"/>
    <n v="45"/>
    <n v="233.55"/>
    <n v="0.02"/>
    <n v="4.67"/>
    <n v="228.88"/>
    <n v="3.14"/>
    <n v="232.02"/>
  </r>
  <r>
    <s v="7845-1"/>
    <d v="2019-08-25T00:00:00"/>
    <x v="0"/>
    <x v="1"/>
    <n v="8"/>
    <s v="Jaya Yadav"/>
    <s v="Sunset Ridge Avenue, Building D, near Riverwood"/>
    <x v="0"/>
    <x v="0"/>
    <s v="Home Office"/>
    <x v="8"/>
    <x v="0"/>
    <x v="119"/>
    <x v="0"/>
    <x v="0"/>
    <x v="0"/>
    <d v="2019-09-17T00:00:00"/>
    <n v="23"/>
    <n v="1.18"/>
    <n v="1.88"/>
    <n v="0.7"/>
    <n v="42"/>
    <n v="49.56"/>
    <n v="0"/>
    <n v="0"/>
    <n v="49.56"/>
    <n v="1.49"/>
    <n v="51.05"/>
  </r>
  <r>
    <s v="7846-1"/>
    <d v="2019-08-25T00:00:00"/>
    <x v="0"/>
    <x v="1"/>
    <n v="8"/>
    <s v="Kailash Yadav"/>
    <s v="Maple Grove Parkway, Building F, near Cedar Valley"/>
    <x v="1"/>
    <x v="1"/>
    <s v="Small Business"/>
    <x v="9"/>
    <x v="0"/>
    <x v="120"/>
    <x v="1"/>
    <x v="1"/>
    <x v="0"/>
    <d v="2019-10-02T00:00:00"/>
    <n v="38"/>
    <n v="3.52"/>
    <n v="5.68"/>
    <n v="2.16"/>
    <n v="32"/>
    <n v="112.64"/>
    <n v="0.05"/>
    <n v="5.63"/>
    <n v="107.01"/>
    <n v="1.39"/>
    <n v="108.4"/>
  </r>
  <r>
    <s v="7847-1"/>
    <d v="2019-08-28T00:00:00"/>
    <x v="0"/>
    <x v="1"/>
    <n v="8"/>
    <s v="Kajal Sharma"/>
    <s v="Shady Oaks Avenue, Building C, by Green Meadows"/>
    <x v="2"/>
    <x v="2"/>
    <s v="Consumer"/>
    <x v="7"/>
    <x v="0"/>
    <x v="121"/>
    <x v="2"/>
    <x v="2"/>
    <x v="0"/>
    <d v="2019-09-09T00:00:00"/>
    <n v="12"/>
    <n v="1.94"/>
    <n v="3.08"/>
    <n v="1.1399999999999999"/>
    <n v="45"/>
    <n v="87.3"/>
    <n v="0.04"/>
    <n v="3.49"/>
    <n v="83.81"/>
    <n v="0.99"/>
    <n v="84.8"/>
  </r>
  <r>
    <s v="7848-1"/>
    <d v="2019-08-29T00:00:00"/>
    <x v="0"/>
    <x v="1"/>
    <n v="8"/>
    <s v="Kartik Mehta"/>
    <s v="Redwood Boulevard, Building E, near Sunset Road"/>
    <x v="0"/>
    <x v="0"/>
    <s v="Consumer"/>
    <x v="9"/>
    <x v="0"/>
    <x v="122"/>
    <x v="1"/>
    <x v="3"/>
    <x v="0"/>
    <d v="2019-10-20T00:00:00"/>
    <n v="52"/>
    <n v="8.7100000000000009"/>
    <n v="14.28"/>
    <n v="5.57"/>
    <n v="8"/>
    <n v="69.680000000000007"/>
    <n v="0.01"/>
    <n v="0.7"/>
    <n v="68.98"/>
    <n v="2.99"/>
    <n v="71.97"/>
  </r>
  <r>
    <s v="7849-1"/>
    <d v="2019-08-29T00:00:00"/>
    <x v="0"/>
    <x v="1"/>
    <n v="8"/>
    <s v="Kavita Rathi"/>
    <s v="Cedar Springs Road, Building B, opposite Willow Park"/>
    <x v="0"/>
    <x v="0"/>
    <s v="Home Office"/>
    <x v="7"/>
    <x v="1"/>
    <x v="123"/>
    <x v="2"/>
    <x v="3"/>
    <x v="0"/>
    <d v="2019-09-02T00:00:00"/>
    <n v="4"/>
    <n v="60.59"/>
    <n v="100.98"/>
    <n v="40.39"/>
    <n v="12"/>
    <n v="727.08"/>
    <n v="0.04"/>
    <n v="29.08"/>
    <n v="698"/>
    <n v="7.18"/>
    <n v="705.18"/>
  </r>
  <r>
    <s v="7850-1"/>
    <d v="2019-08-30T00:00:00"/>
    <x v="0"/>
    <x v="1"/>
    <n v="8"/>
    <s v="Komal Mehta"/>
    <s v="Pinecrest Avenue, Building F, near Golden Springs"/>
    <x v="1"/>
    <x v="1"/>
    <s v="Home Office"/>
    <x v="7"/>
    <x v="0"/>
    <x v="124"/>
    <x v="0"/>
    <x v="3"/>
    <x v="1"/>
    <d v="2019-10-22T00:00:00"/>
    <n v="53"/>
    <n v="2.4500000000000002"/>
    <n v="3.89"/>
    <n v="1.44"/>
    <n v="32"/>
    <n v="78.400000000000006"/>
    <n v="0.09"/>
    <n v="7.06"/>
    <n v="71.34"/>
    <n v="7.01"/>
    <n v="78.349999999999994"/>
  </r>
  <r>
    <s v="7851-1"/>
    <d v="2019-09-01T00:00:00"/>
    <x v="0"/>
    <x v="1"/>
    <n v="9"/>
    <s v="Krishna Sharma"/>
    <s v="Riverpark Road, Building D, near Crystal Waters"/>
    <x v="2"/>
    <x v="2"/>
    <s v="Home Office"/>
    <x v="4"/>
    <x v="2"/>
    <x v="125"/>
    <x v="2"/>
    <x v="1"/>
    <x v="0"/>
    <d v="2019-09-07T00:00:00"/>
    <n v="6"/>
    <n v="1.18"/>
    <n v="1.88"/>
    <n v="0.7"/>
    <n v="43"/>
    <n v="50.74"/>
    <n v="0.03"/>
    <n v="1.52"/>
    <n v="49.22"/>
    <n v="1.49"/>
    <n v="50.71"/>
  </r>
  <r>
    <s v="7852-1"/>
    <d v="2019-09-02T00:00:00"/>
    <x v="0"/>
    <x v="1"/>
    <n v="9"/>
    <s v="Madhuri Yadav"/>
    <s v="Willowbrook Crescent, Building A, by Pine View Park"/>
    <x v="0"/>
    <x v="0"/>
    <s v="Corporate"/>
    <x v="1"/>
    <x v="3"/>
    <x v="126"/>
    <x v="0"/>
    <x v="0"/>
    <x v="0"/>
    <d v="2019-10-09T00:00:00"/>
    <n v="37"/>
    <n v="4.46"/>
    <n v="10.89"/>
    <n v="6.43"/>
    <n v="9"/>
    <n v="40.14"/>
    <n v="0.03"/>
    <n v="1.2"/>
    <n v="38.94"/>
    <n v="4.5"/>
    <n v="43.44"/>
  </r>
  <r>
    <s v="7853-1"/>
    <d v="2019-09-03T00:00:00"/>
    <x v="0"/>
    <x v="1"/>
    <n v="9"/>
    <s v="Manoj Sharma"/>
    <s v="Maplewood Parkway, Building C, near Riverstone"/>
    <x v="1"/>
    <x v="1"/>
    <s v="Corporate"/>
    <x v="2"/>
    <x v="1"/>
    <x v="127"/>
    <x v="1"/>
    <x v="1"/>
    <x v="0"/>
    <d v="2019-10-04T00:00:00"/>
    <n v="31"/>
    <n v="1.46"/>
    <n v="3.57"/>
    <n v="2.11"/>
    <n v="26"/>
    <n v="37.96"/>
    <n v="0.04"/>
    <n v="1.52"/>
    <n v="36.44"/>
    <n v="4.17"/>
    <n v="40.61"/>
  </r>
  <r>
    <s v="7854-1"/>
    <d v="2019-09-04T00:00:00"/>
    <x v="0"/>
    <x v="1"/>
    <n v="9"/>
    <s v="Maya Mehta"/>
    <s v="Cedarwood Street, Building F, next to Oakgrove"/>
    <x v="2"/>
    <x v="2"/>
    <s v="Small Business"/>
    <x v="5"/>
    <x v="0"/>
    <x v="128"/>
    <x v="2"/>
    <x v="3"/>
    <x v="1"/>
    <d v="2019-10-28T00:00:00"/>
    <n v="54"/>
    <n v="3.32"/>
    <n v="5.18"/>
    <n v="1.86"/>
    <n v="37"/>
    <n v="122.84"/>
    <n v="7.0000000000000007E-2"/>
    <n v="8.6"/>
    <n v="114.24"/>
    <n v="2.04"/>
    <n v="116.28"/>
  </r>
  <r>
    <s v="7855-1"/>
    <d v="2019-09-04T00:00:00"/>
    <x v="0"/>
    <x v="1"/>
    <n v="9"/>
    <s v="Mihir Yadav"/>
    <s v="Pine Ridge Road, Building D, by Willow Creek"/>
    <x v="0"/>
    <x v="0"/>
    <s v="Corporate"/>
    <x v="10"/>
    <x v="1"/>
    <x v="129"/>
    <x v="0"/>
    <x v="3"/>
    <x v="0"/>
    <d v="2019-10-19T00:00:00"/>
    <n v="45"/>
    <n v="3.84"/>
    <n v="6.3"/>
    <n v="2.46"/>
    <n v="39"/>
    <n v="149.76"/>
    <n v="0.1"/>
    <n v="14.98"/>
    <n v="134.78"/>
    <n v="0.5"/>
    <n v="135.28"/>
  </r>
  <r>
    <s v="7856-1"/>
    <d v="2019-09-09T00:00:00"/>
    <x v="0"/>
    <x v="1"/>
    <n v="9"/>
    <s v="Neelam Rathi"/>
    <s v="Redwood Park Avenue, Building E, near Silver Oaks"/>
    <x v="1"/>
    <x v="1"/>
    <s v="Corporate"/>
    <x v="1"/>
    <x v="0"/>
    <x v="130"/>
    <x v="2"/>
    <x v="2"/>
    <x v="0"/>
    <d v="2019-10-04T00:00:00"/>
    <n v="25"/>
    <n v="1.94"/>
    <n v="3.08"/>
    <n v="1.1399999999999999"/>
    <n v="24"/>
    <n v="46.56"/>
    <n v="0.04"/>
    <n v="1.86"/>
    <n v="44.7"/>
    <n v="0.99"/>
    <n v="45.69"/>
  </r>
  <r>
    <s v="7857-1"/>
    <d v="2019-09-10T00:00:00"/>
    <x v="0"/>
    <x v="1"/>
    <n v="9"/>
    <s v="Nikhil Sharma"/>
    <s v="Willow Falls Street, Building B, opposite Cedar Grove"/>
    <x v="2"/>
    <x v="2"/>
    <s v="Corporate"/>
    <x v="9"/>
    <x v="0"/>
    <x v="131"/>
    <x v="0"/>
    <x v="3"/>
    <x v="0"/>
    <d v="2019-10-31T00:00:00"/>
    <n v="51"/>
    <n v="1.76"/>
    <n v="3.38"/>
    <n v="1.62"/>
    <n v="27"/>
    <n v="47.52"/>
    <n v="0.08"/>
    <n v="3.8"/>
    <n v="43.72"/>
    <n v="0.85"/>
    <n v="44.57"/>
  </r>
  <r>
    <s v="7858-1"/>
    <d v="2019-09-12T00:00:00"/>
    <x v="0"/>
    <x v="1"/>
    <n v="9"/>
    <s v="Niraj Yadav"/>
    <s v="Sunset Park Boulevard, Building C, near Riverbend"/>
    <x v="0"/>
    <x v="0"/>
    <s v="Small Business"/>
    <x v="10"/>
    <x v="2"/>
    <x v="132"/>
    <x v="1"/>
    <x v="0"/>
    <x v="0"/>
    <d v="2019-11-08T00:00:00"/>
    <n v="57"/>
    <n v="4.46"/>
    <n v="10.89"/>
    <n v="6.43"/>
    <n v="37"/>
    <n v="165.02"/>
    <n v="0.1"/>
    <n v="16.5"/>
    <n v="148.52000000000001"/>
    <n v="4.5"/>
    <n v="153.02000000000001"/>
  </r>
  <r>
    <s v="7859-1"/>
    <d v="2019-09-12T00:00:00"/>
    <x v="0"/>
    <x v="1"/>
    <n v="9"/>
    <s v="Nithya Sharma"/>
    <s v="Cedar Grove Street, Building F, by Pinewood Meadows"/>
    <x v="1"/>
    <x v="1"/>
    <s v="Consumer"/>
    <x v="7"/>
    <x v="0"/>
    <x v="133"/>
    <x v="2"/>
    <x v="0"/>
    <x v="0"/>
    <d v="2019-10-30T00:00:00"/>
    <n v="48"/>
    <n v="4.8899999999999997"/>
    <n v="7.64"/>
    <n v="2.75"/>
    <n v="44"/>
    <n v="215.16"/>
    <n v="0.01"/>
    <n v="2.15"/>
    <n v="213.01"/>
    <n v="1.39"/>
    <n v="214.4"/>
  </r>
  <r>
    <s v="7860-1"/>
    <d v="2019-09-12T00:00:00"/>
    <x v="0"/>
    <x v="1"/>
    <n v="9"/>
    <s v="Nupur Sharma"/>
    <s v="Pinehill Parkway, Building A, near Maple Ridge"/>
    <x v="2"/>
    <x v="2"/>
    <s v="Corporate"/>
    <x v="1"/>
    <x v="0"/>
    <x v="134"/>
    <x v="0"/>
    <x v="0"/>
    <x v="0"/>
    <d v="2019-10-08T00:00:00"/>
    <n v="26"/>
    <n v="42.11"/>
    <n v="80.98"/>
    <n v="38.869999999999997"/>
    <n v="34"/>
    <n v="1431.74"/>
    <n v="7.0000000000000007E-2"/>
    <n v="100.22"/>
    <n v="1331.52"/>
    <n v="7.18"/>
    <n v="1338.7"/>
  </r>
  <r>
    <s v="7861-1"/>
    <d v="2019-09-14T00:00:00"/>
    <x v="0"/>
    <x v="1"/>
    <n v="9"/>
    <s v="Pallavi Yadav"/>
    <s v="Willow Springs Avenue, Building C, next to Crystal Bay"/>
    <x v="0"/>
    <x v="0"/>
    <s v="Home Office"/>
    <x v="4"/>
    <x v="1"/>
    <x v="135"/>
    <x v="0"/>
    <x v="3"/>
    <x v="1"/>
    <d v="2019-11-09T00:00:00"/>
    <n v="56"/>
    <n v="2.5"/>
    <n v="5.68"/>
    <n v="3.18"/>
    <n v="46"/>
    <n v="115"/>
    <n v="0.1"/>
    <n v="11.5"/>
    <n v="103.5"/>
    <n v="3.6"/>
    <n v="107.1"/>
  </r>
  <r>
    <s v="7862-1"/>
    <d v="2019-09-17T00:00:00"/>
    <x v="0"/>
    <x v="1"/>
    <n v="9"/>
    <s v="Pankaj Yadav"/>
    <s v="Riverbank Boulevard, Building D, by Shady Grove"/>
    <x v="1"/>
    <x v="1"/>
    <s v="Corporate"/>
    <x v="0"/>
    <x v="3"/>
    <x v="136"/>
    <x v="1"/>
    <x v="3"/>
    <x v="0"/>
    <d v="2019-09-25T00:00:00"/>
    <n v="8"/>
    <n v="3.5"/>
    <n v="5.74"/>
    <n v="2.2400000000000002"/>
    <n v="3"/>
    <n v="10.5"/>
    <n v="0.08"/>
    <n v="0.84"/>
    <n v="9.66"/>
    <n v="5.01"/>
    <n v="14.67"/>
  </r>
  <r>
    <s v="7863-1"/>
    <d v="2019-09-18T00:00:00"/>
    <x v="0"/>
    <x v="1"/>
    <n v="9"/>
    <s v="Pooja Mehta"/>
    <s v="Pine Oaks Parkway, Building F, near Riverwood"/>
    <x v="2"/>
    <x v="2"/>
    <s v="Home Office"/>
    <x v="11"/>
    <x v="1"/>
    <x v="137"/>
    <x v="0"/>
    <x v="1"/>
    <x v="1"/>
    <d v="2019-11-14T00:00:00"/>
    <n v="57"/>
    <n v="13.88"/>
    <n v="22.38"/>
    <n v="8.5"/>
    <n v="16"/>
    <n v="222.08"/>
    <n v="0"/>
    <n v="0"/>
    <n v="222.08"/>
    <n v="15.1"/>
    <n v="237.18"/>
  </r>
  <r>
    <s v="7864-1"/>
    <d v="2019-09-20T00:00:00"/>
    <x v="0"/>
    <x v="1"/>
    <n v="9"/>
    <s v="Pritam Rathi"/>
    <s v="Cedarwood Crescent, Building C, by Willowfield"/>
    <x v="1"/>
    <x v="1"/>
    <s v="Corporate"/>
    <x v="6"/>
    <x v="3"/>
    <x v="138"/>
    <x v="0"/>
    <x v="0"/>
    <x v="0"/>
    <d v="2019-11-16T00:00:00"/>
    <n v="57"/>
    <n v="36.020000000000003"/>
    <n v="58.1"/>
    <n v="22.08"/>
    <n v="7"/>
    <n v="252.14"/>
    <n v="0.1"/>
    <n v="25.21"/>
    <n v="226.93"/>
    <n v="1.49"/>
    <n v="228.42"/>
  </r>
  <r>
    <s v="7865-1"/>
    <d v="2019-09-22T00:00:00"/>
    <x v="0"/>
    <x v="1"/>
    <n v="9"/>
    <s v="Raghav Kumar"/>
    <s v="Shady Ridge Road, Building D, near Silver Oak"/>
    <x v="2"/>
    <x v="2"/>
    <s v="Home Office"/>
    <x v="0"/>
    <x v="2"/>
    <x v="139"/>
    <x v="1"/>
    <x v="1"/>
    <x v="0"/>
    <d v="2019-10-16T00:00:00"/>
    <n v="24"/>
    <n v="0.94"/>
    <n v="2.08"/>
    <n v="1.1399999999999999"/>
    <n v="43"/>
    <n v="40.42"/>
    <n v="0.05"/>
    <n v="2.02"/>
    <n v="38.4"/>
    <n v="2.56"/>
    <n v="40.96"/>
  </r>
  <r>
    <s v="7866-1"/>
    <d v="2019-09-23T00:00:00"/>
    <x v="0"/>
    <x v="1"/>
    <n v="9"/>
    <s v="Rajesh Yadav"/>
    <s v="Redwood Springs Lane, Building E, opposite Oak Park"/>
    <x v="0"/>
    <x v="0"/>
    <s v="Consumer"/>
    <x v="12"/>
    <x v="1"/>
    <x v="140"/>
    <x v="2"/>
    <x v="3"/>
    <x v="0"/>
    <d v="2019-10-29T00:00:00"/>
    <n v="36"/>
    <n v="9.91"/>
    <n v="15.99"/>
    <n v="6.08"/>
    <n v="27"/>
    <n v="267.57"/>
    <n v="0.01"/>
    <n v="2.68"/>
    <n v="264.89"/>
    <n v="11.28"/>
    <n v="276.17"/>
  </r>
  <r>
    <s v="7867-1"/>
    <d v="2019-09-26T00:00:00"/>
    <x v="0"/>
    <x v="1"/>
    <n v="9"/>
    <s v="Rohit Sharma"/>
    <s v="Sunset Oak Avenue, Building A, near Pinecrest Hill"/>
    <x v="0"/>
    <x v="0"/>
    <s v="Home Office"/>
    <x v="0"/>
    <x v="0"/>
    <x v="141"/>
    <x v="1"/>
    <x v="3"/>
    <x v="0"/>
    <d v="2019-10-12T00:00:00"/>
    <n v="16"/>
    <n v="3.32"/>
    <n v="5.18"/>
    <n v="1.86"/>
    <n v="23"/>
    <n v="76.36"/>
    <n v="0.05"/>
    <n v="3.82"/>
    <n v="72.540000000000006"/>
    <n v="2.04"/>
    <n v="74.58"/>
  </r>
  <r>
    <s v="7868-1"/>
    <d v="2019-09-26T00:00:00"/>
    <x v="0"/>
    <x v="1"/>
    <n v="9"/>
    <s v="Sahil Yadav"/>
    <s v="Willow Park Lane, Building C, near Crystal Glen"/>
    <x v="1"/>
    <x v="1"/>
    <s v="Home Office"/>
    <x v="2"/>
    <x v="3"/>
    <x v="142"/>
    <x v="2"/>
    <x v="2"/>
    <x v="0"/>
    <d v="2019-10-27T00:00:00"/>
    <n v="31"/>
    <n v="14.95"/>
    <n v="34.76"/>
    <n v="19.809999999999999"/>
    <n v="15"/>
    <n v="224.25"/>
    <n v="0.09"/>
    <n v="20.18"/>
    <n v="204.07"/>
    <n v="8.2200000000000006"/>
    <n v="212.29"/>
  </r>
  <r>
    <s v="7869-1"/>
    <d v="2019-09-27T00:00:00"/>
    <x v="0"/>
    <x v="1"/>
    <n v="9"/>
    <s v="Sandeep Sharma"/>
    <s v="Pinehurst Road, Building F, by Sunset Park"/>
    <x v="2"/>
    <x v="2"/>
    <s v="Corporate"/>
    <x v="9"/>
    <x v="1"/>
    <x v="143"/>
    <x v="0"/>
    <x v="3"/>
    <x v="0"/>
    <d v="2019-10-02T00:00:00"/>
    <n v="5"/>
    <n v="22.18"/>
    <n v="54.1"/>
    <n v="31.92"/>
    <n v="19"/>
    <n v="421.42"/>
    <n v="0.1"/>
    <n v="42.14"/>
    <n v="379.28"/>
    <n v="19.989999999999998"/>
    <n v="399.27"/>
  </r>
  <r>
    <s v="7870-1"/>
    <d v="2019-09-30T00:00:00"/>
    <x v="0"/>
    <x v="1"/>
    <n v="9"/>
    <s v="Sanjay Yadav"/>
    <s v="River Hills Boulevard, Building A, near Green Oak"/>
    <x v="0"/>
    <x v="0"/>
    <s v="Corporate"/>
    <x v="9"/>
    <x v="0"/>
    <x v="144"/>
    <x v="2"/>
    <x v="0"/>
    <x v="0"/>
    <d v="2019-10-31T00:00:00"/>
    <n v="31"/>
    <n v="3.32"/>
    <n v="5.18"/>
    <n v="1.86"/>
    <n v="10"/>
    <n v="33.200000000000003"/>
    <n v="0.01"/>
    <n v="0.33"/>
    <n v="32.869999999999997"/>
    <n v="2.04"/>
    <n v="34.909999999999997"/>
  </r>
  <r>
    <s v="7871-1"/>
    <d v="2019-10-01T00:00:00"/>
    <x v="0"/>
    <x v="2"/>
    <n v="10"/>
    <s v="Sanjay Sharma"/>
    <s v="Maple Crest Lane, Building D, near Pine Grove Park"/>
    <x v="1"/>
    <x v="1"/>
    <s v="Corporate"/>
    <x v="2"/>
    <x v="0"/>
    <x v="145"/>
    <x v="0"/>
    <x v="0"/>
    <x v="1"/>
    <d v="2019-11-15T00:00:00"/>
    <n v="45"/>
    <n v="20.18"/>
    <n v="35.409999999999997"/>
    <n v="15.23"/>
    <n v="16"/>
    <n v="322.88"/>
    <n v="0"/>
    <n v="0"/>
    <n v="322.88"/>
    <n v="1.99"/>
    <n v="324.87"/>
  </r>
  <r>
    <s v="7872-1"/>
    <d v="2019-10-03T00:00:00"/>
    <x v="0"/>
    <x v="2"/>
    <n v="10"/>
    <s v="Sanya Yadav"/>
    <s v="Shady Springs Road, Building C, opposite Riverbend"/>
    <x v="2"/>
    <x v="2"/>
    <s v="Consumer"/>
    <x v="1"/>
    <x v="3"/>
    <x v="146"/>
    <x v="0"/>
    <x v="0"/>
    <x v="1"/>
    <d v="2019-10-18T00:00:00"/>
    <n v="15"/>
    <n v="21.56"/>
    <n v="36.549999999999997"/>
    <n v="14.99"/>
    <n v="46"/>
    <n v="991.76"/>
    <n v="0.05"/>
    <n v="49.59"/>
    <n v="942.17"/>
    <n v="13.89"/>
    <n v="956.06"/>
  </r>
  <r>
    <s v="7873-1"/>
    <d v="2019-10-04T00:00:00"/>
    <x v="0"/>
    <x v="2"/>
    <n v="10"/>
    <s v="Shailendra Yadav"/>
    <s v="Cedar View Avenue, Building F, by Willowcrest"/>
    <x v="0"/>
    <x v="0"/>
    <s v="Corporate"/>
    <x v="13"/>
    <x v="3"/>
    <x v="15"/>
    <x v="0"/>
    <x v="0"/>
    <x v="0"/>
    <d v="2019-10-31T00:00:00"/>
    <n v="27"/>
    <n v="178.83"/>
    <n v="415.88"/>
    <n v="237.05"/>
    <n v="2"/>
    <n v="357.66"/>
    <n v="0.08"/>
    <n v="28.61"/>
    <n v="329.05"/>
    <n v="11.37"/>
    <n v="340.42"/>
  </r>
  <r>
    <s v="7874-1"/>
    <d v="2019-10-05T00:00:00"/>
    <x v="0"/>
    <x v="2"/>
    <n v="10"/>
    <s v="Shalini Rathi"/>
    <s v="Pinewood Lane, Building A, near Crystal River"/>
    <x v="1"/>
    <x v="1"/>
    <s v="Consumer"/>
    <x v="9"/>
    <x v="1"/>
    <x v="16"/>
    <x v="1"/>
    <x v="1"/>
    <x v="0"/>
    <d v="2019-11-01T00:00:00"/>
    <n v="27"/>
    <n v="41.28"/>
    <n v="95.99"/>
    <n v="54.71"/>
    <n v="17"/>
    <n v="701.76"/>
    <n v="0.09"/>
    <n v="63.16"/>
    <n v="638.6"/>
    <n v="8.99"/>
    <n v="647.59"/>
  </r>
  <r>
    <s v="7875-1"/>
    <d v="2019-10-05T00:00:00"/>
    <x v="0"/>
    <x v="2"/>
    <n v="10"/>
    <s v="Shashank Sharma"/>
    <s v="Willow Ridge Parkway, Building C, near Sunset Valley"/>
    <x v="2"/>
    <x v="2"/>
    <s v="Corporate"/>
    <x v="0"/>
    <x v="0"/>
    <x v="17"/>
    <x v="2"/>
    <x v="2"/>
    <x v="0"/>
    <d v="2019-10-23T00:00:00"/>
    <n v="18"/>
    <n v="1.33"/>
    <n v="2.08"/>
    <n v="0.75"/>
    <n v="16"/>
    <n v="21.28"/>
    <n v="0.04"/>
    <n v="0.85"/>
    <n v="20.43"/>
    <n v="1.49"/>
    <n v="21.92"/>
  </r>
  <r>
    <s v="7876-1"/>
    <d v="2019-10-06T00:00:00"/>
    <x v="0"/>
    <x v="2"/>
    <n v="10"/>
    <s v="Shivendra Kumar"/>
    <s v="Redwood Grove Boulevard, Building E, opposite Oak Hill"/>
    <x v="1"/>
    <x v="1"/>
    <s v="Corporate"/>
    <x v="8"/>
    <x v="0"/>
    <x v="18"/>
    <x v="1"/>
    <x v="3"/>
    <x v="0"/>
    <d v="2019-11-06T00:00:00"/>
    <n v="31"/>
    <n v="8.82"/>
    <n v="20.99"/>
    <n v="12.17"/>
    <n v="25"/>
    <n v="220.5"/>
    <n v="0.05"/>
    <n v="11.03"/>
    <n v="209.48"/>
    <n v="4.8099999999999996"/>
    <n v="214.29"/>
  </r>
  <r>
    <s v="7877-1"/>
    <d v="2019-10-09T00:00:00"/>
    <x v="0"/>
    <x v="2"/>
    <n v="10"/>
    <s v="Shubham Sharma"/>
    <s v="Cedar Street, Building F, near Pineview Park"/>
    <x v="1"/>
    <x v="1"/>
    <s v="Corporate"/>
    <x v="4"/>
    <x v="0"/>
    <x v="19"/>
    <x v="2"/>
    <x v="2"/>
    <x v="0"/>
    <d v="2019-10-25T00:00:00"/>
    <n v="16"/>
    <n v="1.53"/>
    <n v="2.78"/>
    <n v="1.25"/>
    <n v="6"/>
    <n v="9.18"/>
    <n v="0.01"/>
    <n v="0.09"/>
    <n v="9.09"/>
    <n v="1.34"/>
    <n v="10.43"/>
  </r>
  <r>
    <s v="7878-1"/>
    <d v="2019-10-11T00:00:00"/>
    <x v="0"/>
    <x v="2"/>
    <n v="10"/>
    <s v="Shubhi Rathi"/>
    <s v="Maple Avenue, Building B, by Riverbend Hill"/>
    <x v="2"/>
    <x v="2"/>
    <s v="Small Business"/>
    <x v="7"/>
    <x v="2"/>
    <x v="20"/>
    <x v="0"/>
    <x v="0"/>
    <x v="0"/>
    <d v="2019-10-30T00:00:00"/>
    <n v="19"/>
    <n v="1.0900000000000001"/>
    <n v="1.68"/>
    <n v="0.59"/>
    <n v="38"/>
    <n v="41.42"/>
    <n v="7.0000000000000007E-2"/>
    <n v="2.9"/>
    <n v="38.520000000000003"/>
    <n v="1"/>
    <n v="39.520000000000003"/>
  </r>
  <r>
    <s v="7879-1"/>
    <d v="2019-10-20T00:00:00"/>
    <x v="0"/>
    <x v="2"/>
    <n v="10"/>
    <s v="Siddhi Sharma"/>
    <s v="Shady Grove Lane, Building D, near Sunset Ridge"/>
    <x v="0"/>
    <x v="0"/>
    <s v="Corporate"/>
    <x v="5"/>
    <x v="2"/>
    <x v="21"/>
    <x v="2"/>
    <x v="1"/>
    <x v="0"/>
    <d v="2019-12-10T00:00:00"/>
    <n v="51"/>
    <n v="1.0900000000000001"/>
    <n v="2.6"/>
    <n v="1.51"/>
    <n v="36"/>
    <n v="39.24"/>
    <n v="0"/>
    <n v="0"/>
    <n v="39.24"/>
    <n v="2.4"/>
    <n v="41.64"/>
  </r>
  <r>
    <s v="7880-1"/>
    <d v="2019-10-20T00:00:00"/>
    <x v="0"/>
    <x v="2"/>
    <n v="10"/>
    <s v="Simran Rathi"/>
    <s v="Pine Ridge Avenue, Building C, by Oakwood Grove"/>
    <x v="0"/>
    <x v="0"/>
    <s v="Corporate"/>
    <x v="11"/>
    <x v="2"/>
    <x v="22"/>
    <x v="0"/>
    <x v="2"/>
    <x v="1"/>
    <d v="2019-11-04T00:00:00"/>
    <n v="15"/>
    <n v="1.59"/>
    <n v="2.61"/>
    <n v="1.02"/>
    <n v="1"/>
    <n v="1.59"/>
    <n v="0.06"/>
    <n v="0.1"/>
    <n v="1.49"/>
    <n v="0.5"/>
    <n v="1.99"/>
  </r>
  <r>
    <s v="7881-1"/>
    <d v="2019-10-20T00:00:00"/>
    <x v="0"/>
    <x v="2"/>
    <n v="10"/>
    <s v="Sonia Kumar"/>
    <s v="Riverstone Parkway, Building E, near Green Valley"/>
    <x v="1"/>
    <x v="1"/>
    <s v="Corporate"/>
    <x v="1"/>
    <x v="0"/>
    <x v="23"/>
    <x v="1"/>
    <x v="3"/>
    <x v="0"/>
    <d v="2019-11-28T00:00:00"/>
    <n v="39"/>
    <n v="3.65"/>
    <n v="5.98"/>
    <n v="2.33"/>
    <n v="21"/>
    <n v="76.650000000000006"/>
    <n v="0.02"/>
    <n v="1.53"/>
    <n v="75.12"/>
    <n v="1.49"/>
    <n v="76.61"/>
  </r>
  <r>
    <s v="7882-1"/>
    <d v="2019-10-21T00:00:00"/>
    <x v="0"/>
    <x v="2"/>
    <n v="10"/>
    <s v="Sonali Yadav"/>
    <s v="Sunset Grove Road, Building A, by Pine Ridge"/>
    <x v="2"/>
    <x v="2"/>
    <s v="Consumer"/>
    <x v="1"/>
    <x v="0"/>
    <x v="24"/>
    <x v="2"/>
    <x v="0"/>
    <x v="0"/>
    <d v="2019-12-09T00:00:00"/>
    <n v="49"/>
    <n v="3.65"/>
    <n v="5.98"/>
    <n v="2.33"/>
    <n v="40"/>
    <n v="146"/>
    <n v="0"/>
    <n v="0"/>
    <n v="146"/>
    <n v="1.49"/>
    <n v="147.49"/>
  </r>
  <r>
    <s v="7883-1"/>
    <d v="2019-10-21T00:00:00"/>
    <x v="0"/>
    <x v="2"/>
    <n v="10"/>
    <s v="Suresh Sharma"/>
    <s v="Cedar Springs Boulevard, Building D, near Maple Hill"/>
    <x v="0"/>
    <x v="0"/>
    <s v="Small Business"/>
    <x v="7"/>
    <x v="0"/>
    <x v="25"/>
    <x v="0"/>
    <x v="1"/>
    <x v="0"/>
    <d v="2019-10-28T00:00:00"/>
    <n v="7"/>
    <n v="1.18"/>
    <n v="1.88"/>
    <n v="0.7"/>
    <n v="33"/>
    <n v="38.94"/>
    <n v="7.0000000000000007E-2"/>
    <n v="2.73"/>
    <n v="36.21"/>
    <n v="1.49"/>
    <n v="37.700000000000003"/>
  </r>
  <r>
    <s v="7884-1"/>
    <d v="2019-10-24T00:00:00"/>
    <x v="0"/>
    <x v="2"/>
    <n v="10"/>
    <s v="Sushant Yadav"/>
    <s v="Willowpark Road, Building B, near Riverstone"/>
    <x v="0"/>
    <x v="0"/>
    <s v="Small Business"/>
    <x v="3"/>
    <x v="3"/>
    <x v="26"/>
    <x v="2"/>
    <x v="0"/>
    <x v="0"/>
    <d v="2019-11-19T00:00:00"/>
    <n v="26"/>
    <n v="4.53"/>
    <n v="7.3"/>
    <n v="2.77"/>
    <n v="31"/>
    <n v="140.43"/>
    <n v="0.03"/>
    <n v="4.21"/>
    <n v="136.22"/>
    <n v="7.72"/>
    <n v="143.94"/>
  </r>
  <r>
    <s v="7885-1"/>
    <d v="2019-10-25T00:00:00"/>
    <x v="0"/>
    <x v="2"/>
    <n v="10"/>
    <s v="Tanvi Rathi"/>
    <s v="Shady Lane Parkway, Building F, opposite Golden Ridge"/>
    <x v="1"/>
    <x v="1"/>
    <s v="Small Business"/>
    <x v="11"/>
    <x v="3"/>
    <x v="27"/>
    <x v="0"/>
    <x v="1"/>
    <x v="0"/>
    <d v="2019-11-11T00:00:00"/>
    <n v="17"/>
    <n v="11.04"/>
    <n v="16.98"/>
    <n v="5.94"/>
    <n v="27"/>
    <n v="298.08"/>
    <n v="0.1"/>
    <n v="29.81"/>
    <n v="268.27"/>
    <n v="12.39"/>
    <n v="280.66000000000003"/>
  </r>
  <r>
    <s v="7886-1"/>
    <d v="2019-10-26T00:00:00"/>
    <x v="0"/>
    <x v="2"/>
    <n v="10"/>
    <s v="Tanuj Sharma"/>
    <s v="Maple Ridge Street, Building E, near Crystal Lake"/>
    <x v="2"/>
    <x v="2"/>
    <s v="Consumer"/>
    <x v="3"/>
    <x v="0"/>
    <x v="28"/>
    <x v="1"/>
    <x v="2"/>
    <x v="0"/>
    <d v="2019-12-14T00:00:00"/>
    <n v="49"/>
    <n v="3.4"/>
    <n v="5.4"/>
    <n v="2"/>
    <n v="47"/>
    <n v="159.80000000000001"/>
    <n v="0.03"/>
    <n v="4.79"/>
    <n v="155.01"/>
    <n v="7.78"/>
    <n v="162.79"/>
  </r>
  <r>
    <s v="7887-1"/>
    <d v="2019-10-28T00:00:00"/>
    <x v="0"/>
    <x v="2"/>
    <n v="10"/>
    <s v="Tejas Rathi"/>
    <s v="Pinecrest Boulevard, Building C, near Oak Valley"/>
    <x v="0"/>
    <x v="0"/>
    <s v="Corporate"/>
    <x v="2"/>
    <x v="3"/>
    <x v="29"/>
    <x v="2"/>
    <x v="3"/>
    <x v="0"/>
    <d v="2019-12-13T00:00:00"/>
    <n v="46"/>
    <n v="1.87"/>
    <n v="8.1199999999999992"/>
    <n v="6.25"/>
    <n v="37"/>
    <n v="69.19"/>
    <n v="0"/>
    <n v="0"/>
    <n v="69.19"/>
    <n v="2.83"/>
    <n v="72.02"/>
  </r>
  <r>
    <s v="7888-1"/>
    <d v="2019-10-28T00:00:00"/>
    <x v="0"/>
    <x v="2"/>
    <n v="10"/>
    <s v="Vanshika Sharma"/>
    <s v="Riverfront Road, Building B, by Willowfield"/>
    <x v="1"/>
    <x v="1"/>
    <s v="Corporate"/>
    <x v="2"/>
    <x v="3"/>
    <x v="30"/>
    <x v="0"/>
    <x v="2"/>
    <x v="1"/>
    <d v="2019-12-02T00:00:00"/>
    <n v="35"/>
    <n v="16.8"/>
    <n v="40.97"/>
    <n v="24.17"/>
    <n v="11"/>
    <n v="184.8"/>
    <n v="0.03"/>
    <n v="5.54"/>
    <n v="179.26"/>
    <n v="8.99"/>
    <n v="188.25"/>
  </r>
  <r>
    <s v="7889-1"/>
    <d v="2019-10-29T00:00:00"/>
    <x v="0"/>
    <x v="2"/>
    <n v="10"/>
    <s v="Vikram Yadav"/>
    <s v="Cedar Ridge Street, Apartment 2B, Building A, near Crystal Falls"/>
    <x v="2"/>
    <x v="2"/>
    <s v="Home Office"/>
    <x v="8"/>
    <x v="2"/>
    <x v="31"/>
    <x v="0"/>
    <x v="0"/>
    <x v="0"/>
    <d v="2019-12-06T00:00:00"/>
    <n v="38"/>
    <n v="1.94"/>
    <n v="3.08"/>
    <n v="1.1399999999999999"/>
    <n v="41"/>
    <n v="79.540000000000006"/>
    <n v="0.04"/>
    <n v="3.18"/>
    <n v="76.36"/>
    <n v="0.99"/>
    <n v="77.349999999999994"/>
  </r>
  <r>
    <s v="7890-1"/>
    <d v="2019-11-01T00:00:00"/>
    <x v="0"/>
    <x v="2"/>
    <n v="11"/>
    <s v="Vivek Rathi"/>
    <s v="Willow Grove Road, Unit 5A, Building C, near Maple Street"/>
    <x v="0"/>
    <x v="0"/>
    <s v="Consumer"/>
    <x v="3"/>
    <x v="2"/>
    <x v="32"/>
    <x v="1"/>
    <x v="1"/>
    <x v="0"/>
    <d v="2019-11-06T00:00:00"/>
    <n v="5"/>
    <n v="1.87"/>
    <n v="8.1199999999999992"/>
    <n v="6.25"/>
    <n v="16"/>
    <n v="29.92"/>
    <n v="0.03"/>
    <n v="0.9"/>
    <n v="29.02"/>
    <n v="2.83"/>
    <n v="31.85"/>
  </r>
  <r>
    <s v="7891-1"/>
    <d v="2019-11-02T00:00:00"/>
    <x v="0"/>
    <x v="2"/>
    <n v="11"/>
    <s v="Vishal Sharma"/>
    <s v="Rosewood Avenue, Suite 103, Building D, next to Sunset Plaza"/>
    <x v="1"/>
    <x v="1"/>
    <s v="Home Office"/>
    <x v="5"/>
    <x v="0"/>
    <x v="33"/>
    <x v="0"/>
    <x v="2"/>
    <x v="0"/>
    <d v="2019-12-17T00:00:00"/>
    <n v="45"/>
    <n v="4.53"/>
    <n v="7.3"/>
    <n v="2.77"/>
    <n v="45"/>
    <n v="203.85"/>
    <n v="0.04"/>
    <n v="8.15"/>
    <n v="195.7"/>
    <n v="7.72"/>
    <n v="203.42"/>
  </r>
  <r>
    <s v="7892-1"/>
    <d v="2019-11-03T00:00:00"/>
    <x v="0"/>
    <x v="2"/>
    <n v="11"/>
    <s v="Yashika Sharma"/>
    <s v="Pinecrest Street, Apartment 8A, Building B, near River Park"/>
    <x v="2"/>
    <x v="2"/>
    <s v="Corporate"/>
    <x v="13"/>
    <x v="2"/>
    <x v="34"/>
    <x v="0"/>
    <x v="3"/>
    <x v="0"/>
    <d v="2019-11-21T00:00:00"/>
    <n v="18"/>
    <n v="5.19"/>
    <n v="12.98"/>
    <n v="7.79"/>
    <n v="40"/>
    <n v="207.6"/>
    <n v="0.05"/>
    <n v="10.38"/>
    <n v="197.22"/>
    <n v="3.14"/>
    <n v="200.36"/>
  </r>
  <r>
    <s v="7893-1"/>
    <d v="2019-11-05T00:00:00"/>
    <x v="0"/>
    <x v="2"/>
    <n v="11"/>
    <s v="Yogesh Sharma"/>
    <s v="Oak Lane, Suite 509, Building E, opposite Greenfield Market"/>
    <x v="0"/>
    <x v="0"/>
    <s v="Corporate"/>
    <x v="9"/>
    <x v="0"/>
    <x v="35"/>
    <x v="1"/>
    <x v="0"/>
    <x v="0"/>
    <d v="2019-12-06T00:00:00"/>
    <n v="31"/>
    <n v="2.29"/>
    <n v="3.69"/>
    <n v="1.4"/>
    <n v="42"/>
    <n v="96.18"/>
    <n v="0.04"/>
    <n v="3.85"/>
    <n v="92.33"/>
    <n v="0.5"/>
    <n v="92.83"/>
  </r>
  <r>
    <s v="7894-1"/>
    <d v="2019-11-05T00:00:00"/>
    <x v="0"/>
    <x v="2"/>
    <n v="11"/>
    <s v="Zeeshan Rathi"/>
    <s v="Maple Ridge Boulevard, Apartment 2B, Building D, near Town Square"/>
    <x v="1"/>
    <x v="1"/>
    <s v="Corporate"/>
    <x v="1"/>
    <x v="2"/>
    <x v="36"/>
    <x v="2"/>
    <x v="1"/>
    <x v="0"/>
    <d v="2019-12-11T00:00:00"/>
    <n v="36"/>
    <n v="5.22"/>
    <n v="9.85"/>
    <n v="4.63"/>
    <n v="27"/>
    <n v="140.94"/>
    <n v="0.1"/>
    <n v="14.09"/>
    <n v="126.85"/>
    <n v="4.82"/>
    <n v="131.66999999999999"/>
  </r>
  <r>
    <s v="7895-1"/>
    <d v="2019-11-07T00:00:00"/>
    <x v="0"/>
    <x v="2"/>
    <n v="11"/>
    <s v="Aabha Sharma"/>
    <s v="Willow Springs Avenue, Flat 6A, Building C, near Oak Valley"/>
    <x v="2"/>
    <x v="2"/>
    <s v="Small Business"/>
    <x v="9"/>
    <x v="0"/>
    <x v="37"/>
    <x v="1"/>
    <x v="2"/>
    <x v="1"/>
    <d v="2019-11-19T00:00:00"/>
    <n v="12"/>
    <n v="3.75"/>
    <n v="7.08"/>
    <n v="3.33"/>
    <n v="29"/>
    <n v="108.75"/>
    <n v="7.0000000000000007E-2"/>
    <n v="7.61"/>
    <n v="101.14"/>
    <n v="2.35"/>
    <n v="103.49"/>
  </r>
  <r>
    <s v="7896-1"/>
    <d v="2019-11-09T00:00:00"/>
    <x v="0"/>
    <x v="2"/>
    <n v="11"/>
    <s v="Aadarsh Patel"/>
    <s v="Cedarwood Drive, Suite 403, Building A, near Silverlake"/>
    <x v="0"/>
    <x v="0"/>
    <s v="Small Business"/>
    <x v="2"/>
    <x v="1"/>
    <x v="38"/>
    <x v="2"/>
    <x v="3"/>
    <x v="0"/>
    <d v="2019-11-21T00:00:00"/>
    <n v="12"/>
    <n v="3.32"/>
    <n v="5.18"/>
    <n v="1.86"/>
    <n v="8"/>
    <n v="26.56"/>
    <n v="0.06"/>
    <n v="1.59"/>
    <n v="24.97"/>
    <n v="2.04"/>
    <n v="27.01"/>
  </r>
  <r>
    <s v="7897-1"/>
    <d v="2019-11-12T00:00:00"/>
    <x v="0"/>
    <x v="2"/>
    <n v="11"/>
    <s v="Aakash Yadav"/>
    <s v="Birchwood Park, Unit 5, Building E, near Riverpoint Tower"/>
    <x v="1"/>
    <x v="1"/>
    <s v="Corporate"/>
    <x v="5"/>
    <x v="0"/>
    <x v="39"/>
    <x v="0"/>
    <x v="3"/>
    <x v="0"/>
    <d v="2020-01-09T00:00:00"/>
    <n v="58"/>
    <n v="3.37"/>
    <n v="5.53"/>
    <n v="2.16"/>
    <n v="17"/>
    <n v="57.29"/>
    <n v="0.02"/>
    <n v="1.1499999999999999"/>
    <n v="56.14"/>
    <n v="6.98"/>
    <n v="63.12"/>
  </r>
  <r>
    <s v="7898-1"/>
    <d v="2019-11-15T00:00:00"/>
    <x v="0"/>
    <x v="2"/>
    <n v="11"/>
    <s v="Abhay Mehta"/>
    <s v="Oakwood Parkway, Apartment 7A, Building B, by Oakwood Mall"/>
    <x v="2"/>
    <x v="2"/>
    <s v="Consumer"/>
    <x v="1"/>
    <x v="0"/>
    <x v="40"/>
    <x v="2"/>
    <x v="3"/>
    <x v="0"/>
    <d v="2019-11-26T00:00:00"/>
    <n v="11"/>
    <n v="12.39"/>
    <n v="19.98"/>
    <n v="7.59"/>
    <n v="47"/>
    <n v="582.33000000000004"/>
    <n v="0.04"/>
    <n v="23.29"/>
    <n v="559.04"/>
    <n v="5.77"/>
    <n v="564.80999999999995"/>
  </r>
  <r>
    <s v="7899-1"/>
    <d v="2019-11-16T00:00:00"/>
    <x v="0"/>
    <x v="2"/>
    <n v="11"/>
    <s v="Abhishek Sharma"/>
    <s v="Golden Oaks Drive, Suite 202, Building C, near Pine Forest"/>
    <x v="1"/>
    <x v="1"/>
    <s v="Consumer"/>
    <x v="11"/>
    <x v="0"/>
    <x v="41"/>
    <x v="0"/>
    <x v="1"/>
    <x v="0"/>
    <d v="2020-01-07T00:00:00"/>
    <n v="52"/>
    <n v="5.5"/>
    <n v="12.22"/>
    <n v="6.72"/>
    <n v="27"/>
    <n v="148.5"/>
    <n v="7.0000000000000007E-2"/>
    <n v="10.4"/>
    <n v="138.11000000000001"/>
    <n v="2.85"/>
    <n v="140.96"/>
  </r>
  <r>
    <s v="7900-1"/>
    <d v="2019-11-16T00:00:00"/>
    <x v="0"/>
    <x v="2"/>
    <n v="11"/>
    <s v="Achintya Patel"/>
    <s v="Sunset Boulevard, Flat 9B, Building D, opposite City Hall"/>
    <x v="2"/>
    <x v="2"/>
    <s v="Corporate"/>
    <x v="6"/>
    <x v="2"/>
    <x v="42"/>
    <x v="0"/>
    <x v="0"/>
    <x v="0"/>
    <d v="2020-01-14T00:00:00"/>
    <n v="59"/>
    <n v="1.76"/>
    <n v="2.94"/>
    <n v="1.18"/>
    <n v="23"/>
    <n v="40.479999999999997"/>
    <n v="7.0000000000000007E-2"/>
    <n v="2.83"/>
    <n v="37.65"/>
    <n v="0.81"/>
    <n v="38.46"/>
  </r>
  <r>
    <s v="7901-1"/>
    <d v="2019-11-17T00:00:00"/>
    <x v="0"/>
    <x v="2"/>
    <n v="11"/>
    <s v="Adarsh Rathi"/>
    <s v="Maple Trail, Unit 4A, Building E, near Lakeside Park"/>
    <x v="0"/>
    <x v="0"/>
    <s v="Consumer"/>
    <x v="11"/>
    <x v="2"/>
    <x v="43"/>
    <x v="0"/>
    <x v="1"/>
    <x v="1"/>
    <d v="2020-01-05T00:00:00"/>
    <n v="49"/>
    <n v="39.64"/>
    <n v="152.47999999999999"/>
    <n v="112.84"/>
    <n v="2"/>
    <n v="79.28"/>
    <n v="0.02"/>
    <n v="1.59"/>
    <n v="77.69"/>
    <n v="6.5"/>
    <n v="84.19"/>
  </r>
  <r>
    <s v="7902-1"/>
    <d v="2019-11-17T00:00:00"/>
    <x v="0"/>
    <x v="2"/>
    <n v="11"/>
    <s v="Aditi Gupta"/>
    <s v="Pine Ridge Road, Apartment 11A, Building A, near Riverbend Plaza"/>
    <x v="0"/>
    <x v="0"/>
    <s v="Home Office"/>
    <x v="2"/>
    <x v="2"/>
    <x v="44"/>
    <x v="1"/>
    <x v="3"/>
    <x v="0"/>
    <d v="2019-11-22T00:00:00"/>
    <n v="5"/>
    <n v="3.51"/>
    <n v="8.57"/>
    <n v="5.0599999999999996"/>
    <n v="24"/>
    <n v="84.24"/>
    <n v="0.06"/>
    <n v="5.05"/>
    <n v="79.19"/>
    <n v="6.14"/>
    <n v="85.33"/>
  </r>
  <r>
    <s v="7903-1"/>
    <d v="2019-11-17T00:00:00"/>
    <x v="0"/>
    <x v="2"/>
    <n v="11"/>
    <s v="Aditya Mehta"/>
    <s v="Cedarwood Avenue, Suite 601, Building B, close to Town Square"/>
    <x v="1"/>
    <x v="1"/>
    <s v="Corporate"/>
    <x v="2"/>
    <x v="3"/>
    <x v="45"/>
    <x v="2"/>
    <x v="3"/>
    <x v="0"/>
    <d v="2019-12-30T00:00:00"/>
    <n v="43"/>
    <n v="2.4500000000000002"/>
    <n v="3.89"/>
    <n v="1.44"/>
    <n v="47"/>
    <n v="115.15"/>
    <n v="0"/>
    <n v="0"/>
    <n v="115.15"/>
    <n v="7.01"/>
    <n v="122.16"/>
  </r>
  <r>
    <s v="7904-1"/>
    <d v="2019-11-18T00:00:00"/>
    <x v="0"/>
    <x v="2"/>
    <n v="11"/>
    <s v="Aishwarya Sharma"/>
    <s v="Birchwood Crescent, Unit 3, Building D, next to Riverside Park"/>
    <x v="2"/>
    <x v="2"/>
    <s v="Small Business"/>
    <x v="10"/>
    <x v="1"/>
    <x v="46"/>
    <x v="1"/>
    <x v="2"/>
    <x v="0"/>
    <d v="2020-01-04T00:00:00"/>
    <n v="47"/>
    <n v="1.6"/>
    <n v="2.62"/>
    <n v="1.02"/>
    <n v="26"/>
    <n v="41.6"/>
    <n v="0.09"/>
    <n v="3.74"/>
    <n v="37.86"/>
    <n v="0.8"/>
    <n v="38.659999999999997"/>
  </r>
  <r>
    <s v="7905-1"/>
    <d v="2019-11-18T00:00:00"/>
    <x v="0"/>
    <x v="2"/>
    <n v="11"/>
    <s v="Alok Yadav"/>
    <s v="Shady Lane, Apartment 8B, Building C, near Hilltop Gardens"/>
    <x v="0"/>
    <x v="0"/>
    <s v="Corporate"/>
    <x v="3"/>
    <x v="3"/>
    <x v="47"/>
    <x v="2"/>
    <x v="3"/>
    <x v="0"/>
    <d v="2019-12-12T00:00:00"/>
    <n v="24"/>
    <n v="21.56"/>
    <n v="35.94"/>
    <n v="14.38"/>
    <n v="19"/>
    <n v="409.64"/>
    <n v="0.09"/>
    <n v="36.869999999999997"/>
    <n v="372.77"/>
    <n v="6.66"/>
    <n v="379.43"/>
  </r>
  <r>
    <s v="7906-1"/>
    <d v="2019-11-19T00:00:00"/>
    <x v="0"/>
    <x v="2"/>
    <n v="11"/>
    <s v="Aman Kumar"/>
    <s v="Silver Birch Drive, Flat 2A, Building E, near Golden Meadows"/>
    <x v="1"/>
    <x v="1"/>
    <s v="Corporate"/>
    <x v="7"/>
    <x v="0"/>
    <x v="48"/>
    <x v="0"/>
    <x v="0"/>
    <x v="0"/>
    <d v="2019-12-13T00:00:00"/>
    <n v="24"/>
    <n v="4.59"/>
    <n v="7.28"/>
    <n v="2.69"/>
    <n v="3"/>
    <n v="13.77"/>
    <n v="0.01"/>
    <n v="0.14000000000000001"/>
    <n v="13.63"/>
    <n v="11.15"/>
    <n v="24.78"/>
  </r>
  <r>
    <s v="7907-1"/>
    <d v="2019-11-20T00:00:00"/>
    <x v="0"/>
    <x v="2"/>
    <n v="11"/>
    <s v="Amita Yadav"/>
    <s v="River Bend Street, Suite 308, Building B, beside Oak View"/>
    <x v="2"/>
    <x v="2"/>
    <s v="Consumer"/>
    <x v="11"/>
    <x v="1"/>
    <x v="99"/>
    <x v="2"/>
    <x v="0"/>
    <x v="2"/>
    <d v="2019-12-25T00:00:00"/>
    <n v="35"/>
    <n v="76.790000000000006"/>
    <n v="119.99"/>
    <n v="43.2"/>
    <n v="4"/>
    <n v="307.16000000000003"/>
    <n v="0.06"/>
    <n v="18.43"/>
    <n v="288.73"/>
    <n v="14"/>
    <n v="302.73"/>
  </r>
  <r>
    <s v="7908-1"/>
    <d v="2019-11-20T00:00:00"/>
    <x v="0"/>
    <x v="2"/>
    <n v="11"/>
    <s v="Ananya Sharma"/>
    <s v="Springdale Avenue, Apartment 5A, Building F, near Valley Plaza"/>
    <x v="0"/>
    <x v="0"/>
    <s v="Corporate"/>
    <x v="2"/>
    <x v="0"/>
    <x v="100"/>
    <x v="0"/>
    <x v="0"/>
    <x v="0"/>
    <d v="2019-12-19T00:00:00"/>
    <n v="29"/>
    <n v="3.47"/>
    <n v="6.68"/>
    <n v="3.21"/>
    <n v="15"/>
    <n v="52.05"/>
    <n v="0.03"/>
    <n v="1.56"/>
    <n v="50.49"/>
    <n v="1.5"/>
    <n v="51.99"/>
  </r>
  <r>
    <s v="7909-1"/>
    <d v="2019-11-23T00:00:00"/>
    <x v="0"/>
    <x v="2"/>
    <n v="11"/>
    <s v="Anil Deshmukh"/>
    <s v="Willow Creek Boulevard, Flat 7B, Building D, next to Pine Grove"/>
    <x v="1"/>
    <x v="1"/>
    <s v="Consumer"/>
    <x v="1"/>
    <x v="0"/>
    <x v="101"/>
    <x v="1"/>
    <x v="0"/>
    <x v="0"/>
    <d v="2020-01-22T00:00:00"/>
    <n v="60"/>
    <n v="11.38"/>
    <n v="18.649999999999999"/>
    <n v="7.27"/>
    <n v="19"/>
    <n v="216.22"/>
    <n v="7.0000000000000007E-2"/>
    <n v="15.14"/>
    <n v="201.08"/>
    <n v="3.77"/>
    <n v="204.85"/>
  </r>
  <r>
    <s v="7910-1"/>
    <d v="2019-11-23T00:00:00"/>
    <x v="0"/>
    <x v="2"/>
    <n v="11"/>
    <s v="Ankit Mehta"/>
    <s v="Cedar Ridge Boulevard, Suite 101, Building E, by Green Park"/>
    <x v="2"/>
    <x v="2"/>
    <s v="Corporate"/>
    <x v="1"/>
    <x v="0"/>
    <x v="102"/>
    <x v="2"/>
    <x v="1"/>
    <x v="1"/>
    <d v="2020-01-11T00:00:00"/>
    <n v="49"/>
    <n v="3.5"/>
    <n v="5.74"/>
    <n v="2.2400000000000002"/>
    <n v="27"/>
    <n v="94.5"/>
    <n v="0.08"/>
    <n v="7.56"/>
    <n v="86.94"/>
    <n v="5.01"/>
    <n v="91.95"/>
  </r>
  <r>
    <s v="7911-1"/>
    <d v="2019-11-27T00:00:00"/>
    <x v="0"/>
    <x v="2"/>
    <n v="11"/>
    <s v="Ankur Kumar"/>
    <s v="Forest Hill Road, Apartment 3A, Building C, near Pine Valley"/>
    <x v="1"/>
    <x v="1"/>
    <s v="Consumer"/>
    <x v="5"/>
    <x v="2"/>
    <x v="103"/>
    <x v="0"/>
    <x v="2"/>
    <x v="0"/>
    <d v="2020-01-20T00:00:00"/>
    <n v="54"/>
    <n v="81.59"/>
    <n v="159.99"/>
    <n v="78.400000000000006"/>
    <n v="50"/>
    <n v="4079.5"/>
    <n v="0.05"/>
    <n v="203.98"/>
    <n v="3875.53"/>
    <n v="5.5"/>
    <n v="3881.03"/>
  </r>
  <r>
    <s v="7912-1"/>
    <d v="2019-11-29T00:00:00"/>
    <x v="0"/>
    <x v="2"/>
    <n v="11"/>
    <s v="Arav Rathi"/>
    <s v="Rosewood Terrace, Flat 10A, Building B, opposite Riverside Mall"/>
    <x v="1"/>
    <x v="1"/>
    <s v="Corporate"/>
    <x v="11"/>
    <x v="3"/>
    <x v="104"/>
    <x v="2"/>
    <x v="3"/>
    <x v="2"/>
    <d v="2020-01-02T00:00:00"/>
    <n v="34"/>
    <n v="76.790000000000006"/>
    <n v="119.99"/>
    <n v="43.2"/>
    <n v="8"/>
    <n v="614.32000000000005"/>
    <n v="0.09"/>
    <n v="55.29"/>
    <n v="559.03"/>
    <n v="14"/>
    <n v="573.03"/>
  </r>
  <r>
    <s v="7913-1"/>
    <d v="2019-12-05T00:00:00"/>
    <x v="0"/>
    <x v="2"/>
    <n v="12"/>
    <s v="Arvind Yadav"/>
    <s v="Sunset Ridge Road, Suite 202, Building F, near Crystal Plaza"/>
    <x v="2"/>
    <x v="2"/>
    <s v="Small Business"/>
    <x v="2"/>
    <x v="0"/>
    <x v="105"/>
    <x v="0"/>
    <x v="2"/>
    <x v="1"/>
    <d v="2020-01-22T00:00:00"/>
    <n v="48"/>
    <n v="16.8"/>
    <n v="40.97"/>
    <n v="24.17"/>
    <n v="49"/>
    <n v="823.2"/>
    <n v="0.09"/>
    <n v="74.09"/>
    <n v="749.11"/>
    <n v="8.99"/>
    <n v="758.1"/>
  </r>
  <r>
    <s v="7914-1"/>
    <d v="2019-12-08T00:00:00"/>
    <x v="0"/>
    <x v="2"/>
    <n v="12"/>
    <s v="Ashish Deshmukh"/>
    <s v="Shady Oaks Avenue, Unit 4B, Building A, beside Oakwood Gardens"/>
    <x v="0"/>
    <x v="0"/>
    <s v="Home Office"/>
    <x v="13"/>
    <x v="1"/>
    <x v="106"/>
    <x v="1"/>
    <x v="0"/>
    <x v="0"/>
    <d v="2020-01-05T00:00:00"/>
    <n v="28"/>
    <n v="1.6"/>
    <n v="2.62"/>
    <n v="1.02"/>
    <n v="47"/>
    <n v="75.2"/>
    <n v="0.1"/>
    <n v="7.52"/>
    <n v="67.680000000000007"/>
    <n v="0.8"/>
    <n v="68.48"/>
  </r>
  <r>
    <s v="7915-1"/>
    <d v="2019-12-08T00:00:00"/>
    <x v="0"/>
    <x v="2"/>
    <n v="12"/>
    <s v="Ashok Patel"/>
    <s v="Maple Meadows Drive, Apartment 7A, Building D, next to Willowbrook"/>
    <x v="0"/>
    <x v="0"/>
    <s v="Home Office"/>
    <x v="0"/>
    <x v="0"/>
    <x v="107"/>
    <x v="2"/>
    <x v="1"/>
    <x v="0"/>
    <d v="2020-01-15T00:00:00"/>
    <n v="38"/>
    <n v="0.93"/>
    <n v="1.6"/>
    <n v="0.67"/>
    <n v="25"/>
    <n v="23.25"/>
    <n v="0.1"/>
    <n v="2.33"/>
    <n v="20.93"/>
    <n v="1.29"/>
    <n v="22.22"/>
  </r>
  <r>
    <s v="7916-1"/>
    <d v="2019-12-09T00:00:00"/>
    <x v="0"/>
    <x v="2"/>
    <n v="12"/>
    <s v="Ayesha Yadav"/>
    <s v="Golden Valley Road, Suite 609, Building C, near River Springs"/>
    <x v="1"/>
    <x v="1"/>
    <s v="Corporate"/>
    <x v="11"/>
    <x v="2"/>
    <x v="108"/>
    <x v="0"/>
    <x v="2"/>
    <x v="0"/>
    <d v="2020-01-03T00:00:00"/>
    <n v="25"/>
    <n v="0.24"/>
    <n v="1.26"/>
    <n v="1.02"/>
    <n v="9"/>
    <n v="2.16"/>
    <n v="0.06"/>
    <n v="0.13"/>
    <n v="2.0299999999999998"/>
    <n v="0.7"/>
    <n v="2.73"/>
  </r>
  <r>
    <s v="7917-1"/>
    <d v="2019-12-10T00:00:00"/>
    <x v="0"/>
    <x v="2"/>
    <n v="12"/>
    <s v="Bala Rathi"/>
    <s v="Pinehill Boulevard, Flat 8B, Building E, near Main Street"/>
    <x v="2"/>
    <x v="2"/>
    <s v="Small Business"/>
    <x v="1"/>
    <x v="0"/>
    <x v="109"/>
    <x v="0"/>
    <x v="3"/>
    <x v="0"/>
    <d v="2019-12-13T00:00:00"/>
    <n v="3"/>
    <n v="3.65"/>
    <n v="5.98"/>
    <n v="2.33"/>
    <n v="25"/>
    <n v="91.25"/>
    <n v="0.03"/>
    <n v="2.74"/>
    <n v="88.51"/>
    <n v="1.49"/>
    <n v="90"/>
  </r>
  <r>
    <s v="7918-1"/>
    <d v="2019-12-11T00:00:00"/>
    <x v="0"/>
    <x v="2"/>
    <n v="12"/>
    <s v="Banshi Gupta"/>
    <s v="Cedarwood Lane, Unit 5A, Building B, close to Town Park"/>
    <x v="0"/>
    <x v="0"/>
    <s v="Corporate"/>
    <x v="0"/>
    <x v="1"/>
    <x v="110"/>
    <x v="1"/>
    <x v="0"/>
    <x v="0"/>
    <d v="2020-01-29T00:00:00"/>
    <n v="49"/>
    <n v="18.38"/>
    <n v="29.17"/>
    <n v="10.79"/>
    <n v="16"/>
    <n v="294.08"/>
    <n v="7.0000000000000007E-2"/>
    <n v="20.59"/>
    <n v="273.49"/>
    <n v="6.27"/>
    <n v="279.76"/>
  </r>
  <r>
    <s v="7919-1"/>
    <d v="2019-12-13T00:00:00"/>
    <x v="0"/>
    <x v="2"/>
    <n v="12"/>
    <s v="Bhavna Sharma"/>
    <s v="Silver Ridge Boulevard, Apartment 11A, Building D, near City Center"/>
    <x v="0"/>
    <x v="0"/>
    <s v="Consumer"/>
    <x v="9"/>
    <x v="0"/>
    <x v="111"/>
    <x v="0"/>
    <x v="1"/>
    <x v="0"/>
    <d v="2019-12-26T00:00:00"/>
    <n v="13"/>
    <n v="3.75"/>
    <n v="5.77"/>
    <n v="2.02"/>
    <n v="9"/>
    <n v="33.75"/>
    <n v="0"/>
    <n v="0"/>
    <n v="33.75"/>
    <n v="4.97"/>
    <n v="38.72"/>
  </r>
  <r>
    <s v="7920-1"/>
    <d v="2019-12-13T00:00:00"/>
    <x v="0"/>
    <x v="2"/>
    <n v="12"/>
    <s v="Chaitanya Patel"/>
    <s v="Oakfield Road, Suite 302, Building C, near Oak Park"/>
    <x v="1"/>
    <x v="1"/>
    <s v="Corporate"/>
    <x v="11"/>
    <x v="2"/>
    <x v="112"/>
    <x v="0"/>
    <x v="2"/>
    <x v="0"/>
    <d v="2020-01-23T00:00:00"/>
    <n v="41"/>
    <n v="1.92"/>
    <n v="3.26"/>
    <n v="1.34"/>
    <n v="6"/>
    <n v="11.52"/>
    <n v="0.01"/>
    <n v="0.12"/>
    <n v="11.4"/>
    <n v="1.86"/>
    <n v="13.26"/>
  </r>
  <r>
    <s v="7921-1"/>
    <d v="2019-12-16T00:00:00"/>
    <x v="0"/>
    <x v="2"/>
    <n v="12"/>
    <s v="Charulata Rathi"/>
    <s v="Riverstone Boulevard, Flat 4B, Building E, beside Pine Ridge"/>
    <x v="2"/>
    <x v="2"/>
    <s v="Small Business"/>
    <x v="5"/>
    <x v="2"/>
    <x v="113"/>
    <x v="1"/>
    <x v="3"/>
    <x v="0"/>
    <d v="2020-01-20T00:00:00"/>
    <n v="35"/>
    <n v="2.29"/>
    <n v="3.69"/>
    <n v="1.4"/>
    <n v="45"/>
    <n v="103.05"/>
    <n v="0.08"/>
    <n v="8.24"/>
    <n v="94.81"/>
    <n v="0.5"/>
    <n v="95.31"/>
  </r>
  <r>
    <s v="7922-1"/>
    <d v="2019-12-17T00:00:00"/>
    <x v="0"/>
    <x v="2"/>
    <n v="12"/>
    <s v="Chirag Yadav"/>
    <s v="Redwood Street, Unit 6A, Building F, near Maple Grove"/>
    <x v="0"/>
    <x v="0"/>
    <s v="Corporate"/>
    <x v="3"/>
    <x v="2"/>
    <x v="114"/>
    <x v="2"/>
    <x v="3"/>
    <x v="0"/>
    <d v="2020-01-23T00:00:00"/>
    <n v="37"/>
    <n v="5.33"/>
    <n v="8.6"/>
    <n v="3.27"/>
    <n v="23"/>
    <n v="122.59"/>
    <n v="0.02"/>
    <n v="2.4500000000000002"/>
    <n v="120.14"/>
    <n v="6.19"/>
    <n v="126.33"/>
  </r>
  <r>
    <s v="7923-1"/>
    <d v="2019-12-19T00:00:00"/>
    <x v="0"/>
    <x v="2"/>
    <n v="12"/>
    <s v="Chitra Mehta"/>
    <s v="Mountain View Road, Apartment 9A, Building B, near Parkview Mall"/>
    <x v="1"/>
    <x v="1"/>
    <s v="Consumer"/>
    <x v="5"/>
    <x v="3"/>
    <x v="115"/>
    <x v="1"/>
    <x v="3"/>
    <x v="0"/>
    <d v="2020-02-01T00:00:00"/>
    <n v="44"/>
    <n v="42.11"/>
    <n v="80.98"/>
    <n v="38.869999999999997"/>
    <n v="13"/>
    <n v="547.42999999999995"/>
    <n v="0.03"/>
    <n v="16.420000000000002"/>
    <n v="531.01"/>
    <n v="7.18"/>
    <n v="538.19000000000005"/>
  </r>
  <r>
    <s v="7924-1"/>
    <d v="2019-12-23T00:00:00"/>
    <x v="0"/>
    <x v="2"/>
    <n v="12"/>
    <s v="Deepak Kumar"/>
    <s v="Willowbrook Lane, Suite 508, Building D, opposite Riverbank"/>
    <x v="2"/>
    <x v="2"/>
    <s v="Small Business"/>
    <x v="7"/>
    <x v="2"/>
    <x v="0"/>
    <x v="2"/>
    <x v="1"/>
    <x v="0"/>
    <d v="2019-12-25T00:00:00"/>
    <n v="2"/>
    <n v="39.64"/>
    <n v="152.47999999999999"/>
    <n v="112.84"/>
    <n v="41"/>
    <n v="1625.24"/>
    <n v="7.0000000000000007E-2"/>
    <n v="113.77"/>
    <n v="1511.47"/>
    <n v="6.5"/>
    <n v="1517.97"/>
  </r>
  <r>
    <s v="7925-1"/>
    <d v="2019-12-23T00:00:00"/>
    <x v="0"/>
    <x v="2"/>
    <n v="12"/>
    <s v="Deepika Yadav"/>
    <s v="Birchwood Avenue, Flat 7A, Building C, next to Woodland Park"/>
    <x v="0"/>
    <x v="0"/>
    <s v="Home Office"/>
    <x v="2"/>
    <x v="0"/>
    <x v="1"/>
    <x v="0"/>
    <x v="0"/>
    <x v="0"/>
    <d v="2019-12-28T00:00:00"/>
    <n v="5"/>
    <n v="3.14"/>
    <n v="4.91"/>
    <n v="1.77"/>
    <n v="12"/>
    <n v="37.68"/>
    <n v="0.04"/>
    <n v="1.51"/>
    <n v="36.17"/>
    <n v="0.5"/>
    <n v="36.67"/>
  </r>
  <r>
    <s v="7926-1"/>
    <d v="2019-12-27T00:00:00"/>
    <x v="0"/>
    <x v="2"/>
    <n v="12"/>
    <s v="Devika Patel"/>
    <s v="Pinewood Boulevard, Unit 5B, Building E, near Sunset Beach"/>
    <x v="1"/>
    <x v="1"/>
    <s v="Home Office"/>
    <x v="8"/>
    <x v="1"/>
    <x v="2"/>
    <x v="2"/>
    <x v="1"/>
    <x v="0"/>
    <d v="2020-01-14T00:00:00"/>
    <n v="18"/>
    <n v="18.38"/>
    <n v="29.17"/>
    <n v="10.79"/>
    <n v="37"/>
    <n v="680.06"/>
    <n v="0.09"/>
    <n v="61.21"/>
    <n v="618.85"/>
    <n v="6.27"/>
    <n v="625.12"/>
  </r>
  <r>
    <s v="7927-1"/>
    <d v="2019-12-29T00:00:00"/>
    <x v="0"/>
    <x v="2"/>
    <n v="12"/>
    <s v="Dinesh Rathi"/>
    <s v="Crystal Springs Road, Apartment 4A, Building B, near Cedar Lake"/>
    <x v="2"/>
    <x v="2"/>
    <s v="Consumer"/>
    <x v="3"/>
    <x v="0"/>
    <x v="3"/>
    <x v="0"/>
    <x v="3"/>
    <x v="0"/>
    <d v="2020-02-05T00:00:00"/>
    <n v="38"/>
    <n v="2.39"/>
    <n v="4.26"/>
    <n v="1.87"/>
    <n v="26"/>
    <n v="62.14"/>
    <n v="0.1"/>
    <n v="6.21"/>
    <n v="55.93"/>
    <n v="1.2"/>
    <n v="57.13"/>
  </r>
  <r>
    <s v="7928-1"/>
    <d v="2019-12-29T00:00:00"/>
    <x v="0"/>
    <x v="2"/>
    <n v="12"/>
    <s v="Divya Gupta"/>
    <s v="Maplewood Drive, Suite 603, Building D, near Oakwood Park"/>
    <x v="0"/>
    <x v="0"/>
    <s v="Small Business"/>
    <x v="9"/>
    <x v="0"/>
    <x v="4"/>
    <x v="0"/>
    <x v="3"/>
    <x v="0"/>
    <d v="2020-01-02T00:00:00"/>
    <n v="4"/>
    <n v="60.59"/>
    <n v="100.98"/>
    <n v="40.39"/>
    <n v="1"/>
    <n v="60.59"/>
    <n v="0.1"/>
    <n v="6.06"/>
    <n v="54.53"/>
    <n v="7.18"/>
    <n v="61.71"/>
  </r>
  <r>
    <s v="7929-1"/>
    <d v="2019-12-30T00:00:00"/>
    <x v="0"/>
    <x v="2"/>
    <n v="12"/>
    <s v="Esha Sharma"/>
    <s v="Riverbend Parkway, Flat 8B, Building F, by Hillcrest Gardens"/>
    <x v="1"/>
    <x v="1"/>
    <s v="Small Business"/>
    <x v="9"/>
    <x v="3"/>
    <x v="5"/>
    <x v="0"/>
    <x v="2"/>
    <x v="0"/>
    <d v="2020-02-13T00:00:00"/>
    <n v="45"/>
    <n v="4.0999999999999996"/>
    <n v="9.31"/>
    <n v="5.21"/>
    <n v="18"/>
    <n v="73.8"/>
    <n v="0.01"/>
    <n v="0.74"/>
    <n v="73.06"/>
    <n v="3.98"/>
    <n v="77.040000000000006"/>
  </r>
  <r>
    <s v="7930-1"/>
    <d v="2019-12-30T00:00:00"/>
    <x v="0"/>
    <x v="2"/>
    <n v="12"/>
    <s v="Farhan Yadav"/>
    <s v="Goldenwood Lane, Apartment 2A, Building C, near Mountain Ridge"/>
    <x v="2"/>
    <x v="2"/>
    <s v="Small Business"/>
    <x v="2"/>
    <x v="1"/>
    <x v="6"/>
    <x v="1"/>
    <x v="3"/>
    <x v="0"/>
    <d v="2020-02-08T00:00:00"/>
    <n v="40"/>
    <n v="13.64"/>
    <n v="20.98"/>
    <n v="7.34"/>
    <n v="23"/>
    <n v="313.72000000000003"/>
    <n v="0.03"/>
    <n v="9.41"/>
    <n v="304.31"/>
    <n v="1.49"/>
    <n v="305.8"/>
  </r>
  <r>
    <s v="7931-1"/>
    <d v="2020-01-07T00:00:00"/>
    <x v="1"/>
    <x v="3"/>
    <n v="1"/>
    <s v="Gaurav Mehta"/>
    <s v="Pine View Road, Suite 701, Building E, near Maple Square"/>
    <x v="0"/>
    <x v="0"/>
    <s v="Home Office"/>
    <x v="0"/>
    <x v="3"/>
    <x v="7"/>
    <x v="2"/>
    <x v="0"/>
    <x v="0"/>
    <d v="2020-02-07T00:00:00"/>
    <n v="31"/>
    <n v="67.73"/>
    <n v="165.2"/>
    <n v="97.47"/>
    <n v="49"/>
    <n v="3318.77"/>
    <n v="0.05"/>
    <n v="165.94"/>
    <n v="3152.83"/>
    <n v="19.989999999999998"/>
    <n v="3172.82"/>
  </r>
  <r>
    <s v="7932-1"/>
    <d v="2020-01-07T00:00:00"/>
    <x v="1"/>
    <x v="3"/>
    <n v="1"/>
    <s v="Geetanjali Yadav"/>
    <s v="Willow Park Street, Unit 3B, Building D, near Central Park"/>
    <x v="1"/>
    <x v="1"/>
    <s v="Home Office"/>
    <x v="6"/>
    <x v="0"/>
    <x v="8"/>
    <x v="1"/>
    <x v="0"/>
    <x v="0"/>
    <d v="2020-01-22T00:00:00"/>
    <n v="15"/>
    <n v="2.31"/>
    <n v="3.78"/>
    <n v="1.47"/>
    <n v="47"/>
    <n v="108.57"/>
    <n v="0.02"/>
    <n v="2.17"/>
    <n v="106.4"/>
    <n v="0.71"/>
    <n v="107.11"/>
  </r>
  <r>
    <s v="7933-1"/>
    <d v="2020-01-08T00:00:00"/>
    <x v="1"/>
    <x v="3"/>
    <n v="1"/>
    <s v="Harish Kumar"/>
    <s v="Cedar Springs Drive, Apartment 10A, Building F, by Crystal Lake"/>
    <x v="2"/>
    <x v="2"/>
    <s v="Small Business"/>
    <x v="3"/>
    <x v="1"/>
    <x v="9"/>
    <x v="2"/>
    <x v="0"/>
    <x v="0"/>
    <d v="2020-02-13T00:00:00"/>
    <n v="36"/>
    <n v="13.88"/>
    <n v="22.38"/>
    <n v="8.5"/>
    <n v="21"/>
    <n v="291.48"/>
    <n v="0.04"/>
    <n v="11.66"/>
    <n v="279.82"/>
    <n v="15.1"/>
    <n v="294.92"/>
  </r>
  <r>
    <s v="7934-1"/>
    <d v="2020-01-08T00:00:00"/>
    <x v="1"/>
    <x v="3"/>
    <n v="1"/>
    <s v="Harleen Kaur"/>
    <s v="Sunrise Boulevard, Suite 402, Building B, opposite Oak Grove"/>
    <x v="1"/>
    <x v="1"/>
    <s v="Corporate"/>
    <x v="5"/>
    <x v="1"/>
    <x v="10"/>
    <x v="0"/>
    <x v="3"/>
    <x v="0"/>
    <d v="2020-02-01T00:00:00"/>
    <n v="24"/>
    <n v="1.3"/>
    <n v="2.88"/>
    <n v="1.58"/>
    <n v="46"/>
    <n v="59.8"/>
    <n v="0.04"/>
    <n v="2.39"/>
    <n v="57.41"/>
    <n v="1.01"/>
    <n v="58.42"/>
  </r>
  <r>
    <s v="7935-1"/>
    <d v="2020-01-10T00:00:00"/>
    <x v="1"/>
    <x v="3"/>
    <n v="1"/>
    <s v="Isha Mehta"/>
    <s v="Oak Hills Road, Flat 6A, Building C, near Westwood Plaza"/>
    <x v="2"/>
    <x v="2"/>
    <s v="Small Business"/>
    <x v="2"/>
    <x v="0"/>
    <x v="11"/>
    <x v="2"/>
    <x v="3"/>
    <x v="1"/>
    <d v="2020-02-16T00:00:00"/>
    <n v="37"/>
    <n v="56.16"/>
    <n v="136.97999999999999"/>
    <n v="80.819999999999993"/>
    <n v="18"/>
    <n v="1010.88"/>
    <n v="0.02"/>
    <n v="20.22"/>
    <n v="990.66"/>
    <n v="24.49"/>
    <n v="1015.15"/>
  </r>
  <r>
    <s v="7936-1"/>
    <d v="2020-01-13T00:00:00"/>
    <x v="1"/>
    <x v="3"/>
    <n v="1"/>
    <s v="Ishaan Yadav"/>
    <s v="Springwood Avenue, Unit 11A, Building E, near Riverfront"/>
    <x v="0"/>
    <x v="0"/>
    <s v="Home Office"/>
    <x v="2"/>
    <x v="1"/>
    <x v="12"/>
    <x v="0"/>
    <x v="1"/>
    <x v="0"/>
    <d v="2020-02-21T00:00:00"/>
    <n v="39"/>
    <n v="21.56"/>
    <n v="35.94"/>
    <n v="14.38"/>
    <n v="13"/>
    <n v="280.27999999999997"/>
    <n v="0.09"/>
    <n v="25.23"/>
    <n v="255.05"/>
    <n v="6.66"/>
    <n v="261.70999999999998"/>
  </r>
  <r>
    <s v="7937-1"/>
    <d v="2020-01-14T00:00:00"/>
    <x v="1"/>
    <x v="3"/>
    <n v="1"/>
    <s v="Jai Kumar"/>
    <s v="Golden Ridge Parkway, Suite 307, Building A, near Crystal Falls"/>
    <x v="0"/>
    <x v="0"/>
    <s v="Consumer"/>
    <x v="11"/>
    <x v="0"/>
    <x v="13"/>
    <x v="1"/>
    <x v="0"/>
    <x v="1"/>
    <d v="2020-01-28T00:00:00"/>
    <n v="14"/>
    <n v="3.4"/>
    <n v="5.4"/>
    <n v="2"/>
    <n v="14"/>
    <n v="47.6"/>
    <n v="0.09"/>
    <n v="4.28"/>
    <n v="43.32"/>
    <n v="7.78"/>
    <n v="51.1"/>
  </r>
  <r>
    <s v="7938-1"/>
    <d v="2020-01-14T00:00:00"/>
    <x v="1"/>
    <x v="3"/>
    <n v="1"/>
    <s v="Jaspreet Yadav"/>
    <s v="Maple Creek Boulevard, Flat 9B, Building D, near Mountain View"/>
    <x v="1"/>
    <x v="1"/>
    <s v="Home Office"/>
    <x v="11"/>
    <x v="0"/>
    <x v="14"/>
    <x v="2"/>
    <x v="1"/>
    <x v="0"/>
    <d v="2020-01-18T00:00:00"/>
    <n v="4"/>
    <n v="1.95"/>
    <n v="3.98"/>
    <n v="2.0299999999999998"/>
    <n v="41"/>
    <n v="79.95"/>
    <n v="7.0000000000000007E-2"/>
    <n v="5.6"/>
    <n v="74.349999999999994"/>
    <n v="0.83"/>
    <n v="75.180000000000007"/>
  </r>
  <r>
    <s v="7939-1"/>
    <d v="2020-01-15T00:00:00"/>
    <x v="1"/>
    <x v="3"/>
    <n v="1"/>
    <s v="Jeevan Mehta"/>
    <s v="Pinecrest Avenue, Apartment 5A, Building C, by Riverside"/>
    <x v="2"/>
    <x v="2"/>
    <s v="Corporate"/>
    <x v="0"/>
    <x v="0"/>
    <x v="15"/>
    <x v="0"/>
    <x v="3"/>
    <x v="1"/>
    <d v="2020-02-12T00:00:00"/>
    <n v="28"/>
    <n v="5.19"/>
    <n v="12.98"/>
    <n v="7.79"/>
    <n v="34"/>
    <n v="176.46"/>
    <n v="0.04"/>
    <n v="7.06"/>
    <n v="169.4"/>
    <n v="3.14"/>
    <n v="172.54"/>
  </r>
  <r>
    <s v="7940-1"/>
    <d v="2020-01-15T00:00:00"/>
    <x v="1"/>
    <x v="3"/>
    <n v="1"/>
    <s v="Kajal Gupta"/>
    <s v="Sunset Park Lane, Suite 205, Building E, near Sunset Bridge"/>
    <x v="0"/>
    <x v="0"/>
    <s v="Home Office"/>
    <x v="10"/>
    <x v="0"/>
    <x v="16"/>
    <x v="2"/>
    <x v="3"/>
    <x v="2"/>
    <d v="2020-01-21T00:00:00"/>
    <n v="6"/>
    <n v="219.61"/>
    <n v="535.64"/>
    <n v="316.02999999999997"/>
    <n v="1"/>
    <n v="219.61"/>
    <n v="0.05"/>
    <n v="10.98"/>
    <n v="208.63"/>
    <n v="14.7"/>
    <n v="223.33"/>
  </r>
  <r>
    <s v="7941-1"/>
    <d v="2020-01-17T00:00:00"/>
    <x v="1"/>
    <x v="3"/>
    <n v="1"/>
    <s v="Karthik Yadav"/>
    <s v="Redwood Boulevard, Unit 2B, Building F, by Cedar Park"/>
    <x v="1"/>
    <x v="1"/>
    <s v="Home Office"/>
    <x v="0"/>
    <x v="2"/>
    <x v="17"/>
    <x v="0"/>
    <x v="2"/>
    <x v="0"/>
    <d v="2020-02-15T00:00:00"/>
    <n v="29"/>
    <n v="3.84"/>
    <n v="6.3"/>
    <n v="2.46"/>
    <n v="32"/>
    <n v="122.88"/>
    <n v="0.04"/>
    <n v="4.92"/>
    <n v="117.96"/>
    <n v="0.5"/>
    <n v="118.46"/>
  </r>
  <r>
    <s v="7942-1"/>
    <d v="2020-01-23T00:00:00"/>
    <x v="1"/>
    <x v="3"/>
    <n v="1"/>
    <s v="Kavita Sharma"/>
    <s v="Cedar Bluff Road, Apartment 8A, Building C, near Oakdale Plaza"/>
    <x v="2"/>
    <x v="2"/>
    <s v="Home Office"/>
    <x v="13"/>
    <x v="0"/>
    <x v="18"/>
    <x v="1"/>
    <x v="3"/>
    <x v="0"/>
    <d v="2020-03-05T00:00:00"/>
    <n v="42"/>
    <n v="0.93"/>
    <n v="1.48"/>
    <n v="0.55000000000000004"/>
    <n v="27"/>
    <n v="25.11"/>
    <n v="0"/>
    <n v="0"/>
    <n v="25.11"/>
    <n v="0.7"/>
    <n v="25.81"/>
  </r>
  <r>
    <s v="7943-1"/>
    <d v="2020-01-24T00:00:00"/>
    <x v="1"/>
    <x v="3"/>
    <n v="1"/>
    <s v="Kiran Patel"/>
    <s v="Willow Lane, Suite 410, Building D, near Highland Park"/>
    <x v="0"/>
    <x v="0"/>
    <s v="Corporate"/>
    <x v="0"/>
    <x v="3"/>
    <x v="19"/>
    <x v="2"/>
    <x v="0"/>
    <x v="2"/>
    <d v="2020-02-14T00:00:00"/>
    <n v="21"/>
    <n v="76.790000000000006"/>
    <n v="119.99"/>
    <n v="43.2"/>
    <n v="13"/>
    <n v="998.27"/>
    <n v="0.04"/>
    <n v="39.93"/>
    <n v="958.34"/>
    <n v="14"/>
    <n v="972.34"/>
  </r>
  <r>
    <s v="7944-1"/>
    <d v="2020-01-25T00:00:00"/>
    <x v="1"/>
    <x v="3"/>
    <n v="1"/>
    <s v="Krishna Rathi"/>
    <s v="Riverstone Road, Flat 3B, Building E, beside Crystal Bay"/>
    <x v="1"/>
    <x v="1"/>
    <s v="Home Office"/>
    <x v="0"/>
    <x v="0"/>
    <x v="20"/>
    <x v="0"/>
    <x v="0"/>
    <x v="0"/>
    <d v="2020-03-09T00:00:00"/>
    <n v="44"/>
    <n v="1.0900000000000001"/>
    <n v="2.6"/>
    <n v="1.51"/>
    <n v="27"/>
    <n v="29.43"/>
    <n v="0.09"/>
    <n v="2.65"/>
    <n v="26.78"/>
    <n v="2.4"/>
    <n v="29.18"/>
  </r>
  <r>
    <s v="7945-1"/>
    <d v="2020-01-26T00:00:00"/>
    <x v="1"/>
    <x v="3"/>
    <n v="1"/>
    <s v="Krishnan Kumar"/>
    <s v="Shady Ridge Avenue, Apartment 7A, Building B, near Willow Park"/>
    <x v="2"/>
    <x v="2"/>
    <s v="Consumer"/>
    <x v="2"/>
    <x v="1"/>
    <x v="21"/>
    <x v="0"/>
    <x v="0"/>
    <x v="0"/>
    <d v="2020-03-12T00:00:00"/>
    <n v="46"/>
    <n v="5.5"/>
    <n v="12.22"/>
    <n v="6.72"/>
    <n v="19"/>
    <n v="104.5"/>
    <n v="0.09"/>
    <n v="9.41"/>
    <n v="95.1"/>
    <n v="2.85"/>
    <n v="97.95"/>
  </r>
  <r>
    <s v="7946-1"/>
    <d v="2020-01-26T00:00:00"/>
    <x v="1"/>
    <x v="3"/>
    <n v="1"/>
    <s v="Lakshmi Yadav"/>
    <s v="Forest Grove Road, Suite 504, Building C, next to Riverstone"/>
    <x v="1"/>
    <x v="1"/>
    <s v="Corporate"/>
    <x v="0"/>
    <x v="2"/>
    <x v="22"/>
    <x v="1"/>
    <x v="0"/>
    <x v="0"/>
    <d v="2020-03-21T00:00:00"/>
    <n v="55"/>
    <n v="10.07"/>
    <n v="15.98"/>
    <n v="5.91"/>
    <n v="8"/>
    <n v="80.56"/>
    <n v="0.04"/>
    <n v="3.22"/>
    <n v="77.34"/>
    <n v="4"/>
    <n v="81.34"/>
  </r>
  <r>
    <s v="7947-1"/>
    <d v="2020-01-27T00:00:00"/>
    <x v="1"/>
    <x v="3"/>
    <n v="1"/>
    <s v="Lalit Gupta"/>
    <s v="Pinewood Terrace, Flat 6B, Building D, near Oak Grove"/>
    <x v="1"/>
    <x v="1"/>
    <s v="Consumer"/>
    <x v="2"/>
    <x v="3"/>
    <x v="23"/>
    <x v="0"/>
    <x v="1"/>
    <x v="0"/>
    <d v="2020-03-27T00:00:00"/>
    <n v="60"/>
    <n v="5.33"/>
    <n v="8.6"/>
    <n v="3.27"/>
    <n v="4"/>
    <n v="21.32"/>
    <n v="0.04"/>
    <n v="0.85"/>
    <n v="20.47"/>
    <n v="6.19"/>
    <n v="26.66"/>
  </r>
  <r>
    <s v="7948-1"/>
    <d v="2020-01-29T00:00:00"/>
    <x v="1"/>
    <x v="3"/>
    <n v="1"/>
    <s v="Manav Rathi"/>
    <s v="Golden Oak Drive, Unit 3A, Building E, by City Hall"/>
    <x v="2"/>
    <x v="2"/>
    <s v="Small Business"/>
    <x v="9"/>
    <x v="3"/>
    <x v="24"/>
    <x v="0"/>
    <x v="2"/>
    <x v="0"/>
    <d v="2020-03-10T00:00:00"/>
    <n v="41"/>
    <n v="54.29"/>
    <n v="90.48"/>
    <n v="36.19"/>
    <n v="27"/>
    <n v="1465.83"/>
    <n v="0"/>
    <n v="0"/>
    <n v="1465.83"/>
    <n v="19.989999999999998"/>
    <n v="1485.82"/>
  </r>
  <r>
    <s v="7949-1"/>
    <d v="2020-01-30T00:00:00"/>
    <x v="1"/>
    <x v="3"/>
    <n v="1"/>
    <s v="Manisha Yadav"/>
    <s v="Cedar Hills Parkway, Suite 208, Building B, near Oak Ridge"/>
    <x v="0"/>
    <x v="0"/>
    <s v="Corporate"/>
    <x v="1"/>
    <x v="2"/>
    <x v="25"/>
    <x v="1"/>
    <x v="3"/>
    <x v="0"/>
    <d v="2020-03-17T00:00:00"/>
    <n v="47"/>
    <n v="13.64"/>
    <n v="20.98"/>
    <n v="7.34"/>
    <n v="31"/>
    <n v="422.84"/>
    <n v="0.09"/>
    <n v="38.06"/>
    <n v="384.78"/>
    <n v="1.49"/>
    <n v="386.27"/>
  </r>
  <r>
    <s v="7950-1"/>
    <d v="2020-01-30T00:00:00"/>
    <x v="1"/>
    <x v="3"/>
    <n v="1"/>
    <s v="Manju Mehta"/>
    <s v="Birchfield Road, Apartment 10A, Building F, near Riverbank"/>
    <x v="0"/>
    <x v="0"/>
    <s v="Small Business"/>
    <x v="7"/>
    <x v="0"/>
    <x v="26"/>
    <x v="2"/>
    <x v="2"/>
    <x v="0"/>
    <d v="2020-03-06T00:00:00"/>
    <n v="36"/>
    <n v="3.48"/>
    <n v="5.43"/>
    <n v="1.95"/>
    <n v="2"/>
    <n v="6.96"/>
    <n v="0.1"/>
    <n v="0.7"/>
    <n v="6.26"/>
    <n v="0.95"/>
    <n v="7.21"/>
  </r>
  <r>
    <s v="7951-1"/>
    <d v="2020-02-02T00:00:00"/>
    <x v="1"/>
    <x v="3"/>
    <n v="2"/>
    <s v="Meenal Kumar"/>
    <s v="Maple Valley Drive, Unit 6B, Building C, by Willow Meadows"/>
    <x v="1"/>
    <x v="1"/>
    <s v="Small Business"/>
    <x v="2"/>
    <x v="1"/>
    <x v="27"/>
    <x v="1"/>
    <x v="0"/>
    <x v="0"/>
    <d v="2020-02-07T00:00:00"/>
    <n v="5"/>
    <n v="2.25"/>
    <n v="3.69"/>
    <n v="1.44"/>
    <n v="20"/>
    <n v="45"/>
    <n v="0.08"/>
    <n v="3.6"/>
    <n v="41.4"/>
    <n v="2.5"/>
    <n v="43.9"/>
  </r>
  <r>
    <s v="7952-1"/>
    <d v="2020-02-03T00:00:00"/>
    <x v="1"/>
    <x v="3"/>
    <n v="2"/>
    <s v="Mihir Sharma"/>
    <s v="Sunset View Road, Suite 701, Building A, near Valley Park"/>
    <x v="2"/>
    <x v="2"/>
    <s v="Small Business"/>
    <x v="10"/>
    <x v="2"/>
    <x v="28"/>
    <x v="2"/>
    <x v="1"/>
    <x v="0"/>
    <d v="2020-03-25T00:00:00"/>
    <n v="51"/>
    <n v="54.52"/>
    <n v="100.97"/>
    <n v="46.45"/>
    <n v="15"/>
    <n v="817.8"/>
    <n v="0.08"/>
    <n v="65.42"/>
    <n v="752.38"/>
    <n v="7.18"/>
    <n v="759.56"/>
  </r>
  <r>
    <s v="7953-1"/>
    <d v="2020-02-05T00:00:00"/>
    <x v="1"/>
    <x v="3"/>
    <n v="2"/>
    <s v="Minal Yadav"/>
    <s v="Willow Oak Drive, Apartment 4B, Building E, opposite Lakeside"/>
    <x v="0"/>
    <x v="0"/>
    <s v="Small Business"/>
    <x v="9"/>
    <x v="0"/>
    <x v="29"/>
    <x v="0"/>
    <x v="2"/>
    <x v="2"/>
    <d v="2020-02-23T00:00:00"/>
    <n v="18"/>
    <n v="278.99"/>
    <n v="449.99"/>
    <n v="171"/>
    <n v="39"/>
    <n v="10880.61"/>
    <n v="0.08"/>
    <n v="870.45"/>
    <n v="10010.16"/>
    <n v="49"/>
    <n v="10059.16"/>
  </r>
  <r>
    <s v="7954-1"/>
    <d v="2020-02-09T00:00:00"/>
    <x v="1"/>
    <x v="3"/>
    <n v="2"/>
    <s v="Mitesh Patel"/>
    <s v="Cedar Park Drive, Suite 609, Building D, by Willow Grove"/>
    <x v="0"/>
    <x v="0"/>
    <s v="Corporate"/>
    <x v="0"/>
    <x v="1"/>
    <x v="30"/>
    <x v="2"/>
    <x v="3"/>
    <x v="0"/>
    <d v="2020-03-17T00:00:00"/>
    <n v="37"/>
    <n v="2.2599999999999998"/>
    <n v="3.58"/>
    <n v="1.32"/>
    <n v="42"/>
    <n v="94.92"/>
    <n v="0.01"/>
    <n v="0.95"/>
    <n v="93.97"/>
    <n v="5.47"/>
    <n v="99.44"/>
  </r>
  <r>
    <s v="7955-1"/>
    <d v="2020-02-10T00:00:00"/>
    <x v="1"/>
    <x v="3"/>
    <n v="2"/>
    <s v="Mithun Kumar"/>
    <s v="Pineview Terrace, Unit 8A, Building C, near Crystal Waters"/>
    <x v="1"/>
    <x v="1"/>
    <s v="Small Business"/>
    <x v="2"/>
    <x v="2"/>
    <x v="31"/>
    <x v="0"/>
    <x v="0"/>
    <x v="0"/>
    <d v="2020-03-28T00:00:00"/>
    <n v="47"/>
    <n v="8.82"/>
    <n v="20.99"/>
    <n v="12.17"/>
    <n v="42"/>
    <n v="370.44"/>
    <n v="7.0000000000000007E-2"/>
    <n v="25.93"/>
    <n v="344.51"/>
    <n v="4.8099999999999996"/>
    <n v="349.32"/>
  </r>
  <r>
    <s v="7956-1"/>
    <d v="2020-02-10T00:00:00"/>
    <x v="1"/>
    <x v="3"/>
    <n v="2"/>
    <s v="Mohan Sharma"/>
    <s v="Redwood Lane, Apartment 3B, Building F, by Spring Hill"/>
    <x v="2"/>
    <x v="2"/>
    <s v="Consumer"/>
    <x v="13"/>
    <x v="1"/>
    <x v="32"/>
    <x v="0"/>
    <x v="1"/>
    <x v="1"/>
    <d v="2020-04-03T00:00:00"/>
    <n v="53"/>
    <n v="52.07"/>
    <n v="83.98"/>
    <n v="31.91"/>
    <n v="9"/>
    <n v="468.63"/>
    <n v="0.05"/>
    <n v="23.43"/>
    <n v="445.2"/>
    <n v="5.01"/>
    <n v="450.21"/>
  </r>
  <r>
    <s v="7957-1"/>
    <d v="2020-02-12T00:00:00"/>
    <x v="1"/>
    <x v="3"/>
    <n v="2"/>
    <s v="Neha Rathi"/>
    <s v="Willow Creek Avenue, Suite 502, Building B, next to Pine Ridge"/>
    <x v="0"/>
    <x v="0"/>
    <s v="Home Office"/>
    <x v="9"/>
    <x v="3"/>
    <x v="33"/>
    <x v="0"/>
    <x v="0"/>
    <x v="0"/>
    <d v="2020-03-02T00:00:00"/>
    <n v="19"/>
    <n v="216"/>
    <n v="449.99"/>
    <n v="233.99"/>
    <n v="5"/>
    <n v="1080"/>
    <n v="0.02"/>
    <n v="21.6"/>
    <n v="1058.4000000000001"/>
    <n v="24.49"/>
    <n v="1082.8900000000001"/>
  </r>
  <r>
    <s v="7958-1"/>
    <d v="2020-02-13T00:00:00"/>
    <x v="1"/>
    <x v="3"/>
    <n v="2"/>
    <s v="Nikhil Kumar"/>
    <s v="Golden Grove Road, Flat 2A, Building D, near Sunset Valley"/>
    <x v="1"/>
    <x v="1"/>
    <s v="Consumer"/>
    <x v="11"/>
    <x v="3"/>
    <x v="34"/>
    <x v="1"/>
    <x v="1"/>
    <x v="0"/>
    <d v="2020-02-29T00:00:00"/>
    <n v="16"/>
    <n v="2.16"/>
    <n v="3.85"/>
    <n v="1.69"/>
    <n v="31"/>
    <n v="66.959999999999994"/>
    <n v="0.09"/>
    <n v="6.03"/>
    <n v="60.93"/>
    <n v="0.7"/>
    <n v="61.63"/>
  </r>
  <r>
    <s v="7959-1"/>
    <d v="2020-02-15T00:00:00"/>
    <x v="1"/>
    <x v="3"/>
    <n v="2"/>
    <s v="Nilesh Patel"/>
    <s v="Riverbend Crescent, Unit 5B, Building E, by River Park"/>
    <x v="2"/>
    <x v="2"/>
    <s v="Home Office"/>
    <x v="2"/>
    <x v="0"/>
    <x v="35"/>
    <x v="2"/>
    <x v="2"/>
    <x v="0"/>
    <d v="2020-04-13T00:00:00"/>
    <n v="58"/>
    <n v="1.1499999999999999"/>
    <n v="2.67"/>
    <n v="1.52"/>
    <n v="19"/>
    <n v="21.85"/>
    <n v="0.03"/>
    <n v="0.66"/>
    <n v="21.19"/>
    <n v="0.86"/>
    <n v="22.05"/>
  </r>
  <r>
    <s v="7960-1"/>
    <d v="2020-02-15T00:00:00"/>
    <x v="1"/>
    <x v="3"/>
    <n v="2"/>
    <s v="Niranjan Sharma"/>
    <s v="Shady Oaks Boulevard, Apartment 9A, Building C, near Maplewood"/>
    <x v="0"/>
    <x v="0"/>
    <s v="Corporate"/>
    <x v="0"/>
    <x v="1"/>
    <x v="36"/>
    <x v="1"/>
    <x v="3"/>
    <x v="1"/>
    <d v="2020-04-11T00:00:00"/>
    <n v="56"/>
    <n v="1.57"/>
    <n v="3.28"/>
    <n v="1.71"/>
    <n v="44"/>
    <n v="69.08"/>
    <n v="0"/>
    <n v="0"/>
    <n v="69.08"/>
    <n v="0.98"/>
    <n v="70.06"/>
  </r>
  <r>
    <s v="7961-1"/>
    <d v="2020-02-16T00:00:00"/>
    <x v="1"/>
    <x v="3"/>
    <n v="2"/>
    <s v="Nisha Yadav"/>
    <s v="Pine Ridge Terrace, Suite 201, Building B, next to Cedar Grove"/>
    <x v="1"/>
    <x v="1"/>
    <s v="Corporate"/>
    <x v="5"/>
    <x v="3"/>
    <x v="37"/>
    <x v="2"/>
    <x v="2"/>
    <x v="0"/>
    <d v="2020-03-25T00:00:00"/>
    <n v="38"/>
    <n v="8.82"/>
    <n v="20.99"/>
    <n v="12.17"/>
    <n v="24"/>
    <n v="211.68"/>
    <n v="0.01"/>
    <n v="2.12"/>
    <n v="209.56"/>
    <n v="4.8099999999999996"/>
    <n v="214.37"/>
  </r>
  <r>
    <s v="7962-1"/>
    <d v="2020-02-22T00:00:00"/>
    <x v="1"/>
    <x v="3"/>
    <n v="2"/>
    <s v="Nitin Kumar"/>
    <s v="Cedarwood Parkway, Flat 7B, Building A, near Willow View"/>
    <x v="2"/>
    <x v="2"/>
    <s v="Corporate"/>
    <x v="7"/>
    <x v="2"/>
    <x v="38"/>
    <x v="0"/>
    <x v="0"/>
    <x v="0"/>
    <d v="2020-02-23T00:00:00"/>
    <n v="1"/>
    <n v="4.1900000000000004"/>
    <n v="10.23"/>
    <n v="6.04"/>
    <n v="9"/>
    <n v="37.71"/>
    <n v="7.0000000000000007E-2"/>
    <n v="2.64"/>
    <n v="35.07"/>
    <n v="4.68"/>
    <n v="39.75"/>
  </r>
  <r>
    <s v="7963-1"/>
    <d v="2020-02-22T00:00:00"/>
    <x v="1"/>
    <x v="3"/>
    <n v="2"/>
    <s v="Pallavi Yadav"/>
    <s v="Sunrise Drive, Apartment 6A, Building F, by Forest Hills"/>
    <x v="0"/>
    <x v="0"/>
    <s v="Consumer"/>
    <x v="5"/>
    <x v="3"/>
    <x v="39"/>
    <x v="2"/>
    <x v="1"/>
    <x v="0"/>
    <d v="2020-04-11T00:00:00"/>
    <n v="49"/>
    <n v="0.93"/>
    <n v="1.48"/>
    <n v="0.55000000000000004"/>
    <n v="46"/>
    <n v="42.78"/>
    <n v="0"/>
    <n v="0"/>
    <n v="42.78"/>
    <n v="0.7"/>
    <n v="43.48"/>
  </r>
  <r>
    <s v="7964-1"/>
    <d v="2020-02-22T00:00:00"/>
    <x v="1"/>
    <x v="3"/>
    <n v="2"/>
    <s v="Pankaj Sharma"/>
    <s v="Maple Forest Lane, Suite 308, Building C, near Riverside Mall"/>
    <x v="1"/>
    <x v="1"/>
    <s v="Corporate"/>
    <x v="9"/>
    <x v="3"/>
    <x v="40"/>
    <x v="0"/>
    <x v="2"/>
    <x v="0"/>
    <d v="2020-03-06T00:00:00"/>
    <n v="13"/>
    <n v="21.56"/>
    <n v="35.94"/>
    <n v="14.38"/>
    <n v="13"/>
    <n v="280.27999999999997"/>
    <n v="0.03"/>
    <n v="8.41"/>
    <n v="271.87"/>
    <n v="6.66"/>
    <n v="278.52999999999997"/>
  </r>
  <r>
    <s v="7965-1"/>
    <d v="2020-02-23T00:00:00"/>
    <x v="1"/>
    <x v="3"/>
    <n v="2"/>
    <s v="Pooja Rathi"/>
    <s v="Crystal View Boulevard, Flat 2A, Building D, opposite Oak Valley"/>
    <x v="2"/>
    <x v="2"/>
    <s v="Small Business"/>
    <x v="5"/>
    <x v="0"/>
    <x v="41"/>
    <x v="1"/>
    <x v="3"/>
    <x v="0"/>
    <d v="2020-04-03T00:00:00"/>
    <n v="40"/>
    <n v="42.11"/>
    <n v="80.98"/>
    <n v="38.869999999999997"/>
    <n v="45"/>
    <n v="1894.95"/>
    <n v="0"/>
    <n v="0"/>
    <n v="1894.95"/>
    <n v="7.18"/>
    <n v="1902.13"/>
  </r>
  <r>
    <s v="7966-1"/>
    <d v="2020-02-24T00:00:00"/>
    <x v="1"/>
    <x v="3"/>
    <n v="2"/>
    <s v="Pradeep Yadav"/>
    <s v="Redwood Grove Avenue, Unit 4B, Building E, by Riverbank"/>
    <x v="0"/>
    <x v="0"/>
    <s v="Small Business"/>
    <x v="9"/>
    <x v="2"/>
    <x v="42"/>
    <x v="2"/>
    <x v="0"/>
    <x v="0"/>
    <d v="2020-03-29T00:00:00"/>
    <n v="34"/>
    <n v="2.74"/>
    <n v="4.49"/>
    <n v="1.75"/>
    <n v="6"/>
    <n v="16.440000000000001"/>
    <n v="0.03"/>
    <n v="0.49"/>
    <n v="15.95"/>
    <n v="1.49"/>
    <n v="17.440000000000001"/>
  </r>
  <r>
    <s v="7967-1"/>
    <d v="2020-02-24T00:00:00"/>
    <x v="1"/>
    <x v="3"/>
    <n v="2"/>
    <s v="Prakash Sharma"/>
    <s v="Shady Pines Road, Suite 703, Building B, near Blue Ridge"/>
    <x v="1"/>
    <x v="1"/>
    <s v="Small Business"/>
    <x v="8"/>
    <x v="0"/>
    <x v="43"/>
    <x v="0"/>
    <x v="1"/>
    <x v="0"/>
    <d v="2020-03-04T00:00:00"/>
    <n v="9"/>
    <n v="2.52"/>
    <n v="4"/>
    <n v="1.48"/>
    <n v="33"/>
    <n v="83.16"/>
    <n v="0.08"/>
    <n v="6.65"/>
    <n v="76.510000000000005"/>
    <n v="1.3"/>
    <n v="77.81"/>
  </r>
  <r>
    <s v="7968-1"/>
    <d v="2020-02-25T00:00:00"/>
    <x v="1"/>
    <x v="3"/>
    <n v="2"/>
    <s v="Pranav Yadav"/>
    <s v="Sunset Grove Parkway, Flat 8A, Building F, near Lakeside"/>
    <x v="2"/>
    <x v="2"/>
    <s v="Small Business"/>
    <x v="2"/>
    <x v="0"/>
    <x v="44"/>
    <x v="2"/>
    <x v="2"/>
    <x v="0"/>
    <d v="2020-04-16T00:00:00"/>
    <n v="51"/>
    <n v="1.57"/>
    <n v="3.28"/>
    <n v="1.71"/>
    <n v="26"/>
    <n v="40.82"/>
    <n v="0.08"/>
    <n v="3.27"/>
    <n v="37.549999999999997"/>
    <n v="0.98"/>
    <n v="38.53"/>
  </r>
  <r>
    <s v="7969-1"/>
    <d v="2020-02-25T00:00:00"/>
    <x v="1"/>
    <x v="3"/>
    <n v="2"/>
    <s v="Preeti Mehta"/>
    <s v="Cedar Park Lane, Apartment 11A, Building C, by Crystal Garden"/>
    <x v="1"/>
    <x v="1"/>
    <s v="Home Office"/>
    <x v="13"/>
    <x v="2"/>
    <x v="45"/>
    <x v="0"/>
    <x v="3"/>
    <x v="0"/>
    <d v="2020-03-03T00:00:00"/>
    <n v="7"/>
    <n v="3.47"/>
    <n v="6.68"/>
    <n v="3.21"/>
    <n v="33"/>
    <n v="114.51"/>
    <n v="0.03"/>
    <n v="3.44"/>
    <n v="111.07"/>
    <n v="1.5"/>
    <n v="112.57"/>
  </r>
  <r>
    <s v="7970-1"/>
    <d v="2020-02-28T00:00:00"/>
    <x v="1"/>
    <x v="3"/>
    <n v="2"/>
    <s v="Radhika Rathi"/>
    <s v="Pinehurst Avenue, Suite 305, Building D, near Maple Plaza"/>
    <x v="2"/>
    <x v="2"/>
    <s v="Small Business"/>
    <x v="0"/>
    <x v="0"/>
    <x v="46"/>
    <x v="1"/>
    <x v="3"/>
    <x v="0"/>
    <d v="2020-03-12T00:00:00"/>
    <n v="13"/>
    <n v="0.9"/>
    <n v="2.1"/>
    <n v="1.2"/>
    <n v="21"/>
    <n v="18.899999999999999"/>
    <n v="0.04"/>
    <n v="0.76"/>
    <n v="18.14"/>
    <n v="0.7"/>
    <n v="18.84"/>
  </r>
  <r>
    <s v="7971-1"/>
    <d v="2020-03-02T00:00:00"/>
    <x v="1"/>
    <x v="3"/>
    <n v="3"/>
    <s v="Rajendra Yadav"/>
    <s v="Maple Lane, Apartment 2B, Building E, by Golden Fields"/>
    <x v="0"/>
    <x v="0"/>
    <s v="Home Office"/>
    <x v="1"/>
    <x v="0"/>
    <x v="47"/>
    <x v="2"/>
    <x v="3"/>
    <x v="0"/>
    <d v="2020-04-17T00:00:00"/>
    <n v="46"/>
    <n v="18.38"/>
    <n v="29.17"/>
    <n v="10.79"/>
    <n v="1"/>
    <n v="18.38"/>
    <n v="0.02"/>
    <n v="0.37"/>
    <n v="18.010000000000002"/>
    <n v="6.27"/>
    <n v="24.28"/>
  </r>
  <r>
    <s v="7972-1"/>
    <d v="2020-03-06T00:00:00"/>
    <x v="1"/>
    <x v="3"/>
    <n v="3"/>
    <s v="Rajesh Kumar"/>
    <s v="Willow Oak Boulevard, Suite 407, Building B, near Sunset Valley"/>
    <x v="0"/>
    <x v="0"/>
    <s v="Small Business"/>
    <x v="2"/>
    <x v="2"/>
    <x v="48"/>
    <x v="0"/>
    <x v="1"/>
    <x v="0"/>
    <d v="2020-04-14T00:00:00"/>
    <n v="39"/>
    <n v="4.46"/>
    <n v="10.89"/>
    <n v="6.43"/>
    <n v="32"/>
    <n v="142.72"/>
    <n v="0.1"/>
    <n v="14.27"/>
    <n v="128.44999999999999"/>
    <n v="4.5"/>
    <n v="132.94999999999999"/>
  </r>
  <r>
    <s v="7973-1"/>
    <d v="2020-03-10T00:00:00"/>
    <x v="1"/>
    <x v="3"/>
    <n v="3"/>
    <s v="Ravi Sharma"/>
    <s v="River Crest Road, Flat 10B, Building A, near Silver Hill"/>
    <x v="1"/>
    <x v="1"/>
    <s v="Corporate"/>
    <x v="1"/>
    <x v="0"/>
    <x v="49"/>
    <x v="0"/>
    <x v="0"/>
    <x v="0"/>
    <d v="2020-04-13T00:00:00"/>
    <n v="34"/>
    <n v="1.94"/>
    <n v="3.08"/>
    <n v="1.1399999999999999"/>
    <n v="1"/>
    <n v="1.94"/>
    <n v="0.08"/>
    <n v="0.16"/>
    <n v="1.78"/>
    <n v="0.99"/>
    <n v="2.77"/>
  </r>
  <r>
    <s v="7974-1"/>
    <d v="2020-03-11T00:00:00"/>
    <x v="1"/>
    <x v="3"/>
    <n v="3"/>
    <s v="Rohit Yadav"/>
    <s v="Cedar Hill Drive, Apartment 4A, Building C, opposite Crystal Creek"/>
    <x v="2"/>
    <x v="2"/>
    <s v="Corporate"/>
    <x v="10"/>
    <x v="0"/>
    <x v="50"/>
    <x v="1"/>
    <x v="1"/>
    <x v="0"/>
    <d v="2020-04-04T00:00:00"/>
    <n v="24"/>
    <n v="52.04"/>
    <n v="83.93"/>
    <n v="31.89"/>
    <n v="50"/>
    <n v="2602"/>
    <n v="0.1"/>
    <n v="260.2"/>
    <n v="2341.8000000000002"/>
    <n v="19.989999999999998"/>
    <n v="2361.79"/>
  </r>
  <r>
    <s v="7975-1"/>
    <d v="2020-03-12T00:00:00"/>
    <x v="1"/>
    <x v="3"/>
    <n v="3"/>
    <s v="Ruchi Patel"/>
    <s v="Willowbrook Boulevard, Suite 506, Building E, next to Green River"/>
    <x v="0"/>
    <x v="0"/>
    <s v="Home Office"/>
    <x v="9"/>
    <x v="3"/>
    <x v="51"/>
    <x v="0"/>
    <x v="3"/>
    <x v="1"/>
    <d v="2020-03-27T00:00:00"/>
    <n v="15"/>
    <n v="60.59"/>
    <n v="100.98"/>
    <n v="40.39"/>
    <n v="5"/>
    <n v="302.95"/>
    <n v="0.02"/>
    <n v="6.06"/>
    <n v="296.89"/>
    <n v="7.18"/>
    <n v="304.07"/>
  </r>
  <r>
    <s v="7976-1"/>
    <d v="2020-03-13T00:00:00"/>
    <x v="1"/>
    <x v="3"/>
    <n v="3"/>
    <s v="Rupesh Sharma"/>
    <s v="Redwood Ridge Lane, Flat 6A, Building D, near Maplewood Park"/>
    <x v="1"/>
    <x v="1"/>
    <s v="Corporate"/>
    <x v="2"/>
    <x v="1"/>
    <x v="52"/>
    <x v="0"/>
    <x v="3"/>
    <x v="0"/>
    <d v="2020-03-14T00:00:00"/>
    <n v="1"/>
    <n v="3.75"/>
    <n v="7.08"/>
    <n v="3.33"/>
    <n v="34"/>
    <n v="127.5"/>
    <n v="0.03"/>
    <n v="3.83"/>
    <n v="123.68"/>
    <n v="2.35"/>
    <n v="126.03"/>
  </r>
  <r>
    <s v="7977-1"/>
    <d v="2020-03-15T00:00:00"/>
    <x v="1"/>
    <x v="3"/>
    <n v="3"/>
    <s v="Saanvi Mehta"/>
    <s v="Pineview Crescent, Suite 701, Building B, near Riverstone"/>
    <x v="2"/>
    <x v="2"/>
    <s v="Small Business"/>
    <x v="11"/>
    <x v="2"/>
    <x v="53"/>
    <x v="1"/>
    <x v="2"/>
    <x v="0"/>
    <d v="2020-04-15T00:00:00"/>
    <n v="31"/>
    <n v="3.5"/>
    <n v="5.74"/>
    <n v="2.2400000000000002"/>
    <n v="45"/>
    <n v="157.5"/>
    <n v="0"/>
    <n v="0"/>
    <n v="157.5"/>
    <n v="5.01"/>
    <n v="162.51"/>
  </r>
  <r>
    <s v="7978-1"/>
    <d v="2020-03-17T00:00:00"/>
    <x v="1"/>
    <x v="3"/>
    <n v="3"/>
    <s v="Sahil Kumar"/>
    <s v="Crystal Springs Avenue, Apartment 7B, Building C, near Oakridge"/>
    <x v="0"/>
    <x v="0"/>
    <s v="Home Office"/>
    <x v="3"/>
    <x v="2"/>
    <x v="54"/>
    <x v="2"/>
    <x v="3"/>
    <x v="0"/>
    <d v="2020-04-24T00:00:00"/>
    <n v="38"/>
    <n v="1.0900000000000001"/>
    <n v="2.6"/>
    <n v="1.51"/>
    <n v="43"/>
    <n v="46.87"/>
    <n v="0.01"/>
    <n v="0.47"/>
    <n v="46.4"/>
    <n v="2.4"/>
    <n v="48.8"/>
  </r>
  <r>
    <s v="7979-1"/>
    <d v="2020-03-17T00:00:00"/>
    <x v="1"/>
    <x v="3"/>
    <n v="3"/>
    <s v="Sandeep Yadav"/>
    <s v="Willow Springs Road, Suite 202, Building F, next to City Plaza"/>
    <x v="1"/>
    <x v="1"/>
    <s v="Corporate"/>
    <x v="11"/>
    <x v="0"/>
    <x v="55"/>
    <x v="1"/>
    <x v="0"/>
    <x v="0"/>
    <d v="2020-04-17T00:00:00"/>
    <n v="31"/>
    <n v="8.92"/>
    <n v="29.74"/>
    <n v="20.82"/>
    <n v="25"/>
    <n v="223"/>
    <n v="0"/>
    <n v="0"/>
    <n v="223"/>
    <n v="6.64"/>
    <n v="229.64"/>
  </r>
  <r>
    <s v="7980-1"/>
    <d v="2020-03-17T00:00:00"/>
    <x v="1"/>
    <x v="3"/>
    <n v="3"/>
    <s v="Sanjana Sharma"/>
    <s v="Cedar Grove Boulevard, Flat 5A, Building E, near Golden Park"/>
    <x v="2"/>
    <x v="2"/>
    <s v="Small Business"/>
    <x v="5"/>
    <x v="0"/>
    <x v="56"/>
    <x v="2"/>
    <x v="0"/>
    <x v="0"/>
    <d v="2020-03-18T00:00:00"/>
    <n v="1"/>
    <n v="21.97"/>
    <n v="35.44"/>
    <n v="13.47"/>
    <n v="21"/>
    <n v="461.37"/>
    <n v="0"/>
    <n v="0"/>
    <n v="461.37"/>
    <n v="4.92"/>
    <n v="466.29"/>
  </r>
  <r>
    <s v="7981-1"/>
    <d v="2020-03-19T00:00:00"/>
    <x v="1"/>
    <x v="3"/>
    <n v="3"/>
    <s v="Sanjay Yadav"/>
    <s v="Sunset View Parkway, Unit 3A, Building D, near Oakview"/>
    <x v="1"/>
    <x v="1"/>
    <s v="Small Business"/>
    <x v="2"/>
    <x v="2"/>
    <x v="57"/>
    <x v="0"/>
    <x v="0"/>
    <x v="0"/>
    <d v="2020-04-20T00:00:00"/>
    <n v="32"/>
    <n v="2.2599999999999998"/>
    <n v="3.58"/>
    <n v="1.32"/>
    <n v="39"/>
    <n v="88.14"/>
    <n v="0"/>
    <n v="0"/>
    <n v="88.14"/>
    <n v="5.47"/>
    <n v="93.61"/>
  </r>
  <r>
    <s v="7982-1"/>
    <d v="2020-03-21T00:00:00"/>
    <x v="1"/>
    <x v="3"/>
    <n v="3"/>
    <s v="Sanya Mehta"/>
    <s v="Pine Valley Lane, Apartment 11B, Building C, beside Silverbrook"/>
    <x v="1"/>
    <x v="1"/>
    <s v="Home Office"/>
    <x v="13"/>
    <x v="1"/>
    <x v="58"/>
    <x v="2"/>
    <x v="0"/>
    <x v="0"/>
    <d v="2020-04-05T00:00:00"/>
    <n v="15"/>
    <n v="1.94"/>
    <n v="3.08"/>
    <n v="1.1399999999999999"/>
    <n v="5"/>
    <n v="9.6999999999999993"/>
    <n v="0.06"/>
    <n v="0.57999999999999996"/>
    <n v="9.1199999999999992"/>
    <n v="0.99"/>
    <n v="10.11"/>
  </r>
  <r>
    <s v="7983-1"/>
    <d v="2020-03-28T00:00:00"/>
    <x v="1"/>
    <x v="3"/>
    <n v="3"/>
    <s v="Sarbjeet Rathi"/>
    <s v="Cedar Ridge Boulevard, Suite 608, Building A, near Oak Hills"/>
    <x v="2"/>
    <x v="2"/>
    <s v="Small Business"/>
    <x v="3"/>
    <x v="3"/>
    <x v="59"/>
    <x v="0"/>
    <x v="1"/>
    <x v="0"/>
    <d v="2020-03-29T00:00:00"/>
    <n v="1"/>
    <n v="11.04"/>
    <n v="16.98"/>
    <n v="5.94"/>
    <n v="31"/>
    <n v="342.24"/>
    <n v="0.03"/>
    <n v="10.27"/>
    <n v="331.97"/>
    <n v="12.39"/>
    <n v="344.36"/>
  </r>
  <r>
    <s v="7984-1"/>
    <d v="2020-03-29T00:00:00"/>
    <x v="1"/>
    <x v="3"/>
    <n v="3"/>
    <s v="Shalini Kumar"/>
    <s v="Redwood Avenue, Apartment 4B, Building E, near Willow Meadows"/>
    <x v="0"/>
    <x v="0"/>
    <s v="Consumer"/>
    <x v="13"/>
    <x v="0"/>
    <x v="60"/>
    <x v="0"/>
    <x v="2"/>
    <x v="0"/>
    <d v="2020-04-12T00:00:00"/>
    <n v="14"/>
    <n v="4.53"/>
    <n v="7.3"/>
    <n v="2.77"/>
    <n v="18"/>
    <n v="81.540000000000006"/>
    <n v="0.05"/>
    <n v="4.08"/>
    <n v="77.459999999999994"/>
    <n v="7.72"/>
    <n v="85.18"/>
  </r>
  <r>
    <s v="7985-1"/>
    <d v="2020-03-31T00:00:00"/>
    <x v="1"/>
    <x v="3"/>
    <n v="3"/>
    <s v="Shivani Rathi"/>
    <s v="Maple Valley Road, Suite 507, Building F, close to River Grove"/>
    <x v="0"/>
    <x v="0"/>
    <s v="Home Office"/>
    <x v="10"/>
    <x v="0"/>
    <x v="61"/>
    <x v="0"/>
    <x v="3"/>
    <x v="0"/>
    <d v="2020-05-15T00:00:00"/>
    <n v="45"/>
    <n v="4.37"/>
    <n v="9.11"/>
    <n v="4.74"/>
    <n v="1"/>
    <n v="4.37"/>
    <n v="0.1"/>
    <n v="0.44"/>
    <n v="3.93"/>
    <n v="2.25"/>
    <n v="6.18"/>
  </r>
  <r>
    <s v="7986-1"/>
    <d v="2020-04-01T00:00:00"/>
    <x v="1"/>
    <x v="0"/>
    <n v="4"/>
    <s v="Shivendra Yadav"/>
    <s v="Pinecrest Boulevard, Apartment 2A, Building C, by Oak Park"/>
    <x v="1"/>
    <x v="1"/>
    <s v="Consumer"/>
    <x v="7"/>
    <x v="2"/>
    <x v="62"/>
    <x v="1"/>
    <x v="2"/>
    <x v="0"/>
    <d v="2020-05-13T00:00:00"/>
    <n v="42"/>
    <n v="16.8"/>
    <n v="40.97"/>
    <n v="24.17"/>
    <n v="44"/>
    <n v="739.2"/>
    <n v="0.08"/>
    <n v="59.14"/>
    <n v="680.06"/>
    <n v="8.99"/>
    <n v="689.05"/>
  </r>
  <r>
    <s v="7987-1"/>
    <d v="2020-04-02T00:00:00"/>
    <x v="1"/>
    <x v="0"/>
    <n v="4"/>
    <s v="Shubham Mehta"/>
    <s v="Willow Creek Parkway, Suite 204, Building D, near Valley View"/>
    <x v="2"/>
    <x v="2"/>
    <s v="Corporate"/>
    <x v="2"/>
    <x v="0"/>
    <x v="63"/>
    <x v="2"/>
    <x v="0"/>
    <x v="0"/>
    <d v="2020-04-21T00:00:00"/>
    <n v="19"/>
    <n v="7.13"/>
    <n v="20.98"/>
    <n v="13.85"/>
    <n v="39"/>
    <n v="278.07"/>
    <n v="0.04"/>
    <n v="11.12"/>
    <n v="266.95"/>
    <n v="5.42"/>
    <n v="272.37"/>
  </r>
  <r>
    <s v="7988-1"/>
    <d v="2020-04-02T00:00:00"/>
    <x v="1"/>
    <x v="0"/>
    <n v="4"/>
    <s v="Shruti Yadav"/>
    <s v="Cedar Park Road, Flat 9A, Building E, opposite Pine Ridge Park"/>
    <x v="0"/>
    <x v="0"/>
    <s v="Consumer"/>
    <x v="6"/>
    <x v="2"/>
    <x v="64"/>
    <x v="1"/>
    <x v="1"/>
    <x v="0"/>
    <d v="2020-04-09T00:00:00"/>
    <n v="7"/>
    <n v="1.46"/>
    <n v="3.57"/>
    <n v="2.11"/>
    <n v="41"/>
    <n v="59.86"/>
    <n v="0.03"/>
    <n v="1.8"/>
    <n v="58.06"/>
    <n v="4.17"/>
    <n v="62.23"/>
  </r>
  <r>
    <s v="7989-1"/>
    <d v="2020-04-03T00:00:00"/>
    <x v="1"/>
    <x v="0"/>
    <n v="4"/>
    <s v="Siddhi Rathi"/>
    <s v="Sunrise Ridge Lane, Unit 5B, Building A, near Lakeside Park"/>
    <x v="0"/>
    <x v="0"/>
    <s v="Consumer"/>
    <x v="4"/>
    <x v="0"/>
    <x v="65"/>
    <x v="2"/>
    <x v="2"/>
    <x v="0"/>
    <d v="2020-04-23T00:00:00"/>
    <n v="20"/>
    <n v="2.13"/>
    <n v="3.49"/>
    <n v="1.36"/>
    <n v="46"/>
    <n v="97.98"/>
    <n v="0.01"/>
    <n v="0.98"/>
    <n v="97"/>
    <n v="0.76"/>
    <n v="97.76"/>
  </r>
  <r>
    <s v="7990-1"/>
    <d v="2020-04-04T00:00:00"/>
    <x v="1"/>
    <x v="0"/>
    <n v="4"/>
    <s v="Simran Kumar"/>
    <s v="Pinewood Grove Boulevard, Suite 301, Building F, near Riverbend"/>
    <x v="1"/>
    <x v="1"/>
    <s v="Small Business"/>
    <x v="5"/>
    <x v="0"/>
    <x v="66"/>
    <x v="0"/>
    <x v="3"/>
    <x v="0"/>
    <d v="2020-05-16T00:00:00"/>
    <n v="42"/>
    <n v="3.84"/>
    <n v="6.3"/>
    <n v="2.46"/>
    <n v="18"/>
    <n v="69.12"/>
    <n v="0.1"/>
    <n v="6.91"/>
    <n v="62.21"/>
    <n v="0.5"/>
    <n v="62.71"/>
  </r>
  <r>
    <s v="7991-1"/>
    <d v="2020-04-06T00:00:00"/>
    <x v="1"/>
    <x v="0"/>
    <n v="4"/>
    <s v="Sonia Sharma"/>
    <s v="Redwood Valley Road, Apartment 10A, Building C, by Cedar Hill"/>
    <x v="2"/>
    <x v="2"/>
    <s v="Corporate"/>
    <x v="6"/>
    <x v="1"/>
    <x v="67"/>
    <x v="2"/>
    <x v="0"/>
    <x v="0"/>
    <d v="2020-04-13T00:00:00"/>
    <n v="7"/>
    <n v="1.05"/>
    <n v="1.95"/>
    <n v="0.9"/>
    <n v="31"/>
    <n v="32.549999999999997"/>
    <n v="0.02"/>
    <n v="0.65"/>
    <n v="31.9"/>
    <n v="1.63"/>
    <n v="33.53"/>
  </r>
  <r>
    <s v="7992-1"/>
    <d v="2020-04-07T00:00:00"/>
    <x v="1"/>
    <x v="0"/>
    <n v="4"/>
    <s v="Srikant Yadav"/>
    <s v="Sunset Pines Avenue, Suite 601, Building D, near Blue Ridge Park"/>
    <x v="0"/>
    <x v="0"/>
    <s v="Corporate"/>
    <x v="2"/>
    <x v="2"/>
    <x v="68"/>
    <x v="0"/>
    <x v="1"/>
    <x v="0"/>
    <d v="2020-04-18T00:00:00"/>
    <n v="11"/>
    <n v="0.24"/>
    <n v="1.26"/>
    <n v="1.02"/>
    <n v="35"/>
    <n v="8.4"/>
    <n v="0.09"/>
    <n v="0.76"/>
    <n v="7.64"/>
    <n v="0.7"/>
    <n v="8.34"/>
  </r>
  <r>
    <s v="7993-1"/>
    <d v="2020-04-07T00:00:00"/>
    <x v="1"/>
    <x v="0"/>
    <n v="4"/>
    <s v="Suman Kumar"/>
    <s v="Maplewood Lane, Flat 3A, Building E, near Crystal View"/>
    <x v="1"/>
    <x v="1"/>
    <s v="Home Office"/>
    <x v="13"/>
    <x v="0"/>
    <x v="69"/>
    <x v="1"/>
    <x v="2"/>
    <x v="2"/>
    <d v="2020-05-16T00:00:00"/>
    <n v="39"/>
    <n v="315.61"/>
    <n v="500.97"/>
    <n v="185.36"/>
    <n v="31"/>
    <n v="9783.91"/>
    <n v="0.06"/>
    <n v="587.03"/>
    <n v="9196.8799999999992"/>
    <n v="69.3"/>
    <n v="9266.18"/>
  </r>
  <r>
    <s v="7994-1"/>
    <d v="2020-04-07T00:00:00"/>
    <x v="1"/>
    <x v="0"/>
    <n v="4"/>
    <s v="Sushant Sharma"/>
    <s v="Pine Ridge Parkway, Suite 402, Building B, by Town Center"/>
    <x v="2"/>
    <x v="2"/>
    <s v="Corporate"/>
    <x v="0"/>
    <x v="0"/>
    <x v="70"/>
    <x v="2"/>
    <x v="3"/>
    <x v="0"/>
    <d v="2020-04-20T00:00:00"/>
    <n v="13"/>
    <n v="377.99"/>
    <n v="599.99"/>
    <n v="222"/>
    <n v="30"/>
    <n v="11339.7"/>
    <n v="0.09"/>
    <n v="1020.57"/>
    <n v="10319.129999999999"/>
    <n v="24.49"/>
    <n v="10343.620000000001"/>
  </r>
  <r>
    <s v="7995-1"/>
    <d v="2020-04-11T00:00:00"/>
    <x v="1"/>
    <x v="0"/>
    <n v="4"/>
    <s v="Swati Yadav"/>
    <s v="Cedar Meadows Road, Apartment 6B, Building D, next to Riverbend Park"/>
    <x v="0"/>
    <x v="0"/>
    <s v="Small Business"/>
    <x v="0"/>
    <x v="0"/>
    <x v="71"/>
    <x v="0"/>
    <x v="3"/>
    <x v="0"/>
    <d v="2020-05-15T00:00:00"/>
    <n v="34"/>
    <n v="1.0900000000000001"/>
    <n v="2.6"/>
    <n v="1.51"/>
    <n v="2"/>
    <n v="2.1800000000000002"/>
    <n v="0.03"/>
    <n v="7.0000000000000007E-2"/>
    <n v="2.11"/>
    <n v="2.4"/>
    <n v="4.51"/>
  </r>
  <r>
    <s v="7996-1"/>
    <d v="2020-04-15T00:00:00"/>
    <x v="1"/>
    <x v="0"/>
    <n v="4"/>
    <s v="Tanmay Mehta"/>
    <s v="Crystal Valley Avenue, Unit 8A, Building C, near Maple Street"/>
    <x v="1"/>
    <x v="1"/>
    <s v="Corporate"/>
    <x v="1"/>
    <x v="3"/>
    <x v="72"/>
    <x v="2"/>
    <x v="3"/>
    <x v="0"/>
    <d v="2020-04-16T00:00:00"/>
    <n v="1"/>
    <n v="6.51"/>
    <n v="30.98"/>
    <n v="24.47"/>
    <n v="36"/>
    <n v="234.36"/>
    <n v="0"/>
    <n v="0"/>
    <n v="234.36"/>
    <n v="6.5"/>
    <n v="240.86"/>
  </r>
  <r>
    <s v="7997-1"/>
    <d v="2020-04-17T00:00:00"/>
    <x v="1"/>
    <x v="0"/>
    <n v="4"/>
    <s v="Tanu Jain"/>
    <s v="Willow Hills Drive, Flat 2A, Building F, opposite Pinecrest Park"/>
    <x v="2"/>
    <x v="2"/>
    <s v="Consumer"/>
    <x v="5"/>
    <x v="3"/>
    <x v="73"/>
    <x v="0"/>
    <x v="1"/>
    <x v="0"/>
    <d v="2020-04-19T00:00:00"/>
    <n v="2"/>
    <n v="4.59"/>
    <n v="7.28"/>
    <n v="2.69"/>
    <n v="11"/>
    <n v="50.49"/>
    <n v="7.0000000000000007E-2"/>
    <n v="3.53"/>
    <n v="46.96"/>
    <n v="11.15"/>
    <n v="58.11"/>
  </r>
  <r>
    <s v="7998-1"/>
    <d v="2020-04-17T00:00:00"/>
    <x v="1"/>
    <x v="0"/>
    <n v="4"/>
    <s v="Tejas Sharma"/>
    <s v="Redwood Lane, Suite 505, Building B, by Oak Grove Park"/>
    <x v="0"/>
    <x v="0"/>
    <s v="Home Office"/>
    <x v="5"/>
    <x v="0"/>
    <x v="74"/>
    <x v="1"/>
    <x v="0"/>
    <x v="0"/>
    <d v="2020-05-21T00:00:00"/>
    <n v="34"/>
    <n v="4.1900000000000004"/>
    <n v="10.23"/>
    <n v="6.04"/>
    <n v="22"/>
    <n v="92.18"/>
    <n v="7.0000000000000007E-2"/>
    <n v="6.45"/>
    <n v="85.73"/>
    <n v="4.68"/>
    <n v="90.41"/>
  </r>
  <r>
    <s v="7999-1"/>
    <d v="2020-04-17T00:00:00"/>
    <x v="1"/>
    <x v="0"/>
    <n v="4"/>
    <s v="Umesh Rathi"/>
    <s v="Cedar Trail Road, Apartment 9B, Building A, near Lakeside Mall"/>
    <x v="1"/>
    <x v="1"/>
    <s v="Small Business"/>
    <x v="12"/>
    <x v="2"/>
    <x v="75"/>
    <x v="2"/>
    <x v="1"/>
    <x v="1"/>
    <d v="2020-06-05T00:00:00"/>
    <n v="49"/>
    <n v="3.42"/>
    <n v="8.34"/>
    <n v="4.92"/>
    <n v="16"/>
    <n v="54.72"/>
    <n v="0.04"/>
    <n v="2.19"/>
    <n v="52.53"/>
    <n v="2.64"/>
    <n v="55.17"/>
  </r>
  <r>
    <s v="8000-1"/>
    <d v="2020-05-02T00:00:00"/>
    <x v="1"/>
    <x v="0"/>
    <n v="5"/>
    <s v="Vanshika Yadav"/>
    <s v="Pinewood Avenue, Suite 304, Building D, close to Riverfront Park"/>
    <x v="2"/>
    <x v="2"/>
    <s v="Consumer"/>
    <x v="13"/>
    <x v="1"/>
    <x v="76"/>
    <x v="0"/>
    <x v="3"/>
    <x v="0"/>
    <d v="2020-05-31T00:00:00"/>
    <n v="29"/>
    <n v="84.22"/>
    <n v="210.55"/>
    <n v="126.33"/>
    <n v="32"/>
    <n v="2695.04"/>
    <n v="0.1"/>
    <n v="269.5"/>
    <n v="2425.54"/>
    <n v="9.99"/>
    <n v="2435.5300000000002"/>
  </r>
  <r>
    <s v="8001-1"/>
    <d v="2020-05-02T00:00:00"/>
    <x v="1"/>
    <x v="0"/>
    <n v="5"/>
    <s v="Vasundhara Sharma"/>
    <s v="Maple Lane, Apartment 7A, Building C, opposite Blue Ridge"/>
    <x v="0"/>
    <x v="0"/>
    <s v="Corporate"/>
    <x v="3"/>
    <x v="0"/>
    <x v="77"/>
    <x v="0"/>
    <x v="3"/>
    <x v="1"/>
    <d v="2020-05-09T00:00:00"/>
    <n v="7"/>
    <n v="7.13"/>
    <n v="20.98"/>
    <n v="13.85"/>
    <n v="14"/>
    <n v="99.82"/>
    <n v="0.1"/>
    <n v="9.98"/>
    <n v="89.84"/>
    <n v="5.42"/>
    <n v="95.26"/>
  </r>
  <r>
    <s v="8002-1"/>
    <d v="2020-05-02T00:00:00"/>
    <x v="1"/>
    <x v="0"/>
    <n v="5"/>
    <s v="Vikas Kumar"/>
    <s v="Shady Meadows Road, Suite 610, Building E, near Sunset Bay"/>
    <x v="1"/>
    <x v="1"/>
    <s v="Home Office"/>
    <x v="0"/>
    <x v="2"/>
    <x v="78"/>
    <x v="1"/>
    <x v="2"/>
    <x v="0"/>
    <d v="2020-06-25T00:00:00"/>
    <n v="54"/>
    <n v="2.29"/>
    <n v="3.58"/>
    <n v="1.29"/>
    <n v="15"/>
    <n v="34.35"/>
    <n v="0.05"/>
    <n v="1.72"/>
    <n v="32.630000000000003"/>
    <n v="1.63"/>
    <n v="34.26"/>
  </r>
  <r>
    <s v="8003-1"/>
    <d v="2020-05-03T00:00:00"/>
    <x v="1"/>
    <x v="0"/>
    <n v="5"/>
    <s v="Vikram Yadav"/>
    <s v="521 Oak Ridge Drive, Flat 7, Building D"/>
    <x v="2"/>
    <x v="2"/>
    <s v="Home Office"/>
    <x v="5"/>
    <x v="1"/>
    <x v="79"/>
    <x v="0"/>
    <x v="3"/>
    <x v="0"/>
    <d v="2020-06-30T00:00:00"/>
    <n v="58"/>
    <n v="1.31"/>
    <n v="2.84"/>
    <n v="1.53"/>
    <n v="48"/>
    <n v="62.88"/>
    <n v="0.1"/>
    <n v="6.29"/>
    <n v="56.59"/>
    <n v="0.93"/>
    <n v="57.52"/>
  </r>
  <r>
    <s v="8004-1"/>
    <d v="2020-05-08T00:00:00"/>
    <x v="1"/>
    <x v="0"/>
    <n v="5"/>
    <s v="Vinay Rathi"/>
    <s v="142 Maple Grove Lane, Suite 203, Building E"/>
    <x v="1"/>
    <x v="1"/>
    <s v="Corporate"/>
    <x v="9"/>
    <x v="1"/>
    <x v="80"/>
    <x v="0"/>
    <x v="0"/>
    <x v="0"/>
    <d v="2020-07-06T00:00:00"/>
    <n v="59"/>
    <n v="0.93"/>
    <n v="1.48"/>
    <n v="0.55000000000000004"/>
    <n v="33"/>
    <n v="30.69"/>
    <n v="7.0000000000000007E-2"/>
    <n v="2.15"/>
    <n v="28.54"/>
    <n v="0.7"/>
    <n v="29.24"/>
  </r>
  <r>
    <s v="8005-1"/>
    <d v="2020-05-08T00:00:00"/>
    <x v="1"/>
    <x v="0"/>
    <n v="5"/>
    <s v="Vishal Sharma"/>
    <s v="876 Pine Hollow Road, Apartment 5B, Building C"/>
    <x v="2"/>
    <x v="2"/>
    <s v="Corporate"/>
    <x v="7"/>
    <x v="1"/>
    <x v="81"/>
    <x v="1"/>
    <x v="0"/>
    <x v="0"/>
    <d v="2020-06-25T00:00:00"/>
    <n v="48"/>
    <n v="1.33"/>
    <n v="2.08"/>
    <n v="0.75"/>
    <n v="40"/>
    <n v="53.2"/>
    <n v="0"/>
    <n v="0"/>
    <n v="53.2"/>
    <n v="1.49"/>
    <n v="54.69"/>
  </r>
  <r>
    <s v="8006-1"/>
    <d v="2020-05-09T00:00:00"/>
    <x v="1"/>
    <x v="0"/>
    <n v="5"/>
    <s v="Vishnu Yadav"/>
    <s v="305 Willow Creek Boulevard, Unit 12, Building A"/>
    <x v="0"/>
    <x v="0"/>
    <s v="Corporate"/>
    <x v="5"/>
    <x v="2"/>
    <x v="82"/>
    <x v="2"/>
    <x v="0"/>
    <x v="0"/>
    <d v="2020-06-25T00:00:00"/>
    <n v="47"/>
    <n v="56.16"/>
    <n v="136.97999999999999"/>
    <n v="80.819999999999993"/>
    <n v="44"/>
    <n v="2471.04"/>
    <n v="0.08"/>
    <n v="197.68"/>
    <n v="2273.36"/>
    <n v="24.49"/>
    <n v="2297.85"/>
  </r>
  <r>
    <s v="8007-1"/>
    <d v="2020-05-11T00:00:00"/>
    <x v="1"/>
    <x v="0"/>
    <n v="5"/>
    <s v="Yashika Kumar"/>
    <s v="908 Birchwood Park, Flat 4, Building F"/>
    <x v="0"/>
    <x v="0"/>
    <s v="Corporate"/>
    <x v="0"/>
    <x v="0"/>
    <x v="83"/>
    <x v="1"/>
    <x v="3"/>
    <x v="0"/>
    <d v="2020-06-26T00:00:00"/>
    <n v="46"/>
    <n v="5.22"/>
    <n v="9.85"/>
    <n v="4.63"/>
    <n v="20"/>
    <n v="104.4"/>
    <n v="0.06"/>
    <n v="6.26"/>
    <n v="98.14"/>
    <n v="4.82"/>
    <n v="102.96"/>
  </r>
  <r>
    <s v="8008-1"/>
    <d v="2020-05-13T00:00:00"/>
    <x v="1"/>
    <x v="0"/>
    <n v="5"/>
    <s v="Yogesh Rathi"/>
    <s v="114 Rosewood Terrace, Suite 308, Building B"/>
    <x v="1"/>
    <x v="1"/>
    <s v="Home Office"/>
    <x v="7"/>
    <x v="0"/>
    <x v="84"/>
    <x v="2"/>
    <x v="3"/>
    <x v="0"/>
    <d v="2020-05-27T00:00:00"/>
    <n v="14"/>
    <n v="2.76"/>
    <n v="4.38"/>
    <n v="1.62"/>
    <n v="29"/>
    <n v="80.040000000000006"/>
    <n v="0.08"/>
    <n v="6.4"/>
    <n v="73.64"/>
    <n v="6.21"/>
    <n v="79.849999999999994"/>
  </r>
  <r>
    <s v="8009-1"/>
    <d v="2020-05-15T00:00:00"/>
    <x v="1"/>
    <x v="0"/>
    <n v="5"/>
    <s v="Zoya Sharma"/>
    <s v="799 Cedar Bluff Parkway, Unit 21, Building D"/>
    <x v="2"/>
    <x v="2"/>
    <s v="Consumer"/>
    <x v="1"/>
    <x v="0"/>
    <x v="85"/>
    <x v="0"/>
    <x v="1"/>
    <x v="0"/>
    <d v="2020-05-17T00:00:00"/>
    <n v="2"/>
    <n v="1.94"/>
    <n v="3.08"/>
    <n v="1.1399999999999999"/>
    <n v="9"/>
    <n v="17.46"/>
    <n v="0.01"/>
    <n v="0.17"/>
    <n v="17.29"/>
    <n v="0.99"/>
    <n v="18.28"/>
  </r>
  <r>
    <s v="8010-1"/>
    <d v="2020-05-17T00:00:00"/>
    <x v="1"/>
    <x v="0"/>
    <n v="5"/>
    <s v="Aarushi Yadav"/>
    <s v="456 Cherry Hill Road, Apartment 8A, Building E"/>
    <x v="0"/>
    <x v="0"/>
    <s v="Small Business"/>
    <x v="8"/>
    <x v="0"/>
    <x v="86"/>
    <x v="2"/>
    <x v="0"/>
    <x v="0"/>
    <d v="2020-05-23T00:00:00"/>
    <n v="6"/>
    <n v="5.19"/>
    <n v="12.98"/>
    <n v="7.79"/>
    <n v="20"/>
    <n v="103.8"/>
    <n v="0.04"/>
    <n v="4.1500000000000004"/>
    <n v="99.65"/>
    <n v="3.14"/>
    <n v="102.79"/>
  </r>
  <r>
    <s v="8011-1"/>
    <d v="2020-05-19T00:00:00"/>
    <x v="1"/>
    <x v="0"/>
    <n v="5"/>
    <s v="Aayush Kumar"/>
    <s v="315 Fernbrook Crescent, Flat 10, Building C"/>
    <x v="1"/>
    <x v="1"/>
    <s v="Consumer"/>
    <x v="2"/>
    <x v="0"/>
    <x v="87"/>
    <x v="0"/>
    <x v="1"/>
    <x v="1"/>
    <d v="2020-05-24T00:00:00"/>
    <n v="5"/>
    <n v="5.5"/>
    <n v="12.22"/>
    <n v="6.72"/>
    <n v="18"/>
    <n v="99"/>
    <n v="0.04"/>
    <n v="3.96"/>
    <n v="95.04"/>
    <n v="2.85"/>
    <n v="97.89"/>
  </r>
  <r>
    <s v="8012-1"/>
    <d v="2020-05-19T00:00:00"/>
    <x v="1"/>
    <x v="0"/>
    <n v="5"/>
    <s v="Abhishek Rathi"/>
    <s v="233 Chestnut Lane, Suite 401, Building A"/>
    <x v="2"/>
    <x v="2"/>
    <s v="Corporate"/>
    <x v="8"/>
    <x v="1"/>
    <x v="88"/>
    <x v="0"/>
    <x v="3"/>
    <x v="1"/>
    <d v="2020-06-29T00:00:00"/>
    <n v="41"/>
    <n v="2.31"/>
    <n v="3.78"/>
    <n v="1.47"/>
    <n v="15"/>
    <n v="34.65"/>
    <n v="0.03"/>
    <n v="1.04"/>
    <n v="33.61"/>
    <n v="0.71"/>
    <n v="34.32"/>
  </r>
  <r>
    <s v="8013-1"/>
    <d v="2020-05-25T00:00:00"/>
    <x v="1"/>
    <x v="0"/>
    <n v="5"/>
    <s v="Aditya Kumar"/>
    <s v="627 Silver Birch Drive, Apartment 6B, Building F"/>
    <x v="0"/>
    <x v="0"/>
    <s v="Small Business"/>
    <x v="4"/>
    <x v="1"/>
    <x v="89"/>
    <x v="0"/>
    <x v="3"/>
    <x v="2"/>
    <d v="2020-06-16T00:00:00"/>
    <n v="22"/>
    <n v="278.99"/>
    <n v="449.99"/>
    <n v="171"/>
    <n v="47"/>
    <n v="13112.53"/>
    <n v="0.1"/>
    <n v="1311.25"/>
    <n v="11801.28"/>
    <n v="49"/>
    <n v="11850.28"/>
  </r>
  <r>
    <s v="8014-1"/>
    <d v="2020-05-29T00:00:00"/>
    <x v="1"/>
    <x v="0"/>
    <n v="5"/>
    <s v="Aftab Yadav"/>
    <s v="145 Redwood Trail, Flat 7, Building D"/>
    <x v="1"/>
    <x v="1"/>
    <s v="Corporate"/>
    <x v="0"/>
    <x v="1"/>
    <x v="90"/>
    <x v="1"/>
    <x v="2"/>
    <x v="0"/>
    <d v="2020-07-16T00:00:00"/>
    <n v="48"/>
    <n v="32.020000000000003"/>
    <n v="152.47999999999999"/>
    <n v="120.46"/>
    <n v="49"/>
    <n v="1568.98"/>
    <n v="0.03"/>
    <n v="47.07"/>
    <n v="1521.91"/>
    <n v="4"/>
    <n v="1525.91"/>
  </r>
  <r>
    <s v="8015-1"/>
    <d v="2020-05-29T00:00:00"/>
    <x v="1"/>
    <x v="0"/>
    <n v="5"/>
    <s v="Akansha Sharma"/>
    <s v="998 Golden Oaks Boulevard, Unit 23, Building E"/>
    <x v="2"/>
    <x v="2"/>
    <s v="Corporate"/>
    <x v="9"/>
    <x v="3"/>
    <x v="91"/>
    <x v="2"/>
    <x v="3"/>
    <x v="0"/>
    <d v="2020-06-24T00:00:00"/>
    <n v="26"/>
    <n v="13.88"/>
    <n v="22.38"/>
    <n v="8.5"/>
    <n v="26"/>
    <n v="360.88"/>
    <n v="7.0000000000000007E-2"/>
    <n v="25.26"/>
    <n v="335.62"/>
    <n v="15.1"/>
    <n v="350.72"/>
  </r>
  <r>
    <s v="8016-1"/>
    <d v="2020-05-29T00:00:00"/>
    <x v="1"/>
    <x v="0"/>
    <n v="5"/>
    <s v="Ankush Mehta"/>
    <s v="456 Sunset Ridge Road, Apartment 9A, Building B"/>
    <x v="1"/>
    <x v="1"/>
    <s v="Corporate"/>
    <x v="5"/>
    <x v="0"/>
    <x v="92"/>
    <x v="1"/>
    <x v="0"/>
    <x v="0"/>
    <d v="2020-06-30T00:00:00"/>
    <n v="32"/>
    <n v="4.79"/>
    <n v="11.97"/>
    <n v="7.18"/>
    <n v="46"/>
    <n v="220.34"/>
    <n v="7.0000000000000007E-2"/>
    <n v="15.42"/>
    <n v="204.92"/>
    <n v="5.81"/>
    <n v="210.73"/>
  </r>
  <r>
    <s v="8017-1"/>
    <d v="2020-06-02T00:00:00"/>
    <x v="1"/>
    <x v="0"/>
    <n v="6"/>
    <s v="Anupama Yadav"/>
    <s v="372 Lavender Way, Suite 105, Building F"/>
    <x v="1"/>
    <x v="1"/>
    <s v="Corporate"/>
    <x v="2"/>
    <x v="2"/>
    <x v="93"/>
    <x v="2"/>
    <x v="0"/>
    <x v="0"/>
    <d v="2020-06-06T00:00:00"/>
    <n v="4"/>
    <n v="8.82"/>
    <n v="20.99"/>
    <n v="12.17"/>
    <n v="10"/>
    <n v="88.2"/>
    <n v="0"/>
    <n v="0"/>
    <n v="88.2"/>
    <n v="4.8099999999999996"/>
    <n v="93.01"/>
  </r>
  <r>
    <s v="8018-1"/>
    <d v="2020-06-03T00:00:00"/>
    <x v="1"/>
    <x v="0"/>
    <n v="6"/>
    <s v="Arvind Kumar"/>
    <s v="120 Bluebell Drive, Flat 2B, Building C"/>
    <x v="2"/>
    <x v="2"/>
    <s v="Corporate"/>
    <x v="13"/>
    <x v="0"/>
    <x v="94"/>
    <x v="0"/>
    <x v="0"/>
    <x v="0"/>
    <d v="2020-06-23T00:00:00"/>
    <n v="20"/>
    <n v="1.0900000000000001"/>
    <n v="1.82"/>
    <n v="0.73"/>
    <n v="40"/>
    <n v="43.6"/>
    <n v="0.1"/>
    <n v="4.3600000000000003"/>
    <n v="39.24"/>
    <n v="1"/>
    <n v="40.24"/>
  </r>
  <r>
    <s v="8019-1"/>
    <d v="2020-06-03T00:00:00"/>
    <x v="1"/>
    <x v="0"/>
    <n v="6"/>
    <s v="Ashok Mehta"/>
    <s v="786 Shady Lane, Unit 4, Building D"/>
    <x v="0"/>
    <x v="0"/>
    <s v="Small Business"/>
    <x v="0"/>
    <x v="3"/>
    <x v="95"/>
    <x v="2"/>
    <x v="0"/>
    <x v="0"/>
    <d v="2020-07-16T00:00:00"/>
    <n v="43"/>
    <n v="3.75"/>
    <n v="7.08"/>
    <n v="3.33"/>
    <n v="45"/>
    <n v="168.75"/>
    <n v="0.06"/>
    <n v="10.130000000000001"/>
    <n v="158.63"/>
    <n v="2.35"/>
    <n v="160.97999999999999"/>
  </r>
  <r>
    <s v="8020-1"/>
    <d v="2020-06-04T00:00:00"/>
    <x v="1"/>
    <x v="0"/>
    <n v="6"/>
    <s v="Avinash Yadav"/>
    <s v="889 Birchwood Circle, Apartment 2A, Building A"/>
    <x v="0"/>
    <x v="0"/>
    <s v="Consumer"/>
    <x v="4"/>
    <x v="3"/>
    <x v="96"/>
    <x v="0"/>
    <x v="1"/>
    <x v="0"/>
    <d v="2020-06-16T00:00:00"/>
    <n v="12"/>
    <n v="178.83"/>
    <n v="415.88"/>
    <n v="237.05"/>
    <n v="43"/>
    <n v="7689.69"/>
    <n v="7.0000000000000007E-2"/>
    <n v="538.28"/>
    <n v="7151.41"/>
    <n v="11.37"/>
    <n v="7162.78"/>
  </r>
  <r>
    <s v="8021-1"/>
    <d v="2020-06-04T00:00:00"/>
    <x v="1"/>
    <x v="0"/>
    <n v="6"/>
    <s v="Bharat Sharma"/>
    <s v="512 Highland Drive, Suite 600, Building C"/>
    <x v="1"/>
    <x v="1"/>
    <s v="Small Business"/>
    <x v="7"/>
    <x v="0"/>
    <x v="97"/>
    <x v="1"/>
    <x v="2"/>
    <x v="0"/>
    <d v="2020-07-18T00:00:00"/>
    <n v="44"/>
    <n v="156.5"/>
    <n v="300.97000000000003"/>
    <n v="144.47"/>
    <n v="6"/>
    <n v="939"/>
    <n v="0.04"/>
    <n v="37.56"/>
    <n v="901.44"/>
    <n v="7.18"/>
    <n v="908.62"/>
  </r>
  <r>
    <s v="8022-1"/>
    <d v="2020-06-05T00:00:00"/>
    <x v="1"/>
    <x v="0"/>
    <n v="6"/>
    <s v="Banshi Yadav"/>
    <s v="678 Willow Springs Boulevard, Flat 11, Building D"/>
    <x v="2"/>
    <x v="2"/>
    <s v="Corporate"/>
    <x v="1"/>
    <x v="0"/>
    <x v="98"/>
    <x v="2"/>
    <x v="3"/>
    <x v="0"/>
    <d v="2020-06-12T00:00:00"/>
    <n v="7"/>
    <n v="12.39"/>
    <n v="19.98"/>
    <n v="7.59"/>
    <n v="10"/>
    <n v="123.9"/>
    <n v="0.1"/>
    <n v="12.39"/>
    <n v="111.51"/>
    <n v="5.77"/>
    <n v="117.28"/>
  </r>
  <r>
    <s v="8023-1"/>
    <d v="2020-06-07T00:00:00"/>
    <x v="1"/>
    <x v="0"/>
    <n v="6"/>
    <s v="Chandresh Patel"/>
    <s v="322 Cedarwood Avenue, Apartment 7B, Building E"/>
    <x v="0"/>
    <x v="0"/>
    <s v="Consumer"/>
    <x v="13"/>
    <x v="0"/>
    <x v="99"/>
    <x v="0"/>
    <x v="2"/>
    <x v="2"/>
    <d v="2020-06-19T00:00:00"/>
    <n v="12"/>
    <n v="278.99"/>
    <n v="449.99"/>
    <n v="171"/>
    <n v="5"/>
    <n v="1394.95"/>
    <n v="0.01"/>
    <n v="13.95"/>
    <n v="1381"/>
    <n v="49"/>
    <n v="1430"/>
  </r>
  <r>
    <s v="8024-1"/>
    <d v="2020-06-08T00:00:00"/>
    <x v="1"/>
    <x v="0"/>
    <n v="6"/>
    <s v="Charulata Mehta"/>
    <s v="905 Fern Ridge Road, Unit 6, Building F"/>
    <x v="0"/>
    <x v="0"/>
    <s v="Corporate"/>
    <x v="2"/>
    <x v="0"/>
    <x v="100"/>
    <x v="2"/>
    <x v="0"/>
    <x v="1"/>
    <d v="2020-07-25T00:00:00"/>
    <n v="47"/>
    <n v="2.2599999999999998"/>
    <n v="3.58"/>
    <n v="1.32"/>
    <n v="44"/>
    <n v="99.44"/>
    <n v="0.06"/>
    <n v="5.97"/>
    <n v="93.47"/>
    <n v="5.47"/>
    <n v="98.94"/>
  </r>
  <r>
    <s v="8025-1"/>
    <d v="2020-06-09T00:00:00"/>
    <x v="1"/>
    <x v="0"/>
    <n v="6"/>
    <s v="Chhavi Kumar"/>
    <s v="113 Autumn Grove Lane, Suite 302, Building B"/>
    <x v="1"/>
    <x v="1"/>
    <s v="Small Business"/>
    <x v="3"/>
    <x v="3"/>
    <x v="101"/>
    <x v="0"/>
    <x v="1"/>
    <x v="0"/>
    <d v="2020-08-03T00:00:00"/>
    <n v="55"/>
    <n v="11.38"/>
    <n v="18.649999999999999"/>
    <n v="7.27"/>
    <n v="18"/>
    <n v="204.84"/>
    <n v="0.1"/>
    <n v="20.48"/>
    <n v="184.36"/>
    <n v="3.77"/>
    <n v="188.13"/>
  </r>
  <r>
    <s v="8026-1"/>
    <d v="2020-06-13T00:00:00"/>
    <x v="1"/>
    <x v="0"/>
    <n v="6"/>
    <s v="Deeksha Yadav"/>
    <s v="275 Forest Hill Road, Apartment 9A, Building C"/>
    <x v="2"/>
    <x v="2"/>
    <s v="Corporate"/>
    <x v="8"/>
    <x v="1"/>
    <x v="102"/>
    <x v="1"/>
    <x v="2"/>
    <x v="1"/>
    <d v="2020-07-26T00:00:00"/>
    <n v="43"/>
    <n v="19.829999999999998"/>
    <n v="30.98"/>
    <n v="11.15"/>
    <n v="46"/>
    <n v="912.18"/>
    <n v="0.04"/>
    <n v="36.49"/>
    <n v="875.69"/>
    <n v="19.510000000000002"/>
    <n v="895.2"/>
  </r>
  <r>
    <s v="8027-1"/>
    <d v="2020-06-16T00:00:00"/>
    <x v="1"/>
    <x v="0"/>
    <n v="6"/>
    <s v="Deepa Sharma"/>
    <s v="645 Crystal Meadows Drive, Flat 4, Building D"/>
    <x v="0"/>
    <x v="0"/>
    <s v="Home Office"/>
    <x v="9"/>
    <x v="1"/>
    <x v="103"/>
    <x v="2"/>
    <x v="3"/>
    <x v="0"/>
    <d v="2020-08-06T00:00:00"/>
    <n v="51"/>
    <n v="3.52"/>
    <n v="5.68"/>
    <n v="2.16"/>
    <n v="32"/>
    <n v="112.64"/>
    <n v="0.1"/>
    <n v="11.26"/>
    <n v="101.38"/>
    <n v="1.39"/>
    <n v="102.77"/>
  </r>
  <r>
    <s v="8028-1"/>
    <d v="2020-06-17T00:00:00"/>
    <x v="1"/>
    <x v="0"/>
    <n v="6"/>
    <s v="Dinesh Mehta"/>
    <s v="812 Maplewood Terrace, Suite 100, Building E"/>
    <x v="1"/>
    <x v="1"/>
    <s v="Home Office"/>
    <x v="8"/>
    <x v="0"/>
    <x v="104"/>
    <x v="0"/>
    <x v="0"/>
    <x v="0"/>
    <d v="2020-07-25T00:00:00"/>
    <n v="38"/>
    <n v="1.18"/>
    <n v="1.88"/>
    <n v="0.7"/>
    <n v="19"/>
    <n v="22.42"/>
    <n v="7.0000000000000007E-2"/>
    <n v="1.57"/>
    <n v="20.85"/>
    <n v="1.49"/>
    <n v="22.34"/>
  </r>
  <r>
    <s v="8029-1"/>
    <d v="2020-06-18T00:00:00"/>
    <x v="1"/>
    <x v="0"/>
    <n v="6"/>
    <s v="Divya Rathi"/>
    <s v="530 Meadowview Parkway, Apartment 2B, Building A"/>
    <x v="2"/>
    <x v="2"/>
    <s v="Corporate"/>
    <x v="1"/>
    <x v="3"/>
    <x v="105"/>
    <x v="0"/>
    <x v="1"/>
    <x v="0"/>
    <d v="2020-07-21T00:00:00"/>
    <n v="33"/>
    <n v="2.41"/>
    <n v="3.71"/>
    <n v="1.3"/>
    <n v="39"/>
    <n v="93.99"/>
    <n v="0.06"/>
    <n v="5.64"/>
    <n v="88.35"/>
    <n v="1.93"/>
    <n v="90.28"/>
  </r>
  <r>
    <s v="8030-1"/>
    <d v="2020-06-18T00:00:00"/>
    <x v="1"/>
    <x v="0"/>
    <n v="6"/>
    <s v="Ekta Patel"/>
    <s v="277 Pinecrest Drive, Unit 15, Building F"/>
    <x v="0"/>
    <x v="0"/>
    <s v="Small Business"/>
    <x v="11"/>
    <x v="2"/>
    <x v="106"/>
    <x v="1"/>
    <x v="0"/>
    <x v="0"/>
    <d v="2020-07-30T00:00:00"/>
    <n v="42"/>
    <n v="1.88"/>
    <n v="3.14"/>
    <n v="1.26"/>
    <n v="32"/>
    <n v="60.16"/>
    <n v="0.03"/>
    <n v="1.8"/>
    <n v="58.36"/>
    <n v="1.1399999999999999"/>
    <n v="59.5"/>
  </r>
  <r>
    <s v="8031-1"/>
    <d v="2020-06-19T00:00:00"/>
    <x v="1"/>
    <x v="0"/>
    <n v="6"/>
    <s v="Firoz Khan"/>
    <s v="439 Oakwood Street, Flat 8, Building D"/>
    <x v="1"/>
    <x v="1"/>
    <s v="Consumer"/>
    <x v="2"/>
    <x v="0"/>
    <x v="107"/>
    <x v="0"/>
    <x v="1"/>
    <x v="0"/>
    <d v="2020-08-10T00:00:00"/>
    <n v="52"/>
    <n v="21.56"/>
    <n v="36.549999999999997"/>
    <n v="14.99"/>
    <n v="48"/>
    <n v="1034.8800000000001"/>
    <n v="7.0000000000000007E-2"/>
    <n v="72.44"/>
    <n v="962.44"/>
    <n v="13.89"/>
    <n v="976.33"/>
  </r>
  <r>
    <s v="8032-1"/>
    <d v="2020-06-19T00:00:00"/>
    <x v="1"/>
    <x v="0"/>
    <n v="6"/>
    <s v="Gaurav Yadav"/>
    <s v="721 Rosehill Crescent, Apartment 11A, Building E"/>
    <x v="2"/>
    <x v="2"/>
    <s v="Consumer"/>
    <x v="3"/>
    <x v="0"/>
    <x v="108"/>
    <x v="0"/>
    <x v="2"/>
    <x v="0"/>
    <d v="2020-07-16T00:00:00"/>
    <n v="27"/>
    <n v="20.18"/>
    <n v="35.409999999999997"/>
    <n v="15.23"/>
    <n v="21"/>
    <n v="423.78"/>
    <n v="0.01"/>
    <n v="4.24"/>
    <n v="419.54"/>
    <n v="1.99"/>
    <n v="421.53"/>
  </r>
  <r>
    <s v="8033-1"/>
    <d v="2020-06-19T00:00:00"/>
    <x v="1"/>
    <x v="0"/>
    <n v="6"/>
    <s v="Gaurika Sharma"/>
    <s v="333 Aspen Grove Road, Suite 601, Building B"/>
    <x v="0"/>
    <x v="0"/>
    <s v="Home Office"/>
    <x v="8"/>
    <x v="3"/>
    <x v="109"/>
    <x v="1"/>
    <x v="3"/>
    <x v="0"/>
    <d v="2020-08-04T00:00:00"/>
    <n v="46"/>
    <n v="99.39"/>
    <n v="162.93"/>
    <n v="63.54"/>
    <n v="16"/>
    <n v="1590.24"/>
    <n v="0.1"/>
    <n v="159.02000000000001"/>
    <n v="1431.22"/>
    <n v="19.989999999999998"/>
    <n v="1451.21"/>
  </r>
  <r>
    <s v="8034-1"/>
    <d v="2020-06-22T00:00:00"/>
    <x v="1"/>
    <x v="0"/>
    <n v="6"/>
    <s v="Geeta Kumar"/>
    <s v="888 Riverbend Road, Unit 4, Building C"/>
    <x v="1"/>
    <x v="1"/>
    <s v="Corporate"/>
    <x v="13"/>
    <x v="0"/>
    <x v="110"/>
    <x v="2"/>
    <x v="2"/>
    <x v="1"/>
    <d v="2020-06-24T00:00:00"/>
    <n v="2"/>
    <n v="56.16"/>
    <n v="136.97999999999999"/>
    <n v="80.819999999999993"/>
    <n v="17"/>
    <n v="954.72"/>
    <n v="0"/>
    <n v="0"/>
    <n v="954.72"/>
    <n v="24.49"/>
    <n v="979.21"/>
  </r>
  <r>
    <s v="8035-1"/>
    <d v="2020-06-22T00:00:00"/>
    <x v="1"/>
    <x v="0"/>
    <n v="6"/>
    <s v="Gokul Patel"/>
    <s v="612 Summit Hill Drive, Flat 5B, Building D"/>
    <x v="2"/>
    <x v="2"/>
    <s v="Consumer"/>
    <x v="13"/>
    <x v="0"/>
    <x v="111"/>
    <x v="1"/>
    <x v="0"/>
    <x v="1"/>
    <d v="2020-06-26T00:00:00"/>
    <n v="4"/>
    <n v="3.14"/>
    <n v="4.91"/>
    <n v="1.77"/>
    <n v="24"/>
    <n v="75.36"/>
    <n v="0.01"/>
    <n v="0.75"/>
    <n v="74.61"/>
    <n v="0.5"/>
    <n v="75.11"/>
  </r>
  <r>
    <s v="8036-1"/>
    <d v="2020-06-23T00:00:00"/>
    <x v="1"/>
    <x v="0"/>
    <n v="6"/>
    <s v="Harshit Kumar"/>
    <s v="211 Springdale Avenue, Suite 309, Building E"/>
    <x v="0"/>
    <x v="0"/>
    <s v="Home Office"/>
    <x v="1"/>
    <x v="0"/>
    <x v="112"/>
    <x v="2"/>
    <x v="1"/>
    <x v="0"/>
    <d v="2020-08-21T00:00:00"/>
    <n v="59"/>
    <n v="1.84"/>
    <n v="2.88"/>
    <n v="1.04"/>
    <n v="8"/>
    <n v="14.72"/>
    <n v="7.0000000000000007E-2"/>
    <n v="1.03"/>
    <n v="13.69"/>
    <n v="0.99"/>
    <n v="14.68"/>
  </r>
  <r>
    <s v="8037-1"/>
    <d v="2020-06-25T00:00:00"/>
    <x v="1"/>
    <x v="0"/>
    <n v="6"/>
    <s v="Hemant Yadav"/>
    <s v="735 Horizon Ridge Lane, Apartment 7A, Building B"/>
    <x v="1"/>
    <x v="1"/>
    <s v="Small Business"/>
    <x v="3"/>
    <x v="0"/>
    <x v="113"/>
    <x v="0"/>
    <x v="2"/>
    <x v="0"/>
    <d v="2020-08-23T00:00:00"/>
    <n v="59"/>
    <n v="16.8"/>
    <n v="40.97"/>
    <n v="24.17"/>
    <n v="47"/>
    <n v="789.6"/>
    <n v="0.06"/>
    <n v="47.38"/>
    <n v="742.22"/>
    <n v="8.99"/>
    <n v="751.21"/>
  </r>
  <r>
    <s v="8038-1"/>
    <d v="2020-06-27T00:00:00"/>
    <x v="1"/>
    <x v="0"/>
    <n v="6"/>
    <s v="Isha Rathi"/>
    <s v="160 Cottonwood Trail, Unit 12, Building F"/>
    <x v="2"/>
    <x v="2"/>
    <s v="Small Business"/>
    <x v="2"/>
    <x v="3"/>
    <x v="114"/>
    <x v="2"/>
    <x v="3"/>
    <x v="0"/>
    <d v="2020-08-06T00:00:00"/>
    <n v="40"/>
    <n v="1.46"/>
    <n v="3.57"/>
    <n v="2.11"/>
    <n v="46"/>
    <n v="67.16"/>
    <n v="0.01"/>
    <n v="0.67"/>
    <n v="66.489999999999995"/>
    <n v="4.17"/>
    <n v="70.66"/>
  </r>
  <r>
    <s v="8039-1"/>
    <d v="2020-06-29T00:00:00"/>
    <x v="1"/>
    <x v="0"/>
    <n v="6"/>
    <s v="Ishita Mehta"/>
    <s v="244 Evergreen Street, Suite 100, Building C"/>
    <x v="1"/>
    <x v="1"/>
    <s v="Corporate"/>
    <x v="1"/>
    <x v="0"/>
    <x v="115"/>
    <x v="0"/>
    <x v="0"/>
    <x v="0"/>
    <d v="2020-08-08T00:00:00"/>
    <n v="40"/>
    <n v="1.59"/>
    <n v="2.61"/>
    <n v="1.02"/>
    <n v="44"/>
    <n v="69.959999999999994"/>
    <n v="0.09"/>
    <n v="6.3"/>
    <n v="63.66"/>
    <n v="0.5"/>
    <n v="64.16"/>
  </r>
  <r>
    <s v="8040-1"/>
    <d v="2020-06-29T00:00:00"/>
    <x v="1"/>
    <x v="0"/>
    <n v="6"/>
    <s v="Jai Kumar"/>
    <s v="105 Birchwood Drive, Apartment 6B, Building A"/>
    <x v="2"/>
    <x v="2"/>
    <s v="Corporate"/>
    <x v="5"/>
    <x v="0"/>
    <x v="116"/>
    <x v="0"/>
    <x v="1"/>
    <x v="0"/>
    <d v="2020-07-02T00:00:00"/>
    <n v="3"/>
    <n v="14.7"/>
    <n v="29.99"/>
    <n v="15.29"/>
    <n v="20"/>
    <n v="294"/>
    <n v="0"/>
    <n v="0"/>
    <n v="294"/>
    <n v="5.5"/>
    <n v="299.5"/>
  </r>
  <r>
    <s v="8041-1"/>
    <d v="2020-06-30T00:00:00"/>
    <x v="1"/>
    <x v="0"/>
    <n v="6"/>
    <s v="Jasmin Patel"/>
    <s v="402 Maple Street, Unit 15, Building D"/>
    <x v="0"/>
    <x v="0"/>
    <s v="Corporate"/>
    <x v="13"/>
    <x v="0"/>
    <x v="117"/>
    <x v="0"/>
    <x v="2"/>
    <x v="0"/>
    <d v="2020-08-07T00:00:00"/>
    <n v="38"/>
    <n v="8.92"/>
    <n v="29.74"/>
    <n v="20.82"/>
    <n v="4"/>
    <n v="35.68"/>
    <n v="0.05"/>
    <n v="1.78"/>
    <n v="33.9"/>
    <n v="6.64"/>
    <n v="40.54"/>
  </r>
  <r>
    <s v="8042-1"/>
    <d v="2020-07-04T00:00:00"/>
    <x v="1"/>
    <x v="1"/>
    <n v="7"/>
    <s v="Kavita Yadav"/>
    <s v="611 Willow Lane, Flat 9, Building E"/>
    <x v="0"/>
    <x v="0"/>
    <s v="Consumer"/>
    <x v="2"/>
    <x v="3"/>
    <x v="118"/>
    <x v="1"/>
    <x v="3"/>
    <x v="0"/>
    <d v="2020-08-11T00:00:00"/>
    <n v="38"/>
    <n v="3.32"/>
    <n v="5.18"/>
    <n v="1.86"/>
    <n v="43"/>
    <n v="142.76"/>
    <n v="0.03"/>
    <n v="4.28"/>
    <n v="138.47999999999999"/>
    <n v="2.04"/>
    <n v="140.52000000000001"/>
  </r>
  <r>
    <s v="8043-1"/>
    <d v="2020-07-05T00:00:00"/>
    <x v="1"/>
    <x v="1"/>
    <n v="7"/>
    <s v="Keshav Kumar"/>
    <s v="253 Pine Ridge Road, Suite 302, Building F"/>
    <x v="1"/>
    <x v="1"/>
    <s v="Consumer"/>
    <x v="10"/>
    <x v="2"/>
    <x v="119"/>
    <x v="2"/>
    <x v="3"/>
    <x v="0"/>
    <d v="2020-07-18T00:00:00"/>
    <n v="13"/>
    <n v="1.84"/>
    <n v="2.88"/>
    <n v="1.04"/>
    <n v="47"/>
    <n v="86.48"/>
    <n v="0.03"/>
    <n v="2.59"/>
    <n v="83.89"/>
    <n v="5.33"/>
    <n v="89.22"/>
  </r>
  <r>
    <s v="8044-1"/>
    <d v="2020-07-11T00:00:00"/>
    <x v="1"/>
    <x v="1"/>
    <n v="7"/>
    <s v="Kiran Mehta"/>
    <s v="118 Oak Hill Boulevard, Apartment 4A, Building C"/>
    <x v="2"/>
    <x v="2"/>
    <s v="Consumer"/>
    <x v="5"/>
    <x v="3"/>
    <x v="120"/>
    <x v="1"/>
    <x v="3"/>
    <x v="0"/>
    <d v="2020-08-11T00:00:00"/>
    <n v="31"/>
    <n v="8.31"/>
    <n v="15.98"/>
    <n v="7.67"/>
    <n v="40"/>
    <n v="332.4"/>
    <n v="0.03"/>
    <n v="9.9700000000000006"/>
    <n v="322.43"/>
    <n v="6.5"/>
    <n v="328.93"/>
  </r>
  <r>
    <s v="8045-1"/>
    <d v="2020-07-12T00:00:00"/>
    <x v="1"/>
    <x v="1"/>
    <n v="7"/>
    <s v="Kirti Yadav"/>
    <s v="533 Meadowbrook Avenue, Unit 8, Building B"/>
    <x v="0"/>
    <x v="0"/>
    <s v="Consumer"/>
    <x v="3"/>
    <x v="0"/>
    <x v="121"/>
    <x v="2"/>
    <x v="1"/>
    <x v="0"/>
    <d v="2020-09-02T00:00:00"/>
    <n v="52"/>
    <n v="1.82"/>
    <n v="2.84"/>
    <n v="1.02"/>
    <n v="19"/>
    <n v="34.58"/>
    <n v="0"/>
    <n v="0"/>
    <n v="34.58"/>
    <n v="5.44"/>
    <n v="40.020000000000003"/>
  </r>
  <r>
    <s v="8046-1"/>
    <d v="2020-07-15T00:00:00"/>
    <x v="1"/>
    <x v="1"/>
    <n v="7"/>
    <s v="Komal Yadav"/>
    <s v="341 Shady Grove Lane, Flat 2B, Building E"/>
    <x v="1"/>
    <x v="1"/>
    <s v="Corporate"/>
    <x v="2"/>
    <x v="0"/>
    <x v="122"/>
    <x v="0"/>
    <x v="0"/>
    <x v="0"/>
    <d v="2020-08-26T00:00:00"/>
    <n v="42"/>
    <n v="1.87"/>
    <n v="8.1199999999999992"/>
    <n v="6.25"/>
    <n v="4"/>
    <n v="7.48"/>
    <n v="7.0000000000000007E-2"/>
    <n v="0.52"/>
    <n v="6.96"/>
    <n v="2.83"/>
    <n v="9.7899999999999991"/>
  </r>
  <r>
    <s v="8047-1"/>
    <d v="2020-07-17T00:00:00"/>
    <x v="1"/>
    <x v="1"/>
    <n v="7"/>
    <s v="Kunal Sharma"/>
    <s v="889 Rosewood Road, Suite 210, Building D"/>
    <x v="2"/>
    <x v="2"/>
    <s v="Small Business"/>
    <x v="1"/>
    <x v="3"/>
    <x v="123"/>
    <x v="2"/>
    <x v="1"/>
    <x v="0"/>
    <d v="2020-08-22T00:00:00"/>
    <n v="36"/>
    <n v="2.76"/>
    <n v="4.38"/>
    <n v="1.62"/>
    <n v="18"/>
    <n v="49.68"/>
    <n v="0.03"/>
    <n v="1.49"/>
    <n v="48.19"/>
    <n v="6.21"/>
    <n v="54.4"/>
  </r>
  <r>
    <s v="8048-1"/>
    <d v="2020-07-18T00:00:00"/>
    <x v="1"/>
    <x v="1"/>
    <n v="7"/>
    <s v="Lakshman Rathi"/>
    <s v="763 Sunset Boulevard, Apartment 5A, Building A"/>
    <x v="0"/>
    <x v="0"/>
    <s v="Corporate"/>
    <x v="11"/>
    <x v="0"/>
    <x v="124"/>
    <x v="0"/>
    <x v="3"/>
    <x v="0"/>
    <d v="2020-07-20T00:00:00"/>
    <n v="2"/>
    <n v="1.84"/>
    <n v="2.88"/>
    <n v="1.04"/>
    <n v="10"/>
    <n v="18.399999999999999"/>
    <n v="0.01"/>
    <n v="0.18"/>
    <n v="18.22"/>
    <n v="0.99"/>
    <n v="19.21"/>
  </r>
  <r>
    <s v="8049-1"/>
    <d v="2020-07-22T00:00:00"/>
    <x v="1"/>
    <x v="1"/>
    <n v="7"/>
    <s v="Lalit Kumar"/>
    <s v="284 Cedar Crest Road, Unit 4, Building F"/>
    <x v="1"/>
    <x v="1"/>
    <s v="Consumer"/>
    <x v="11"/>
    <x v="1"/>
    <x v="125"/>
    <x v="1"/>
    <x v="3"/>
    <x v="0"/>
    <d v="2020-08-07T00:00:00"/>
    <n v="16"/>
    <n v="1.33"/>
    <n v="2.08"/>
    <n v="0.75"/>
    <n v="20"/>
    <n v="26.6"/>
    <n v="0.04"/>
    <n v="1.06"/>
    <n v="25.54"/>
    <n v="1.49"/>
    <n v="27.03"/>
  </r>
  <r>
    <s v="8050-1"/>
    <d v="2020-07-24T00:00:00"/>
    <x v="1"/>
    <x v="1"/>
    <n v="7"/>
    <s v="Laxmi Yadav"/>
    <s v="549 Crystal Park Lane, Suite 107, Building C"/>
    <x v="2"/>
    <x v="2"/>
    <s v="Small Business"/>
    <x v="6"/>
    <x v="2"/>
    <x v="126"/>
    <x v="2"/>
    <x v="2"/>
    <x v="1"/>
    <d v="2020-08-21T00:00:00"/>
    <n v="28"/>
    <n v="1.6"/>
    <n v="2.62"/>
    <n v="1.02"/>
    <n v="25"/>
    <n v="40"/>
    <n v="0.09"/>
    <n v="3.6"/>
    <n v="36.4"/>
    <n v="0.8"/>
    <n v="37.200000000000003"/>
  </r>
  <r>
    <s v="8051-1"/>
    <d v="2020-07-25T00:00:00"/>
    <x v="1"/>
    <x v="1"/>
    <n v="7"/>
    <s v="Manish Sharma"/>
    <s v="127 Springhill Drive, Apartment 3B, Building E"/>
    <x v="1"/>
    <x v="1"/>
    <s v="Home Office"/>
    <x v="5"/>
    <x v="1"/>
    <x v="127"/>
    <x v="0"/>
    <x v="3"/>
    <x v="0"/>
    <d v="2020-09-10T00:00:00"/>
    <n v="47"/>
    <n v="1.98"/>
    <n v="3.15"/>
    <n v="1.17"/>
    <n v="46"/>
    <n v="91.08"/>
    <n v="0.1"/>
    <n v="9.11"/>
    <n v="81.97"/>
    <n v="0.49"/>
    <n v="82.46"/>
  </r>
  <r>
    <s v="8052-1"/>
    <d v="2020-07-28T00:00:00"/>
    <x v="1"/>
    <x v="1"/>
    <n v="7"/>
    <s v="Madhuri Kumar"/>
    <s v="290 Maple Ridge Street, Unit 11, Building D"/>
    <x v="1"/>
    <x v="1"/>
    <s v="Corporate"/>
    <x v="3"/>
    <x v="0"/>
    <x v="128"/>
    <x v="2"/>
    <x v="0"/>
    <x v="0"/>
    <d v="2020-09-24T00:00:00"/>
    <n v="58"/>
    <n v="8.82"/>
    <n v="20.99"/>
    <n v="12.17"/>
    <n v="9"/>
    <n v="79.38"/>
    <n v="0.08"/>
    <n v="6.35"/>
    <n v="73.03"/>
    <n v="4.8099999999999996"/>
    <n v="77.84"/>
  </r>
  <r>
    <s v="8053-1"/>
    <d v="2020-07-30T00:00:00"/>
    <x v="1"/>
    <x v="1"/>
    <n v="7"/>
    <s v="Manoj Yadav"/>
    <s v="530 Oakwood Parkway, Suite 409, Building F"/>
    <x v="2"/>
    <x v="2"/>
    <s v="Small Business"/>
    <x v="5"/>
    <x v="3"/>
    <x v="129"/>
    <x v="0"/>
    <x v="0"/>
    <x v="0"/>
    <d v="2020-08-23T00:00:00"/>
    <n v="24"/>
    <n v="1.84"/>
    <n v="2.88"/>
    <n v="1.04"/>
    <n v="11"/>
    <n v="20.239999999999998"/>
    <n v="0.02"/>
    <n v="0.4"/>
    <n v="19.84"/>
    <n v="5.33"/>
    <n v="25.17"/>
  </r>
  <r>
    <s v="8054-1"/>
    <d v="2020-07-30T00:00:00"/>
    <x v="1"/>
    <x v="1"/>
    <n v="7"/>
    <s v="Maya Mehta"/>
    <s v="823 Pine Meadow Road, Apartment 8A, Building B"/>
    <x v="0"/>
    <x v="0"/>
    <s v="Small Business"/>
    <x v="1"/>
    <x v="3"/>
    <x v="130"/>
    <x v="1"/>
    <x v="0"/>
    <x v="0"/>
    <d v="2020-09-15T00:00:00"/>
    <n v="47"/>
    <n v="13.88"/>
    <n v="22.38"/>
    <n v="8.5"/>
    <n v="34"/>
    <n v="471.92"/>
    <n v="0.01"/>
    <n v="4.72"/>
    <n v="467.2"/>
    <n v="15.1"/>
    <n v="482.3"/>
  </r>
  <r>
    <s v="8055-1"/>
    <d v="2020-07-30T00:00:00"/>
    <x v="1"/>
    <x v="1"/>
    <n v="7"/>
    <s v="Mihir Yadav"/>
    <s v="410 River Trail, Flat 6B, Building D"/>
    <x v="0"/>
    <x v="0"/>
    <s v="Corporate"/>
    <x v="2"/>
    <x v="0"/>
    <x v="131"/>
    <x v="2"/>
    <x v="0"/>
    <x v="0"/>
    <d v="2020-08-15T00:00:00"/>
    <n v="16"/>
    <n v="4.8899999999999997"/>
    <n v="7.64"/>
    <n v="2.75"/>
    <n v="7"/>
    <n v="34.229999999999997"/>
    <n v="0.06"/>
    <n v="2.0499999999999998"/>
    <n v="32.18"/>
    <n v="1.39"/>
    <n v="33.57"/>
  </r>
  <r>
    <s v="8056-1"/>
    <d v="2020-08-03T00:00:00"/>
    <x v="1"/>
    <x v="1"/>
    <n v="8"/>
    <s v="Neelam Sharma"/>
    <s v="532 Redwood Grove Avenue, Unit 7, Building E"/>
    <x v="1"/>
    <x v="1"/>
    <s v="Corporate"/>
    <x v="6"/>
    <x v="0"/>
    <x v="132"/>
    <x v="0"/>
    <x v="1"/>
    <x v="0"/>
    <d v="2020-09-15T00:00:00"/>
    <n v="43"/>
    <n v="3.5"/>
    <n v="5.74"/>
    <n v="2.2400000000000002"/>
    <n v="7"/>
    <n v="24.5"/>
    <n v="0.04"/>
    <n v="0.98"/>
    <n v="23.52"/>
    <n v="5.01"/>
    <n v="28.53"/>
  </r>
  <r>
    <s v="8057-1"/>
    <d v="2020-08-05T00:00:00"/>
    <x v="1"/>
    <x v="1"/>
    <n v="8"/>
    <s v="Nikhil Mehta"/>
    <s v="697 Shady Hills Road, Suite 601, Building C"/>
    <x v="2"/>
    <x v="2"/>
    <s v="Consumer"/>
    <x v="5"/>
    <x v="3"/>
    <x v="133"/>
    <x v="0"/>
    <x v="2"/>
    <x v="0"/>
    <d v="2020-08-16T00:00:00"/>
    <n v="11"/>
    <n v="1.0900000000000001"/>
    <n v="2.6"/>
    <n v="1.51"/>
    <n v="43"/>
    <n v="46.87"/>
    <n v="0.06"/>
    <n v="2.81"/>
    <n v="44.06"/>
    <n v="2.4"/>
    <n v="46.46"/>
  </r>
  <r>
    <s v="8058-1"/>
    <d v="2020-08-06T00:00:00"/>
    <x v="1"/>
    <x v="1"/>
    <n v="8"/>
    <s v="Niraj Kumar"/>
    <s v="450 Cherry Blossom Street, Apartment 4B, Building F"/>
    <x v="0"/>
    <x v="0"/>
    <s v="Corporate"/>
    <x v="4"/>
    <x v="1"/>
    <x v="134"/>
    <x v="1"/>
    <x v="3"/>
    <x v="0"/>
    <d v="2020-09-05T00:00:00"/>
    <n v="30"/>
    <n v="3.65"/>
    <n v="5.98"/>
    <n v="2.33"/>
    <n v="32"/>
    <n v="116.8"/>
    <n v="0.1"/>
    <n v="11.68"/>
    <n v="105.12"/>
    <n v="1.49"/>
    <n v="106.61"/>
  </r>
  <r>
    <s v="8059-1"/>
    <d v="2020-08-07T00:00:00"/>
    <x v="1"/>
    <x v="1"/>
    <n v="8"/>
    <s v="Nithya Yadav"/>
    <s v="128 Willow Creek Parkway, Suite 210, Building D"/>
    <x v="0"/>
    <x v="0"/>
    <s v="Small Business"/>
    <x v="0"/>
    <x v="2"/>
    <x v="135"/>
    <x v="0"/>
    <x v="2"/>
    <x v="0"/>
    <d v="2020-08-24T00:00:00"/>
    <n v="17"/>
    <n v="3.32"/>
    <n v="5.18"/>
    <n v="1.86"/>
    <n v="17"/>
    <n v="56.44"/>
    <n v="0.02"/>
    <n v="1.1299999999999999"/>
    <n v="55.31"/>
    <n v="2.04"/>
    <n v="57.35"/>
  </r>
  <r>
    <s v="8060-1"/>
    <d v="2020-08-11T00:00:00"/>
    <x v="1"/>
    <x v="1"/>
    <n v="8"/>
    <s v="Nupur Yadav"/>
    <s v="766 Meadowbrook Lane, Unit 9, Building A"/>
    <x v="1"/>
    <x v="1"/>
    <s v="Corporate"/>
    <x v="7"/>
    <x v="2"/>
    <x v="136"/>
    <x v="0"/>
    <x v="0"/>
    <x v="0"/>
    <d v="2020-08-28T00:00:00"/>
    <n v="17"/>
    <n v="0.24"/>
    <n v="1.26"/>
    <n v="1.02"/>
    <n v="2"/>
    <n v="0.48"/>
    <n v="0.06"/>
    <n v="0.03"/>
    <n v="0.45"/>
    <n v="0.7"/>
    <n v="1.1499999999999999"/>
  </r>
  <r>
    <s v="8061-1"/>
    <d v="2020-08-11T00:00:00"/>
    <x v="1"/>
    <x v="1"/>
    <n v="8"/>
    <s v="Pallavi Mehta"/>
    <s v="315 Birchfield Drive, Apartment 6A, Building B"/>
    <x v="2"/>
    <x v="2"/>
    <s v="Small Business"/>
    <x v="2"/>
    <x v="2"/>
    <x v="137"/>
    <x v="1"/>
    <x v="1"/>
    <x v="0"/>
    <d v="2020-08-19T00:00:00"/>
    <n v="8"/>
    <n v="21.56"/>
    <n v="36.549999999999997"/>
    <n v="14.99"/>
    <n v="24"/>
    <n v="517.44000000000005"/>
    <n v="7.0000000000000007E-2"/>
    <n v="36.22"/>
    <n v="481.22"/>
    <n v="13.89"/>
    <n v="495.11"/>
  </r>
  <r>
    <s v="8062-1"/>
    <d v="2020-08-11T00:00:00"/>
    <x v="1"/>
    <x v="1"/>
    <n v="8"/>
    <s v="Pankaj Kumar"/>
    <s v="849 Cedar Ridge Lane, Suite 403, Building E"/>
    <x v="0"/>
    <x v="0"/>
    <s v="Corporate"/>
    <x v="2"/>
    <x v="0"/>
    <x v="138"/>
    <x v="2"/>
    <x v="2"/>
    <x v="0"/>
    <d v="2020-09-03T00:00:00"/>
    <n v="23"/>
    <n v="3.75"/>
    <n v="7.08"/>
    <n v="3.33"/>
    <n v="47"/>
    <n v="176.25"/>
    <n v="0.1"/>
    <n v="17.63"/>
    <n v="158.63"/>
    <n v="2.35"/>
    <n v="160.97999999999999"/>
  </r>
  <r>
    <s v="8063-1"/>
    <d v="2020-08-11T00:00:00"/>
    <x v="1"/>
    <x v="1"/>
    <n v="8"/>
    <s v="Pooja Yadav"/>
    <s v="451 Rosewood Park, Flat 8B, Building C"/>
    <x v="1"/>
    <x v="1"/>
    <s v="Consumer"/>
    <x v="5"/>
    <x v="3"/>
    <x v="139"/>
    <x v="1"/>
    <x v="3"/>
    <x v="1"/>
    <d v="2020-09-16T00:00:00"/>
    <n v="36"/>
    <n v="2.9"/>
    <n v="4.76"/>
    <n v="1.86"/>
    <n v="11"/>
    <n v="31.9"/>
    <n v="0.08"/>
    <n v="2.5499999999999998"/>
    <n v="29.35"/>
    <n v="0.88"/>
    <n v="30.23"/>
  </r>
  <r>
    <s v="8064-1"/>
    <d v="2020-08-12T00:00:00"/>
    <x v="1"/>
    <x v="1"/>
    <n v="8"/>
    <s v="Pritam Sharma"/>
    <s v="120 Autumn Trail, Unit 5, Building F"/>
    <x v="2"/>
    <x v="2"/>
    <s v="Home Office"/>
    <x v="0"/>
    <x v="1"/>
    <x v="140"/>
    <x v="2"/>
    <x v="0"/>
    <x v="0"/>
    <d v="2020-09-02T00:00:00"/>
    <n v="21"/>
    <n v="6.39"/>
    <n v="19.98"/>
    <n v="13.59"/>
    <n v="5"/>
    <n v="31.95"/>
    <n v="0.09"/>
    <n v="2.88"/>
    <n v="29.07"/>
    <n v="4"/>
    <n v="33.07"/>
  </r>
  <r>
    <s v="8065-1"/>
    <d v="2020-08-22T00:00:00"/>
    <x v="1"/>
    <x v="1"/>
    <n v="8"/>
    <s v="Raghav Mehta"/>
    <s v="209 Oak Ridge Lane, Apartment 7A, Building D"/>
    <x v="0"/>
    <x v="0"/>
    <s v="Home Office"/>
    <x v="1"/>
    <x v="0"/>
    <x v="141"/>
    <x v="0"/>
    <x v="1"/>
    <x v="0"/>
    <d v="2020-10-15T00:00:00"/>
    <n v="54"/>
    <n v="4.03"/>
    <n v="9.3800000000000008"/>
    <n v="5.35"/>
    <n v="17"/>
    <n v="68.510000000000005"/>
    <n v="0.09"/>
    <n v="6.17"/>
    <n v="62.34"/>
    <n v="7.28"/>
    <n v="69.62"/>
  </r>
  <r>
    <s v="8066-1"/>
    <d v="2020-08-25T00:00:00"/>
    <x v="1"/>
    <x v="1"/>
    <n v="8"/>
    <s v="Rajesh Yadav"/>
    <s v="762 Maple Grove Street, Suite 306, Building B"/>
    <x v="1"/>
    <x v="1"/>
    <s v="Corporate"/>
    <x v="2"/>
    <x v="3"/>
    <x v="142"/>
    <x v="2"/>
    <x v="2"/>
    <x v="0"/>
    <d v="2020-09-29T00:00:00"/>
    <n v="35"/>
    <n v="5.5"/>
    <n v="12.22"/>
    <n v="6.72"/>
    <n v="37"/>
    <n v="203.5"/>
    <n v="0.09"/>
    <n v="18.32"/>
    <n v="185.19"/>
    <n v="2.85"/>
    <n v="188.04"/>
  </r>
  <r>
    <s v="8067-1"/>
    <d v="2020-08-25T00:00:00"/>
    <x v="1"/>
    <x v="1"/>
    <n v="8"/>
    <s v="Rohit Rathi"/>
    <s v="326 Cherrywood Lane, Flat 4A, Building F"/>
    <x v="2"/>
    <x v="2"/>
    <s v="Home Office"/>
    <x v="0"/>
    <x v="3"/>
    <x v="143"/>
    <x v="0"/>
    <x v="3"/>
    <x v="0"/>
    <d v="2020-09-26T00:00:00"/>
    <n v="32"/>
    <n v="11.11"/>
    <n v="19.84"/>
    <n v="8.73"/>
    <n v="28"/>
    <n v="311.08"/>
    <n v="0.06"/>
    <n v="18.66"/>
    <n v="292.42"/>
    <n v="4.0999999999999996"/>
    <n v="296.52"/>
  </r>
  <r>
    <s v="8068-1"/>
    <d v="2020-08-26T00:00:00"/>
    <x v="1"/>
    <x v="1"/>
    <n v="8"/>
    <s v="Sahil Mehta"/>
    <s v="674 Cedar Creek Road, Unit 10, Building A"/>
    <x v="0"/>
    <x v="0"/>
    <s v="Corporate"/>
    <x v="0"/>
    <x v="0"/>
    <x v="144"/>
    <x v="0"/>
    <x v="3"/>
    <x v="0"/>
    <d v="2020-10-05T00:00:00"/>
    <n v="40"/>
    <n v="10.07"/>
    <n v="15.98"/>
    <n v="5.91"/>
    <n v="46"/>
    <n v="463.22"/>
    <n v="0.02"/>
    <n v="9.26"/>
    <n v="453.96"/>
    <n v="4"/>
    <n v="457.96"/>
  </r>
  <r>
    <s v="8069-1"/>
    <d v="2020-08-27T00:00:00"/>
    <x v="1"/>
    <x v="1"/>
    <n v="8"/>
    <s v="Sandeep Kumar"/>
    <s v="189 Golden Grove Boulevard, Suite 108, Building D"/>
    <x v="1"/>
    <x v="1"/>
    <s v="Home Office"/>
    <x v="2"/>
    <x v="0"/>
    <x v="145"/>
    <x v="0"/>
    <x v="3"/>
    <x v="1"/>
    <d v="2020-09-01T00:00:00"/>
    <n v="5"/>
    <n v="1.6"/>
    <n v="2.62"/>
    <n v="1.02"/>
    <n v="45"/>
    <n v="72"/>
    <n v="0.01"/>
    <n v="0.72"/>
    <n v="71.28"/>
    <n v="0.8"/>
    <n v="72.08"/>
  </r>
  <r>
    <s v="8070-1"/>
    <d v="2020-08-28T00:00:00"/>
    <x v="1"/>
    <x v="1"/>
    <n v="8"/>
    <s v="Sanjay Rathi"/>
    <s v="291 Fernwood Park, Apartment 2B, Building C"/>
    <x v="2"/>
    <x v="2"/>
    <s v="Consumer"/>
    <x v="3"/>
    <x v="1"/>
    <x v="146"/>
    <x v="1"/>
    <x v="1"/>
    <x v="0"/>
    <d v="2020-09-29T00:00:00"/>
    <n v="32"/>
    <n v="6.51"/>
    <n v="30.98"/>
    <n v="24.47"/>
    <n v="37"/>
    <n v="240.87"/>
    <n v="0.03"/>
    <n v="7.23"/>
    <n v="233.64"/>
    <n v="6.5"/>
    <n v="240.14"/>
  </r>
  <r>
    <s v="8071-1"/>
    <d v="2020-09-02T00:00:00"/>
    <x v="1"/>
    <x v="1"/>
    <n v="9"/>
    <s v="Sanjita Yadav"/>
    <s v="453 Riverstone Avenue, Suite 403, Building E"/>
    <x v="0"/>
    <x v="0"/>
    <s v="Home Office"/>
    <x v="0"/>
    <x v="1"/>
    <x v="15"/>
    <x v="2"/>
    <x v="0"/>
    <x v="0"/>
    <d v="2020-09-21T00:00:00"/>
    <n v="19"/>
    <n v="10.07"/>
    <n v="15.98"/>
    <n v="5.91"/>
    <n v="29"/>
    <n v="292.02999999999997"/>
    <n v="0.04"/>
    <n v="11.68"/>
    <n v="280.35000000000002"/>
    <n v="4"/>
    <n v="284.35000000000002"/>
  </r>
  <r>
    <s v="8072-1"/>
    <d v="2020-09-03T00:00:00"/>
    <x v="1"/>
    <x v="1"/>
    <n v="9"/>
    <s v="Saurabh Mehta"/>
    <s v="328 Blue Ridge Road, Flat 11A, Building F"/>
    <x v="1"/>
    <x v="1"/>
    <s v="Small Business"/>
    <x v="7"/>
    <x v="0"/>
    <x v="16"/>
    <x v="1"/>
    <x v="1"/>
    <x v="0"/>
    <d v="2020-09-11T00:00:00"/>
    <n v="8"/>
    <n v="1.92"/>
    <n v="3.26"/>
    <n v="1.34"/>
    <n v="31"/>
    <n v="59.52"/>
    <n v="0"/>
    <n v="0"/>
    <n v="59.52"/>
    <n v="1.86"/>
    <n v="61.38"/>
  </r>
  <r>
    <s v="8073-1"/>
    <d v="2020-09-03T00:00:00"/>
    <x v="1"/>
    <x v="1"/>
    <n v="9"/>
    <s v="Shailendra Kumar"/>
    <s v="225 Meadow Lane, Unit 5, Building B"/>
    <x v="2"/>
    <x v="2"/>
    <s v="Corporate"/>
    <x v="9"/>
    <x v="1"/>
    <x v="17"/>
    <x v="2"/>
    <x v="3"/>
    <x v="0"/>
    <d v="2020-10-12T00:00:00"/>
    <n v="39"/>
    <n v="2.98"/>
    <n v="5.84"/>
    <n v="2.86"/>
    <n v="22"/>
    <n v="65.56"/>
    <n v="0.1"/>
    <n v="6.56"/>
    <n v="59"/>
    <n v="0.83"/>
    <n v="59.83"/>
  </r>
  <r>
    <s v="8074-1"/>
    <d v="2020-09-04T00:00:00"/>
    <x v="1"/>
    <x v="1"/>
    <n v="9"/>
    <s v="Shalini Yadav"/>
    <s v="718 Oakview Terrace, Suite 210, Building C"/>
    <x v="1"/>
    <x v="1"/>
    <s v="Corporate"/>
    <x v="9"/>
    <x v="0"/>
    <x v="18"/>
    <x v="0"/>
    <x v="3"/>
    <x v="0"/>
    <d v="2020-10-16T00:00:00"/>
    <n v="42"/>
    <n v="2.5"/>
    <n v="5.68"/>
    <n v="3.18"/>
    <n v="23"/>
    <n v="57.5"/>
    <n v="0.01"/>
    <n v="0.57999999999999996"/>
    <n v="56.93"/>
    <n v="3.6"/>
    <n v="60.53"/>
  </r>
  <r>
    <s v="8075-1"/>
    <d v="2020-09-10T00:00:00"/>
    <x v="1"/>
    <x v="1"/>
    <n v="9"/>
    <s v="Shamsher Yadav"/>
    <s v="463 Cedarwood Boulevard, Flat 8A, Building E"/>
    <x v="2"/>
    <x v="2"/>
    <s v="Corporate"/>
    <x v="9"/>
    <x v="0"/>
    <x v="19"/>
    <x v="2"/>
    <x v="2"/>
    <x v="0"/>
    <d v="2020-10-16T00:00:00"/>
    <n v="36"/>
    <n v="11.38"/>
    <n v="18.649999999999999"/>
    <n v="7.27"/>
    <n v="7"/>
    <n v="79.66"/>
    <n v="0.01"/>
    <n v="0.8"/>
    <n v="78.86"/>
    <n v="3.77"/>
    <n v="82.63"/>
  </r>
  <r>
    <s v="8076-1"/>
    <d v="2020-09-11T00:00:00"/>
    <x v="1"/>
    <x v="1"/>
    <n v="9"/>
    <s v="Shashank Mehta"/>
    <s v="902 Pinehill Drive, Unit 3, Building F"/>
    <x v="0"/>
    <x v="0"/>
    <s v="Home Office"/>
    <x v="5"/>
    <x v="2"/>
    <x v="20"/>
    <x v="0"/>
    <x v="3"/>
    <x v="0"/>
    <d v="2020-11-03T00:00:00"/>
    <n v="53"/>
    <n v="0.93"/>
    <n v="1.48"/>
    <n v="0.55000000000000004"/>
    <n v="15"/>
    <n v="13.95"/>
    <n v="0.03"/>
    <n v="0.42"/>
    <n v="13.53"/>
    <n v="0.7"/>
    <n v="14.23"/>
  </r>
  <r>
    <s v="8077-1"/>
    <d v="2020-09-12T00:00:00"/>
    <x v="1"/>
    <x v="1"/>
    <n v="9"/>
    <s v="Shivendra Rathi"/>
    <s v="847 Maplewood Parkway, Suite 501, Building A"/>
    <x v="0"/>
    <x v="0"/>
    <s v="Corporate"/>
    <x v="1"/>
    <x v="2"/>
    <x v="21"/>
    <x v="1"/>
    <x v="0"/>
    <x v="0"/>
    <d v="2020-10-30T00:00:00"/>
    <n v="48"/>
    <n v="1.0900000000000001"/>
    <n v="1.82"/>
    <n v="0.73"/>
    <n v="36"/>
    <n v="39.24"/>
    <n v="0.09"/>
    <n v="3.53"/>
    <n v="35.71"/>
    <n v="1"/>
    <n v="36.71"/>
  </r>
  <r>
    <s v="8078-1"/>
    <d v="2020-09-12T00:00:00"/>
    <x v="1"/>
    <x v="1"/>
    <n v="9"/>
    <s v="Shubham Kumar"/>
    <s v="249 Willowbrook Crescent, Apartment 9A, Building D"/>
    <x v="1"/>
    <x v="1"/>
    <s v="Consumer"/>
    <x v="11"/>
    <x v="1"/>
    <x v="22"/>
    <x v="2"/>
    <x v="0"/>
    <x v="0"/>
    <d v="2020-10-21T00:00:00"/>
    <n v="39"/>
    <n v="14.95"/>
    <n v="34.76"/>
    <n v="19.809999999999999"/>
    <n v="34"/>
    <n v="508.3"/>
    <n v="0.03"/>
    <n v="15.25"/>
    <n v="493.05"/>
    <n v="8.2200000000000006"/>
    <n v="501.27"/>
  </r>
  <r>
    <s v="8079-1"/>
    <d v="2020-09-13T00:00:00"/>
    <x v="1"/>
    <x v="1"/>
    <n v="9"/>
    <s v="Shubhi Sharma"/>
    <s v="635 Cherry Ridge Road, Unit 6, Building C"/>
    <x v="2"/>
    <x v="2"/>
    <s v="Small Business"/>
    <x v="0"/>
    <x v="1"/>
    <x v="23"/>
    <x v="0"/>
    <x v="0"/>
    <x v="0"/>
    <d v="2020-09-21T00:00:00"/>
    <n v="8"/>
    <n v="4.53"/>
    <n v="7.3"/>
    <n v="2.77"/>
    <n v="26"/>
    <n v="117.78"/>
    <n v="0.03"/>
    <n v="3.53"/>
    <n v="114.25"/>
    <n v="7.72"/>
    <n v="121.97"/>
  </r>
  <r>
    <s v="8080-1"/>
    <d v="2020-09-17T00:00:00"/>
    <x v="1"/>
    <x v="1"/>
    <n v="9"/>
    <s v="Siddharth Yadav"/>
    <s v="892 Rosewood Grove, Suite 206, Building E"/>
    <x v="0"/>
    <x v="0"/>
    <s v="Corporate"/>
    <x v="10"/>
    <x v="2"/>
    <x v="24"/>
    <x v="2"/>
    <x v="3"/>
    <x v="0"/>
    <d v="2020-10-02T00:00:00"/>
    <n v="15"/>
    <n v="2.2599999999999998"/>
    <n v="3.58"/>
    <n v="1.32"/>
    <n v="19"/>
    <n v="42.94"/>
    <n v="0"/>
    <n v="0"/>
    <n v="42.94"/>
    <n v="5.47"/>
    <n v="48.41"/>
  </r>
  <r>
    <s v="8081-1"/>
    <d v="2020-09-23T00:00:00"/>
    <x v="1"/>
    <x v="1"/>
    <n v="9"/>
    <s v="Simran Mehta"/>
    <s v="785 Pinecrest Avenue, Flat 4B, Building F"/>
    <x v="1"/>
    <x v="1"/>
    <s v="Corporate"/>
    <x v="2"/>
    <x v="3"/>
    <x v="25"/>
    <x v="0"/>
    <x v="3"/>
    <x v="1"/>
    <d v="2020-10-06T00:00:00"/>
    <n v="13"/>
    <n v="4.37"/>
    <n v="9.11"/>
    <n v="4.74"/>
    <n v="48"/>
    <n v="209.76"/>
    <n v="0.06"/>
    <n v="12.59"/>
    <n v="197.17"/>
    <n v="2.25"/>
    <n v="199.42"/>
  </r>
  <r>
    <s v="8082-1"/>
    <d v="2020-09-27T00:00:00"/>
    <x v="1"/>
    <x v="1"/>
    <n v="9"/>
    <s v="Smita Kumar"/>
    <s v="231 Cedarwood Park, Apartment 12A, Building B"/>
    <x v="2"/>
    <x v="2"/>
    <s v="Corporate"/>
    <x v="0"/>
    <x v="1"/>
    <x v="26"/>
    <x v="1"/>
    <x v="1"/>
    <x v="0"/>
    <d v="2020-10-23T00:00:00"/>
    <n v="26"/>
    <n v="0.94"/>
    <n v="2.08"/>
    <n v="1.1399999999999999"/>
    <n v="36"/>
    <n v="33.840000000000003"/>
    <n v="0.01"/>
    <n v="0.34"/>
    <n v="33.5"/>
    <n v="2.56"/>
    <n v="36.06"/>
  </r>
  <r>
    <s v="8083-1"/>
    <d v="2020-09-28T00:00:00"/>
    <x v="1"/>
    <x v="1"/>
    <n v="9"/>
    <s v="Sonal Yadav"/>
    <s v="541 Sunset Road, Unit 2, Building C"/>
    <x v="0"/>
    <x v="0"/>
    <s v="Corporate"/>
    <x v="8"/>
    <x v="3"/>
    <x v="27"/>
    <x v="2"/>
    <x v="0"/>
    <x v="0"/>
    <d v="2020-11-05T00:00:00"/>
    <n v="38"/>
    <n v="1.53"/>
    <n v="2.4700000000000002"/>
    <n v="0.94"/>
    <n v="49"/>
    <n v="74.97"/>
    <n v="0.03"/>
    <n v="2.25"/>
    <n v="72.72"/>
    <n v="1.02"/>
    <n v="73.739999999999995"/>
  </r>
  <r>
    <s v="8084-1"/>
    <d v="2020-09-28T00:00:00"/>
    <x v="1"/>
    <x v="1"/>
    <n v="9"/>
    <s v="Suman Rathi"/>
    <s v="690 Autumn Ridge Lane, Suite 403, Building E"/>
    <x v="1"/>
    <x v="1"/>
    <s v="Home Office"/>
    <x v="0"/>
    <x v="3"/>
    <x v="28"/>
    <x v="0"/>
    <x v="1"/>
    <x v="0"/>
    <d v="2020-10-24T00:00:00"/>
    <n v="26"/>
    <n v="3.47"/>
    <n v="6.68"/>
    <n v="3.21"/>
    <n v="16"/>
    <n v="55.52"/>
    <n v="0.1"/>
    <n v="5.55"/>
    <n v="49.97"/>
    <n v="1.5"/>
    <n v="51.47"/>
  </r>
  <r>
    <s v="8085-1"/>
    <d v="2020-09-29T00:00:00"/>
    <x v="1"/>
    <x v="1"/>
    <n v="9"/>
    <s v="Swati Mehta"/>
    <s v="492 Willow Meadow Boulevard, Flat 7A, Building F"/>
    <x v="2"/>
    <x v="2"/>
    <s v="Small Business"/>
    <x v="0"/>
    <x v="1"/>
    <x v="29"/>
    <x v="0"/>
    <x v="3"/>
    <x v="0"/>
    <d v="2020-11-04T00:00:00"/>
    <n v="36"/>
    <n v="0.71"/>
    <n v="1.1399999999999999"/>
    <n v="0.43"/>
    <n v="8"/>
    <n v="5.68"/>
    <n v="0"/>
    <n v="0"/>
    <n v="5.68"/>
    <n v="0.7"/>
    <n v="6.38"/>
  </r>
  <r>
    <s v="8086-1"/>
    <d v="2020-10-01T00:00:00"/>
    <x v="1"/>
    <x v="2"/>
    <n v="10"/>
    <s v="Tanvi Rathi"/>
    <s v="364 Shady Grove Parkway, Apartment 5B, Building B"/>
    <x v="1"/>
    <x v="1"/>
    <s v="Home Office"/>
    <x v="5"/>
    <x v="3"/>
    <x v="30"/>
    <x v="1"/>
    <x v="3"/>
    <x v="0"/>
    <d v="2020-11-17T00:00:00"/>
    <n v="47"/>
    <n v="39.64"/>
    <n v="152.47999999999999"/>
    <n v="112.84"/>
    <n v="48"/>
    <n v="1902.72"/>
    <n v="0.04"/>
    <n v="76.11"/>
    <n v="1826.61"/>
    <n v="6.5"/>
    <n v="1833.11"/>
  </r>
  <r>
    <s v="8087-1"/>
    <d v="2020-10-01T00:00:00"/>
    <x v="1"/>
    <x v="2"/>
    <n v="10"/>
    <s v="Tanuj Kumar"/>
    <s v="580 Birchwood Boulevard, Unit 9, Building C"/>
    <x v="1"/>
    <x v="1"/>
    <s v="Corporate"/>
    <x v="1"/>
    <x v="0"/>
    <x v="31"/>
    <x v="0"/>
    <x v="2"/>
    <x v="1"/>
    <d v="2020-11-26T00:00:00"/>
    <n v="56"/>
    <n v="11.11"/>
    <n v="19.84"/>
    <n v="8.73"/>
    <n v="15"/>
    <n v="166.65"/>
    <n v="0"/>
    <n v="0"/>
    <n v="166.65"/>
    <n v="4.0999999999999996"/>
    <n v="170.75"/>
  </r>
  <r>
    <s v="8088-1"/>
    <d v="2020-10-02T00:00:00"/>
    <x v="1"/>
    <x v="2"/>
    <n v="10"/>
    <s v="Tejas Rathi"/>
    <s v="710 Golden Oaks Terrace, Suite 210, Building D"/>
    <x v="2"/>
    <x v="2"/>
    <s v="Home Office"/>
    <x v="8"/>
    <x v="3"/>
    <x v="32"/>
    <x v="0"/>
    <x v="3"/>
    <x v="0"/>
    <d v="2020-11-05T00:00:00"/>
    <n v="34"/>
    <n v="2.29"/>
    <n v="3.69"/>
    <n v="1.4"/>
    <n v="30"/>
    <n v="68.7"/>
    <n v="0.09"/>
    <n v="6.18"/>
    <n v="62.52"/>
    <n v="0.5"/>
    <n v="63.02"/>
  </r>
  <r>
    <s v="8089-1"/>
    <d v="2020-10-02T00:00:00"/>
    <x v="1"/>
    <x v="2"/>
    <n v="10"/>
    <s v="Udit Sharma"/>
    <s v="831 Pine Valley Road, Apartment 11B, Building E"/>
    <x v="0"/>
    <x v="0"/>
    <s v="Corporate"/>
    <x v="9"/>
    <x v="3"/>
    <x v="33"/>
    <x v="1"/>
    <x v="0"/>
    <x v="0"/>
    <d v="2020-11-06T00:00:00"/>
    <n v="35"/>
    <n v="21.97"/>
    <n v="35.44"/>
    <n v="13.47"/>
    <n v="29"/>
    <n v="637.13"/>
    <n v="0.03"/>
    <n v="19.11"/>
    <n v="618.02"/>
    <n v="4.92"/>
    <n v="622.94000000000005"/>
  </r>
  <r>
    <s v="8090-1"/>
    <d v="2020-10-03T00:00:00"/>
    <x v="1"/>
    <x v="2"/>
    <n v="10"/>
    <s v="Umesh Mehta"/>
    <s v="492 Bluebird Drive, Suite 302, Building F"/>
    <x v="0"/>
    <x v="0"/>
    <s v="Corporate"/>
    <x v="2"/>
    <x v="0"/>
    <x v="34"/>
    <x v="2"/>
    <x v="0"/>
    <x v="0"/>
    <d v="2020-11-25T00:00:00"/>
    <n v="53"/>
    <n v="0.71"/>
    <n v="1.1399999999999999"/>
    <n v="0.43"/>
    <n v="4"/>
    <n v="2.84"/>
    <n v="0"/>
    <n v="0"/>
    <n v="2.84"/>
    <n v="0.7"/>
    <n v="3.54"/>
  </r>
  <r>
    <s v="8091-1"/>
    <d v="2020-10-04T00:00:00"/>
    <x v="1"/>
    <x v="2"/>
    <n v="10"/>
    <s v="Vansh Mehta"/>
    <s v="101 Oak Grove Parkway, Flat 2A, Building A"/>
    <x v="1"/>
    <x v="1"/>
    <s v="Consumer"/>
    <x v="1"/>
    <x v="1"/>
    <x v="35"/>
    <x v="1"/>
    <x v="0"/>
    <x v="1"/>
    <d v="2020-12-02T00:00:00"/>
    <n v="59"/>
    <n v="2.74"/>
    <n v="4.49"/>
    <n v="1.75"/>
    <n v="44"/>
    <n v="120.56"/>
    <n v="0.03"/>
    <n v="3.62"/>
    <n v="116.94"/>
    <n v="1.49"/>
    <n v="118.43"/>
  </r>
  <r>
    <s v="8092-1"/>
    <d v="2020-10-04T00:00:00"/>
    <x v="1"/>
    <x v="2"/>
    <n v="10"/>
    <s v="Vikas Rathi"/>
    <s v="621 Fernwood Boulevard, Unit 3, Building B"/>
    <x v="2"/>
    <x v="2"/>
    <s v="Home Office"/>
    <x v="0"/>
    <x v="1"/>
    <x v="36"/>
    <x v="2"/>
    <x v="0"/>
    <x v="0"/>
    <d v="2020-11-23T00:00:00"/>
    <n v="50"/>
    <n v="20.18"/>
    <n v="35.409999999999997"/>
    <n v="15.23"/>
    <n v="5"/>
    <n v="100.9"/>
    <n v="0"/>
    <n v="0"/>
    <n v="100.9"/>
    <n v="1.99"/>
    <n v="102.89"/>
  </r>
  <r>
    <s v="8093-1"/>
    <d v="2020-10-06T00:00:00"/>
    <x v="1"/>
    <x v="2"/>
    <n v="10"/>
    <s v="Vikram Kumar"/>
    <s v="832 Maple Hills Road, Suite 501, Building E"/>
    <x v="0"/>
    <x v="0"/>
    <s v="Consumer"/>
    <x v="5"/>
    <x v="2"/>
    <x v="37"/>
    <x v="0"/>
    <x v="1"/>
    <x v="0"/>
    <d v="2020-12-02T00:00:00"/>
    <n v="57"/>
    <n v="1.94"/>
    <n v="3.08"/>
    <n v="1.1399999999999999"/>
    <n v="46"/>
    <n v="89.24"/>
    <n v="0.04"/>
    <n v="3.57"/>
    <n v="85.67"/>
    <n v="0.99"/>
    <n v="86.66"/>
  </r>
  <r>
    <s v="8094-1"/>
    <d v="2020-10-08T00:00:00"/>
    <x v="1"/>
    <x v="2"/>
    <n v="10"/>
    <s v="Vivek Sharma"/>
    <s v="487 Willow Brook Road, Apartment 7B, Building F"/>
    <x v="0"/>
    <x v="0"/>
    <s v="Corporate"/>
    <x v="0"/>
    <x v="3"/>
    <x v="38"/>
    <x v="2"/>
    <x v="2"/>
    <x v="0"/>
    <d v="2020-10-10T00:00:00"/>
    <n v="2"/>
    <n v="5.5"/>
    <n v="12.22"/>
    <n v="6.72"/>
    <n v="1"/>
    <n v="5.5"/>
    <n v="0.1"/>
    <n v="0.55000000000000004"/>
    <n v="4.95"/>
    <n v="2.85"/>
    <n v="7.8"/>
  </r>
  <r>
    <s v="8095-1"/>
    <d v="2020-10-09T00:00:00"/>
    <x v="1"/>
    <x v="2"/>
    <n v="10"/>
    <s v="Vishal Yadav"/>
    <s v="645 Sunset Parkway, Unit 12, Building C"/>
    <x v="1"/>
    <x v="1"/>
    <s v="Consumer"/>
    <x v="10"/>
    <x v="3"/>
    <x v="39"/>
    <x v="0"/>
    <x v="3"/>
    <x v="0"/>
    <d v="2020-10-10T00:00:00"/>
    <n v="1"/>
    <n v="4.1900000000000004"/>
    <n v="10.23"/>
    <n v="6.04"/>
    <n v="37"/>
    <n v="155.03"/>
    <n v="0.08"/>
    <n v="12.4"/>
    <n v="142.63"/>
    <n v="4.68"/>
    <n v="147.31"/>
  </r>
  <r>
    <s v="8096-1"/>
    <d v="2020-10-10T00:00:00"/>
    <x v="1"/>
    <x v="2"/>
    <n v="10"/>
    <s v="Vishnu Kumar"/>
    <s v="103 Rosewood Avenue, Suite 604, Building D"/>
    <x v="2"/>
    <x v="2"/>
    <s v="Corporate"/>
    <x v="0"/>
    <x v="1"/>
    <x v="40"/>
    <x v="0"/>
    <x v="2"/>
    <x v="0"/>
    <d v="2020-10-26T00:00:00"/>
    <n v="16"/>
    <n v="1.19"/>
    <n v="1.98"/>
    <n v="0.79"/>
    <n v="38"/>
    <n v="45.22"/>
    <n v="0.05"/>
    <n v="2.2599999999999998"/>
    <n v="42.96"/>
    <n v="4.7699999999999996"/>
    <n v="47.73"/>
  </r>
  <r>
    <s v="8097-1"/>
    <d v="2020-10-11T00:00:00"/>
    <x v="1"/>
    <x v="2"/>
    <n v="10"/>
    <s v="Yamini Yadav"/>
    <s v="200 Pine Grove Lane, Flat 5A, Building E"/>
    <x v="0"/>
    <x v="0"/>
    <s v="Home Office"/>
    <x v="1"/>
    <x v="0"/>
    <x v="41"/>
    <x v="0"/>
    <x v="0"/>
    <x v="0"/>
    <d v="2020-10-28T00:00:00"/>
    <n v="17"/>
    <n v="11.11"/>
    <n v="19.84"/>
    <n v="8.73"/>
    <n v="43"/>
    <n v="477.73"/>
    <n v="0.03"/>
    <n v="14.33"/>
    <n v="463.4"/>
    <n v="4.0999999999999996"/>
    <n v="467.5"/>
  </r>
  <r>
    <s v="8098-1"/>
    <d v="2020-10-15T00:00:00"/>
    <x v="1"/>
    <x v="2"/>
    <n v="10"/>
    <s v="Yogesh Yadav"/>
    <s v="788 River View Terrace, Apartment 9A, Building F"/>
    <x v="1"/>
    <x v="1"/>
    <s v="Home Office"/>
    <x v="8"/>
    <x v="1"/>
    <x v="42"/>
    <x v="1"/>
    <x v="1"/>
    <x v="1"/>
    <d v="2020-12-14T00:00:00"/>
    <n v="60"/>
    <n v="52.07"/>
    <n v="83.98"/>
    <n v="31.91"/>
    <n v="34"/>
    <n v="1770.38"/>
    <n v="0.06"/>
    <n v="106.22"/>
    <n v="1664.16"/>
    <n v="5.01"/>
    <n v="1669.17"/>
  </r>
  <r>
    <s v="8099-1"/>
    <d v="2020-10-16T00:00:00"/>
    <x v="1"/>
    <x v="2"/>
    <n v="10"/>
    <s v="Zeeshan Sharma"/>
    <s v="563 Birchfield Road, Unit 2, Building C"/>
    <x v="2"/>
    <x v="2"/>
    <s v="Home Office"/>
    <x v="5"/>
    <x v="2"/>
    <x v="43"/>
    <x v="2"/>
    <x v="2"/>
    <x v="0"/>
    <d v="2020-12-05T00:00:00"/>
    <n v="50"/>
    <n v="2.52"/>
    <n v="4"/>
    <n v="1.48"/>
    <n v="36"/>
    <n v="90.72"/>
    <n v="0.01"/>
    <n v="0.91"/>
    <n v="89.81"/>
    <n v="1.3"/>
    <n v="91.11"/>
  </r>
  <r>
    <s v="8100-1"/>
    <d v="2020-10-18T00:00:00"/>
    <x v="1"/>
    <x v="2"/>
    <n v="10"/>
    <s v="Aastha Rathi"/>
    <s v="492 Cedar Valley Street, Suite 305, Building A"/>
    <x v="0"/>
    <x v="0"/>
    <s v="Home Office"/>
    <x v="5"/>
    <x v="0"/>
    <x v="44"/>
    <x v="1"/>
    <x v="3"/>
    <x v="0"/>
    <d v="2020-11-21T00:00:00"/>
    <n v="34"/>
    <n v="3.84"/>
    <n v="6.3"/>
    <n v="2.46"/>
    <n v="8"/>
    <n v="30.72"/>
    <n v="0.01"/>
    <n v="0.31"/>
    <n v="30.41"/>
    <n v="0.5"/>
    <n v="30.91"/>
  </r>
  <r>
    <s v="8101-1"/>
    <d v="2020-10-19T00:00:00"/>
    <x v="1"/>
    <x v="2"/>
    <n v="10"/>
    <s v="Aayushi Kumar"/>
    <s v="320 Pine Ridge Lane, Apartment 6B, Building D"/>
    <x v="1"/>
    <x v="1"/>
    <s v="Corporate"/>
    <x v="5"/>
    <x v="3"/>
    <x v="45"/>
    <x v="2"/>
    <x v="0"/>
    <x v="1"/>
    <d v="2020-10-23T00:00:00"/>
    <n v="4"/>
    <n v="4.46"/>
    <n v="10.89"/>
    <n v="6.43"/>
    <n v="4"/>
    <n v="17.84"/>
    <n v="0.05"/>
    <n v="0.89"/>
    <n v="16.95"/>
    <n v="4.5"/>
    <n v="21.45"/>
  </r>
  <r>
    <s v="8102-1"/>
    <d v="2020-10-20T00:00:00"/>
    <x v="1"/>
    <x v="2"/>
    <n v="10"/>
    <s v="Abhishek Yadav"/>
    <s v="541 Sunset Trail, Unit 9, Building E"/>
    <x v="2"/>
    <x v="2"/>
    <s v="Small Business"/>
    <x v="2"/>
    <x v="0"/>
    <x v="46"/>
    <x v="0"/>
    <x v="1"/>
    <x v="0"/>
    <d v="2020-11-07T00:00:00"/>
    <n v="18"/>
    <n v="8.31"/>
    <n v="15.98"/>
    <n v="7.67"/>
    <n v="38"/>
    <n v="315.77999999999997"/>
    <n v="0.1"/>
    <n v="31.58"/>
    <n v="284.2"/>
    <n v="6.5"/>
    <n v="290.7"/>
  </r>
  <r>
    <s v="8103-1"/>
    <d v="2020-10-21T00:00:00"/>
    <x v="1"/>
    <x v="2"/>
    <n v="10"/>
    <s v="Aditya Rathi"/>
    <s v="736 Maple Ridge Avenue, Suite 307, Building F"/>
    <x v="0"/>
    <x v="0"/>
    <s v="Consumer"/>
    <x v="8"/>
    <x v="0"/>
    <x v="47"/>
    <x v="2"/>
    <x v="0"/>
    <x v="0"/>
    <d v="2020-11-29T00:00:00"/>
    <n v="39"/>
    <n v="4.4800000000000004"/>
    <n v="8.14"/>
    <n v="3.66"/>
    <n v="46"/>
    <n v="206.08"/>
    <n v="0"/>
    <n v="0"/>
    <n v="206.08"/>
    <n v="3.12"/>
    <n v="209.2"/>
  </r>
  <r>
    <s v="8104-1"/>
    <d v="2020-10-21T00:00:00"/>
    <x v="1"/>
    <x v="2"/>
    <n v="10"/>
    <s v="Aftab Sharma"/>
    <s v="623 Roseville Parkway, Flat 3A, Building C"/>
    <x v="1"/>
    <x v="1"/>
    <s v="Corporate"/>
    <x v="5"/>
    <x v="0"/>
    <x v="48"/>
    <x v="0"/>
    <x v="1"/>
    <x v="0"/>
    <d v="2020-12-19T00:00:00"/>
    <n v="59"/>
    <n v="4.79"/>
    <n v="11.97"/>
    <n v="7.18"/>
    <n v="8"/>
    <n v="38.32"/>
    <n v="0.03"/>
    <n v="1.1499999999999999"/>
    <n v="37.17"/>
    <n v="5.81"/>
    <n v="42.98"/>
  </r>
  <r>
    <s v="8105-1"/>
    <d v="2020-10-22T00:00:00"/>
    <x v="1"/>
    <x v="2"/>
    <n v="10"/>
    <s v="Akansha Kumar"/>
    <s v="489 Oakview Road, Apartment 7B, Building A"/>
    <x v="2"/>
    <x v="2"/>
    <s v="Consumer"/>
    <x v="5"/>
    <x v="3"/>
    <x v="99"/>
    <x v="1"/>
    <x v="2"/>
    <x v="0"/>
    <d v="2020-11-06T00:00:00"/>
    <n v="15"/>
    <n v="3.4"/>
    <n v="5.4"/>
    <n v="2"/>
    <n v="22"/>
    <n v="74.8"/>
    <n v="0.1"/>
    <n v="7.48"/>
    <n v="67.319999999999993"/>
    <n v="7.78"/>
    <n v="75.099999999999994"/>
  </r>
  <r>
    <s v="8106-1"/>
    <d v="2020-10-23T00:00:00"/>
    <x v="1"/>
    <x v="2"/>
    <n v="10"/>
    <s v="Ankush Kumar"/>
    <s v="853 Cherrywood Terrace, Suite 201, Building D"/>
    <x v="0"/>
    <x v="0"/>
    <s v="Corporate"/>
    <x v="1"/>
    <x v="0"/>
    <x v="100"/>
    <x v="2"/>
    <x v="3"/>
    <x v="0"/>
    <d v="2020-11-18T00:00:00"/>
    <n v="26"/>
    <n v="8.92"/>
    <n v="29.74"/>
    <n v="20.82"/>
    <n v="19"/>
    <n v="169.48"/>
    <n v="0.1"/>
    <n v="16.95"/>
    <n v="152.53"/>
    <n v="6.64"/>
    <n v="159.16999999999999"/>
  </r>
  <r>
    <s v="8107-1"/>
    <d v="2020-10-26T00:00:00"/>
    <x v="1"/>
    <x v="2"/>
    <n v="10"/>
    <s v="Anupama Sharma"/>
    <s v="634 Willow Field Lane, Flat 10A, Building E"/>
    <x v="1"/>
    <x v="1"/>
    <s v="Home Office"/>
    <x v="0"/>
    <x v="0"/>
    <x v="101"/>
    <x v="0"/>
    <x v="2"/>
    <x v="0"/>
    <d v="2020-12-02T00:00:00"/>
    <n v="37"/>
    <n v="3.65"/>
    <n v="5.98"/>
    <n v="2.33"/>
    <n v="19"/>
    <n v="69.349999999999994"/>
    <n v="0.01"/>
    <n v="0.69"/>
    <n v="68.66"/>
    <n v="1.49"/>
    <n v="70.150000000000006"/>
  </r>
  <r>
    <s v="8108-1"/>
    <d v="2020-10-27T00:00:00"/>
    <x v="1"/>
    <x v="2"/>
    <n v="10"/>
    <s v="Arvind Yadav"/>
    <s v="215 River Bend Drive, Suite 508, Building C"/>
    <x v="2"/>
    <x v="2"/>
    <s v="Consumer"/>
    <x v="2"/>
    <x v="1"/>
    <x v="102"/>
    <x v="2"/>
    <x v="0"/>
    <x v="0"/>
    <d v="2020-12-26T00:00:00"/>
    <n v="60"/>
    <n v="2.16"/>
    <n v="3.85"/>
    <n v="1.69"/>
    <n v="10"/>
    <n v="21.6"/>
    <n v="0.06"/>
    <n v="1.3"/>
    <n v="20.3"/>
    <n v="0.7"/>
    <n v="21"/>
  </r>
  <r>
    <s v="8109-1"/>
    <d v="2020-10-28T00:00:00"/>
    <x v="1"/>
    <x v="2"/>
    <n v="10"/>
    <s v="Ashish Rathi"/>
    <s v="301 Shady Oaks Boulevard, Apartment 2B, Building F"/>
    <x v="1"/>
    <x v="1"/>
    <s v="Home Office"/>
    <x v="3"/>
    <x v="0"/>
    <x v="103"/>
    <x v="0"/>
    <x v="1"/>
    <x v="0"/>
    <d v="2020-11-04T00:00:00"/>
    <n v="7"/>
    <n v="17.84"/>
    <n v="34.99"/>
    <n v="17.149999999999999"/>
    <n v="29"/>
    <n v="517.36"/>
    <n v="0.09"/>
    <n v="46.56"/>
    <n v="470.8"/>
    <n v="5.5"/>
    <n v="476.3"/>
  </r>
  <r>
    <s v="8110-1"/>
    <d v="2020-10-29T00:00:00"/>
    <x v="1"/>
    <x v="2"/>
    <n v="10"/>
    <s v="Ayesha Mehta"/>
    <s v="704 Cedar Park Street, Flat 3A, Building D"/>
    <x v="2"/>
    <x v="2"/>
    <s v="Corporate"/>
    <x v="8"/>
    <x v="3"/>
    <x v="104"/>
    <x v="1"/>
    <x v="2"/>
    <x v="0"/>
    <d v="2020-12-24T00:00:00"/>
    <n v="56"/>
    <n v="4.79"/>
    <n v="11.97"/>
    <n v="7.18"/>
    <n v="23"/>
    <n v="110.17"/>
    <n v="0.01"/>
    <n v="1.1000000000000001"/>
    <n v="109.07"/>
    <n v="5.81"/>
    <n v="114.88"/>
  </r>
  <r>
    <s v="8111-1"/>
    <d v="2020-11-01T00:00:00"/>
    <x v="1"/>
    <x v="2"/>
    <n v="11"/>
    <s v="Bharat Rathi"/>
    <s v="190 Pine Meadows Road, Suite 407, Building E"/>
    <x v="0"/>
    <x v="0"/>
    <s v="Small Business"/>
    <x v="1"/>
    <x v="0"/>
    <x v="105"/>
    <x v="2"/>
    <x v="3"/>
    <x v="0"/>
    <d v="2020-11-14T00:00:00"/>
    <n v="13"/>
    <n v="52.07"/>
    <n v="83.98"/>
    <n v="31.91"/>
    <n v="24"/>
    <n v="1249.68"/>
    <n v="0.05"/>
    <n v="62.48"/>
    <n v="1187.2"/>
    <n v="5.01"/>
    <n v="1192.21"/>
  </r>
  <r>
    <s v="8112-1"/>
    <d v="2020-11-02T00:00:00"/>
    <x v="1"/>
    <x v="2"/>
    <n v="11"/>
    <s v="Banshi Kumar"/>
    <s v="589 Oakwood Grove, Apartment 8B, Building C"/>
    <x v="0"/>
    <x v="0"/>
    <s v="Home Office"/>
    <x v="10"/>
    <x v="3"/>
    <x v="106"/>
    <x v="0"/>
    <x v="0"/>
    <x v="0"/>
    <d v="2020-11-04T00:00:00"/>
    <n v="2"/>
    <n v="4.8899999999999997"/>
    <n v="7.64"/>
    <n v="2.75"/>
    <n v="12"/>
    <n v="58.68"/>
    <n v="0.02"/>
    <n v="1.17"/>
    <n v="57.51"/>
    <n v="1.39"/>
    <n v="58.9"/>
  </r>
  <r>
    <s v="8113-1"/>
    <d v="2020-11-03T00:00:00"/>
    <x v="1"/>
    <x v="2"/>
    <n v="11"/>
    <s v="Chandni Yadav"/>
    <s v="723 Sunset Park Avenue, Unit 10, Building F"/>
    <x v="1"/>
    <x v="1"/>
    <s v="Consumer"/>
    <x v="2"/>
    <x v="1"/>
    <x v="107"/>
    <x v="0"/>
    <x v="1"/>
    <x v="0"/>
    <d v="2020-12-28T00:00:00"/>
    <n v="55"/>
    <n v="2.52"/>
    <n v="4"/>
    <n v="1.48"/>
    <n v="32"/>
    <n v="80.64"/>
    <n v="0.09"/>
    <n v="7.26"/>
    <n v="73.38"/>
    <n v="1.3"/>
    <n v="74.680000000000007"/>
  </r>
  <r>
    <s v="8114-1"/>
    <d v="2020-11-03T00:00:00"/>
    <x v="1"/>
    <x v="2"/>
    <n v="11"/>
    <s v="Chhavi Rathi"/>
    <s v="810 Maple Street, Suite 202, Building A"/>
    <x v="2"/>
    <x v="2"/>
    <s v="Consumer"/>
    <x v="6"/>
    <x v="0"/>
    <x v="108"/>
    <x v="1"/>
    <x v="2"/>
    <x v="0"/>
    <d v="2020-11-14T00:00:00"/>
    <n v="11"/>
    <n v="6.51"/>
    <n v="30.98"/>
    <n v="24.47"/>
    <n v="12"/>
    <n v="78.12"/>
    <n v="0"/>
    <n v="0"/>
    <n v="78.12"/>
    <n v="6.5"/>
    <n v="84.62"/>
  </r>
  <r>
    <s v="8115-1"/>
    <d v="2020-11-07T00:00:00"/>
    <x v="1"/>
    <x v="2"/>
    <n v="11"/>
    <s v="Chirag Kumar"/>
    <s v="394 Birchwood Park, Apartment 9A, Building D"/>
    <x v="0"/>
    <x v="0"/>
    <s v="Corporate"/>
    <x v="9"/>
    <x v="0"/>
    <x v="109"/>
    <x v="0"/>
    <x v="3"/>
    <x v="1"/>
    <d v="2020-12-15T00:00:00"/>
    <n v="38"/>
    <n v="377.99"/>
    <n v="599.99"/>
    <n v="222"/>
    <n v="41"/>
    <n v="15497.59"/>
    <n v="7.0000000000000007E-2"/>
    <n v="1084.83"/>
    <n v="14412.76"/>
    <n v="24.49"/>
    <n v="14437.25"/>
  </r>
  <r>
    <s v="8116-1"/>
    <d v="2020-11-10T00:00:00"/>
    <x v="1"/>
    <x v="2"/>
    <n v="11"/>
    <s v="Deepak Mehta"/>
    <s v="724 Willow Springs Avenue, Unit 4, Building C"/>
    <x v="1"/>
    <x v="1"/>
    <s v="Home Office"/>
    <x v="11"/>
    <x v="3"/>
    <x v="110"/>
    <x v="0"/>
    <x v="3"/>
    <x v="0"/>
    <d v="2020-11-16T00:00:00"/>
    <n v="6"/>
    <n v="377.99"/>
    <n v="599.99"/>
    <n v="222"/>
    <n v="20"/>
    <n v="7559.8"/>
    <n v="7.0000000000000007E-2"/>
    <n v="529.19000000000005"/>
    <n v="7030.61"/>
    <n v="24.49"/>
    <n v="7055.1"/>
  </r>
  <r>
    <s v="8117-1"/>
    <d v="2020-11-11T00:00:00"/>
    <x v="1"/>
    <x v="2"/>
    <n v="11"/>
    <s v="Deepika Sharma"/>
    <s v="160 Pine Grove Parkway, Suite 307, Building E"/>
    <x v="2"/>
    <x v="2"/>
    <s v="Home Office"/>
    <x v="5"/>
    <x v="2"/>
    <x v="111"/>
    <x v="1"/>
    <x v="3"/>
    <x v="0"/>
    <d v="2020-11-14T00:00:00"/>
    <n v="3"/>
    <n v="0.94"/>
    <n v="1.88"/>
    <n v="0.94"/>
    <n v="36"/>
    <n v="33.840000000000003"/>
    <n v="0.1"/>
    <n v="3.38"/>
    <n v="30.46"/>
    <n v="0.79"/>
    <n v="31.25"/>
  </r>
  <r>
    <s v="8118-1"/>
    <d v="2020-11-16T00:00:00"/>
    <x v="1"/>
    <x v="2"/>
    <n v="11"/>
    <s v="Devesh Yadav"/>
    <s v="408 Cedar Road, Flat 6B, Building F"/>
    <x v="0"/>
    <x v="0"/>
    <s v="Consumer"/>
    <x v="1"/>
    <x v="0"/>
    <x v="112"/>
    <x v="2"/>
    <x v="1"/>
    <x v="0"/>
    <d v="2020-11-19T00:00:00"/>
    <n v="3"/>
    <n v="62.4"/>
    <n v="155.99"/>
    <n v="93.59"/>
    <n v="6"/>
    <n v="374.4"/>
    <n v="0.02"/>
    <n v="7.49"/>
    <n v="366.91"/>
    <n v="8.08"/>
    <n v="374.99"/>
  </r>
  <r>
    <s v="8119-1"/>
    <d v="2020-11-16T00:00:00"/>
    <x v="1"/>
    <x v="2"/>
    <n v="11"/>
    <s v="Devika Yadav"/>
    <s v="729 Oakfield Drive, Apartment 5A, Building B"/>
    <x v="1"/>
    <x v="1"/>
    <s v="Consumer"/>
    <x v="4"/>
    <x v="1"/>
    <x v="113"/>
    <x v="1"/>
    <x v="0"/>
    <x v="0"/>
    <d v="2021-01-12T00:00:00"/>
    <n v="57"/>
    <n v="4.46"/>
    <n v="10.89"/>
    <n v="6.43"/>
    <n v="8"/>
    <n v="35.68"/>
    <n v="0.09"/>
    <n v="3.21"/>
    <n v="32.47"/>
    <n v="4.5"/>
    <n v="36.97"/>
  </r>
  <r>
    <s v="8120-1"/>
    <d v="2020-11-17T00:00:00"/>
    <x v="1"/>
    <x v="2"/>
    <n v="11"/>
    <s v="Dinesh Kumar"/>
    <s v="855 Meadow Street, Suite 601, Building C"/>
    <x v="2"/>
    <x v="2"/>
    <s v="Corporate"/>
    <x v="9"/>
    <x v="3"/>
    <x v="114"/>
    <x v="2"/>
    <x v="1"/>
    <x v="0"/>
    <d v="2021-01-03T00:00:00"/>
    <n v="47"/>
    <n v="0.93"/>
    <n v="1.48"/>
    <n v="0.55000000000000004"/>
    <n v="28"/>
    <n v="26.04"/>
    <n v="0.04"/>
    <n v="1.04"/>
    <n v="25"/>
    <n v="0.7"/>
    <n v="25.7"/>
  </r>
  <r>
    <s v="8121-1"/>
    <d v="2020-11-18T00:00:00"/>
    <x v="1"/>
    <x v="2"/>
    <n v="11"/>
    <s v="Divya Sharma"/>
    <s v="741 Rivercrest Road, Unit 2, Building E"/>
    <x v="1"/>
    <x v="1"/>
    <s v="Corporate"/>
    <x v="1"/>
    <x v="2"/>
    <x v="115"/>
    <x v="0"/>
    <x v="3"/>
    <x v="0"/>
    <d v="2020-11-19T00:00:00"/>
    <n v="1"/>
    <n v="1.31"/>
    <n v="2.84"/>
    <n v="1.53"/>
    <n v="12"/>
    <n v="15.72"/>
    <n v="0.1"/>
    <n v="1.57"/>
    <n v="14.15"/>
    <n v="0.93"/>
    <n v="15.08"/>
  </r>
  <r>
    <s v="8122-1"/>
    <d v="2020-11-19T00:00:00"/>
    <x v="1"/>
    <x v="2"/>
    <n v="11"/>
    <s v="Gaurav Mehta"/>
    <s v="633 Birchwood Avenue, Apartment 4B, Building F"/>
    <x v="1"/>
    <x v="1"/>
    <s v="Corporate"/>
    <x v="8"/>
    <x v="0"/>
    <x v="0"/>
    <x v="2"/>
    <x v="3"/>
    <x v="1"/>
    <d v="2021-01-05T00:00:00"/>
    <n v="47"/>
    <n v="67.73"/>
    <n v="165.2"/>
    <n v="97.47"/>
    <n v="46"/>
    <n v="3115.58"/>
    <n v="0.02"/>
    <n v="62.31"/>
    <n v="3053.27"/>
    <n v="19.989999999999998"/>
    <n v="3073.26"/>
  </r>
  <r>
    <s v="8123-1"/>
    <d v="2020-11-21T00:00:00"/>
    <x v="1"/>
    <x v="2"/>
    <n v="11"/>
    <s v="Geetanjali Sharma"/>
    <s v="501 Pine Creek Road, Suite 205, Building A"/>
    <x v="2"/>
    <x v="2"/>
    <s v="Home Office"/>
    <x v="0"/>
    <x v="0"/>
    <x v="1"/>
    <x v="0"/>
    <x v="2"/>
    <x v="0"/>
    <d v="2020-12-02T00:00:00"/>
    <n v="11"/>
    <n v="32.020000000000003"/>
    <n v="152.47999999999999"/>
    <n v="120.46"/>
    <n v="29"/>
    <n v="928.58"/>
    <n v="0.09"/>
    <n v="83.57"/>
    <n v="845.01"/>
    <n v="4"/>
    <n v="849.01"/>
  </r>
  <r>
    <s v="8124-1"/>
    <d v="2020-11-22T00:00:00"/>
    <x v="1"/>
    <x v="2"/>
    <n v="11"/>
    <s v="Harshit Yadav"/>
    <s v="274 Maple Grove Parkway, Flat 8A, Building D"/>
    <x v="0"/>
    <x v="0"/>
    <s v="Home Office"/>
    <x v="11"/>
    <x v="3"/>
    <x v="2"/>
    <x v="0"/>
    <x v="3"/>
    <x v="0"/>
    <d v="2020-11-30T00:00:00"/>
    <n v="8"/>
    <n v="13.88"/>
    <n v="22.38"/>
    <n v="8.5"/>
    <n v="10"/>
    <n v="138.80000000000001"/>
    <n v="0.01"/>
    <n v="1.39"/>
    <n v="137.41"/>
    <n v="15.1"/>
    <n v="152.51"/>
  </r>
  <r>
    <s v="8125-1"/>
    <d v="2020-11-22T00:00:00"/>
    <x v="1"/>
    <x v="2"/>
    <n v="11"/>
    <s v="Hemlata Mehta"/>
    <s v="199 Willow Terrace, Apartment 3B, Building E"/>
    <x v="0"/>
    <x v="0"/>
    <s v="Consumer"/>
    <x v="9"/>
    <x v="2"/>
    <x v="3"/>
    <x v="0"/>
    <x v="0"/>
    <x v="0"/>
    <d v="2020-12-24T00:00:00"/>
    <n v="32"/>
    <n v="1.31"/>
    <n v="2.84"/>
    <n v="1.53"/>
    <n v="39"/>
    <n v="51.09"/>
    <n v="0.05"/>
    <n v="2.5499999999999998"/>
    <n v="48.54"/>
    <n v="0.93"/>
    <n v="49.47"/>
  </r>
  <r>
    <s v="8126-1"/>
    <d v="2020-11-23T00:00:00"/>
    <x v="1"/>
    <x v="2"/>
    <n v="11"/>
    <s v="Ishaan Rathi"/>
    <s v="562 Sunset Hills Road, Suite 409, Building C"/>
    <x v="1"/>
    <x v="1"/>
    <s v="Small Business"/>
    <x v="13"/>
    <x v="2"/>
    <x v="4"/>
    <x v="1"/>
    <x v="0"/>
    <x v="1"/>
    <d v="2021-01-19T00:00:00"/>
    <n v="57"/>
    <n v="8.92"/>
    <n v="29.74"/>
    <n v="20.82"/>
    <n v="34"/>
    <n v="303.27999999999997"/>
    <n v="0.09"/>
    <n v="27.3"/>
    <n v="275.98"/>
    <n v="6.64"/>
    <n v="282.62"/>
  </r>
  <r>
    <s v="8127-1"/>
    <d v="2020-11-23T00:00:00"/>
    <x v="1"/>
    <x v="2"/>
    <n v="11"/>
    <s v="Jaya Kumar"/>
    <s v="897 Birch Valley Road, Flat 2A, Building F"/>
    <x v="2"/>
    <x v="2"/>
    <s v="Consumer"/>
    <x v="2"/>
    <x v="1"/>
    <x v="5"/>
    <x v="2"/>
    <x v="0"/>
    <x v="2"/>
    <d v="2021-01-16T00:00:00"/>
    <n v="54"/>
    <n v="278.99"/>
    <n v="449.99"/>
    <n v="171"/>
    <n v="34"/>
    <n v="9485.66"/>
    <n v="0.02"/>
    <n v="189.71"/>
    <n v="9295.9500000000007"/>
    <n v="49"/>
    <n v="9344.9500000000007"/>
  </r>
  <r>
    <s v="8128-1"/>
    <d v="2020-11-26T00:00:00"/>
    <x v="1"/>
    <x v="2"/>
    <n v="11"/>
    <s v="Kailash Sharma"/>
    <s v="741 Cedar Ridge Avenue, Unit 5, Building B"/>
    <x v="0"/>
    <x v="0"/>
    <s v="Corporate"/>
    <x v="0"/>
    <x v="3"/>
    <x v="6"/>
    <x v="1"/>
    <x v="0"/>
    <x v="0"/>
    <d v="2020-12-24T00:00:00"/>
    <n v="28"/>
    <n v="8.31"/>
    <n v="15.98"/>
    <n v="7.67"/>
    <n v="5"/>
    <n v="41.55"/>
    <n v="0.08"/>
    <n v="3.32"/>
    <n v="38.229999999999997"/>
    <n v="6.5"/>
    <n v="44.73"/>
  </r>
  <r>
    <s v="8129-1"/>
    <d v="2020-11-30T00:00:00"/>
    <x v="1"/>
    <x v="2"/>
    <n v="11"/>
    <s v="Kajal Rathi"/>
    <s v="421 Maple Ridge Parkway, Suite 301, Building E"/>
    <x v="0"/>
    <x v="0"/>
    <s v="Home Office"/>
    <x v="8"/>
    <x v="3"/>
    <x v="7"/>
    <x v="2"/>
    <x v="1"/>
    <x v="1"/>
    <d v="2020-12-20T00:00:00"/>
    <n v="20"/>
    <n v="3.32"/>
    <n v="5.18"/>
    <n v="1.86"/>
    <n v="9"/>
    <n v="29.88"/>
    <n v="0.09"/>
    <n v="2.69"/>
    <n v="27.19"/>
    <n v="2.04"/>
    <n v="29.23"/>
  </r>
  <r>
    <s v="8130-1"/>
    <d v="2020-12-01T00:00:00"/>
    <x v="1"/>
    <x v="2"/>
    <n v="12"/>
    <s v="Kartik Kumar"/>
    <s v="198 Rosewood Grove, Apartment 10A, Building D"/>
    <x v="1"/>
    <x v="1"/>
    <s v="Corporate"/>
    <x v="9"/>
    <x v="1"/>
    <x v="8"/>
    <x v="0"/>
    <x v="2"/>
    <x v="1"/>
    <d v="2021-01-21T00:00:00"/>
    <n v="51"/>
    <n v="1.95"/>
    <n v="3.98"/>
    <n v="2.0299999999999998"/>
    <n v="4"/>
    <n v="7.8"/>
    <n v="0.02"/>
    <n v="0.16"/>
    <n v="7.64"/>
    <n v="0.83"/>
    <n v="8.4700000000000006"/>
  </r>
  <r>
    <s v="8131-1"/>
    <d v="2020-12-01T00:00:00"/>
    <x v="1"/>
    <x v="2"/>
    <n v="12"/>
    <s v="Kavita Yadav"/>
    <s v="523 Pine Hollow Parkway, Unit 7B, Building F"/>
    <x v="2"/>
    <x v="2"/>
    <s v="Small Business"/>
    <x v="5"/>
    <x v="1"/>
    <x v="9"/>
    <x v="2"/>
    <x v="3"/>
    <x v="0"/>
    <d v="2020-12-04T00:00:00"/>
    <n v="3"/>
    <n v="16.8"/>
    <n v="40.97"/>
    <n v="24.17"/>
    <n v="47"/>
    <n v="789.6"/>
    <n v="0.04"/>
    <n v="31.58"/>
    <n v="758.02"/>
    <n v="8.99"/>
    <n v="767.01"/>
  </r>
  <r>
    <s v="8132-1"/>
    <d v="2020-12-04T00:00:00"/>
    <x v="1"/>
    <x v="2"/>
    <n v="12"/>
    <s v="Komal Sharma"/>
    <s v="388 Oak Valley Road, Flat 3A, Building C"/>
    <x v="0"/>
    <x v="0"/>
    <s v="Home Office"/>
    <x v="5"/>
    <x v="0"/>
    <x v="10"/>
    <x v="0"/>
    <x v="2"/>
    <x v="0"/>
    <d v="2021-01-20T00:00:00"/>
    <n v="47"/>
    <n v="14.95"/>
    <n v="34.76"/>
    <n v="19.809999999999999"/>
    <n v="8"/>
    <n v="119.6"/>
    <n v="7.0000000000000007E-2"/>
    <n v="8.3699999999999992"/>
    <n v="111.23"/>
    <n v="8.2200000000000006"/>
    <n v="119.45"/>
  </r>
  <r>
    <s v="8133-1"/>
    <d v="2020-12-05T00:00:00"/>
    <x v="1"/>
    <x v="2"/>
    <n v="12"/>
    <s v="Krishna Yadav"/>
    <s v="758 Cherry Grove Avenue, Suite 206, Building B"/>
    <x v="1"/>
    <x v="1"/>
    <s v="Corporate"/>
    <x v="4"/>
    <x v="0"/>
    <x v="11"/>
    <x v="1"/>
    <x v="0"/>
    <x v="1"/>
    <d v="2020-12-20T00:00:00"/>
    <n v="15"/>
    <n v="2.25"/>
    <n v="3.69"/>
    <n v="1.44"/>
    <n v="41"/>
    <n v="92.25"/>
    <n v="0.08"/>
    <n v="7.38"/>
    <n v="84.87"/>
    <n v="2.5"/>
    <n v="87.37"/>
  </r>
  <r>
    <s v="8134-1"/>
    <d v="2020-12-06T00:00:00"/>
    <x v="1"/>
    <x v="2"/>
    <n v="12"/>
    <s v="Madhuri Sharma"/>
    <s v="330 River Oaks Road, Apartment 5B, Building E"/>
    <x v="2"/>
    <x v="2"/>
    <s v="Consumer"/>
    <x v="0"/>
    <x v="0"/>
    <x v="12"/>
    <x v="2"/>
    <x v="1"/>
    <x v="1"/>
    <d v="2021-01-29T00:00:00"/>
    <n v="54"/>
    <n v="1.82"/>
    <n v="2.84"/>
    <n v="1.02"/>
    <n v="21"/>
    <n v="38.22"/>
    <n v="0.01"/>
    <n v="0.38"/>
    <n v="37.840000000000003"/>
    <n v="5.44"/>
    <n v="43.28"/>
  </r>
  <r>
    <s v="8135-1"/>
    <d v="2020-12-08T00:00:00"/>
    <x v="1"/>
    <x v="2"/>
    <n v="12"/>
    <s v="Manoj Kumar"/>
    <s v="621 Cedar Creek Boulevard, Unit 12, Building F"/>
    <x v="0"/>
    <x v="0"/>
    <s v="Small Business"/>
    <x v="13"/>
    <x v="3"/>
    <x v="13"/>
    <x v="0"/>
    <x v="2"/>
    <x v="0"/>
    <d v="2020-12-25T00:00:00"/>
    <n v="17"/>
    <n v="178.83"/>
    <n v="415.88"/>
    <n v="237.05"/>
    <n v="4"/>
    <n v="715.32"/>
    <n v="0.03"/>
    <n v="21.46"/>
    <n v="693.86"/>
    <n v="11.37"/>
    <n v="705.23"/>
  </r>
  <r>
    <s v="8136-1"/>
    <d v="2020-12-09T00:00:00"/>
    <x v="1"/>
    <x v="2"/>
    <n v="12"/>
    <s v="Maya Rathi"/>
    <s v="721 Willow Park Street, Flat 6A, Building C"/>
    <x v="1"/>
    <x v="1"/>
    <s v="Consumer"/>
    <x v="1"/>
    <x v="0"/>
    <x v="14"/>
    <x v="2"/>
    <x v="3"/>
    <x v="0"/>
    <d v="2021-01-10T00:00:00"/>
    <n v="32"/>
    <n v="12.39"/>
    <n v="19.98"/>
    <n v="7.59"/>
    <n v="48"/>
    <n v="594.72"/>
    <n v="0.01"/>
    <n v="5.95"/>
    <n v="588.77"/>
    <n v="5.77"/>
    <n v="594.54"/>
  </r>
  <r>
    <s v="8137-1"/>
    <d v="2020-12-10T00:00:00"/>
    <x v="1"/>
    <x v="2"/>
    <n v="12"/>
    <s v="Mihir Mehta"/>
    <s v="539 Golden Oaks Avenue, Suite 204, Building D"/>
    <x v="2"/>
    <x v="2"/>
    <s v="Corporate"/>
    <x v="10"/>
    <x v="0"/>
    <x v="15"/>
    <x v="0"/>
    <x v="0"/>
    <x v="0"/>
    <d v="2021-01-25T00:00:00"/>
    <n v="46"/>
    <n v="4.1900000000000004"/>
    <n v="10.23"/>
    <n v="6.04"/>
    <n v="46"/>
    <n v="192.74"/>
    <n v="0.01"/>
    <n v="1.93"/>
    <n v="190.81"/>
    <n v="4.68"/>
    <n v="195.49"/>
  </r>
  <r>
    <s v="8138-1"/>
    <d v="2020-12-10T00:00:00"/>
    <x v="1"/>
    <x v="2"/>
    <n v="12"/>
    <s v="Neelam Yadav"/>
    <s v="704 Pine Valley Parkway, Apartment 8B, Building A"/>
    <x v="0"/>
    <x v="0"/>
    <s v="Corporate"/>
    <x v="9"/>
    <x v="1"/>
    <x v="16"/>
    <x v="1"/>
    <x v="1"/>
    <x v="0"/>
    <d v="2021-01-02T00:00:00"/>
    <n v="23"/>
    <n v="1.87"/>
    <n v="8.1199999999999992"/>
    <n v="6.25"/>
    <n v="11"/>
    <n v="20.57"/>
    <n v="0.06"/>
    <n v="1.23"/>
    <n v="19.34"/>
    <n v="2.83"/>
    <n v="22.17"/>
  </r>
  <r>
    <s v="8139-1"/>
    <d v="2020-12-13T00:00:00"/>
    <x v="1"/>
    <x v="2"/>
    <n v="12"/>
    <s v="Nikhil Sharma"/>
    <s v="311 Birchwood Avenue, Flat 4A, Building F"/>
    <x v="1"/>
    <x v="1"/>
    <s v="Corporate"/>
    <x v="2"/>
    <x v="3"/>
    <x v="17"/>
    <x v="2"/>
    <x v="2"/>
    <x v="0"/>
    <d v="2021-01-10T00:00:00"/>
    <n v="28"/>
    <n v="4.59"/>
    <n v="7.28"/>
    <n v="2.69"/>
    <n v="36"/>
    <n v="165.24"/>
    <n v="0.05"/>
    <n v="8.26"/>
    <n v="156.97999999999999"/>
    <n v="11.15"/>
    <n v="168.13"/>
  </r>
  <r>
    <s v="8140-1"/>
    <d v="2020-12-16T00:00:00"/>
    <x v="1"/>
    <x v="2"/>
    <n v="12"/>
    <s v="Niraj Rathi"/>
    <s v="580 Oakfield Road, Suite 110, Building C"/>
    <x v="2"/>
    <x v="2"/>
    <s v="Corporate"/>
    <x v="0"/>
    <x v="0"/>
    <x v="18"/>
    <x v="0"/>
    <x v="3"/>
    <x v="0"/>
    <d v="2021-01-26T00:00:00"/>
    <n v="41"/>
    <n v="2.1800000000000002"/>
    <n v="3.52"/>
    <n v="1.34"/>
    <n v="23"/>
    <n v="50.14"/>
    <n v="7.0000000000000007E-2"/>
    <n v="3.51"/>
    <n v="46.63"/>
    <n v="6.83"/>
    <n v="53.46"/>
  </r>
  <r>
    <s v="8141-1"/>
    <d v="2020-12-22T00:00:00"/>
    <x v="1"/>
    <x v="2"/>
    <n v="12"/>
    <s v="Nithya Kumar"/>
    <s v="124 Maple View Lane, Apartment 7B, Building D"/>
    <x v="0"/>
    <x v="0"/>
    <s v="Corporate"/>
    <x v="0"/>
    <x v="0"/>
    <x v="19"/>
    <x v="0"/>
    <x v="3"/>
    <x v="0"/>
    <d v="2021-01-17T00:00:00"/>
    <n v="26"/>
    <n v="0.92"/>
    <n v="1.81"/>
    <n v="0.89"/>
    <n v="48"/>
    <n v="44.16"/>
    <n v="0.1"/>
    <n v="4.42"/>
    <n v="39.74"/>
    <n v="1.56"/>
    <n v="41.3"/>
  </r>
  <r>
    <s v="8142-1"/>
    <d v="2020-12-25T00:00:00"/>
    <x v="1"/>
    <x v="2"/>
    <n v="12"/>
    <s v="Nupur Sharma"/>
    <s v="835 Pine Ridge Boulevard, Suite 303, Building E"/>
    <x v="1"/>
    <x v="1"/>
    <s v="Consumer"/>
    <x v="13"/>
    <x v="0"/>
    <x v="20"/>
    <x v="1"/>
    <x v="3"/>
    <x v="0"/>
    <d v="2021-02-17T00:00:00"/>
    <n v="54"/>
    <n v="216"/>
    <n v="449.99"/>
    <n v="233.99"/>
    <n v="10"/>
    <n v="2160"/>
    <n v="0.01"/>
    <n v="21.6"/>
    <n v="2138.4"/>
    <n v="24.49"/>
    <n v="2162.89"/>
  </r>
  <r>
    <s v="8143-1"/>
    <d v="2020-12-26T00:00:00"/>
    <x v="1"/>
    <x v="2"/>
    <n v="12"/>
    <s v="Pallavi Rathi"/>
    <s v="427 Willow Meadows Parkway, Unit 2, Building F"/>
    <x v="2"/>
    <x v="2"/>
    <s v="Consumer"/>
    <x v="2"/>
    <x v="3"/>
    <x v="21"/>
    <x v="0"/>
    <x v="1"/>
    <x v="0"/>
    <d v="2021-02-08T00:00:00"/>
    <n v="44"/>
    <n v="1.6"/>
    <n v="2.62"/>
    <n v="1.02"/>
    <n v="37"/>
    <n v="59.2"/>
    <n v="0.01"/>
    <n v="0.59"/>
    <n v="58.61"/>
    <n v="0.8"/>
    <n v="59.41"/>
  </r>
  <r>
    <s v="8144-1"/>
    <d v="2020-12-26T00:00:00"/>
    <x v="1"/>
    <x v="2"/>
    <n v="12"/>
    <s v="Pankaj Mehta"/>
    <s v="239 Cedar Hill Avenue, Flat 9A, Building B"/>
    <x v="1"/>
    <x v="1"/>
    <s v="Small Business"/>
    <x v="7"/>
    <x v="3"/>
    <x v="22"/>
    <x v="0"/>
    <x v="0"/>
    <x v="0"/>
    <d v="2021-02-23T00:00:00"/>
    <n v="59"/>
    <n v="3.52"/>
    <n v="5.68"/>
    <n v="2.16"/>
    <n v="42"/>
    <n v="147.84"/>
    <n v="0.05"/>
    <n v="7.39"/>
    <n v="140.44999999999999"/>
    <n v="1.39"/>
    <n v="141.84"/>
  </r>
  <r>
    <s v="8145-1"/>
    <d v="2020-12-27T00:00:00"/>
    <x v="1"/>
    <x v="2"/>
    <n v="12"/>
    <s v="Pooja Sharma"/>
    <s v="384 Golden Ridge Road, Suite 505, Building C"/>
    <x v="2"/>
    <x v="2"/>
    <s v="Small Business"/>
    <x v="13"/>
    <x v="2"/>
    <x v="23"/>
    <x v="1"/>
    <x v="1"/>
    <x v="1"/>
    <d v="2021-01-16T00:00:00"/>
    <n v="20"/>
    <n v="1.59"/>
    <n v="2.61"/>
    <n v="1.02"/>
    <n v="37"/>
    <n v="58.83"/>
    <n v="0.09"/>
    <n v="5.29"/>
    <n v="53.54"/>
    <n v="0.5"/>
    <n v="54.04"/>
  </r>
  <r>
    <s v="8146-1"/>
    <d v="2020-12-28T00:00:00"/>
    <x v="1"/>
    <x v="2"/>
    <n v="12"/>
    <s v="Pritam Kumar"/>
    <s v="674 Riverwood Avenue, Apartment 4B, Building F"/>
    <x v="0"/>
    <x v="0"/>
    <s v="Consumer"/>
    <x v="1"/>
    <x v="3"/>
    <x v="24"/>
    <x v="2"/>
    <x v="3"/>
    <x v="0"/>
    <d v="2021-01-10T00:00:00"/>
    <n v="13"/>
    <n v="7.13"/>
    <n v="20.98"/>
    <n v="13.85"/>
    <n v="47"/>
    <n v="335.11"/>
    <n v="0.01"/>
    <n v="3.35"/>
    <n v="331.76"/>
    <n v="5.42"/>
    <n v="337.18"/>
  </r>
  <r>
    <s v="8147-1"/>
    <d v="2020-12-28T00:00:00"/>
    <x v="1"/>
    <x v="2"/>
    <n v="12"/>
    <s v="Raghav Yadav"/>
    <s v="530 Shady Grove Road, Suite 202, Building D"/>
    <x v="0"/>
    <x v="0"/>
    <s v="Corporate"/>
    <x v="0"/>
    <x v="0"/>
    <x v="25"/>
    <x v="1"/>
    <x v="3"/>
    <x v="0"/>
    <d v="2021-01-19T00:00:00"/>
    <n v="22"/>
    <n v="22.18"/>
    <n v="54.1"/>
    <n v="31.92"/>
    <n v="5"/>
    <n v="110.9"/>
    <n v="0.04"/>
    <n v="4.4400000000000004"/>
    <n v="106.46"/>
    <n v="19.989999999999998"/>
    <n v="126.45"/>
  </r>
  <r>
    <s v="8148-1"/>
    <d v="2020-12-30T00:00:00"/>
    <x v="1"/>
    <x v="2"/>
    <n v="12"/>
    <s v="Rajesh Sharma"/>
    <s v="204 Cedar Creek Lane, Unit 10, Building A"/>
    <x v="1"/>
    <x v="1"/>
    <s v="Small Business"/>
    <x v="6"/>
    <x v="0"/>
    <x v="26"/>
    <x v="2"/>
    <x v="2"/>
    <x v="0"/>
    <d v="2021-01-29T00:00:00"/>
    <n v="30"/>
    <n v="1.82"/>
    <n v="2.84"/>
    <n v="1.02"/>
    <n v="27"/>
    <n v="49.14"/>
    <n v="0.03"/>
    <n v="1.47"/>
    <n v="47.67"/>
    <n v="5.44"/>
    <n v="53.11"/>
  </r>
  <r>
    <s v="8149-1"/>
    <d v="2021-01-01T00:00:00"/>
    <x v="2"/>
    <x v="3"/>
    <n v="1"/>
    <s v="Rohit Mehta"/>
    <s v="855 Pine Ridge Boulevard, Apartment 3B, Building E"/>
    <x v="2"/>
    <x v="2"/>
    <s v="Small Business"/>
    <x v="2"/>
    <x v="0"/>
    <x v="27"/>
    <x v="0"/>
    <x v="3"/>
    <x v="0"/>
    <d v="2021-02-13T00:00:00"/>
    <n v="43"/>
    <n v="2.87"/>
    <n v="6.84"/>
    <n v="3.97"/>
    <n v="35"/>
    <n v="100.45"/>
    <n v="0.01"/>
    <n v="1"/>
    <n v="99.45"/>
    <n v="4.42"/>
    <n v="103.87"/>
  </r>
  <r>
    <s v="8150-1"/>
    <d v="2021-01-02T00:00:00"/>
    <x v="2"/>
    <x v="3"/>
    <n v="1"/>
    <s v="Sahil Yadav"/>
    <s v="736 Maplewood Parkway, Suite 106, Building F"/>
    <x v="0"/>
    <x v="0"/>
    <s v="Corporate"/>
    <x v="0"/>
    <x v="1"/>
    <x v="28"/>
    <x v="2"/>
    <x v="0"/>
    <x v="0"/>
    <d v="2021-02-08T00:00:00"/>
    <n v="37"/>
    <n v="19.78"/>
    <n v="45.99"/>
    <n v="26.21"/>
    <n v="50"/>
    <n v="989"/>
    <n v="0"/>
    <n v="0"/>
    <n v="989"/>
    <n v="4.99"/>
    <n v="993.99"/>
  </r>
  <r>
    <s v="8151-1"/>
    <d v="2021-01-02T00:00:00"/>
    <x v="2"/>
    <x v="3"/>
    <n v="1"/>
    <s v="Sandeep Sharma"/>
    <s v="Cedar Ridge Street, Apartment 2B, Building A, near Crystal Falls"/>
    <x v="1"/>
    <x v="1"/>
    <s v="Home Office"/>
    <x v="13"/>
    <x v="0"/>
    <x v="29"/>
    <x v="0"/>
    <x v="0"/>
    <x v="0"/>
    <d v="2021-01-19T00:00:00"/>
    <n v="17"/>
    <n v="2.68"/>
    <n v="6.08"/>
    <n v="3.4"/>
    <n v="30"/>
    <n v="80.400000000000006"/>
    <n v="0.04"/>
    <n v="3.22"/>
    <n v="77.180000000000007"/>
    <n v="1.17"/>
    <n v="78.349999999999994"/>
  </r>
  <r>
    <s v="8152-1"/>
    <d v="2021-01-07T00:00:00"/>
    <x v="2"/>
    <x v="3"/>
    <n v="1"/>
    <s v="Sanjay Kumar"/>
    <s v="Willow Grove Road, Unit 5A, Building C, near Maple Street"/>
    <x v="2"/>
    <x v="2"/>
    <s v="Corporate"/>
    <x v="5"/>
    <x v="0"/>
    <x v="30"/>
    <x v="0"/>
    <x v="0"/>
    <x v="0"/>
    <d v="2021-02-18T00:00:00"/>
    <n v="42"/>
    <n v="5.33"/>
    <n v="8.6"/>
    <n v="3.27"/>
    <n v="48"/>
    <n v="255.84"/>
    <n v="0.02"/>
    <n v="5.12"/>
    <n v="250.72"/>
    <n v="6.19"/>
    <n v="256.91000000000003"/>
  </r>
  <r>
    <s v="8153-1"/>
    <d v="2021-01-07T00:00:00"/>
    <x v="2"/>
    <x v="3"/>
    <n v="1"/>
    <s v="Sanjay Mehta"/>
    <s v="Rosewood Avenue, Suite 103, Building D, next to Sunset Plaza"/>
    <x v="0"/>
    <x v="0"/>
    <s v="Consumer"/>
    <x v="7"/>
    <x v="0"/>
    <x v="31"/>
    <x v="0"/>
    <x v="3"/>
    <x v="1"/>
    <d v="2021-02-28T00:00:00"/>
    <n v="52"/>
    <n v="4.46"/>
    <n v="10.89"/>
    <n v="6.43"/>
    <n v="37"/>
    <n v="165.02"/>
    <n v="0"/>
    <n v="0"/>
    <n v="165.02"/>
    <n v="4.5"/>
    <n v="169.52"/>
  </r>
  <r>
    <s v="8154-1"/>
    <d v="2021-01-09T00:00:00"/>
    <x v="2"/>
    <x v="3"/>
    <n v="1"/>
    <s v="Sanya Rathi"/>
    <s v="Pinecrest Street, Apartment 8A, Building B, near River Park"/>
    <x v="1"/>
    <x v="1"/>
    <s v="Consumer"/>
    <x v="5"/>
    <x v="3"/>
    <x v="32"/>
    <x v="1"/>
    <x v="3"/>
    <x v="0"/>
    <d v="2021-02-20T00:00:00"/>
    <n v="42"/>
    <n v="0.87"/>
    <n v="1.81"/>
    <n v="0.94"/>
    <n v="9"/>
    <n v="7.83"/>
    <n v="0.09"/>
    <n v="0.7"/>
    <n v="7.13"/>
    <n v="0.75"/>
    <n v="7.88"/>
  </r>
  <r>
    <s v="8155-1"/>
    <d v="2021-01-10T00:00:00"/>
    <x v="2"/>
    <x v="3"/>
    <n v="1"/>
    <s v="Shailendra Yadav"/>
    <s v="Oak Lane, Suite 509, Building E, opposite Greenfield Market"/>
    <x v="2"/>
    <x v="2"/>
    <s v="Home Office"/>
    <x v="2"/>
    <x v="0"/>
    <x v="33"/>
    <x v="2"/>
    <x v="1"/>
    <x v="0"/>
    <d v="2021-02-05T00:00:00"/>
    <n v="26"/>
    <n v="13.88"/>
    <n v="22.38"/>
    <n v="8.5"/>
    <n v="50"/>
    <n v="694"/>
    <n v="7.0000000000000007E-2"/>
    <n v="48.58"/>
    <n v="645.41999999999996"/>
    <n v="15.1"/>
    <n v="660.52"/>
  </r>
  <r>
    <s v="8156-1"/>
    <d v="2021-01-10T00:00:00"/>
    <x v="2"/>
    <x v="3"/>
    <n v="1"/>
    <s v="Shalini Sharma"/>
    <s v="Maple Ridge Boulevard, Apartment 2B, Building D, near Town Square"/>
    <x v="1"/>
    <x v="1"/>
    <s v="Consumer"/>
    <x v="5"/>
    <x v="1"/>
    <x v="34"/>
    <x v="1"/>
    <x v="0"/>
    <x v="0"/>
    <d v="2021-01-13T00:00:00"/>
    <n v="3"/>
    <n v="1.31"/>
    <n v="2.84"/>
    <n v="1.53"/>
    <n v="21"/>
    <n v="27.51"/>
    <n v="0"/>
    <n v="0"/>
    <n v="27.51"/>
    <n v="0.93"/>
    <n v="28.44"/>
  </r>
  <r>
    <s v="8157-1"/>
    <d v="2021-01-11T00:00:00"/>
    <x v="2"/>
    <x v="3"/>
    <n v="1"/>
    <s v="Shashank Kumar"/>
    <s v="Willow Springs Avenue, Flat 6A, Building C, near Oak Valley"/>
    <x v="1"/>
    <x v="1"/>
    <s v="Corporate"/>
    <x v="5"/>
    <x v="0"/>
    <x v="35"/>
    <x v="2"/>
    <x v="1"/>
    <x v="0"/>
    <d v="2021-01-13T00:00:00"/>
    <n v="2"/>
    <n v="20.18"/>
    <n v="35.409999999999997"/>
    <n v="15.23"/>
    <n v="1"/>
    <n v="20.18"/>
    <n v="0"/>
    <n v="0"/>
    <n v="20.18"/>
    <n v="1.99"/>
    <n v="22.17"/>
  </r>
  <r>
    <s v="8158-1"/>
    <d v="2021-01-11T00:00:00"/>
    <x v="2"/>
    <x v="3"/>
    <n v="1"/>
    <s v="Shivendra Sharma"/>
    <s v="Cedarwood Drive, Suite 403, Building A, near Silverlake"/>
    <x v="2"/>
    <x v="2"/>
    <s v="Home Office"/>
    <x v="3"/>
    <x v="0"/>
    <x v="36"/>
    <x v="0"/>
    <x v="3"/>
    <x v="0"/>
    <d v="2021-02-04T00:00:00"/>
    <n v="24"/>
    <n v="0.9"/>
    <n v="2.1"/>
    <n v="1.2"/>
    <n v="23"/>
    <n v="20.7"/>
    <n v="0.06"/>
    <n v="1.24"/>
    <n v="19.46"/>
    <n v="0.7"/>
    <n v="20.16"/>
  </r>
  <r>
    <s v="8159-1"/>
    <d v="2021-01-12T00:00:00"/>
    <x v="2"/>
    <x v="3"/>
    <n v="1"/>
    <s v="Shubham Rathi"/>
    <s v="Birchwood Park, Unit 5, Building E, near Riverpoint Tower"/>
    <x v="0"/>
    <x v="0"/>
    <s v="Corporate"/>
    <x v="6"/>
    <x v="0"/>
    <x v="37"/>
    <x v="2"/>
    <x v="3"/>
    <x v="0"/>
    <d v="2021-02-13T00:00:00"/>
    <n v="32"/>
    <n v="3.52"/>
    <n v="5.68"/>
    <n v="2.16"/>
    <n v="18"/>
    <n v="63.36"/>
    <n v="0.06"/>
    <n v="3.8"/>
    <n v="59.56"/>
    <n v="1.39"/>
    <n v="60.95"/>
  </r>
  <r>
    <s v="8160-1"/>
    <d v="2021-01-12T00:00:00"/>
    <x v="2"/>
    <x v="3"/>
    <n v="1"/>
    <s v="Shubhi Mehta"/>
    <s v="Oakwood Parkway, Apartment 7A, Building B, by Oakwood Mall"/>
    <x v="0"/>
    <x v="0"/>
    <s v="Consumer"/>
    <x v="0"/>
    <x v="2"/>
    <x v="38"/>
    <x v="0"/>
    <x v="2"/>
    <x v="0"/>
    <d v="2021-02-17T00:00:00"/>
    <n v="36"/>
    <n v="2.9"/>
    <n v="4.76"/>
    <n v="1.86"/>
    <n v="42"/>
    <n v="121.8"/>
    <n v="7.0000000000000007E-2"/>
    <n v="8.5299999999999994"/>
    <n v="113.27"/>
    <n v="0.88"/>
    <n v="114.15"/>
  </r>
  <r>
    <s v="8161-1"/>
    <d v="2021-01-13T00:00:00"/>
    <x v="2"/>
    <x v="3"/>
    <n v="1"/>
    <s v="Siddhi Sharma"/>
    <s v="Golden Oaks Drive, Suite 202, Building C, near Pine Forest"/>
    <x v="1"/>
    <x v="1"/>
    <s v="Consumer"/>
    <x v="5"/>
    <x v="3"/>
    <x v="39"/>
    <x v="1"/>
    <x v="3"/>
    <x v="0"/>
    <d v="2021-03-05T00:00:00"/>
    <n v="51"/>
    <n v="2.87"/>
    <n v="6.84"/>
    <n v="3.97"/>
    <n v="26"/>
    <n v="74.62"/>
    <n v="0.08"/>
    <n v="5.97"/>
    <n v="68.650000000000006"/>
    <n v="4.42"/>
    <n v="73.069999999999993"/>
  </r>
  <r>
    <s v="8162-1"/>
    <d v="2021-01-13T00:00:00"/>
    <x v="2"/>
    <x v="3"/>
    <n v="1"/>
    <s v="Simran Rathi"/>
    <s v="Sunset Boulevard, Flat 9B, Building D, opposite City Hall"/>
    <x v="2"/>
    <x v="2"/>
    <s v="Home Office"/>
    <x v="2"/>
    <x v="0"/>
    <x v="40"/>
    <x v="2"/>
    <x v="0"/>
    <x v="0"/>
    <d v="2021-01-24T00:00:00"/>
    <n v="11"/>
    <n v="0.9"/>
    <n v="2.1"/>
    <n v="1.2"/>
    <n v="34"/>
    <n v="30.6"/>
    <n v="0.02"/>
    <n v="0.61"/>
    <n v="29.99"/>
    <n v="0.7"/>
    <n v="30.69"/>
  </r>
  <r>
    <s v="8163-1"/>
    <d v="2021-01-14T00:00:00"/>
    <x v="2"/>
    <x v="3"/>
    <n v="1"/>
    <s v="Sonia Yadav"/>
    <s v="Maple Trail, Unit 4A, Building E, near Lakeside Park"/>
    <x v="0"/>
    <x v="0"/>
    <s v="Corporate"/>
    <x v="11"/>
    <x v="2"/>
    <x v="41"/>
    <x v="0"/>
    <x v="0"/>
    <x v="0"/>
    <d v="2021-02-04T00:00:00"/>
    <n v="21"/>
    <n v="13.88"/>
    <n v="22.38"/>
    <n v="8.5"/>
    <n v="39"/>
    <n v="541.32000000000005"/>
    <n v="7.0000000000000007E-2"/>
    <n v="37.89"/>
    <n v="503.43"/>
    <n v="15.1"/>
    <n v="518.53"/>
  </r>
  <r>
    <s v="8164-1"/>
    <d v="2021-01-15T00:00:00"/>
    <x v="2"/>
    <x v="3"/>
    <n v="1"/>
    <s v="Sonali Mehta"/>
    <s v="Pine Ridge Road, Apartment 11A, Building A, near Riverbend Plaza"/>
    <x v="0"/>
    <x v="0"/>
    <s v="Corporate"/>
    <x v="2"/>
    <x v="2"/>
    <x v="42"/>
    <x v="2"/>
    <x v="0"/>
    <x v="0"/>
    <d v="2021-02-05T00:00:00"/>
    <n v="21"/>
    <n v="1.84"/>
    <n v="2.88"/>
    <n v="1.04"/>
    <n v="27"/>
    <n v="49.68"/>
    <n v="0.06"/>
    <n v="2.98"/>
    <n v="46.7"/>
    <n v="0.99"/>
    <n v="47.69"/>
  </r>
  <r>
    <s v="8165-1"/>
    <d v="2021-01-16T00:00:00"/>
    <x v="2"/>
    <x v="3"/>
    <n v="1"/>
    <s v="Suresh Yadav"/>
    <s v="Cedarwood Avenue, Suite 601, Building B, close to Town Square"/>
    <x v="1"/>
    <x v="1"/>
    <s v="Corporate"/>
    <x v="5"/>
    <x v="3"/>
    <x v="43"/>
    <x v="0"/>
    <x v="0"/>
    <x v="2"/>
    <d v="2021-03-05T00:00:00"/>
    <n v="48"/>
    <n v="315.61"/>
    <n v="500.97"/>
    <n v="185.36"/>
    <n v="37"/>
    <n v="11677.57"/>
    <n v="0"/>
    <n v="0"/>
    <n v="11677.57"/>
    <n v="69.3"/>
    <n v="11746.87"/>
  </r>
  <r>
    <s v="8166-1"/>
    <d v="2021-01-17T00:00:00"/>
    <x v="2"/>
    <x v="3"/>
    <n v="1"/>
    <s v="Sushant Sharma"/>
    <s v="Birchwood Crescent, Unit 3, Building D, next to Riverside Park"/>
    <x v="2"/>
    <x v="2"/>
    <s v="Home Office"/>
    <x v="12"/>
    <x v="3"/>
    <x v="44"/>
    <x v="1"/>
    <x v="1"/>
    <x v="0"/>
    <d v="2021-03-02T00:00:00"/>
    <n v="44"/>
    <n v="1.87"/>
    <n v="8.1199999999999992"/>
    <n v="6.25"/>
    <n v="47"/>
    <n v="87.89"/>
    <n v="7.0000000000000007E-2"/>
    <n v="6.15"/>
    <n v="81.739999999999995"/>
    <n v="2.83"/>
    <n v="84.57"/>
  </r>
  <r>
    <s v="8167-1"/>
    <d v="2021-01-17T00:00:00"/>
    <x v="2"/>
    <x v="3"/>
    <n v="1"/>
    <s v="Tanvi Sharma"/>
    <s v="Shady Lane, Apartment 8B, Building C, near Hilltop Gardens"/>
    <x v="0"/>
    <x v="0"/>
    <s v="Home Office"/>
    <x v="9"/>
    <x v="0"/>
    <x v="45"/>
    <x v="2"/>
    <x v="2"/>
    <x v="1"/>
    <d v="2021-01-22T00:00:00"/>
    <n v="5"/>
    <n v="99.39"/>
    <n v="162.93"/>
    <n v="63.54"/>
    <n v="48"/>
    <n v="4770.72"/>
    <n v="0.04"/>
    <n v="190.83"/>
    <n v="4579.8900000000003"/>
    <n v="19.989999999999998"/>
    <n v="4599.88"/>
  </r>
  <r>
    <s v="8168-1"/>
    <d v="2021-01-21T00:00:00"/>
    <x v="2"/>
    <x v="3"/>
    <n v="1"/>
    <s v="Tanuj Rathi"/>
    <s v="Silver Birch Drive, Flat 2A, Building E, near Golden Meadows"/>
    <x v="1"/>
    <x v="1"/>
    <s v="Small Business"/>
    <x v="7"/>
    <x v="3"/>
    <x v="46"/>
    <x v="0"/>
    <x v="3"/>
    <x v="0"/>
    <d v="2021-02-17T00:00:00"/>
    <n v="27"/>
    <n v="2.25"/>
    <n v="3.69"/>
    <n v="1.44"/>
    <n v="13"/>
    <n v="29.25"/>
    <n v="0.05"/>
    <n v="1.46"/>
    <n v="27.79"/>
    <n v="2.5"/>
    <n v="30.29"/>
  </r>
  <r>
    <s v="8169-1"/>
    <d v="2021-01-23T00:00:00"/>
    <x v="2"/>
    <x v="3"/>
    <n v="1"/>
    <s v="Tejas Yadav"/>
    <s v="River Bend Street, Suite 308, Building B, beside Oak View"/>
    <x v="2"/>
    <x v="2"/>
    <s v="Consumer"/>
    <x v="3"/>
    <x v="0"/>
    <x v="47"/>
    <x v="0"/>
    <x v="2"/>
    <x v="0"/>
    <d v="2021-02-05T00:00:00"/>
    <n v="13"/>
    <n v="2.41"/>
    <n v="3.71"/>
    <n v="1.3"/>
    <n v="14"/>
    <n v="33.74"/>
    <n v="0.09"/>
    <n v="3.04"/>
    <n v="30.7"/>
    <n v="1.93"/>
    <n v="32.630000000000003"/>
  </r>
  <r>
    <s v="8170-1"/>
    <d v="2021-01-26T00:00:00"/>
    <x v="2"/>
    <x v="3"/>
    <n v="1"/>
    <s v="Vanshika Mehta"/>
    <s v="Springdale Avenue, Apartment 5A, Building F, near Valley Plaza"/>
    <x v="0"/>
    <x v="0"/>
    <s v="Consumer"/>
    <x v="1"/>
    <x v="0"/>
    <x v="48"/>
    <x v="1"/>
    <x v="0"/>
    <x v="0"/>
    <d v="2021-02-27T00:00:00"/>
    <n v="32"/>
    <n v="0.71"/>
    <n v="1.1399999999999999"/>
    <n v="0.43"/>
    <n v="42"/>
    <n v="29.82"/>
    <n v="0.06"/>
    <n v="1.79"/>
    <n v="28.03"/>
    <n v="0.7"/>
    <n v="28.73"/>
  </r>
  <r>
    <s v="8171-1"/>
    <d v="2021-01-28T00:00:00"/>
    <x v="2"/>
    <x v="3"/>
    <n v="1"/>
    <s v="Vikram Rathi"/>
    <s v="Willow Creek Boulevard, Flat 7B, Building D, next to Pine Grove"/>
    <x v="1"/>
    <x v="1"/>
    <s v="Small Business"/>
    <x v="10"/>
    <x v="0"/>
    <x v="49"/>
    <x v="0"/>
    <x v="1"/>
    <x v="0"/>
    <d v="2021-02-16T00:00:00"/>
    <n v="19"/>
    <n v="2.29"/>
    <n v="3.69"/>
    <n v="1.4"/>
    <n v="4"/>
    <n v="9.16"/>
    <n v="0.01"/>
    <n v="0.09"/>
    <n v="9.07"/>
    <n v="0.5"/>
    <n v="9.57"/>
  </r>
  <r>
    <s v="8172-1"/>
    <d v="2021-01-30T00:00:00"/>
    <x v="2"/>
    <x v="3"/>
    <n v="1"/>
    <s v="Vivek Kumar"/>
    <s v="Cedar Ridge Boulevard, Suite 101, Building E, by Green Park"/>
    <x v="2"/>
    <x v="2"/>
    <s v="Corporate"/>
    <x v="10"/>
    <x v="0"/>
    <x v="50"/>
    <x v="0"/>
    <x v="2"/>
    <x v="0"/>
    <d v="2021-02-11T00:00:00"/>
    <n v="12"/>
    <n v="32.020000000000003"/>
    <n v="152.47999999999999"/>
    <n v="120.46"/>
    <n v="21"/>
    <n v="672.42"/>
    <n v="0.03"/>
    <n v="20.170000000000002"/>
    <n v="652.25"/>
    <n v="4"/>
    <n v="656.25"/>
  </r>
  <r>
    <s v="8173-1"/>
    <d v="2021-01-31T00:00:00"/>
    <x v="2"/>
    <x v="3"/>
    <n v="1"/>
    <s v="Vishal Mehta"/>
    <s v="Forest Hill Road, Apartment 3A, Building C, near Pine Valley"/>
    <x v="0"/>
    <x v="0"/>
    <s v="Corporate"/>
    <x v="11"/>
    <x v="3"/>
    <x v="51"/>
    <x v="1"/>
    <x v="3"/>
    <x v="2"/>
    <d v="2021-03-19T00:00:00"/>
    <n v="47"/>
    <n v="278.99"/>
    <n v="449.99"/>
    <n v="171"/>
    <n v="25"/>
    <n v="6974.75"/>
    <n v="0.01"/>
    <n v="69.75"/>
    <n v="6905"/>
    <n v="49"/>
    <n v="6954"/>
  </r>
  <r>
    <s v="8174-1"/>
    <d v="2021-02-01T00:00:00"/>
    <x v="2"/>
    <x v="3"/>
    <n v="2"/>
    <s v="Yashika Sharma"/>
    <s v="Rosewood Terrace, Flat 10A, Building B, opposite Riverside Mall"/>
    <x v="1"/>
    <x v="1"/>
    <s v="Home Office"/>
    <x v="11"/>
    <x v="3"/>
    <x v="52"/>
    <x v="2"/>
    <x v="0"/>
    <x v="0"/>
    <d v="2021-03-30T00:00:00"/>
    <n v="57"/>
    <n v="56.16"/>
    <n v="136.97999999999999"/>
    <n v="80.819999999999993"/>
    <n v="2"/>
    <n v="112.32"/>
    <n v="0.08"/>
    <n v="8.99"/>
    <n v="103.33"/>
    <n v="24.49"/>
    <n v="127.82"/>
  </r>
  <r>
    <s v="8175-1"/>
    <d v="2021-02-01T00:00:00"/>
    <x v="2"/>
    <x v="3"/>
    <n v="2"/>
    <s v="Yogesh Rathi"/>
    <s v="Sunset Ridge Road, Suite 202, Building F, near Crystal Plaza"/>
    <x v="2"/>
    <x v="2"/>
    <s v="Consumer"/>
    <x v="1"/>
    <x v="2"/>
    <x v="53"/>
    <x v="1"/>
    <x v="1"/>
    <x v="0"/>
    <d v="2021-03-17T00:00:00"/>
    <n v="44"/>
    <n v="18.38"/>
    <n v="29.17"/>
    <n v="10.79"/>
    <n v="43"/>
    <n v="790.34"/>
    <n v="0.05"/>
    <n v="39.520000000000003"/>
    <n v="750.82"/>
    <n v="6.27"/>
    <n v="757.09"/>
  </r>
  <r>
    <s v="8176-1"/>
    <d v="2021-02-02T00:00:00"/>
    <x v="2"/>
    <x v="3"/>
    <n v="2"/>
    <s v="Zeeshan Rathi"/>
    <s v="Shady Oaks Avenue, Unit 4B, Building A, beside Oakwood Gardens"/>
    <x v="0"/>
    <x v="0"/>
    <s v="Corporate"/>
    <x v="11"/>
    <x v="2"/>
    <x v="54"/>
    <x v="2"/>
    <x v="0"/>
    <x v="2"/>
    <d v="2021-02-06T00:00:00"/>
    <n v="4"/>
    <n v="278.99"/>
    <n v="449.99"/>
    <n v="171"/>
    <n v="16"/>
    <n v="4463.84"/>
    <n v="0.09"/>
    <n v="401.75"/>
    <n v="4062.09"/>
    <n v="49"/>
    <n v="4111.09"/>
  </r>
  <r>
    <s v="8177-1"/>
    <d v="2021-02-03T00:00:00"/>
    <x v="2"/>
    <x v="3"/>
    <n v="2"/>
    <s v="Aabha Sharma"/>
    <s v="Maple Meadows Drive, Apartment 7A, Building D, next to Willowbrook"/>
    <x v="1"/>
    <x v="1"/>
    <s v="Small Business"/>
    <x v="12"/>
    <x v="3"/>
    <x v="55"/>
    <x v="0"/>
    <x v="1"/>
    <x v="0"/>
    <d v="2021-03-23T00:00:00"/>
    <n v="48"/>
    <n v="8.82"/>
    <n v="20.99"/>
    <n v="12.17"/>
    <n v="23"/>
    <n v="202.86"/>
    <n v="0.1"/>
    <n v="20.29"/>
    <n v="182.57"/>
    <n v="4.8099999999999996"/>
    <n v="187.38"/>
  </r>
  <r>
    <s v="8178-1"/>
    <d v="2021-02-03T00:00:00"/>
    <x v="2"/>
    <x v="3"/>
    <n v="2"/>
    <s v="Aadarsh Patel"/>
    <s v="Golden Valley Road, Suite 609, Building C, near River Springs"/>
    <x v="2"/>
    <x v="2"/>
    <s v="Home Office"/>
    <x v="12"/>
    <x v="0"/>
    <x v="56"/>
    <x v="2"/>
    <x v="2"/>
    <x v="1"/>
    <d v="2021-02-15T00:00:00"/>
    <n v="12"/>
    <n v="1.76"/>
    <n v="3.38"/>
    <n v="1.62"/>
    <n v="5"/>
    <n v="8.8000000000000007"/>
    <n v="0.08"/>
    <n v="0.7"/>
    <n v="8.1"/>
    <n v="0.85"/>
    <n v="8.9499999999999993"/>
  </r>
  <r>
    <s v="8179-1"/>
    <d v="2021-02-03T00:00:00"/>
    <x v="2"/>
    <x v="3"/>
    <n v="2"/>
    <s v="Aakash Yadav"/>
    <s v="Pinehill Boulevard, Flat 8B, Building E, near Main Street"/>
    <x v="1"/>
    <x v="1"/>
    <s v="Corporate"/>
    <x v="7"/>
    <x v="1"/>
    <x v="57"/>
    <x v="0"/>
    <x v="3"/>
    <x v="0"/>
    <d v="2021-02-13T00:00:00"/>
    <n v="10"/>
    <n v="4.79"/>
    <n v="11.97"/>
    <n v="7.18"/>
    <n v="17"/>
    <n v="81.430000000000007"/>
    <n v="0.03"/>
    <n v="2.44"/>
    <n v="78.989999999999995"/>
    <n v="5.81"/>
    <n v="84.8"/>
  </r>
  <r>
    <s v="8180-1"/>
    <d v="2021-02-04T00:00:00"/>
    <x v="2"/>
    <x v="3"/>
    <n v="2"/>
    <s v="Abhay Mehta"/>
    <s v="Cedarwood Lane, Unit 5A, Building B, close to Town Park"/>
    <x v="2"/>
    <x v="2"/>
    <s v="Home Office"/>
    <x v="0"/>
    <x v="0"/>
    <x v="58"/>
    <x v="0"/>
    <x v="2"/>
    <x v="0"/>
    <d v="2021-02-20T00:00:00"/>
    <n v="16"/>
    <n v="21.56"/>
    <n v="36.549999999999997"/>
    <n v="14.99"/>
    <n v="34"/>
    <n v="733.04"/>
    <n v="0.03"/>
    <n v="21.99"/>
    <n v="711.05"/>
    <n v="13.89"/>
    <n v="724.94"/>
  </r>
  <r>
    <s v="8181-1"/>
    <d v="2021-02-04T00:00:00"/>
    <x v="2"/>
    <x v="3"/>
    <n v="2"/>
    <s v="Abhishek Sharma"/>
    <s v="Silver Ridge Boulevard, Apartment 11A, Building D, near City Center"/>
    <x v="0"/>
    <x v="0"/>
    <s v="Small Business"/>
    <x v="3"/>
    <x v="2"/>
    <x v="59"/>
    <x v="0"/>
    <x v="0"/>
    <x v="0"/>
    <d v="2021-04-04T00:00:00"/>
    <n v="59"/>
    <n v="2.31"/>
    <n v="3.78"/>
    <n v="1.47"/>
    <n v="34"/>
    <n v="78.540000000000006"/>
    <n v="0.03"/>
    <n v="2.36"/>
    <n v="76.180000000000007"/>
    <n v="0.71"/>
    <n v="76.89"/>
  </r>
  <r>
    <s v="8182-1"/>
    <d v="2021-02-07T00:00:00"/>
    <x v="2"/>
    <x v="3"/>
    <n v="2"/>
    <s v="Achintya Patel"/>
    <s v="Oakfield Road, Suite 302, Building C, near Oak Park"/>
    <x v="0"/>
    <x v="0"/>
    <s v="Small Business"/>
    <x v="13"/>
    <x v="0"/>
    <x v="60"/>
    <x v="1"/>
    <x v="1"/>
    <x v="0"/>
    <d v="2021-04-03T00:00:00"/>
    <n v="55"/>
    <n v="60.59"/>
    <n v="100.98"/>
    <n v="40.39"/>
    <n v="13"/>
    <n v="787.67"/>
    <n v="0.04"/>
    <n v="31.51"/>
    <n v="756.16"/>
    <n v="7.18"/>
    <n v="763.34"/>
  </r>
  <r>
    <s v="8183-1"/>
    <d v="2021-02-08T00:00:00"/>
    <x v="2"/>
    <x v="3"/>
    <n v="2"/>
    <s v="Adarsh Rathi"/>
    <s v="Riverstone Boulevard, Flat 4B, Building E, beside Pine Ridge"/>
    <x v="1"/>
    <x v="1"/>
    <s v="Small Business"/>
    <x v="5"/>
    <x v="0"/>
    <x v="61"/>
    <x v="2"/>
    <x v="2"/>
    <x v="0"/>
    <d v="2021-03-15T00:00:00"/>
    <n v="35"/>
    <n v="99.39"/>
    <n v="162.93"/>
    <n v="63.54"/>
    <n v="39"/>
    <n v="3876.21"/>
    <n v="0.03"/>
    <n v="116.29"/>
    <n v="3759.92"/>
    <n v="19.989999999999998"/>
    <n v="3779.91"/>
  </r>
  <r>
    <s v="8184-1"/>
    <d v="2021-02-09T00:00:00"/>
    <x v="2"/>
    <x v="3"/>
    <n v="2"/>
    <s v="Aditi Gupta"/>
    <s v="Redwood Street, Unit 6A, Building F, near Maple Grove"/>
    <x v="2"/>
    <x v="2"/>
    <s v="Consumer"/>
    <x v="1"/>
    <x v="1"/>
    <x v="62"/>
    <x v="1"/>
    <x v="3"/>
    <x v="1"/>
    <d v="2021-03-01T00:00:00"/>
    <n v="20"/>
    <n v="3.32"/>
    <n v="5.18"/>
    <n v="1.86"/>
    <n v="11"/>
    <n v="36.520000000000003"/>
    <n v="0.06"/>
    <n v="2.19"/>
    <n v="34.33"/>
    <n v="2.04"/>
    <n v="36.369999999999997"/>
  </r>
  <r>
    <s v="8185-1"/>
    <d v="2021-02-12T00:00:00"/>
    <x v="2"/>
    <x v="3"/>
    <n v="2"/>
    <s v="Aditya Mehta"/>
    <s v="Mountain View Road, Apartment 9A, Building B, near Parkview Mall"/>
    <x v="0"/>
    <x v="0"/>
    <s v="Corporate"/>
    <x v="7"/>
    <x v="1"/>
    <x v="63"/>
    <x v="2"/>
    <x v="0"/>
    <x v="0"/>
    <d v="2021-04-02T00:00:00"/>
    <n v="49"/>
    <n v="5.19"/>
    <n v="12.98"/>
    <n v="7.79"/>
    <n v="50"/>
    <n v="259.5"/>
    <n v="0.08"/>
    <n v="20.76"/>
    <n v="238.74"/>
    <n v="3.14"/>
    <n v="241.88"/>
  </r>
  <r>
    <s v="8186-1"/>
    <d v="2021-02-12T00:00:00"/>
    <x v="2"/>
    <x v="3"/>
    <n v="2"/>
    <s v="Aishwarya Sharma"/>
    <s v="Willowbrook Lane, Suite 508, Building D, opposite Riverbank"/>
    <x v="1"/>
    <x v="1"/>
    <s v="Home Office"/>
    <x v="1"/>
    <x v="0"/>
    <x v="64"/>
    <x v="0"/>
    <x v="1"/>
    <x v="0"/>
    <d v="2021-03-18T00:00:00"/>
    <n v="34"/>
    <n v="156.5"/>
    <n v="300.97000000000003"/>
    <n v="144.47"/>
    <n v="41"/>
    <n v="6416.5"/>
    <n v="0.1"/>
    <n v="641.65"/>
    <n v="5774.85"/>
    <n v="7.18"/>
    <n v="5782.03"/>
  </r>
  <r>
    <s v="8187-1"/>
    <d v="2021-02-14T00:00:00"/>
    <x v="2"/>
    <x v="3"/>
    <n v="2"/>
    <s v="Alok Yadav"/>
    <s v="Birchwood Avenue, Flat 7A, Building C, next to Woodland Park"/>
    <x v="2"/>
    <x v="2"/>
    <s v="Consumer"/>
    <x v="13"/>
    <x v="0"/>
    <x v="65"/>
    <x v="2"/>
    <x v="2"/>
    <x v="1"/>
    <d v="2021-03-22T00:00:00"/>
    <n v="36"/>
    <n v="4.59"/>
    <n v="7.28"/>
    <n v="2.69"/>
    <n v="5"/>
    <n v="22.95"/>
    <n v="0.05"/>
    <n v="1.1499999999999999"/>
    <n v="21.8"/>
    <n v="11.15"/>
    <n v="32.950000000000003"/>
  </r>
  <r>
    <s v="8188-1"/>
    <d v="2021-02-17T00:00:00"/>
    <x v="2"/>
    <x v="3"/>
    <n v="2"/>
    <s v="Aman Kumar"/>
    <s v="Pinewood Boulevard, Unit 5B, Building E, near Sunset Beach"/>
    <x v="0"/>
    <x v="0"/>
    <s v="Corporate"/>
    <x v="3"/>
    <x v="0"/>
    <x v="66"/>
    <x v="0"/>
    <x v="3"/>
    <x v="0"/>
    <d v="2021-02-24T00:00:00"/>
    <n v="7"/>
    <n v="4.79"/>
    <n v="11.97"/>
    <n v="7.18"/>
    <n v="30"/>
    <n v="143.69999999999999"/>
    <n v="0.08"/>
    <n v="11.5"/>
    <n v="132.19999999999999"/>
    <n v="5.81"/>
    <n v="138.01"/>
  </r>
  <r>
    <s v="8189-1"/>
    <d v="2021-02-18T00:00:00"/>
    <x v="2"/>
    <x v="3"/>
    <n v="2"/>
    <s v="Amita Yadav"/>
    <s v="Crystal Springs Road, Apartment 4A, Building B, near Cedar Lake"/>
    <x v="1"/>
    <x v="1"/>
    <s v="Corporate"/>
    <x v="3"/>
    <x v="3"/>
    <x v="67"/>
    <x v="1"/>
    <x v="3"/>
    <x v="0"/>
    <d v="2021-02-21T00:00:00"/>
    <n v="3"/>
    <n v="1.84"/>
    <n v="2.88"/>
    <n v="1.04"/>
    <n v="22"/>
    <n v="40.479999999999997"/>
    <n v="0.1"/>
    <n v="4.05"/>
    <n v="36.43"/>
    <n v="1.49"/>
    <n v="37.92"/>
  </r>
  <r>
    <s v="8190-1"/>
    <d v="2021-02-23T00:00:00"/>
    <x v="2"/>
    <x v="3"/>
    <n v="2"/>
    <s v="Ananya Sharma"/>
    <s v="Maplewood Drive, Suite 603, Building D, near Oakwood Park"/>
    <x v="2"/>
    <x v="2"/>
    <s v="Home Office"/>
    <x v="8"/>
    <x v="2"/>
    <x v="68"/>
    <x v="2"/>
    <x v="3"/>
    <x v="0"/>
    <d v="2021-03-26T00:00:00"/>
    <n v="31"/>
    <n v="4.8899999999999997"/>
    <n v="7.64"/>
    <n v="2.75"/>
    <n v="32"/>
    <n v="156.47999999999999"/>
    <n v="0.06"/>
    <n v="9.39"/>
    <n v="147.09"/>
    <n v="1.39"/>
    <n v="148.47999999999999"/>
  </r>
  <r>
    <s v="8191-1"/>
    <d v="2021-02-24T00:00:00"/>
    <x v="2"/>
    <x v="3"/>
    <n v="2"/>
    <s v="Anil Deshmukh"/>
    <s v="Riverbend Parkway, Flat 8B, Building F, by Hillcrest Gardens"/>
    <x v="1"/>
    <x v="1"/>
    <s v="Small Business"/>
    <x v="2"/>
    <x v="2"/>
    <x v="69"/>
    <x v="0"/>
    <x v="1"/>
    <x v="0"/>
    <d v="2021-04-14T00:00:00"/>
    <n v="49"/>
    <n v="2.29"/>
    <n v="3.69"/>
    <n v="1.4"/>
    <n v="12"/>
    <n v="27.48"/>
    <n v="0.02"/>
    <n v="0.55000000000000004"/>
    <n v="26.93"/>
    <n v="0.5"/>
    <n v="27.43"/>
  </r>
  <r>
    <s v="8192-1"/>
    <d v="2021-02-27T00:00:00"/>
    <x v="2"/>
    <x v="3"/>
    <n v="2"/>
    <s v="Ankit Mehta"/>
    <s v="Goldenwood Lane, Apartment 2A, Building C, near Mountain Ridge"/>
    <x v="1"/>
    <x v="1"/>
    <s v="Consumer"/>
    <x v="1"/>
    <x v="3"/>
    <x v="70"/>
    <x v="2"/>
    <x v="0"/>
    <x v="1"/>
    <d v="2021-03-25T00:00:00"/>
    <n v="26"/>
    <n v="1.84"/>
    <n v="2.88"/>
    <n v="1.04"/>
    <n v="9"/>
    <n v="16.559999999999999"/>
    <n v="0"/>
    <n v="0"/>
    <n v="16.559999999999999"/>
    <n v="0.99"/>
    <n v="17.55"/>
  </r>
  <r>
    <s v="8193-1"/>
    <d v="2021-03-01T00:00:00"/>
    <x v="2"/>
    <x v="3"/>
    <n v="3"/>
    <s v="Ankur Kumar"/>
    <s v="Pine View Road, Suite 701, Building E, near Maple Square"/>
    <x v="2"/>
    <x v="2"/>
    <s v="Consumer"/>
    <x v="13"/>
    <x v="1"/>
    <x v="71"/>
    <x v="0"/>
    <x v="1"/>
    <x v="0"/>
    <d v="2021-03-30T00:00:00"/>
    <n v="29"/>
    <n v="10.07"/>
    <n v="15.98"/>
    <n v="5.91"/>
    <n v="26"/>
    <n v="261.82"/>
    <n v="0.01"/>
    <n v="2.62"/>
    <n v="259.2"/>
    <n v="4"/>
    <n v="263.2"/>
  </r>
  <r>
    <s v="8194-1"/>
    <d v="2021-03-02T00:00:00"/>
    <x v="2"/>
    <x v="3"/>
    <n v="3"/>
    <s v="Arav Rathi"/>
    <s v="Willow Park Street, Unit 3B, Building D, near Central Park"/>
    <x v="0"/>
    <x v="0"/>
    <s v="Corporate"/>
    <x v="7"/>
    <x v="0"/>
    <x v="72"/>
    <x v="1"/>
    <x v="3"/>
    <x v="1"/>
    <d v="2021-03-07T00:00:00"/>
    <n v="5"/>
    <n v="3.99"/>
    <n v="6.23"/>
    <n v="2.2400000000000002"/>
    <n v="4"/>
    <n v="15.96"/>
    <n v="0.1"/>
    <n v="1.6"/>
    <n v="14.36"/>
    <n v="6.97"/>
    <n v="21.33"/>
  </r>
  <r>
    <s v="8195-1"/>
    <d v="2021-03-02T00:00:00"/>
    <x v="2"/>
    <x v="3"/>
    <n v="3"/>
    <s v="Arvind Yadav"/>
    <s v="Cedar Springs Drive, Apartment 10A, Building F, by Crystal Lake"/>
    <x v="0"/>
    <x v="0"/>
    <s v="Consumer"/>
    <x v="5"/>
    <x v="2"/>
    <x v="73"/>
    <x v="2"/>
    <x v="3"/>
    <x v="0"/>
    <d v="2021-03-16T00:00:00"/>
    <n v="14"/>
    <n v="1.3"/>
    <n v="2.88"/>
    <n v="1.58"/>
    <n v="43"/>
    <n v="55.9"/>
    <n v="0.1"/>
    <n v="5.59"/>
    <n v="50.31"/>
    <n v="1.01"/>
    <n v="51.32"/>
  </r>
  <r>
    <s v="8196-1"/>
    <d v="2021-03-03T00:00:00"/>
    <x v="2"/>
    <x v="3"/>
    <n v="3"/>
    <s v="Ashish Deshmukh"/>
    <s v="Sunrise Boulevard, Suite 402, Building B, opposite Oak Grove"/>
    <x v="1"/>
    <x v="1"/>
    <s v="Home Office"/>
    <x v="7"/>
    <x v="3"/>
    <x v="74"/>
    <x v="0"/>
    <x v="2"/>
    <x v="0"/>
    <d v="2021-03-26T00:00:00"/>
    <n v="23"/>
    <n v="5.22"/>
    <n v="9.85"/>
    <n v="4.63"/>
    <n v="41"/>
    <n v="214.02"/>
    <n v="0.05"/>
    <n v="10.7"/>
    <n v="203.32"/>
    <n v="4.82"/>
    <n v="208.14"/>
  </r>
  <r>
    <s v="8197-1"/>
    <d v="2021-03-04T00:00:00"/>
    <x v="2"/>
    <x v="3"/>
    <n v="3"/>
    <s v="Ashok Patel"/>
    <s v="Oak Hills Road, Flat 6A, Building C, near Westwood Plaza"/>
    <x v="2"/>
    <x v="2"/>
    <s v="Corporate"/>
    <x v="13"/>
    <x v="3"/>
    <x v="75"/>
    <x v="0"/>
    <x v="3"/>
    <x v="0"/>
    <d v="2021-04-04T00:00:00"/>
    <n v="31"/>
    <n v="2.16"/>
    <n v="3.85"/>
    <n v="1.69"/>
    <n v="4"/>
    <n v="8.64"/>
    <n v="0.09"/>
    <n v="0.78"/>
    <n v="7.86"/>
    <n v="0.7"/>
    <n v="8.56"/>
  </r>
  <r>
    <s v="8198-1"/>
    <d v="2021-03-06T00:00:00"/>
    <x v="2"/>
    <x v="3"/>
    <n v="3"/>
    <s v="Ayesha Yadav"/>
    <s v="Springwood Avenue, Unit 11A, Building E, near Riverfront"/>
    <x v="0"/>
    <x v="0"/>
    <s v="Small Business"/>
    <x v="2"/>
    <x v="3"/>
    <x v="76"/>
    <x v="1"/>
    <x v="0"/>
    <x v="0"/>
    <d v="2021-03-28T00:00:00"/>
    <n v="22"/>
    <n v="5.33"/>
    <n v="8.6"/>
    <n v="3.27"/>
    <n v="2"/>
    <n v="10.66"/>
    <n v="0.05"/>
    <n v="0.53"/>
    <n v="10.130000000000001"/>
    <n v="6.19"/>
    <n v="16.32"/>
  </r>
  <r>
    <s v="8199-1"/>
    <d v="2021-03-11T00:00:00"/>
    <x v="2"/>
    <x v="3"/>
    <n v="3"/>
    <s v="Bala Rathi"/>
    <s v="Golden Ridge Parkway, Suite 307, Building A, near Crystal Falls"/>
    <x v="0"/>
    <x v="0"/>
    <s v="Small Business"/>
    <x v="0"/>
    <x v="3"/>
    <x v="77"/>
    <x v="0"/>
    <x v="0"/>
    <x v="0"/>
    <d v="2021-04-27T00:00:00"/>
    <n v="47"/>
    <n v="3.75"/>
    <n v="7.08"/>
    <n v="3.33"/>
    <n v="12"/>
    <n v="45"/>
    <n v="0.1"/>
    <n v="4.5"/>
    <n v="40.5"/>
    <n v="2.35"/>
    <n v="42.85"/>
  </r>
  <r>
    <s v="8200-1"/>
    <d v="2021-03-12T00:00:00"/>
    <x v="2"/>
    <x v="3"/>
    <n v="3"/>
    <s v="Banshi Gupta"/>
    <s v="Maple Creek Boulevard, Flat 9B, Building D, near Mountain View"/>
    <x v="1"/>
    <x v="1"/>
    <s v="Home Office"/>
    <x v="1"/>
    <x v="2"/>
    <x v="78"/>
    <x v="0"/>
    <x v="0"/>
    <x v="0"/>
    <d v="2021-05-03T00:00:00"/>
    <n v="52"/>
    <n v="1.94"/>
    <n v="3.08"/>
    <n v="1.1399999999999999"/>
    <n v="4"/>
    <n v="7.76"/>
    <n v="0.03"/>
    <n v="0.23"/>
    <n v="7.53"/>
    <n v="0.99"/>
    <n v="8.52"/>
  </r>
  <r>
    <s v="8201-1"/>
    <d v="2021-03-15T00:00:00"/>
    <x v="2"/>
    <x v="3"/>
    <n v="3"/>
    <s v="Bhavna Sharma"/>
    <s v="Pinecrest Avenue, Apartment 5A, Building C, by Riverside"/>
    <x v="2"/>
    <x v="2"/>
    <s v="Consumer"/>
    <x v="13"/>
    <x v="3"/>
    <x v="79"/>
    <x v="1"/>
    <x v="0"/>
    <x v="0"/>
    <d v="2021-04-09T00:00:00"/>
    <n v="25"/>
    <n v="2.1800000000000002"/>
    <n v="3.52"/>
    <n v="1.34"/>
    <n v="49"/>
    <n v="106.82"/>
    <n v="0.08"/>
    <n v="8.5500000000000007"/>
    <n v="98.27"/>
    <n v="6.83"/>
    <n v="105.1"/>
  </r>
  <r>
    <s v="8202-1"/>
    <d v="2021-03-16T00:00:00"/>
    <x v="2"/>
    <x v="3"/>
    <n v="3"/>
    <s v="Chaitanya Patel"/>
    <s v="Sunset Park Lane, Suite 205, Building E, near Sunset Bridge"/>
    <x v="0"/>
    <x v="0"/>
    <s v="Home Office"/>
    <x v="9"/>
    <x v="0"/>
    <x v="80"/>
    <x v="2"/>
    <x v="1"/>
    <x v="2"/>
    <d v="2021-04-18T00:00:00"/>
    <n v="33"/>
    <n v="315.61"/>
    <n v="500.97"/>
    <n v="185.36"/>
    <n v="3"/>
    <n v="946.83"/>
    <n v="0.06"/>
    <n v="56.81"/>
    <n v="890.02"/>
    <n v="69.3"/>
    <n v="959.32"/>
  </r>
  <r>
    <s v="8203-1"/>
    <d v="2021-03-16T00:00:00"/>
    <x v="2"/>
    <x v="3"/>
    <n v="3"/>
    <s v="Charulata Rathi"/>
    <s v="Redwood Boulevard, Unit 2B, Building F, by Cedar Park"/>
    <x v="1"/>
    <x v="1"/>
    <s v="Small Business"/>
    <x v="2"/>
    <x v="3"/>
    <x v="81"/>
    <x v="1"/>
    <x v="2"/>
    <x v="0"/>
    <d v="2021-04-29T00:00:00"/>
    <n v="44"/>
    <n v="14.95"/>
    <n v="34.76"/>
    <n v="19.809999999999999"/>
    <n v="43"/>
    <n v="642.85"/>
    <n v="0"/>
    <n v="0"/>
    <n v="642.85"/>
    <n v="8.2200000000000006"/>
    <n v="651.07000000000005"/>
  </r>
  <r>
    <s v="8204-1"/>
    <d v="2021-03-17T00:00:00"/>
    <x v="2"/>
    <x v="3"/>
    <n v="3"/>
    <s v="Chirag Yadav"/>
    <s v="Cedar Bluff Road, Apartment 8A, Building C, near Oakdale Plaza"/>
    <x v="2"/>
    <x v="2"/>
    <s v="Consumer"/>
    <x v="1"/>
    <x v="2"/>
    <x v="82"/>
    <x v="2"/>
    <x v="3"/>
    <x v="0"/>
    <d v="2021-04-02T00:00:00"/>
    <n v="16"/>
    <n v="21.56"/>
    <n v="36.549999999999997"/>
    <n v="14.99"/>
    <n v="2"/>
    <n v="43.12"/>
    <n v="0.03"/>
    <n v="1.29"/>
    <n v="41.83"/>
    <n v="13.89"/>
    <n v="55.72"/>
  </r>
  <r>
    <s v="8205-1"/>
    <d v="2021-03-17T00:00:00"/>
    <x v="2"/>
    <x v="3"/>
    <n v="3"/>
    <s v="Chitra Mehta"/>
    <s v="Willow Lane, Suite 410, Building D, near Highland Park"/>
    <x v="0"/>
    <x v="0"/>
    <s v="Consumer"/>
    <x v="2"/>
    <x v="0"/>
    <x v="83"/>
    <x v="0"/>
    <x v="2"/>
    <x v="0"/>
    <d v="2021-04-25T00:00:00"/>
    <n v="39"/>
    <n v="12.39"/>
    <n v="19.98"/>
    <n v="7.59"/>
    <n v="32"/>
    <n v="396.48"/>
    <n v="0.05"/>
    <n v="19.82"/>
    <n v="376.66"/>
    <n v="5.77"/>
    <n v="382.43"/>
  </r>
  <r>
    <s v="8206-1"/>
    <d v="2021-03-18T00:00:00"/>
    <x v="2"/>
    <x v="3"/>
    <n v="3"/>
    <s v="Deepak Kumar"/>
    <s v="Riverstone Road, Flat 3B, Building E, beside Crystal Bay"/>
    <x v="1"/>
    <x v="1"/>
    <s v="Corporate"/>
    <x v="7"/>
    <x v="2"/>
    <x v="84"/>
    <x v="2"/>
    <x v="0"/>
    <x v="0"/>
    <d v="2021-04-14T00:00:00"/>
    <n v="27"/>
    <n v="2.87"/>
    <n v="6.84"/>
    <n v="3.97"/>
    <n v="35"/>
    <n v="100.45"/>
    <n v="0.02"/>
    <n v="2.0099999999999998"/>
    <n v="98.44"/>
    <n v="4.42"/>
    <n v="102.86"/>
  </r>
  <r>
    <s v="8207-1"/>
    <d v="2021-03-20T00:00:00"/>
    <x v="2"/>
    <x v="3"/>
    <n v="3"/>
    <s v="Deepika Yadav"/>
    <s v="Shady Ridge Avenue, Apartment 7A, Building B, near Willow Park"/>
    <x v="2"/>
    <x v="2"/>
    <s v="Small Business"/>
    <x v="2"/>
    <x v="2"/>
    <x v="85"/>
    <x v="0"/>
    <x v="1"/>
    <x v="1"/>
    <d v="2021-05-02T00:00:00"/>
    <n v="43"/>
    <n v="6.4"/>
    <n v="29.1"/>
    <n v="22.7"/>
    <n v="50"/>
    <n v="320"/>
    <n v="0.09"/>
    <n v="28.8"/>
    <n v="291.2"/>
    <n v="4"/>
    <n v="295.2"/>
  </r>
  <r>
    <s v="8208-1"/>
    <d v="2021-03-21T00:00:00"/>
    <x v="2"/>
    <x v="3"/>
    <n v="3"/>
    <s v="Devika Patel"/>
    <s v="Forest Grove Road, Suite 504, Building C, next to Riverstone"/>
    <x v="0"/>
    <x v="0"/>
    <s v="Small Business"/>
    <x v="5"/>
    <x v="2"/>
    <x v="86"/>
    <x v="0"/>
    <x v="2"/>
    <x v="0"/>
    <d v="2021-04-21T00:00:00"/>
    <n v="31"/>
    <n v="3.75"/>
    <n v="7.08"/>
    <n v="3.33"/>
    <n v="31"/>
    <n v="116.25"/>
    <n v="0.01"/>
    <n v="1.1599999999999999"/>
    <n v="115.09"/>
    <n v="2.35"/>
    <n v="117.44"/>
  </r>
  <r>
    <s v="8209-1"/>
    <d v="2021-03-22T00:00:00"/>
    <x v="2"/>
    <x v="3"/>
    <n v="3"/>
    <s v="Dinesh Rathi"/>
    <s v="Pinewood Terrace, Flat 6B, Building D, near Oak Grove"/>
    <x v="1"/>
    <x v="1"/>
    <s v="Home Office"/>
    <x v="9"/>
    <x v="3"/>
    <x v="87"/>
    <x v="0"/>
    <x v="3"/>
    <x v="1"/>
    <d v="2021-04-29T00:00:00"/>
    <n v="38"/>
    <n v="4.59"/>
    <n v="7.28"/>
    <n v="2.69"/>
    <n v="40"/>
    <n v="183.6"/>
    <n v="0.04"/>
    <n v="7.34"/>
    <n v="176.26"/>
    <n v="11.15"/>
    <n v="187.41"/>
  </r>
  <r>
    <s v="8210-1"/>
    <d v="2021-03-24T00:00:00"/>
    <x v="2"/>
    <x v="3"/>
    <n v="3"/>
    <s v="Divya Gupta"/>
    <s v="Golden Oak Drive, Unit 3A, Building E, by City Hall"/>
    <x v="2"/>
    <x v="2"/>
    <s v="Corporate"/>
    <x v="11"/>
    <x v="0"/>
    <x v="88"/>
    <x v="1"/>
    <x v="0"/>
    <x v="0"/>
    <d v="2021-04-15T00:00:00"/>
    <n v="22"/>
    <n v="3.37"/>
    <n v="5.53"/>
    <n v="2.16"/>
    <n v="23"/>
    <n v="77.510000000000005"/>
    <n v="0.1"/>
    <n v="7.75"/>
    <n v="69.760000000000005"/>
    <n v="6.98"/>
    <n v="76.739999999999995"/>
  </r>
  <r>
    <s v="8211-1"/>
    <d v="2021-03-24T00:00:00"/>
    <x v="2"/>
    <x v="3"/>
    <n v="3"/>
    <s v="Esha Sharma"/>
    <s v="Cedar Hills Parkway, Suite 208, Building B, near Oak Ridge"/>
    <x v="0"/>
    <x v="0"/>
    <s v="Corporate"/>
    <x v="5"/>
    <x v="2"/>
    <x v="89"/>
    <x v="2"/>
    <x v="1"/>
    <x v="0"/>
    <d v="2021-05-14T00:00:00"/>
    <n v="51"/>
    <n v="3.52"/>
    <n v="5.68"/>
    <n v="2.16"/>
    <n v="8"/>
    <n v="28.16"/>
    <n v="0.02"/>
    <n v="0.56000000000000005"/>
    <n v="27.6"/>
    <n v="1.39"/>
    <n v="28.99"/>
  </r>
  <r>
    <s v="8212-1"/>
    <d v="2021-03-25T00:00:00"/>
    <x v="2"/>
    <x v="3"/>
    <n v="3"/>
    <s v="Farhan Yadav"/>
    <s v="Birchfield Road, Apartment 10A, Building F, near Riverbank"/>
    <x v="1"/>
    <x v="1"/>
    <s v="Home Office"/>
    <x v="5"/>
    <x v="0"/>
    <x v="90"/>
    <x v="1"/>
    <x v="2"/>
    <x v="0"/>
    <d v="2021-04-04T00:00:00"/>
    <n v="10"/>
    <n v="8.82"/>
    <n v="20.99"/>
    <n v="12.17"/>
    <n v="45"/>
    <n v="396.9"/>
    <n v="0.03"/>
    <n v="11.91"/>
    <n v="384.99"/>
    <n v="4.8099999999999996"/>
    <n v="389.8"/>
  </r>
  <r>
    <s v="8213-1"/>
    <d v="2021-03-25T00:00:00"/>
    <x v="2"/>
    <x v="3"/>
    <n v="3"/>
    <s v="Gaurav Mehta"/>
    <s v="Maple Valley Drive, Unit 6B, Building C, by Willow Meadows"/>
    <x v="2"/>
    <x v="2"/>
    <s v="Corporate"/>
    <x v="7"/>
    <x v="0"/>
    <x v="91"/>
    <x v="2"/>
    <x v="3"/>
    <x v="1"/>
    <d v="2021-04-08T00:00:00"/>
    <n v="14"/>
    <n v="1.53"/>
    <n v="2.78"/>
    <n v="1.25"/>
    <n v="34"/>
    <n v="52.02"/>
    <n v="0"/>
    <n v="0"/>
    <n v="52.02"/>
    <n v="1.34"/>
    <n v="53.36"/>
  </r>
  <r>
    <s v="8214-1"/>
    <d v="2021-03-30T00:00:00"/>
    <x v="2"/>
    <x v="3"/>
    <n v="3"/>
    <s v="Geetanjali Yadav"/>
    <s v="Sunset View Road, Suite 701, Building A, near Valley Park"/>
    <x v="1"/>
    <x v="1"/>
    <s v="Small Business"/>
    <x v="2"/>
    <x v="0"/>
    <x v="92"/>
    <x v="0"/>
    <x v="3"/>
    <x v="0"/>
    <d v="2021-05-12T00:00:00"/>
    <n v="43"/>
    <n v="54.52"/>
    <n v="100.97"/>
    <n v="46.45"/>
    <n v="13"/>
    <n v="708.76"/>
    <n v="0.06"/>
    <n v="42.53"/>
    <n v="666.23"/>
    <n v="7.18"/>
    <n v="673.41"/>
  </r>
  <r>
    <s v="8215-1"/>
    <d v="2021-04-04T00:00:00"/>
    <x v="2"/>
    <x v="0"/>
    <n v="4"/>
    <s v="Harish Kumar"/>
    <s v="Willow Oak Drive, Apartment 4B, Building E, opposite Lakeside"/>
    <x v="2"/>
    <x v="2"/>
    <s v="Home Office"/>
    <x v="9"/>
    <x v="0"/>
    <x v="93"/>
    <x v="2"/>
    <x v="3"/>
    <x v="2"/>
    <d v="2021-05-24T00:00:00"/>
    <n v="50"/>
    <n v="75"/>
    <n v="120.97"/>
    <n v="45.97"/>
    <n v="38"/>
    <n v="2850"/>
    <n v="0.09"/>
    <n v="256.5"/>
    <n v="2593.5"/>
    <n v="26.3"/>
    <n v="2619.8000000000002"/>
  </r>
  <r>
    <s v="8216-1"/>
    <d v="2021-04-04T00:00:00"/>
    <x v="2"/>
    <x v="0"/>
    <n v="4"/>
    <s v="Harleen Kaur"/>
    <s v="Cedar Park Drive, Suite 609, Building D, by Willow Grove"/>
    <x v="0"/>
    <x v="0"/>
    <s v="Small Business"/>
    <x v="2"/>
    <x v="3"/>
    <x v="94"/>
    <x v="0"/>
    <x v="1"/>
    <x v="0"/>
    <d v="2021-04-13T00:00:00"/>
    <n v="9"/>
    <n v="2.59"/>
    <n v="3.98"/>
    <n v="1.39"/>
    <n v="2"/>
    <n v="5.18"/>
    <n v="0.04"/>
    <n v="0.21"/>
    <n v="4.97"/>
    <n v="2.97"/>
    <n v="7.94"/>
  </r>
  <r>
    <s v="8217-1"/>
    <d v="2021-04-08T00:00:00"/>
    <x v="2"/>
    <x v="0"/>
    <n v="4"/>
    <s v="Isha Mehta"/>
    <s v="Pineview Terrace, Unit 8A, Building C, near Crystal Waters"/>
    <x v="0"/>
    <x v="0"/>
    <s v="Home Office"/>
    <x v="4"/>
    <x v="2"/>
    <x v="95"/>
    <x v="1"/>
    <x v="0"/>
    <x v="0"/>
    <d v="2021-05-30T00:00:00"/>
    <n v="52"/>
    <n v="3.37"/>
    <n v="5.53"/>
    <n v="2.16"/>
    <n v="9"/>
    <n v="30.33"/>
    <n v="0.09"/>
    <n v="2.73"/>
    <n v="27.6"/>
    <n v="6.98"/>
    <n v="34.58"/>
  </r>
  <r>
    <s v="8218-1"/>
    <d v="2021-04-08T00:00:00"/>
    <x v="2"/>
    <x v="0"/>
    <n v="4"/>
    <s v="Ishaan Yadav"/>
    <s v="Redwood Lane, Apartment 3B, Building F, by Spring Hill"/>
    <x v="1"/>
    <x v="1"/>
    <s v="Small Business"/>
    <x v="1"/>
    <x v="0"/>
    <x v="96"/>
    <x v="2"/>
    <x v="1"/>
    <x v="0"/>
    <d v="2021-06-04T00:00:00"/>
    <n v="57"/>
    <n v="3.48"/>
    <n v="5.43"/>
    <n v="1.95"/>
    <n v="13"/>
    <n v="45.24"/>
    <n v="0.02"/>
    <n v="0.9"/>
    <n v="44.34"/>
    <n v="0.95"/>
    <n v="45.29"/>
  </r>
  <r>
    <s v="8219-1"/>
    <d v="2021-04-10T00:00:00"/>
    <x v="2"/>
    <x v="0"/>
    <n v="4"/>
    <s v="Jai Kumar"/>
    <s v="Willow Creek Avenue, Suite 502, Building B, next to Pine Ridge"/>
    <x v="2"/>
    <x v="2"/>
    <s v="Consumer"/>
    <x v="3"/>
    <x v="3"/>
    <x v="97"/>
    <x v="0"/>
    <x v="3"/>
    <x v="0"/>
    <d v="2021-04-30T00:00:00"/>
    <n v="20"/>
    <n v="3.53"/>
    <n v="8.6199999999999992"/>
    <n v="5.09"/>
    <n v="50"/>
    <n v="176.5"/>
    <n v="7.0000000000000007E-2"/>
    <n v="12.36"/>
    <n v="164.15"/>
    <n v="4.5"/>
    <n v="168.65"/>
  </r>
  <r>
    <s v="8220-1"/>
    <d v="2021-04-10T00:00:00"/>
    <x v="2"/>
    <x v="0"/>
    <n v="4"/>
    <s v="Jaspreet Yadav"/>
    <s v="Golden Grove Road, Flat 2A, Building D, near Sunset Valley"/>
    <x v="0"/>
    <x v="0"/>
    <s v="Small Business"/>
    <x v="7"/>
    <x v="2"/>
    <x v="98"/>
    <x v="2"/>
    <x v="3"/>
    <x v="0"/>
    <d v="2021-04-23T00:00:00"/>
    <n v="13"/>
    <n v="6.39"/>
    <n v="19.98"/>
    <n v="13.59"/>
    <n v="35"/>
    <n v="223.65"/>
    <n v="0.1"/>
    <n v="22.37"/>
    <n v="201.29"/>
    <n v="4"/>
    <n v="205.29"/>
  </r>
  <r>
    <s v="8221-1"/>
    <d v="2021-04-10T00:00:00"/>
    <x v="2"/>
    <x v="0"/>
    <n v="4"/>
    <s v="Jeevan Mehta"/>
    <s v="Riverbend Crescent, Unit 5B, Building E, by River Park"/>
    <x v="1"/>
    <x v="1"/>
    <s v="Corporate"/>
    <x v="6"/>
    <x v="2"/>
    <x v="99"/>
    <x v="0"/>
    <x v="2"/>
    <x v="0"/>
    <d v="2021-05-16T00:00:00"/>
    <n v="36"/>
    <n v="1.53"/>
    <n v="2.78"/>
    <n v="1.25"/>
    <n v="19"/>
    <n v="29.07"/>
    <n v="0.06"/>
    <n v="1.74"/>
    <n v="27.33"/>
    <n v="1.34"/>
    <n v="28.67"/>
  </r>
  <r>
    <s v="8222-1"/>
    <d v="2021-04-11T00:00:00"/>
    <x v="2"/>
    <x v="0"/>
    <n v="4"/>
    <s v="Kajal Gupta"/>
    <s v="Shady Oaks Boulevard, Apartment 9A, Building C, near Maplewood"/>
    <x v="2"/>
    <x v="2"/>
    <s v="Small Business"/>
    <x v="3"/>
    <x v="0"/>
    <x v="100"/>
    <x v="1"/>
    <x v="3"/>
    <x v="0"/>
    <d v="2021-05-16T00:00:00"/>
    <n v="35"/>
    <n v="10.07"/>
    <n v="15.98"/>
    <n v="5.91"/>
    <n v="40"/>
    <n v="402.8"/>
    <n v="0.01"/>
    <n v="4.03"/>
    <n v="398.77"/>
    <n v="4"/>
    <n v="402.77"/>
  </r>
  <r>
    <s v="8223-1"/>
    <d v="2021-04-13T00:00:00"/>
    <x v="2"/>
    <x v="0"/>
    <n v="4"/>
    <s v="Karthik Yadav"/>
    <s v="Pine Ridge Terrace, Suite 201, Building B, next to Cedar Grove"/>
    <x v="0"/>
    <x v="0"/>
    <s v="Corporate"/>
    <x v="8"/>
    <x v="3"/>
    <x v="101"/>
    <x v="2"/>
    <x v="0"/>
    <x v="0"/>
    <d v="2021-04-29T00:00:00"/>
    <n v="16"/>
    <n v="2.16"/>
    <n v="3.85"/>
    <n v="1.69"/>
    <n v="42"/>
    <n v="90.72"/>
    <n v="0.01"/>
    <n v="0.91"/>
    <n v="89.81"/>
    <n v="0.7"/>
    <n v="90.51"/>
  </r>
  <r>
    <s v="8224-1"/>
    <d v="2021-04-18T00:00:00"/>
    <x v="2"/>
    <x v="0"/>
    <n v="4"/>
    <s v="Kavita Sharma"/>
    <s v="Cedarwood Parkway, Flat 7B, Building A, near Willow View"/>
    <x v="1"/>
    <x v="1"/>
    <s v="Corporate"/>
    <x v="5"/>
    <x v="0"/>
    <x v="102"/>
    <x v="0"/>
    <x v="0"/>
    <x v="0"/>
    <d v="2021-04-25T00:00:00"/>
    <n v="7"/>
    <n v="3.37"/>
    <n v="5.53"/>
    <n v="2.16"/>
    <n v="30"/>
    <n v="101.1"/>
    <n v="0.01"/>
    <n v="1.01"/>
    <n v="100.09"/>
    <n v="6.98"/>
    <n v="107.07"/>
  </r>
  <r>
    <s v="8225-1"/>
    <d v="2021-04-18T00:00:00"/>
    <x v="2"/>
    <x v="0"/>
    <n v="4"/>
    <s v="Kiran Patel"/>
    <s v="Sunrise Drive, Apartment 6A, Building F, by Forest Hills"/>
    <x v="2"/>
    <x v="2"/>
    <s v="Corporate"/>
    <x v="2"/>
    <x v="0"/>
    <x v="103"/>
    <x v="0"/>
    <x v="0"/>
    <x v="0"/>
    <d v="2021-05-26T00:00:00"/>
    <n v="38"/>
    <n v="3.37"/>
    <n v="5.53"/>
    <n v="2.16"/>
    <n v="27"/>
    <n v="90.99"/>
    <n v="0.04"/>
    <n v="3.64"/>
    <n v="87.35"/>
    <n v="6.98"/>
    <n v="94.33"/>
  </r>
  <r>
    <s v="8226-1"/>
    <d v="2021-04-18T00:00:00"/>
    <x v="2"/>
    <x v="0"/>
    <n v="4"/>
    <s v="Krishna Rathi"/>
    <s v="Maple Forest Lane, Suite 308, Building C, near Riverside Mall"/>
    <x v="1"/>
    <x v="1"/>
    <s v="Small Business"/>
    <x v="6"/>
    <x v="0"/>
    <x v="104"/>
    <x v="1"/>
    <x v="3"/>
    <x v="0"/>
    <d v="2021-05-25T00:00:00"/>
    <n v="37"/>
    <n v="3.5"/>
    <n v="5.74"/>
    <n v="2.2400000000000002"/>
    <n v="23"/>
    <n v="80.5"/>
    <n v="0.06"/>
    <n v="4.83"/>
    <n v="75.67"/>
    <n v="5.01"/>
    <n v="80.680000000000007"/>
  </r>
  <r>
    <s v="8227-1"/>
    <d v="2021-04-19T00:00:00"/>
    <x v="2"/>
    <x v="0"/>
    <n v="4"/>
    <s v="Krishnan Kumar"/>
    <s v="Crystal View Boulevard, Flat 2A, Building D, opposite Oak Valley"/>
    <x v="1"/>
    <x v="1"/>
    <s v="Corporate"/>
    <x v="0"/>
    <x v="0"/>
    <x v="105"/>
    <x v="0"/>
    <x v="3"/>
    <x v="1"/>
    <d v="2021-05-22T00:00:00"/>
    <n v="33"/>
    <n v="6.39"/>
    <n v="19.98"/>
    <n v="13.59"/>
    <n v="6"/>
    <n v="38.340000000000003"/>
    <n v="0.08"/>
    <n v="3.07"/>
    <n v="35.270000000000003"/>
    <n v="4"/>
    <n v="39.270000000000003"/>
  </r>
  <r>
    <s v="8228-1"/>
    <d v="2021-04-20T00:00:00"/>
    <x v="2"/>
    <x v="0"/>
    <n v="4"/>
    <s v="Lakshmi Yadav"/>
    <s v="Redwood Grove Avenue, Unit 4B, Building E, by Riverbank"/>
    <x v="2"/>
    <x v="2"/>
    <s v="Corporate"/>
    <x v="3"/>
    <x v="3"/>
    <x v="106"/>
    <x v="0"/>
    <x v="1"/>
    <x v="1"/>
    <d v="2021-06-17T00:00:00"/>
    <n v="58"/>
    <n v="2.98"/>
    <n v="5.84"/>
    <n v="2.86"/>
    <n v="12"/>
    <n v="35.76"/>
    <n v="0.02"/>
    <n v="0.72"/>
    <n v="35.04"/>
    <n v="0.83"/>
    <n v="35.869999999999997"/>
  </r>
  <r>
    <s v="8229-1"/>
    <d v="2021-04-23T00:00:00"/>
    <x v="2"/>
    <x v="0"/>
    <n v="4"/>
    <s v="Lalit Gupta"/>
    <s v="Shady Pines Road, Suite 703, Building B, near Blue Ridge"/>
    <x v="0"/>
    <x v="0"/>
    <s v="Small Business"/>
    <x v="8"/>
    <x v="3"/>
    <x v="107"/>
    <x v="1"/>
    <x v="0"/>
    <x v="0"/>
    <d v="2021-05-11T00:00:00"/>
    <n v="18"/>
    <n v="377.99"/>
    <n v="599.99"/>
    <n v="222"/>
    <n v="50"/>
    <n v="18899.5"/>
    <n v="0.09"/>
    <n v="1700.96"/>
    <n v="17198.55"/>
    <n v="24.49"/>
    <n v="17223.04"/>
  </r>
  <r>
    <s v="8230-1"/>
    <d v="2021-04-24T00:00:00"/>
    <x v="2"/>
    <x v="0"/>
    <n v="4"/>
    <s v="Manav Rathi"/>
    <s v="Sunset Grove Parkway, Flat 8A, Building F, near Lakeside"/>
    <x v="0"/>
    <x v="0"/>
    <s v="Corporate"/>
    <x v="0"/>
    <x v="1"/>
    <x v="108"/>
    <x v="2"/>
    <x v="1"/>
    <x v="0"/>
    <d v="2021-06-13T00:00:00"/>
    <n v="50"/>
    <n v="1.76"/>
    <n v="3.38"/>
    <n v="1.62"/>
    <n v="31"/>
    <n v="54.56"/>
    <n v="0.04"/>
    <n v="2.1800000000000002"/>
    <n v="52.38"/>
    <n v="0.85"/>
    <n v="53.23"/>
  </r>
  <r>
    <s v="8231-1"/>
    <d v="2021-04-25T00:00:00"/>
    <x v="2"/>
    <x v="0"/>
    <n v="4"/>
    <s v="Manisha Yadav"/>
    <s v="Cedar Park Lane, Apartment 11A, Building C, by Crystal Garden"/>
    <x v="1"/>
    <x v="1"/>
    <s v="Small Business"/>
    <x v="2"/>
    <x v="2"/>
    <x v="109"/>
    <x v="1"/>
    <x v="3"/>
    <x v="0"/>
    <d v="2021-06-09T00:00:00"/>
    <n v="45"/>
    <n v="216"/>
    <n v="449.99"/>
    <n v="233.99"/>
    <n v="2"/>
    <n v="432"/>
    <n v="0.08"/>
    <n v="34.56"/>
    <n v="397.44"/>
    <n v="24.49"/>
    <n v="421.93"/>
  </r>
  <r>
    <s v="8232-1"/>
    <d v="2021-04-26T00:00:00"/>
    <x v="2"/>
    <x v="0"/>
    <n v="4"/>
    <s v="Manju Mehta"/>
    <s v="Pinehurst Avenue, Suite 305, Building D, near Maple Plaza"/>
    <x v="2"/>
    <x v="2"/>
    <s v="Home Office"/>
    <x v="5"/>
    <x v="2"/>
    <x v="110"/>
    <x v="2"/>
    <x v="3"/>
    <x v="0"/>
    <d v="2021-05-23T00:00:00"/>
    <n v="27"/>
    <n v="13.88"/>
    <n v="22.38"/>
    <n v="8.5"/>
    <n v="6"/>
    <n v="83.28"/>
    <n v="0"/>
    <n v="0"/>
    <n v="83.28"/>
    <n v="15.1"/>
    <n v="98.38"/>
  </r>
  <r>
    <s v="8233-1"/>
    <d v="2021-04-28T00:00:00"/>
    <x v="2"/>
    <x v="0"/>
    <n v="4"/>
    <s v="Meenal Kumar"/>
    <s v="Maple Lane, Apartment 2B, Building E, by Golden Fields"/>
    <x v="0"/>
    <x v="0"/>
    <s v="Home Office"/>
    <x v="2"/>
    <x v="1"/>
    <x v="111"/>
    <x v="0"/>
    <x v="2"/>
    <x v="1"/>
    <d v="2021-05-16T00:00:00"/>
    <n v="18"/>
    <n v="3.65"/>
    <n v="5.98"/>
    <n v="2.33"/>
    <n v="50"/>
    <n v="182.5"/>
    <n v="0.09"/>
    <n v="16.43"/>
    <n v="166.08"/>
    <n v="1.49"/>
    <n v="167.57"/>
  </r>
  <r>
    <s v="8234-1"/>
    <d v="2021-04-28T00:00:00"/>
    <x v="2"/>
    <x v="0"/>
    <n v="4"/>
    <s v="Mihir Sharma"/>
    <s v="Willow Oak Boulevard, Suite 407, Building B, near Sunset Valley"/>
    <x v="0"/>
    <x v="0"/>
    <s v="Corporate"/>
    <x v="2"/>
    <x v="0"/>
    <x v="112"/>
    <x v="2"/>
    <x v="3"/>
    <x v="2"/>
    <d v="2021-06-12T00:00:00"/>
    <n v="45"/>
    <n v="315.61"/>
    <n v="500.97"/>
    <n v="185.36"/>
    <n v="44"/>
    <n v="13886.84"/>
    <n v="0.09"/>
    <n v="1249.82"/>
    <n v="12637.02"/>
    <n v="69.3"/>
    <n v="12706.32"/>
  </r>
  <r>
    <s v="8235-1"/>
    <d v="2021-04-29T00:00:00"/>
    <x v="2"/>
    <x v="0"/>
    <n v="4"/>
    <s v="Minal Yadav"/>
    <s v="River Crest Road, Flat 10B, Building A, near Silver Hill"/>
    <x v="1"/>
    <x v="1"/>
    <s v="Corporate"/>
    <x v="0"/>
    <x v="1"/>
    <x v="113"/>
    <x v="0"/>
    <x v="0"/>
    <x v="0"/>
    <d v="2021-05-11T00:00:00"/>
    <n v="12"/>
    <n v="1.84"/>
    <n v="2.88"/>
    <n v="1.04"/>
    <n v="29"/>
    <n v="53.36"/>
    <n v="0.03"/>
    <n v="1.6"/>
    <n v="51.76"/>
    <n v="0.99"/>
    <n v="52.75"/>
  </r>
  <r>
    <s v="8236-1"/>
    <d v="2021-04-30T00:00:00"/>
    <x v="2"/>
    <x v="0"/>
    <n v="4"/>
    <s v="Mitesh Patel"/>
    <s v="Cedar Hill Drive, Apartment 4A, Building C, opposite Crystal Creek"/>
    <x v="2"/>
    <x v="2"/>
    <s v="Consumer"/>
    <x v="5"/>
    <x v="3"/>
    <x v="114"/>
    <x v="0"/>
    <x v="0"/>
    <x v="0"/>
    <d v="2021-06-10T00:00:00"/>
    <n v="41"/>
    <n v="2.2599999999999998"/>
    <n v="3.58"/>
    <n v="1.32"/>
    <n v="7"/>
    <n v="15.82"/>
    <n v="0.09"/>
    <n v="1.42"/>
    <n v="14.4"/>
    <n v="5.47"/>
    <n v="19.87"/>
  </r>
  <r>
    <s v="8237-1"/>
    <d v="2021-05-01T00:00:00"/>
    <x v="2"/>
    <x v="0"/>
    <n v="5"/>
    <s v="Mithun Kumar"/>
    <s v="Willowbrook Boulevard, Suite 506, Building E, next to Green River"/>
    <x v="0"/>
    <x v="0"/>
    <s v="Small Business"/>
    <x v="9"/>
    <x v="0"/>
    <x v="115"/>
    <x v="0"/>
    <x v="0"/>
    <x v="0"/>
    <d v="2021-06-21T00:00:00"/>
    <n v="51"/>
    <n v="4.03"/>
    <n v="9.3800000000000008"/>
    <n v="5.35"/>
    <n v="31"/>
    <n v="124.93"/>
    <n v="0.08"/>
    <n v="9.99"/>
    <n v="114.94"/>
    <n v="7.28"/>
    <n v="122.22"/>
  </r>
  <r>
    <s v="8238-1"/>
    <d v="2021-05-02T00:00:00"/>
    <x v="2"/>
    <x v="0"/>
    <n v="5"/>
    <s v="Mohan Sharma"/>
    <s v="Redwood Ridge Lane, Flat 6A, Building D, near Maplewood Park"/>
    <x v="1"/>
    <x v="1"/>
    <s v="Home Office"/>
    <x v="13"/>
    <x v="2"/>
    <x v="116"/>
    <x v="1"/>
    <x v="0"/>
    <x v="0"/>
    <d v="2021-05-23T00:00:00"/>
    <n v="21"/>
    <n v="3.42"/>
    <n v="8.34"/>
    <n v="4.92"/>
    <n v="21"/>
    <n v="71.819999999999993"/>
    <n v="0.03"/>
    <n v="2.15"/>
    <n v="69.67"/>
    <n v="2.64"/>
    <n v="72.31"/>
  </r>
  <r>
    <s v="8239-1"/>
    <d v="2021-05-03T00:00:00"/>
    <x v="2"/>
    <x v="0"/>
    <n v="5"/>
    <s v="Neha Rathi"/>
    <s v="Pineview Crescent, Suite 701, Building B, near Riverstone"/>
    <x v="2"/>
    <x v="2"/>
    <s v="Corporate"/>
    <x v="2"/>
    <x v="2"/>
    <x v="117"/>
    <x v="2"/>
    <x v="1"/>
    <x v="0"/>
    <d v="2021-06-27T00:00:00"/>
    <n v="55"/>
    <n v="10.07"/>
    <n v="15.98"/>
    <n v="5.91"/>
    <n v="26"/>
    <n v="261.82"/>
    <n v="0.03"/>
    <n v="7.85"/>
    <n v="253.97"/>
    <n v="4"/>
    <n v="257.97000000000003"/>
  </r>
  <r>
    <s v="8240-1"/>
    <d v="2021-05-04T00:00:00"/>
    <x v="2"/>
    <x v="0"/>
    <n v="5"/>
    <s v="Nikhil Kumar"/>
    <s v="Crystal Springs Avenue, Apartment 7B, Building C, near Oakridge"/>
    <x v="0"/>
    <x v="0"/>
    <s v="Corporate"/>
    <x v="8"/>
    <x v="3"/>
    <x v="118"/>
    <x v="1"/>
    <x v="2"/>
    <x v="0"/>
    <d v="2021-06-30T00:00:00"/>
    <n v="57"/>
    <n v="84.22"/>
    <n v="210.55"/>
    <n v="126.33"/>
    <n v="18"/>
    <n v="1515.96"/>
    <n v="0.05"/>
    <n v="75.8"/>
    <n v="1440.16"/>
    <n v="9.99"/>
    <n v="1450.15"/>
  </r>
  <r>
    <s v="8241-1"/>
    <d v="2021-05-06T00:00:00"/>
    <x v="2"/>
    <x v="0"/>
    <n v="5"/>
    <s v="Nilesh Patel"/>
    <s v="Willow Springs Road, Suite 202, Building F, next to City Plaza"/>
    <x v="1"/>
    <x v="1"/>
    <s v="Home Office"/>
    <x v="2"/>
    <x v="1"/>
    <x v="119"/>
    <x v="2"/>
    <x v="3"/>
    <x v="0"/>
    <d v="2021-07-04T00:00:00"/>
    <n v="59"/>
    <n v="13.88"/>
    <n v="22.38"/>
    <n v="8.5"/>
    <n v="45"/>
    <n v="624.6"/>
    <n v="0.05"/>
    <n v="31.23"/>
    <n v="593.37"/>
    <n v="15.1"/>
    <n v="608.47"/>
  </r>
  <r>
    <s v="8242-1"/>
    <d v="2021-05-12T00:00:00"/>
    <x v="2"/>
    <x v="0"/>
    <n v="5"/>
    <s v="Niranjan Sharma"/>
    <s v="Cedar Grove Boulevard, Flat 5A, Building E, near Golden Park"/>
    <x v="2"/>
    <x v="2"/>
    <s v="Corporate"/>
    <x v="5"/>
    <x v="3"/>
    <x v="120"/>
    <x v="0"/>
    <x v="2"/>
    <x v="0"/>
    <d v="2021-06-27T00:00:00"/>
    <n v="46"/>
    <n v="1.88"/>
    <n v="3.14"/>
    <n v="1.26"/>
    <n v="50"/>
    <n v="94"/>
    <n v="0"/>
    <n v="0"/>
    <n v="94"/>
    <n v="1.1399999999999999"/>
    <n v="95.14"/>
  </r>
  <r>
    <s v="8243-1"/>
    <d v="2021-05-14T00:00:00"/>
    <x v="2"/>
    <x v="0"/>
    <n v="5"/>
    <s v="Nisha Yadav"/>
    <s v="Sunset View Parkway, Unit 3A, Building D, near Oakview"/>
    <x v="0"/>
    <x v="0"/>
    <s v="Corporate"/>
    <x v="11"/>
    <x v="0"/>
    <x v="121"/>
    <x v="2"/>
    <x v="0"/>
    <x v="1"/>
    <d v="2021-06-08T00:00:00"/>
    <n v="25"/>
    <n v="0.24"/>
    <n v="1.26"/>
    <n v="1.02"/>
    <n v="35"/>
    <n v="8.4"/>
    <n v="0.06"/>
    <n v="0.5"/>
    <n v="7.9"/>
    <n v="0.7"/>
    <n v="8.6"/>
  </r>
  <r>
    <s v="8244-1"/>
    <d v="2021-05-14T00:00:00"/>
    <x v="2"/>
    <x v="0"/>
    <n v="5"/>
    <s v="Nitin Kumar"/>
    <s v="Pine Valley Lane, Apartment 11B, Building C, beside Silverbrook"/>
    <x v="1"/>
    <x v="1"/>
    <s v="Home Office"/>
    <x v="13"/>
    <x v="3"/>
    <x v="122"/>
    <x v="0"/>
    <x v="1"/>
    <x v="0"/>
    <d v="2021-06-30T00:00:00"/>
    <n v="47"/>
    <n v="178.83"/>
    <n v="415.88"/>
    <n v="237.05"/>
    <n v="11"/>
    <n v="1967.13"/>
    <n v="0.06"/>
    <n v="118.03"/>
    <n v="1849.1"/>
    <n v="11.37"/>
    <n v="1860.47"/>
  </r>
  <r>
    <s v="8245-1"/>
    <d v="2021-05-15T00:00:00"/>
    <x v="2"/>
    <x v="0"/>
    <n v="5"/>
    <s v="Pallavi Yadav"/>
    <s v="Cedar Ridge Boulevard, Suite 608, Building A, near Oak Hills"/>
    <x v="2"/>
    <x v="2"/>
    <s v="Home Office"/>
    <x v="8"/>
    <x v="3"/>
    <x v="123"/>
    <x v="1"/>
    <x v="2"/>
    <x v="0"/>
    <d v="2021-07-05T00:00:00"/>
    <n v="51"/>
    <n v="5.19"/>
    <n v="12.98"/>
    <n v="7.79"/>
    <n v="23"/>
    <n v="119.37"/>
    <n v="0.01"/>
    <n v="1.19"/>
    <n v="118.18"/>
    <n v="3.14"/>
    <n v="121.32"/>
  </r>
  <r>
    <s v="8246-1"/>
    <d v="2021-05-17T00:00:00"/>
    <x v="2"/>
    <x v="0"/>
    <n v="5"/>
    <s v="Pankaj Sharma"/>
    <s v="Redwood Avenue, Apartment 4B, Building E, near Willow Meadows"/>
    <x v="0"/>
    <x v="0"/>
    <s v="Small Business"/>
    <x v="11"/>
    <x v="3"/>
    <x v="124"/>
    <x v="2"/>
    <x v="3"/>
    <x v="0"/>
    <d v="2021-06-21T00:00:00"/>
    <n v="35"/>
    <n v="3.88"/>
    <n v="6.47"/>
    <n v="2.59"/>
    <n v="7"/>
    <n v="27.16"/>
    <n v="0.02"/>
    <n v="0.54"/>
    <n v="26.62"/>
    <n v="1.22"/>
    <n v="27.84"/>
  </r>
  <r>
    <s v="8247-1"/>
    <d v="2021-05-17T00:00:00"/>
    <x v="2"/>
    <x v="0"/>
    <n v="5"/>
    <s v="Pooja Rathi"/>
    <s v="Maple Valley Road, Suite 507, Building F, close to River Grove"/>
    <x v="1"/>
    <x v="1"/>
    <s v="Home Office"/>
    <x v="1"/>
    <x v="0"/>
    <x v="125"/>
    <x v="0"/>
    <x v="0"/>
    <x v="0"/>
    <d v="2021-06-17T00:00:00"/>
    <n v="31"/>
    <n v="12.39"/>
    <n v="19.98"/>
    <n v="7.59"/>
    <n v="33"/>
    <n v="408.87"/>
    <n v="0.09"/>
    <n v="36.799999999999997"/>
    <n v="372.07"/>
    <n v="5.77"/>
    <n v="377.84"/>
  </r>
  <r>
    <s v="8248-1"/>
    <d v="2021-05-18T00:00:00"/>
    <x v="2"/>
    <x v="0"/>
    <n v="5"/>
    <s v="Pradeep Yadav"/>
    <s v="Pinecrest Boulevard, Apartment 2A, Building C, by Oak Park"/>
    <x v="2"/>
    <x v="2"/>
    <s v="Small Business"/>
    <x v="2"/>
    <x v="0"/>
    <x v="126"/>
    <x v="2"/>
    <x v="1"/>
    <x v="0"/>
    <d v="2021-05-21T00:00:00"/>
    <n v="3"/>
    <n v="1.19"/>
    <n v="1.98"/>
    <n v="0.79"/>
    <n v="29"/>
    <n v="34.51"/>
    <n v="0.09"/>
    <n v="3.11"/>
    <n v="31.4"/>
    <n v="4.7699999999999996"/>
    <n v="36.17"/>
  </r>
  <r>
    <s v="8249-1"/>
    <d v="2021-05-18T00:00:00"/>
    <x v="2"/>
    <x v="0"/>
    <n v="5"/>
    <s v="Prakash Sharma"/>
    <s v="Willow Creek Parkway, Suite 204, Building D, near Valley View"/>
    <x v="1"/>
    <x v="1"/>
    <s v="Corporate"/>
    <x v="7"/>
    <x v="1"/>
    <x v="127"/>
    <x v="0"/>
    <x v="0"/>
    <x v="0"/>
    <d v="2021-07-10T00:00:00"/>
    <n v="53"/>
    <n v="20.18"/>
    <n v="35.409999999999997"/>
    <n v="15.23"/>
    <n v="1"/>
    <n v="20.18"/>
    <n v="0.1"/>
    <n v="2.02"/>
    <n v="18.16"/>
    <n v="1.99"/>
    <n v="20.149999999999999"/>
  </r>
  <r>
    <s v="8250-1"/>
    <d v="2021-05-19T00:00:00"/>
    <x v="2"/>
    <x v="0"/>
    <n v="5"/>
    <s v="Pranav Yadav"/>
    <s v="Cedar Park Road, Flat 9A, Building E, opposite Pine Ridge Park"/>
    <x v="2"/>
    <x v="2"/>
    <s v="Corporate"/>
    <x v="0"/>
    <x v="2"/>
    <x v="128"/>
    <x v="1"/>
    <x v="1"/>
    <x v="0"/>
    <d v="2021-06-22T00:00:00"/>
    <n v="34"/>
    <n v="1.84"/>
    <n v="2.88"/>
    <n v="1.04"/>
    <n v="16"/>
    <n v="29.44"/>
    <n v="0.05"/>
    <n v="1.47"/>
    <n v="27.97"/>
    <n v="1.49"/>
    <n v="29.46"/>
  </r>
  <r>
    <s v="8251-1"/>
    <d v="2021-05-20T00:00:00"/>
    <x v="2"/>
    <x v="0"/>
    <n v="5"/>
    <s v="Preeti Mehta"/>
    <s v="Sunrise Ridge Lane, Unit 5B, Building A, near Lakeside Park"/>
    <x v="0"/>
    <x v="0"/>
    <s v="Corporate"/>
    <x v="2"/>
    <x v="3"/>
    <x v="129"/>
    <x v="2"/>
    <x v="2"/>
    <x v="0"/>
    <d v="2021-06-23T00:00:00"/>
    <n v="34"/>
    <n v="1.84"/>
    <n v="2.88"/>
    <n v="1.04"/>
    <n v="26"/>
    <n v="47.84"/>
    <n v="0.08"/>
    <n v="3.83"/>
    <n v="44.01"/>
    <n v="1.49"/>
    <n v="45.5"/>
  </r>
  <r>
    <s v="8252-1"/>
    <d v="2021-05-20T00:00:00"/>
    <x v="2"/>
    <x v="0"/>
    <n v="5"/>
    <s v="Radhika Rathi"/>
    <s v="Pinewood Grove Boulevard, Suite 301, Building F, near Riverbend"/>
    <x v="0"/>
    <x v="0"/>
    <s v="Home Office"/>
    <x v="2"/>
    <x v="2"/>
    <x v="130"/>
    <x v="0"/>
    <x v="3"/>
    <x v="0"/>
    <d v="2021-06-06T00:00:00"/>
    <n v="17"/>
    <n v="20.18"/>
    <n v="35.409999999999997"/>
    <n v="15.23"/>
    <n v="49"/>
    <n v="988.82"/>
    <n v="0.02"/>
    <n v="19.78"/>
    <n v="969.04"/>
    <n v="1.99"/>
    <n v="971.03"/>
  </r>
  <r>
    <s v="8253-1"/>
    <d v="2021-05-20T00:00:00"/>
    <x v="2"/>
    <x v="0"/>
    <n v="5"/>
    <s v="Rajendra Yadav"/>
    <s v="Redwood Valley Road, Apartment 10A, Building C, by Cedar Hill"/>
    <x v="1"/>
    <x v="1"/>
    <s v="Small Business"/>
    <x v="10"/>
    <x v="2"/>
    <x v="131"/>
    <x v="0"/>
    <x v="2"/>
    <x v="0"/>
    <d v="2021-07-13T00:00:00"/>
    <n v="54"/>
    <n v="81.59"/>
    <n v="159.99"/>
    <n v="78.400000000000006"/>
    <n v="19"/>
    <n v="1550.21"/>
    <n v="0.1"/>
    <n v="155.02000000000001"/>
    <n v="1395.19"/>
    <n v="5.5"/>
    <n v="1400.69"/>
  </r>
  <r>
    <s v="8254-1"/>
    <d v="2021-05-22T00:00:00"/>
    <x v="2"/>
    <x v="0"/>
    <n v="5"/>
    <s v="Rajesh Kumar"/>
    <s v="Sunset Pines Avenue, Suite 601, Building D, near Blue Ridge Park"/>
    <x v="2"/>
    <x v="2"/>
    <s v="Corporate"/>
    <x v="3"/>
    <x v="2"/>
    <x v="132"/>
    <x v="1"/>
    <x v="0"/>
    <x v="0"/>
    <d v="2021-07-01T00:00:00"/>
    <n v="40"/>
    <n v="2.31"/>
    <n v="3.78"/>
    <n v="1.47"/>
    <n v="19"/>
    <n v="43.89"/>
    <n v="0.03"/>
    <n v="1.32"/>
    <n v="42.57"/>
    <n v="0.71"/>
    <n v="43.28"/>
  </r>
  <r>
    <s v="8255-1"/>
    <d v="2021-05-24T00:00:00"/>
    <x v="2"/>
    <x v="0"/>
    <n v="5"/>
    <s v="Ravi Sharma"/>
    <s v="Maplewood Lane, Flat 3A, Building E, near Crystal View"/>
    <x v="0"/>
    <x v="0"/>
    <s v="Corporate"/>
    <x v="0"/>
    <x v="0"/>
    <x v="133"/>
    <x v="0"/>
    <x v="1"/>
    <x v="0"/>
    <d v="2021-07-22T00:00:00"/>
    <n v="59"/>
    <n v="0.9"/>
    <n v="2.1"/>
    <n v="1.2"/>
    <n v="17"/>
    <n v="15.3"/>
    <n v="0.09"/>
    <n v="1.38"/>
    <n v="13.92"/>
    <n v="0.7"/>
    <n v="14.62"/>
  </r>
  <r>
    <s v="8256-1"/>
    <d v="2021-05-24T00:00:00"/>
    <x v="2"/>
    <x v="0"/>
    <n v="5"/>
    <s v="Rohit Yadav"/>
    <s v="Pine Ridge Parkway, Suite 402, Building B, by Town Center"/>
    <x v="1"/>
    <x v="1"/>
    <s v="Consumer"/>
    <x v="2"/>
    <x v="1"/>
    <x v="134"/>
    <x v="0"/>
    <x v="2"/>
    <x v="0"/>
    <d v="2021-06-21T00:00:00"/>
    <n v="28"/>
    <n v="3.75"/>
    <n v="7.08"/>
    <n v="3.33"/>
    <n v="49"/>
    <n v="183.75"/>
    <n v="0"/>
    <n v="0"/>
    <n v="183.75"/>
    <n v="2.35"/>
    <n v="186.1"/>
  </r>
  <r>
    <s v="8257-1"/>
    <d v="2021-05-26T00:00:00"/>
    <x v="2"/>
    <x v="0"/>
    <n v="5"/>
    <s v="Ruchi Patel"/>
    <s v="Cedar Meadows Road, Apartment 6B, Building D, next to Riverbend Park"/>
    <x v="2"/>
    <x v="2"/>
    <s v="Corporate"/>
    <x v="5"/>
    <x v="2"/>
    <x v="135"/>
    <x v="1"/>
    <x v="3"/>
    <x v="0"/>
    <d v="2021-07-02T00:00:00"/>
    <n v="37"/>
    <n v="1.0900000000000001"/>
    <n v="2.6"/>
    <n v="1.51"/>
    <n v="8"/>
    <n v="8.7200000000000006"/>
    <n v="0.04"/>
    <n v="0.35"/>
    <n v="8.3699999999999992"/>
    <n v="2.4"/>
    <n v="10.77"/>
  </r>
  <r>
    <s v="8258-1"/>
    <d v="2021-05-27T00:00:00"/>
    <x v="2"/>
    <x v="0"/>
    <n v="5"/>
    <s v="Rupesh Sharma"/>
    <s v="Crystal Valley Avenue, Unit 8A, Building C, near Maple Street"/>
    <x v="0"/>
    <x v="0"/>
    <s v="Small Business"/>
    <x v="3"/>
    <x v="0"/>
    <x v="136"/>
    <x v="2"/>
    <x v="0"/>
    <x v="0"/>
    <d v="2021-06-04T00:00:00"/>
    <n v="8"/>
    <n v="6.39"/>
    <n v="19.98"/>
    <n v="13.59"/>
    <n v="7"/>
    <n v="44.73"/>
    <n v="0.09"/>
    <n v="4.03"/>
    <n v="40.700000000000003"/>
    <n v="4"/>
    <n v="44.7"/>
  </r>
  <r>
    <s v="8259-1"/>
    <d v="2021-05-28T00:00:00"/>
    <x v="2"/>
    <x v="0"/>
    <n v="5"/>
    <s v="Saanvi Mehta"/>
    <s v="Willow Hills Drive, Flat 2A, Building F, opposite Pinecrest Park"/>
    <x v="1"/>
    <x v="1"/>
    <s v="Corporate"/>
    <x v="8"/>
    <x v="0"/>
    <x v="137"/>
    <x v="1"/>
    <x v="1"/>
    <x v="1"/>
    <d v="2021-07-12T00:00:00"/>
    <n v="45"/>
    <n v="1.0900000000000001"/>
    <n v="2.6"/>
    <n v="1.51"/>
    <n v="42"/>
    <n v="45.78"/>
    <n v="0.05"/>
    <n v="2.29"/>
    <n v="43.49"/>
    <n v="2.4"/>
    <n v="45.89"/>
  </r>
  <r>
    <s v="8260-1"/>
    <d v="2021-05-29T00:00:00"/>
    <x v="2"/>
    <x v="0"/>
    <n v="5"/>
    <s v="Sahil Kumar"/>
    <s v="Redwood Lane, Suite 505, Building B, by Oak Grove Park"/>
    <x v="2"/>
    <x v="2"/>
    <s v="Corporate"/>
    <x v="2"/>
    <x v="3"/>
    <x v="138"/>
    <x v="2"/>
    <x v="2"/>
    <x v="0"/>
    <d v="2021-06-02T00:00:00"/>
    <n v="4"/>
    <n v="1.84"/>
    <n v="2.88"/>
    <n v="1.04"/>
    <n v="24"/>
    <n v="44.16"/>
    <n v="7.0000000000000007E-2"/>
    <n v="3.09"/>
    <n v="41.07"/>
    <n v="0.99"/>
    <n v="42.06"/>
  </r>
  <r>
    <s v="8261-1"/>
    <d v="2021-05-31T00:00:00"/>
    <x v="2"/>
    <x v="0"/>
    <n v="5"/>
    <s v="Sandeep Yadav"/>
    <s v="Cedar Trail Road, Apartment 9B, Building A, near Lakeside Mall"/>
    <x v="1"/>
    <x v="1"/>
    <s v="Corporate"/>
    <x v="5"/>
    <x v="0"/>
    <x v="139"/>
    <x v="0"/>
    <x v="3"/>
    <x v="1"/>
    <d v="2021-06-09T00:00:00"/>
    <n v="9"/>
    <n v="8.82"/>
    <n v="20.99"/>
    <n v="12.17"/>
    <n v="18"/>
    <n v="158.76"/>
    <n v="0"/>
    <n v="0"/>
    <n v="158.76"/>
    <n v="4.8099999999999996"/>
    <n v="163.57"/>
  </r>
  <r>
    <s v="8262-1"/>
    <d v="2021-05-31T00:00:00"/>
    <x v="2"/>
    <x v="0"/>
    <n v="5"/>
    <s v="Sanjana Sharma"/>
    <s v="Pinewood Avenue, Suite 304, Building D, close to Riverfront Park"/>
    <x v="1"/>
    <x v="1"/>
    <s v="Consumer"/>
    <x v="2"/>
    <x v="0"/>
    <x v="140"/>
    <x v="2"/>
    <x v="3"/>
    <x v="0"/>
    <d v="2021-07-11T00:00:00"/>
    <n v="41"/>
    <n v="1.87"/>
    <n v="8.1199999999999992"/>
    <n v="6.25"/>
    <n v="3"/>
    <n v="5.61"/>
    <n v="0.03"/>
    <n v="0.17"/>
    <n v="5.44"/>
    <n v="2.83"/>
    <n v="8.27"/>
  </r>
  <r>
    <s v="8263-1"/>
    <d v="2021-05-31T00:00:00"/>
    <x v="2"/>
    <x v="0"/>
    <n v="5"/>
    <s v="Sanjay Yadav"/>
    <s v="Maple Lane, Apartment 7A, Building C, opposite Blue Ridge"/>
    <x v="2"/>
    <x v="2"/>
    <s v="Home Office"/>
    <x v="10"/>
    <x v="1"/>
    <x v="141"/>
    <x v="0"/>
    <x v="3"/>
    <x v="0"/>
    <d v="2021-06-20T00:00:00"/>
    <n v="20"/>
    <n v="14.95"/>
    <n v="34.76"/>
    <n v="19.809999999999999"/>
    <n v="43"/>
    <n v="642.85"/>
    <n v="0.08"/>
    <n v="51.43"/>
    <n v="591.41999999999996"/>
    <n v="8.2200000000000006"/>
    <n v="599.64"/>
  </r>
  <r>
    <s v="8264-1"/>
    <d v="2021-06-01T00:00:00"/>
    <x v="2"/>
    <x v="0"/>
    <n v="6"/>
    <s v="Sanya Mehta"/>
    <s v="Shady Meadows Road, Suite 610, Building E, near Sunset Bay"/>
    <x v="0"/>
    <x v="0"/>
    <s v="Corporate"/>
    <x v="2"/>
    <x v="1"/>
    <x v="142"/>
    <x v="0"/>
    <x v="1"/>
    <x v="0"/>
    <d v="2021-07-12T00:00:00"/>
    <n v="41"/>
    <n v="4.1900000000000004"/>
    <n v="10.23"/>
    <n v="6.04"/>
    <n v="35"/>
    <n v="146.65"/>
    <n v="0.01"/>
    <n v="1.47"/>
    <n v="145.18"/>
    <n v="4.68"/>
    <n v="149.86000000000001"/>
  </r>
  <r>
    <s v="8265-1"/>
    <d v="2021-06-08T00:00:00"/>
    <x v="2"/>
    <x v="0"/>
    <n v="6"/>
    <s v="Sarbjeet Rathi"/>
    <s v="Sunset Valley Road, Unit 3B, Building F, beside Crystal Springs Park"/>
    <x v="0"/>
    <x v="0"/>
    <s v="Consumer"/>
    <x v="8"/>
    <x v="2"/>
    <x v="143"/>
    <x v="0"/>
    <x v="0"/>
    <x v="0"/>
    <d v="2021-06-12T00:00:00"/>
    <n v="4"/>
    <n v="62.4"/>
    <n v="155.99"/>
    <n v="93.59"/>
    <n v="21"/>
    <n v="1310.4000000000001"/>
    <n v="0.08"/>
    <n v="104.83"/>
    <n v="1205.57"/>
    <n v="8.08"/>
    <n v="1213.6500000000001"/>
  </r>
  <r>
    <s v="8266-1"/>
    <d v="2021-06-08T00:00:00"/>
    <x v="2"/>
    <x v="0"/>
    <n v="6"/>
    <s v="Shalini Kumar"/>
    <s v="Pinecrest Road, Building A, near Blue River Park"/>
    <x v="1"/>
    <x v="1"/>
    <s v="Home Office"/>
    <x v="3"/>
    <x v="0"/>
    <x v="144"/>
    <x v="1"/>
    <x v="1"/>
    <x v="0"/>
    <d v="2021-07-29T00:00:00"/>
    <n v="51"/>
    <n v="377.99"/>
    <n v="599.99"/>
    <n v="222"/>
    <n v="41"/>
    <n v="15497.59"/>
    <n v="0.09"/>
    <n v="1394.78"/>
    <n v="14102.81"/>
    <n v="24.49"/>
    <n v="14127.3"/>
  </r>
  <r>
    <s v="8267-1"/>
    <d v="2021-06-10T00:00:00"/>
    <x v="2"/>
    <x v="0"/>
    <n v="6"/>
    <s v="Shivani Rathi"/>
    <s v="Oak Ridge Avenue, Building C, next to Riverhill Mall"/>
    <x v="2"/>
    <x v="2"/>
    <s v="Corporate"/>
    <x v="6"/>
    <x v="2"/>
    <x v="145"/>
    <x v="2"/>
    <x v="3"/>
    <x v="0"/>
    <d v="2021-07-09T00:00:00"/>
    <n v="29"/>
    <n v="99.39"/>
    <n v="162.93"/>
    <n v="63.54"/>
    <n v="36"/>
    <n v="3578.04"/>
    <n v="0.09"/>
    <n v="322.02"/>
    <n v="3256.02"/>
    <n v="19.989999999999998"/>
    <n v="3276.01"/>
  </r>
  <r>
    <s v="8268-1"/>
    <d v="2021-06-10T00:00:00"/>
    <x v="2"/>
    <x v="0"/>
    <n v="6"/>
    <s v="Shivendra Yadav"/>
    <s v="Cedarwood Lane, Building D, by Sunset Valley"/>
    <x v="0"/>
    <x v="0"/>
    <s v="Corporate"/>
    <x v="2"/>
    <x v="1"/>
    <x v="146"/>
    <x v="1"/>
    <x v="3"/>
    <x v="0"/>
    <d v="2021-07-17T00:00:00"/>
    <n v="37"/>
    <n v="3.52"/>
    <n v="5.68"/>
    <n v="2.16"/>
    <n v="8"/>
    <n v="28.16"/>
    <n v="0.05"/>
    <n v="1.41"/>
    <n v="26.75"/>
    <n v="1.39"/>
    <n v="28.14"/>
  </r>
  <r>
    <s v="8269-1"/>
    <d v="2021-06-11T00:00:00"/>
    <x v="2"/>
    <x v="0"/>
    <n v="6"/>
    <s v="Shubham Mehta"/>
    <s v="Willow Park Boulevard, Building E, near Forest Grove"/>
    <x v="0"/>
    <x v="0"/>
    <s v="Consumer"/>
    <x v="8"/>
    <x v="1"/>
    <x v="15"/>
    <x v="2"/>
    <x v="2"/>
    <x v="0"/>
    <d v="2021-07-09T00:00:00"/>
    <n v="28"/>
    <n v="3.51"/>
    <n v="8.57"/>
    <n v="5.0599999999999996"/>
    <n v="22"/>
    <n v="77.22"/>
    <n v="0.1"/>
    <n v="7.72"/>
    <n v="69.5"/>
    <n v="6.14"/>
    <n v="75.64"/>
  </r>
  <r>
    <s v="8270-1"/>
    <d v="2021-06-11T00:00:00"/>
    <x v="2"/>
    <x v="0"/>
    <n v="6"/>
    <s v="Shruti Yadav"/>
    <s v="Rosewood Crescent, Building C, near Maple Hill Park"/>
    <x v="1"/>
    <x v="1"/>
    <s v="Consumer"/>
    <x v="1"/>
    <x v="3"/>
    <x v="16"/>
    <x v="0"/>
    <x v="3"/>
    <x v="1"/>
    <d v="2021-06-14T00:00:00"/>
    <n v="3"/>
    <n v="0.93"/>
    <n v="1.6"/>
    <n v="0.67"/>
    <n v="24"/>
    <n v="22.32"/>
    <n v="0.04"/>
    <n v="0.89"/>
    <n v="21.43"/>
    <n v="1.29"/>
    <n v="22.72"/>
  </r>
  <r>
    <s v="8271-1"/>
    <d v="2021-06-13T00:00:00"/>
    <x v="2"/>
    <x v="0"/>
    <n v="6"/>
    <s v="Siddhi Rathi"/>
    <s v="Riverstone Parkway, Building D, near Sunset Lake"/>
    <x v="2"/>
    <x v="2"/>
    <s v="Corporate"/>
    <x v="10"/>
    <x v="0"/>
    <x v="17"/>
    <x v="2"/>
    <x v="0"/>
    <x v="0"/>
    <d v="2021-06-22T00:00:00"/>
    <n v="9"/>
    <n v="5.5"/>
    <n v="12.22"/>
    <n v="6.72"/>
    <n v="8"/>
    <n v="44"/>
    <n v="0.1"/>
    <n v="4.4000000000000004"/>
    <n v="39.6"/>
    <n v="2.85"/>
    <n v="42.45"/>
  </r>
  <r>
    <s v="8272-1"/>
    <d v="2021-06-14T00:00:00"/>
    <x v="2"/>
    <x v="0"/>
    <n v="6"/>
    <s v="Simran Kumar"/>
    <s v="Pinewood Drive, Building E, close to Riverbend Park"/>
    <x v="0"/>
    <x v="0"/>
    <s v="Home Office"/>
    <x v="2"/>
    <x v="3"/>
    <x v="18"/>
    <x v="0"/>
    <x v="0"/>
    <x v="0"/>
    <d v="2021-06-27T00:00:00"/>
    <n v="13"/>
    <n v="1.31"/>
    <n v="2.84"/>
    <n v="1.53"/>
    <n v="23"/>
    <n v="30.13"/>
    <n v="0.06"/>
    <n v="1.81"/>
    <n v="28.32"/>
    <n v="0.93"/>
    <n v="29.25"/>
  </r>
  <r>
    <s v="8273-1"/>
    <d v="2021-06-20T00:00:00"/>
    <x v="2"/>
    <x v="0"/>
    <n v="6"/>
    <s v="Sonia Sharma"/>
    <s v="Cedar Valley Road, Building C, beside Green Meadow"/>
    <x v="1"/>
    <x v="1"/>
    <s v="Small Business"/>
    <x v="2"/>
    <x v="0"/>
    <x v="19"/>
    <x v="1"/>
    <x v="0"/>
    <x v="0"/>
    <d v="2021-07-19T00:00:00"/>
    <n v="29"/>
    <n v="4.59"/>
    <n v="7.28"/>
    <n v="2.69"/>
    <n v="16"/>
    <n v="73.44"/>
    <n v="7.0000000000000007E-2"/>
    <n v="5.14"/>
    <n v="68.3"/>
    <n v="11.15"/>
    <n v="79.45"/>
  </r>
  <r>
    <s v="8274-1"/>
    <d v="2021-06-21T00:00:00"/>
    <x v="2"/>
    <x v="0"/>
    <n v="6"/>
    <s v="Srikant Yadav"/>
    <s v="Maple Grove Street, Building B, near Oakwood Mall"/>
    <x v="2"/>
    <x v="2"/>
    <s v="Corporate"/>
    <x v="7"/>
    <x v="0"/>
    <x v="20"/>
    <x v="2"/>
    <x v="0"/>
    <x v="0"/>
    <d v="2021-07-16T00:00:00"/>
    <n v="25"/>
    <n v="2.25"/>
    <n v="3.69"/>
    <n v="1.44"/>
    <n v="42"/>
    <n v="94.5"/>
    <n v="0.06"/>
    <n v="5.67"/>
    <n v="88.83"/>
    <n v="2.5"/>
    <n v="91.33"/>
  </r>
  <r>
    <s v="8275-1"/>
    <d v="2021-06-25T00:00:00"/>
    <x v="2"/>
    <x v="0"/>
    <n v="6"/>
    <s v="Suman Kumar"/>
    <s v="Willowbrook Road, Building E, opposite Valley Springs"/>
    <x v="0"/>
    <x v="0"/>
    <s v="Consumer"/>
    <x v="0"/>
    <x v="3"/>
    <x v="21"/>
    <x v="0"/>
    <x v="1"/>
    <x v="1"/>
    <d v="2021-07-17T00:00:00"/>
    <n v="22"/>
    <n v="1.18"/>
    <n v="1.88"/>
    <n v="0.7"/>
    <n v="5"/>
    <n v="5.9"/>
    <n v="0.08"/>
    <n v="0.47"/>
    <n v="5.43"/>
    <n v="1.49"/>
    <n v="6.92"/>
  </r>
  <r>
    <s v="8276-1"/>
    <d v="2021-06-27T00:00:00"/>
    <x v="2"/>
    <x v="0"/>
    <n v="6"/>
    <s v="Sushant Sharma"/>
    <s v="Redwood Crest Boulevard, Building D, near Birch Grove"/>
    <x v="1"/>
    <x v="1"/>
    <s v="Corporate"/>
    <x v="2"/>
    <x v="0"/>
    <x v="22"/>
    <x v="2"/>
    <x v="2"/>
    <x v="0"/>
    <d v="2021-07-03T00:00:00"/>
    <n v="6"/>
    <n v="3.65"/>
    <n v="5.98"/>
    <n v="2.33"/>
    <n v="50"/>
    <n v="182.5"/>
    <n v="0.02"/>
    <n v="3.65"/>
    <n v="178.85"/>
    <n v="1.49"/>
    <n v="180.34"/>
  </r>
  <r>
    <s v="8277-1"/>
    <d v="2021-06-27T00:00:00"/>
    <x v="2"/>
    <x v="0"/>
    <n v="6"/>
    <s v="Swati Yadav"/>
    <s v="Shady Pines Drive, Building A, near Riverwalk Park"/>
    <x v="2"/>
    <x v="2"/>
    <s v="Corporate"/>
    <x v="2"/>
    <x v="3"/>
    <x v="23"/>
    <x v="0"/>
    <x v="3"/>
    <x v="0"/>
    <d v="2021-07-19T00:00:00"/>
    <n v="22"/>
    <n v="1.53"/>
    <n v="2.78"/>
    <n v="1.25"/>
    <n v="44"/>
    <n v="67.319999999999993"/>
    <n v="7.0000000000000007E-2"/>
    <n v="4.71"/>
    <n v="62.61"/>
    <n v="1.34"/>
    <n v="63.95"/>
  </r>
  <r>
    <s v="8278-1"/>
    <d v="2021-06-27T00:00:00"/>
    <x v="2"/>
    <x v="0"/>
    <n v="6"/>
    <s v="Tanmay Mehta"/>
    <s v="Riverwood Avenue, Building F, by Pinecrest Mall"/>
    <x v="0"/>
    <x v="0"/>
    <s v="Corporate"/>
    <x v="10"/>
    <x v="0"/>
    <x v="24"/>
    <x v="1"/>
    <x v="2"/>
    <x v="0"/>
    <d v="2021-07-06T00:00:00"/>
    <n v="9"/>
    <n v="2.1800000000000002"/>
    <n v="3.52"/>
    <n v="1.34"/>
    <n v="1"/>
    <n v="2.1800000000000002"/>
    <n v="0.04"/>
    <n v="0.09"/>
    <n v="2.09"/>
    <n v="6.83"/>
    <n v="8.92"/>
  </r>
  <r>
    <s v="8279-1"/>
    <d v="2021-06-28T00:00:00"/>
    <x v="2"/>
    <x v="0"/>
    <n v="6"/>
    <s v="Tanu Jain"/>
    <s v="Oak Valley Parkway, Building C, near Willowbrook Park"/>
    <x v="1"/>
    <x v="1"/>
    <s v="Small Business"/>
    <x v="7"/>
    <x v="0"/>
    <x v="25"/>
    <x v="2"/>
    <x v="0"/>
    <x v="1"/>
    <d v="2021-06-29T00:00:00"/>
    <n v="1"/>
    <n v="2.4500000000000002"/>
    <n v="3.89"/>
    <n v="1.44"/>
    <n v="32"/>
    <n v="78.400000000000006"/>
    <n v="0.1"/>
    <n v="7.84"/>
    <n v="70.56"/>
    <n v="7.01"/>
    <n v="77.569999999999993"/>
  </r>
  <r>
    <s v="8280-1"/>
    <d v="2021-06-28T00:00:00"/>
    <x v="2"/>
    <x v="0"/>
    <n v="6"/>
    <s v="Tejas Sharma"/>
    <s v="Cedar Ridge Drive, Building E, near Maple Woods"/>
    <x v="2"/>
    <x v="2"/>
    <s v="Corporate"/>
    <x v="9"/>
    <x v="0"/>
    <x v="26"/>
    <x v="0"/>
    <x v="1"/>
    <x v="0"/>
    <d v="2021-07-24T00:00:00"/>
    <n v="26"/>
    <n v="1.84"/>
    <n v="2.88"/>
    <n v="1.04"/>
    <n v="25"/>
    <n v="46"/>
    <n v="0.04"/>
    <n v="1.84"/>
    <n v="44.16"/>
    <n v="1.49"/>
    <n v="45.65"/>
  </r>
  <r>
    <s v="8281-1"/>
    <d v="2021-06-28T00:00:00"/>
    <x v="2"/>
    <x v="0"/>
    <n v="6"/>
    <s v="Umesh Rathi"/>
    <s v="Pine Springs Road, Building D, near Crystal Falls"/>
    <x v="0"/>
    <x v="0"/>
    <s v="Corporate"/>
    <x v="8"/>
    <x v="0"/>
    <x v="27"/>
    <x v="0"/>
    <x v="2"/>
    <x v="0"/>
    <d v="2021-07-11T00:00:00"/>
    <n v="13"/>
    <n v="6.51"/>
    <n v="30.98"/>
    <n v="24.47"/>
    <n v="6"/>
    <n v="39.06"/>
    <n v="0.01"/>
    <n v="0.39"/>
    <n v="38.67"/>
    <n v="6.5"/>
    <n v="45.17"/>
  </r>
  <r>
    <s v="8282-1"/>
    <d v="2021-06-29T00:00:00"/>
    <x v="2"/>
    <x v="0"/>
    <n v="6"/>
    <s v="Vanshika Yadav"/>
    <s v="Maple Ridge Parkway, Building C, near Valley Park"/>
    <x v="1"/>
    <x v="1"/>
    <s v="Home Office"/>
    <x v="8"/>
    <x v="1"/>
    <x v="28"/>
    <x v="1"/>
    <x v="3"/>
    <x v="0"/>
    <d v="2021-07-07T00:00:00"/>
    <n v="8"/>
    <n v="1.84"/>
    <n v="2.88"/>
    <n v="1.04"/>
    <n v="49"/>
    <n v="90.16"/>
    <n v="0.01"/>
    <n v="0.9"/>
    <n v="89.26"/>
    <n v="0.99"/>
    <n v="90.25"/>
  </r>
  <r>
    <s v="8283-1"/>
    <d v="2021-07-02T00:00:00"/>
    <x v="2"/>
    <x v="1"/>
    <n v="7"/>
    <s v="Vasundhara Sharma"/>
    <s v="Willow Springs Lane, Building E, opposite Sunset Hill"/>
    <x v="2"/>
    <x v="2"/>
    <s v="Home Office"/>
    <x v="9"/>
    <x v="1"/>
    <x v="29"/>
    <x v="0"/>
    <x v="0"/>
    <x v="0"/>
    <d v="2021-08-17T00:00:00"/>
    <n v="46"/>
    <n v="5.5"/>
    <n v="12.22"/>
    <n v="6.72"/>
    <n v="46"/>
    <n v="253"/>
    <n v="0.03"/>
    <n v="7.59"/>
    <n v="245.41"/>
    <n v="2.85"/>
    <n v="248.26"/>
  </r>
  <r>
    <s v="8284-1"/>
    <d v="2021-07-02T00:00:00"/>
    <x v="2"/>
    <x v="1"/>
    <n v="7"/>
    <s v="Vikas Kumar"/>
    <s v="Redwood Avenue, Building B, next to Pineview Park"/>
    <x v="1"/>
    <x v="1"/>
    <s v="Home Office"/>
    <x v="7"/>
    <x v="2"/>
    <x v="30"/>
    <x v="0"/>
    <x v="1"/>
    <x v="0"/>
    <d v="2021-07-15T00:00:00"/>
    <n v="13"/>
    <n v="11.11"/>
    <n v="19.84"/>
    <n v="8.73"/>
    <n v="1"/>
    <n v="11.11"/>
    <n v="0.05"/>
    <n v="0.56000000000000005"/>
    <n v="10.55"/>
    <n v="4.0999999999999996"/>
    <n v="14.65"/>
  </r>
  <r>
    <s v="8285-1"/>
    <d v="2021-07-04T00:00:00"/>
    <x v="2"/>
    <x v="1"/>
    <n v="7"/>
    <s v="Vikram Yadav"/>
    <s v="Shady Grove Street, Building C, near Rivercrest"/>
    <x v="2"/>
    <x v="2"/>
    <s v="Corporate"/>
    <x v="0"/>
    <x v="0"/>
    <x v="31"/>
    <x v="1"/>
    <x v="2"/>
    <x v="0"/>
    <d v="2021-08-25T00:00:00"/>
    <n v="52"/>
    <n v="11.38"/>
    <n v="18.649999999999999"/>
    <n v="7.27"/>
    <n v="44"/>
    <n v="500.72"/>
    <n v="0.03"/>
    <n v="15.02"/>
    <n v="485.7"/>
    <n v="3.77"/>
    <n v="489.47"/>
  </r>
  <r>
    <s v="8286-1"/>
    <d v="2021-07-04T00:00:00"/>
    <x v="2"/>
    <x v="1"/>
    <n v="7"/>
    <s v="Vinay Rathi"/>
    <s v="Cedarwood Avenue, Building F, by Mountain View"/>
    <x v="0"/>
    <x v="0"/>
    <s v="Corporate"/>
    <x v="5"/>
    <x v="3"/>
    <x v="32"/>
    <x v="2"/>
    <x v="3"/>
    <x v="0"/>
    <d v="2021-07-31T00:00:00"/>
    <n v="27"/>
    <n v="2.74"/>
    <n v="4.49"/>
    <n v="1.75"/>
    <n v="15"/>
    <n v="41.1"/>
    <n v="0.05"/>
    <n v="2.06"/>
    <n v="39.049999999999997"/>
    <n v="1.49"/>
    <n v="40.54"/>
  </r>
  <r>
    <s v="8287-1"/>
    <d v="2021-07-05T00:00:00"/>
    <x v="2"/>
    <x v="1"/>
    <n v="7"/>
    <s v="Vishal Sharma"/>
    <s v="Pinehurst Lane, Building E, near Willow Oaks"/>
    <x v="0"/>
    <x v="0"/>
    <s v="Home Office"/>
    <x v="0"/>
    <x v="2"/>
    <x v="33"/>
    <x v="1"/>
    <x v="3"/>
    <x v="0"/>
    <d v="2021-07-06T00:00:00"/>
    <n v="1"/>
    <n v="8.82"/>
    <n v="20.99"/>
    <n v="12.17"/>
    <n v="49"/>
    <n v="432.18"/>
    <n v="0.06"/>
    <n v="25.93"/>
    <n v="406.25"/>
    <n v="4.8099999999999996"/>
    <n v="411.06"/>
  </r>
  <r>
    <s v="8288-1"/>
    <d v="2021-07-09T00:00:00"/>
    <x v="2"/>
    <x v="1"/>
    <n v="7"/>
    <s v="Vishnu Yadav"/>
    <s v="Maplewood Crescent, Building D, near Crystal Creek"/>
    <x v="1"/>
    <x v="1"/>
    <s v="Home Office"/>
    <x v="9"/>
    <x v="0"/>
    <x v="34"/>
    <x v="2"/>
    <x v="3"/>
    <x v="0"/>
    <d v="2021-07-23T00:00:00"/>
    <n v="14"/>
    <n v="56.16"/>
    <n v="136.97999999999999"/>
    <n v="80.819999999999993"/>
    <n v="7"/>
    <n v="393.12"/>
    <n v="0.02"/>
    <n v="7.86"/>
    <n v="385.26"/>
    <n v="24.49"/>
    <n v="409.75"/>
  </r>
  <r>
    <s v="8289-1"/>
    <d v="2021-07-11T00:00:00"/>
    <x v="2"/>
    <x v="1"/>
    <n v="7"/>
    <s v="Yashika Kumar"/>
    <s v="Willow Ridge Road, Building C, by River View Park"/>
    <x v="2"/>
    <x v="2"/>
    <s v="Small Business"/>
    <x v="13"/>
    <x v="0"/>
    <x v="35"/>
    <x v="0"/>
    <x v="1"/>
    <x v="0"/>
    <d v="2021-08-15T00:00:00"/>
    <n v="35"/>
    <n v="0.94"/>
    <n v="1.88"/>
    <n v="0.94"/>
    <n v="22"/>
    <n v="20.68"/>
    <n v="7.0000000000000007E-2"/>
    <n v="1.45"/>
    <n v="19.23"/>
    <n v="0.79"/>
    <n v="20.02"/>
  </r>
  <r>
    <s v="8290-1"/>
    <d v="2021-07-12T00:00:00"/>
    <x v="2"/>
    <x v="1"/>
    <n v="7"/>
    <s v="Yogesh Rathi"/>
    <s v="Sunset Parkway, Building E, near Oakridge Gardens"/>
    <x v="0"/>
    <x v="0"/>
    <s v="Home Office"/>
    <x v="13"/>
    <x v="1"/>
    <x v="36"/>
    <x v="2"/>
    <x v="0"/>
    <x v="0"/>
    <d v="2021-08-12T00:00:00"/>
    <n v="31"/>
    <n v="11.04"/>
    <n v="16.98"/>
    <n v="5.94"/>
    <n v="1"/>
    <n v="11.04"/>
    <n v="0.03"/>
    <n v="0.33"/>
    <n v="10.71"/>
    <n v="12.39"/>
    <n v="23.1"/>
  </r>
  <r>
    <s v="8291-1"/>
    <d v="2021-07-14T00:00:00"/>
    <x v="2"/>
    <x v="1"/>
    <n v="7"/>
    <s v="Zoya Sharma"/>
    <s v="Oakwood Drive, Building F, opposite Maple Grove"/>
    <x v="1"/>
    <x v="1"/>
    <s v="Small Business"/>
    <x v="0"/>
    <x v="1"/>
    <x v="37"/>
    <x v="0"/>
    <x v="1"/>
    <x v="1"/>
    <d v="2021-07-23T00:00:00"/>
    <n v="9"/>
    <n v="3.48"/>
    <n v="5.43"/>
    <n v="1.95"/>
    <n v="48"/>
    <n v="167.04"/>
    <n v="0.05"/>
    <n v="8.35"/>
    <n v="158.69"/>
    <n v="0.95"/>
    <n v="159.63999999999999"/>
  </r>
  <r>
    <s v="8292-1"/>
    <d v="2021-07-15T00:00:00"/>
    <x v="2"/>
    <x v="1"/>
    <n v="7"/>
    <s v="Aarushi Yadav"/>
    <s v="Cedar Park Boulevard, Building C, near Golden Oaks"/>
    <x v="2"/>
    <x v="2"/>
    <s v="Consumer"/>
    <x v="1"/>
    <x v="1"/>
    <x v="38"/>
    <x v="0"/>
    <x v="3"/>
    <x v="0"/>
    <d v="2021-08-16T00:00:00"/>
    <n v="32"/>
    <n v="5.22"/>
    <n v="9.85"/>
    <n v="4.63"/>
    <n v="21"/>
    <n v="109.62"/>
    <n v="0.1"/>
    <n v="10.96"/>
    <n v="98.66"/>
    <n v="4.82"/>
    <n v="103.48"/>
  </r>
  <r>
    <s v="8293-1"/>
    <d v="2021-07-16T00:00:00"/>
    <x v="2"/>
    <x v="1"/>
    <n v="7"/>
    <s v="Aayush Kumar"/>
    <s v="Pine Ridge Lane, Building B, near Sunset Bay"/>
    <x v="0"/>
    <x v="0"/>
    <s v="Corporate"/>
    <x v="2"/>
    <x v="1"/>
    <x v="39"/>
    <x v="0"/>
    <x v="3"/>
    <x v="0"/>
    <d v="2021-08-02T00:00:00"/>
    <n v="17"/>
    <n v="0.92"/>
    <n v="1.81"/>
    <n v="0.89"/>
    <n v="48"/>
    <n v="44.16"/>
    <n v="0.02"/>
    <n v="0.88"/>
    <n v="43.28"/>
    <n v="1.56"/>
    <n v="44.84"/>
  </r>
  <r>
    <s v="8294-1"/>
    <d v="2021-07-17T00:00:00"/>
    <x v="2"/>
    <x v="1"/>
    <n v="7"/>
    <s v="Abhishek Rathi"/>
    <s v="Shady Valley Road, Building E, beside Cedar Park"/>
    <x v="1"/>
    <x v="1"/>
    <s v="Small Business"/>
    <x v="8"/>
    <x v="3"/>
    <x v="40"/>
    <x v="1"/>
    <x v="2"/>
    <x v="0"/>
    <d v="2021-08-06T00:00:00"/>
    <n v="20"/>
    <n v="2.41"/>
    <n v="3.71"/>
    <n v="1.3"/>
    <n v="13"/>
    <n v="31.33"/>
    <n v="0.06"/>
    <n v="1.88"/>
    <n v="29.45"/>
    <n v="1.93"/>
    <n v="31.38"/>
  </r>
  <r>
    <s v="8295-1"/>
    <d v="2021-07-18T00:00:00"/>
    <x v="2"/>
    <x v="1"/>
    <n v="7"/>
    <s v="Aditya Kumar"/>
    <s v="Riverbend Street, Building D, near Pine Ridge"/>
    <x v="2"/>
    <x v="2"/>
    <s v="Corporate"/>
    <x v="9"/>
    <x v="3"/>
    <x v="41"/>
    <x v="2"/>
    <x v="3"/>
    <x v="0"/>
    <d v="2021-08-26T00:00:00"/>
    <n v="39"/>
    <n v="2.5"/>
    <n v="5.68"/>
    <n v="3.18"/>
    <n v="21"/>
    <n v="52.5"/>
    <n v="7.0000000000000007E-2"/>
    <n v="3.68"/>
    <n v="48.83"/>
    <n v="3.6"/>
    <n v="52.43"/>
  </r>
  <r>
    <s v="8296-1"/>
    <d v="2021-07-18T00:00:00"/>
    <x v="2"/>
    <x v="1"/>
    <n v="7"/>
    <s v="Aftab Yadav"/>
    <s v="Maple Grove Lane, Building C, by Riverstone Park"/>
    <x v="1"/>
    <x v="1"/>
    <s v="Corporate"/>
    <x v="5"/>
    <x v="3"/>
    <x v="42"/>
    <x v="1"/>
    <x v="0"/>
    <x v="0"/>
    <d v="2021-09-15T00:00:00"/>
    <n v="59"/>
    <n v="2.2599999999999998"/>
    <n v="3.58"/>
    <n v="1.32"/>
    <n v="43"/>
    <n v="97.18"/>
    <n v="0.08"/>
    <n v="7.77"/>
    <n v="89.41"/>
    <n v="5.47"/>
    <n v="94.88"/>
  </r>
  <r>
    <s v="8297-1"/>
    <d v="2021-07-19T00:00:00"/>
    <x v="2"/>
    <x v="1"/>
    <n v="7"/>
    <s v="Akansha Sharma"/>
    <s v="Willow Park Crescent, Building F, near Valley View"/>
    <x v="1"/>
    <x v="1"/>
    <s v="Small Business"/>
    <x v="2"/>
    <x v="0"/>
    <x v="43"/>
    <x v="2"/>
    <x v="0"/>
    <x v="0"/>
    <d v="2021-08-20T00:00:00"/>
    <n v="32"/>
    <n v="3.5"/>
    <n v="5.74"/>
    <n v="2.2400000000000002"/>
    <n v="41"/>
    <n v="143.5"/>
    <n v="0.08"/>
    <n v="11.48"/>
    <n v="132.02000000000001"/>
    <n v="5.01"/>
    <n v="137.03"/>
  </r>
  <r>
    <s v="8298-1"/>
    <d v="2021-07-20T00:00:00"/>
    <x v="2"/>
    <x v="1"/>
    <n v="7"/>
    <s v="Ankush Mehta"/>
    <s v="Cedarcrest Boulevard, Building E, near Golden Ridge"/>
    <x v="2"/>
    <x v="2"/>
    <s v="Consumer"/>
    <x v="7"/>
    <x v="2"/>
    <x v="44"/>
    <x v="0"/>
    <x v="0"/>
    <x v="0"/>
    <d v="2021-07-31T00:00:00"/>
    <n v="11"/>
    <n v="4.0999999999999996"/>
    <n v="9.31"/>
    <n v="5.21"/>
    <n v="26"/>
    <n v="106.6"/>
    <n v="0.06"/>
    <n v="6.4"/>
    <n v="100.2"/>
    <n v="3.98"/>
    <n v="104.18"/>
  </r>
  <r>
    <s v="8299-1"/>
    <d v="2021-07-23T00:00:00"/>
    <x v="2"/>
    <x v="1"/>
    <n v="7"/>
    <s v="Anupama Yadav"/>
    <s v="Pinewood Boulevard, Building D, close to Oak Gardens"/>
    <x v="0"/>
    <x v="0"/>
    <s v="Home Office"/>
    <x v="0"/>
    <x v="1"/>
    <x v="45"/>
    <x v="2"/>
    <x v="3"/>
    <x v="0"/>
    <d v="2021-09-06T00:00:00"/>
    <n v="45"/>
    <n v="32.020000000000003"/>
    <n v="152.47999999999999"/>
    <n v="120.46"/>
    <n v="14"/>
    <n v="448.28"/>
    <n v="0.03"/>
    <n v="13.45"/>
    <n v="434.83"/>
    <n v="4"/>
    <n v="438.83"/>
  </r>
  <r>
    <s v="8300-1"/>
    <d v="2021-07-23T00:00:00"/>
    <x v="2"/>
    <x v="1"/>
    <n v="7"/>
    <s v="Arvind Kumar"/>
    <s v="Redwood Grove Drive, Building C, near Riverfront Park"/>
    <x v="0"/>
    <x v="0"/>
    <s v="Corporate"/>
    <x v="0"/>
    <x v="0"/>
    <x v="46"/>
    <x v="0"/>
    <x v="3"/>
    <x v="1"/>
    <d v="2021-09-10T00:00:00"/>
    <n v="49"/>
    <n v="3.32"/>
    <n v="5.18"/>
    <n v="1.86"/>
    <n v="1"/>
    <n v="3.32"/>
    <n v="0"/>
    <n v="0"/>
    <n v="3.32"/>
    <n v="2.04"/>
    <n v="5.36"/>
  </r>
  <r>
    <s v="8301-1"/>
    <d v="2021-07-23T00:00:00"/>
    <x v="2"/>
    <x v="1"/>
    <n v="7"/>
    <s v="Ashok Mehta"/>
    <s v="Cedar Lane, Building F, next to Pinecrest Park"/>
    <x v="1"/>
    <x v="1"/>
    <s v="Consumer"/>
    <x v="2"/>
    <x v="2"/>
    <x v="47"/>
    <x v="1"/>
    <x v="1"/>
    <x v="0"/>
    <d v="2021-08-29T00:00:00"/>
    <n v="37"/>
    <n v="1.18"/>
    <n v="1.88"/>
    <n v="0.7"/>
    <n v="8"/>
    <n v="9.44"/>
    <n v="0.05"/>
    <n v="0.47"/>
    <n v="8.9700000000000006"/>
    <n v="1.49"/>
    <n v="10.46"/>
  </r>
  <r>
    <s v="8302-1"/>
    <d v="2021-07-24T00:00:00"/>
    <x v="2"/>
    <x v="1"/>
    <n v="7"/>
    <s v="Avinash Yadav"/>
    <s v="Willowbrook Parkway, Building B, near Sunset Ridge"/>
    <x v="2"/>
    <x v="2"/>
    <s v="Home Office"/>
    <x v="2"/>
    <x v="3"/>
    <x v="48"/>
    <x v="2"/>
    <x v="0"/>
    <x v="0"/>
    <d v="2021-09-18T00:00:00"/>
    <n v="56"/>
    <n v="1.19"/>
    <n v="1.98"/>
    <n v="0.79"/>
    <n v="21"/>
    <n v="24.99"/>
    <n v="0.01"/>
    <n v="0.25"/>
    <n v="24.74"/>
    <n v="4.7699999999999996"/>
    <n v="29.51"/>
  </r>
  <r>
    <s v="8303-1"/>
    <d v="2021-07-24T00:00:00"/>
    <x v="2"/>
    <x v="1"/>
    <n v="7"/>
    <s v="Bharat Sharma"/>
    <s v="Oak Meadow Road, Building E, near Crystal Springs"/>
    <x v="0"/>
    <x v="0"/>
    <s v="Corporate"/>
    <x v="8"/>
    <x v="3"/>
    <x v="99"/>
    <x v="0"/>
    <x v="1"/>
    <x v="0"/>
    <d v="2021-08-01T00:00:00"/>
    <n v="8"/>
    <n v="1.76"/>
    <n v="2.94"/>
    <n v="1.18"/>
    <n v="35"/>
    <n v="61.6"/>
    <n v="0.09"/>
    <n v="5.54"/>
    <n v="56.06"/>
    <n v="0.81"/>
    <n v="56.87"/>
  </r>
  <r>
    <s v="8304-1"/>
    <d v="2021-07-25T00:00:00"/>
    <x v="2"/>
    <x v="1"/>
    <n v="7"/>
    <s v="Banshi Yadav"/>
    <s v="Pinehill Street, Building C, near Riverbank Plaza"/>
    <x v="0"/>
    <x v="0"/>
    <s v="Home Office"/>
    <x v="5"/>
    <x v="2"/>
    <x v="100"/>
    <x v="2"/>
    <x v="3"/>
    <x v="0"/>
    <d v="2021-07-31T00:00:00"/>
    <n v="6"/>
    <n v="1.98"/>
    <n v="3.15"/>
    <n v="1.17"/>
    <n v="17"/>
    <n v="33.659999999999997"/>
    <n v="0.05"/>
    <n v="1.68"/>
    <n v="31.98"/>
    <n v="0.49"/>
    <n v="32.47"/>
  </r>
  <r>
    <s v="8305-1"/>
    <d v="2021-07-26T00:00:00"/>
    <x v="2"/>
    <x v="1"/>
    <n v="7"/>
    <s v="Chandresh Patel"/>
    <s v="Maple Valley Road, Building D, by Willow Heights"/>
    <x v="1"/>
    <x v="1"/>
    <s v="Consumer"/>
    <x v="3"/>
    <x v="0"/>
    <x v="101"/>
    <x v="0"/>
    <x v="3"/>
    <x v="1"/>
    <d v="2021-08-21T00:00:00"/>
    <n v="26"/>
    <n v="4.59"/>
    <n v="7.28"/>
    <n v="2.69"/>
    <n v="20"/>
    <n v="91.8"/>
    <n v="0.1"/>
    <n v="9.18"/>
    <n v="82.62"/>
    <n v="11.15"/>
    <n v="93.77"/>
  </r>
  <r>
    <s v="8306-1"/>
    <d v="2021-07-26T00:00:00"/>
    <x v="2"/>
    <x v="1"/>
    <n v="7"/>
    <s v="Charulata Mehta"/>
    <s v="Rivercrest Lane, Building E, near Sunset Falls"/>
    <x v="2"/>
    <x v="2"/>
    <s v="Corporate"/>
    <x v="8"/>
    <x v="3"/>
    <x v="102"/>
    <x v="1"/>
    <x v="2"/>
    <x v="0"/>
    <d v="2021-08-28T00:00:00"/>
    <n v="33"/>
    <n v="4.53"/>
    <n v="7.3"/>
    <n v="2.77"/>
    <n v="12"/>
    <n v="54.36"/>
    <n v="0.03"/>
    <n v="1.63"/>
    <n v="52.73"/>
    <n v="7.72"/>
    <n v="60.45"/>
  </r>
  <r>
    <s v="8307-1"/>
    <d v="2021-07-29T00:00:00"/>
    <x v="2"/>
    <x v="1"/>
    <n v="7"/>
    <s v="Chhavi Kumar"/>
    <s v="Shady Brook Avenue, Building F, close to Cedar Park"/>
    <x v="0"/>
    <x v="0"/>
    <s v="Corporate"/>
    <x v="2"/>
    <x v="3"/>
    <x v="103"/>
    <x v="2"/>
    <x v="3"/>
    <x v="0"/>
    <d v="2021-08-18T00:00:00"/>
    <n v="20"/>
    <n v="1.53"/>
    <n v="2.78"/>
    <n v="1.25"/>
    <n v="38"/>
    <n v="58.14"/>
    <n v="0.1"/>
    <n v="5.81"/>
    <n v="52.33"/>
    <n v="1.34"/>
    <n v="53.67"/>
  </r>
  <r>
    <s v="8308-1"/>
    <d v="2021-07-29T00:00:00"/>
    <x v="2"/>
    <x v="1"/>
    <n v="7"/>
    <s v="Deeksha Yadav"/>
    <s v="Cedar Ridge Road, Building D, by Golden Ridge"/>
    <x v="1"/>
    <x v="1"/>
    <s v="Home Office"/>
    <x v="3"/>
    <x v="0"/>
    <x v="104"/>
    <x v="0"/>
    <x v="0"/>
    <x v="0"/>
    <d v="2021-09-10T00:00:00"/>
    <n v="43"/>
    <n v="54.29"/>
    <n v="90.48"/>
    <n v="36.19"/>
    <n v="15"/>
    <n v="814.35"/>
    <n v="0.01"/>
    <n v="8.14"/>
    <n v="806.21"/>
    <n v="19.989999999999998"/>
    <n v="826.2"/>
  </r>
  <r>
    <s v="8309-1"/>
    <d v="2021-07-30T00:00:00"/>
    <x v="2"/>
    <x v="1"/>
    <n v="7"/>
    <s v="Deepa Sharma"/>
    <s v="Oak Springs Boulevard, Building C, near Riverfront"/>
    <x v="2"/>
    <x v="2"/>
    <s v="Home Office"/>
    <x v="8"/>
    <x v="3"/>
    <x v="105"/>
    <x v="0"/>
    <x v="0"/>
    <x v="1"/>
    <d v="2021-09-22T00:00:00"/>
    <n v="54"/>
    <n v="2.29"/>
    <n v="3.69"/>
    <n v="1.4"/>
    <n v="48"/>
    <n v="109.92"/>
    <n v="0.1"/>
    <n v="10.99"/>
    <n v="98.93"/>
    <n v="0.5"/>
    <n v="99.43"/>
  </r>
  <r>
    <s v="8310-1"/>
    <d v="2021-07-30T00:00:00"/>
    <x v="2"/>
    <x v="1"/>
    <n v="7"/>
    <s v="Dinesh Mehta"/>
    <s v="Pineview Avenue, Building F, next to Oakwood Plaza"/>
    <x v="0"/>
    <x v="0"/>
    <s v="Home Office"/>
    <x v="9"/>
    <x v="0"/>
    <x v="106"/>
    <x v="1"/>
    <x v="0"/>
    <x v="1"/>
    <d v="2021-09-24T00:00:00"/>
    <n v="56"/>
    <n v="14.7"/>
    <n v="29.99"/>
    <n v="15.29"/>
    <n v="27"/>
    <n v="396.9"/>
    <n v="0.05"/>
    <n v="19.850000000000001"/>
    <n v="377.06"/>
    <n v="5.5"/>
    <n v="382.56"/>
  </r>
  <r>
    <s v="8311-1"/>
    <d v="2021-08-01T00:00:00"/>
    <x v="2"/>
    <x v="1"/>
    <n v="8"/>
    <s v="Divya Rathi"/>
    <s v="Willow Street, Building B, near Pinehill Park"/>
    <x v="1"/>
    <x v="1"/>
    <s v="Home Office"/>
    <x v="0"/>
    <x v="2"/>
    <x v="107"/>
    <x v="0"/>
    <x v="0"/>
    <x v="0"/>
    <d v="2021-08-15T00:00:00"/>
    <n v="14"/>
    <n v="42.11"/>
    <n v="80.98"/>
    <n v="38.869999999999997"/>
    <n v="22"/>
    <n v="926.42"/>
    <n v="0.1"/>
    <n v="92.64"/>
    <n v="833.78"/>
    <n v="7.18"/>
    <n v="840.96"/>
  </r>
  <r>
    <s v="8312-1"/>
    <d v="2021-08-02T00:00:00"/>
    <x v="2"/>
    <x v="1"/>
    <n v="8"/>
    <s v="Ekta Patel"/>
    <s v="Cedar Grove Avenue, Building E, near Crystal Springs"/>
    <x v="2"/>
    <x v="2"/>
    <s v="Home Office"/>
    <x v="10"/>
    <x v="0"/>
    <x v="108"/>
    <x v="0"/>
    <x v="1"/>
    <x v="0"/>
    <d v="2021-08-25T00:00:00"/>
    <n v="23"/>
    <n v="216"/>
    <n v="449.99"/>
    <n v="233.99"/>
    <n v="29"/>
    <n v="6264"/>
    <n v="0"/>
    <n v="0"/>
    <n v="6264"/>
    <n v="24.49"/>
    <n v="6288.49"/>
  </r>
  <r>
    <s v="8313-1"/>
    <d v="2021-08-02T00:00:00"/>
    <x v="2"/>
    <x v="1"/>
    <n v="8"/>
    <s v="Firoz Khan"/>
    <s v="Redwood Drive, Building C, by Oak Meadows"/>
    <x v="0"/>
    <x v="0"/>
    <s v="Consumer"/>
    <x v="2"/>
    <x v="0"/>
    <x v="109"/>
    <x v="1"/>
    <x v="2"/>
    <x v="0"/>
    <d v="2021-08-23T00:00:00"/>
    <n v="21"/>
    <n v="12.39"/>
    <n v="19.98"/>
    <n v="7.59"/>
    <n v="44"/>
    <n v="545.16"/>
    <n v="7.0000000000000007E-2"/>
    <n v="38.159999999999997"/>
    <n v="507"/>
    <n v="5.77"/>
    <n v="512.77"/>
  </r>
  <r>
    <s v="8314-1"/>
    <d v="2021-08-03T00:00:00"/>
    <x v="2"/>
    <x v="1"/>
    <n v="8"/>
    <s v="Gaurav Yadav"/>
    <s v="Shady Oaks Parkway, Building F, near Willowwood Park"/>
    <x v="1"/>
    <x v="1"/>
    <s v="Corporate"/>
    <x v="13"/>
    <x v="1"/>
    <x v="110"/>
    <x v="2"/>
    <x v="3"/>
    <x v="0"/>
    <d v="2021-08-25T00:00:00"/>
    <n v="22"/>
    <n v="1.33"/>
    <n v="2.08"/>
    <n v="0.75"/>
    <n v="20"/>
    <n v="26.6"/>
    <n v="0.1"/>
    <n v="2.66"/>
    <n v="23.94"/>
    <n v="1.49"/>
    <n v="25.43"/>
  </r>
  <r>
    <s v="8315-1"/>
    <d v="2021-08-07T00:00:00"/>
    <x v="2"/>
    <x v="1"/>
    <n v="8"/>
    <s v="Gaurika Sharma"/>
    <s v="Pine Ridge Crescent, Building D, by Crystal Falls"/>
    <x v="2"/>
    <x v="2"/>
    <s v="Corporate"/>
    <x v="11"/>
    <x v="2"/>
    <x v="111"/>
    <x v="1"/>
    <x v="2"/>
    <x v="0"/>
    <d v="2021-10-05T00:00:00"/>
    <n v="59"/>
    <n v="2.59"/>
    <n v="3.98"/>
    <n v="1.39"/>
    <n v="16"/>
    <n v="41.44"/>
    <n v="0.09"/>
    <n v="3.73"/>
    <n v="37.71"/>
    <n v="2.97"/>
    <n v="40.68"/>
  </r>
  <r>
    <s v="8316-1"/>
    <d v="2021-08-08T00:00:00"/>
    <x v="2"/>
    <x v="1"/>
    <n v="8"/>
    <s v="Geeta Kumar"/>
    <s v="River Oaks Road, Building A, next to Maple Hills"/>
    <x v="0"/>
    <x v="0"/>
    <s v="Corporate"/>
    <x v="5"/>
    <x v="3"/>
    <x v="112"/>
    <x v="2"/>
    <x v="0"/>
    <x v="1"/>
    <d v="2021-09-15T00:00:00"/>
    <n v="38"/>
    <n v="5.33"/>
    <n v="8.6"/>
    <n v="3.27"/>
    <n v="15"/>
    <n v="79.95"/>
    <n v="0.04"/>
    <n v="3.2"/>
    <n v="76.75"/>
    <n v="6.19"/>
    <n v="82.94"/>
  </r>
  <r>
    <s v="8317-1"/>
    <d v="2021-08-11T00:00:00"/>
    <x v="2"/>
    <x v="1"/>
    <n v="8"/>
    <s v="Gokul Patel"/>
    <s v="Willowcreek Boulevard, Building C, near Sunset Meadows"/>
    <x v="1"/>
    <x v="1"/>
    <s v="Consumer"/>
    <x v="3"/>
    <x v="3"/>
    <x v="113"/>
    <x v="0"/>
    <x v="1"/>
    <x v="0"/>
    <d v="2021-08-15T00:00:00"/>
    <n v="4"/>
    <n v="377.99"/>
    <n v="599.99"/>
    <n v="222"/>
    <n v="46"/>
    <n v="17387.54"/>
    <n v="7.0000000000000007E-2"/>
    <n v="1217.1300000000001"/>
    <n v="16170.41"/>
    <n v="24.49"/>
    <n v="16194.9"/>
  </r>
  <r>
    <s v="8318-1"/>
    <d v="2021-08-11T00:00:00"/>
    <x v="2"/>
    <x v="1"/>
    <n v="8"/>
    <s v="Harshit Kumar"/>
    <s v="Cedarwood Parkway, Building E, by Rivercrest Park"/>
    <x v="2"/>
    <x v="2"/>
    <s v="Small Business"/>
    <x v="6"/>
    <x v="3"/>
    <x v="114"/>
    <x v="2"/>
    <x v="2"/>
    <x v="0"/>
    <d v="2021-10-09T00:00:00"/>
    <n v="59"/>
    <n v="1.76"/>
    <n v="2.94"/>
    <n v="1.18"/>
    <n v="39"/>
    <n v="68.64"/>
    <n v="0.04"/>
    <n v="2.75"/>
    <n v="65.89"/>
    <n v="0.81"/>
    <n v="66.7"/>
  </r>
  <r>
    <s v="8319-1"/>
    <d v="2021-08-11T00:00:00"/>
    <x v="2"/>
    <x v="1"/>
    <n v="8"/>
    <s v="Hemant Yadav"/>
    <s v="Pinecrest Boulevard, Building F, near Greenfield Gardens"/>
    <x v="1"/>
    <x v="1"/>
    <s v="Consumer"/>
    <x v="10"/>
    <x v="3"/>
    <x v="115"/>
    <x v="0"/>
    <x v="3"/>
    <x v="1"/>
    <d v="2021-09-03T00:00:00"/>
    <n v="23"/>
    <n v="10.07"/>
    <n v="15.98"/>
    <n v="5.91"/>
    <n v="7"/>
    <n v="70.489999999999995"/>
    <n v="0.04"/>
    <n v="2.82"/>
    <n v="67.67"/>
    <n v="4"/>
    <n v="71.67"/>
  </r>
  <r>
    <s v="8320-1"/>
    <d v="2021-08-12T00:00:00"/>
    <x v="2"/>
    <x v="1"/>
    <n v="8"/>
    <s v="Isha Rathi"/>
    <s v="Maplewood Avenue, Building D, opposite Oak Park"/>
    <x v="2"/>
    <x v="2"/>
    <s v="Corporate"/>
    <x v="7"/>
    <x v="0"/>
    <x v="0"/>
    <x v="0"/>
    <x v="0"/>
    <x v="0"/>
    <d v="2021-08-31T00:00:00"/>
    <n v="19"/>
    <n v="6.51"/>
    <n v="30.98"/>
    <n v="24.47"/>
    <n v="8"/>
    <n v="52.08"/>
    <n v="0.06"/>
    <n v="3.12"/>
    <n v="48.96"/>
    <n v="6.5"/>
    <n v="55.46"/>
  </r>
  <r>
    <s v="8321-1"/>
    <d v="2021-08-14T00:00:00"/>
    <x v="2"/>
    <x v="1"/>
    <n v="8"/>
    <s v="Ishita Mehta"/>
    <s v="Shady Pine Drive, Building C, near Crystal Ridge"/>
    <x v="0"/>
    <x v="0"/>
    <s v="Corporate"/>
    <x v="2"/>
    <x v="0"/>
    <x v="1"/>
    <x v="0"/>
    <x v="1"/>
    <x v="0"/>
    <d v="2021-10-10T00:00:00"/>
    <n v="57"/>
    <n v="3.75"/>
    <n v="7.08"/>
    <n v="3.33"/>
    <n v="48"/>
    <n v="180"/>
    <n v="0.03"/>
    <n v="5.4"/>
    <n v="174.6"/>
    <n v="2.35"/>
    <n v="176.95"/>
  </r>
  <r>
    <s v="8322-1"/>
    <d v="2021-08-15T00:00:00"/>
    <x v="2"/>
    <x v="1"/>
    <n v="8"/>
    <s v="Jai Kumar"/>
    <s v="Cedar Falls Lane, Building E, near River Oaks"/>
    <x v="0"/>
    <x v="0"/>
    <s v="Consumer"/>
    <x v="3"/>
    <x v="3"/>
    <x v="2"/>
    <x v="1"/>
    <x v="0"/>
    <x v="1"/>
    <d v="2021-08-30T00:00:00"/>
    <n v="15"/>
    <n v="3.5"/>
    <n v="5.74"/>
    <n v="2.2400000000000002"/>
    <n v="32"/>
    <n v="112"/>
    <n v="0.08"/>
    <n v="8.9600000000000009"/>
    <n v="103.04"/>
    <n v="5.01"/>
    <n v="108.05"/>
  </r>
  <r>
    <s v="8323-1"/>
    <d v="2021-08-21T00:00:00"/>
    <x v="2"/>
    <x v="1"/>
    <n v="8"/>
    <s v="Jasmin Patel"/>
    <s v="Oak Ridge Parkway, Building F, near Golden View"/>
    <x v="1"/>
    <x v="1"/>
    <s v="Home Office"/>
    <x v="10"/>
    <x v="0"/>
    <x v="3"/>
    <x v="2"/>
    <x v="1"/>
    <x v="0"/>
    <d v="2021-09-15T00:00:00"/>
    <n v="25"/>
    <n v="2.1800000000000002"/>
    <n v="3.52"/>
    <n v="1.34"/>
    <n v="38"/>
    <n v="82.84"/>
    <n v="0.09"/>
    <n v="7.46"/>
    <n v="75.38"/>
    <n v="6.83"/>
    <n v="82.21"/>
  </r>
  <r>
    <s v="8324-1"/>
    <d v="2021-08-22T00:00:00"/>
    <x v="2"/>
    <x v="1"/>
    <n v="8"/>
    <s v="Kavita Yadav"/>
    <s v="Pinehill Crescent, Building C, by Crystal Park"/>
    <x v="2"/>
    <x v="2"/>
    <s v="Home Office"/>
    <x v="13"/>
    <x v="1"/>
    <x v="4"/>
    <x v="1"/>
    <x v="2"/>
    <x v="0"/>
    <d v="2021-08-23T00:00:00"/>
    <n v="1"/>
    <n v="10.07"/>
    <n v="15.98"/>
    <n v="5.91"/>
    <n v="6"/>
    <n v="60.42"/>
    <n v="0.1"/>
    <n v="6.04"/>
    <n v="54.38"/>
    <n v="4"/>
    <n v="58.38"/>
  </r>
  <r>
    <s v="8325-1"/>
    <d v="2021-08-23T00:00:00"/>
    <x v="2"/>
    <x v="1"/>
    <n v="8"/>
    <s v="Keshav Kumar"/>
    <s v="Redwood Lane, Building D, near Oakwood Gardens"/>
    <x v="0"/>
    <x v="0"/>
    <s v="Small Business"/>
    <x v="5"/>
    <x v="1"/>
    <x v="5"/>
    <x v="2"/>
    <x v="3"/>
    <x v="1"/>
    <d v="2021-09-14T00:00:00"/>
    <n v="22"/>
    <n v="3.53"/>
    <n v="8.6199999999999992"/>
    <n v="5.09"/>
    <n v="8"/>
    <n v="28.24"/>
    <n v="0"/>
    <n v="0"/>
    <n v="28.24"/>
    <n v="4.5"/>
    <n v="32.74"/>
  </r>
  <r>
    <s v="8326-1"/>
    <d v="2021-08-24T00:00:00"/>
    <x v="2"/>
    <x v="1"/>
    <n v="8"/>
    <s v="Kiran Mehta"/>
    <s v="River Valley Road, Building A, opposite Pine Ridge"/>
    <x v="1"/>
    <x v="1"/>
    <s v="Small Business"/>
    <x v="2"/>
    <x v="3"/>
    <x v="6"/>
    <x v="0"/>
    <x v="2"/>
    <x v="1"/>
    <d v="2021-10-05T00:00:00"/>
    <n v="42"/>
    <n v="84.22"/>
    <n v="210.55"/>
    <n v="126.33"/>
    <n v="2"/>
    <n v="168.44"/>
    <n v="0.05"/>
    <n v="8.42"/>
    <n v="160.02000000000001"/>
    <n v="9.99"/>
    <n v="170.01"/>
  </r>
  <r>
    <s v="8327-1"/>
    <d v="2021-08-24T00:00:00"/>
    <x v="2"/>
    <x v="1"/>
    <n v="8"/>
    <s v="Kirti Yadav"/>
    <s v="Willow Ridge Boulevard, Building E, near Cedar"/>
    <x v="2"/>
    <x v="2"/>
    <s v="Corporate"/>
    <x v="7"/>
    <x v="1"/>
    <x v="7"/>
    <x v="2"/>
    <x v="0"/>
    <x v="0"/>
    <d v="2021-09-16T00:00:00"/>
    <n v="23"/>
    <n v="1.0900000000000001"/>
    <n v="1.82"/>
    <n v="0.73"/>
    <n v="42"/>
    <n v="45.78"/>
    <n v="0.08"/>
    <n v="3.66"/>
    <n v="42.12"/>
    <n v="1"/>
    <n v="43.12"/>
  </r>
  <r>
    <s v="8328-1"/>
    <d v="2021-08-24T00:00:00"/>
    <x v="2"/>
    <x v="1"/>
    <n v="8"/>
    <s v="Komal Yadav"/>
    <s v="Pinewood Road, Building B, near Sunset Hills"/>
    <x v="0"/>
    <x v="0"/>
    <s v="Small Business"/>
    <x v="11"/>
    <x v="2"/>
    <x v="8"/>
    <x v="0"/>
    <x v="1"/>
    <x v="0"/>
    <d v="2021-10-20T00:00:00"/>
    <n v="57"/>
    <n v="16.8"/>
    <n v="40.97"/>
    <n v="24.17"/>
    <n v="28"/>
    <n v="470.4"/>
    <n v="0.04"/>
    <n v="18.82"/>
    <n v="451.58"/>
    <n v="8.99"/>
    <n v="460.57"/>
  </r>
  <r>
    <s v="8329-1"/>
    <d v="2021-08-26T00:00:00"/>
    <x v="2"/>
    <x v="1"/>
    <n v="8"/>
    <s v="Kunal Sharma"/>
    <s v="Maple Springs Drive, Building C, by River Glen"/>
    <x v="1"/>
    <x v="1"/>
    <s v="Corporate"/>
    <x v="5"/>
    <x v="0"/>
    <x v="9"/>
    <x v="1"/>
    <x v="2"/>
    <x v="0"/>
    <d v="2021-10-07T00:00:00"/>
    <n v="42"/>
    <n v="52.04"/>
    <n v="83.93"/>
    <n v="31.89"/>
    <n v="3"/>
    <n v="156.12"/>
    <n v="0"/>
    <n v="0"/>
    <n v="156.12"/>
    <n v="19.989999999999998"/>
    <n v="176.11"/>
  </r>
  <r>
    <s v="8330-1"/>
    <d v="2021-08-26T00:00:00"/>
    <x v="2"/>
    <x v="1"/>
    <n v="8"/>
    <s v="Lakshman Rathi"/>
    <s v="Shadybrook Avenue, Building E, opposite Maple View"/>
    <x v="2"/>
    <x v="2"/>
    <s v="Corporate"/>
    <x v="8"/>
    <x v="0"/>
    <x v="10"/>
    <x v="2"/>
    <x v="3"/>
    <x v="0"/>
    <d v="2021-10-09T00:00:00"/>
    <n v="44"/>
    <n v="2.29"/>
    <n v="3.69"/>
    <n v="1.4"/>
    <n v="39"/>
    <n v="89.31"/>
    <n v="0.03"/>
    <n v="2.68"/>
    <n v="86.63"/>
    <n v="0.5"/>
    <n v="87.13"/>
  </r>
  <r>
    <s v="8331-1"/>
    <d v="2021-08-27T00:00:00"/>
    <x v="2"/>
    <x v="1"/>
    <n v="8"/>
    <s v="Lalit Kumar"/>
    <s v="Redwood Grove Lane, Building F, near Golden Meadow"/>
    <x v="1"/>
    <x v="1"/>
    <s v="Corporate"/>
    <x v="8"/>
    <x v="3"/>
    <x v="11"/>
    <x v="0"/>
    <x v="0"/>
    <x v="1"/>
    <d v="2021-09-21T00:00:00"/>
    <n v="25"/>
    <n v="5.19"/>
    <n v="12.98"/>
    <n v="7.79"/>
    <n v="42"/>
    <n v="217.98"/>
    <n v="0.05"/>
    <n v="10.9"/>
    <n v="207.08"/>
    <n v="3.14"/>
    <n v="210.22"/>
  </r>
  <r>
    <s v="8332-1"/>
    <d v="2021-08-28T00:00:00"/>
    <x v="2"/>
    <x v="1"/>
    <n v="8"/>
    <s v="Laxmi Yadav"/>
    <s v="Cedar Ridge Boulevard, Building D, near Pinewood"/>
    <x v="1"/>
    <x v="1"/>
    <s v="Small Business"/>
    <x v="10"/>
    <x v="2"/>
    <x v="12"/>
    <x v="2"/>
    <x v="1"/>
    <x v="0"/>
    <d v="2021-10-13T00:00:00"/>
    <n v="46"/>
    <n v="1.94"/>
    <n v="3.08"/>
    <n v="1.1399999999999999"/>
    <n v="6"/>
    <n v="11.64"/>
    <n v="0.02"/>
    <n v="0.23"/>
    <n v="11.41"/>
    <n v="0.99"/>
    <n v="12.4"/>
  </r>
  <r>
    <s v="8333-1"/>
    <d v="2021-08-30T00:00:00"/>
    <x v="2"/>
    <x v="1"/>
    <n v="8"/>
    <s v="Manish Sharma"/>
    <s v="Willow Springs Road, Building C, near Crystal Falls"/>
    <x v="2"/>
    <x v="2"/>
    <s v="Corporate"/>
    <x v="11"/>
    <x v="0"/>
    <x v="13"/>
    <x v="0"/>
    <x v="2"/>
    <x v="0"/>
    <d v="2021-10-11T00:00:00"/>
    <n v="42"/>
    <n v="41.28"/>
    <n v="95.99"/>
    <n v="54.71"/>
    <n v="26"/>
    <n v="1073.28"/>
    <n v="0.02"/>
    <n v="21.47"/>
    <n v="1051.81"/>
    <n v="8.99"/>
    <n v="1060.8"/>
  </r>
  <r>
    <s v="8334-1"/>
    <d v="2021-08-31T00:00:00"/>
    <x v="2"/>
    <x v="1"/>
    <n v="8"/>
    <s v="Madhuri Kumar"/>
    <s v="Sunset Valley Boulevard, Building F, by Oak Grove"/>
    <x v="0"/>
    <x v="0"/>
    <s v="Consumer"/>
    <x v="3"/>
    <x v="1"/>
    <x v="14"/>
    <x v="1"/>
    <x v="3"/>
    <x v="0"/>
    <d v="2021-09-21T00:00:00"/>
    <n v="21"/>
    <n v="3.4"/>
    <n v="5.4"/>
    <n v="2"/>
    <n v="14"/>
    <n v="47.6"/>
    <n v="0.02"/>
    <n v="0.95"/>
    <n v="46.65"/>
    <n v="7.78"/>
    <n v="54.43"/>
  </r>
  <r>
    <s v="8335-1"/>
    <d v="2021-08-31T00:00:00"/>
    <x v="2"/>
    <x v="1"/>
    <n v="8"/>
    <s v="Manoj Yadav"/>
    <s v="Pine Oak Road, Building A, near Silver Valley"/>
    <x v="0"/>
    <x v="0"/>
    <s v="Home Office"/>
    <x v="5"/>
    <x v="2"/>
    <x v="15"/>
    <x v="2"/>
    <x v="3"/>
    <x v="0"/>
    <d v="2021-09-16T00:00:00"/>
    <n v="16"/>
    <n v="4.46"/>
    <n v="10.89"/>
    <n v="6.43"/>
    <n v="50"/>
    <n v="223"/>
    <n v="0.09"/>
    <n v="20.07"/>
    <n v="202.93"/>
    <n v="4.5"/>
    <n v="207.43"/>
  </r>
  <r>
    <s v="8336-1"/>
    <d v="2021-09-02T00:00:00"/>
    <x v="2"/>
    <x v="1"/>
    <n v="9"/>
    <s v="Maya Mehta"/>
    <s v="Maple Leaf Boulevard, Building B, by River Walk"/>
    <x v="1"/>
    <x v="1"/>
    <s v="Home Office"/>
    <x v="0"/>
    <x v="0"/>
    <x v="16"/>
    <x v="0"/>
    <x v="3"/>
    <x v="0"/>
    <d v="2021-09-28T00:00:00"/>
    <n v="26"/>
    <n v="60.59"/>
    <n v="100.98"/>
    <n v="40.39"/>
    <n v="9"/>
    <n v="545.30999999999995"/>
    <n v="0.1"/>
    <n v="54.53"/>
    <n v="490.78"/>
    <n v="7.18"/>
    <n v="497.96"/>
  </r>
  <r>
    <s v="8337-1"/>
    <d v="2021-09-02T00:00:00"/>
    <x v="2"/>
    <x v="1"/>
    <n v="9"/>
    <s v="Mihir Yadav"/>
    <s v="Cedarpark Avenue, Building E, near Valley Ridge"/>
    <x v="2"/>
    <x v="2"/>
    <s v="Corporate"/>
    <x v="11"/>
    <x v="0"/>
    <x v="17"/>
    <x v="0"/>
    <x v="1"/>
    <x v="0"/>
    <d v="2021-09-08T00:00:00"/>
    <n v="6"/>
    <n v="156.5"/>
    <n v="300.97000000000003"/>
    <n v="144.47"/>
    <n v="20"/>
    <n v="3130"/>
    <n v="0.05"/>
    <n v="156.5"/>
    <n v="2973.5"/>
    <n v="7.18"/>
    <n v="2980.68"/>
  </r>
  <r>
    <s v="8338-1"/>
    <d v="2021-09-03T00:00:00"/>
    <x v="2"/>
    <x v="1"/>
    <n v="9"/>
    <s v="Neelam Sharma"/>
    <s v="Willowcrest Road, Building C, opposite Maple Hill"/>
    <x v="0"/>
    <x v="0"/>
    <s v="Corporate"/>
    <x v="9"/>
    <x v="1"/>
    <x v="18"/>
    <x v="1"/>
    <x v="0"/>
    <x v="0"/>
    <d v="2021-09-05T00:00:00"/>
    <n v="2"/>
    <n v="4.46"/>
    <n v="10.89"/>
    <n v="6.43"/>
    <n v="3"/>
    <n v="13.38"/>
    <n v="0.08"/>
    <n v="1.07"/>
    <n v="12.31"/>
    <n v="4.5"/>
    <n v="16.809999999999999"/>
  </r>
  <r>
    <s v="8339-1"/>
    <d v="2021-09-04T00:00:00"/>
    <x v="2"/>
    <x v="1"/>
    <n v="9"/>
    <s v="Nikhil Mehta"/>
    <s v="Riverstone Drive, Building A, near Pinecrest Park"/>
    <x v="0"/>
    <x v="0"/>
    <s v="Small Business"/>
    <x v="3"/>
    <x v="0"/>
    <x v="19"/>
    <x v="0"/>
    <x v="1"/>
    <x v="0"/>
    <d v="2021-10-19T00:00:00"/>
    <n v="45"/>
    <n v="3.84"/>
    <n v="6.3"/>
    <n v="2.46"/>
    <n v="40"/>
    <n v="153.6"/>
    <n v="0.04"/>
    <n v="6.14"/>
    <n v="147.46"/>
    <n v="0.5"/>
    <n v="147.96"/>
  </r>
  <r>
    <s v="8340-1"/>
    <d v="2021-09-04T00:00:00"/>
    <x v="2"/>
    <x v="1"/>
    <n v="9"/>
    <s v="Niraj Kumar"/>
    <s v="Sunset Ridge Avenue, Building D, near Riverwood"/>
    <x v="1"/>
    <x v="1"/>
    <s v="Consumer"/>
    <x v="2"/>
    <x v="0"/>
    <x v="20"/>
    <x v="0"/>
    <x v="3"/>
    <x v="2"/>
    <d v="2021-10-08T00:00:00"/>
    <n v="34"/>
    <n v="75"/>
    <n v="120.97"/>
    <n v="45.97"/>
    <n v="46"/>
    <n v="3450"/>
    <n v="7.0000000000000007E-2"/>
    <n v="241.5"/>
    <n v="3208.5"/>
    <n v="26.3"/>
    <n v="3234.8"/>
  </r>
  <r>
    <s v="8341-1"/>
    <d v="2021-09-06T00:00:00"/>
    <x v="2"/>
    <x v="1"/>
    <n v="9"/>
    <s v="Nithya Yadav"/>
    <s v="Maple Grove Parkway, Building F, near Cedar Valley"/>
    <x v="2"/>
    <x v="2"/>
    <s v="Corporate"/>
    <x v="9"/>
    <x v="2"/>
    <x v="21"/>
    <x v="1"/>
    <x v="3"/>
    <x v="0"/>
    <d v="2021-10-07T00:00:00"/>
    <n v="31"/>
    <n v="60.59"/>
    <n v="100.98"/>
    <n v="40.39"/>
    <n v="44"/>
    <n v="2665.96"/>
    <n v="0.09"/>
    <n v="239.94"/>
    <n v="2426.02"/>
    <n v="7.18"/>
    <n v="2433.1999999999998"/>
  </r>
  <r>
    <s v="8342-1"/>
    <d v="2021-09-07T00:00:00"/>
    <x v="2"/>
    <x v="1"/>
    <n v="9"/>
    <s v="Nupur Yadav"/>
    <s v="Shady Oaks Avenue, Building C, by Green Meadows"/>
    <x v="0"/>
    <x v="0"/>
    <s v="Small Business"/>
    <x v="11"/>
    <x v="3"/>
    <x v="22"/>
    <x v="2"/>
    <x v="2"/>
    <x v="0"/>
    <d v="2021-10-20T00:00:00"/>
    <n v="43"/>
    <n v="4.79"/>
    <n v="11.97"/>
    <n v="7.18"/>
    <n v="48"/>
    <n v="229.92"/>
    <n v="0.02"/>
    <n v="4.5999999999999996"/>
    <n v="225.32"/>
    <n v="5.81"/>
    <n v="231.13"/>
  </r>
  <r>
    <s v="8343-1"/>
    <d v="2021-09-08T00:00:00"/>
    <x v="2"/>
    <x v="1"/>
    <n v="9"/>
    <s v="Pallavi Mehta"/>
    <s v="Redwood Boulevard, Building E, near Sunset Road"/>
    <x v="1"/>
    <x v="1"/>
    <s v="Corporate"/>
    <x v="3"/>
    <x v="3"/>
    <x v="23"/>
    <x v="1"/>
    <x v="3"/>
    <x v="0"/>
    <d v="2021-10-17T00:00:00"/>
    <n v="39"/>
    <n v="3.32"/>
    <n v="5.18"/>
    <n v="1.86"/>
    <n v="20"/>
    <n v="66.400000000000006"/>
    <n v="0.06"/>
    <n v="3.98"/>
    <n v="62.42"/>
    <n v="2.04"/>
    <n v="64.459999999999994"/>
  </r>
  <r>
    <s v="8344-1"/>
    <d v="2021-09-08T00:00:00"/>
    <x v="2"/>
    <x v="1"/>
    <n v="9"/>
    <s v="Pankaj Kumar"/>
    <s v="Cedar Springs Road, Building B, opposite Willow Park"/>
    <x v="2"/>
    <x v="2"/>
    <s v="Small Business"/>
    <x v="2"/>
    <x v="3"/>
    <x v="24"/>
    <x v="2"/>
    <x v="0"/>
    <x v="0"/>
    <d v="2021-11-05T00:00:00"/>
    <n v="58"/>
    <n v="0.24"/>
    <n v="1.26"/>
    <n v="1.02"/>
    <n v="31"/>
    <n v="7.44"/>
    <n v="0.06"/>
    <n v="0.45"/>
    <n v="6.99"/>
    <n v="0.7"/>
    <n v="7.69"/>
  </r>
  <r>
    <s v="8345-1"/>
    <d v="2021-09-10T00:00:00"/>
    <x v="2"/>
    <x v="1"/>
    <n v="9"/>
    <s v="Pooja Yadav"/>
    <s v="Pinecrest Avenue, Building F, near Golden Springs"/>
    <x v="0"/>
    <x v="0"/>
    <s v="Corporate"/>
    <x v="13"/>
    <x v="2"/>
    <x v="25"/>
    <x v="0"/>
    <x v="0"/>
    <x v="1"/>
    <d v="2021-10-30T00:00:00"/>
    <n v="50"/>
    <n v="2.25"/>
    <n v="3.69"/>
    <n v="1.44"/>
    <n v="23"/>
    <n v="51.75"/>
    <n v="0.02"/>
    <n v="1.04"/>
    <n v="50.72"/>
    <n v="2.5"/>
    <n v="53.22"/>
  </r>
  <r>
    <s v="8346-1"/>
    <d v="2021-09-11T00:00:00"/>
    <x v="2"/>
    <x v="1"/>
    <n v="9"/>
    <s v="Pritam Sharma"/>
    <s v="Riverpark Road, Building D, near Crystal Waters"/>
    <x v="1"/>
    <x v="1"/>
    <s v="Consumer"/>
    <x v="10"/>
    <x v="0"/>
    <x v="26"/>
    <x v="2"/>
    <x v="0"/>
    <x v="1"/>
    <d v="2021-10-11T00:00:00"/>
    <n v="30"/>
    <n v="1.76"/>
    <n v="2.94"/>
    <n v="1.18"/>
    <n v="47"/>
    <n v="82.72"/>
    <n v="0.04"/>
    <n v="3.31"/>
    <n v="79.41"/>
    <n v="0.81"/>
    <n v="80.22"/>
  </r>
  <r>
    <s v="8347-1"/>
    <d v="2021-09-12T00:00:00"/>
    <x v="2"/>
    <x v="1"/>
    <n v="9"/>
    <s v="Raghav Mehta"/>
    <s v="Willowbrook Crescent, Building A, by Pine View Park"/>
    <x v="2"/>
    <x v="2"/>
    <s v="Small Business"/>
    <x v="2"/>
    <x v="0"/>
    <x v="27"/>
    <x v="0"/>
    <x v="0"/>
    <x v="0"/>
    <d v="2021-09-29T00:00:00"/>
    <n v="17"/>
    <n v="0.87"/>
    <n v="1.81"/>
    <n v="0.94"/>
    <n v="6"/>
    <n v="5.22"/>
    <n v="7.0000000000000007E-2"/>
    <n v="0.37"/>
    <n v="4.8499999999999996"/>
    <n v="0.75"/>
    <n v="5.6"/>
  </r>
  <r>
    <s v="8348-1"/>
    <d v="2021-09-15T00:00:00"/>
    <x v="2"/>
    <x v="1"/>
    <n v="9"/>
    <s v="Rajesh Yadav"/>
    <s v="Maplewood Parkway, Building C, near Riverstone"/>
    <x v="0"/>
    <x v="0"/>
    <s v="Corporate"/>
    <x v="9"/>
    <x v="2"/>
    <x v="28"/>
    <x v="0"/>
    <x v="1"/>
    <x v="0"/>
    <d v="2021-10-19T00:00:00"/>
    <n v="34"/>
    <n v="0.93"/>
    <n v="1.48"/>
    <n v="0.55000000000000004"/>
    <n v="1"/>
    <n v="0.93"/>
    <n v="0.01"/>
    <n v="0.01"/>
    <n v="0.92"/>
    <n v="0.7"/>
    <n v="1.62"/>
  </r>
  <r>
    <s v="8349-1"/>
    <d v="2021-09-16T00:00:00"/>
    <x v="2"/>
    <x v="1"/>
    <n v="9"/>
    <s v="Rohit Rathi"/>
    <s v="Cedarwood Street, Building F, next to Oakgrove"/>
    <x v="1"/>
    <x v="1"/>
    <s v="Corporate"/>
    <x v="0"/>
    <x v="1"/>
    <x v="29"/>
    <x v="0"/>
    <x v="2"/>
    <x v="1"/>
    <d v="2021-11-01T00:00:00"/>
    <n v="46"/>
    <n v="3.51"/>
    <n v="8.57"/>
    <n v="5.0599999999999996"/>
    <n v="49"/>
    <n v="171.99"/>
    <n v="0.01"/>
    <n v="1.72"/>
    <n v="170.27"/>
    <n v="6.14"/>
    <n v="176.41"/>
  </r>
  <r>
    <s v="8350-1"/>
    <d v="2021-09-17T00:00:00"/>
    <x v="2"/>
    <x v="1"/>
    <n v="9"/>
    <s v="Sahil Mehta"/>
    <s v="Pine Ridge Road, Building D, by Willow Creek"/>
    <x v="2"/>
    <x v="2"/>
    <s v="Small Business"/>
    <x v="11"/>
    <x v="0"/>
    <x v="30"/>
    <x v="1"/>
    <x v="3"/>
    <x v="0"/>
    <d v="2021-09-19T00:00:00"/>
    <n v="2"/>
    <n v="1.82"/>
    <n v="2.98"/>
    <n v="1.1599999999999999"/>
    <n v="3"/>
    <n v="5.46"/>
    <n v="0.04"/>
    <n v="0.22"/>
    <n v="5.24"/>
    <n v="1.58"/>
    <n v="6.82"/>
  </r>
  <r>
    <s v="8351-1"/>
    <d v="2021-09-25T00:00:00"/>
    <x v="2"/>
    <x v="1"/>
    <n v="9"/>
    <s v="Sandeep Kumar"/>
    <s v="Redwood Park Avenue, Building E, near Silver Oaks"/>
    <x v="0"/>
    <x v="0"/>
    <s v="Home Office"/>
    <x v="2"/>
    <x v="0"/>
    <x v="31"/>
    <x v="2"/>
    <x v="2"/>
    <x v="0"/>
    <d v="2021-10-01T00:00:00"/>
    <n v="6"/>
    <n v="13.64"/>
    <n v="20.98"/>
    <n v="7.34"/>
    <n v="10"/>
    <n v="136.4"/>
    <n v="0.06"/>
    <n v="8.18"/>
    <n v="128.22"/>
    <n v="1.49"/>
    <n v="129.71"/>
  </r>
  <r>
    <s v="8352-1"/>
    <d v="2021-09-25T00:00:00"/>
    <x v="2"/>
    <x v="1"/>
    <n v="9"/>
    <s v="Sanjay Rathi"/>
    <s v="Willow Falls Street, Building B, opposite Cedar Grove"/>
    <x v="1"/>
    <x v="1"/>
    <s v="Corporate"/>
    <x v="2"/>
    <x v="2"/>
    <x v="32"/>
    <x v="1"/>
    <x v="0"/>
    <x v="0"/>
    <d v="2021-09-27T00:00:00"/>
    <n v="2"/>
    <n v="2.1800000000000002"/>
    <n v="3.52"/>
    <n v="1.34"/>
    <n v="13"/>
    <n v="28.34"/>
    <n v="0.08"/>
    <n v="2.27"/>
    <n v="26.07"/>
    <n v="6.83"/>
    <n v="32.9"/>
  </r>
  <r>
    <s v="8353-1"/>
    <d v="2021-09-26T00:00:00"/>
    <x v="2"/>
    <x v="1"/>
    <n v="9"/>
    <s v="Sanjita Yadav"/>
    <s v="Sunset Park Boulevard, Building C, near Riverbend"/>
    <x v="2"/>
    <x v="2"/>
    <s v="Corporate"/>
    <x v="0"/>
    <x v="3"/>
    <x v="33"/>
    <x v="2"/>
    <x v="1"/>
    <x v="0"/>
    <d v="2021-10-21T00:00:00"/>
    <n v="25"/>
    <n v="3.4"/>
    <n v="5.4"/>
    <n v="2"/>
    <n v="10"/>
    <n v="34"/>
    <n v="0.04"/>
    <n v="1.36"/>
    <n v="32.64"/>
    <n v="7.78"/>
    <n v="40.42"/>
  </r>
  <r>
    <s v="8354-1"/>
    <d v="2021-09-27T00:00:00"/>
    <x v="2"/>
    <x v="1"/>
    <n v="9"/>
    <s v="Saurabh Mehta"/>
    <s v="Cedar Grove Street, Building F, by Pinewood Meadows"/>
    <x v="1"/>
    <x v="1"/>
    <s v="Small Business"/>
    <x v="0"/>
    <x v="0"/>
    <x v="34"/>
    <x v="0"/>
    <x v="2"/>
    <x v="0"/>
    <d v="2021-09-28T00:00:00"/>
    <n v="1"/>
    <n v="12.39"/>
    <n v="19.98"/>
    <n v="7.59"/>
    <n v="20"/>
    <n v="247.8"/>
    <n v="0.05"/>
    <n v="12.39"/>
    <n v="235.41"/>
    <n v="5.77"/>
    <n v="241.18"/>
  </r>
  <r>
    <s v="8355-1"/>
    <d v="2021-09-27T00:00:00"/>
    <x v="2"/>
    <x v="1"/>
    <n v="9"/>
    <s v="Shailendra Kumar"/>
    <s v="Pinehill Parkway, Building A, near Maple Ridge"/>
    <x v="2"/>
    <x v="2"/>
    <s v="Corporate"/>
    <x v="5"/>
    <x v="1"/>
    <x v="35"/>
    <x v="2"/>
    <x v="3"/>
    <x v="0"/>
    <d v="2021-11-09T00:00:00"/>
    <n v="43"/>
    <n v="12.39"/>
    <n v="19.98"/>
    <n v="7.59"/>
    <n v="34"/>
    <n v="421.26"/>
    <n v="0.06"/>
    <n v="25.28"/>
    <n v="395.98"/>
    <n v="5.77"/>
    <n v="401.75"/>
  </r>
  <r>
    <s v="8356-1"/>
    <d v="2021-09-28T00:00:00"/>
    <x v="2"/>
    <x v="1"/>
    <n v="9"/>
    <s v="Shalini Yadav"/>
    <s v="Willow Springs Avenue, Building C, next to Crystal Bay"/>
    <x v="0"/>
    <x v="0"/>
    <s v="Home Office"/>
    <x v="0"/>
    <x v="0"/>
    <x v="36"/>
    <x v="0"/>
    <x v="0"/>
    <x v="0"/>
    <d v="2021-10-17T00:00:00"/>
    <n v="19"/>
    <n v="3.75"/>
    <n v="7.08"/>
    <n v="3.33"/>
    <n v="37"/>
    <n v="138.75"/>
    <n v="0.08"/>
    <n v="11.1"/>
    <n v="127.65"/>
    <n v="2.35"/>
    <n v="130"/>
  </r>
  <r>
    <s v="8357-1"/>
    <d v="2021-09-29T00:00:00"/>
    <x v="2"/>
    <x v="1"/>
    <n v="9"/>
    <s v="Shamsher Yadav"/>
    <s v="Riverbank Boulevard, Building D, by Shady Grove"/>
    <x v="0"/>
    <x v="0"/>
    <s v="Small Business"/>
    <x v="2"/>
    <x v="0"/>
    <x v="37"/>
    <x v="1"/>
    <x v="1"/>
    <x v="1"/>
    <d v="2021-10-14T00:00:00"/>
    <n v="15"/>
    <n v="3.5"/>
    <n v="5.74"/>
    <n v="2.2400000000000002"/>
    <n v="26"/>
    <n v="91"/>
    <n v="0.03"/>
    <n v="2.73"/>
    <n v="88.27"/>
    <n v="5.01"/>
    <n v="93.28"/>
  </r>
  <r>
    <s v="8358-1"/>
    <d v="2021-10-01T00:00:00"/>
    <x v="2"/>
    <x v="2"/>
    <n v="10"/>
    <s v="Shashank Mehta"/>
    <s v="Pine Oaks Parkway, Building F, near Riverwood"/>
    <x v="1"/>
    <x v="1"/>
    <s v="Corporate"/>
    <x v="10"/>
    <x v="1"/>
    <x v="38"/>
    <x v="2"/>
    <x v="2"/>
    <x v="0"/>
    <d v="2021-10-23T00:00:00"/>
    <n v="22"/>
    <n v="1.05"/>
    <n v="1.95"/>
    <n v="0.9"/>
    <n v="4"/>
    <n v="4.2"/>
    <n v="0.09"/>
    <n v="0.38"/>
    <n v="3.82"/>
    <n v="1.63"/>
    <n v="5.45"/>
  </r>
  <r>
    <s v="8359-1"/>
    <d v="2021-10-09T00:00:00"/>
    <x v="2"/>
    <x v="2"/>
    <n v="10"/>
    <s v="Shivendra Rathi"/>
    <s v="Cedarwood Crescent, Building C, by Willowfield"/>
    <x v="2"/>
    <x v="2"/>
    <s v="Consumer"/>
    <x v="0"/>
    <x v="3"/>
    <x v="39"/>
    <x v="0"/>
    <x v="3"/>
    <x v="2"/>
    <d v="2021-11-21T00:00:00"/>
    <n v="43"/>
    <n v="315.61"/>
    <n v="500.97"/>
    <n v="185.36"/>
    <n v="25"/>
    <n v="7890.25"/>
    <n v="0.02"/>
    <n v="157.81"/>
    <n v="7732.45"/>
    <n v="69.3"/>
    <n v="7801.75"/>
  </r>
  <r>
    <s v="8360-1"/>
    <d v="2021-10-12T00:00:00"/>
    <x v="2"/>
    <x v="2"/>
    <n v="10"/>
    <s v="Shubham Kumar"/>
    <s v="Shady Ridge Road, Building D, near Silver Oak"/>
    <x v="0"/>
    <x v="0"/>
    <s v="Corporate"/>
    <x v="3"/>
    <x v="3"/>
    <x v="40"/>
    <x v="2"/>
    <x v="3"/>
    <x v="0"/>
    <d v="2021-10-13T00:00:00"/>
    <n v="1"/>
    <n v="1.18"/>
    <n v="1.88"/>
    <n v="0.7"/>
    <n v="29"/>
    <n v="34.22"/>
    <n v="0.1"/>
    <n v="3.42"/>
    <n v="30.8"/>
    <n v="1.49"/>
    <n v="32.29"/>
  </r>
  <r>
    <s v="8361-1"/>
    <d v="2021-10-13T00:00:00"/>
    <x v="2"/>
    <x v="2"/>
    <n v="10"/>
    <s v="Shubhi Sharma"/>
    <s v="Redwood Springs Lane, Building E, opposite Oak Park"/>
    <x v="1"/>
    <x v="1"/>
    <s v="Small Business"/>
    <x v="4"/>
    <x v="1"/>
    <x v="41"/>
    <x v="0"/>
    <x v="3"/>
    <x v="2"/>
    <d v="2021-11-22T00:00:00"/>
    <n v="40"/>
    <n v="278.99"/>
    <n v="449.99"/>
    <n v="171"/>
    <n v="47"/>
    <n v="13112.53"/>
    <n v="0.02"/>
    <n v="262.25"/>
    <n v="12850.28"/>
    <n v="49"/>
    <n v="12899.28"/>
  </r>
  <r>
    <s v="8362-1"/>
    <d v="2021-10-15T00:00:00"/>
    <x v="2"/>
    <x v="2"/>
    <n v="10"/>
    <s v="Siddharth Yadav"/>
    <s v="Sunset Oak Avenue, Building A, near Pinecrest Hill"/>
    <x v="2"/>
    <x v="2"/>
    <s v="Small Business"/>
    <x v="2"/>
    <x v="2"/>
    <x v="42"/>
    <x v="1"/>
    <x v="1"/>
    <x v="0"/>
    <d v="2021-11-18T00:00:00"/>
    <n v="34"/>
    <n v="3.4"/>
    <n v="5.4"/>
    <n v="2"/>
    <n v="8"/>
    <n v="27.2"/>
    <n v="0"/>
    <n v="0"/>
    <n v="27.2"/>
    <n v="7.78"/>
    <n v="34.979999999999997"/>
  </r>
  <r>
    <s v="8363-1"/>
    <d v="2021-10-20T00:00:00"/>
    <x v="2"/>
    <x v="2"/>
    <n v="10"/>
    <s v="Simran Mehta"/>
    <s v="Willow Park Lane, Building C, near Crystal Glen"/>
    <x v="0"/>
    <x v="0"/>
    <s v="Home Office"/>
    <x v="10"/>
    <x v="1"/>
    <x v="43"/>
    <x v="2"/>
    <x v="0"/>
    <x v="0"/>
    <d v="2021-11-21T00:00:00"/>
    <n v="32"/>
    <n v="1.19"/>
    <n v="1.98"/>
    <n v="0.79"/>
    <n v="4"/>
    <n v="4.76"/>
    <n v="0.08"/>
    <n v="0.38"/>
    <n v="4.38"/>
    <n v="4.7699999999999996"/>
    <n v="9.15"/>
  </r>
  <r>
    <s v="8364-1"/>
    <d v="2021-10-21T00:00:00"/>
    <x v="2"/>
    <x v="2"/>
    <n v="10"/>
    <s v="Smita Kumar"/>
    <s v="Pinehurst Road, Building F, by Sunset Park"/>
    <x v="1"/>
    <x v="1"/>
    <s v="Home Office"/>
    <x v="7"/>
    <x v="0"/>
    <x v="44"/>
    <x v="0"/>
    <x v="1"/>
    <x v="1"/>
    <d v="2021-11-27T00:00:00"/>
    <n v="37"/>
    <n v="2.13"/>
    <n v="3.49"/>
    <n v="1.36"/>
    <n v="3"/>
    <n v="6.39"/>
    <n v="0.01"/>
    <n v="0.06"/>
    <n v="6.33"/>
    <n v="0.76"/>
    <n v="7.09"/>
  </r>
  <r>
    <s v="8365-1"/>
    <d v="2021-10-21T00:00:00"/>
    <x v="2"/>
    <x v="2"/>
    <n v="10"/>
    <s v="Sonal Yadav"/>
    <s v="River Hills Boulevard, Building A, near Green Oak"/>
    <x v="2"/>
    <x v="2"/>
    <s v="Corporate"/>
    <x v="11"/>
    <x v="3"/>
    <x v="45"/>
    <x v="0"/>
    <x v="3"/>
    <x v="0"/>
    <d v="2021-11-24T00:00:00"/>
    <n v="34"/>
    <n v="1.18"/>
    <n v="1.88"/>
    <n v="0.7"/>
    <n v="6"/>
    <n v="7.08"/>
    <n v="7.0000000000000007E-2"/>
    <n v="0.5"/>
    <n v="6.58"/>
    <n v="1.49"/>
    <n v="8.07"/>
  </r>
  <r>
    <s v="8366-1"/>
    <d v="2021-10-24T00:00:00"/>
    <x v="2"/>
    <x v="2"/>
    <n v="10"/>
    <s v="Suman Rathi"/>
    <s v="Maple Crest Lane, Building D, near Pine Grove Park"/>
    <x v="1"/>
    <x v="1"/>
    <s v="Consumer"/>
    <x v="5"/>
    <x v="2"/>
    <x v="46"/>
    <x v="1"/>
    <x v="3"/>
    <x v="0"/>
    <d v="2021-11-24T00:00:00"/>
    <n v="31"/>
    <n v="4.53"/>
    <n v="7.3"/>
    <n v="2.77"/>
    <n v="34"/>
    <n v="154.02000000000001"/>
    <n v="0.03"/>
    <n v="4.62"/>
    <n v="149.4"/>
    <n v="7.72"/>
    <n v="157.12"/>
  </r>
  <r>
    <s v="8367-1"/>
    <d v="2021-10-24T00:00:00"/>
    <x v="2"/>
    <x v="2"/>
    <n v="10"/>
    <s v="Swati Mehta"/>
    <s v="Shady Springs Road, Building C, opposite Riverbend"/>
    <x v="1"/>
    <x v="1"/>
    <s v="Small Business"/>
    <x v="9"/>
    <x v="3"/>
    <x v="47"/>
    <x v="0"/>
    <x v="2"/>
    <x v="0"/>
    <d v="2021-11-10T00:00:00"/>
    <n v="17"/>
    <n v="2.25"/>
    <n v="3.69"/>
    <n v="1.44"/>
    <n v="47"/>
    <n v="105.75"/>
    <n v="0"/>
    <n v="0"/>
    <n v="105.75"/>
    <n v="2.5"/>
    <n v="108.25"/>
  </r>
  <r>
    <s v="8368-1"/>
    <d v="2021-10-28T00:00:00"/>
    <x v="2"/>
    <x v="2"/>
    <n v="10"/>
    <s v="Tanvi Rathi"/>
    <s v="Cedar View Avenue, Building F, by Willowcrest"/>
    <x v="2"/>
    <x v="2"/>
    <s v="Corporate"/>
    <x v="5"/>
    <x v="0"/>
    <x v="48"/>
    <x v="0"/>
    <x v="3"/>
    <x v="0"/>
    <d v="2021-11-22T00:00:00"/>
    <n v="25"/>
    <n v="7.92"/>
    <n v="12.99"/>
    <n v="5.07"/>
    <n v="46"/>
    <n v="364.32"/>
    <n v="0.01"/>
    <n v="3.64"/>
    <n v="360.68"/>
    <n v="9.44"/>
    <n v="370.12"/>
  </r>
  <r>
    <s v="8369-1"/>
    <d v="2021-10-31T00:00:00"/>
    <x v="2"/>
    <x v="2"/>
    <n v="10"/>
    <s v="Tanuj Kumar"/>
    <s v="Pinewood Lane, Building A, near Crystal River"/>
    <x v="0"/>
    <x v="0"/>
    <s v="Home Office"/>
    <x v="3"/>
    <x v="3"/>
    <x v="49"/>
    <x v="1"/>
    <x v="0"/>
    <x v="0"/>
    <d v="2021-11-19T00:00:00"/>
    <n v="19"/>
    <n v="178.83"/>
    <n v="415.88"/>
    <n v="237.05"/>
    <n v="21"/>
    <n v="3755.43"/>
    <n v="0.09"/>
    <n v="337.99"/>
    <n v="3417.44"/>
    <n v="11.37"/>
    <n v="3428.81"/>
  </r>
  <r>
    <s v="8370-1"/>
    <d v="2021-10-31T00:00:00"/>
    <x v="2"/>
    <x v="2"/>
    <n v="10"/>
    <s v="Tejas Rathi"/>
    <s v="Willow Ridge Parkway, Building C, near Sunset Valley"/>
    <x v="0"/>
    <x v="0"/>
    <s v="Corporate"/>
    <x v="13"/>
    <x v="3"/>
    <x v="50"/>
    <x v="2"/>
    <x v="0"/>
    <x v="0"/>
    <d v="2021-11-04T00:00:00"/>
    <n v="4"/>
    <n v="156.5"/>
    <n v="300.97000000000003"/>
    <n v="144.47"/>
    <n v="23"/>
    <n v="3599.5"/>
    <n v="0.06"/>
    <n v="215.97"/>
    <n v="3383.53"/>
    <n v="7.18"/>
    <n v="3390.71"/>
  </r>
  <r>
    <s v="8371-1"/>
    <d v="2021-11-06T00:00:00"/>
    <x v="2"/>
    <x v="2"/>
    <n v="11"/>
    <s v="Udit Sharma"/>
    <s v="Redwood Grove Boulevard, Building E, opposite Oak Hill"/>
    <x v="1"/>
    <x v="1"/>
    <s v="Corporate"/>
    <x v="2"/>
    <x v="3"/>
    <x v="51"/>
    <x v="1"/>
    <x v="0"/>
    <x v="1"/>
    <d v="2021-12-06T00:00:00"/>
    <n v="30"/>
    <n v="14.7"/>
    <n v="29.99"/>
    <n v="15.29"/>
    <n v="20"/>
    <n v="294"/>
    <n v="0.04"/>
    <n v="11.76"/>
    <n v="282.24"/>
    <n v="5.5"/>
    <n v="287.74"/>
  </r>
  <r>
    <s v="8372-1"/>
    <d v="2021-11-06T00:00:00"/>
    <x v="2"/>
    <x v="2"/>
    <n v="11"/>
    <s v="Umesh Mehta"/>
    <s v="Cedar Street, Building F, near Pineview Park"/>
    <x v="2"/>
    <x v="2"/>
    <s v="Small Business"/>
    <x v="3"/>
    <x v="1"/>
    <x v="52"/>
    <x v="2"/>
    <x v="3"/>
    <x v="0"/>
    <d v="2021-12-21T00:00:00"/>
    <n v="45"/>
    <n v="54.29"/>
    <n v="90.48"/>
    <n v="36.19"/>
    <n v="49"/>
    <n v="2660.21"/>
    <n v="0.05"/>
    <n v="133.01"/>
    <n v="2527.1999999999998"/>
    <n v="19.989999999999998"/>
    <n v="2547.19"/>
  </r>
  <r>
    <s v="8373-1"/>
    <d v="2021-11-07T00:00:00"/>
    <x v="2"/>
    <x v="2"/>
    <n v="11"/>
    <s v="Vansh Mehta"/>
    <s v="Maple Avenue, Building B, by Riverbend Hill"/>
    <x v="0"/>
    <x v="0"/>
    <s v="Corporate"/>
    <x v="2"/>
    <x v="2"/>
    <x v="53"/>
    <x v="0"/>
    <x v="3"/>
    <x v="0"/>
    <d v="2021-12-29T00:00:00"/>
    <n v="52"/>
    <n v="3.47"/>
    <n v="6.68"/>
    <n v="3.21"/>
    <n v="12"/>
    <n v="41.64"/>
    <n v="0.06"/>
    <n v="2.5"/>
    <n v="39.14"/>
    <n v="1.5"/>
    <n v="40.64"/>
  </r>
  <r>
    <s v="8374-1"/>
    <d v="2021-11-10T00:00:00"/>
    <x v="2"/>
    <x v="2"/>
    <n v="11"/>
    <s v="Vikas Rathi"/>
    <s v="Shady Grove Lane, Building D, near Sunset Ridge"/>
    <x v="0"/>
    <x v="0"/>
    <s v="Corporate"/>
    <x v="6"/>
    <x v="1"/>
    <x v="54"/>
    <x v="2"/>
    <x v="1"/>
    <x v="0"/>
    <d v="2022-01-05T00:00:00"/>
    <n v="56"/>
    <n v="0.93"/>
    <n v="1.48"/>
    <n v="0.55000000000000004"/>
    <n v="19"/>
    <n v="17.670000000000002"/>
    <n v="0"/>
    <n v="0"/>
    <n v="17.670000000000002"/>
    <n v="0.7"/>
    <n v="18.37"/>
  </r>
  <r>
    <s v="8375-1"/>
    <d v="2021-11-10T00:00:00"/>
    <x v="2"/>
    <x v="2"/>
    <n v="11"/>
    <s v="Vikram Kumar"/>
    <s v="Pine Ridge Avenue, Building C, by Oakwood Grove"/>
    <x v="1"/>
    <x v="1"/>
    <s v="Corporate"/>
    <x v="0"/>
    <x v="0"/>
    <x v="55"/>
    <x v="0"/>
    <x v="0"/>
    <x v="0"/>
    <d v="2021-11-13T00:00:00"/>
    <n v="3"/>
    <n v="4.03"/>
    <n v="9.3800000000000008"/>
    <n v="5.35"/>
    <n v="24"/>
    <n v="96.72"/>
    <n v="0.05"/>
    <n v="4.84"/>
    <n v="91.88"/>
    <n v="7.28"/>
    <n v="99.16"/>
  </r>
  <r>
    <s v="8376-1"/>
    <d v="2021-11-11T00:00:00"/>
    <x v="2"/>
    <x v="2"/>
    <n v="11"/>
    <s v="Vivek Sharma"/>
    <s v="Riverstone Parkway, Building E, near Green Valley"/>
    <x v="2"/>
    <x v="2"/>
    <s v="Home Office"/>
    <x v="6"/>
    <x v="3"/>
    <x v="56"/>
    <x v="0"/>
    <x v="1"/>
    <x v="0"/>
    <d v="2022-01-10T00:00:00"/>
    <n v="60"/>
    <n v="1.59"/>
    <n v="2.61"/>
    <n v="1.02"/>
    <n v="40"/>
    <n v="63.6"/>
    <n v="0.03"/>
    <n v="1.91"/>
    <n v="61.69"/>
    <n v="0.5"/>
    <n v="62.19"/>
  </r>
  <r>
    <s v="8377-1"/>
    <d v="2021-11-12T00:00:00"/>
    <x v="2"/>
    <x v="2"/>
    <n v="11"/>
    <s v="Vishal Yadav"/>
    <s v="Sunset Grove Road, Building A, by Pine Ridge"/>
    <x v="0"/>
    <x v="0"/>
    <s v="Small Business"/>
    <x v="2"/>
    <x v="0"/>
    <x v="57"/>
    <x v="0"/>
    <x v="3"/>
    <x v="0"/>
    <d v="2021-11-17T00:00:00"/>
    <n v="5"/>
    <n v="4.1900000000000004"/>
    <n v="10.23"/>
    <n v="6.04"/>
    <n v="46"/>
    <n v="192.74"/>
    <n v="0.08"/>
    <n v="15.42"/>
    <n v="177.32"/>
    <n v="4.68"/>
    <n v="182"/>
  </r>
  <r>
    <s v="8378-1"/>
    <d v="2021-11-15T00:00:00"/>
    <x v="2"/>
    <x v="2"/>
    <n v="11"/>
    <s v="Vishnu Kumar"/>
    <s v="Cedar Springs Boulevard, Building D, near Maple Hill"/>
    <x v="1"/>
    <x v="1"/>
    <s v="Corporate"/>
    <x v="5"/>
    <x v="1"/>
    <x v="58"/>
    <x v="1"/>
    <x v="3"/>
    <x v="0"/>
    <d v="2021-11-22T00:00:00"/>
    <n v="7"/>
    <n v="3.95"/>
    <n v="6.08"/>
    <n v="2.13"/>
    <n v="41"/>
    <n v="161.94999999999999"/>
    <n v="0.03"/>
    <n v="4.8600000000000003"/>
    <n v="157.09"/>
    <n v="1.82"/>
    <n v="158.91"/>
  </r>
  <r>
    <s v="8379-1"/>
    <d v="2021-11-16T00:00:00"/>
    <x v="2"/>
    <x v="2"/>
    <n v="11"/>
    <s v="Yamini Yadav"/>
    <s v="Willowpark Road, Building B, near Riverstone"/>
    <x v="2"/>
    <x v="2"/>
    <s v="Consumer"/>
    <x v="0"/>
    <x v="2"/>
    <x v="59"/>
    <x v="2"/>
    <x v="2"/>
    <x v="0"/>
    <d v="2021-12-31T00:00:00"/>
    <n v="45"/>
    <n v="3.88"/>
    <n v="6.47"/>
    <n v="2.59"/>
    <n v="22"/>
    <n v="85.36"/>
    <n v="0.04"/>
    <n v="3.41"/>
    <n v="81.95"/>
    <n v="1.22"/>
    <n v="83.17"/>
  </r>
  <r>
    <s v="8380-1"/>
    <d v="2021-11-17T00:00:00"/>
    <x v="2"/>
    <x v="2"/>
    <n v="11"/>
    <s v="Yogesh Yadav"/>
    <s v="Shady Lane Parkway, Building F, opposite Golden Ridge"/>
    <x v="0"/>
    <x v="0"/>
    <s v="Small Business"/>
    <x v="1"/>
    <x v="2"/>
    <x v="60"/>
    <x v="1"/>
    <x v="3"/>
    <x v="0"/>
    <d v="2021-12-06T00:00:00"/>
    <n v="19"/>
    <n v="4.1900000000000004"/>
    <n v="10.23"/>
    <n v="6.04"/>
    <n v="16"/>
    <n v="67.040000000000006"/>
    <n v="0.02"/>
    <n v="1.34"/>
    <n v="65.7"/>
    <n v="4.68"/>
    <n v="70.38"/>
  </r>
  <r>
    <s v="8381-1"/>
    <d v="2021-11-17T00:00:00"/>
    <x v="2"/>
    <x v="2"/>
    <n v="11"/>
    <s v="Zeeshan Sharma"/>
    <s v="Maple Ridge Street, Building E, near Crystal Lake"/>
    <x v="1"/>
    <x v="1"/>
    <s v="Small Business"/>
    <x v="9"/>
    <x v="1"/>
    <x v="61"/>
    <x v="2"/>
    <x v="0"/>
    <x v="0"/>
    <d v="2021-11-23T00:00:00"/>
    <n v="6"/>
    <n v="4.46"/>
    <n v="10.89"/>
    <n v="6.43"/>
    <n v="10"/>
    <n v="44.6"/>
    <n v="0.1"/>
    <n v="4.46"/>
    <n v="40.14"/>
    <n v="4.5"/>
    <n v="44.64"/>
  </r>
  <r>
    <s v="8382-1"/>
    <d v="2021-11-20T00:00:00"/>
    <x v="2"/>
    <x v="2"/>
    <n v="11"/>
    <s v="Aastha Rathi"/>
    <s v="Pinecrest Boulevard, Building C, near Oak Valley"/>
    <x v="2"/>
    <x v="2"/>
    <s v="Home Office"/>
    <x v="8"/>
    <x v="3"/>
    <x v="62"/>
    <x v="0"/>
    <x v="0"/>
    <x v="0"/>
    <d v="2021-12-01T00:00:00"/>
    <n v="11"/>
    <n v="1.94"/>
    <n v="3.08"/>
    <n v="1.1399999999999999"/>
    <n v="11"/>
    <n v="21.34"/>
    <n v="0.09"/>
    <n v="1.92"/>
    <n v="19.420000000000002"/>
    <n v="0.99"/>
    <n v="20.41"/>
  </r>
  <r>
    <s v="8383-1"/>
    <d v="2021-11-22T00:00:00"/>
    <x v="2"/>
    <x v="2"/>
    <n v="11"/>
    <s v="Aayushi Kumar"/>
    <s v="Riverfront Road, Building B, by Willowfield"/>
    <x v="0"/>
    <x v="0"/>
    <s v="Corporate"/>
    <x v="0"/>
    <x v="0"/>
    <x v="63"/>
    <x v="2"/>
    <x v="0"/>
    <x v="0"/>
    <d v="2021-12-16T00:00:00"/>
    <n v="24"/>
    <n v="1.53"/>
    <n v="2.78"/>
    <n v="1.25"/>
    <n v="21"/>
    <n v="32.130000000000003"/>
    <n v="0.06"/>
    <n v="1.93"/>
    <n v="30.2"/>
    <n v="1.34"/>
    <n v="31.54"/>
  </r>
  <r>
    <s v="8384-1"/>
    <d v="2021-11-24T00:00:00"/>
    <x v="2"/>
    <x v="2"/>
    <n v="11"/>
    <s v="Abhishek Yadav"/>
    <s v="Pinecrest Road, Building A, near Blue River Park"/>
    <x v="1"/>
    <x v="1"/>
    <s v="Small Business"/>
    <x v="5"/>
    <x v="1"/>
    <x v="64"/>
    <x v="0"/>
    <x v="0"/>
    <x v="0"/>
    <d v="2021-12-16T00:00:00"/>
    <n v="22"/>
    <n v="39.64"/>
    <n v="152.47999999999999"/>
    <n v="112.84"/>
    <n v="17"/>
    <n v="673.88"/>
    <n v="0.04"/>
    <n v="26.96"/>
    <n v="646.91999999999996"/>
    <n v="6.5"/>
    <n v="653.41999999999996"/>
  </r>
  <r>
    <s v="8385-1"/>
    <d v="2021-11-28T00:00:00"/>
    <x v="2"/>
    <x v="2"/>
    <n v="11"/>
    <s v="Aditya Rathi"/>
    <s v="Oak Ridge Avenue, Building C, next to Riverhill Mall"/>
    <x v="2"/>
    <x v="2"/>
    <s v="Small Business"/>
    <x v="11"/>
    <x v="2"/>
    <x v="65"/>
    <x v="1"/>
    <x v="1"/>
    <x v="0"/>
    <d v="2021-12-15T00:00:00"/>
    <n v="17"/>
    <n v="3.88"/>
    <n v="6.47"/>
    <n v="2.59"/>
    <n v="16"/>
    <n v="62.08"/>
    <n v="0.01"/>
    <n v="0.62"/>
    <n v="61.46"/>
    <n v="1.22"/>
    <n v="62.68"/>
  </r>
  <r>
    <s v="8386-1"/>
    <d v="2021-11-28T00:00:00"/>
    <x v="2"/>
    <x v="2"/>
    <n v="11"/>
    <s v="Aftab Sharma"/>
    <s v="Cedarwood Lane, Building D, by Sunset Valley"/>
    <x v="0"/>
    <x v="0"/>
    <s v="Corporate"/>
    <x v="3"/>
    <x v="2"/>
    <x v="66"/>
    <x v="2"/>
    <x v="2"/>
    <x v="0"/>
    <d v="2022-01-17T00:00:00"/>
    <n v="50"/>
    <n v="2.59"/>
    <n v="3.98"/>
    <n v="1.39"/>
    <n v="11"/>
    <n v="28.49"/>
    <n v="7.0000000000000007E-2"/>
    <n v="1.99"/>
    <n v="26.5"/>
    <n v="2.97"/>
    <n v="29.47"/>
  </r>
  <r>
    <s v="8387-1"/>
    <d v="2021-11-30T00:00:00"/>
    <x v="2"/>
    <x v="2"/>
    <n v="11"/>
    <s v="Akansha Kumar"/>
    <s v="Willow Park Boulevard, Building E, near Forest Grove"/>
    <x v="1"/>
    <x v="1"/>
    <s v="Corporate"/>
    <x v="5"/>
    <x v="3"/>
    <x v="67"/>
    <x v="0"/>
    <x v="3"/>
    <x v="0"/>
    <d v="2022-01-01T00:00:00"/>
    <n v="32"/>
    <n v="36.020000000000003"/>
    <n v="58.1"/>
    <n v="22.08"/>
    <n v="27"/>
    <n v="972.54"/>
    <n v="7.0000000000000007E-2"/>
    <n v="68.08"/>
    <n v="904.46"/>
    <n v="1.49"/>
    <n v="905.95"/>
  </r>
  <r>
    <s v="8388-1"/>
    <d v="2021-11-30T00:00:00"/>
    <x v="2"/>
    <x v="2"/>
    <n v="11"/>
    <s v="Ankush Kumar"/>
    <s v="Rosewood Crescent, Building C, near Maple Hill Park"/>
    <x v="2"/>
    <x v="2"/>
    <s v="Corporate"/>
    <x v="3"/>
    <x v="0"/>
    <x v="68"/>
    <x v="2"/>
    <x v="2"/>
    <x v="0"/>
    <d v="2021-12-23T00:00:00"/>
    <n v="23"/>
    <n v="4.37"/>
    <n v="9.11"/>
    <n v="4.74"/>
    <n v="30"/>
    <n v="131.1"/>
    <n v="0.03"/>
    <n v="3.93"/>
    <n v="127.17"/>
    <n v="2.25"/>
    <n v="129.41999999999999"/>
  </r>
  <r>
    <s v="8389-1"/>
    <d v="2021-12-04T00:00:00"/>
    <x v="2"/>
    <x v="2"/>
    <n v="12"/>
    <s v="Anupama Sharma"/>
    <s v="Riverstone Parkway, Building D, near Sunset Lake"/>
    <x v="1"/>
    <x v="1"/>
    <s v="Small Business"/>
    <x v="1"/>
    <x v="3"/>
    <x v="69"/>
    <x v="0"/>
    <x v="0"/>
    <x v="0"/>
    <d v="2022-01-04T00:00:00"/>
    <n v="31"/>
    <n v="1.84"/>
    <n v="2.88"/>
    <n v="1.04"/>
    <n v="28"/>
    <n v="51.52"/>
    <n v="0.1"/>
    <n v="5.15"/>
    <n v="46.37"/>
    <n v="0.99"/>
    <n v="47.36"/>
  </r>
  <r>
    <s v="8390-1"/>
    <d v="2021-12-06T00:00:00"/>
    <x v="2"/>
    <x v="2"/>
    <n v="12"/>
    <s v="Arvind Yadav"/>
    <s v="Pinewood Drive, Building E, close to Riverbend Park"/>
    <x v="2"/>
    <x v="2"/>
    <s v="Corporate"/>
    <x v="7"/>
    <x v="1"/>
    <x v="70"/>
    <x v="1"/>
    <x v="1"/>
    <x v="0"/>
    <d v="2021-12-25T00:00:00"/>
    <n v="19"/>
    <n v="1.17"/>
    <n v="2.78"/>
    <n v="1.61"/>
    <n v="39"/>
    <n v="45.63"/>
    <n v="0.05"/>
    <n v="2.2799999999999998"/>
    <n v="43.35"/>
    <n v="1.2"/>
    <n v="44.55"/>
  </r>
  <r>
    <s v="8391-1"/>
    <d v="2021-12-06T00:00:00"/>
    <x v="2"/>
    <x v="2"/>
    <n v="12"/>
    <s v="Ashish Rathi"/>
    <s v="Cedar Valley Road, Building C, beside Green Meadow"/>
    <x v="0"/>
    <x v="0"/>
    <s v="Corporate"/>
    <x v="10"/>
    <x v="0"/>
    <x v="71"/>
    <x v="2"/>
    <x v="2"/>
    <x v="0"/>
    <d v="2021-12-22T00:00:00"/>
    <n v="16"/>
    <n v="1.18"/>
    <n v="1.88"/>
    <n v="0.7"/>
    <n v="20"/>
    <n v="23.6"/>
    <n v="7.0000000000000007E-2"/>
    <n v="1.65"/>
    <n v="21.95"/>
    <n v="1.49"/>
    <n v="23.44"/>
  </r>
  <r>
    <s v="8392-1"/>
    <d v="2021-12-08T00:00:00"/>
    <x v="2"/>
    <x v="2"/>
    <n v="12"/>
    <s v="Ayesha Mehta"/>
    <s v="Maple Grove Street, Building B, near Oakwood Mall"/>
    <x v="0"/>
    <x v="0"/>
    <s v="Corporate"/>
    <x v="0"/>
    <x v="1"/>
    <x v="72"/>
    <x v="0"/>
    <x v="3"/>
    <x v="0"/>
    <d v="2021-12-12T00:00:00"/>
    <n v="4"/>
    <n v="1.6"/>
    <n v="2.62"/>
    <n v="1.02"/>
    <n v="26"/>
    <n v="41.6"/>
    <n v="0.08"/>
    <n v="3.33"/>
    <n v="38.270000000000003"/>
    <n v="0.8"/>
    <n v="39.07"/>
  </r>
  <r>
    <s v="8393-1"/>
    <d v="2021-12-09T00:00:00"/>
    <x v="2"/>
    <x v="2"/>
    <n v="12"/>
    <s v="Bharat Rathi"/>
    <s v="Willowbrook Road, Building E, opposite Valley Springs"/>
    <x v="1"/>
    <x v="1"/>
    <s v="Corporate"/>
    <x v="2"/>
    <x v="3"/>
    <x v="73"/>
    <x v="0"/>
    <x v="0"/>
    <x v="0"/>
    <d v="2022-01-02T00:00:00"/>
    <n v="24"/>
    <n v="1.0900000000000001"/>
    <n v="2.6"/>
    <n v="1.51"/>
    <n v="14"/>
    <n v="15.26"/>
    <n v="0.08"/>
    <n v="1.22"/>
    <n v="14.04"/>
    <n v="2.4"/>
    <n v="16.440000000000001"/>
  </r>
  <r>
    <s v="8394-1"/>
    <d v="2021-12-09T00:00:00"/>
    <x v="2"/>
    <x v="2"/>
    <n v="12"/>
    <s v="Banshi Kumar"/>
    <s v="Redwood Crest Boulevard, Building D, near Birch Grove"/>
    <x v="2"/>
    <x v="2"/>
    <s v="Home Office"/>
    <x v="2"/>
    <x v="0"/>
    <x v="74"/>
    <x v="1"/>
    <x v="1"/>
    <x v="1"/>
    <d v="2022-01-23T00:00:00"/>
    <n v="45"/>
    <n v="0.32"/>
    <n v="1.68"/>
    <n v="1.36"/>
    <n v="6"/>
    <n v="1.92"/>
    <n v="0.05"/>
    <n v="0.1"/>
    <n v="1.82"/>
    <n v="1.02"/>
    <n v="2.84"/>
  </r>
  <r>
    <s v="8395-1"/>
    <d v="2021-12-10T00:00:00"/>
    <x v="2"/>
    <x v="2"/>
    <n v="12"/>
    <s v="Chandni Yadav"/>
    <s v="Shady Pines Drive, Building A, near Riverwalk Park"/>
    <x v="0"/>
    <x v="0"/>
    <s v="Corporate"/>
    <x v="11"/>
    <x v="2"/>
    <x v="75"/>
    <x v="0"/>
    <x v="0"/>
    <x v="1"/>
    <d v="2022-01-14T00:00:00"/>
    <n v="35"/>
    <n v="156.5"/>
    <n v="300.97000000000003"/>
    <n v="144.47"/>
    <n v="8"/>
    <n v="1252"/>
    <n v="0.05"/>
    <n v="62.6"/>
    <n v="1189.4000000000001"/>
    <n v="7.18"/>
    <n v="1196.58"/>
  </r>
  <r>
    <s v="8396-1"/>
    <d v="2021-12-16T00:00:00"/>
    <x v="2"/>
    <x v="2"/>
    <n v="12"/>
    <s v="Chhavi Rathi"/>
    <s v="Riverwood Avenue, Building F, by Pinecrest Mall"/>
    <x v="1"/>
    <x v="1"/>
    <s v="Consumer"/>
    <x v="1"/>
    <x v="0"/>
    <x v="76"/>
    <x v="0"/>
    <x v="1"/>
    <x v="0"/>
    <d v="2022-02-13T00:00:00"/>
    <n v="59"/>
    <n v="99.39"/>
    <n v="162.93"/>
    <n v="63.54"/>
    <n v="41"/>
    <n v="4074.99"/>
    <n v="0.01"/>
    <n v="40.75"/>
    <n v="4034.24"/>
    <n v="19.989999999999998"/>
    <n v="4054.23"/>
  </r>
  <r>
    <s v="8397-1"/>
    <d v="2021-12-19T00:00:00"/>
    <x v="2"/>
    <x v="2"/>
    <n v="12"/>
    <s v="Chirag Kumar"/>
    <s v="Oak Valley Parkway, Building C, near Willowbrook Park"/>
    <x v="2"/>
    <x v="2"/>
    <s v="Home Office"/>
    <x v="5"/>
    <x v="0"/>
    <x v="77"/>
    <x v="1"/>
    <x v="2"/>
    <x v="0"/>
    <d v="2021-12-23T00:00:00"/>
    <n v="4"/>
    <n v="3.32"/>
    <n v="5.18"/>
    <n v="1.86"/>
    <n v="25"/>
    <n v="83"/>
    <n v="0.1"/>
    <n v="8.3000000000000007"/>
    <n v="74.7"/>
    <n v="2.04"/>
    <n v="76.739999999999995"/>
  </r>
  <r>
    <s v="8398-1"/>
    <d v="2021-12-19T00:00:00"/>
    <x v="2"/>
    <x v="2"/>
    <n v="12"/>
    <s v="Deepak Mehta"/>
    <s v="Cedar Ridge Drive, Building E, near Maple Woods"/>
    <x v="0"/>
    <x v="0"/>
    <s v="Corporate"/>
    <x v="8"/>
    <x v="2"/>
    <x v="78"/>
    <x v="2"/>
    <x v="3"/>
    <x v="0"/>
    <d v="2022-01-27T00:00:00"/>
    <n v="39"/>
    <n v="4.46"/>
    <n v="10.89"/>
    <n v="6.43"/>
    <n v="30"/>
    <n v="133.80000000000001"/>
    <n v="0.08"/>
    <n v="10.7"/>
    <n v="123.1"/>
    <n v="4.5"/>
    <n v="127.6"/>
  </r>
  <r>
    <s v="8399-1"/>
    <d v="2021-12-22T00:00:00"/>
    <x v="2"/>
    <x v="2"/>
    <n v="12"/>
    <s v="Deepika Sharma"/>
    <s v="Pine Springs Road, Building D, near Crystal Falls"/>
    <x v="1"/>
    <x v="1"/>
    <s v="Home Office"/>
    <x v="4"/>
    <x v="0"/>
    <x v="79"/>
    <x v="1"/>
    <x v="2"/>
    <x v="0"/>
    <d v="2022-01-05T00:00:00"/>
    <n v="14"/>
    <n v="19.78"/>
    <n v="45.99"/>
    <n v="26.21"/>
    <n v="11"/>
    <n v="217.58"/>
    <n v="7.0000000000000007E-2"/>
    <n v="15.23"/>
    <n v="202.35"/>
    <n v="4.99"/>
    <n v="207.34"/>
  </r>
  <r>
    <s v="8400-1"/>
    <d v="2021-12-24T00:00:00"/>
    <x v="2"/>
    <x v="2"/>
    <n v="12"/>
    <s v="Devesh Yadav"/>
    <s v="Maple Ridge Parkway, Building C, near Valley Park"/>
    <x v="2"/>
    <x v="2"/>
    <s v="Corporate"/>
    <x v="1"/>
    <x v="2"/>
    <x v="80"/>
    <x v="2"/>
    <x v="0"/>
    <x v="0"/>
    <d v="2022-01-10T00:00:00"/>
    <n v="17"/>
    <n v="1.18"/>
    <n v="1.88"/>
    <n v="0.7"/>
    <n v="39"/>
    <n v="46.02"/>
    <n v="7.0000000000000007E-2"/>
    <n v="3.22"/>
    <n v="42.8"/>
    <n v="1.49"/>
    <n v="44.29"/>
  </r>
  <r>
    <s v="8401-1"/>
    <d v="2021-12-25T00:00:00"/>
    <x v="2"/>
    <x v="2"/>
    <n v="12"/>
    <s v="Devika Yadav"/>
    <s v="Willow Springs Lane, Building E, opposite Sunset Hill"/>
    <x v="1"/>
    <x v="1"/>
    <s v="Corporate"/>
    <x v="11"/>
    <x v="1"/>
    <x v="81"/>
    <x v="0"/>
    <x v="1"/>
    <x v="0"/>
    <d v="2022-01-24T00:00:00"/>
    <n v="30"/>
    <n v="377.99"/>
    <n v="599.99"/>
    <n v="222"/>
    <n v="17"/>
    <n v="6425.83"/>
    <n v="0.08"/>
    <n v="514.07000000000005"/>
    <n v="5911.76"/>
    <n v="24.49"/>
    <n v="5936.25"/>
  </r>
  <r>
    <s v="8402-1"/>
    <d v="2021-12-25T00:00:00"/>
    <x v="2"/>
    <x v="2"/>
    <n v="12"/>
    <s v="Dinesh Kumar"/>
    <s v="Redwood Avenue, Building B, next to Pineview Park"/>
    <x v="1"/>
    <x v="1"/>
    <s v="Corporate"/>
    <x v="0"/>
    <x v="3"/>
    <x v="82"/>
    <x v="2"/>
    <x v="2"/>
    <x v="0"/>
    <d v="2022-01-02T00:00:00"/>
    <n v="8"/>
    <n v="1.0900000000000001"/>
    <n v="1.68"/>
    <n v="0.59"/>
    <n v="24"/>
    <n v="26.16"/>
    <n v="0.05"/>
    <n v="1.31"/>
    <n v="24.85"/>
    <n v="1"/>
    <n v="25.85"/>
  </r>
  <r>
    <s v="8403-1"/>
    <d v="2021-12-28T00:00:00"/>
    <x v="2"/>
    <x v="2"/>
    <n v="12"/>
    <s v="Divya Sharma"/>
    <s v="Shady Grove Street, Building C, near Rivercrest"/>
    <x v="2"/>
    <x v="2"/>
    <s v="Home Office"/>
    <x v="5"/>
    <x v="3"/>
    <x v="83"/>
    <x v="0"/>
    <x v="3"/>
    <x v="0"/>
    <d v="2022-01-03T00:00:00"/>
    <n v="6"/>
    <n v="8.82"/>
    <n v="20.99"/>
    <n v="12.17"/>
    <n v="30"/>
    <n v="264.60000000000002"/>
    <n v="0.03"/>
    <n v="7.94"/>
    <n v="256.66000000000003"/>
    <n v="4.8099999999999996"/>
    <n v="261.47000000000003"/>
  </r>
  <r>
    <s v="8404-1"/>
    <d v="2021-12-28T00:00:00"/>
    <x v="2"/>
    <x v="2"/>
    <n v="12"/>
    <s v="Gaurav Mehta"/>
    <s v="Cedarwood Avenue, Building F, by Mountain View"/>
    <x v="0"/>
    <x v="0"/>
    <s v="Small Business"/>
    <x v="0"/>
    <x v="2"/>
    <x v="84"/>
    <x v="0"/>
    <x v="0"/>
    <x v="0"/>
    <d v="2022-01-06T00:00:00"/>
    <n v="9"/>
    <n v="1.18"/>
    <n v="1.88"/>
    <n v="0.7"/>
    <n v="1"/>
    <n v="1.18"/>
    <n v="0.09"/>
    <n v="0.11"/>
    <n v="1.07"/>
    <n v="1.49"/>
    <n v="2.56"/>
  </r>
  <r>
    <s v="8405-1"/>
    <d v="2021-12-28T00:00:00"/>
    <x v="2"/>
    <x v="2"/>
    <n v="12"/>
    <s v="Geetanjali Sharma"/>
    <s v="Pinehurst Lane, Building E, near Willow Oaks"/>
    <x v="0"/>
    <x v="0"/>
    <s v="Corporate"/>
    <x v="3"/>
    <x v="1"/>
    <x v="85"/>
    <x v="0"/>
    <x v="1"/>
    <x v="1"/>
    <d v="2021-12-29T00:00:00"/>
    <n v="1"/>
    <n v="16.8"/>
    <n v="40.97"/>
    <n v="24.17"/>
    <n v="49"/>
    <n v="823.2"/>
    <n v="0.1"/>
    <n v="82.32"/>
    <n v="740.88"/>
    <n v="8.99"/>
    <n v="749.87"/>
  </r>
  <r>
    <s v="8406-1"/>
    <d v="2022-01-02T00:00:00"/>
    <x v="3"/>
    <x v="3"/>
    <n v="1"/>
    <s v="Harshit Yadav"/>
    <s v="Maplewood Crescent, Building D, near Crystal Creek"/>
    <x v="1"/>
    <x v="1"/>
    <s v="Corporate"/>
    <x v="6"/>
    <x v="0"/>
    <x v="86"/>
    <x v="1"/>
    <x v="2"/>
    <x v="0"/>
    <d v="2022-01-30T00:00:00"/>
    <n v="28"/>
    <n v="14.7"/>
    <n v="29.99"/>
    <n v="15.29"/>
    <n v="14"/>
    <n v="205.8"/>
    <n v="0.04"/>
    <n v="8.23"/>
    <n v="197.57"/>
    <n v="5.5"/>
    <n v="203.07"/>
  </r>
  <r>
    <s v="8407-1"/>
    <d v="2022-01-09T00:00:00"/>
    <x v="3"/>
    <x v="3"/>
    <n v="1"/>
    <s v="Hemlata Mehta"/>
    <s v="Willow Ridge Road, Building C, by River View Park"/>
    <x v="2"/>
    <x v="2"/>
    <s v="Home Office"/>
    <x v="8"/>
    <x v="3"/>
    <x v="87"/>
    <x v="2"/>
    <x v="3"/>
    <x v="0"/>
    <d v="2022-03-10T00:00:00"/>
    <n v="60"/>
    <n v="3.47"/>
    <n v="6.68"/>
    <n v="3.21"/>
    <n v="10"/>
    <n v="34.700000000000003"/>
    <n v="0.08"/>
    <n v="2.78"/>
    <n v="31.92"/>
    <n v="1.5"/>
    <n v="33.42"/>
  </r>
  <r>
    <s v="8408-1"/>
    <d v="2022-01-12T00:00:00"/>
    <x v="3"/>
    <x v="3"/>
    <n v="1"/>
    <s v="Ishaan Rathi"/>
    <s v="Sunset Parkway, Building E, near Oakridge Gardens"/>
    <x v="0"/>
    <x v="0"/>
    <s v="Home Office"/>
    <x v="13"/>
    <x v="3"/>
    <x v="88"/>
    <x v="1"/>
    <x v="3"/>
    <x v="0"/>
    <d v="2022-02-26T00:00:00"/>
    <n v="45"/>
    <n v="13.64"/>
    <n v="20.98"/>
    <n v="7.34"/>
    <n v="34"/>
    <n v="463.76"/>
    <n v="7.0000000000000007E-2"/>
    <n v="32.46"/>
    <n v="431.3"/>
    <n v="1.49"/>
    <n v="432.79"/>
  </r>
  <r>
    <s v="8409-1"/>
    <d v="2022-01-17T00:00:00"/>
    <x v="3"/>
    <x v="3"/>
    <n v="1"/>
    <s v="Jaya Kumar"/>
    <s v="Oakwood Drive, Building F, opposite Maple Grove"/>
    <x v="0"/>
    <x v="0"/>
    <s v="Consumer"/>
    <x v="10"/>
    <x v="0"/>
    <x v="89"/>
    <x v="2"/>
    <x v="3"/>
    <x v="0"/>
    <d v="2022-02-27T00:00:00"/>
    <n v="41"/>
    <n v="1.87"/>
    <n v="8.1199999999999992"/>
    <n v="6.25"/>
    <n v="36"/>
    <n v="67.319999999999993"/>
    <n v="0.1"/>
    <n v="6.73"/>
    <n v="60.59"/>
    <n v="2.83"/>
    <n v="63.42"/>
  </r>
  <r>
    <s v="8410-1"/>
    <d v="2022-01-17T00:00:00"/>
    <x v="3"/>
    <x v="3"/>
    <n v="1"/>
    <s v="Kailash Sharma"/>
    <s v="Cedar Park Boulevard, Building C, near Golden Oaks"/>
    <x v="1"/>
    <x v="1"/>
    <s v="Home Office"/>
    <x v="0"/>
    <x v="0"/>
    <x v="90"/>
    <x v="0"/>
    <x v="1"/>
    <x v="0"/>
    <d v="2022-03-06T00:00:00"/>
    <n v="48"/>
    <n v="4.79"/>
    <n v="11.97"/>
    <n v="7.18"/>
    <n v="28"/>
    <n v="134.12"/>
    <n v="0.03"/>
    <n v="4.0199999999999996"/>
    <n v="130.1"/>
    <n v="5.81"/>
    <n v="135.91"/>
  </r>
  <r>
    <s v="8411-1"/>
    <d v="2022-01-18T00:00:00"/>
    <x v="3"/>
    <x v="3"/>
    <n v="1"/>
    <s v="Kajal Rathi"/>
    <s v="Pine Ridge Lane, Building B, near Sunset Bay"/>
    <x v="2"/>
    <x v="2"/>
    <s v="Home Office"/>
    <x v="7"/>
    <x v="0"/>
    <x v="91"/>
    <x v="2"/>
    <x v="0"/>
    <x v="0"/>
    <d v="2022-01-20T00:00:00"/>
    <n v="2"/>
    <n v="8.31"/>
    <n v="15.98"/>
    <n v="7.67"/>
    <n v="4"/>
    <n v="33.24"/>
    <n v="0.09"/>
    <n v="2.99"/>
    <n v="30.25"/>
    <n v="6.5"/>
    <n v="36.75"/>
  </r>
  <r>
    <s v="8412-1"/>
    <d v="2022-01-19T00:00:00"/>
    <x v="3"/>
    <x v="3"/>
    <n v="1"/>
    <s v="Kartik Kumar"/>
    <s v="Shady Valley Road, Building E, beside Cedar Park"/>
    <x v="0"/>
    <x v="0"/>
    <s v="Corporate"/>
    <x v="1"/>
    <x v="3"/>
    <x v="92"/>
    <x v="0"/>
    <x v="1"/>
    <x v="0"/>
    <d v="2022-02-14T00:00:00"/>
    <n v="26"/>
    <n v="4.46"/>
    <n v="10.89"/>
    <n v="6.43"/>
    <n v="25"/>
    <n v="111.5"/>
    <n v="0.03"/>
    <n v="3.35"/>
    <n v="108.16"/>
    <n v="4.5"/>
    <n v="112.66"/>
  </r>
  <r>
    <s v="8413-1"/>
    <d v="2022-01-19T00:00:00"/>
    <x v="3"/>
    <x v="3"/>
    <n v="1"/>
    <s v="Kavita Yadav"/>
    <s v="Riverbend Street, Building D, near Pine Ridge"/>
    <x v="1"/>
    <x v="1"/>
    <s v="Consumer"/>
    <x v="8"/>
    <x v="2"/>
    <x v="93"/>
    <x v="1"/>
    <x v="3"/>
    <x v="0"/>
    <d v="2022-02-02T00:00:00"/>
    <n v="14"/>
    <n v="0.94"/>
    <n v="2.08"/>
    <n v="1.1399999999999999"/>
    <n v="33"/>
    <n v="31.02"/>
    <n v="0.05"/>
    <n v="1.55"/>
    <n v="29.47"/>
    <n v="2.56"/>
    <n v="32.03"/>
  </r>
  <r>
    <s v="8414-1"/>
    <d v="2022-01-19T00:00:00"/>
    <x v="3"/>
    <x v="3"/>
    <n v="1"/>
    <s v="Komal Sharma"/>
    <s v="Maple Grove Lane, Building C, by Riverstone Park"/>
    <x v="2"/>
    <x v="2"/>
    <s v="Corporate"/>
    <x v="0"/>
    <x v="2"/>
    <x v="94"/>
    <x v="2"/>
    <x v="3"/>
    <x v="0"/>
    <d v="2022-02-26T00:00:00"/>
    <n v="38"/>
    <n v="156.5"/>
    <n v="300.97000000000003"/>
    <n v="144.47"/>
    <n v="43"/>
    <n v="6729.5"/>
    <n v="0.08"/>
    <n v="538.36"/>
    <n v="6191.14"/>
    <n v="7.18"/>
    <n v="6198.32"/>
  </r>
  <r>
    <s v="8415-1"/>
    <d v="2022-01-24T00:00:00"/>
    <x v="3"/>
    <x v="3"/>
    <n v="1"/>
    <s v="Krishna Yadav"/>
    <s v="Willow Park Crescent, Building F, near Valley View"/>
    <x v="0"/>
    <x v="0"/>
    <s v="Home Office"/>
    <x v="6"/>
    <x v="2"/>
    <x v="95"/>
    <x v="0"/>
    <x v="2"/>
    <x v="0"/>
    <d v="2022-03-05T00:00:00"/>
    <n v="40"/>
    <n v="5.19"/>
    <n v="12.98"/>
    <n v="7.79"/>
    <n v="50"/>
    <n v="259.5"/>
    <n v="0.08"/>
    <n v="20.76"/>
    <n v="238.74"/>
    <n v="3.14"/>
    <n v="241.88"/>
  </r>
  <r>
    <s v="8416-1"/>
    <d v="2022-01-26T00:00:00"/>
    <x v="3"/>
    <x v="3"/>
    <n v="1"/>
    <s v="Madhuri Sharma"/>
    <s v="Cedarcrest Boulevard, Building E, near Golden Ridge"/>
    <x v="1"/>
    <x v="1"/>
    <s v="Corporate"/>
    <x v="0"/>
    <x v="3"/>
    <x v="96"/>
    <x v="2"/>
    <x v="3"/>
    <x v="1"/>
    <d v="2022-02-04T00:00:00"/>
    <n v="9"/>
    <n v="2.41"/>
    <n v="3.71"/>
    <n v="1.3"/>
    <n v="16"/>
    <n v="38.56"/>
    <n v="0.1"/>
    <n v="3.86"/>
    <n v="34.700000000000003"/>
    <n v="1.93"/>
    <n v="36.630000000000003"/>
  </r>
  <r>
    <s v="8417-1"/>
    <d v="2022-01-28T00:00:00"/>
    <x v="3"/>
    <x v="3"/>
    <n v="1"/>
    <s v="Manoj Kumar"/>
    <s v="Pinewood Boulevard, Building D, close to Oak Gardens"/>
    <x v="2"/>
    <x v="2"/>
    <s v="Home Office"/>
    <x v="7"/>
    <x v="0"/>
    <x v="97"/>
    <x v="0"/>
    <x v="0"/>
    <x v="0"/>
    <d v="2022-02-04T00:00:00"/>
    <n v="7"/>
    <n v="39.64"/>
    <n v="152.47999999999999"/>
    <n v="112.84"/>
    <n v="27"/>
    <n v="1070.28"/>
    <n v="0.1"/>
    <n v="107.03"/>
    <n v="963.25"/>
    <n v="6.5"/>
    <n v="969.75"/>
  </r>
  <r>
    <s v="8418-1"/>
    <d v="2022-01-28T00:00:00"/>
    <x v="3"/>
    <x v="3"/>
    <n v="1"/>
    <s v="Maya Rathi"/>
    <s v="Redwood Grove Drive, Building C, near Riverfront Park"/>
    <x v="0"/>
    <x v="0"/>
    <s v="Home Office"/>
    <x v="3"/>
    <x v="2"/>
    <x v="98"/>
    <x v="1"/>
    <x v="0"/>
    <x v="0"/>
    <d v="2022-03-12T00:00:00"/>
    <n v="43"/>
    <n v="2.59"/>
    <n v="3.98"/>
    <n v="1.39"/>
    <n v="41"/>
    <n v="106.19"/>
    <n v="0.1"/>
    <n v="10.62"/>
    <n v="95.57"/>
    <n v="2.97"/>
    <n v="98.54"/>
  </r>
  <r>
    <s v="8419-1"/>
    <d v="2022-01-29T00:00:00"/>
    <x v="3"/>
    <x v="3"/>
    <n v="1"/>
    <s v="Mihir Mehta"/>
    <s v="Cedar Lane, Building F, next to Pinecrest Park"/>
    <x v="1"/>
    <x v="1"/>
    <s v="Home Office"/>
    <x v="13"/>
    <x v="0"/>
    <x v="99"/>
    <x v="2"/>
    <x v="0"/>
    <x v="0"/>
    <d v="2022-03-13T00:00:00"/>
    <n v="43"/>
    <n v="1.53"/>
    <n v="2.78"/>
    <n v="1.25"/>
    <n v="38"/>
    <n v="58.14"/>
    <n v="0"/>
    <n v="0"/>
    <n v="58.14"/>
    <n v="1.34"/>
    <n v="59.48"/>
  </r>
  <r>
    <s v="8420-1"/>
    <d v="2022-02-01T00:00:00"/>
    <x v="3"/>
    <x v="3"/>
    <n v="2"/>
    <s v="Neelam Yadav"/>
    <s v="Willowbrook Parkway, Building B, near Sunset Ridge"/>
    <x v="2"/>
    <x v="2"/>
    <s v="Consumer"/>
    <x v="2"/>
    <x v="3"/>
    <x v="100"/>
    <x v="0"/>
    <x v="0"/>
    <x v="0"/>
    <d v="2022-03-14T00:00:00"/>
    <n v="41"/>
    <n v="1.19"/>
    <n v="1.98"/>
    <n v="0.79"/>
    <n v="12"/>
    <n v="14.28"/>
    <n v="7.0000000000000007E-2"/>
    <n v="1"/>
    <n v="13.28"/>
    <n v="4.7699999999999996"/>
    <n v="18.05"/>
  </r>
  <r>
    <s v="8421-1"/>
    <d v="2022-02-03T00:00:00"/>
    <x v="3"/>
    <x v="3"/>
    <n v="2"/>
    <s v="Nikhil Sharma"/>
    <s v="Oak Meadow Road, Building E, near Crystal Springs"/>
    <x v="0"/>
    <x v="0"/>
    <s v="Small Business"/>
    <x v="5"/>
    <x v="1"/>
    <x v="101"/>
    <x v="0"/>
    <x v="1"/>
    <x v="0"/>
    <d v="2022-03-24T00:00:00"/>
    <n v="49"/>
    <n v="3.95"/>
    <n v="6.08"/>
    <n v="2.13"/>
    <n v="42"/>
    <n v="165.9"/>
    <n v="0.09"/>
    <n v="14.93"/>
    <n v="150.97"/>
    <n v="1.82"/>
    <n v="152.79"/>
  </r>
  <r>
    <s v="8422-1"/>
    <d v="2022-02-04T00:00:00"/>
    <x v="3"/>
    <x v="3"/>
    <n v="2"/>
    <s v="Niraj Rathi"/>
    <s v="Pinehill Street, Building C, near Riverbank Plaza"/>
    <x v="1"/>
    <x v="1"/>
    <s v="Small Business"/>
    <x v="1"/>
    <x v="0"/>
    <x v="102"/>
    <x v="1"/>
    <x v="2"/>
    <x v="1"/>
    <d v="2022-02-05T00:00:00"/>
    <n v="1"/>
    <n v="16.8"/>
    <n v="40.97"/>
    <n v="24.17"/>
    <n v="49"/>
    <n v="823.2"/>
    <n v="0.04"/>
    <n v="32.93"/>
    <n v="790.27"/>
    <n v="8.99"/>
    <n v="799.26"/>
  </r>
  <r>
    <s v="8423-1"/>
    <d v="2022-02-08T00:00:00"/>
    <x v="3"/>
    <x v="3"/>
    <n v="2"/>
    <s v="Nithya Kumar"/>
    <s v="Maple Valley Road, Building D, by Willow Heights"/>
    <x v="2"/>
    <x v="2"/>
    <s v="Home Office"/>
    <x v="5"/>
    <x v="0"/>
    <x v="103"/>
    <x v="0"/>
    <x v="3"/>
    <x v="0"/>
    <d v="2022-03-19T00:00:00"/>
    <n v="39"/>
    <n v="21.56"/>
    <n v="36.549999999999997"/>
    <n v="14.99"/>
    <n v="6"/>
    <n v="129.36000000000001"/>
    <n v="0.01"/>
    <n v="1.29"/>
    <n v="128.07"/>
    <n v="13.89"/>
    <n v="141.96"/>
  </r>
  <r>
    <s v="8424-1"/>
    <d v="2022-02-09T00:00:00"/>
    <x v="3"/>
    <x v="3"/>
    <n v="2"/>
    <s v="Nupur Sharma"/>
    <s v="Rivercrest Lane, Building E, near Sunset Falls"/>
    <x v="1"/>
    <x v="1"/>
    <s v="Corporate"/>
    <x v="8"/>
    <x v="1"/>
    <x v="104"/>
    <x v="0"/>
    <x v="2"/>
    <x v="0"/>
    <d v="2022-02-15T00:00:00"/>
    <n v="6"/>
    <n v="2.59"/>
    <n v="3.98"/>
    <n v="1.39"/>
    <n v="50"/>
    <n v="129.5"/>
    <n v="0.08"/>
    <n v="10.36"/>
    <n v="119.14"/>
    <n v="2.97"/>
    <n v="122.11"/>
  </r>
  <r>
    <s v="8425-1"/>
    <d v="2022-02-10T00:00:00"/>
    <x v="3"/>
    <x v="3"/>
    <n v="2"/>
    <s v="Pallavi Rathi"/>
    <s v="Shady Brook Avenue, Building F, close to Cedar Park"/>
    <x v="2"/>
    <x v="2"/>
    <s v="Corporate"/>
    <x v="8"/>
    <x v="0"/>
    <x v="105"/>
    <x v="1"/>
    <x v="0"/>
    <x v="0"/>
    <d v="2022-03-13T00:00:00"/>
    <n v="31"/>
    <n v="11.11"/>
    <n v="19.84"/>
    <n v="8.73"/>
    <n v="10"/>
    <n v="111.1"/>
    <n v="0.05"/>
    <n v="5.56"/>
    <n v="105.55"/>
    <n v="4.0999999999999996"/>
    <n v="109.65"/>
  </r>
  <r>
    <s v="8426-1"/>
    <d v="2022-02-11T00:00:00"/>
    <x v="3"/>
    <x v="3"/>
    <n v="2"/>
    <s v="Pankaj Mehta"/>
    <s v="Cedar Ridge Road, Building D, by Golden Ridge"/>
    <x v="0"/>
    <x v="0"/>
    <s v="Consumer"/>
    <x v="13"/>
    <x v="0"/>
    <x v="106"/>
    <x v="2"/>
    <x v="1"/>
    <x v="0"/>
    <d v="2022-03-25T00:00:00"/>
    <n v="42"/>
    <n v="41.28"/>
    <n v="95.99"/>
    <n v="54.71"/>
    <n v="14"/>
    <n v="577.91999999999996"/>
    <n v="0.04"/>
    <n v="23.12"/>
    <n v="554.79999999999995"/>
    <n v="8.99"/>
    <n v="563.79"/>
  </r>
  <r>
    <s v="8427-1"/>
    <d v="2022-02-11T00:00:00"/>
    <x v="3"/>
    <x v="3"/>
    <n v="2"/>
    <s v="Pooja Sharma"/>
    <s v="Oak Springs Boulevard, Building C, near Riverfront"/>
    <x v="0"/>
    <x v="0"/>
    <s v="Home Office"/>
    <x v="10"/>
    <x v="1"/>
    <x v="107"/>
    <x v="1"/>
    <x v="2"/>
    <x v="0"/>
    <d v="2022-03-08T00:00:00"/>
    <n v="25"/>
    <n v="99.39"/>
    <n v="162.93"/>
    <n v="63.54"/>
    <n v="22"/>
    <n v="2186.58"/>
    <n v="7.0000000000000007E-2"/>
    <n v="153.06"/>
    <n v="2033.52"/>
    <n v="19.989999999999998"/>
    <n v="2053.5100000000002"/>
  </r>
  <r>
    <s v="8428-1"/>
    <d v="2022-02-13T00:00:00"/>
    <x v="3"/>
    <x v="3"/>
    <n v="2"/>
    <s v="Pritam Kumar"/>
    <s v="Pineview Avenue, Building F, next to Oakwood Plaza"/>
    <x v="1"/>
    <x v="1"/>
    <s v="Consumer"/>
    <x v="11"/>
    <x v="3"/>
    <x v="108"/>
    <x v="2"/>
    <x v="3"/>
    <x v="0"/>
    <d v="2022-04-13T00:00:00"/>
    <n v="59"/>
    <n v="5.5"/>
    <n v="12.22"/>
    <n v="6.72"/>
    <n v="10"/>
    <n v="55"/>
    <n v="0.1"/>
    <n v="5.5"/>
    <n v="49.5"/>
    <n v="2.85"/>
    <n v="52.35"/>
  </r>
  <r>
    <s v="8429-1"/>
    <d v="2022-02-13T00:00:00"/>
    <x v="3"/>
    <x v="3"/>
    <n v="2"/>
    <s v="Raghav Yadav"/>
    <s v="Willow Street, Building B, near Pinehill Park"/>
    <x v="2"/>
    <x v="2"/>
    <s v="Corporate"/>
    <x v="10"/>
    <x v="3"/>
    <x v="109"/>
    <x v="0"/>
    <x v="0"/>
    <x v="1"/>
    <d v="2022-03-18T00:00:00"/>
    <n v="33"/>
    <n v="4.1900000000000004"/>
    <n v="10.23"/>
    <n v="6.04"/>
    <n v="19"/>
    <n v="79.61"/>
    <n v="0.08"/>
    <n v="6.37"/>
    <n v="73.239999999999995"/>
    <n v="4.68"/>
    <n v="77.92"/>
  </r>
  <r>
    <s v="8430-1"/>
    <d v="2022-02-13T00:00:00"/>
    <x v="3"/>
    <x v="3"/>
    <n v="2"/>
    <s v="Rajesh Sharma"/>
    <s v="Cedar Grove Avenue, Building E, near Crystal Springs"/>
    <x v="0"/>
    <x v="0"/>
    <s v="Consumer"/>
    <x v="2"/>
    <x v="3"/>
    <x v="110"/>
    <x v="2"/>
    <x v="1"/>
    <x v="0"/>
    <d v="2022-04-10T00:00:00"/>
    <n v="56"/>
    <n v="2.9"/>
    <n v="4.76"/>
    <n v="1.86"/>
    <n v="33"/>
    <n v="95.7"/>
    <n v="0.06"/>
    <n v="5.74"/>
    <n v="89.96"/>
    <n v="0.88"/>
    <n v="90.84"/>
  </r>
  <r>
    <s v="8431-1"/>
    <d v="2022-02-16T00:00:00"/>
    <x v="3"/>
    <x v="3"/>
    <n v="2"/>
    <s v="Rohit Mehta"/>
    <s v="Redwood Drive, Building C, by Oak Meadows"/>
    <x v="1"/>
    <x v="1"/>
    <s v="Small Business"/>
    <x v="3"/>
    <x v="0"/>
    <x v="111"/>
    <x v="0"/>
    <x v="2"/>
    <x v="0"/>
    <d v="2022-03-19T00:00:00"/>
    <n v="31"/>
    <n v="4.53"/>
    <n v="7.3"/>
    <n v="2.77"/>
    <n v="36"/>
    <n v="163.08000000000001"/>
    <n v="0.1"/>
    <n v="16.309999999999999"/>
    <n v="146.77000000000001"/>
    <n v="7.72"/>
    <n v="154.49"/>
  </r>
  <r>
    <s v="8432-1"/>
    <d v="2022-02-16T00:00:00"/>
    <x v="3"/>
    <x v="3"/>
    <n v="2"/>
    <s v="Sahil Yadav"/>
    <s v="Shady Oaks Parkway, Building F, near Willowwood Park"/>
    <x v="2"/>
    <x v="2"/>
    <s v="Corporate"/>
    <x v="10"/>
    <x v="1"/>
    <x v="112"/>
    <x v="0"/>
    <x v="3"/>
    <x v="0"/>
    <d v="2022-04-07T00:00:00"/>
    <n v="50"/>
    <n v="2.59"/>
    <n v="3.98"/>
    <n v="1.39"/>
    <n v="11"/>
    <n v="28.49"/>
    <n v="0.01"/>
    <n v="0.28000000000000003"/>
    <n v="28.21"/>
    <n v="2.97"/>
    <n v="31.18"/>
  </r>
  <r>
    <s v="8433-1"/>
    <d v="2022-02-17T00:00:00"/>
    <x v="3"/>
    <x v="3"/>
    <n v="2"/>
    <s v="Sandeep Sharma"/>
    <s v="Pine Ridge Crescent, Building D, by Crystal Falls"/>
    <x v="0"/>
    <x v="0"/>
    <s v="Home Office"/>
    <x v="5"/>
    <x v="0"/>
    <x v="113"/>
    <x v="0"/>
    <x v="3"/>
    <x v="0"/>
    <d v="2022-04-06T00:00:00"/>
    <n v="48"/>
    <n v="1.6"/>
    <n v="2.62"/>
    <n v="1.02"/>
    <n v="48"/>
    <n v="76.8"/>
    <n v="0.1"/>
    <n v="7.68"/>
    <n v="69.12"/>
    <n v="0.8"/>
    <n v="69.92"/>
  </r>
  <r>
    <s v="8434-1"/>
    <d v="2022-02-20T00:00:00"/>
    <x v="3"/>
    <x v="3"/>
    <n v="2"/>
    <s v="Sanjay Kumar"/>
    <s v="River Oaks Road, Building A, next to Maple Hills"/>
    <x v="1"/>
    <x v="1"/>
    <s v="Corporate"/>
    <x v="5"/>
    <x v="2"/>
    <x v="114"/>
    <x v="1"/>
    <x v="3"/>
    <x v="0"/>
    <d v="2022-03-10T00:00:00"/>
    <n v="18"/>
    <n v="14.7"/>
    <n v="29.99"/>
    <n v="15.29"/>
    <n v="11"/>
    <n v="161.69999999999999"/>
    <n v="0.08"/>
    <n v="12.94"/>
    <n v="148.76"/>
    <n v="5.5"/>
    <n v="154.26"/>
  </r>
  <r>
    <s v="8435-1"/>
    <d v="2022-02-22T00:00:00"/>
    <x v="3"/>
    <x v="3"/>
    <n v="2"/>
    <s v="Sanjay Mehta"/>
    <s v="Willowcreek Boulevard, Building C, near Sunset Meadows"/>
    <x v="2"/>
    <x v="2"/>
    <s v="Small Business"/>
    <x v="10"/>
    <x v="0"/>
    <x v="115"/>
    <x v="2"/>
    <x v="1"/>
    <x v="2"/>
    <d v="2022-03-18T00:00:00"/>
    <n v="24"/>
    <n v="278.99"/>
    <n v="449.99"/>
    <n v="171"/>
    <n v="38"/>
    <n v="10601.62"/>
    <n v="0.01"/>
    <n v="106.02"/>
    <n v="10495.6"/>
    <n v="49"/>
    <n v="10544.6"/>
  </r>
  <r>
    <s v="8436-1"/>
    <d v="2022-02-23T00:00:00"/>
    <x v="3"/>
    <x v="3"/>
    <n v="2"/>
    <s v="Sanya Rathi"/>
    <s v="Cedarwood Parkway, Building E, by Rivercrest Park"/>
    <x v="1"/>
    <x v="1"/>
    <s v="Small Business"/>
    <x v="8"/>
    <x v="0"/>
    <x v="116"/>
    <x v="1"/>
    <x v="0"/>
    <x v="0"/>
    <d v="2022-04-20T00:00:00"/>
    <n v="56"/>
    <n v="21.97"/>
    <n v="35.44"/>
    <n v="13.47"/>
    <n v="48"/>
    <n v="1054.56"/>
    <n v="0.08"/>
    <n v="84.36"/>
    <n v="970.2"/>
    <n v="4.92"/>
    <n v="975.12"/>
  </r>
  <r>
    <s v="8437-1"/>
    <d v="2022-02-26T00:00:00"/>
    <x v="3"/>
    <x v="3"/>
    <n v="2"/>
    <s v="Shailendra Yadav"/>
    <s v="Pinecrest Boulevard, Building F, near Greenfield Gardens"/>
    <x v="1"/>
    <x v="1"/>
    <s v="Consumer"/>
    <x v="1"/>
    <x v="1"/>
    <x v="117"/>
    <x v="2"/>
    <x v="1"/>
    <x v="0"/>
    <d v="2022-03-13T00:00:00"/>
    <n v="15"/>
    <n v="2.98"/>
    <n v="5.84"/>
    <n v="2.86"/>
    <n v="19"/>
    <n v="56.62"/>
    <n v="0.01"/>
    <n v="0.56999999999999995"/>
    <n v="56.05"/>
    <n v="0.83"/>
    <n v="56.88"/>
  </r>
  <r>
    <s v="8439-1"/>
    <d v="2022-03-05T00:00:00"/>
    <x v="3"/>
    <x v="3"/>
    <n v="3"/>
    <s v="Shashank Kumar"/>
    <s v="Shady Pine Drive, Building C, near Crystal Ridge"/>
    <x v="0"/>
    <x v="0"/>
    <s v="Home Office"/>
    <x v="7"/>
    <x v="1"/>
    <x v="119"/>
    <x v="2"/>
    <x v="3"/>
    <x v="0"/>
    <d v="2022-04-01T00:00:00"/>
    <n v="27"/>
    <n v="0.93"/>
    <n v="1.6"/>
    <n v="0.67"/>
    <n v="43"/>
    <n v="39.99"/>
    <n v="0.01"/>
    <n v="0.4"/>
    <n v="39.590000000000003"/>
    <n v="1.29"/>
    <n v="40.880000000000003"/>
  </r>
  <r>
    <s v="8440-1"/>
    <d v="2022-03-06T00:00:00"/>
    <x v="3"/>
    <x v="3"/>
    <n v="3"/>
    <s v="Shivendra Sharma"/>
    <s v="Cedar Falls Lane, Building E, near River Oaks"/>
    <x v="0"/>
    <x v="0"/>
    <s v="Small Business"/>
    <x v="0"/>
    <x v="1"/>
    <x v="120"/>
    <x v="0"/>
    <x v="2"/>
    <x v="0"/>
    <d v="2022-05-05T00:00:00"/>
    <n v="60"/>
    <n v="41.28"/>
    <n v="95.99"/>
    <n v="54.71"/>
    <n v="40"/>
    <n v="1651.2"/>
    <n v="0.05"/>
    <n v="82.56"/>
    <n v="1568.64"/>
    <n v="8.99"/>
    <n v="1577.63"/>
  </r>
  <r>
    <s v="8441-1"/>
    <d v="2022-03-06T00:00:00"/>
    <x v="3"/>
    <x v="3"/>
    <n v="3"/>
    <s v="Shubham Rathi"/>
    <s v="Oak Ridge Parkway, Building F, near Golden View"/>
    <x v="1"/>
    <x v="1"/>
    <s v="Corporate"/>
    <x v="6"/>
    <x v="0"/>
    <x v="121"/>
    <x v="1"/>
    <x v="3"/>
    <x v="1"/>
    <d v="2022-04-07T00:00:00"/>
    <n v="32"/>
    <n v="3.99"/>
    <n v="6.23"/>
    <n v="2.2400000000000002"/>
    <n v="33"/>
    <n v="131.66999999999999"/>
    <n v="0.08"/>
    <n v="10.53"/>
    <n v="121.14"/>
    <n v="6.97"/>
    <n v="128.11000000000001"/>
  </r>
  <r>
    <s v="8442-1"/>
    <d v="2022-03-07T00:00:00"/>
    <x v="3"/>
    <x v="3"/>
    <n v="3"/>
    <s v="Shubhi Mehta"/>
    <s v="Pinehill Crescent, Building C, by Crystal Park"/>
    <x v="2"/>
    <x v="2"/>
    <s v="Home Office"/>
    <x v="10"/>
    <x v="0"/>
    <x v="122"/>
    <x v="2"/>
    <x v="0"/>
    <x v="0"/>
    <d v="2022-03-08T00:00:00"/>
    <n v="1"/>
    <n v="16.8"/>
    <n v="40.97"/>
    <n v="24.17"/>
    <n v="14"/>
    <n v="235.2"/>
    <n v="0"/>
    <n v="0"/>
    <n v="235.2"/>
    <n v="8.99"/>
    <n v="244.19"/>
  </r>
  <r>
    <s v="8443-1"/>
    <d v="2022-03-09T00:00:00"/>
    <x v="3"/>
    <x v="3"/>
    <n v="3"/>
    <s v="Siddhi Sharma"/>
    <s v="Redwood Lane, Building D, near Oakwood Gardens"/>
    <x v="0"/>
    <x v="0"/>
    <s v="Corporate"/>
    <x v="5"/>
    <x v="0"/>
    <x v="123"/>
    <x v="0"/>
    <x v="0"/>
    <x v="0"/>
    <d v="2022-04-16T00:00:00"/>
    <n v="38"/>
    <n v="6.39"/>
    <n v="19.98"/>
    <n v="13.59"/>
    <n v="39"/>
    <n v="249.21"/>
    <n v="0.05"/>
    <n v="12.46"/>
    <n v="236.75"/>
    <n v="4"/>
    <n v="240.75"/>
  </r>
  <r>
    <s v="8444-1"/>
    <d v="2022-03-11T00:00:00"/>
    <x v="3"/>
    <x v="3"/>
    <n v="3"/>
    <s v="Simran Rathi"/>
    <s v="River Valley Road, Building A, opposite Pine Ridge"/>
    <x v="0"/>
    <x v="0"/>
    <s v="Small Business"/>
    <x v="7"/>
    <x v="0"/>
    <x v="124"/>
    <x v="2"/>
    <x v="0"/>
    <x v="0"/>
    <d v="2022-04-13T00:00:00"/>
    <n v="33"/>
    <n v="14.95"/>
    <n v="34.76"/>
    <n v="19.809999999999999"/>
    <n v="27"/>
    <n v="403.65"/>
    <n v="0.1"/>
    <n v="40.369999999999997"/>
    <n v="363.29"/>
    <n v="8.2200000000000006"/>
    <n v="371.51"/>
  </r>
  <r>
    <s v="8445-1"/>
    <d v="2022-03-12T00:00:00"/>
    <x v="3"/>
    <x v="3"/>
    <n v="3"/>
    <s v="Sonia Yadav"/>
    <s v="Willow Ridge Boulevard, Building E, near Cedar"/>
    <x v="1"/>
    <x v="1"/>
    <s v="Home Office"/>
    <x v="0"/>
    <x v="0"/>
    <x v="125"/>
    <x v="0"/>
    <x v="3"/>
    <x v="0"/>
    <d v="2022-03-18T00:00:00"/>
    <n v="6"/>
    <n v="0.94"/>
    <n v="1.88"/>
    <n v="0.94"/>
    <n v="36"/>
    <n v="33.840000000000003"/>
    <n v="0.04"/>
    <n v="1.35"/>
    <n v="32.49"/>
    <n v="0.79"/>
    <n v="33.28"/>
  </r>
  <r>
    <s v="8446-1"/>
    <d v="2022-03-12T00:00:00"/>
    <x v="3"/>
    <x v="3"/>
    <n v="3"/>
    <s v="Sonali Mehta"/>
    <s v="Pinewood Road, Building B, near Sunset Hills"/>
    <x v="2"/>
    <x v="2"/>
    <s v="Corporate"/>
    <x v="1"/>
    <x v="1"/>
    <x v="126"/>
    <x v="1"/>
    <x v="3"/>
    <x v="0"/>
    <d v="2022-05-09T00:00:00"/>
    <n v="58"/>
    <n v="0.93"/>
    <n v="1.6"/>
    <n v="0.67"/>
    <n v="40"/>
    <n v="37.200000000000003"/>
    <n v="0.01"/>
    <n v="0.37"/>
    <n v="36.83"/>
    <n v="1.29"/>
    <n v="38.119999999999997"/>
  </r>
  <r>
    <s v="8447-1"/>
    <d v="2022-03-14T00:00:00"/>
    <x v="3"/>
    <x v="3"/>
    <n v="3"/>
    <s v="Suresh Yadav"/>
    <s v="Maple Springs Drive, Building C, by River Glen"/>
    <x v="0"/>
    <x v="0"/>
    <s v="Home Office"/>
    <x v="1"/>
    <x v="1"/>
    <x v="127"/>
    <x v="2"/>
    <x v="1"/>
    <x v="0"/>
    <d v="2022-03-19T00:00:00"/>
    <n v="5"/>
    <n v="12.39"/>
    <n v="19.98"/>
    <n v="7.59"/>
    <n v="47"/>
    <n v="582.33000000000004"/>
    <n v="0"/>
    <n v="0"/>
    <n v="582.33000000000004"/>
    <n v="5.77"/>
    <n v="588.1"/>
  </r>
  <r>
    <s v="8448-1"/>
    <d v="2022-03-17T00:00:00"/>
    <x v="3"/>
    <x v="3"/>
    <n v="3"/>
    <s v="Sushant Sharma"/>
    <s v="Shadybrook Avenue, Building E, opposite Maple View"/>
    <x v="1"/>
    <x v="1"/>
    <s v="Corporate"/>
    <x v="13"/>
    <x v="2"/>
    <x v="128"/>
    <x v="0"/>
    <x v="0"/>
    <x v="0"/>
    <d v="2022-03-29T00:00:00"/>
    <n v="12"/>
    <n v="0.24"/>
    <n v="1.26"/>
    <n v="1.02"/>
    <n v="47"/>
    <n v="11.28"/>
    <n v="7.0000000000000007E-2"/>
    <n v="0.79"/>
    <n v="10.49"/>
    <n v="0.7"/>
    <n v="11.19"/>
  </r>
  <r>
    <s v="8449-1"/>
    <d v="2022-03-17T00:00:00"/>
    <x v="3"/>
    <x v="3"/>
    <n v="3"/>
    <s v="Tanvi Sharma"/>
    <s v="Redwood Grove Lane, Building F, near Golden Meadow"/>
    <x v="2"/>
    <x v="2"/>
    <s v="Small Business"/>
    <x v="5"/>
    <x v="0"/>
    <x v="129"/>
    <x v="0"/>
    <x v="1"/>
    <x v="1"/>
    <d v="2022-04-04T00:00:00"/>
    <n v="18"/>
    <n v="1.87"/>
    <n v="8.1199999999999992"/>
    <n v="6.25"/>
    <n v="37"/>
    <n v="69.19"/>
    <n v="0.01"/>
    <n v="0.69"/>
    <n v="68.5"/>
    <n v="2.83"/>
    <n v="71.33"/>
  </r>
  <r>
    <s v="8450-1"/>
    <d v="2022-03-18T00:00:00"/>
    <x v="3"/>
    <x v="3"/>
    <n v="3"/>
    <s v="Tanuj Rathi"/>
    <s v="Cedar Ridge Boulevard, Building D, near Pinewood"/>
    <x v="0"/>
    <x v="0"/>
    <s v="Corporate"/>
    <x v="6"/>
    <x v="1"/>
    <x v="130"/>
    <x v="1"/>
    <x v="3"/>
    <x v="0"/>
    <d v="2022-03-20T00:00:00"/>
    <n v="2"/>
    <n v="1.84"/>
    <n v="2.88"/>
    <n v="1.04"/>
    <n v="18"/>
    <n v="33.119999999999997"/>
    <n v="0.02"/>
    <n v="0.66"/>
    <n v="32.46"/>
    <n v="5.33"/>
    <n v="37.79"/>
  </r>
  <r>
    <s v="8451-1"/>
    <d v="2022-03-18T00:00:00"/>
    <x v="3"/>
    <x v="3"/>
    <n v="3"/>
    <s v="Tejas Yadav"/>
    <s v="Willow Springs Road, Building C, near Crystal Falls"/>
    <x v="1"/>
    <x v="1"/>
    <s v="Home Office"/>
    <x v="5"/>
    <x v="3"/>
    <x v="131"/>
    <x v="0"/>
    <x v="3"/>
    <x v="0"/>
    <d v="2022-05-01T00:00:00"/>
    <n v="44"/>
    <n v="3.75"/>
    <n v="7.08"/>
    <n v="3.33"/>
    <n v="16"/>
    <n v="60"/>
    <n v="0.02"/>
    <n v="1.2"/>
    <n v="58.8"/>
    <n v="2.35"/>
    <n v="61.15"/>
  </r>
  <r>
    <s v="8452-1"/>
    <d v="2022-03-20T00:00:00"/>
    <x v="3"/>
    <x v="3"/>
    <n v="3"/>
    <s v="Vanshika Mehta"/>
    <s v="Sunset Valley Boulevard, Building F, by Oak Grove"/>
    <x v="2"/>
    <x v="2"/>
    <s v="Corporate"/>
    <x v="11"/>
    <x v="0"/>
    <x v="132"/>
    <x v="0"/>
    <x v="2"/>
    <x v="0"/>
    <d v="2022-03-25T00:00:00"/>
    <n v="5"/>
    <n v="2.9"/>
    <n v="4.76"/>
    <n v="1.86"/>
    <n v="23"/>
    <n v="66.7"/>
    <n v="0.05"/>
    <n v="3.34"/>
    <n v="63.37"/>
    <n v="0.88"/>
    <n v="64.25"/>
  </r>
  <r>
    <s v="8453-1"/>
    <d v="2022-03-21T00:00:00"/>
    <x v="3"/>
    <x v="3"/>
    <n v="3"/>
    <s v="Vikram Rathi"/>
    <s v="Pine Oak Road, Building A, near Silver Valley"/>
    <x v="0"/>
    <x v="0"/>
    <s v="Corporate"/>
    <x v="2"/>
    <x v="0"/>
    <x v="133"/>
    <x v="1"/>
    <x v="3"/>
    <x v="0"/>
    <d v="2022-04-10T00:00:00"/>
    <n v="20"/>
    <n v="8.82"/>
    <n v="20.99"/>
    <n v="12.17"/>
    <n v="2"/>
    <n v="17.64"/>
    <n v="7.0000000000000007E-2"/>
    <n v="1.23"/>
    <n v="16.41"/>
    <n v="4.8099999999999996"/>
    <n v="21.22"/>
  </r>
  <r>
    <s v="8454-1"/>
    <d v="2022-03-25T00:00:00"/>
    <x v="3"/>
    <x v="3"/>
    <n v="3"/>
    <s v="Vivek Kumar"/>
    <s v="Maple Leaf Boulevard, Building B, by River Walk"/>
    <x v="1"/>
    <x v="1"/>
    <s v="Corporate"/>
    <x v="2"/>
    <x v="0"/>
    <x v="134"/>
    <x v="2"/>
    <x v="0"/>
    <x v="0"/>
    <d v="2022-05-17T00:00:00"/>
    <n v="53"/>
    <n v="2.31"/>
    <n v="3.78"/>
    <n v="1.47"/>
    <n v="28"/>
    <n v="64.680000000000007"/>
    <n v="0"/>
    <n v="0"/>
    <n v="64.680000000000007"/>
    <n v="0.71"/>
    <n v="65.39"/>
  </r>
  <r>
    <s v="8455-1"/>
    <d v="2022-03-26T00:00:00"/>
    <x v="3"/>
    <x v="3"/>
    <n v="3"/>
    <s v="Vishal Mehta"/>
    <s v="Cedarpark Avenue, Building E, near Valley Ridge"/>
    <x v="2"/>
    <x v="2"/>
    <s v="Corporate"/>
    <x v="1"/>
    <x v="1"/>
    <x v="135"/>
    <x v="1"/>
    <x v="0"/>
    <x v="0"/>
    <d v="2022-04-09T00:00:00"/>
    <n v="14"/>
    <n v="2.5"/>
    <n v="5.68"/>
    <n v="3.18"/>
    <n v="45"/>
    <n v="112.5"/>
    <n v="0.01"/>
    <n v="1.1299999999999999"/>
    <n v="111.38"/>
    <n v="3.6"/>
    <n v="114.98"/>
  </r>
  <r>
    <s v="8456-1"/>
    <d v="2022-03-26T00:00:00"/>
    <x v="3"/>
    <x v="3"/>
    <n v="3"/>
    <s v="Yashika Sharma"/>
    <s v="Willowcrest Road, Building C, opposite Maple Hill"/>
    <x v="0"/>
    <x v="0"/>
    <s v="Small Business"/>
    <x v="1"/>
    <x v="2"/>
    <x v="136"/>
    <x v="2"/>
    <x v="0"/>
    <x v="0"/>
    <d v="2022-05-06T00:00:00"/>
    <n v="41"/>
    <n v="1.59"/>
    <n v="2.61"/>
    <n v="1.02"/>
    <n v="8"/>
    <n v="12.72"/>
    <n v="0.02"/>
    <n v="0.25"/>
    <n v="12.47"/>
    <n v="0.5"/>
    <n v="12.97"/>
  </r>
  <r>
    <s v="8457-1"/>
    <d v="2022-03-27T00:00:00"/>
    <x v="3"/>
    <x v="3"/>
    <n v="3"/>
    <s v="Yogesh Rathi"/>
    <s v="Riverstone Drive, Building A, near Pinecrest Park"/>
    <x v="1"/>
    <x v="1"/>
    <s v="Consumer"/>
    <x v="13"/>
    <x v="3"/>
    <x v="137"/>
    <x v="0"/>
    <x v="0"/>
    <x v="0"/>
    <d v="2022-05-10T00:00:00"/>
    <n v="44"/>
    <n v="216"/>
    <n v="449.99"/>
    <n v="233.99"/>
    <n v="49"/>
    <n v="10584"/>
    <n v="0.06"/>
    <n v="635.04"/>
    <n v="9948.9599999999991"/>
    <n v="24.49"/>
    <n v="9973.4500000000007"/>
  </r>
  <r>
    <s v="8458-1"/>
    <d v="2022-03-27T00:00:00"/>
    <x v="3"/>
    <x v="3"/>
    <n v="3"/>
    <s v="Zeeshan Rathi"/>
    <s v="Sunset Ridge Avenue, Building D, near Riverwood"/>
    <x v="2"/>
    <x v="2"/>
    <s v="Home Office"/>
    <x v="9"/>
    <x v="1"/>
    <x v="138"/>
    <x v="2"/>
    <x v="1"/>
    <x v="2"/>
    <d v="2022-04-21T00:00:00"/>
    <n v="25"/>
    <n v="75"/>
    <n v="120.97"/>
    <n v="45.97"/>
    <n v="42"/>
    <n v="3150"/>
    <n v="0"/>
    <n v="0"/>
    <n v="3150"/>
    <n v="26.3"/>
    <n v="3176.3"/>
  </r>
  <r>
    <s v="8459-1"/>
    <d v="2022-03-29T00:00:00"/>
    <x v="3"/>
    <x v="3"/>
    <n v="3"/>
    <s v="Aabha Rathi"/>
    <s v="Maple Grove Parkway, Building F, near Cedar Valley"/>
    <x v="1"/>
    <x v="1"/>
    <s v="Corporate"/>
    <x v="11"/>
    <x v="2"/>
    <x v="139"/>
    <x v="0"/>
    <x v="2"/>
    <x v="0"/>
    <d v="2022-04-16T00:00:00"/>
    <n v="18"/>
    <n v="5.19"/>
    <n v="12.98"/>
    <n v="7.79"/>
    <n v="45"/>
    <n v="233.55"/>
    <n v="0.05"/>
    <n v="11.68"/>
    <n v="221.87"/>
    <n v="3.14"/>
    <n v="225.01"/>
  </r>
  <r>
    <s v="8460-1"/>
    <d v="2022-03-29T00:00:00"/>
    <x v="3"/>
    <x v="3"/>
    <n v="3"/>
    <s v="Aaditya Mehta"/>
    <s v="Shady Oaks Avenue, Building C, by Green Meadows"/>
    <x v="2"/>
    <x v="2"/>
    <s v="Corporate"/>
    <x v="5"/>
    <x v="1"/>
    <x v="140"/>
    <x v="0"/>
    <x v="3"/>
    <x v="0"/>
    <d v="2022-04-14T00:00:00"/>
    <n v="16"/>
    <n v="1.94"/>
    <n v="3.08"/>
    <n v="1.1399999999999999"/>
    <n v="42"/>
    <n v="81.48"/>
    <n v="0.09"/>
    <n v="7.33"/>
    <n v="74.150000000000006"/>
    <n v="0.99"/>
    <n v="75.14"/>
  </r>
  <r>
    <s v="8461-1"/>
    <d v="2022-03-30T00:00:00"/>
    <x v="3"/>
    <x v="3"/>
    <n v="3"/>
    <s v="Aakriti Yadav"/>
    <s v="Redwood Boulevard, Building E, near Sunset Road"/>
    <x v="0"/>
    <x v="0"/>
    <s v="Corporate"/>
    <x v="0"/>
    <x v="0"/>
    <x v="141"/>
    <x v="0"/>
    <x v="2"/>
    <x v="0"/>
    <d v="2022-04-29T00:00:00"/>
    <n v="30"/>
    <n v="0.94"/>
    <n v="2.08"/>
    <n v="1.1399999999999999"/>
    <n v="2"/>
    <n v="1.88"/>
    <n v="0.01"/>
    <n v="0.02"/>
    <n v="1.86"/>
    <n v="2.56"/>
    <n v="4.42"/>
  </r>
  <r>
    <s v="8462-1"/>
    <d v="2022-04-02T00:00:00"/>
    <x v="3"/>
    <x v="0"/>
    <n v="4"/>
    <s v="Aaryan Sharma"/>
    <s v="Cedar Springs Road, Building B, opposite Willow Park"/>
    <x v="0"/>
    <x v="0"/>
    <s v="Corporate"/>
    <x v="0"/>
    <x v="1"/>
    <x v="142"/>
    <x v="1"/>
    <x v="0"/>
    <x v="0"/>
    <d v="2022-05-14T00:00:00"/>
    <n v="42"/>
    <n v="13.88"/>
    <n v="22.38"/>
    <n v="8.5"/>
    <n v="16"/>
    <n v="222.08"/>
    <n v="0.09"/>
    <n v="19.989999999999998"/>
    <n v="202.09"/>
    <n v="15.1"/>
    <n v="217.19"/>
  </r>
  <r>
    <s v="8463-1"/>
    <d v="2022-04-03T00:00:00"/>
    <x v="3"/>
    <x v="0"/>
    <n v="4"/>
    <s v="Abhay Yadav"/>
    <s v="Pinecrest Avenue, Building F, near Golden Springs"/>
    <x v="1"/>
    <x v="1"/>
    <s v="Small Business"/>
    <x v="0"/>
    <x v="1"/>
    <x v="143"/>
    <x v="2"/>
    <x v="1"/>
    <x v="1"/>
    <d v="2022-04-22T00:00:00"/>
    <n v="19"/>
    <n v="0.24"/>
    <n v="1.26"/>
    <n v="1.02"/>
    <n v="40"/>
    <n v="9.6"/>
    <n v="0.04"/>
    <n v="0.38"/>
    <n v="9.2200000000000006"/>
    <n v="0.7"/>
    <n v="9.92"/>
  </r>
  <r>
    <s v="8464-1"/>
    <d v="2022-04-05T00:00:00"/>
    <x v="3"/>
    <x v="0"/>
    <n v="4"/>
    <s v="Abhinav Gupta"/>
    <s v="Riverpark Road, Building D, near Crystal Waters"/>
    <x v="2"/>
    <x v="2"/>
    <s v="Consumer"/>
    <x v="1"/>
    <x v="1"/>
    <x v="144"/>
    <x v="1"/>
    <x v="2"/>
    <x v="0"/>
    <d v="2022-05-20T00:00:00"/>
    <n v="45"/>
    <n v="4.0999999999999996"/>
    <n v="9.31"/>
    <n v="5.21"/>
    <n v="35"/>
    <n v="143.5"/>
    <n v="0.05"/>
    <n v="7.18"/>
    <n v="136.33000000000001"/>
    <n v="3.98"/>
    <n v="140.31"/>
  </r>
  <r>
    <s v="8465-1"/>
    <d v="2022-04-06T00:00:00"/>
    <x v="3"/>
    <x v="0"/>
    <n v="4"/>
    <s v="Abhishek Yadav"/>
    <s v="Willowbrook Crescent, Building A, by Pine View Park"/>
    <x v="0"/>
    <x v="0"/>
    <s v="Home Office"/>
    <x v="1"/>
    <x v="0"/>
    <x v="145"/>
    <x v="2"/>
    <x v="3"/>
    <x v="0"/>
    <d v="2022-05-25T00:00:00"/>
    <n v="49"/>
    <n v="1.53"/>
    <n v="2.78"/>
    <n v="1.25"/>
    <n v="10"/>
    <n v="15.3"/>
    <n v="0.01"/>
    <n v="0.15"/>
    <n v="15.15"/>
    <n v="1.34"/>
    <n v="16.489999999999998"/>
  </r>
  <r>
    <s v="8466-1"/>
    <d v="2022-04-11T00:00:00"/>
    <x v="3"/>
    <x v="0"/>
    <n v="4"/>
    <s v="Adarsh Rathi"/>
    <s v="Maplewood Parkway, Building C, near Riverstone"/>
    <x v="1"/>
    <x v="1"/>
    <s v="Corporate"/>
    <x v="13"/>
    <x v="0"/>
    <x v="146"/>
    <x v="0"/>
    <x v="0"/>
    <x v="0"/>
    <d v="2022-05-04T00:00:00"/>
    <n v="23"/>
    <n v="3.99"/>
    <n v="6.23"/>
    <n v="2.2400000000000002"/>
    <n v="21"/>
    <n v="83.79"/>
    <n v="0.05"/>
    <n v="4.1900000000000004"/>
    <n v="79.599999999999994"/>
    <n v="6.97"/>
    <n v="86.57"/>
  </r>
  <r>
    <s v="8467-1"/>
    <d v="2022-04-11T00:00:00"/>
    <x v="3"/>
    <x v="0"/>
    <n v="4"/>
    <s v="Aditi Sharma"/>
    <s v="Cedarwood Street, Building F, next to Oakgrove"/>
    <x v="2"/>
    <x v="2"/>
    <s v="Corporate"/>
    <x v="2"/>
    <x v="2"/>
    <x v="15"/>
    <x v="2"/>
    <x v="1"/>
    <x v="0"/>
    <d v="2022-05-10T00:00:00"/>
    <n v="29"/>
    <n v="0.92"/>
    <n v="1.81"/>
    <n v="0.89"/>
    <n v="22"/>
    <n v="20.239999999999998"/>
    <n v="0.09"/>
    <n v="1.82"/>
    <n v="18.420000000000002"/>
    <n v="1.56"/>
    <n v="19.98"/>
  </r>
  <r>
    <s v="8468-1"/>
    <d v="2022-04-11T00:00:00"/>
    <x v="3"/>
    <x v="0"/>
    <n v="4"/>
    <s v="Aditya Patel"/>
    <s v="Pine Ridge Road, Building D, by Willow Creek"/>
    <x v="0"/>
    <x v="0"/>
    <s v="Home Office"/>
    <x v="10"/>
    <x v="3"/>
    <x v="16"/>
    <x v="0"/>
    <x v="0"/>
    <x v="1"/>
    <d v="2022-05-10T00:00:00"/>
    <n v="29"/>
    <n v="2.39"/>
    <n v="4.26"/>
    <n v="1.87"/>
    <n v="34"/>
    <n v="81.260000000000005"/>
    <n v="0.03"/>
    <n v="2.44"/>
    <n v="78.819999999999993"/>
    <n v="1.2"/>
    <n v="80.02"/>
  </r>
  <r>
    <s v="8469-1"/>
    <d v="2022-04-13T00:00:00"/>
    <x v="3"/>
    <x v="0"/>
    <n v="4"/>
    <s v="Aftab Mehta"/>
    <s v="Redwood Park Avenue, Building E, near Silver Oaks"/>
    <x v="1"/>
    <x v="1"/>
    <s v="Corporate"/>
    <x v="2"/>
    <x v="2"/>
    <x v="17"/>
    <x v="1"/>
    <x v="1"/>
    <x v="2"/>
    <d v="2022-05-21T00:00:00"/>
    <n v="38"/>
    <n v="278.99"/>
    <n v="449.99"/>
    <n v="171"/>
    <n v="43"/>
    <n v="11996.57"/>
    <n v="0.06"/>
    <n v="719.79"/>
    <n v="11276.78"/>
    <n v="49"/>
    <n v="11325.78"/>
  </r>
  <r>
    <s v="8470-1"/>
    <d v="2022-04-17T00:00:00"/>
    <x v="3"/>
    <x v="0"/>
    <n v="4"/>
    <s v="Akanksha Sharma"/>
    <s v="Willow Falls Street, Building B, opposite Cedar Grove"/>
    <x v="2"/>
    <x v="2"/>
    <s v="Consumer"/>
    <x v="1"/>
    <x v="1"/>
    <x v="18"/>
    <x v="2"/>
    <x v="2"/>
    <x v="0"/>
    <d v="2022-06-07T00:00:00"/>
    <n v="51"/>
    <n v="1.05"/>
    <n v="1.95"/>
    <n v="0.9"/>
    <n v="23"/>
    <n v="24.15"/>
    <n v="0.09"/>
    <n v="2.17"/>
    <n v="21.98"/>
    <n v="1.63"/>
    <n v="23.61"/>
  </r>
  <r>
    <s v="8471-1"/>
    <d v="2022-04-23T00:00:00"/>
    <x v="3"/>
    <x v="0"/>
    <n v="4"/>
    <s v="Akhil Rathi"/>
    <s v="Sunset Park Boulevard, Building C, near Riverbend"/>
    <x v="1"/>
    <x v="1"/>
    <s v="Corporate"/>
    <x v="0"/>
    <x v="0"/>
    <x v="19"/>
    <x v="0"/>
    <x v="3"/>
    <x v="0"/>
    <d v="2022-05-12T00:00:00"/>
    <n v="19"/>
    <n v="0.24"/>
    <n v="1.26"/>
    <n v="1.02"/>
    <n v="11"/>
    <n v="2.64"/>
    <n v="0"/>
    <n v="0"/>
    <n v="2.64"/>
    <n v="0.7"/>
    <n v="3.34"/>
  </r>
  <r>
    <s v="8472-1"/>
    <d v="2022-04-23T00:00:00"/>
    <x v="3"/>
    <x v="0"/>
    <n v="4"/>
    <s v="Alok Gupta"/>
    <s v="Cedar Grove Street, Building F, by Pinewood Meadows"/>
    <x v="1"/>
    <x v="1"/>
    <s v="Home Office"/>
    <x v="5"/>
    <x v="0"/>
    <x v="20"/>
    <x v="2"/>
    <x v="2"/>
    <x v="0"/>
    <d v="2022-06-04T00:00:00"/>
    <n v="42"/>
    <n v="21.56"/>
    <n v="36.549999999999997"/>
    <n v="14.99"/>
    <n v="17"/>
    <n v="366.52"/>
    <n v="0.09"/>
    <n v="32.99"/>
    <n v="333.53"/>
    <n v="13.89"/>
    <n v="347.42"/>
  </r>
  <r>
    <s v="8473-1"/>
    <d v="2022-04-23T00:00:00"/>
    <x v="3"/>
    <x v="0"/>
    <n v="4"/>
    <s v="Aman Sharma"/>
    <s v="Pinehill Parkway, Building A, near Maple Ridge"/>
    <x v="2"/>
    <x v="2"/>
    <s v="Consumer"/>
    <x v="5"/>
    <x v="0"/>
    <x v="21"/>
    <x v="0"/>
    <x v="0"/>
    <x v="0"/>
    <d v="2022-05-26T00:00:00"/>
    <n v="33"/>
    <n v="1.82"/>
    <n v="2.98"/>
    <n v="1.1599999999999999"/>
    <n v="32"/>
    <n v="58.24"/>
    <n v="0.01"/>
    <n v="0.57999999999999996"/>
    <n v="57.66"/>
    <n v="1.58"/>
    <n v="59.24"/>
  </r>
  <r>
    <s v="8474-1"/>
    <d v="2022-04-24T00:00:00"/>
    <x v="3"/>
    <x v="0"/>
    <n v="4"/>
    <s v="Amit Yadav"/>
    <s v="Willow Springs Avenue, Building C, next to Crystal Bay"/>
    <x v="0"/>
    <x v="0"/>
    <s v="Home Office"/>
    <x v="1"/>
    <x v="3"/>
    <x v="22"/>
    <x v="1"/>
    <x v="1"/>
    <x v="0"/>
    <d v="2022-05-25T00:00:00"/>
    <n v="31"/>
    <n v="2.1800000000000002"/>
    <n v="3.52"/>
    <n v="1.34"/>
    <n v="32"/>
    <n v="69.760000000000005"/>
    <n v="7.0000000000000007E-2"/>
    <n v="4.88"/>
    <n v="64.88"/>
    <n v="6.83"/>
    <n v="71.709999999999994"/>
  </r>
  <r>
    <s v="8475-1"/>
    <d v="2022-04-25T00:00:00"/>
    <x v="3"/>
    <x v="0"/>
    <n v="4"/>
    <s v="Amita Kumar"/>
    <s v="Riverbank Boulevard, Building D, by Shady Grove"/>
    <x v="0"/>
    <x v="0"/>
    <s v="Home Office"/>
    <x v="11"/>
    <x v="0"/>
    <x v="23"/>
    <x v="2"/>
    <x v="2"/>
    <x v="0"/>
    <d v="2022-05-19T00:00:00"/>
    <n v="24"/>
    <n v="8.31"/>
    <n v="15.98"/>
    <n v="7.67"/>
    <n v="18"/>
    <n v="149.58000000000001"/>
    <n v="0.1"/>
    <n v="14.96"/>
    <n v="134.62"/>
    <n v="6.5"/>
    <n v="141.12"/>
  </r>
  <r>
    <s v="8476-1"/>
    <d v="2022-04-25T00:00:00"/>
    <x v="3"/>
    <x v="0"/>
    <n v="4"/>
    <s v="Ananya Patel"/>
    <s v="Pine Oaks Parkway, Building F, near Riverwood"/>
    <x v="1"/>
    <x v="1"/>
    <s v="Consumer"/>
    <x v="9"/>
    <x v="0"/>
    <x v="24"/>
    <x v="0"/>
    <x v="3"/>
    <x v="0"/>
    <d v="2022-05-11T00:00:00"/>
    <n v="16"/>
    <n v="3.48"/>
    <n v="5.43"/>
    <n v="1.95"/>
    <n v="37"/>
    <n v="128.76"/>
    <n v="0.09"/>
    <n v="11.59"/>
    <n v="117.17"/>
    <n v="0.95"/>
    <n v="118.12"/>
  </r>
  <r>
    <s v="8477-1"/>
    <d v="2022-04-27T00:00:00"/>
    <x v="3"/>
    <x v="0"/>
    <n v="4"/>
    <s v="Anil Rathi"/>
    <s v="Cedarwood Crescent, Building C, by Willowfield"/>
    <x v="2"/>
    <x v="2"/>
    <s v="Consumer"/>
    <x v="5"/>
    <x v="3"/>
    <x v="25"/>
    <x v="0"/>
    <x v="0"/>
    <x v="0"/>
    <d v="2022-06-02T00:00:00"/>
    <n v="36"/>
    <n v="2.25"/>
    <n v="3.69"/>
    <n v="1.44"/>
    <n v="46"/>
    <n v="103.5"/>
    <n v="0.04"/>
    <n v="4.1399999999999997"/>
    <n v="99.36"/>
    <n v="2.5"/>
    <n v="101.86"/>
  </r>
  <r>
    <s v="8478-1"/>
    <d v="2022-05-02T00:00:00"/>
    <x v="3"/>
    <x v="0"/>
    <n v="5"/>
    <s v="Ankit Sharma"/>
    <s v="Shady Ridge Road, Building D, near Silver Oak"/>
    <x v="0"/>
    <x v="0"/>
    <s v="Consumer"/>
    <x v="2"/>
    <x v="0"/>
    <x v="26"/>
    <x v="1"/>
    <x v="1"/>
    <x v="0"/>
    <d v="2022-06-23T00:00:00"/>
    <n v="52"/>
    <n v="2.5"/>
    <n v="5.68"/>
    <n v="3.18"/>
    <n v="25"/>
    <n v="62.5"/>
    <n v="0.1"/>
    <n v="6.25"/>
    <n v="56.25"/>
    <n v="3.6"/>
    <n v="59.85"/>
  </r>
  <r>
    <s v="8479-1"/>
    <d v="2022-05-05T00:00:00"/>
    <x v="3"/>
    <x v="0"/>
    <n v="5"/>
    <s v="Ankur Yadav"/>
    <s v="Redwood Springs Lane, Building E, opposite Oak Park"/>
    <x v="0"/>
    <x v="0"/>
    <s v="Home Office"/>
    <x v="7"/>
    <x v="0"/>
    <x v="27"/>
    <x v="0"/>
    <x v="2"/>
    <x v="0"/>
    <d v="2022-05-21T00:00:00"/>
    <n v="16"/>
    <n v="3.52"/>
    <n v="5.58"/>
    <n v="2.06"/>
    <n v="13"/>
    <n v="45.76"/>
    <n v="0.06"/>
    <n v="2.75"/>
    <n v="43.01"/>
    <n v="2.99"/>
    <n v="46"/>
  </r>
  <r>
    <s v="8480-1"/>
    <d v="2022-05-08T00:00:00"/>
    <x v="3"/>
    <x v="0"/>
    <n v="5"/>
    <s v="Arav Kumar"/>
    <s v="Sunset Oak Avenue, Building A, near Pinecrest Hill"/>
    <x v="1"/>
    <x v="1"/>
    <s v="Corporate"/>
    <x v="7"/>
    <x v="1"/>
    <x v="28"/>
    <x v="0"/>
    <x v="3"/>
    <x v="0"/>
    <d v="2022-06-22T00:00:00"/>
    <n v="45"/>
    <n v="1.95"/>
    <n v="3.98"/>
    <n v="2.0299999999999998"/>
    <n v="27"/>
    <n v="52.65"/>
    <n v="0.06"/>
    <n v="3.16"/>
    <n v="49.49"/>
    <n v="0.83"/>
    <n v="50.32"/>
  </r>
  <r>
    <s v="8481-1"/>
    <d v="2022-05-08T00:00:00"/>
    <x v="3"/>
    <x v="0"/>
    <n v="5"/>
    <s v="Arvind Yadav"/>
    <s v="Willow Park Lane, Building C, near Crystal Glen"/>
    <x v="2"/>
    <x v="2"/>
    <s v="Corporate"/>
    <x v="8"/>
    <x v="1"/>
    <x v="29"/>
    <x v="1"/>
    <x v="3"/>
    <x v="0"/>
    <d v="2022-07-01T00:00:00"/>
    <n v="54"/>
    <n v="0.71"/>
    <n v="1.1399999999999999"/>
    <n v="0.43"/>
    <n v="20"/>
    <n v="14.2"/>
    <n v="0.09"/>
    <n v="1.28"/>
    <n v="12.92"/>
    <n v="0.7"/>
    <n v="13.62"/>
  </r>
  <r>
    <s v="8482-1"/>
    <d v="2022-05-09T00:00:00"/>
    <x v="3"/>
    <x v="0"/>
    <n v="5"/>
    <s v="Ashish Gupta"/>
    <s v="Pinehurst Road, Building F, by Sunset Park"/>
    <x v="0"/>
    <x v="0"/>
    <s v="Corporate"/>
    <x v="11"/>
    <x v="3"/>
    <x v="30"/>
    <x v="2"/>
    <x v="3"/>
    <x v="0"/>
    <d v="2022-05-22T00:00:00"/>
    <n v="13"/>
    <n v="84.22"/>
    <n v="210.55"/>
    <n v="126.33"/>
    <n v="4"/>
    <n v="336.88"/>
    <n v="0.05"/>
    <n v="16.84"/>
    <n v="320.04000000000002"/>
    <n v="9.99"/>
    <n v="330.03"/>
  </r>
  <r>
    <s v="8483-1"/>
    <d v="2022-05-10T00:00:00"/>
    <x v="3"/>
    <x v="0"/>
    <n v="5"/>
    <s v="Ashok Sharma"/>
    <s v="River Hills Boulevard, Building A, near Green Oak"/>
    <x v="1"/>
    <x v="1"/>
    <s v="Corporate"/>
    <x v="9"/>
    <x v="0"/>
    <x v="31"/>
    <x v="1"/>
    <x v="1"/>
    <x v="0"/>
    <d v="2022-05-16T00:00:00"/>
    <n v="6"/>
    <n v="3.52"/>
    <n v="5.68"/>
    <n v="2.16"/>
    <n v="34"/>
    <n v="119.68"/>
    <n v="0.06"/>
    <n v="7.18"/>
    <n v="112.5"/>
    <n v="1.39"/>
    <n v="113.89"/>
  </r>
  <r>
    <s v="8484-1"/>
    <d v="2022-05-12T00:00:00"/>
    <x v="3"/>
    <x v="0"/>
    <n v="5"/>
    <s v="Ayesha Rathi"/>
    <s v="Maple Crest Lane, Building D, near Pine Grove Park"/>
    <x v="2"/>
    <x v="2"/>
    <s v="Corporate"/>
    <x v="2"/>
    <x v="2"/>
    <x v="32"/>
    <x v="2"/>
    <x v="0"/>
    <x v="0"/>
    <d v="2022-07-04T00:00:00"/>
    <n v="53"/>
    <n v="2.1800000000000002"/>
    <n v="3.52"/>
    <n v="1.34"/>
    <n v="42"/>
    <n v="91.56"/>
    <n v="0.04"/>
    <n v="3.66"/>
    <n v="87.9"/>
    <n v="6.83"/>
    <n v="94.73"/>
  </r>
  <r>
    <s v="8485-1"/>
    <d v="2022-05-14T00:00:00"/>
    <x v="3"/>
    <x v="0"/>
    <n v="5"/>
    <s v="Bala Kumar"/>
    <s v="Shady Springs Road, Building C, opposite Riverbend"/>
    <x v="0"/>
    <x v="0"/>
    <s v="Corporate"/>
    <x v="6"/>
    <x v="0"/>
    <x v="33"/>
    <x v="0"/>
    <x v="1"/>
    <x v="0"/>
    <d v="2022-07-13T00:00:00"/>
    <n v="60"/>
    <n v="2.29"/>
    <n v="3.69"/>
    <n v="1.4"/>
    <n v="47"/>
    <n v="107.63"/>
    <n v="0.05"/>
    <n v="5.38"/>
    <n v="102.25"/>
    <n v="0.5"/>
    <n v="102.75"/>
  </r>
  <r>
    <s v="8486-1"/>
    <d v="2022-05-14T00:00:00"/>
    <x v="3"/>
    <x v="0"/>
    <n v="5"/>
    <s v="Banshi Patel"/>
    <s v="Cedar View Avenue, Building F, by Willowcrest"/>
    <x v="1"/>
    <x v="1"/>
    <s v="Small Business"/>
    <x v="2"/>
    <x v="0"/>
    <x v="34"/>
    <x v="2"/>
    <x v="3"/>
    <x v="0"/>
    <d v="2022-06-15T00:00:00"/>
    <n v="32"/>
    <n v="1.33"/>
    <n v="2.08"/>
    <n v="0.75"/>
    <n v="43"/>
    <n v="57.19"/>
    <n v="0.05"/>
    <n v="2.86"/>
    <n v="54.33"/>
    <n v="1.49"/>
    <n v="55.82"/>
  </r>
  <r>
    <s v="8487-1"/>
    <d v="2022-05-18T00:00:00"/>
    <x v="3"/>
    <x v="0"/>
    <n v="5"/>
    <s v="Bhavna Yadav"/>
    <s v="Pinewood Lane, Building A, near Crystal River"/>
    <x v="2"/>
    <x v="2"/>
    <s v="Corporate"/>
    <x v="2"/>
    <x v="0"/>
    <x v="35"/>
    <x v="0"/>
    <x v="3"/>
    <x v="0"/>
    <d v="2022-06-30T00:00:00"/>
    <n v="43"/>
    <n v="14.95"/>
    <n v="34.76"/>
    <n v="19.809999999999999"/>
    <n v="8"/>
    <n v="119.6"/>
    <n v="0"/>
    <n v="0"/>
    <n v="119.6"/>
    <n v="8.2200000000000006"/>
    <n v="127.82"/>
  </r>
  <r>
    <s v="8488-1"/>
    <d v="2022-05-19T00:00:00"/>
    <x v="3"/>
    <x v="0"/>
    <n v="5"/>
    <s v="Chaitanya Rathi"/>
    <s v="Willow Ridge Parkway, Building C, near Sunset Valley"/>
    <x v="0"/>
    <x v="0"/>
    <s v="Home Office"/>
    <x v="12"/>
    <x v="0"/>
    <x v="36"/>
    <x v="0"/>
    <x v="2"/>
    <x v="0"/>
    <d v="2022-05-23T00:00:00"/>
    <n v="4"/>
    <n v="1.76"/>
    <n v="2.94"/>
    <n v="1.18"/>
    <n v="31"/>
    <n v="54.56"/>
    <n v="0.04"/>
    <n v="2.1800000000000002"/>
    <n v="52.38"/>
    <n v="0.81"/>
    <n v="53.19"/>
  </r>
  <r>
    <s v="8489-1"/>
    <d v="2022-05-21T00:00:00"/>
    <x v="3"/>
    <x v="0"/>
    <n v="5"/>
    <s v="Charulata Sharma"/>
    <s v="Redwood Grove Boulevard, Building E, opposite Oak Hill"/>
    <x v="1"/>
    <x v="1"/>
    <s v="Corporate"/>
    <x v="0"/>
    <x v="2"/>
    <x v="37"/>
    <x v="0"/>
    <x v="3"/>
    <x v="0"/>
    <d v="2022-06-09T00:00:00"/>
    <n v="19"/>
    <n v="5.5"/>
    <n v="12.22"/>
    <n v="6.72"/>
    <n v="10"/>
    <n v="55"/>
    <n v="0.01"/>
    <n v="0.55000000000000004"/>
    <n v="54.45"/>
    <n v="2.85"/>
    <n v="57.3"/>
  </r>
  <r>
    <s v="8490-1"/>
    <d v="2022-05-21T00:00:00"/>
    <x v="3"/>
    <x v="0"/>
    <n v="5"/>
    <s v="Chirag Yadav"/>
    <s v="Cedar Street, Building F, near Pineview Park"/>
    <x v="2"/>
    <x v="2"/>
    <s v="Small Business"/>
    <x v="1"/>
    <x v="2"/>
    <x v="38"/>
    <x v="1"/>
    <x v="0"/>
    <x v="0"/>
    <d v="2022-06-02T00:00:00"/>
    <n v="12"/>
    <n v="52.07"/>
    <n v="83.98"/>
    <n v="31.91"/>
    <n v="46"/>
    <n v="2395.2199999999998"/>
    <n v="0.06"/>
    <n v="143.71"/>
    <n v="2251.5100000000002"/>
    <n v="5.01"/>
    <n v="2256.52"/>
  </r>
  <r>
    <s v="8491-1"/>
    <d v="2022-05-21T00:00:00"/>
    <x v="3"/>
    <x v="0"/>
    <n v="5"/>
    <s v="Chitra Yadav"/>
    <s v="Maple Avenue, Building B, by Riverbend Hill"/>
    <x v="0"/>
    <x v="0"/>
    <s v="Corporate"/>
    <x v="0"/>
    <x v="2"/>
    <x v="39"/>
    <x v="2"/>
    <x v="0"/>
    <x v="0"/>
    <d v="2022-07-16T00:00:00"/>
    <n v="56"/>
    <n v="14.95"/>
    <n v="34.76"/>
    <n v="19.809999999999999"/>
    <n v="47"/>
    <n v="702.65"/>
    <n v="0.09"/>
    <n v="63.24"/>
    <n v="639.41"/>
    <n v="8.2200000000000006"/>
    <n v="647.63"/>
  </r>
  <r>
    <s v="8492-1"/>
    <d v="2022-05-22T00:00:00"/>
    <x v="3"/>
    <x v="0"/>
    <n v="5"/>
    <s v="Deepak Sharma"/>
    <s v="Shady Grove Lane, Building D, near Sunset Ridge"/>
    <x v="1"/>
    <x v="1"/>
    <s v="Corporate"/>
    <x v="0"/>
    <x v="0"/>
    <x v="40"/>
    <x v="1"/>
    <x v="0"/>
    <x v="0"/>
    <d v="2022-06-24T00:00:00"/>
    <n v="33"/>
    <n v="4.46"/>
    <n v="10.89"/>
    <n v="6.43"/>
    <n v="1"/>
    <n v="4.46"/>
    <n v="0"/>
    <n v="0"/>
    <n v="4.46"/>
    <n v="4.5"/>
    <n v="8.9600000000000009"/>
  </r>
  <r>
    <s v="8493-1"/>
    <d v="2022-05-22T00:00:00"/>
    <x v="3"/>
    <x v="0"/>
    <n v="5"/>
    <s v="Deepika Yadav"/>
    <s v="Pine Ridge Avenue, Building C, by Oakwood Grove"/>
    <x v="2"/>
    <x v="2"/>
    <s v="Home Office"/>
    <x v="10"/>
    <x v="0"/>
    <x v="41"/>
    <x v="2"/>
    <x v="0"/>
    <x v="0"/>
    <d v="2022-07-05T00:00:00"/>
    <n v="44"/>
    <n v="1.18"/>
    <n v="1.88"/>
    <n v="0.7"/>
    <n v="22"/>
    <n v="25.96"/>
    <n v="0.09"/>
    <n v="2.34"/>
    <n v="23.62"/>
    <n v="1.49"/>
    <n v="25.11"/>
  </r>
  <r>
    <s v="8494-1"/>
    <d v="2022-05-23T00:00:00"/>
    <x v="3"/>
    <x v="0"/>
    <n v="5"/>
    <s v="Devika Kumar"/>
    <s v="Riverstone Parkway, Building E, near Green Valley"/>
    <x v="1"/>
    <x v="1"/>
    <s v="Small Business"/>
    <x v="3"/>
    <x v="3"/>
    <x v="42"/>
    <x v="0"/>
    <x v="1"/>
    <x v="1"/>
    <d v="2022-06-28T00:00:00"/>
    <n v="36"/>
    <n v="2.39"/>
    <n v="4.26"/>
    <n v="1.87"/>
    <n v="5"/>
    <n v="11.95"/>
    <n v="0.01"/>
    <n v="0.12"/>
    <n v="11.83"/>
    <n v="1.2"/>
    <n v="13.03"/>
  </r>
  <r>
    <s v="8495-1"/>
    <d v="2022-05-26T00:00:00"/>
    <x v="3"/>
    <x v="0"/>
    <n v="5"/>
    <s v="Dinesh Rathi"/>
    <s v="Sunset Grove Road, Building A, by Pine Ridge"/>
    <x v="2"/>
    <x v="2"/>
    <s v="Small Business"/>
    <x v="7"/>
    <x v="0"/>
    <x v="43"/>
    <x v="2"/>
    <x v="2"/>
    <x v="0"/>
    <d v="2022-07-08T00:00:00"/>
    <n v="43"/>
    <n v="52.04"/>
    <n v="83.93"/>
    <n v="31.89"/>
    <n v="5"/>
    <n v="260.2"/>
    <n v="0.04"/>
    <n v="10.41"/>
    <n v="249.79"/>
    <n v="19.989999999999998"/>
    <n v="269.77999999999997"/>
  </r>
  <r>
    <s v="8496-1"/>
    <d v="2022-05-27T00:00:00"/>
    <x v="3"/>
    <x v="0"/>
    <n v="5"/>
    <s v="Divya Yadav"/>
    <s v="Cedar Springs Boulevard, Building D, near Maple Hill"/>
    <x v="0"/>
    <x v="0"/>
    <s v="Corporate"/>
    <x v="7"/>
    <x v="0"/>
    <x v="44"/>
    <x v="0"/>
    <x v="3"/>
    <x v="0"/>
    <d v="2022-07-21T00:00:00"/>
    <n v="55"/>
    <n v="5.33"/>
    <n v="8.6"/>
    <n v="3.27"/>
    <n v="1"/>
    <n v="5.33"/>
    <n v="0.06"/>
    <n v="0.32"/>
    <n v="5.01"/>
    <n v="6.19"/>
    <n v="11.2"/>
  </r>
  <r>
    <s v="8497-1"/>
    <d v="2022-05-29T00:00:00"/>
    <x v="3"/>
    <x v="0"/>
    <n v="5"/>
    <s v="Esha Mehta"/>
    <s v="Willowpark Road, Building B, near Riverstone"/>
    <x v="0"/>
    <x v="0"/>
    <s v="Consumer"/>
    <x v="10"/>
    <x v="0"/>
    <x v="45"/>
    <x v="1"/>
    <x v="2"/>
    <x v="0"/>
    <d v="2022-07-08T00:00:00"/>
    <n v="40"/>
    <n v="14.95"/>
    <n v="34.76"/>
    <n v="19.809999999999999"/>
    <n v="32"/>
    <n v="478.4"/>
    <n v="0.02"/>
    <n v="9.57"/>
    <n v="468.83"/>
    <n v="8.2200000000000006"/>
    <n v="477.05"/>
  </r>
  <r>
    <s v="8498-1"/>
    <d v="2022-05-30T00:00:00"/>
    <x v="3"/>
    <x v="0"/>
    <n v="5"/>
    <s v="Farhan Rathi"/>
    <s v="Shady Lane Parkway, Building F, opposite Golden Ridge"/>
    <x v="1"/>
    <x v="1"/>
    <s v="Home Office"/>
    <x v="1"/>
    <x v="0"/>
    <x v="46"/>
    <x v="2"/>
    <x v="0"/>
    <x v="0"/>
    <d v="2022-07-26T00:00:00"/>
    <n v="57"/>
    <n v="6.2"/>
    <n v="30.98"/>
    <n v="24.78"/>
    <n v="24"/>
    <n v="148.80000000000001"/>
    <n v="0.08"/>
    <n v="11.9"/>
    <n v="136.9"/>
    <n v="4"/>
    <n v="140.9"/>
  </r>
  <r>
    <s v="8499-1"/>
    <d v="2022-05-31T00:00:00"/>
    <x v="3"/>
    <x v="0"/>
    <n v="5"/>
    <s v="Gaurav Yadav"/>
    <s v="Maple Ridge Street, Building E, near Crystal Lake"/>
    <x v="2"/>
    <x v="2"/>
    <s v="Consumer"/>
    <x v="3"/>
    <x v="1"/>
    <x v="47"/>
    <x v="0"/>
    <x v="1"/>
    <x v="0"/>
    <d v="2022-07-27T00:00:00"/>
    <n v="57"/>
    <n v="0.94"/>
    <n v="2.08"/>
    <n v="1.1399999999999999"/>
    <n v="49"/>
    <n v="46.06"/>
    <n v="0.08"/>
    <n v="3.68"/>
    <n v="42.38"/>
    <n v="2.56"/>
    <n v="44.94"/>
  </r>
  <r>
    <s v="8500-1"/>
    <d v="2022-05-31T00:00:00"/>
    <x v="3"/>
    <x v="0"/>
    <n v="5"/>
    <s v="Geetanjali Sharma"/>
    <s v="Pinecrest Boulevard, Building C, near Oak Valley"/>
    <x v="0"/>
    <x v="0"/>
    <s v="Small Business"/>
    <x v="1"/>
    <x v="3"/>
    <x v="48"/>
    <x v="2"/>
    <x v="2"/>
    <x v="0"/>
    <d v="2022-06-14T00:00:00"/>
    <n v="14"/>
    <n v="14.7"/>
    <n v="29.99"/>
    <n v="15.29"/>
    <n v="1"/>
    <n v="14.7"/>
    <n v="0.04"/>
    <n v="0.59"/>
    <n v="14.11"/>
    <n v="5.5"/>
    <n v="19.61"/>
  </r>
  <r>
    <s v="8501-1"/>
    <d v="2022-06-02T00:00:00"/>
    <x v="3"/>
    <x v="0"/>
    <n v="6"/>
    <s v="Harish Yadav"/>
    <s v="Riverfront Road, Building B, by Willowfield"/>
    <x v="1"/>
    <x v="1"/>
    <s v="Consumer"/>
    <x v="3"/>
    <x v="2"/>
    <x v="99"/>
    <x v="0"/>
    <x v="3"/>
    <x v="0"/>
    <d v="2022-07-23T00:00:00"/>
    <n v="51"/>
    <n v="3.95"/>
    <n v="6.08"/>
    <n v="2.13"/>
    <n v="50"/>
    <n v="197.5"/>
    <n v="0.09"/>
    <n v="17.78"/>
    <n v="179.73"/>
    <n v="1.82"/>
    <n v="181.55"/>
  </r>
  <r>
    <s v="8502-1"/>
    <d v="2022-06-03T00:00:00"/>
    <x v="3"/>
    <x v="0"/>
    <n v="6"/>
    <s v="Harleen Mehta"/>
    <s v="Cedar Ridge Street, Apartment 2B, Building A, near Crystal Falls"/>
    <x v="2"/>
    <x v="2"/>
    <s v="Small Business"/>
    <x v="10"/>
    <x v="2"/>
    <x v="100"/>
    <x v="1"/>
    <x v="0"/>
    <x v="0"/>
    <d v="2022-07-15T00:00:00"/>
    <n v="42"/>
    <n v="1.94"/>
    <n v="3.08"/>
    <n v="1.1399999999999999"/>
    <n v="11"/>
    <n v="21.34"/>
    <n v="0.03"/>
    <n v="0.64"/>
    <n v="20.7"/>
    <n v="0.99"/>
    <n v="21.69"/>
  </r>
  <r>
    <s v="8503-1"/>
    <d v="2022-06-03T00:00:00"/>
    <x v="3"/>
    <x v="0"/>
    <n v="6"/>
    <s v="Isha Rathi"/>
    <s v="Willow Grove Road, Unit 5A, Building C, near Maple Street"/>
    <x v="0"/>
    <x v="0"/>
    <s v="Small Business"/>
    <x v="4"/>
    <x v="0"/>
    <x v="101"/>
    <x v="2"/>
    <x v="1"/>
    <x v="0"/>
    <d v="2022-07-06T00:00:00"/>
    <n v="33"/>
    <n v="0.71"/>
    <n v="1.1399999999999999"/>
    <n v="0.43"/>
    <n v="3"/>
    <n v="2.13"/>
    <n v="0.1"/>
    <n v="0.21"/>
    <n v="1.92"/>
    <n v="0.7"/>
    <n v="2.62"/>
  </r>
  <r>
    <s v="8504-1"/>
    <d v="2022-06-11T00:00:00"/>
    <x v="3"/>
    <x v="0"/>
    <n v="6"/>
    <s v="Ishaan Kumar"/>
    <s v="Rosewood Avenue, Suite 103, Building D, next to Sunset Plaza"/>
    <x v="1"/>
    <x v="1"/>
    <s v="Corporate"/>
    <x v="0"/>
    <x v="2"/>
    <x v="102"/>
    <x v="0"/>
    <x v="2"/>
    <x v="0"/>
    <d v="2022-07-15T00:00:00"/>
    <n v="34"/>
    <n v="1.31"/>
    <n v="2.84"/>
    <n v="1.53"/>
    <n v="9"/>
    <n v="11.79"/>
    <n v="0.08"/>
    <n v="0.94"/>
    <n v="10.85"/>
    <n v="0.93"/>
    <n v="11.78"/>
  </r>
  <r>
    <s v="8505-1"/>
    <d v="2022-06-13T00:00:00"/>
    <x v="3"/>
    <x v="0"/>
    <n v="6"/>
    <s v="Jai Patel"/>
    <s v="Pinecrest Street, Apartment 8A, Building B, near River Park"/>
    <x v="2"/>
    <x v="2"/>
    <s v="Home Office"/>
    <x v="8"/>
    <x v="2"/>
    <x v="103"/>
    <x v="0"/>
    <x v="3"/>
    <x v="0"/>
    <d v="2022-06-25T00:00:00"/>
    <n v="12"/>
    <n v="32.020000000000003"/>
    <n v="152.47999999999999"/>
    <n v="120.46"/>
    <n v="12"/>
    <n v="384.24"/>
    <n v="0.1"/>
    <n v="38.42"/>
    <n v="345.82"/>
    <n v="4"/>
    <n v="349.82"/>
  </r>
  <r>
    <s v="8506-1"/>
    <d v="2022-06-14T00:00:00"/>
    <x v="3"/>
    <x v="0"/>
    <n v="6"/>
    <s v="Jaspreet Yadav"/>
    <s v="Oak Lane, Suite 509, Building E, opposite Greenfield Market"/>
    <x v="1"/>
    <x v="1"/>
    <s v="Corporate"/>
    <x v="9"/>
    <x v="2"/>
    <x v="104"/>
    <x v="1"/>
    <x v="3"/>
    <x v="1"/>
    <d v="2022-07-13T00:00:00"/>
    <n v="29"/>
    <n v="99.39"/>
    <n v="162.93"/>
    <n v="63.54"/>
    <n v="36"/>
    <n v="3578.04"/>
    <n v="0.05"/>
    <n v="178.9"/>
    <n v="3399.14"/>
    <n v="19.989999999999998"/>
    <n v="3419.13"/>
  </r>
  <r>
    <s v="8507-1"/>
    <d v="2022-06-15T00:00:00"/>
    <x v="3"/>
    <x v="0"/>
    <n v="6"/>
    <s v="Jeevan Sharma"/>
    <s v="Maple Ridge Boulevard, Apartment 2B, Building D, near Town Square"/>
    <x v="1"/>
    <x v="1"/>
    <s v="Home Office"/>
    <x v="1"/>
    <x v="1"/>
    <x v="105"/>
    <x v="0"/>
    <x v="3"/>
    <x v="0"/>
    <d v="2022-08-08T00:00:00"/>
    <n v="54"/>
    <n v="13.88"/>
    <n v="22.38"/>
    <n v="8.5"/>
    <n v="11"/>
    <n v="152.68"/>
    <n v="0.01"/>
    <n v="1.53"/>
    <n v="151.15"/>
    <n v="15.1"/>
    <n v="166.25"/>
  </r>
  <r>
    <s v="8508-1"/>
    <d v="2022-06-15T00:00:00"/>
    <x v="3"/>
    <x v="0"/>
    <n v="6"/>
    <s v="Kajal Yadav"/>
    <s v="Willow Springs Avenue, Flat 6A, Building C, near Oak Valley"/>
    <x v="2"/>
    <x v="2"/>
    <s v="Corporate"/>
    <x v="0"/>
    <x v="0"/>
    <x v="106"/>
    <x v="0"/>
    <x v="1"/>
    <x v="1"/>
    <d v="2022-08-02T00:00:00"/>
    <n v="48"/>
    <n v="0.9"/>
    <n v="2.1"/>
    <n v="1.2"/>
    <n v="31"/>
    <n v="27.9"/>
    <n v="0.08"/>
    <n v="2.23"/>
    <n v="25.67"/>
    <n v="0.7"/>
    <n v="26.37"/>
  </r>
  <r>
    <s v="8509-1"/>
    <d v="2022-06-18T00:00:00"/>
    <x v="3"/>
    <x v="0"/>
    <n v="6"/>
    <s v="Karthik Mehta"/>
    <s v="Cedarwood Drive, Suite 403, Building A, near Silverlake"/>
    <x v="0"/>
    <x v="0"/>
    <s v="Home Office"/>
    <x v="7"/>
    <x v="1"/>
    <x v="107"/>
    <x v="1"/>
    <x v="0"/>
    <x v="0"/>
    <d v="2022-06-23T00:00:00"/>
    <n v="5"/>
    <n v="81.59"/>
    <n v="159.99"/>
    <n v="78.400000000000006"/>
    <n v="31"/>
    <n v="2529.29"/>
    <n v="0.01"/>
    <n v="25.29"/>
    <n v="2504"/>
    <n v="5.5"/>
    <n v="2509.5"/>
  </r>
  <r>
    <s v="8510-1"/>
    <d v="2022-06-19T00:00:00"/>
    <x v="3"/>
    <x v="0"/>
    <n v="6"/>
    <s v="Kavita Gupta"/>
    <s v="Birchwood Park, Unit 5, Building E, near Riverpoint Tower"/>
    <x v="0"/>
    <x v="0"/>
    <s v="Consumer"/>
    <x v="8"/>
    <x v="0"/>
    <x v="108"/>
    <x v="2"/>
    <x v="1"/>
    <x v="0"/>
    <d v="2022-06-22T00:00:00"/>
    <n v="3"/>
    <n v="2.5"/>
    <n v="5.68"/>
    <n v="3.18"/>
    <n v="27"/>
    <n v="67.5"/>
    <n v="0.03"/>
    <n v="2.0299999999999998"/>
    <n v="65.48"/>
    <n v="3.6"/>
    <n v="69.08"/>
  </r>
  <r>
    <s v="8511-1"/>
    <d v="2022-06-20T00:00:00"/>
    <x v="3"/>
    <x v="0"/>
    <n v="6"/>
    <s v="Kiran Yadav"/>
    <s v="Oakwood Parkway, Apartment 7A, Building B, by Oakwood Mall"/>
    <x v="1"/>
    <x v="1"/>
    <s v="Consumer"/>
    <x v="6"/>
    <x v="3"/>
    <x v="109"/>
    <x v="1"/>
    <x v="3"/>
    <x v="0"/>
    <d v="2022-07-04T00:00:00"/>
    <n v="14"/>
    <n v="21.56"/>
    <n v="36.549999999999997"/>
    <n v="14.99"/>
    <n v="34"/>
    <n v="733.04"/>
    <n v="0.1"/>
    <n v="73.3"/>
    <n v="659.74"/>
    <n v="13.89"/>
    <n v="673.63"/>
  </r>
  <r>
    <s v="8512-1"/>
    <d v="2022-06-25T00:00:00"/>
    <x v="3"/>
    <x v="0"/>
    <n v="6"/>
    <s v="Krishna Patel"/>
    <s v="Golden Oaks Drive, Suite 202, Building C, near Pine Forest"/>
    <x v="2"/>
    <x v="2"/>
    <s v="Corporate"/>
    <x v="0"/>
    <x v="0"/>
    <x v="110"/>
    <x v="2"/>
    <x v="3"/>
    <x v="0"/>
    <d v="2022-07-17T00:00:00"/>
    <n v="22"/>
    <n v="2.9"/>
    <n v="4.76"/>
    <n v="1.86"/>
    <n v="5"/>
    <n v="14.5"/>
    <n v="0.09"/>
    <n v="1.31"/>
    <n v="13.2"/>
    <n v="0.88"/>
    <n v="14.08"/>
  </r>
  <r>
    <s v="8513-1"/>
    <d v="2022-06-29T00:00:00"/>
    <x v="3"/>
    <x v="0"/>
    <n v="6"/>
    <s v="Krishnan Rathi"/>
    <s v="Sunset Boulevard, Flat 9B, Building D, opposite City Hall"/>
    <x v="0"/>
    <x v="0"/>
    <s v="Corporate"/>
    <x v="7"/>
    <x v="2"/>
    <x v="111"/>
    <x v="0"/>
    <x v="2"/>
    <x v="0"/>
    <d v="2022-07-20T00:00:00"/>
    <n v="21"/>
    <n v="3.14"/>
    <n v="4.91"/>
    <n v="1.77"/>
    <n v="28"/>
    <n v="87.92"/>
    <n v="0.08"/>
    <n v="7.03"/>
    <n v="80.89"/>
    <n v="0.5"/>
    <n v="81.39"/>
  </r>
  <r>
    <s v="8514-1"/>
    <d v="2022-06-30T00:00:00"/>
    <x v="3"/>
    <x v="0"/>
    <n v="6"/>
    <s v="Lakshmi Yadav"/>
    <s v="Maple Trail, Unit 4A, Building E, near Lakeside Park"/>
    <x v="0"/>
    <x v="0"/>
    <s v="Consumer"/>
    <x v="10"/>
    <x v="1"/>
    <x v="112"/>
    <x v="2"/>
    <x v="3"/>
    <x v="0"/>
    <d v="2022-07-16T00:00:00"/>
    <n v="16"/>
    <n v="13.88"/>
    <n v="22.38"/>
    <n v="8.5"/>
    <n v="9"/>
    <n v="124.92"/>
    <n v="0.03"/>
    <n v="3.75"/>
    <n v="121.17"/>
    <n v="15.1"/>
    <n v="136.27000000000001"/>
  </r>
  <r>
    <s v="8515-1"/>
    <d v="2022-06-30T00:00:00"/>
    <x v="3"/>
    <x v="0"/>
    <n v="6"/>
    <s v="Lalit Sharma"/>
    <s v="Pine Ridge Road, Apartment 11A, Building A, near Riverbend Plaza"/>
    <x v="1"/>
    <x v="1"/>
    <s v="Corporate"/>
    <x v="1"/>
    <x v="3"/>
    <x v="113"/>
    <x v="0"/>
    <x v="0"/>
    <x v="0"/>
    <d v="2022-08-02T00:00:00"/>
    <n v="33"/>
    <n v="0.24"/>
    <n v="1.26"/>
    <n v="1.02"/>
    <n v="47"/>
    <n v="11.28"/>
    <n v="0"/>
    <n v="0"/>
    <n v="11.28"/>
    <n v="0.7"/>
    <n v="11.98"/>
  </r>
  <r>
    <s v="8516-1"/>
    <d v="2022-07-02T00:00:00"/>
    <x v="3"/>
    <x v="1"/>
    <n v="7"/>
    <s v="Manav Mehta"/>
    <s v="Cedarwood Avenue, Suite 601, Building B, close to Town Square"/>
    <x v="2"/>
    <x v="2"/>
    <s v="Home Office"/>
    <x v="1"/>
    <x v="3"/>
    <x v="114"/>
    <x v="0"/>
    <x v="0"/>
    <x v="0"/>
    <d v="2022-07-20T00:00:00"/>
    <n v="18"/>
    <n v="1.84"/>
    <n v="2.88"/>
    <n v="1.04"/>
    <n v="18"/>
    <n v="33.119999999999997"/>
    <n v="0.03"/>
    <n v="0.99"/>
    <n v="32.130000000000003"/>
    <n v="0.99"/>
    <n v="33.119999999999997"/>
  </r>
  <r>
    <s v="8517-1"/>
    <d v="2022-07-02T00:00:00"/>
    <x v="3"/>
    <x v="1"/>
    <n v="7"/>
    <s v="Manisha Yadav"/>
    <s v="Birchwood Crescent, Unit 3, Building D, next to Riverside Park"/>
    <x v="0"/>
    <x v="0"/>
    <s v="Corporate"/>
    <x v="11"/>
    <x v="2"/>
    <x v="115"/>
    <x v="0"/>
    <x v="0"/>
    <x v="0"/>
    <d v="2022-07-09T00:00:00"/>
    <n v="7"/>
    <n v="1.6"/>
    <n v="2.62"/>
    <n v="1.02"/>
    <n v="16"/>
    <n v="25.6"/>
    <n v="0.09"/>
    <n v="2.2999999999999998"/>
    <n v="23.3"/>
    <n v="0.8"/>
    <n v="24.1"/>
  </r>
  <r>
    <s v="8518-1"/>
    <d v="2022-07-03T00:00:00"/>
    <x v="3"/>
    <x v="1"/>
    <n v="7"/>
    <s v="Manju Kumar"/>
    <s v="Shady Lane, Apartment 8B, Building C, near Hilltop Gardens"/>
    <x v="1"/>
    <x v="1"/>
    <s v="Home Office"/>
    <x v="0"/>
    <x v="0"/>
    <x v="0"/>
    <x v="1"/>
    <x v="3"/>
    <x v="0"/>
    <d v="2022-07-21T00:00:00"/>
    <n v="18"/>
    <n v="0.87"/>
    <n v="1.81"/>
    <n v="0.94"/>
    <n v="50"/>
    <n v="43.5"/>
    <n v="0.08"/>
    <n v="3.48"/>
    <n v="40.020000000000003"/>
    <n v="0.75"/>
    <n v="40.770000000000003"/>
  </r>
  <r>
    <s v="8519-1"/>
    <d v="2022-07-05T00:00:00"/>
    <x v="3"/>
    <x v="1"/>
    <n v="7"/>
    <s v="Meenal Sharma"/>
    <s v="Silver Birch Drive, Flat 2A, Building E, near Golden Meadows"/>
    <x v="2"/>
    <x v="2"/>
    <s v="Home Office"/>
    <x v="8"/>
    <x v="0"/>
    <x v="1"/>
    <x v="2"/>
    <x v="3"/>
    <x v="1"/>
    <d v="2022-08-14T00:00:00"/>
    <n v="40"/>
    <n v="2.2599999999999998"/>
    <n v="3.58"/>
    <n v="1.32"/>
    <n v="36"/>
    <n v="81.36"/>
    <n v="0.04"/>
    <n v="3.25"/>
    <n v="78.11"/>
    <n v="5.47"/>
    <n v="83.58"/>
  </r>
  <r>
    <s v="8520-1"/>
    <d v="2022-07-07T00:00:00"/>
    <x v="3"/>
    <x v="1"/>
    <n v="7"/>
    <s v="Mihir Yadav"/>
    <s v="River Bend Street, Suite 308, Building B, beside Oak View"/>
    <x v="0"/>
    <x v="0"/>
    <s v="Home Office"/>
    <x v="2"/>
    <x v="3"/>
    <x v="2"/>
    <x v="1"/>
    <x v="1"/>
    <x v="0"/>
    <d v="2022-08-28T00:00:00"/>
    <n v="52"/>
    <n v="1.0900000000000001"/>
    <n v="1.68"/>
    <n v="0.59"/>
    <n v="50"/>
    <n v="54.5"/>
    <n v="0.09"/>
    <n v="4.91"/>
    <n v="49.6"/>
    <n v="1"/>
    <n v="50.6"/>
  </r>
  <r>
    <s v="8521-1"/>
    <d v="2022-07-11T00:00:00"/>
    <x v="3"/>
    <x v="1"/>
    <n v="7"/>
    <s v="Minal Kumar"/>
    <s v="Springdale Avenue, Apartment 5A, Building F, near Valley Plaza"/>
    <x v="1"/>
    <x v="1"/>
    <s v="Home Office"/>
    <x v="10"/>
    <x v="0"/>
    <x v="3"/>
    <x v="2"/>
    <x v="0"/>
    <x v="0"/>
    <d v="2022-08-06T00:00:00"/>
    <n v="26"/>
    <n v="3.48"/>
    <n v="5.43"/>
    <n v="1.95"/>
    <n v="2"/>
    <n v="6.96"/>
    <n v="0.03"/>
    <n v="0.21"/>
    <n v="6.75"/>
    <n v="0.95"/>
    <n v="7.7"/>
  </r>
  <r>
    <s v="8522-1"/>
    <d v="2022-07-12T00:00:00"/>
    <x v="3"/>
    <x v="1"/>
    <n v="7"/>
    <s v="Mitesh Gupta"/>
    <s v="Willow Creek Boulevard, Flat 7B, Building D, next to Pine Grove"/>
    <x v="2"/>
    <x v="2"/>
    <s v="Small Business"/>
    <x v="2"/>
    <x v="0"/>
    <x v="4"/>
    <x v="0"/>
    <x v="1"/>
    <x v="0"/>
    <d v="2022-08-08T00:00:00"/>
    <n v="27"/>
    <n v="3.65"/>
    <n v="5.98"/>
    <n v="2.33"/>
    <n v="22"/>
    <n v="80.3"/>
    <n v="7.0000000000000007E-2"/>
    <n v="5.62"/>
    <n v="74.680000000000007"/>
    <n v="1.49"/>
    <n v="76.17"/>
  </r>
  <r>
    <s v="8523-1"/>
    <d v="2022-07-16T00:00:00"/>
    <x v="3"/>
    <x v="1"/>
    <n v="7"/>
    <s v="Mithun Yadav"/>
    <s v="Cedar Ridge Boulevard, Suite 101, Building E, by Green Park"/>
    <x v="0"/>
    <x v="0"/>
    <s v="Home Office"/>
    <x v="2"/>
    <x v="3"/>
    <x v="5"/>
    <x v="2"/>
    <x v="3"/>
    <x v="0"/>
    <d v="2022-07-23T00:00:00"/>
    <n v="7"/>
    <n v="32.020000000000003"/>
    <n v="152.47999999999999"/>
    <n v="120.46"/>
    <n v="2"/>
    <n v="64.040000000000006"/>
    <n v="0.03"/>
    <n v="1.92"/>
    <n v="62.12"/>
    <n v="4"/>
    <n v="66.12"/>
  </r>
  <r>
    <s v="8524-1"/>
    <d v="2022-07-17T00:00:00"/>
    <x v="3"/>
    <x v="1"/>
    <n v="7"/>
    <s v="Mohan Kumar"/>
    <s v="Forest Hill Road, Apartment 3A, Building C, near Pine Valley"/>
    <x v="1"/>
    <x v="1"/>
    <s v="Corporate"/>
    <x v="9"/>
    <x v="0"/>
    <x v="6"/>
    <x v="0"/>
    <x v="3"/>
    <x v="0"/>
    <d v="2022-07-23T00:00:00"/>
    <n v="6"/>
    <n v="0.93"/>
    <n v="1.6"/>
    <n v="0.67"/>
    <n v="39"/>
    <n v="36.270000000000003"/>
    <n v="0.1"/>
    <n v="3.63"/>
    <n v="32.64"/>
    <n v="1.29"/>
    <n v="33.93"/>
  </r>
  <r>
    <s v="8525-1"/>
    <d v="2022-07-27T00:00:00"/>
    <x v="3"/>
    <x v="1"/>
    <n v="7"/>
    <s v="Neha Sharma"/>
    <s v="Rosewood Terrace, Flat 10A, Building B, opposite Riverside Mall"/>
    <x v="2"/>
    <x v="2"/>
    <s v="Home Office"/>
    <x v="8"/>
    <x v="2"/>
    <x v="7"/>
    <x v="1"/>
    <x v="2"/>
    <x v="0"/>
    <d v="2022-08-07T00:00:00"/>
    <n v="11"/>
    <n v="269.99"/>
    <n v="449.99"/>
    <n v="180"/>
    <n v="3"/>
    <n v="809.97"/>
    <n v="0.06"/>
    <n v="48.6"/>
    <n v="761.37"/>
    <n v="24.49"/>
    <n v="785.86"/>
  </r>
  <r>
    <s v="8526-1"/>
    <d v="2022-07-28T00:00:00"/>
    <x v="3"/>
    <x v="1"/>
    <n v="7"/>
    <s v="Nikhil Rathi"/>
    <s v="Sunset Ridge Road, Suite 202, Building F, near Crystal Plaza"/>
    <x v="0"/>
    <x v="0"/>
    <s v="Home Office"/>
    <x v="7"/>
    <x v="0"/>
    <x v="8"/>
    <x v="2"/>
    <x v="3"/>
    <x v="0"/>
    <d v="2022-07-29T00:00:00"/>
    <n v="1"/>
    <n v="13.88"/>
    <n v="22.38"/>
    <n v="8.5"/>
    <n v="18"/>
    <n v="249.84"/>
    <n v="0.05"/>
    <n v="12.49"/>
    <n v="237.35"/>
    <n v="15.1"/>
    <n v="252.45"/>
  </r>
  <r>
    <s v="8527-1"/>
    <d v="2022-08-02T00:00:00"/>
    <x v="3"/>
    <x v="1"/>
    <n v="8"/>
    <s v="Nilesh Patel"/>
    <s v="Shady Oaks Avenue, Unit 4B, Building A, beside Oakwood Gardens"/>
    <x v="1"/>
    <x v="1"/>
    <s v="Home Office"/>
    <x v="5"/>
    <x v="0"/>
    <x v="9"/>
    <x v="0"/>
    <x v="0"/>
    <x v="0"/>
    <d v="2022-09-19T00:00:00"/>
    <n v="48"/>
    <n v="178.83"/>
    <n v="415.88"/>
    <n v="237.05"/>
    <n v="4"/>
    <n v="715.32"/>
    <n v="0.04"/>
    <n v="28.61"/>
    <n v="686.71"/>
    <n v="11.37"/>
    <n v="698.08"/>
  </r>
  <r>
    <s v="8528-1"/>
    <d v="2022-08-03T00:00:00"/>
    <x v="3"/>
    <x v="1"/>
    <n v="8"/>
    <s v="Niranjan Yadav"/>
    <s v="Maple Meadows Drive, Apartment 7A, Building D, next to Willowbrook"/>
    <x v="2"/>
    <x v="2"/>
    <s v="Small Business"/>
    <x v="7"/>
    <x v="0"/>
    <x v="10"/>
    <x v="2"/>
    <x v="0"/>
    <x v="0"/>
    <d v="2022-08-16T00:00:00"/>
    <n v="13"/>
    <n v="4.79"/>
    <n v="11.97"/>
    <n v="7.18"/>
    <n v="49"/>
    <n v="234.71"/>
    <n v="0.09"/>
    <n v="21.12"/>
    <n v="213.59"/>
    <n v="5.81"/>
    <n v="219.4"/>
  </r>
  <r>
    <s v="8529-1"/>
    <d v="2022-08-04T00:00:00"/>
    <x v="3"/>
    <x v="1"/>
    <n v="8"/>
    <s v="Nisha Mehta"/>
    <s v="Golden Valley Road, Suite 609, Building C, near River Springs"/>
    <x v="1"/>
    <x v="1"/>
    <s v="Corporate"/>
    <x v="9"/>
    <x v="3"/>
    <x v="11"/>
    <x v="0"/>
    <x v="0"/>
    <x v="0"/>
    <d v="2022-08-10T00:00:00"/>
    <n v="6"/>
    <n v="54.52"/>
    <n v="100.97"/>
    <n v="46.45"/>
    <n v="41"/>
    <n v="2235.3200000000002"/>
    <n v="0.03"/>
    <n v="67.06"/>
    <n v="2168.2600000000002"/>
    <n v="7.18"/>
    <n v="2175.44"/>
  </r>
  <r>
    <s v="8530-1"/>
    <d v="2022-08-05T00:00:00"/>
    <x v="3"/>
    <x v="1"/>
    <n v="8"/>
    <s v="Nitin Sharma"/>
    <s v="Pinehill Boulevard, Flat 8B, Building E, near Main Street"/>
    <x v="2"/>
    <x v="2"/>
    <s v="Corporate"/>
    <x v="3"/>
    <x v="3"/>
    <x v="12"/>
    <x v="1"/>
    <x v="0"/>
    <x v="0"/>
    <d v="2022-08-08T00:00:00"/>
    <n v="3"/>
    <n v="1.17"/>
    <n v="2.78"/>
    <n v="1.61"/>
    <n v="6"/>
    <n v="7.02"/>
    <n v="0.01"/>
    <n v="7.0000000000000007E-2"/>
    <n v="6.95"/>
    <n v="1.2"/>
    <n v="8.15"/>
  </r>
  <r>
    <s v="8531-1"/>
    <d v="2022-08-07T00:00:00"/>
    <x v="3"/>
    <x v="1"/>
    <n v="8"/>
    <s v="Pallavi Rathi"/>
    <s v="Cedarwood Lane, Unit 5A, Building B, close to Town Park"/>
    <x v="0"/>
    <x v="0"/>
    <s v="Consumer"/>
    <x v="7"/>
    <x v="0"/>
    <x v="13"/>
    <x v="2"/>
    <x v="1"/>
    <x v="0"/>
    <d v="2022-08-19T00:00:00"/>
    <n v="12"/>
    <n v="52.04"/>
    <n v="83.93"/>
    <n v="31.89"/>
    <n v="37"/>
    <n v="1925.48"/>
    <n v="0.03"/>
    <n v="57.76"/>
    <n v="1867.72"/>
    <n v="19.989999999999998"/>
    <n v="1887.71"/>
  </r>
  <r>
    <s v="8532-1"/>
    <d v="2022-08-08T00:00:00"/>
    <x v="3"/>
    <x v="1"/>
    <n v="8"/>
    <s v="Pankaj Yadav"/>
    <s v="Silver Ridge Boulevard, Apartment 11A, Building D, near City Center"/>
    <x v="0"/>
    <x v="0"/>
    <s v="Home Office"/>
    <x v="7"/>
    <x v="3"/>
    <x v="14"/>
    <x v="0"/>
    <x v="2"/>
    <x v="0"/>
    <d v="2022-09-24T00:00:00"/>
    <n v="47"/>
    <n v="2.4500000000000002"/>
    <n v="3.89"/>
    <n v="1.44"/>
    <n v="18"/>
    <n v="44.1"/>
    <n v="0.04"/>
    <n v="1.76"/>
    <n v="42.34"/>
    <n v="7.01"/>
    <n v="49.35"/>
  </r>
  <r>
    <s v="8533-1"/>
    <d v="2022-08-11T00:00:00"/>
    <x v="3"/>
    <x v="1"/>
    <n v="8"/>
    <s v="Pooja Gupta"/>
    <s v="Oakfield Road, Suite 302, Building C, near Oak Park"/>
    <x v="1"/>
    <x v="1"/>
    <s v="Consumer"/>
    <x v="11"/>
    <x v="3"/>
    <x v="15"/>
    <x v="0"/>
    <x v="3"/>
    <x v="0"/>
    <d v="2022-10-06T00:00:00"/>
    <n v="56"/>
    <n v="2.29"/>
    <n v="3.69"/>
    <n v="1.4"/>
    <n v="13"/>
    <n v="29.77"/>
    <n v="0.04"/>
    <n v="1.19"/>
    <n v="28.58"/>
    <n v="0.5"/>
    <n v="29.08"/>
  </r>
  <r>
    <s v="8534-1"/>
    <d v="2022-08-11T00:00:00"/>
    <x v="3"/>
    <x v="1"/>
    <n v="8"/>
    <s v="Pradeep Sharma"/>
    <s v="Riverstone Boulevard, Flat 4B, Building E, beside Pine Ridge"/>
    <x v="2"/>
    <x v="2"/>
    <s v="Corporate"/>
    <x v="11"/>
    <x v="0"/>
    <x v="16"/>
    <x v="1"/>
    <x v="2"/>
    <x v="0"/>
    <d v="2022-08-12T00:00:00"/>
    <n v="1"/>
    <n v="0.24"/>
    <n v="1.26"/>
    <n v="1.02"/>
    <n v="34"/>
    <n v="8.16"/>
    <n v="0"/>
    <n v="0"/>
    <n v="8.16"/>
    <n v="0.7"/>
    <n v="8.86"/>
  </r>
  <r>
    <s v="8535-1"/>
    <d v="2022-08-15T00:00:00"/>
    <x v="3"/>
    <x v="1"/>
    <n v="8"/>
    <s v="Prakash Yadav"/>
    <s v="Redwood Street, Unit 6A, Building F, near Maple Grove"/>
    <x v="0"/>
    <x v="0"/>
    <s v="Corporate"/>
    <x v="13"/>
    <x v="1"/>
    <x v="17"/>
    <x v="0"/>
    <x v="0"/>
    <x v="1"/>
    <d v="2022-09-29T00:00:00"/>
    <n v="45"/>
    <n v="2.4500000000000002"/>
    <n v="3.89"/>
    <n v="1.44"/>
    <n v="30"/>
    <n v="73.5"/>
    <n v="0.09"/>
    <n v="6.62"/>
    <n v="66.89"/>
    <n v="7.01"/>
    <n v="73.900000000000006"/>
  </r>
  <r>
    <s v="8536-1"/>
    <d v="2022-08-17T00:00:00"/>
    <x v="3"/>
    <x v="1"/>
    <n v="8"/>
    <s v="Pranav Rathi"/>
    <s v="Mountain View Road, Apartment 9A, Building B, near Parkview Mall"/>
    <x v="1"/>
    <x v="1"/>
    <s v="Consumer"/>
    <x v="2"/>
    <x v="3"/>
    <x v="18"/>
    <x v="0"/>
    <x v="1"/>
    <x v="0"/>
    <d v="2022-09-11T00:00:00"/>
    <n v="25"/>
    <n v="2.9"/>
    <n v="4.76"/>
    <n v="1.86"/>
    <n v="1"/>
    <n v="2.9"/>
    <n v="0.02"/>
    <n v="0.06"/>
    <n v="2.84"/>
    <n v="0.88"/>
    <n v="3.72"/>
  </r>
  <r>
    <s v="8537-1"/>
    <d v="2022-08-18T00:00:00"/>
    <x v="3"/>
    <x v="1"/>
    <n v="8"/>
    <s v="Preeti Yadav"/>
    <s v="Willowbrook Lane, Suite 508, Building D, opposite Riverbank"/>
    <x v="2"/>
    <x v="2"/>
    <s v="Home Office"/>
    <x v="1"/>
    <x v="3"/>
    <x v="19"/>
    <x v="1"/>
    <x v="2"/>
    <x v="1"/>
    <d v="2022-09-25T00:00:00"/>
    <n v="38"/>
    <n v="4.53"/>
    <n v="7.3"/>
    <n v="2.77"/>
    <n v="41"/>
    <n v="185.73"/>
    <n v="0.05"/>
    <n v="9.2899999999999991"/>
    <n v="176.44"/>
    <n v="7.72"/>
    <n v="184.16"/>
  </r>
  <r>
    <s v="8538-1"/>
    <d v="2022-08-18T00:00:00"/>
    <x v="3"/>
    <x v="1"/>
    <n v="8"/>
    <s v="Radhika Yadav"/>
    <s v="Birchwood Avenue, Flat 7A, Building C, next to Woodland Park"/>
    <x v="0"/>
    <x v="0"/>
    <s v="Home Office"/>
    <x v="2"/>
    <x v="1"/>
    <x v="20"/>
    <x v="2"/>
    <x v="3"/>
    <x v="0"/>
    <d v="2022-09-01T00:00:00"/>
    <n v="14"/>
    <n v="2.25"/>
    <n v="3.69"/>
    <n v="1.44"/>
    <n v="16"/>
    <n v="36"/>
    <n v="0.02"/>
    <n v="0.72"/>
    <n v="35.28"/>
    <n v="2.5"/>
    <n v="37.78"/>
  </r>
  <r>
    <s v="8539-1"/>
    <d v="2022-08-20T00:00:00"/>
    <x v="3"/>
    <x v="1"/>
    <n v="8"/>
    <s v="Rajendra Sharma"/>
    <s v="Pinewood Boulevard, Unit 5B, Building E, near Sunset Beach"/>
    <x v="1"/>
    <x v="1"/>
    <s v="Consumer"/>
    <x v="5"/>
    <x v="1"/>
    <x v="21"/>
    <x v="1"/>
    <x v="0"/>
    <x v="0"/>
    <d v="2022-10-15T00:00:00"/>
    <n v="56"/>
    <n v="2.31"/>
    <n v="3.78"/>
    <n v="1.47"/>
    <n v="28"/>
    <n v="64.680000000000007"/>
    <n v="0.06"/>
    <n v="3.88"/>
    <n v="60.8"/>
    <n v="0.71"/>
    <n v="61.51"/>
  </r>
  <r>
    <s v="8540-1"/>
    <d v="2022-08-23T00:00:00"/>
    <x v="3"/>
    <x v="1"/>
    <n v="8"/>
    <s v="Rajesh Yadav"/>
    <s v="Crystal Springs Road, Apartment 4A, Building B, near Cedar Lake"/>
    <x v="2"/>
    <x v="2"/>
    <s v="Corporate"/>
    <x v="3"/>
    <x v="0"/>
    <x v="22"/>
    <x v="2"/>
    <x v="1"/>
    <x v="0"/>
    <d v="2022-09-25T00:00:00"/>
    <n v="33"/>
    <n v="11.11"/>
    <n v="19.84"/>
    <n v="8.73"/>
    <n v="22"/>
    <n v="244.42"/>
    <n v="0.06"/>
    <n v="14.67"/>
    <n v="229.75"/>
    <n v="4.0999999999999996"/>
    <n v="233.85"/>
  </r>
  <r>
    <s v="8541-1"/>
    <d v="2022-08-24T00:00:00"/>
    <x v="3"/>
    <x v="1"/>
    <n v="8"/>
    <s v="Ravi Kumar"/>
    <s v="Maplewood Drive, Suite 603, Building D, near Oakwood Park"/>
    <x v="1"/>
    <x v="1"/>
    <s v="Home Office"/>
    <x v="10"/>
    <x v="1"/>
    <x v="23"/>
    <x v="0"/>
    <x v="0"/>
    <x v="0"/>
    <d v="2022-09-04T00:00:00"/>
    <n v="11"/>
    <n v="19.78"/>
    <n v="45.99"/>
    <n v="26.21"/>
    <n v="46"/>
    <n v="909.88"/>
    <n v="0.1"/>
    <n v="90.99"/>
    <n v="818.89"/>
    <n v="4.99"/>
    <n v="823.88"/>
  </r>
  <r>
    <s v="8542-1"/>
    <d v="2022-08-24T00:00:00"/>
    <x v="3"/>
    <x v="1"/>
    <n v="8"/>
    <s v="Rohit Yadav"/>
    <s v="Riverbend Parkway, Flat 8B, Building F, by Hillcrest Gardens"/>
    <x v="1"/>
    <x v="1"/>
    <s v="Small Business"/>
    <x v="5"/>
    <x v="0"/>
    <x v="24"/>
    <x v="2"/>
    <x v="1"/>
    <x v="0"/>
    <d v="2022-10-06T00:00:00"/>
    <n v="43"/>
    <n v="1.59"/>
    <n v="2.61"/>
    <n v="1.02"/>
    <n v="34"/>
    <n v="54.06"/>
    <n v="0"/>
    <n v="0"/>
    <n v="54.06"/>
    <n v="0.5"/>
    <n v="54.56"/>
  </r>
  <r>
    <s v="8543-1"/>
    <d v="2022-08-24T00:00:00"/>
    <x v="3"/>
    <x v="1"/>
    <n v="8"/>
    <s v="Ruchi Mehta"/>
    <s v="Goldenwood Lane, Apartment 2A, Building C, near Mountain Ridge"/>
    <x v="2"/>
    <x v="2"/>
    <s v="Small Business"/>
    <x v="8"/>
    <x v="0"/>
    <x v="25"/>
    <x v="0"/>
    <x v="2"/>
    <x v="0"/>
    <d v="2022-09-18T00:00:00"/>
    <n v="25"/>
    <n v="1.53"/>
    <n v="2.78"/>
    <n v="1.25"/>
    <n v="23"/>
    <n v="35.19"/>
    <n v="0.01"/>
    <n v="0.35"/>
    <n v="34.840000000000003"/>
    <n v="1.34"/>
    <n v="36.18"/>
  </r>
  <r>
    <s v="8544-1"/>
    <d v="2022-08-24T00:00:00"/>
    <x v="3"/>
    <x v="1"/>
    <n v="8"/>
    <s v="Rupesh Kumar"/>
    <s v="Pine View Road, Suite 701, Building E, near Maple Square"/>
    <x v="0"/>
    <x v="0"/>
    <s v="Corporate"/>
    <x v="5"/>
    <x v="0"/>
    <x v="26"/>
    <x v="0"/>
    <x v="3"/>
    <x v="0"/>
    <d v="2022-10-10T00:00:00"/>
    <n v="47"/>
    <n v="16.850000000000001"/>
    <n v="27.18"/>
    <n v="10.33"/>
    <n v="50"/>
    <n v="842.5"/>
    <n v="0.02"/>
    <n v="16.850000000000001"/>
    <n v="825.65"/>
    <n v="8.23"/>
    <n v="833.88"/>
  </r>
  <r>
    <s v="8545-1"/>
    <d v="2022-08-31T00:00:00"/>
    <x v="3"/>
    <x v="1"/>
    <n v="8"/>
    <s v="Saanvi Sharma"/>
    <s v="Willow Park Street, Unit 3B, Building D, near Central Park"/>
    <x v="0"/>
    <x v="0"/>
    <s v="Consumer"/>
    <x v="6"/>
    <x v="2"/>
    <x v="27"/>
    <x v="0"/>
    <x v="2"/>
    <x v="0"/>
    <d v="2022-10-04T00:00:00"/>
    <n v="34"/>
    <n v="3.32"/>
    <n v="5.18"/>
    <n v="1.86"/>
    <n v="32"/>
    <n v="106.24"/>
    <n v="0.06"/>
    <n v="6.37"/>
    <n v="99.87"/>
    <n v="2.04"/>
    <n v="101.91"/>
  </r>
  <r>
    <s v="8546-1"/>
    <d v="2022-09-03T00:00:00"/>
    <x v="3"/>
    <x v="1"/>
    <n v="9"/>
    <s v="Sahil Yadav"/>
    <s v="Cedar Springs Drive, Apartment 10A, Building F, by Crystal Lake"/>
    <x v="1"/>
    <x v="1"/>
    <s v="Corporate"/>
    <x v="6"/>
    <x v="0"/>
    <x v="28"/>
    <x v="1"/>
    <x v="0"/>
    <x v="0"/>
    <d v="2022-09-27T00:00:00"/>
    <n v="24"/>
    <n v="10.07"/>
    <n v="15.98"/>
    <n v="5.91"/>
    <n v="30"/>
    <n v="302.10000000000002"/>
    <n v="0.08"/>
    <n v="24.17"/>
    <n v="277.93"/>
    <n v="4"/>
    <n v="281.93"/>
  </r>
  <r>
    <s v="8547-1"/>
    <d v="2022-09-05T00:00:00"/>
    <x v="3"/>
    <x v="1"/>
    <n v="9"/>
    <s v="Sandeep Kumar"/>
    <s v="Sunrise Boulevard, Suite 402, Building B, opposite Oak Grove"/>
    <x v="2"/>
    <x v="2"/>
    <s v="Consumer"/>
    <x v="3"/>
    <x v="0"/>
    <x v="29"/>
    <x v="2"/>
    <x v="1"/>
    <x v="0"/>
    <d v="2022-09-14T00:00:00"/>
    <n v="9"/>
    <n v="2.31"/>
    <n v="3.78"/>
    <n v="1.47"/>
    <n v="38"/>
    <n v="87.78"/>
    <n v="0.03"/>
    <n v="2.63"/>
    <n v="85.15"/>
    <n v="0.71"/>
    <n v="85.86"/>
  </r>
  <r>
    <s v="8548-1"/>
    <d v="2022-09-06T00:00:00"/>
    <x v="3"/>
    <x v="1"/>
    <n v="9"/>
    <s v="Sanjana Sharma"/>
    <s v="Oak Hills Road, Flat 6A, Building C, near Westwood Plaza"/>
    <x v="0"/>
    <x v="0"/>
    <s v="Home Office"/>
    <x v="0"/>
    <x v="0"/>
    <x v="30"/>
    <x v="1"/>
    <x v="2"/>
    <x v="1"/>
    <d v="2022-09-11T00:00:00"/>
    <n v="5"/>
    <n v="62.4"/>
    <n v="155.99"/>
    <n v="93.59"/>
    <n v="22"/>
    <n v="1372.8"/>
    <n v="0.02"/>
    <n v="27.46"/>
    <n v="1345.34"/>
    <n v="8.08"/>
    <n v="1353.42"/>
  </r>
  <r>
    <s v="8549-1"/>
    <d v="2022-09-06T00:00:00"/>
    <x v="3"/>
    <x v="1"/>
    <n v="9"/>
    <s v="Sanjay Mehta"/>
    <s v="Springwood Avenue, Unit 11A, Building E, near Riverfront"/>
    <x v="0"/>
    <x v="0"/>
    <s v="Small Business"/>
    <x v="0"/>
    <x v="3"/>
    <x v="31"/>
    <x v="2"/>
    <x v="3"/>
    <x v="0"/>
    <d v="2022-09-20T00:00:00"/>
    <n v="14"/>
    <n v="1.92"/>
    <n v="3.26"/>
    <n v="1.34"/>
    <n v="38"/>
    <n v="72.959999999999994"/>
    <n v="0.02"/>
    <n v="1.46"/>
    <n v="71.5"/>
    <n v="1.86"/>
    <n v="73.36"/>
  </r>
  <r>
    <s v="8550-1"/>
    <d v="2022-09-13T00:00:00"/>
    <x v="3"/>
    <x v="1"/>
    <n v="9"/>
    <s v="Sanya Kumar"/>
    <s v="Golden Ridge Parkway, Suite 307, Building A, near Crystal Falls"/>
    <x v="1"/>
    <x v="1"/>
    <s v="Small Business"/>
    <x v="0"/>
    <x v="1"/>
    <x v="32"/>
    <x v="0"/>
    <x v="0"/>
    <x v="1"/>
    <d v="2022-09-14T00:00:00"/>
    <n v="1"/>
    <n v="4.03"/>
    <n v="9.3800000000000008"/>
    <n v="5.35"/>
    <n v="46"/>
    <n v="185.38"/>
    <n v="0.09"/>
    <n v="16.68"/>
    <n v="168.7"/>
    <n v="7.28"/>
    <n v="175.98"/>
  </r>
  <r>
    <s v="8551-1"/>
    <d v="2022-09-14T00:00:00"/>
    <x v="3"/>
    <x v="1"/>
    <n v="9"/>
    <s v="Sarbjeet Sharma"/>
    <s v="Maple Creek Boulevard, Flat 9B, Building D, near Mountain View"/>
    <x v="2"/>
    <x v="2"/>
    <s v="Home Office"/>
    <x v="5"/>
    <x v="3"/>
    <x v="33"/>
    <x v="2"/>
    <x v="1"/>
    <x v="0"/>
    <d v="2022-11-10T00:00:00"/>
    <n v="57"/>
    <n v="1.76"/>
    <n v="2.94"/>
    <n v="1.18"/>
    <n v="26"/>
    <n v="45.76"/>
    <n v="0.03"/>
    <n v="1.37"/>
    <n v="44.39"/>
    <n v="0.81"/>
    <n v="45.2"/>
  </r>
  <r>
    <s v="8552-1"/>
    <d v="2022-09-15T00:00:00"/>
    <x v="3"/>
    <x v="1"/>
    <n v="9"/>
    <s v="Shalini Yadav"/>
    <s v="Pinecrest Avenue, Apartment 5A, Building C, by Riverside"/>
    <x v="0"/>
    <x v="0"/>
    <s v="Small Business"/>
    <x v="7"/>
    <x v="3"/>
    <x v="34"/>
    <x v="0"/>
    <x v="2"/>
    <x v="2"/>
    <d v="2022-10-18T00:00:00"/>
    <n v="33"/>
    <n v="219.61"/>
    <n v="535.64"/>
    <n v="316.02999999999997"/>
    <n v="44"/>
    <n v="9662.84"/>
    <n v="0.03"/>
    <n v="289.89"/>
    <n v="9372.9500000000007"/>
    <n v="14.7"/>
    <n v="9387.65"/>
  </r>
  <r>
    <s v="8553-1"/>
    <d v="2022-09-17T00:00:00"/>
    <x v="3"/>
    <x v="1"/>
    <n v="9"/>
    <s v="Shivani Kumar"/>
    <s v="Sunset Park Lane, Suite 205, Building E, near Sunset Bridge"/>
    <x v="1"/>
    <x v="1"/>
    <s v="Home Office"/>
    <x v="0"/>
    <x v="1"/>
    <x v="35"/>
    <x v="1"/>
    <x v="3"/>
    <x v="0"/>
    <d v="2022-10-17T00:00:00"/>
    <n v="30"/>
    <n v="6.39"/>
    <n v="19.98"/>
    <n v="13.59"/>
    <n v="44"/>
    <n v="281.16000000000003"/>
    <n v="0.03"/>
    <n v="8.43"/>
    <n v="272.73"/>
    <n v="4"/>
    <n v="276.73"/>
  </r>
  <r>
    <s v="8554-1"/>
    <d v="2022-09-18T00:00:00"/>
    <x v="3"/>
    <x v="1"/>
    <n v="9"/>
    <s v="Shivendra Yadav"/>
    <s v="Redwood Boulevard, Unit 2B, Building F, by Cedar Park"/>
    <x v="2"/>
    <x v="2"/>
    <s v="Consumer"/>
    <x v="9"/>
    <x v="1"/>
    <x v="36"/>
    <x v="2"/>
    <x v="3"/>
    <x v="0"/>
    <d v="2022-11-12T00:00:00"/>
    <n v="55"/>
    <n v="3.14"/>
    <n v="4.91"/>
    <n v="1.77"/>
    <n v="13"/>
    <n v="40.82"/>
    <n v="0.01"/>
    <n v="0.41"/>
    <n v="40.409999999999997"/>
    <n v="0.5"/>
    <n v="40.909999999999997"/>
  </r>
  <r>
    <s v="8555-1"/>
    <d v="2022-09-20T00:00:00"/>
    <x v="3"/>
    <x v="1"/>
    <n v="9"/>
    <s v="Shubham Sharma"/>
    <s v="Cedar Bluff Road, Apartment 8A, Building C, near Oakdale Plaza"/>
    <x v="0"/>
    <x v="0"/>
    <s v="Small Business"/>
    <x v="2"/>
    <x v="1"/>
    <x v="37"/>
    <x v="0"/>
    <x v="3"/>
    <x v="0"/>
    <d v="2022-09-21T00:00:00"/>
    <n v="1"/>
    <n v="4.79"/>
    <n v="11.97"/>
    <n v="7.18"/>
    <n v="38"/>
    <n v="182.02"/>
    <n v="0.02"/>
    <n v="3.64"/>
    <n v="178.38"/>
    <n v="5.81"/>
    <n v="184.19"/>
  </r>
  <r>
    <s v="8556-1"/>
    <d v="2022-09-20T00:00:00"/>
    <x v="3"/>
    <x v="1"/>
    <n v="9"/>
    <s v="Shruti Rathi"/>
    <s v="Willow Lane, Suite 410, Building D, near Highland Park"/>
    <x v="1"/>
    <x v="1"/>
    <s v="Consumer"/>
    <x v="10"/>
    <x v="1"/>
    <x v="38"/>
    <x v="2"/>
    <x v="1"/>
    <x v="0"/>
    <d v="2022-10-07T00:00:00"/>
    <n v="17"/>
    <n v="3.48"/>
    <n v="5.43"/>
    <n v="1.95"/>
    <n v="12"/>
    <n v="41.76"/>
    <n v="0.01"/>
    <n v="0.42"/>
    <n v="41.34"/>
    <n v="0.95"/>
    <n v="42.29"/>
  </r>
  <r>
    <s v="8557-1"/>
    <d v="2022-09-21T00:00:00"/>
    <x v="3"/>
    <x v="1"/>
    <n v="9"/>
    <s v="Siddhi Yadav"/>
    <s v="Riverstone Road, Flat 3B, Building E, beside Crystal Bay"/>
    <x v="2"/>
    <x v="2"/>
    <s v="Corporate"/>
    <x v="11"/>
    <x v="0"/>
    <x v="39"/>
    <x v="0"/>
    <x v="0"/>
    <x v="0"/>
    <d v="2022-10-08T00:00:00"/>
    <n v="17"/>
    <n v="2.4500000000000002"/>
    <n v="3.89"/>
    <n v="1.44"/>
    <n v="50"/>
    <n v="122.5"/>
    <n v="0.08"/>
    <n v="9.8000000000000007"/>
    <n v="112.7"/>
    <n v="7.01"/>
    <n v="119.71"/>
  </r>
  <r>
    <s v="8558-1"/>
    <d v="2022-09-22T00:00:00"/>
    <x v="3"/>
    <x v="1"/>
    <n v="9"/>
    <s v="Simran Kumar"/>
    <s v="Shady Ridge Avenue, Apartment 7A, Building B, near Willow Park"/>
    <x v="0"/>
    <x v="0"/>
    <s v="Small Business"/>
    <x v="2"/>
    <x v="0"/>
    <x v="40"/>
    <x v="1"/>
    <x v="1"/>
    <x v="0"/>
    <d v="2022-11-09T00:00:00"/>
    <n v="48"/>
    <n v="2.52"/>
    <n v="4"/>
    <n v="1.48"/>
    <n v="22"/>
    <n v="55.44"/>
    <n v="0.09"/>
    <n v="4.99"/>
    <n v="50.45"/>
    <n v="1.3"/>
    <n v="51.75"/>
  </r>
  <r>
    <s v="8559-1"/>
    <d v="2022-09-23T00:00:00"/>
    <x v="3"/>
    <x v="1"/>
    <n v="9"/>
    <s v="Sonia Sharma"/>
    <s v="Forest Grove Road, Suite 504, Building C, next to Riverstone"/>
    <x v="1"/>
    <x v="1"/>
    <s v="Small Business"/>
    <x v="7"/>
    <x v="0"/>
    <x v="41"/>
    <x v="2"/>
    <x v="3"/>
    <x v="0"/>
    <d v="2022-09-26T00:00:00"/>
    <n v="3"/>
    <n v="3.4"/>
    <n v="5.4"/>
    <n v="2"/>
    <n v="38"/>
    <n v="129.19999999999999"/>
    <n v="0.03"/>
    <n v="3.88"/>
    <n v="125.32"/>
    <n v="7.78"/>
    <n v="133.1"/>
  </r>
  <r>
    <s v="8560-1"/>
    <d v="2022-09-25T00:00:00"/>
    <x v="3"/>
    <x v="1"/>
    <n v="9"/>
    <s v="Srikant Mehta"/>
    <s v="Pinewood Terrace, Flat 6B, Building D, near Oak Grove"/>
    <x v="2"/>
    <x v="2"/>
    <s v="Corporate"/>
    <x v="0"/>
    <x v="2"/>
    <x v="42"/>
    <x v="0"/>
    <x v="3"/>
    <x v="0"/>
    <d v="2022-11-03T00:00:00"/>
    <n v="39"/>
    <n v="4.46"/>
    <n v="10.89"/>
    <n v="6.43"/>
    <n v="19"/>
    <n v="84.74"/>
    <n v="7.0000000000000007E-2"/>
    <n v="5.93"/>
    <n v="78.81"/>
    <n v="4.5"/>
    <n v="83.31"/>
  </r>
  <r>
    <s v="8561-1"/>
    <d v="2022-09-26T00:00:00"/>
    <x v="3"/>
    <x v="1"/>
    <n v="9"/>
    <s v="Suman Yadav"/>
    <s v="Golden Oak Drive, Unit 3A, Building E, by City Hall"/>
    <x v="0"/>
    <x v="0"/>
    <s v="Corporate"/>
    <x v="2"/>
    <x v="1"/>
    <x v="43"/>
    <x v="0"/>
    <x v="2"/>
    <x v="0"/>
    <d v="2022-10-13T00:00:00"/>
    <n v="17"/>
    <n v="21.97"/>
    <n v="35.44"/>
    <n v="13.47"/>
    <n v="44"/>
    <n v="966.68"/>
    <n v="0.01"/>
    <n v="9.67"/>
    <n v="957.01"/>
    <n v="4.92"/>
    <n v="961.93"/>
  </r>
  <r>
    <s v="8562-1"/>
    <d v="2022-09-28T00:00:00"/>
    <x v="3"/>
    <x v="1"/>
    <n v="9"/>
    <s v="Sushant Kumar"/>
    <s v="Cedar Hills Parkway, Suite 208, Building B, near Oak Ridge"/>
    <x v="1"/>
    <x v="1"/>
    <s v="Small Business"/>
    <x v="7"/>
    <x v="3"/>
    <x v="44"/>
    <x v="1"/>
    <x v="3"/>
    <x v="0"/>
    <d v="2022-10-13T00:00:00"/>
    <n v="15"/>
    <n v="19.829999999999998"/>
    <n v="30.98"/>
    <n v="11.15"/>
    <n v="30"/>
    <n v="594.9"/>
    <n v="0.03"/>
    <n v="17.850000000000001"/>
    <n v="577.04999999999995"/>
    <n v="19.510000000000002"/>
    <n v="596.55999999999995"/>
  </r>
  <r>
    <s v="8563-1"/>
    <d v="2022-09-30T00:00:00"/>
    <x v="3"/>
    <x v="1"/>
    <n v="9"/>
    <s v="Swati Yadav"/>
    <s v="Birchfield Road, Apartment 10A, Building F, near Riverbank"/>
    <x v="2"/>
    <x v="2"/>
    <s v="Small Business"/>
    <x v="2"/>
    <x v="3"/>
    <x v="45"/>
    <x v="0"/>
    <x v="0"/>
    <x v="0"/>
    <d v="2022-10-05T00:00:00"/>
    <n v="5"/>
    <n v="4.59"/>
    <n v="7.28"/>
    <n v="2.69"/>
    <n v="50"/>
    <n v="229.5"/>
    <n v="0.01"/>
    <n v="2.2999999999999998"/>
    <n v="227.21"/>
    <n v="11.15"/>
    <n v="238.36"/>
  </r>
  <r>
    <s v="8564-1"/>
    <d v="2022-10-01T00:00:00"/>
    <x v="3"/>
    <x v="2"/>
    <n v="10"/>
    <s v="Tanmay Sharma"/>
    <s v="Maple Valley Drive, Unit 6B, Building C, by Willow Meadows"/>
    <x v="1"/>
    <x v="1"/>
    <s v="Small Business"/>
    <x v="10"/>
    <x v="0"/>
    <x v="46"/>
    <x v="0"/>
    <x v="0"/>
    <x v="0"/>
    <d v="2022-11-04T00:00:00"/>
    <n v="34"/>
    <n v="19.829999999999998"/>
    <n v="30.98"/>
    <n v="11.15"/>
    <n v="37"/>
    <n v="733.71"/>
    <n v="0.01"/>
    <n v="7.34"/>
    <n v="726.37"/>
    <n v="19.510000000000002"/>
    <n v="745.88"/>
  </r>
  <r>
    <s v="8565-1"/>
    <d v="2022-10-01T00:00:00"/>
    <x v="3"/>
    <x v="2"/>
    <n v="10"/>
    <s v="Tanu Jain"/>
    <s v="Sunset View Road, Suite 701, Building A, near Valley Park"/>
    <x v="2"/>
    <x v="2"/>
    <s v="Home Office"/>
    <x v="10"/>
    <x v="0"/>
    <x v="47"/>
    <x v="1"/>
    <x v="0"/>
    <x v="0"/>
    <d v="2022-11-30T00:00:00"/>
    <n v="60"/>
    <n v="1.3"/>
    <n v="2.88"/>
    <n v="1.58"/>
    <n v="46"/>
    <n v="59.8"/>
    <n v="0.05"/>
    <n v="2.99"/>
    <n v="56.81"/>
    <n v="1.01"/>
    <n v="57.82"/>
  </r>
  <r>
    <s v="8566-1"/>
    <d v="2022-10-06T00:00:00"/>
    <x v="3"/>
    <x v="2"/>
    <n v="10"/>
    <s v="Tejas Yadav"/>
    <s v="Willow Oak Drive, Apartment 4B, Building E, opposite Lakeside"/>
    <x v="0"/>
    <x v="0"/>
    <s v="Corporate"/>
    <x v="8"/>
    <x v="3"/>
    <x v="48"/>
    <x v="2"/>
    <x v="0"/>
    <x v="0"/>
    <d v="2022-10-14T00:00:00"/>
    <n v="8"/>
    <n v="3.52"/>
    <n v="5.68"/>
    <n v="2.16"/>
    <n v="23"/>
    <n v="80.959999999999994"/>
    <n v="0.02"/>
    <n v="1.62"/>
    <n v="79.34"/>
    <n v="1.39"/>
    <n v="80.73"/>
  </r>
  <r>
    <s v="8567-1"/>
    <d v="2022-10-08T00:00:00"/>
    <x v="3"/>
    <x v="2"/>
    <n v="10"/>
    <s v="Umesh Kumar"/>
    <s v="Cedar Park Drive, Suite 609, Building D, by Willow Grove"/>
    <x v="0"/>
    <x v="0"/>
    <s v="Corporate"/>
    <x v="0"/>
    <x v="3"/>
    <x v="49"/>
    <x v="1"/>
    <x v="1"/>
    <x v="0"/>
    <d v="2022-11-02T00:00:00"/>
    <n v="25"/>
    <n v="11.04"/>
    <n v="16.98"/>
    <n v="5.94"/>
    <n v="43"/>
    <n v="474.72"/>
    <n v="0.09"/>
    <n v="42.72"/>
    <n v="432"/>
    <n v="12.39"/>
    <n v="444.39"/>
  </r>
  <r>
    <s v="8568-1"/>
    <d v="2022-10-11T00:00:00"/>
    <x v="3"/>
    <x v="2"/>
    <n v="10"/>
    <s v="Vanshika Sharma"/>
    <s v="Pineview Terrace, Unit 8A, Building C, near Crystal Waters"/>
    <x v="1"/>
    <x v="1"/>
    <s v="Small Business"/>
    <x v="5"/>
    <x v="1"/>
    <x v="50"/>
    <x v="2"/>
    <x v="2"/>
    <x v="0"/>
    <d v="2022-11-13T00:00:00"/>
    <n v="33"/>
    <n v="2.31"/>
    <n v="3.78"/>
    <n v="1.47"/>
    <n v="22"/>
    <n v="50.82"/>
    <n v="0.1"/>
    <n v="5.08"/>
    <n v="45.74"/>
    <n v="0.71"/>
    <n v="46.45"/>
  </r>
  <r>
    <s v="8569-1"/>
    <d v="2022-10-12T00:00:00"/>
    <x v="3"/>
    <x v="2"/>
    <n v="10"/>
    <s v="Vasundhara Yadav"/>
    <s v="Redwood Lane, Apartment 3B, Building F, by Spring Hill"/>
    <x v="2"/>
    <x v="2"/>
    <s v="Home Office"/>
    <x v="2"/>
    <x v="0"/>
    <x v="51"/>
    <x v="0"/>
    <x v="3"/>
    <x v="0"/>
    <d v="2022-12-04T00:00:00"/>
    <n v="53"/>
    <n v="54.29"/>
    <n v="90.48"/>
    <n v="36.19"/>
    <n v="25"/>
    <n v="1357.25"/>
    <n v="0.02"/>
    <n v="27.15"/>
    <n v="1330.11"/>
    <n v="19.989999999999998"/>
    <n v="1350.1"/>
  </r>
  <r>
    <s v="8570-1"/>
    <d v="2022-10-13T00:00:00"/>
    <x v="3"/>
    <x v="2"/>
    <n v="10"/>
    <s v="Vikas Kumar"/>
    <s v="Willow Creek Avenue, Suite 502, Building B, next to Pine Ridge"/>
    <x v="0"/>
    <x v="0"/>
    <s v="Corporate"/>
    <x v="11"/>
    <x v="1"/>
    <x v="52"/>
    <x v="2"/>
    <x v="2"/>
    <x v="0"/>
    <d v="2022-12-07T00:00:00"/>
    <n v="55"/>
    <n v="16.850000000000001"/>
    <n v="27.18"/>
    <n v="10.33"/>
    <n v="38"/>
    <n v="640.29999999999995"/>
    <n v="0.01"/>
    <n v="6.4"/>
    <n v="633.9"/>
    <n v="8.23"/>
    <n v="642.13"/>
  </r>
  <r>
    <s v="8571-1"/>
    <d v="2022-10-14T00:00:00"/>
    <x v="3"/>
    <x v="2"/>
    <n v="10"/>
    <s v="Vikram Yadav"/>
    <s v="Golden Grove Road, Flat 2A, Building D, near Sunset Valley"/>
    <x v="1"/>
    <x v="1"/>
    <s v="Small Business"/>
    <x v="0"/>
    <x v="0"/>
    <x v="53"/>
    <x v="0"/>
    <x v="0"/>
    <x v="0"/>
    <d v="2022-12-11T00:00:00"/>
    <n v="58"/>
    <n v="6.39"/>
    <n v="19.98"/>
    <n v="13.59"/>
    <n v="9"/>
    <n v="57.51"/>
    <n v="0.06"/>
    <n v="3.45"/>
    <n v="54.06"/>
    <n v="4"/>
    <n v="58.06"/>
  </r>
  <r>
    <s v="8572-1"/>
    <d v="2022-10-15T00:00:00"/>
    <x v="3"/>
    <x v="2"/>
    <n v="10"/>
    <s v="Vinay Sharma"/>
    <s v="Riverbend Crescent, Unit 5B, Building E, by River Park"/>
    <x v="2"/>
    <x v="2"/>
    <s v="Corporate"/>
    <x v="5"/>
    <x v="0"/>
    <x v="54"/>
    <x v="0"/>
    <x v="1"/>
    <x v="0"/>
    <d v="2022-11-25T00:00:00"/>
    <n v="41"/>
    <n v="56.16"/>
    <n v="136.97999999999999"/>
    <n v="80.819999999999993"/>
    <n v="27"/>
    <n v="1516.32"/>
    <n v="0.09"/>
    <n v="136.47"/>
    <n v="1379.85"/>
    <n v="24.49"/>
    <n v="1404.34"/>
  </r>
  <r>
    <s v="8573-1"/>
    <d v="2022-10-16T00:00:00"/>
    <x v="3"/>
    <x v="2"/>
    <n v="10"/>
    <s v="Vishal Mehta"/>
    <s v="Shady Oaks Boulevard, Apartment 9A, Building C, near Maplewood"/>
    <x v="0"/>
    <x v="0"/>
    <s v="Small Business"/>
    <x v="7"/>
    <x v="0"/>
    <x v="55"/>
    <x v="0"/>
    <x v="2"/>
    <x v="0"/>
    <d v="2022-11-17T00:00:00"/>
    <n v="32"/>
    <n v="1.0900000000000001"/>
    <n v="2.6"/>
    <n v="1.51"/>
    <n v="12"/>
    <n v="13.08"/>
    <n v="0.05"/>
    <n v="0.65"/>
    <n v="12.43"/>
    <n v="2.4"/>
    <n v="14.83"/>
  </r>
  <r>
    <s v="8574-1"/>
    <d v="2022-10-18T00:00:00"/>
    <x v="3"/>
    <x v="2"/>
    <n v="10"/>
    <s v="Vishnu Kumar"/>
    <s v="Pine Ridge Terrace, Suite 201, Building B, next to Cedar Grove"/>
    <x v="1"/>
    <x v="1"/>
    <s v="Home Office"/>
    <x v="9"/>
    <x v="0"/>
    <x v="56"/>
    <x v="1"/>
    <x v="3"/>
    <x v="0"/>
    <d v="2022-11-08T00:00:00"/>
    <n v="21"/>
    <n v="56.16"/>
    <n v="136.97999999999999"/>
    <n v="80.819999999999993"/>
    <n v="21"/>
    <n v="1179.3599999999999"/>
    <n v="0.05"/>
    <n v="58.97"/>
    <n v="1120.3900000000001"/>
    <n v="24.49"/>
    <n v="1144.8800000000001"/>
  </r>
  <r>
    <s v="8575-1"/>
    <d v="2022-10-19T00:00:00"/>
    <x v="3"/>
    <x v="2"/>
    <n v="10"/>
    <s v="Yashika Sharma"/>
    <s v="Cedarwood Parkway, Flat 7B, Building A, near Willow View"/>
    <x v="2"/>
    <x v="2"/>
    <s v="Corporate"/>
    <x v="0"/>
    <x v="2"/>
    <x v="57"/>
    <x v="2"/>
    <x v="0"/>
    <x v="0"/>
    <d v="2022-11-30T00:00:00"/>
    <n v="42"/>
    <n v="5.19"/>
    <n v="12.98"/>
    <n v="7.79"/>
    <n v="49"/>
    <n v="254.31"/>
    <n v="0.09"/>
    <n v="22.89"/>
    <n v="231.42"/>
    <n v="3.14"/>
    <n v="234.56"/>
  </r>
  <r>
    <s v="8576-1"/>
    <d v="2022-10-20T00:00:00"/>
    <x v="3"/>
    <x v="2"/>
    <n v="10"/>
    <s v="Yogesh Yadav"/>
    <s v="Sunrise Drive, Apartment 6A, Building F, by Forest Hills"/>
    <x v="1"/>
    <x v="1"/>
    <s v="Home Office"/>
    <x v="1"/>
    <x v="0"/>
    <x v="58"/>
    <x v="1"/>
    <x v="1"/>
    <x v="0"/>
    <d v="2022-11-12T00:00:00"/>
    <n v="23"/>
    <n v="2.2599999999999998"/>
    <n v="3.58"/>
    <n v="1.32"/>
    <n v="34"/>
    <n v="76.84"/>
    <n v="7.0000000000000007E-2"/>
    <n v="5.38"/>
    <n v="71.459999999999994"/>
    <n v="5.47"/>
    <n v="76.930000000000007"/>
  </r>
  <r>
    <s v="8577-1"/>
    <d v="2022-10-22T00:00:00"/>
    <x v="3"/>
    <x v="2"/>
    <n v="10"/>
    <s v="Zoya Yadav"/>
    <s v="Maple Forest Lane, Suite 308, Building C, near Riverside Mall"/>
    <x v="1"/>
    <x v="1"/>
    <s v="Small Business"/>
    <x v="6"/>
    <x v="0"/>
    <x v="59"/>
    <x v="2"/>
    <x v="2"/>
    <x v="0"/>
    <d v="2022-12-14T00:00:00"/>
    <n v="53"/>
    <n v="1.59"/>
    <n v="2.61"/>
    <n v="1.02"/>
    <n v="44"/>
    <n v="69.959999999999994"/>
    <n v="7.0000000000000007E-2"/>
    <n v="4.9000000000000004"/>
    <n v="65.06"/>
    <n v="0.5"/>
    <n v="65.56"/>
  </r>
  <r>
    <s v="8578-1"/>
    <d v="2022-10-23T00:00:00"/>
    <x v="3"/>
    <x v="2"/>
    <n v="10"/>
    <s v="Aarushi Sharma"/>
    <s v="Crystal View Boulevard, Flat 2A, Building D, opposite Oak Valley"/>
    <x v="2"/>
    <x v="2"/>
    <s v="Consumer"/>
    <x v="7"/>
    <x v="2"/>
    <x v="60"/>
    <x v="0"/>
    <x v="3"/>
    <x v="0"/>
    <d v="2022-11-30T00:00:00"/>
    <n v="38"/>
    <n v="8.82"/>
    <n v="20.99"/>
    <n v="12.17"/>
    <n v="17"/>
    <n v="149.94"/>
    <n v="0"/>
    <n v="0"/>
    <n v="149.94"/>
    <n v="4.8099999999999996"/>
    <n v="154.75"/>
  </r>
  <r>
    <s v="8579-1"/>
    <d v="2022-10-23T00:00:00"/>
    <x v="3"/>
    <x v="2"/>
    <n v="10"/>
    <s v="Aayush Yadav"/>
    <s v="Redwood Grove Avenue, Unit 4B, Building E, by Riverbank"/>
    <x v="0"/>
    <x v="0"/>
    <s v="Corporate"/>
    <x v="5"/>
    <x v="1"/>
    <x v="61"/>
    <x v="2"/>
    <x v="3"/>
    <x v="0"/>
    <d v="2022-12-07T00:00:00"/>
    <n v="45"/>
    <n v="56.16"/>
    <n v="136.97999999999999"/>
    <n v="80.819999999999993"/>
    <n v="3"/>
    <n v="168.48"/>
    <n v="0.1"/>
    <n v="16.850000000000001"/>
    <n v="151.63"/>
    <n v="24.49"/>
    <n v="176.12"/>
  </r>
  <r>
    <s v="8580-1"/>
    <d v="2022-10-23T00:00:00"/>
    <x v="3"/>
    <x v="2"/>
    <n v="10"/>
    <s v="Abhishek Kumar"/>
    <s v="Shady Pines Road, Suite 703, Building B, near Blue Ridge"/>
    <x v="0"/>
    <x v="0"/>
    <s v="Consumer"/>
    <x v="6"/>
    <x v="0"/>
    <x v="62"/>
    <x v="0"/>
    <x v="3"/>
    <x v="0"/>
    <d v="2022-11-05T00:00:00"/>
    <n v="13"/>
    <n v="1.84"/>
    <n v="2.88"/>
    <n v="1.04"/>
    <n v="32"/>
    <n v="58.88"/>
    <n v="0.01"/>
    <n v="0.59"/>
    <n v="58.29"/>
    <n v="1.49"/>
    <n v="59.78"/>
  </r>
  <r>
    <s v="8581-1"/>
    <d v="2022-10-25T00:00:00"/>
    <x v="3"/>
    <x v="2"/>
    <n v="10"/>
    <s v="Aditya Gupta"/>
    <s v="Sunset Grove Parkway, Flat 8A, Building F, near Lakeside"/>
    <x v="1"/>
    <x v="1"/>
    <s v="Corporate"/>
    <x v="5"/>
    <x v="2"/>
    <x v="63"/>
    <x v="1"/>
    <x v="1"/>
    <x v="1"/>
    <d v="2022-11-09T00:00:00"/>
    <n v="15"/>
    <n v="1.59"/>
    <n v="2.61"/>
    <n v="1.02"/>
    <n v="25"/>
    <n v="39.75"/>
    <n v="0.04"/>
    <n v="1.59"/>
    <n v="38.159999999999997"/>
    <n v="0.5"/>
    <n v="38.659999999999997"/>
  </r>
  <r>
    <s v="8582-1"/>
    <d v="2022-10-25T00:00:00"/>
    <x v="3"/>
    <x v="2"/>
    <n v="10"/>
    <s v="Aftab Yadav"/>
    <s v="Cedar Park Lane, Apartment 11A, Building C, by Crystal Garden"/>
    <x v="2"/>
    <x v="2"/>
    <s v="Corporate"/>
    <x v="1"/>
    <x v="3"/>
    <x v="64"/>
    <x v="2"/>
    <x v="0"/>
    <x v="0"/>
    <d v="2022-11-24T00:00:00"/>
    <n v="30"/>
    <n v="0.9"/>
    <n v="2.1"/>
    <n v="1.2"/>
    <n v="33"/>
    <n v="29.7"/>
    <n v="0.05"/>
    <n v="1.49"/>
    <n v="28.22"/>
    <n v="0.7"/>
    <n v="28.92"/>
  </r>
  <r>
    <s v="8583-1"/>
    <d v="2022-10-28T00:00:00"/>
    <x v="3"/>
    <x v="2"/>
    <n v="10"/>
    <s v="Akansha Rathi"/>
    <s v="Pinehurst Avenue, Suite 305, Building D, near Maple Plaza"/>
    <x v="0"/>
    <x v="0"/>
    <s v="Home Office"/>
    <x v="2"/>
    <x v="1"/>
    <x v="65"/>
    <x v="0"/>
    <x v="1"/>
    <x v="1"/>
    <d v="2022-12-13T00:00:00"/>
    <n v="46"/>
    <n v="4.46"/>
    <n v="10.89"/>
    <n v="6.43"/>
    <n v="30"/>
    <n v="133.80000000000001"/>
    <n v="0.08"/>
    <n v="10.7"/>
    <n v="123.1"/>
    <n v="4.5"/>
    <n v="127.6"/>
  </r>
  <r>
    <s v="8584-1"/>
    <d v="2022-10-28T00:00:00"/>
    <x v="3"/>
    <x v="2"/>
    <n v="10"/>
    <s v="Ankush Sharma"/>
    <s v="Maple Lane, Apartment 2B, Building E, by Golden Fields"/>
    <x v="0"/>
    <x v="0"/>
    <s v="Corporate"/>
    <x v="5"/>
    <x v="2"/>
    <x v="66"/>
    <x v="2"/>
    <x v="3"/>
    <x v="0"/>
    <d v="2022-11-12T00:00:00"/>
    <n v="15"/>
    <n v="1.98"/>
    <n v="3.15"/>
    <n v="1.17"/>
    <n v="24"/>
    <n v="47.52"/>
    <n v="0.02"/>
    <n v="0.95"/>
    <n v="46.57"/>
    <n v="0.49"/>
    <n v="47.06"/>
  </r>
  <r>
    <s v="8585-1"/>
    <d v="2022-10-29T00:00:00"/>
    <x v="3"/>
    <x v="2"/>
    <n v="10"/>
    <s v="Anupama Yadav"/>
    <s v="Willow Oak Boulevard, Suite 407, Building B, near Sunset Valley"/>
    <x v="1"/>
    <x v="1"/>
    <s v="Home Office"/>
    <x v="3"/>
    <x v="2"/>
    <x v="67"/>
    <x v="0"/>
    <x v="3"/>
    <x v="0"/>
    <d v="2022-12-28T00:00:00"/>
    <n v="60"/>
    <n v="6.39"/>
    <n v="19.98"/>
    <n v="13.59"/>
    <n v="9"/>
    <n v="57.51"/>
    <n v="0.09"/>
    <n v="5.18"/>
    <n v="52.33"/>
    <n v="4"/>
    <n v="56.33"/>
  </r>
  <r>
    <s v="8586-1"/>
    <d v="2022-10-31T00:00:00"/>
    <x v="3"/>
    <x v="2"/>
    <n v="10"/>
    <s v="Arvind Kumar"/>
    <s v="River Crest Road, Flat 10B, Building A, near Silver Hill"/>
    <x v="2"/>
    <x v="2"/>
    <s v="Corporate"/>
    <x v="8"/>
    <x v="0"/>
    <x v="68"/>
    <x v="1"/>
    <x v="2"/>
    <x v="0"/>
    <d v="2022-12-29T00:00:00"/>
    <n v="59"/>
    <n v="9.91"/>
    <n v="15.99"/>
    <n v="6.08"/>
    <n v="33"/>
    <n v="327.02999999999997"/>
    <n v="0.01"/>
    <n v="3.27"/>
    <n v="323.76"/>
    <n v="11.28"/>
    <n v="335.04"/>
  </r>
  <r>
    <s v="8587-1"/>
    <d v="2022-10-31T00:00:00"/>
    <x v="3"/>
    <x v="2"/>
    <n v="10"/>
    <s v="Ashish Mehta"/>
    <s v="Cedar Hill Drive, Apartment 4A, Building C, opposite Crystal Creek"/>
    <x v="0"/>
    <x v="0"/>
    <s v="Corporate"/>
    <x v="2"/>
    <x v="0"/>
    <x v="69"/>
    <x v="2"/>
    <x v="3"/>
    <x v="0"/>
    <d v="2022-12-03T00:00:00"/>
    <n v="33"/>
    <n v="3.65"/>
    <n v="5.98"/>
    <n v="2.33"/>
    <n v="23"/>
    <n v="83.95"/>
    <n v="0.01"/>
    <n v="0.84"/>
    <n v="83.11"/>
    <n v="1.49"/>
    <n v="84.6"/>
  </r>
  <r>
    <s v="8588-1"/>
    <d v="2022-10-31T00:00:00"/>
    <x v="3"/>
    <x v="2"/>
    <n v="10"/>
    <s v="Ayesha Kumar"/>
    <s v="Willowbrook Boulevard, Suite 506, Building E, next to Green River"/>
    <x v="1"/>
    <x v="1"/>
    <s v="Home Office"/>
    <x v="8"/>
    <x v="0"/>
    <x v="70"/>
    <x v="0"/>
    <x v="0"/>
    <x v="0"/>
    <d v="2022-12-12T00:00:00"/>
    <n v="42"/>
    <n v="3.5"/>
    <n v="5.74"/>
    <n v="2.2400000000000002"/>
    <n v="48"/>
    <n v="168"/>
    <n v="0.05"/>
    <n v="8.4"/>
    <n v="159.6"/>
    <n v="5.01"/>
    <n v="164.61"/>
  </r>
  <r>
    <s v="8589-1"/>
    <d v="2022-11-02T00:00:00"/>
    <x v="3"/>
    <x v="2"/>
    <n v="11"/>
    <s v="Bharat Rathi"/>
    <s v="Redwood Ridge Lane, Flat 6A, Building D, near Maplewood Park"/>
    <x v="2"/>
    <x v="2"/>
    <s v="Corporate"/>
    <x v="1"/>
    <x v="2"/>
    <x v="71"/>
    <x v="0"/>
    <x v="0"/>
    <x v="0"/>
    <d v="2022-11-15T00:00:00"/>
    <n v="13"/>
    <n v="39.64"/>
    <n v="152.47999999999999"/>
    <n v="112.84"/>
    <n v="44"/>
    <n v="1744.16"/>
    <n v="0.03"/>
    <n v="52.32"/>
    <n v="1691.84"/>
    <n v="6.5"/>
    <n v="1698.34"/>
  </r>
  <r>
    <s v="8590-1"/>
    <d v="2022-11-02T00:00:00"/>
    <x v="3"/>
    <x v="2"/>
    <n v="11"/>
    <s v="Banshi Yadav"/>
    <s v="Pineview Crescent, Suite 701, Building B, near Riverstone"/>
    <x v="0"/>
    <x v="0"/>
    <s v="Home Office"/>
    <x v="11"/>
    <x v="0"/>
    <x v="72"/>
    <x v="1"/>
    <x v="0"/>
    <x v="0"/>
    <d v="2022-12-20T00:00:00"/>
    <n v="48"/>
    <n v="2.5"/>
    <n v="5.68"/>
    <n v="3.18"/>
    <n v="34"/>
    <n v="85"/>
    <n v="0"/>
    <n v="0"/>
    <n v="85"/>
    <n v="3.6"/>
    <n v="88.6"/>
  </r>
  <r>
    <s v="8591-1"/>
    <d v="2022-11-02T00:00:00"/>
    <x v="3"/>
    <x v="2"/>
    <n v="11"/>
    <s v="Chandresh Mehta"/>
    <s v="Crystal Springs Avenue, Apartment 7B, Building C, near Oakridge"/>
    <x v="1"/>
    <x v="1"/>
    <s v="Home Office"/>
    <x v="9"/>
    <x v="0"/>
    <x v="73"/>
    <x v="0"/>
    <x v="3"/>
    <x v="0"/>
    <d v="2022-12-24T00:00:00"/>
    <n v="52"/>
    <n v="16.8"/>
    <n v="40.97"/>
    <n v="24.17"/>
    <n v="26"/>
    <n v="436.8"/>
    <n v="0.06"/>
    <n v="26.21"/>
    <n v="410.59"/>
    <n v="8.99"/>
    <n v="419.58"/>
  </r>
  <r>
    <s v="8592-1"/>
    <d v="2022-11-02T00:00:00"/>
    <x v="3"/>
    <x v="2"/>
    <n v="11"/>
    <s v="Charulata Gupta"/>
    <s v="Willow Springs Road, Suite 202, Building F, next to City Plaza"/>
    <x v="2"/>
    <x v="2"/>
    <s v="Home Office"/>
    <x v="10"/>
    <x v="1"/>
    <x v="74"/>
    <x v="0"/>
    <x v="3"/>
    <x v="0"/>
    <d v="2022-12-20T00:00:00"/>
    <n v="48"/>
    <n v="1.3"/>
    <n v="2.88"/>
    <n v="1.58"/>
    <n v="41"/>
    <n v="53.3"/>
    <n v="0.1"/>
    <n v="5.33"/>
    <n v="47.97"/>
    <n v="1.01"/>
    <n v="48.98"/>
  </r>
  <r>
    <s v="8593-1"/>
    <d v="2022-11-03T00:00:00"/>
    <x v="3"/>
    <x v="2"/>
    <n v="11"/>
    <s v="Chhavi Sharma"/>
    <s v="Cedar Grove Boulevard, Flat 5A, Building E, near Golden Park"/>
    <x v="0"/>
    <x v="0"/>
    <s v="Corporate"/>
    <x v="0"/>
    <x v="0"/>
    <x v="75"/>
    <x v="1"/>
    <x v="1"/>
    <x v="0"/>
    <d v="2022-12-13T00:00:00"/>
    <n v="40"/>
    <n v="3.84"/>
    <n v="6.3"/>
    <n v="2.46"/>
    <n v="35"/>
    <n v="134.4"/>
    <n v="0.03"/>
    <n v="4.03"/>
    <n v="130.37"/>
    <n v="0.5"/>
    <n v="130.87"/>
  </r>
  <r>
    <s v="8594-1"/>
    <d v="2022-11-05T00:00:00"/>
    <x v="3"/>
    <x v="2"/>
    <n v="11"/>
    <s v="Deeksha Kumar"/>
    <s v="Sunset View Parkway, Unit 3A, Building D, near Oakview"/>
    <x v="1"/>
    <x v="1"/>
    <s v="Small Business"/>
    <x v="9"/>
    <x v="1"/>
    <x v="76"/>
    <x v="2"/>
    <x v="0"/>
    <x v="0"/>
    <d v="2022-11-07T00:00:00"/>
    <n v="2"/>
    <n v="3.5"/>
    <n v="5.74"/>
    <n v="2.2400000000000002"/>
    <n v="5"/>
    <n v="17.5"/>
    <n v="7.0000000000000007E-2"/>
    <n v="1.23"/>
    <n v="16.28"/>
    <n v="5.01"/>
    <n v="21.29"/>
  </r>
  <r>
    <s v="8595-1"/>
    <d v="2022-11-08T00:00:00"/>
    <x v="3"/>
    <x v="2"/>
    <n v="11"/>
    <s v="Deepa Rathi"/>
    <s v="Pine Valley Lane, Apartment 11B, Building C, beside Silverbrook"/>
    <x v="2"/>
    <x v="2"/>
    <s v="Consumer"/>
    <x v="9"/>
    <x v="1"/>
    <x v="77"/>
    <x v="1"/>
    <x v="1"/>
    <x v="0"/>
    <d v="2022-11-20T00:00:00"/>
    <n v="12"/>
    <n v="8.92"/>
    <n v="29.74"/>
    <n v="20.82"/>
    <n v="31"/>
    <n v="276.52"/>
    <n v="0"/>
    <n v="0"/>
    <n v="276.52"/>
    <n v="6.64"/>
    <n v="283.16000000000003"/>
  </r>
  <r>
    <s v="8596-1"/>
    <d v="2022-11-08T00:00:00"/>
    <x v="3"/>
    <x v="2"/>
    <n v="11"/>
    <s v="Dinesh Mehta"/>
    <s v="Cedar Ridge Boulevard, Suite 608, Building A, near Oak Hills"/>
    <x v="0"/>
    <x v="0"/>
    <s v="Home Office"/>
    <x v="4"/>
    <x v="1"/>
    <x v="78"/>
    <x v="2"/>
    <x v="3"/>
    <x v="0"/>
    <d v="2022-12-11T00:00:00"/>
    <n v="33"/>
    <n v="1.0900000000000001"/>
    <n v="1.82"/>
    <n v="0.73"/>
    <n v="40"/>
    <n v="43.6"/>
    <n v="0.05"/>
    <n v="2.1800000000000002"/>
    <n v="41.42"/>
    <n v="1"/>
    <n v="42.42"/>
  </r>
  <r>
    <s v="8597-1"/>
    <d v="2022-11-08T00:00:00"/>
    <x v="3"/>
    <x v="2"/>
    <n v="11"/>
    <s v="Divya Sharma"/>
    <s v="Redwood Avenue, Apartment 4B, Building E, near Willow Meadows"/>
    <x v="1"/>
    <x v="1"/>
    <s v="Consumer"/>
    <x v="5"/>
    <x v="0"/>
    <x v="79"/>
    <x v="0"/>
    <x v="3"/>
    <x v="0"/>
    <d v="2023-01-02T00:00:00"/>
    <n v="55"/>
    <n v="0.9"/>
    <n v="2.1"/>
    <n v="1.2"/>
    <n v="27"/>
    <n v="24.3"/>
    <n v="0.04"/>
    <n v="0.97"/>
    <n v="23.33"/>
    <n v="0.7"/>
    <n v="24.03"/>
  </r>
  <r>
    <s v="8598-1"/>
    <d v="2022-11-09T00:00:00"/>
    <x v="3"/>
    <x v="2"/>
    <n v="11"/>
    <s v="Ekta Yadav"/>
    <s v="Maple Valley Road, Suite 507, Building F, close to River Grove"/>
    <x v="2"/>
    <x v="2"/>
    <s v="Corporate"/>
    <x v="10"/>
    <x v="3"/>
    <x v="80"/>
    <x v="2"/>
    <x v="2"/>
    <x v="0"/>
    <d v="2022-12-08T00:00:00"/>
    <n v="29"/>
    <n v="0.94"/>
    <n v="2.08"/>
    <n v="1.1399999999999999"/>
    <n v="39"/>
    <n v="36.659999999999997"/>
    <n v="0.04"/>
    <n v="1.47"/>
    <n v="35.19"/>
    <n v="2.56"/>
    <n v="37.75"/>
  </r>
  <r>
    <s v="8599-1"/>
    <d v="2022-11-10T00:00:00"/>
    <x v="3"/>
    <x v="2"/>
    <n v="11"/>
    <s v="Firoz Yadav"/>
    <s v="Pinecrest Boulevard, Apartment 2A, Building C, by Oak Park"/>
    <x v="1"/>
    <x v="1"/>
    <s v="Consumer"/>
    <x v="10"/>
    <x v="0"/>
    <x v="81"/>
    <x v="0"/>
    <x v="3"/>
    <x v="0"/>
    <d v="2023-01-01T00:00:00"/>
    <n v="52"/>
    <n v="20.18"/>
    <n v="35.409999999999997"/>
    <n v="15.23"/>
    <n v="21"/>
    <n v="423.78"/>
    <n v="0.09"/>
    <n v="38.14"/>
    <n v="385.64"/>
    <n v="1.99"/>
    <n v="387.63"/>
  </r>
  <r>
    <s v="8600-1"/>
    <d v="2022-11-12T00:00:00"/>
    <x v="3"/>
    <x v="2"/>
    <n v="11"/>
    <s v="Gaurav Rathi"/>
    <s v="Willow Creek Parkway, Suite 204, Building D, near Valley View"/>
    <x v="2"/>
    <x v="2"/>
    <s v="Small Business"/>
    <x v="11"/>
    <x v="0"/>
    <x v="82"/>
    <x v="0"/>
    <x v="0"/>
    <x v="0"/>
    <d v="2022-12-18T00:00:00"/>
    <n v="36"/>
    <n v="19.829999999999998"/>
    <n v="30.98"/>
    <n v="11.15"/>
    <n v="15"/>
    <n v="297.45"/>
    <n v="0"/>
    <n v="0"/>
    <n v="297.45"/>
    <n v="19.510000000000002"/>
    <n v="316.95999999999998"/>
  </r>
  <r>
    <s v="8601-1"/>
    <d v="2022-11-13T00:00:00"/>
    <x v="3"/>
    <x v="2"/>
    <n v="11"/>
    <s v="Gaurika Sharma"/>
    <s v="Cedar Park Road, Flat 9A, Building E, opposite Pine Ridge Park"/>
    <x v="0"/>
    <x v="0"/>
    <s v="Small Business"/>
    <x v="3"/>
    <x v="1"/>
    <x v="83"/>
    <x v="0"/>
    <x v="0"/>
    <x v="0"/>
    <d v="2022-12-09T00:00:00"/>
    <n v="26"/>
    <n v="1.98"/>
    <n v="3.15"/>
    <n v="1.17"/>
    <n v="41"/>
    <n v="81.180000000000007"/>
    <n v="0.06"/>
    <n v="4.87"/>
    <n v="76.31"/>
    <n v="0.49"/>
    <n v="76.8"/>
  </r>
  <r>
    <s v="8602-1"/>
    <d v="2022-11-14T00:00:00"/>
    <x v="3"/>
    <x v="2"/>
    <n v="11"/>
    <s v="Geeta Yadav"/>
    <s v="Sunrise Ridge Lane, Unit 5B, Building A, near Lakeside Park"/>
    <x v="0"/>
    <x v="0"/>
    <s v="Corporate"/>
    <x v="9"/>
    <x v="0"/>
    <x v="84"/>
    <x v="1"/>
    <x v="0"/>
    <x v="0"/>
    <d v="2022-12-23T00:00:00"/>
    <n v="39"/>
    <n v="1.0900000000000001"/>
    <n v="2.6"/>
    <n v="1.51"/>
    <n v="11"/>
    <n v="11.99"/>
    <n v="0.09"/>
    <n v="1.08"/>
    <n v="10.91"/>
    <n v="2.4"/>
    <n v="13.31"/>
  </r>
  <r>
    <s v="8603-1"/>
    <d v="2022-11-16T00:00:00"/>
    <x v="3"/>
    <x v="2"/>
    <n v="11"/>
    <s v="Gokul Kumar"/>
    <s v="Pinewood Grove Boulevard, Suite 301, Building F, near Riverbend"/>
    <x v="1"/>
    <x v="1"/>
    <s v="Corporate"/>
    <x v="0"/>
    <x v="3"/>
    <x v="85"/>
    <x v="2"/>
    <x v="0"/>
    <x v="0"/>
    <d v="2022-11-28T00:00:00"/>
    <n v="12"/>
    <n v="2.29"/>
    <n v="3.58"/>
    <n v="1.29"/>
    <n v="32"/>
    <n v="73.28"/>
    <n v="0.09"/>
    <n v="6.6"/>
    <n v="66.680000000000007"/>
    <n v="1.63"/>
    <n v="68.31"/>
  </r>
  <r>
    <s v="8604-1"/>
    <d v="2022-11-17T00:00:00"/>
    <x v="3"/>
    <x v="2"/>
    <n v="11"/>
    <s v="Harshit Rathi"/>
    <s v="Redwood Valley Road, Apartment 10A, Building C, by Cedar Hill"/>
    <x v="2"/>
    <x v="2"/>
    <s v="Small Business"/>
    <x v="2"/>
    <x v="3"/>
    <x v="86"/>
    <x v="1"/>
    <x v="1"/>
    <x v="0"/>
    <d v="2022-12-30T00:00:00"/>
    <n v="43"/>
    <n v="13.64"/>
    <n v="20.98"/>
    <n v="7.34"/>
    <n v="42"/>
    <n v="572.88"/>
    <n v="0.1"/>
    <n v="57.29"/>
    <n v="515.59"/>
    <n v="1.49"/>
    <n v="517.08000000000004"/>
  </r>
  <r>
    <s v="8605-1"/>
    <d v="2022-11-17T00:00:00"/>
    <x v="3"/>
    <x v="2"/>
    <n v="11"/>
    <s v="Hemant Sharma"/>
    <s v="Sunset Pines Avenue, Suite 601, Building D, near Blue Ridge Park"/>
    <x v="0"/>
    <x v="0"/>
    <s v="Corporate"/>
    <x v="6"/>
    <x v="0"/>
    <x v="87"/>
    <x v="2"/>
    <x v="2"/>
    <x v="0"/>
    <d v="2023-01-16T00:00:00"/>
    <n v="60"/>
    <n v="11.04"/>
    <n v="16.98"/>
    <n v="5.94"/>
    <n v="46"/>
    <n v="507.84"/>
    <n v="0.09"/>
    <n v="45.71"/>
    <n v="462.13"/>
    <n v="12.39"/>
    <n v="474.52"/>
  </r>
  <r>
    <s v="8606-1"/>
    <d v="2022-11-20T00:00:00"/>
    <x v="3"/>
    <x v="2"/>
    <n v="11"/>
    <s v="Isha Yadav"/>
    <s v="Maplewood Lane, Flat 3A, Building E, near Crystal View"/>
    <x v="1"/>
    <x v="1"/>
    <s v="Home Office"/>
    <x v="5"/>
    <x v="2"/>
    <x v="88"/>
    <x v="0"/>
    <x v="3"/>
    <x v="0"/>
    <d v="2022-12-05T00:00:00"/>
    <n v="15"/>
    <n v="1.05"/>
    <n v="1.95"/>
    <n v="0.9"/>
    <n v="20"/>
    <n v="21"/>
    <n v="0.06"/>
    <n v="1.26"/>
    <n v="19.739999999999998"/>
    <n v="1.63"/>
    <n v="21.37"/>
  </r>
  <r>
    <s v="8607-1"/>
    <d v="2022-11-22T00:00:00"/>
    <x v="3"/>
    <x v="2"/>
    <n v="11"/>
    <s v="Ishita Kumar"/>
    <s v="Pine Ridge Parkway, Suite 402, Building B, by Town Center"/>
    <x v="2"/>
    <x v="2"/>
    <s v="Corporate"/>
    <x v="7"/>
    <x v="1"/>
    <x v="89"/>
    <x v="2"/>
    <x v="2"/>
    <x v="0"/>
    <d v="2022-12-13T00:00:00"/>
    <n v="21"/>
    <n v="3.52"/>
    <n v="5.68"/>
    <n v="2.16"/>
    <n v="10"/>
    <n v="35.200000000000003"/>
    <n v="0.09"/>
    <n v="3.17"/>
    <n v="32.03"/>
    <n v="1.39"/>
    <n v="33.42"/>
  </r>
  <r>
    <s v="8608-1"/>
    <d v="2022-11-23T00:00:00"/>
    <x v="3"/>
    <x v="2"/>
    <n v="11"/>
    <s v="Jai Rathi"/>
    <s v="Cedar Meadows Road, Apartment 6B, Building D, next to Riverbend Park"/>
    <x v="0"/>
    <x v="0"/>
    <s v="Corporate"/>
    <x v="0"/>
    <x v="2"/>
    <x v="90"/>
    <x v="0"/>
    <x v="0"/>
    <x v="0"/>
    <d v="2023-01-09T00:00:00"/>
    <n v="47"/>
    <n v="3.75"/>
    <n v="7.08"/>
    <n v="3.33"/>
    <n v="29"/>
    <n v="108.75"/>
    <n v="7.0000000000000007E-2"/>
    <n v="7.61"/>
    <n v="101.14"/>
    <n v="2.35"/>
    <n v="103.49"/>
  </r>
  <r>
    <s v="8609-1"/>
    <d v="2022-11-26T00:00:00"/>
    <x v="3"/>
    <x v="2"/>
    <n v="11"/>
    <s v="Jasmin Kumar"/>
    <s v="Crystal Valley Avenue, Unit 8A, Building C, near Maple Street"/>
    <x v="1"/>
    <x v="1"/>
    <s v="Small Business"/>
    <x v="3"/>
    <x v="0"/>
    <x v="91"/>
    <x v="1"/>
    <x v="1"/>
    <x v="0"/>
    <d v="2023-01-08T00:00:00"/>
    <n v="43"/>
    <n v="3.4"/>
    <n v="5.4"/>
    <n v="2"/>
    <n v="1"/>
    <n v="3.4"/>
    <n v="0"/>
    <n v="0"/>
    <n v="3.4"/>
    <n v="7.78"/>
    <n v="11.18"/>
  </r>
  <r>
    <s v="8610-1"/>
    <d v="2022-11-26T00:00:00"/>
    <x v="3"/>
    <x v="2"/>
    <n v="11"/>
    <s v="Kavita Yadav"/>
    <s v="Willow Hills Drive, Flat 2A, Building F, opposite Pinecrest Park"/>
    <x v="2"/>
    <x v="2"/>
    <s v="Home Office"/>
    <x v="13"/>
    <x v="0"/>
    <x v="92"/>
    <x v="2"/>
    <x v="2"/>
    <x v="0"/>
    <d v="2022-11-29T00:00:00"/>
    <n v="3"/>
    <n v="1.84"/>
    <n v="2.88"/>
    <n v="1.04"/>
    <n v="6"/>
    <n v="11.04"/>
    <n v="0.06"/>
    <n v="0.66"/>
    <n v="10.38"/>
    <n v="0.99"/>
    <n v="11.37"/>
  </r>
  <r>
    <s v="8611-1"/>
    <d v="2022-11-26T00:00:00"/>
    <x v="3"/>
    <x v="2"/>
    <n v="11"/>
    <s v="Keshav Sharma"/>
    <s v="Redwood Lane, Suite 505, Building B, by Oak Grove Park"/>
    <x v="1"/>
    <x v="1"/>
    <s v="Consumer"/>
    <x v="11"/>
    <x v="1"/>
    <x v="93"/>
    <x v="0"/>
    <x v="3"/>
    <x v="0"/>
    <d v="2022-12-25T00:00:00"/>
    <n v="29"/>
    <n v="0.87"/>
    <n v="1.81"/>
    <n v="0.94"/>
    <n v="18"/>
    <n v="15.66"/>
    <n v="0.06"/>
    <n v="0.94"/>
    <n v="14.72"/>
    <n v="0.75"/>
    <n v="15.47"/>
  </r>
  <r>
    <s v="8612-1"/>
    <d v="2022-11-27T00:00:00"/>
    <x v="3"/>
    <x v="2"/>
    <n v="11"/>
    <s v="Kiran Mehta"/>
    <s v="Cedar Trail Road, Apartment 9B, Building A, near Lakeside Mall"/>
    <x v="1"/>
    <x v="1"/>
    <s v="Corporate"/>
    <x v="8"/>
    <x v="0"/>
    <x v="94"/>
    <x v="2"/>
    <x v="0"/>
    <x v="0"/>
    <d v="2022-11-30T00:00:00"/>
    <n v="3"/>
    <n v="62.4"/>
    <n v="155.99"/>
    <n v="93.59"/>
    <n v="24"/>
    <n v="1497.6"/>
    <n v="0.04"/>
    <n v="59.9"/>
    <n v="1437.7"/>
    <n v="8.08"/>
    <n v="1445.78"/>
  </r>
  <r>
    <s v="8613-1"/>
    <d v="2022-11-27T00:00:00"/>
    <x v="3"/>
    <x v="2"/>
    <n v="11"/>
    <s v="Kirti Rathi"/>
    <s v="Pinewood Avenue, Suite 304, Building D, close to Riverfront Park"/>
    <x v="2"/>
    <x v="2"/>
    <s v="Small Business"/>
    <x v="1"/>
    <x v="1"/>
    <x v="95"/>
    <x v="0"/>
    <x v="1"/>
    <x v="2"/>
    <d v="2022-12-17T00:00:00"/>
    <n v="20"/>
    <n v="278.99"/>
    <n v="449.99"/>
    <n v="171"/>
    <n v="18"/>
    <n v="5021.82"/>
    <n v="0.09"/>
    <n v="451.96"/>
    <n v="4569.8599999999997"/>
    <n v="49"/>
    <n v="4618.8599999999997"/>
  </r>
  <r>
    <s v="8614-1"/>
    <d v="2022-11-28T00:00:00"/>
    <x v="3"/>
    <x v="2"/>
    <n v="11"/>
    <s v="Komal Yadav"/>
    <s v="Maple Lane, Apartment 7A, Building C, opposite Blue Ridge"/>
    <x v="0"/>
    <x v="0"/>
    <s v="Small Business"/>
    <x v="13"/>
    <x v="2"/>
    <x v="96"/>
    <x v="1"/>
    <x v="0"/>
    <x v="0"/>
    <d v="2023-01-01T00:00:00"/>
    <n v="34"/>
    <n v="1.94"/>
    <n v="3.08"/>
    <n v="1.1399999999999999"/>
    <n v="18"/>
    <n v="34.92"/>
    <n v="0.02"/>
    <n v="0.7"/>
    <n v="34.22"/>
    <n v="0.99"/>
    <n v="35.21"/>
  </r>
  <r>
    <s v="8615-1"/>
    <d v="2022-11-29T00:00:00"/>
    <x v="3"/>
    <x v="2"/>
    <n v="11"/>
    <s v="Kunal Kumar"/>
    <s v="Shady Meadows Road, Suite 610, Building E, near Sunset Bay"/>
    <x v="0"/>
    <x v="0"/>
    <s v="Small Business"/>
    <x v="7"/>
    <x v="0"/>
    <x v="97"/>
    <x v="2"/>
    <x v="1"/>
    <x v="0"/>
    <d v="2022-12-09T00:00:00"/>
    <n v="10"/>
    <n v="2.68"/>
    <n v="6.08"/>
    <n v="3.4"/>
    <n v="49"/>
    <n v="131.32"/>
    <n v="0.08"/>
    <n v="10.51"/>
    <n v="120.81"/>
    <n v="1.17"/>
    <n v="121.98"/>
  </r>
  <r>
    <s v="8616-1"/>
    <d v="2022-12-01T00:00:00"/>
    <x v="3"/>
    <x v="2"/>
    <n v="12"/>
    <s v="Lakshman Yadav"/>
    <s v="234 Elmwood Avenue, Apartment 3A, Building B"/>
    <x v="1"/>
    <x v="1"/>
    <s v="Consumer"/>
    <x v="11"/>
    <x v="3"/>
    <x v="98"/>
    <x v="0"/>
    <x v="2"/>
    <x v="0"/>
    <d v="2023-01-18T00:00:00"/>
    <n v="48"/>
    <n v="54.52"/>
    <n v="100.97"/>
    <n v="46.45"/>
    <n v="42"/>
    <n v="2289.84"/>
    <n v="0.1"/>
    <n v="228.98"/>
    <n v="2060.86"/>
    <n v="7.18"/>
    <n v="2068.04"/>
  </r>
  <r>
    <s v="8617-1"/>
    <d v="2022-12-03T00:00:00"/>
    <x v="3"/>
    <x v="2"/>
    <n v="12"/>
    <s v="Lalit Rathi"/>
    <s v="521 Oak Ridge Drive, Flat 7, Building D"/>
    <x v="2"/>
    <x v="2"/>
    <s v="Small Business"/>
    <x v="3"/>
    <x v="0"/>
    <x v="99"/>
    <x v="0"/>
    <x v="3"/>
    <x v="0"/>
    <d v="2022-12-07T00:00:00"/>
    <n v="4"/>
    <n v="1.84"/>
    <n v="2.88"/>
    <n v="1.04"/>
    <n v="40"/>
    <n v="73.599999999999994"/>
    <n v="0"/>
    <n v="0"/>
    <n v="73.599999999999994"/>
    <n v="1.49"/>
    <n v="75.09"/>
  </r>
  <r>
    <s v="8618-1"/>
    <d v="2022-12-04T00:00:00"/>
    <x v="3"/>
    <x v="2"/>
    <n v="12"/>
    <s v="Laxmi Mehta"/>
    <s v="142 Maple Grove Lane, Suite 203, Building E"/>
    <x v="0"/>
    <x v="0"/>
    <s v="Home Office"/>
    <x v="2"/>
    <x v="3"/>
    <x v="100"/>
    <x v="1"/>
    <x v="2"/>
    <x v="0"/>
    <d v="2022-12-12T00:00:00"/>
    <n v="8"/>
    <n v="6.39"/>
    <n v="19.98"/>
    <n v="13.59"/>
    <n v="29"/>
    <n v="185.31"/>
    <n v="0.06"/>
    <n v="11.12"/>
    <n v="174.19"/>
    <n v="4"/>
    <n v="178.19"/>
  </r>
  <r>
    <s v="8619-1"/>
    <d v="2022-12-05T00:00:00"/>
    <x v="3"/>
    <x v="2"/>
    <n v="12"/>
    <s v="Manish Kumar"/>
    <s v="876 Pine Hollow Road, Apartment 5B, Building C"/>
    <x v="0"/>
    <x v="0"/>
    <s v="Corporate"/>
    <x v="0"/>
    <x v="3"/>
    <x v="101"/>
    <x v="0"/>
    <x v="0"/>
    <x v="1"/>
    <d v="2023-01-27T00:00:00"/>
    <n v="53"/>
    <n v="1.46"/>
    <n v="3.57"/>
    <n v="2.11"/>
    <n v="10"/>
    <n v="14.6"/>
    <n v="0.01"/>
    <n v="0.15"/>
    <n v="14.45"/>
    <n v="4.17"/>
    <n v="18.62"/>
  </r>
  <r>
    <s v="8620-1"/>
    <d v="2022-12-06T00:00:00"/>
    <x v="3"/>
    <x v="2"/>
    <n v="12"/>
    <s v="Madhuri Yadav"/>
    <s v="305 Willow Creek Boulevard, Unit 12, Building A"/>
    <x v="1"/>
    <x v="1"/>
    <s v="Corporate"/>
    <x v="11"/>
    <x v="1"/>
    <x v="102"/>
    <x v="0"/>
    <x v="1"/>
    <x v="0"/>
    <d v="2023-01-10T00:00:00"/>
    <n v="35"/>
    <n v="32.020000000000003"/>
    <n v="152.47999999999999"/>
    <n v="120.46"/>
    <n v="46"/>
    <n v="1472.92"/>
    <n v="0.01"/>
    <n v="14.73"/>
    <n v="1458.19"/>
    <n v="4"/>
    <n v="1462.19"/>
  </r>
  <r>
    <s v="8621-1"/>
    <d v="2022-12-08T00:00:00"/>
    <x v="3"/>
    <x v="2"/>
    <n v="12"/>
    <s v="Manoj Sharma"/>
    <s v="908 Birchwood Park, Flat 4, Building F"/>
    <x v="2"/>
    <x v="2"/>
    <s v="Small Business"/>
    <x v="5"/>
    <x v="3"/>
    <x v="103"/>
    <x v="1"/>
    <x v="2"/>
    <x v="0"/>
    <d v="2023-01-01T00:00:00"/>
    <n v="24"/>
    <n v="14.95"/>
    <n v="34.76"/>
    <n v="19.809999999999999"/>
    <n v="10"/>
    <n v="149.5"/>
    <n v="0.06"/>
    <n v="8.9700000000000006"/>
    <n v="140.53"/>
    <n v="8.2200000000000006"/>
    <n v="148.75"/>
  </r>
  <r>
    <s v="8622-1"/>
    <d v="2022-12-09T00:00:00"/>
    <x v="3"/>
    <x v="2"/>
    <n v="12"/>
    <s v="Maya Rathi"/>
    <s v="114 Rosewood Terrace, Suite 308, Building B"/>
    <x v="0"/>
    <x v="0"/>
    <s v="Corporate"/>
    <x v="8"/>
    <x v="3"/>
    <x v="104"/>
    <x v="2"/>
    <x v="3"/>
    <x v="0"/>
    <d v="2023-01-08T00:00:00"/>
    <n v="30"/>
    <n v="1.0900000000000001"/>
    <n v="2.6"/>
    <n v="1.51"/>
    <n v="8"/>
    <n v="8.7200000000000006"/>
    <n v="0.02"/>
    <n v="0.17"/>
    <n v="8.5500000000000007"/>
    <n v="2.4"/>
    <n v="10.95"/>
  </r>
  <r>
    <s v="8623-1"/>
    <d v="2022-12-10T00:00:00"/>
    <x v="3"/>
    <x v="2"/>
    <n v="12"/>
    <s v="Mihir Sharma"/>
    <s v="799 Cedar Bluff Parkway, Unit 21, Building D"/>
    <x v="1"/>
    <x v="1"/>
    <s v="Corporate"/>
    <x v="0"/>
    <x v="2"/>
    <x v="105"/>
    <x v="1"/>
    <x v="0"/>
    <x v="0"/>
    <d v="2022-12-12T00:00:00"/>
    <n v="2"/>
    <n v="0.24"/>
    <n v="1.26"/>
    <n v="1.02"/>
    <n v="37"/>
    <n v="8.8800000000000008"/>
    <n v="0.03"/>
    <n v="0.27"/>
    <n v="8.61"/>
    <n v="0.7"/>
    <n v="9.31"/>
  </r>
  <r>
    <s v="8624-1"/>
    <d v="2022-12-10T00:00:00"/>
    <x v="3"/>
    <x v="2"/>
    <n v="12"/>
    <s v="Neelam Yadav"/>
    <s v="456 Cherry Hill Road, Apartment 8A, Building E"/>
    <x v="2"/>
    <x v="2"/>
    <s v="Consumer"/>
    <x v="2"/>
    <x v="1"/>
    <x v="106"/>
    <x v="2"/>
    <x v="1"/>
    <x v="0"/>
    <d v="2022-12-15T00:00:00"/>
    <n v="5"/>
    <n v="2.39"/>
    <n v="4.26"/>
    <n v="1.87"/>
    <n v="44"/>
    <n v="105.16"/>
    <n v="0.01"/>
    <n v="1.05"/>
    <n v="104.11"/>
    <n v="1.2"/>
    <n v="105.31"/>
  </r>
  <r>
    <s v="8625-1"/>
    <d v="2022-12-10T00:00:00"/>
    <x v="3"/>
    <x v="2"/>
    <n v="12"/>
    <s v="Nikhil Mehta"/>
    <s v="315 Fernbrook Crescent, Flat 10, Building C"/>
    <x v="0"/>
    <x v="0"/>
    <s v="Home Office"/>
    <x v="13"/>
    <x v="0"/>
    <x v="107"/>
    <x v="0"/>
    <x v="2"/>
    <x v="0"/>
    <d v="2023-02-06T00:00:00"/>
    <n v="58"/>
    <n v="0.94"/>
    <n v="2.08"/>
    <n v="1.1399999999999999"/>
    <n v="36"/>
    <n v="33.840000000000003"/>
    <n v="0.1"/>
    <n v="3.38"/>
    <n v="30.46"/>
    <n v="2.56"/>
    <n v="33.020000000000003"/>
  </r>
  <r>
    <s v="8626-1"/>
    <d v="2022-12-10T00:00:00"/>
    <x v="3"/>
    <x v="2"/>
    <n v="12"/>
    <s v="Niraj Kumar"/>
    <s v="233 Chestnut Lane, Suite 401, Building A"/>
    <x v="1"/>
    <x v="1"/>
    <s v="Corporate"/>
    <x v="0"/>
    <x v="1"/>
    <x v="108"/>
    <x v="2"/>
    <x v="3"/>
    <x v="0"/>
    <d v="2022-12-12T00:00:00"/>
    <n v="2"/>
    <n v="1.82"/>
    <n v="2.98"/>
    <n v="1.1599999999999999"/>
    <n v="45"/>
    <n v="81.900000000000006"/>
    <n v="0.05"/>
    <n v="4.0999999999999996"/>
    <n v="77.81"/>
    <n v="1.58"/>
    <n v="79.39"/>
  </r>
  <r>
    <s v="8627-1"/>
    <d v="2022-12-14T00:00:00"/>
    <x v="3"/>
    <x v="2"/>
    <n v="12"/>
    <s v="Nithya Sharma"/>
    <s v="627 Silver Birch Drive, Apartment 6B, Building F"/>
    <x v="2"/>
    <x v="2"/>
    <s v="Home Office"/>
    <x v="1"/>
    <x v="3"/>
    <x v="109"/>
    <x v="0"/>
    <x v="3"/>
    <x v="0"/>
    <d v="2022-12-17T00:00:00"/>
    <n v="3"/>
    <n v="8.92"/>
    <n v="29.74"/>
    <n v="20.82"/>
    <n v="22"/>
    <n v="196.24"/>
    <n v="7.0000000000000007E-2"/>
    <n v="13.74"/>
    <n v="182.5"/>
    <n v="6.64"/>
    <n v="189.14"/>
  </r>
  <r>
    <s v="8628-1"/>
    <d v="2022-12-15T00:00:00"/>
    <x v="3"/>
    <x v="2"/>
    <n v="12"/>
    <s v="Nupur Rathi"/>
    <s v="145 Redwood Trail, Flat 7, Building D"/>
    <x v="0"/>
    <x v="0"/>
    <s v="Corporate"/>
    <x v="13"/>
    <x v="1"/>
    <x v="110"/>
    <x v="0"/>
    <x v="3"/>
    <x v="1"/>
    <d v="2022-12-30T00:00:00"/>
    <n v="15"/>
    <n v="5.5"/>
    <n v="12.22"/>
    <n v="6.72"/>
    <n v="17"/>
    <n v="93.5"/>
    <n v="0.01"/>
    <n v="0.94"/>
    <n v="92.57"/>
    <n v="2.85"/>
    <n v="95.42"/>
  </r>
  <r>
    <s v="8629-1"/>
    <d v="2022-12-17T00:00:00"/>
    <x v="3"/>
    <x v="2"/>
    <n v="12"/>
    <s v="Pallavi Kumar"/>
    <s v="998 Golden Oaks Boulevard, Unit 23, Building E"/>
    <x v="1"/>
    <x v="1"/>
    <s v="Home Office"/>
    <x v="0"/>
    <x v="3"/>
    <x v="111"/>
    <x v="0"/>
    <x v="1"/>
    <x v="0"/>
    <d v="2023-01-01T00:00:00"/>
    <n v="15"/>
    <n v="2.52"/>
    <n v="4"/>
    <n v="1.48"/>
    <n v="28"/>
    <n v="70.56"/>
    <n v="0.04"/>
    <n v="2.82"/>
    <n v="67.739999999999995"/>
    <n v="1.3"/>
    <n v="69.040000000000006"/>
  </r>
  <r>
    <s v="8630-1"/>
    <d v="2022-12-18T00:00:00"/>
    <x v="3"/>
    <x v="2"/>
    <n v="12"/>
    <s v="Pankaj Sharma"/>
    <s v="456 Sunset Ridge Road, Apartment 9A, Building B"/>
    <x v="2"/>
    <x v="2"/>
    <s v="Home Office"/>
    <x v="0"/>
    <x v="2"/>
    <x v="112"/>
    <x v="1"/>
    <x v="0"/>
    <x v="0"/>
    <d v="2023-01-08T00:00:00"/>
    <n v="21"/>
    <n v="4.1900000000000004"/>
    <n v="10.23"/>
    <n v="6.04"/>
    <n v="19"/>
    <n v="79.61"/>
    <n v="0.05"/>
    <n v="3.98"/>
    <n v="75.63"/>
    <n v="4.68"/>
    <n v="80.31"/>
  </r>
  <r>
    <s v="8631-1"/>
    <d v="2022-12-19T00:00:00"/>
    <x v="3"/>
    <x v="2"/>
    <n v="12"/>
    <s v="Pooja Yadav"/>
    <s v="372 Lavender Way, Suite 105, Building F"/>
    <x v="0"/>
    <x v="0"/>
    <s v="Home Office"/>
    <x v="6"/>
    <x v="2"/>
    <x v="113"/>
    <x v="2"/>
    <x v="1"/>
    <x v="0"/>
    <d v="2023-01-06T00:00:00"/>
    <n v="18"/>
    <n v="32.020000000000003"/>
    <n v="152.47999999999999"/>
    <n v="120.46"/>
    <n v="12"/>
    <n v="384.24"/>
    <n v="7.0000000000000007E-2"/>
    <n v="26.9"/>
    <n v="357.34"/>
    <n v="4"/>
    <n v="361.34"/>
  </r>
  <r>
    <s v="8632-1"/>
    <d v="2022-12-21T00:00:00"/>
    <x v="3"/>
    <x v="2"/>
    <n v="12"/>
    <s v="Pritam Yadav"/>
    <s v="120 Bluebell Drive, Flat 2B, Building C"/>
    <x v="1"/>
    <x v="1"/>
    <s v="Home Office"/>
    <x v="0"/>
    <x v="2"/>
    <x v="114"/>
    <x v="1"/>
    <x v="3"/>
    <x v="0"/>
    <d v="2023-01-19T00:00:00"/>
    <n v="29"/>
    <n v="0.94"/>
    <n v="2.08"/>
    <n v="1.1399999999999999"/>
    <n v="49"/>
    <n v="46.06"/>
    <n v="7.0000000000000007E-2"/>
    <n v="3.22"/>
    <n v="42.84"/>
    <n v="2.56"/>
    <n v="45.4"/>
  </r>
  <r>
    <s v="8633-1"/>
    <d v="2022-12-22T00:00:00"/>
    <x v="3"/>
    <x v="2"/>
    <n v="12"/>
    <s v="Raghav Sharma"/>
    <s v="786 Shady Lane, Unit 4, Building D"/>
    <x v="2"/>
    <x v="2"/>
    <s v="Home Office"/>
    <x v="9"/>
    <x v="2"/>
    <x v="115"/>
    <x v="2"/>
    <x v="3"/>
    <x v="0"/>
    <d v="2023-01-19T00:00:00"/>
    <n v="28"/>
    <n v="1.18"/>
    <n v="1.88"/>
    <n v="0.7"/>
    <n v="19"/>
    <n v="22.42"/>
    <n v="0.06"/>
    <n v="1.35"/>
    <n v="21.07"/>
    <n v="1.49"/>
    <n v="22.56"/>
  </r>
  <r>
    <s v="8634-1"/>
    <d v="2022-12-24T00:00:00"/>
    <x v="3"/>
    <x v="2"/>
    <n v="12"/>
    <s v="Rajesh Kumar"/>
    <s v="889 Birchwood Circle, Apartment 2A, Building A"/>
    <x v="1"/>
    <x v="1"/>
    <s v="Home Office"/>
    <x v="5"/>
    <x v="3"/>
    <x v="116"/>
    <x v="0"/>
    <x v="2"/>
    <x v="0"/>
    <d v="2022-12-31T00:00:00"/>
    <n v="7"/>
    <n v="2.4500000000000002"/>
    <n v="3.89"/>
    <n v="1.44"/>
    <n v="3"/>
    <n v="7.35"/>
    <n v="0"/>
    <n v="0"/>
    <n v="7.35"/>
    <n v="7.01"/>
    <n v="14.36"/>
  </r>
  <r>
    <s v="8635-1"/>
    <d v="2022-12-25T00:00:00"/>
    <x v="3"/>
    <x v="2"/>
    <n v="12"/>
    <s v="Rohit Sharma"/>
    <s v="512 Highland Drive, Suite 600, Building C"/>
    <x v="2"/>
    <x v="2"/>
    <s v="Small Business"/>
    <x v="11"/>
    <x v="0"/>
    <x v="117"/>
    <x v="2"/>
    <x v="3"/>
    <x v="0"/>
    <d v="2023-01-01T00:00:00"/>
    <n v="7"/>
    <n v="52.07"/>
    <n v="83.98"/>
    <n v="31.91"/>
    <n v="38"/>
    <n v="1978.66"/>
    <n v="0"/>
    <n v="0"/>
    <n v="1978.66"/>
    <n v="5.01"/>
    <n v="1983.67"/>
  </r>
  <r>
    <s v="8636-1"/>
    <d v="2022-12-28T00:00:00"/>
    <x v="3"/>
    <x v="2"/>
    <n v="12"/>
    <s v="Sahil Sharma"/>
    <s v="678 Willow Springs Boulevard, Flat 11, Building D"/>
    <x v="0"/>
    <x v="0"/>
    <s v="Consumer"/>
    <x v="0"/>
    <x v="3"/>
    <x v="118"/>
    <x v="0"/>
    <x v="0"/>
    <x v="0"/>
    <d v="2023-01-19T00:00:00"/>
    <n v="22"/>
    <n v="3.75"/>
    <n v="5.77"/>
    <n v="2.02"/>
    <n v="42"/>
    <n v="157.5"/>
    <n v="0"/>
    <n v="0"/>
    <n v="157.5"/>
    <n v="4.97"/>
    <n v="162.47"/>
  </r>
  <r>
    <s v="8637-1"/>
    <d v="2022-12-28T00:00:00"/>
    <x v="3"/>
    <x v="2"/>
    <n v="12"/>
    <s v="Sandeep Rathi"/>
    <s v="322 Cedarwood Avenue, Apartment 7B, Building E"/>
    <x v="0"/>
    <x v="0"/>
    <s v="Consumer"/>
    <x v="4"/>
    <x v="0"/>
    <x v="119"/>
    <x v="1"/>
    <x v="0"/>
    <x v="0"/>
    <d v="2023-02-26T00:00:00"/>
    <n v="60"/>
    <n v="1.17"/>
    <n v="2.78"/>
    <n v="1.61"/>
    <n v="48"/>
    <n v="56.16"/>
    <n v="0.03"/>
    <n v="1.68"/>
    <n v="54.48"/>
    <n v="1.2"/>
    <n v="55.68"/>
  </r>
  <r>
    <s v="8638-1"/>
    <d v="2022-12-28T00:00:00"/>
    <x v="3"/>
    <x v="2"/>
    <n v="12"/>
    <s v="Sanjay Kumar"/>
    <s v="905 Fern Ridge Road, Unit 6, Building F"/>
    <x v="1"/>
    <x v="1"/>
    <s v="Corporate"/>
    <x v="8"/>
    <x v="0"/>
    <x v="120"/>
    <x v="2"/>
    <x v="0"/>
    <x v="0"/>
    <d v="2023-01-01T00:00:00"/>
    <n v="4"/>
    <n v="10.07"/>
    <n v="15.98"/>
    <n v="5.91"/>
    <n v="14"/>
    <n v="140.97999999999999"/>
    <n v="0.05"/>
    <n v="7.05"/>
    <n v="133.93"/>
    <n v="4"/>
    <n v="137.93"/>
  </r>
  <r>
    <s v="8639-1"/>
    <d v="2022-12-31T00:00:00"/>
    <x v="3"/>
    <x v="2"/>
    <n v="12"/>
    <s v="Sanjay Sharma"/>
    <s v="113 Autumn Grove Lane, Suite 302, Building B"/>
    <x v="2"/>
    <x v="2"/>
    <s v="Corporate"/>
    <x v="3"/>
    <x v="1"/>
    <x v="121"/>
    <x v="0"/>
    <x v="0"/>
    <x v="0"/>
    <d v="2023-01-03T00:00:00"/>
    <n v="3"/>
    <n v="1.18"/>
    <n v="1.88"/>
    <n v="0.7"/>
    <n v="22"/>
    <n v="25.96"/>
    <n v="0.04"/>
    <n v="1.04"/>
    <n v="24.92"/>
    <n v="1.49"/>
    <n v="26.41"/>
  </r>
  <r>
    <s v="8640-1"/>
    <d v="2023-01-03T00:00:00"/>
    <x v="4"/>
    <x v="3"/>
    <n v="1"/>
    <s v="Sanya Yadav"/>
    <s v="275 Forest Hill Road, Apartment 9A, Building C"/>
    <x v="0"/>
    <x v="0"/>
    <s v="Home Office"/>
    <x v="11"/>
    <x v="0"/>
    <x v="122"/>
    <x v="2"/>
    <x v="1"/>
    <x v="0"/>
    <d v="2023-01-31T00:00:00"/>
    <n v="28"/>
    <n v="32.020000000000003"/>
    <n v="152.47999999999999"/>
    <n v="120.46"/>
    <n v="46"/>
    <n v="1472.92"/>
    <n v="0.04"/>
    <n v="58.92"/>
    <n v="1414"/>
    <n v="4"/>
    <n v="1418"/>
  </r>
  <r>
    <s v="8641-1"/>
    <d v="2023-01-04T00:00:00"/>
    <x v="4"/>
    <x v="3"/>
    <n v="1"/>
    <s v="Shailendra Rathi"/>
    <s v="645 Crystal Meadows Drive, Flat 4, Building D"/>
    <x v="1"/>
    <x v="1"/>
    <s v="Consumer"/>
    <x v="10"/>
    <x v="0"/>
    <x v="123"/>
    <x v="0"/>
    <x v="2"/>
    <x v="0"/>
    <d v="2023-01-14T00:00:00"/>
    <n v="10"/>
    <n v="1.84"/>
    <n v="2.88"/>
    <n v="1.04"/>
    <n v="26"/>
    <n v="47.84"/>
    <n v="0.01"/>
    <n v="0.48"/>
    <n v="47.36"/>
    <n v="0.99"/>
    <n v="48.35"/>
  </r>
  <r>
    <s v="8642-1"/>
    <d v="2023-01-04T00:00:00"/>
    <x v="4"/>
    <x v="3"/>
    <n v="1"/>
    <s v="Shalini Kumar"/>
    <s v="812 Maplewood Terrace, Suite 100, Building E"/>
    <x v="2"/>
    <x v="2"/>
    <s v="Small Business"/>
    <x v="0"/>
    <x v="0"/>
    <x v="124"/>
    <x v="1"/>
    <x v="3"/>
    <x v="0"/>
    <d v="2023-01-18T00:00:00"/>
    <n v="14"/>
    <n v="1.6"/>
    <n v="2.62"/>
    <n v="1.02"/>
    <n v="35"/>
    <n v="56"/>
    <n v="0.04"/>
    <n v="2.2400000000000002"/>
    <n v="53.76"/>
    <n v="0.8"/>
    <n v="54.56"/>
  </r>
  <r>
    <s v="8643-1"/>
    <d v="2023-01-06T00:00:00"/>
    <x v="4"/>
    <x v="3"/>
    <n v="1"/>
    <s v="Shashank Sharma"/>
    <s v="530 Meadowview Parkway, Apartment 2B, Building A"/>
    <x v="0"/>
    <x v="0"/>
    <s v="Consumer"/>
    <x v="3"/>
    <x v="0"/>
    <x v="125"/>
    <x v="2"/>
    <x v="2"/>
    <x v="0"/>
    <d v="2023-02-10T00:00:00"/>
    <n v="35"/>
    <n v="60.59"/>
    <n v="100.98"/>
    <n v="40.39"/>
    <n v="12"/>
    <n v="727.08"/>
    <n v="0"/>
    <n v="0"/>
    <n v="727.08"/>
    <n v="7.18"/>
    <n v="734.26"/>
  </r>
  <r>
    <s v="8644-1"/>
    <d v="2023-01-10T00:00:00"/>
    <x v="4"/>
    <x v="3"/>
    <n v="1"/>
    <s v="Shivendra Rathi"/>
    <s v="277 Pinecrest Drive, Unit 15, Building F"/>
    <x v="1"/>
    <x v="1"/>
    <s v="Home Office"/>
    <x v="13"/>
    <x v="0"/>
    <x v="126"/>
    <x v="0"/>
    <x v="0"/>
    <x v="0"/>
    <d v="2023-01-16T00:00:00"/>
    <n v="6"/>
    <n v="1.84"/>
    <n v="2.88"/>
    <n v="1.04"/>
    <n v="22"/>
    <n v="40.479999999999997"/>
    <n v="0.02"/>
    <n v="0.81"/>
    <n v="39.67"/>
    <n v="0.99"/>
    <n v="40.659999999999997"/>
  </r>
  <r>
    <s v="8645-1"/>
    <d v="2023-01-11T00:00:00"/>
    <x v="4"/>
    <x v="3"/>
    <n v="1"/>
    <s v="Shubham Yadav"/>
    <s v="439 Oakwood Street, Flat 8, Building D"/>
    <x v="2"/>
    <x v="2"/>
    <s v="Corporate"/>
    <x v="10"/>
    <x v="2"/>
    <x v="127"/>
    <x v="0"/>
    <x v="1"/>
    <x v="0"/>
    <d v="2023-02-13T00:00:00"/>
    <n v="33"/>
    <n v="5.19"/>
    <n v="12.98"/>
    <n v="7.79"/>
    <n v="49"/>
    <n v="254.31"/>
    <n v="0.02"/>
    <n v="5.09"/>
    <n v="249.22"/>
    <n v="3.14"/>
    <n v="252.36"/>
  </r>
  <r>
    <s v="8646-1"/>
    <d v="2023-01-14T00:00:00"/>
    <x v="4"/>
    <x v="3"/>
    <n v="1"/>
    <s v="Shubhi Sharma"/>
    <s v="721 Rosehill Crescent, Apartment 11A, Building E"/>
    <x v="1"/>
    <x v="1"/>
    <s v="Home Office"/>
    <x v="7"/>
    <x v="0"/>
    <x v="128"/>
    <x v="1"/>
    <x v="2"/>
    <x v="0"/>
    <d v="2023-02-16T00:00:00"/>
    <n v="33"/>
    <n v="2.2599999999999998"/>
    <n v="3.58"/>
    <n v="1.32"/>
    <n v="38"/>
    <n v="85.88"/>
    <n v="0.03"/>
    <n v="2.58"/>
    <n v="83.3"/>
    <n v="5.47"/>
    <n v="88.77"/>
  </r>
  <r>
    <s v="8647-1"/>
    <d v="2023-01-17T00:00:00"/>
    <x v="4"/>
    <x v="3"/>
    <n v="1"/>
    <s v="Siddharth Rathi"/>
    <s v="333 Aspen Grove Road, Suite 601, Building B"/>
    <x v="1"/>
    <x v="1"/>
    <s v="Corporate"/>
    <x v="10"/>
    <x v="2"/>
    <x v="129"/>
    <x v="0"/>
    <x v="3"/>
    <x v="0"/>
    <d v="2023-02-24T00:00:00"/>
    <n v="38"/>
    <n v="4.59"/>
    <n v="7.28"/>
    <n v="2.69"/>
    <n v="39"/>
    <n v="179.01"/>
    <n v="0.08"/>
    <n v="14.32"/>
    <n v="164.69"/>
    <n v="11.15"/>
    <n v="175.84"/>
  </r>
  <r>
    <s v="8648-1"/>
    <d v="2023-01-18T00:00:00"/>
    <x v="4"/>
    <x v="3"/>
    <n v="1"/>
    <s v="Simran Mehta"/>
    <s v="888 Riverbend Road, Unit 4, Building C"/>
    <x v="2"/>
    <x v="2"/>
    <s v="Home Office"/>
    <x v="8"/>
    <x v="0"/>
    <x v="130"/>
    <x v="0"/>
    <x v="0"/>
    <x v="1"/>
    <d v="2023-02-07T00:00:00"/>
    <n v="20"/>
    <n v="0.71"/>
    <n v="1.1399999999999999"/>
    <n v="0.43"/>
    <n v="14"/>
    <n v="9.94"/>
    <n v="0"/>
    <n v="0"/>
    <n v="9.94"/>
    <n v="0.7"/>
    <n v="10.64"/>
  </r>
  <r>
    <s v="8649-1"/>
    <d v="2023-01-19T00:00:00"/>
    <x v="4"/>
    <x v="3"/>
    <n v="1"/>
    <s v="Smita Yadav"/>
    <s v="612 Summit Hill Drive, Flat 5B, Building D"/>
    <x v="0"/>
    <x v="0"/>
    <s v="Corporate"/>
    <x v="13"/>
    <x v="0"/>
    <x v="131"/>
    <x v="1"/>
    <x v="1"/>
    <x v="0"/>
    <d v="2023-03-08T00:00:00"/>
    <n v="48"/>
    <n v="8.82"/>
    <n v="20.99"/>
    <n v="12.17"/>
    <n v="29"/>
    <n v="255.78"/>
    <n v="0.03"/>
    <n v="7.67"/>
    <n v="248.11"/>
    <n v="4.8099999999999996"/>
    <n v="252.92"/>
  </r>
  <r>
    <s v="8650-1"/>
    <d v="2023-01-19T00:00:00"/>
    <x v="4"/>
    <x v="3"/>
    <n v="1"/>
    <s v="Sonal Kumar"/>
    <s v="211 Springdale Avenue, Suite 309, Building E"/>
    <x v="0"/>
    <x v="0"/>
    <s v="Home Office"/>
    <x v="9"/>
    <x v="0"/>
    <x v="132"/>
    <x v="2"/>
    <x v="2"/>
    <x v="1"/>
    <d v="2023-01-20T00:00:00"/>
    <n v="1"/>
    <n v="5.19"/>
    <n v="12.98"/>
    <n v="7.79"/>
    <n v="10"/>
    <n v="51.9"/>
    <n v="0.05"/>
    <n v="2.6"/>
    <n v="49.31"/>
    <n v="3.14"/>
    <n v="52.45"/>
  </r>
  <r>
    <s v="8651-1"/>
    <d v="2023-01-19T00:00:00"/>
    <x v="4"/>
    <x v="3"/>
    <n v="1"/>
    <s v="Suman Sharma"/>
    <s v="735 Horizon Ridge Lane, Apartment 7A, Building B"/>
    <x v="1"/>
    <x v="1"/>
    <s v="Small Business"/>
    <x v="5"/>
    <x v="1"/>
    <x v="133"/>
    <x v="1"/>
    <x v="3"/>
    <x v="1"/>
    <d v="2023-03-08T00:00:00"/>
    <n v="48"/>
    <n v="19.829999999999998"/>
    <n v="30.98"/>
    <n v="11.15"/>
    <n v="41"/>
    <n v="813.03"/>
    <n v="0.04"/>
    <n v="32.520000000000003"/>
    <n v="780.51"/>
    <n v="19.510000000000002"/>
    <n v="800.02"/>
  </r>
  <r>
    <s v="8652-1"/>
    <d v="2023-01-20T00:00:00"/>
    <x v="4"/>
    <x v="3"/>
    <n v="1"/>
    <s v="Swati Sharma"/>
    <s v="160 Cottonwood Trail, Unit 12, Building F"/>
    <x v="2"/>
    <x v="2"/>
    <s v="Corporate"/>
    <x v="11"/>
    <x v="0"/>
    <x v="134"/>
    <x v="2"/>
    <x v="3"/>
    <x v="0"/>
    <d v="2023-02-02T00:00:00"/>
    <n v="13"/>
    <n v="4.59"/>
    <n v="7.28"/>
    <n v="2.69"/>
    <n v="24"/>
    <n v="110.16"/>
    <n v="0.1"/>
    <n v="11.02"/>
    <n v="99.14"/>
    <n v="11.15"/>
    <n v="110.29"/>
  </r>
  <r>
    <s v="8653-1"/>
    <d v="2023-01-23T00:00:00"/>
    <x v="4"/>
    <x v="3"/>
    <n v="1"/>
    <s v="Tanvi Yadav"/>
    <s v="244 Evergreen Street, Suite 100, Building C"/>
    <x v="0"/>
    <x v="0"/>
    <s v="Corporate"/>
    <x v="3"/>
    <x v="0"/>
    <x v="135"/>
    <x v="0"/>
    <x v="3"/>
    <x v="0"/>
    <d v="2023-03-20T00:00:00"/>
    <n v="56"/>
    <n v="2.16"/>
    <n v="3.85"/>
    <n v="1.69"/>
    <n v="18"/>
    <n v="38.880000000000003"/>
    <n v="0.04"/>
    <n v="1.56"/>
    <n v="37.32"/>
    <n v="0.7"/>
    <n v="38.020000000000003"/>
  </r>
  <r>
    <s v="8654-1"/>
    <d v="2023-01-24T00:00:00"/>
    <x v="4"/>
    <x v="3"/>
    <n v="1"/>
    <s v="Tanuj Sharma"/>
    <s v="105 Birchwood Drive, Apartment 6B, Building A"/>
    <x v="0"/>
    <x v="0"/>
    <s v="Corporate"/>
    <x v="9"/>
    <x v="0"/>
    <x v="136"/>
    <x v="2"/>
    <x v="1"/>
    <x v="0"/>
    <d v="2023-02-06T00:00:00"/>
    <n v="13"/>
    <n v="3.5"/>
    <n v="5.74"/>
    <n v="2.2400000000000002"/>
    <n v="46"/>
    <n v="161"/>
    <n v="0.05"/>
    <n v="8.0500000000000007"/>
    <n v="152.94999999999999"/>
    <n v="5.01"/>
    <n v="157.96"/>
  </r>
  <r>
    <s v="8655-1"/>
    <d v="2023-01-26T00:00:00"/>
    <x v="4"/>
    <x v="3"/>
    <n v="1"/>
    <s v="Tejas Rathi"/>
    <s v="402 Maple Street, Unit 15, Building D"/>
    <x v="1"/>
    <x v="1"/>
    <s v="Small Business"/>
    <x v="2"/>
    <x v="3"/>
    <x v="137"/>
    <x v="0"/>
    <x v="0"/>
    <x v="0"/>
    <d v="2023-02-18T00:00:00"/>
    <n v="23"/>
    <n v="156.5"/>
    <n v="300.97000000000003"/>
    <n v="144.47"/>
    <n v="29"/>
    <n v="4538.5"/>
    <n v="0.03"/>
    <n v="136.16"/>
    <n v="4402.3500000000004"/>
    <n v="7.18"/>
    <n v="4409.53"/>
  </r>
  <r>
    <s v="8656-1"/>
    <d v="2023-01-27T00:00:00"/>
    <x v="4"/>
    <x v="3"/>
    <n v="1"/>
    <s v="Udit Yadav"/>
    <s v="611 Willow Lane, Flat 9, Building E"/>
    <x v="2"/>
    <x v="2"/>
    <s v="Corporate"/>
    <x v="9"/>
    <x v="2"/>
    <x v="138"/>
    <x v="0"/>
    <x v="1"/>
    <x v="0"/>
    <d v="2023-02-15T00:00:00"/>
    <n v="19"/>
    <n v="3.99"/>
    <n v="6.23"/>
    <n v="2.2400000000000002"/>
    <n v="25"/>
    <n v="99.75"/>
    <n v="7.0000000000000007E-2"/>
    <n v="6.98"/>
    <n v="92.77"/>
    <n v="6.97"/>
    <n v="99.74"/>
  </r>
  <r>
    <s v="8657-1"/>
    <d v="2023-01-30T00:00:00"/>
    <x v="4"/>
    <x v="3"/>
    <n v="1"/>
    <s v="Umesh Sharma"/>
    <s v="253 Pine Ridge Road, Suite 302, Building F"/>
    <x v="0"/>
    <x v="0"/>
    <s v="Home Office"/>
    <x v="10"/>
    <x v="0"/>
    <x v="139"/>
    <x v="0"/>
    <x v="3"/>
    <x v="2"/>
    <d v="2023-03-29T00:00:00"/>
    <n v="58"/>
    <n v="75"/>
    <n v="120.97"/>
    <n v="45.97"/>
    <n v="4"/>
    <n v="300"/>
    <n v="7.0000000000000007E-2"/>
    <n v="21"/>
    <n v="279"/>
    <n v="26.3"/>
    <n v="305.3"/>
  </r>
  <r>
    <s v="8658-1"/>
    <d v="2023-02-01T00:00:00"/>
    <x v="4"/>
    <x v="3"/>
    <n v="2"/>
    <s v="Vansh Mehta"/>
    <s v="118 Oak Hill Boulevard, Apartment 4A, Building C"/>
    <x v="1"/>
    <x v="1"/>
    <s v="Corporate"/>
    <x v="10"/>
    <x v="1"/>
    <x v="140"/>
    <x v="1"/>
    <x v="3"/>
    <x v="0"/>
    <d v="2023-03-18T00:00:00"/>
    <n v="45"/>
    <n v="1.46"/>
    <n v="3.57"/>
    <n v="2.11"/>
    <n v="25"/>
    <n v="36.5"/>
    <n v="0.01"/>
    <n v="0.37"/>
    <n v="36.14"/>
    <n v="4.17"/>
    <n v="40.31"/>
  </r>
  <r>
    <s v="8659-1"/>
    <d v="2023-02-02T00:00:00"/>
    <x v="4"/>
    <x v="3"/>
    <n v="2"/>
    <s v="Vikas Sharma"/>
    <s v="533 Meadowbrook Avenue, Unit 8, Building B"/>
    <x v="2"/>
    <x v="2"/>
    <s v="Corporate"/>
    <x v="0"/>
    <x v="0"/>
    <x v="141"/>
    <x v="2"/>
    <x v="2"/>
    <x v="0"/>
    <d v="2023-02-11T00:00:00"/>
    <n v="9"/>
    <n v="3.75"/>
    <n v="7.08"/>
    <n v="3.33"/>
    <n v="46"/>
    <n v="172.5"/>
    <n v="0.1"/>
    <n v="17.25"/>
    <n v="155.25"/>
    <n v="2.35"/>
    <n v="157.6"/>
  </r>
  <r>
    <s v="8660-1"/>
    <d v="2023-02-03T00:00:00"/>
    <x v="4"/>
    <x v="3"/>
    <n v="2"/>
    <s v="Vikram Rathi"/>
    <s v="341 Shady Grove Lane, Flat 2B, Building E"/>
    <x v="0"/>
    <x v="0"/>
    <s v="Home Office"/>
    <x v="2"/>
    <x v="3"/>
    <x v="142"/>
    <x v="1"/>
    <x v="3"/>
    <x v="0"/>
    <d v="2023-02-18T00:00:00"/>
    <n v="15"/>
    <n v="1.59"/>
    <n v="2.61"/>
    <n v="1.02"/>
    <n v="38"/>
    <n v="60.42"/>
    <n v="0.04"/>
    <n v="2.42"/>
    <n v="58"/>
    <n v="0.5"/>
    <n v="58.5"/>
  </r>
  <r>
    <s v="8661-1"/>
    <d v="2023-02-04T00:00:00"/>
    <x v="4"/>
    <x v="3"/>
    <n v="2"/>
    <s v="Vivek Kumar"/>
    <s v="889 Rosewood Road, Suite 210, Building D"/>
    <x v="1"/>
    <x v="1"/>
    <s v="Small Business"/>
    <x v="9"/>
    <x v="3"/>
    <x v="143"/>
    <x v="2"/>
    <x v="0"/>
    <x v="0"/>
    <d v="2023-02-17T00:00:00"/>
    <n v="13"/>
    <n v="13.64"/>
    <n v="20.98"/>
    <n v="7.34"/>
    <n v="41"/>
    <n v="559.24"/>
    <n v="0.05"/>
    <n v="27.96"/>
    <n v="531.28"/>
    <n v="1.49"/>
    <n v="532.77"/>
  </r>
  <r>
    <s v="8662-1"/>
    <d v="2023-02-05T00:00:00"/>
    <x v="4"/>
    <x v="3"/>
    <n v="2"/>
    <s v="Vishal Sharma"/>
    <s v="763 Sunset Boulevard, Apartment 5A, Building A"/>
    <x v="2"/>
    <x v="2"/>
    <s v="Home Office"/>
    <x v="12"/>
    <x v="0"/>
    <x v="144"/>
    <x v="0"/>
    <x v="0"/>
    <x v="0"/>
    <d v="2023-02-12T00:00:00"/>
    <n v="7"/>
    <n v="13.64"/>
    <n v="20.98"/>
    <n v="7.34"/>
    <n v="2"/>
    <n v="27.28"/>
    <n v="0.01"/>
    <n v="0.27"/>
    <n v="27.01"/>
    <n v="1.49"/>
    <n v="28.5"/>
  </r>
  <r>
    <s v="8663-1"/>
    <d v="2023-02-07T00:00:00"/>
    <x v="4"/>
    <x v="3"/>
    <n v="2"/>
    <s v="Vishnu Yadav"/>
    <s v="284 Cedar Crest Road, Unit 4, Building F"/>
    <x v="0"/>
    <x v="0"/>
    <s v="Home Office"/>
    <x v="2"/>
    <x v="1"/>
    <x v="145"/>
    <x v="2"/>
    <x v="0"/>
    <x v="0"/>
    <d v="2023-03-28T00:00:00"/>
    <n v="49"/>
    <n v="6.39"/>
    <n v="19.98"/>
    <n v="13.59"/>
    <n v="31"/>
    <n v="198.09"/>
    <n v="0"/>
    <n v="0"/>
    <n v="198.09"/>
    <n v="4"/>
    <n v="202.09"/>
  </r>
  <r>
    <s v="8664-1"/>
    <d v="2023-02-07T00:00:00"/>
    <x v="4"/>
    <x v="3"/>
    <n v="2"/>
    <s v="Yamini Sharma"/>
    <s v="549 Crystal Park Lane, Suite 107, Building C"/>
    <x v="1"/>
    <x v="1"/>
    <s v="Consumer"/>
    <x v="2"/>
    <x v="0"/>
    <x v="146"/>
    <x v="0"/>
    <x v="3"/>
    <x v="0"/>
    <d v="2023-03-16T00:00:00"/>
    <n v="37"/>
    <n v="0.93"/>
    <n v="1.48"/>
    <n v="0.55000000000000004"/>
    <n v="10"/>
    <n v="9.3000000000000007"/>
    <n v="0.1"/>
    <n v="0.93"/>
    <n v="8.3699999999999992"/>
    <n v="0.7"/>
    <n v="9.07"/>
  </r>
  <r>
    <s v="8665-1"/>
    <d v="2024-03-21T00:00:00"/>
    <x v="5"/>
    <x v="3"/>
    <n v="3"/>
    <s v="Yogesh Rathi"/>
    <s v="127 Springhill Drive, Apartment 3B, Building E"/>
    <x v="2"/>
    <x v="2"/>
    <s v="Corporate"/>
    <x v="3"/>
    <x v="1"/>
    <x v="15"/>
    <x v="1"/>
    <x v="3"/>
    <x v="0"/>
    <d v="2024-03-23T00:00:00"/>
    <n v="2"/>
    <n v="7"/>
    <n v="115"/>
    <n v="42"/>
    <n v="41"/>
    <n v="287"/>
    <n v="0.09"/>
    <n v="25.83"/>
    <n v="287"/>
    <n v="0.88"/>
    <n v="287.88"/>
  </r>
  <r>
    <s v="8666-1"/>
    <d v="2024-08-17T00:00:00"/>
    <x v="5"/>
    <x v="1"/>
    <n v="8"/>
    <s v="Zeeshan Kumar"/>
    <s v="290 Maple Ridge Street, Unit 11, Building D"/>
    <x v="0"/>
    <x v="0"/>
    <s v="Consumer"/>
    <x v="7"/>
    <x v="1"/>
    <x v="16"/>
    <x v="2"/>
    <x v="1"/>
    <x v="0"/>
    <d v="2024-09-08T00:00:00"/>
    <n v="22"/>
    <n v="169"/>
    <n v="184"/>
    <n v="176"/>
    <n v="33"/>
    <n v="5577"/>
    <n v="0.04"/>
    <n v="223.08"/>
    <n v="5577"/>
    <n v="7.72"/>
    <n v="5584.72"/>
  </r>
  <r>
    <s v="8667-1"/>
    <d v="2024-12-11T00:00:00"/>
    <x v="5"/>
    <x v="2"/>
    <n v="12"/>
    <s v="Aastha Sharma"/>
    <s v="530 Oakwood Parkway, Suite 409, Building F"/>
    <x v="1"/>
    <x v="1"/>
    <s v="Home Office"/>
    <x v="7"/>
    <x v="1"/>
    <x v="17"/>
    <x v="0"/>
    <x v="0"/>
    <x v="1"/>
    <d v="2025-02-09T00:00:00"/>
    <n v="60"/>
    <n v="140"/>
    <n v="457"/>
    <n v="291"/>
    <n v="32"/>
    <n v="4480"/>
    <n v="0.05"/>
    <n v="224"/>
    <n v="4480"/>
    <n v="2.5"/>
    <n v="4482.5"/>
  </r>
  <r>
    <s v="8668-1"/>
    <d v="2024-06-28T00:00:00"/>
    <x v="5"/>
    <x v="0"/>
    <n v="6"/>
    <s v="Aayushi Kumar"/>
    <s v="823 Pine Meadow Road, Apartment 8A, Building B"/>
    <x v="2"/>
    <x v="2"/>
    <s v="Consumer"/>
    <x v="11"/>
    <x v="1"/>
    <x v="18"/>
    <x v="2"/>
    <x v="1"/>
    <x v="0"/>
    <d v="2024-08-27T00:00:00"/>
    <n v="60"/>
    <n v="235"/>
    <n v="429"/>
    <n v="158"/>
    <n v="11"/>
    <n v="2585"/>
    <n v="0.08"/>
    <n v="206.8"/>
    <n v="2585"/>
    <n v="0.71"/>
    <n v="2585.71"/>
  </r>
  <r>
    <s v="8669-1"/>
    <d v="2024-06-12T00:00:00"/>
    <x v="5"/>
    <x v="0"/>
    <n v="6"/>
    <s v="Abhishek Rathi"/>
    <s v="410 River Trail, Flat 6B, Building D"/>
    <x v="1"/>
    <x v="1"/>
    <s v="Corporate"/>
    <x v="11"/>
    <x v="1"/>
    <x v="19"/>
    <x v="0"/>
    <x v="3"/>
    <x v="0"/>
    <d v="2024-06-25T00:00:00"/>
    <n v="13"/>
    <n v="298"/>
    <n v="372"/>
    <n v="185"/>
    <n v="49"/>
    <n v="14602"/>
    <n v="0.08"/>
    <n v="1168.1600000000001"/>
    <n v="14602"/>
    <n v="4.0999999999999996"/>
    <n v="14606.1"/>
  </r>
  <r>
    <s v="8670-1"/>
    <d v="2024-06-03T00:00:00"/>
    <x v="5"/>
    <x v="0"/>
    <n v="6"/>
    <s v="Aditya Yadav"/>
    <s v="532 Redwood Grove Avenue, Unit 7, Building E"/>
    <x v="2"/>
    <x v="2"/>
    <s v="Corporate"/>
    <x v="13"/>
    <x v="1"/>
    <x v="20"/>
    <x v="1"/>
    <x v="3"/>
    <x v="1"/>
    <d v="2024-07-30T00:00:00"/>
    <n v="57"/>
    <n v="294"/>
    <n v="482"/>
    <n v="249"/>
    <n v="43"/>
    <n v="12642"/>
    <n v="7.0000000000000007E-2"/>
    <n v="884.94"/>
    <n v="12642"/>
    <n v="4.99"/>
    <n v="12646.99"/>
  </r>
  <r>
    <s v="8671-1"/>
    <d v="2024-03-29T00:00:00"/>
    <x v="5"/>
    <x v="3"/>
    <n v="3"/>
    <s v="Aftab Kumar"/>
    <s v="697 Shady Hills Road, Suite 601, Building C"/>
    <x v="0"/>
    <x v="0"/>
    <s v="Consumer"/>
    <x v="2"/>
    <x v="1"/>
    <x v="21"/>
    <x v="2"/>
    <x v="2"/>
    <x v="0"/>
    <d v="2024-05-10T00:00:00"/>
    <n v="42"/>
    <n v="156"/>
    <n v="410"/>
    <n v="58"/>
    <n v="36"/>
    <n v="5616"/>
    <n v="0.05"/>
    <n v="280.8"/>
    <n v="5616"/>
    <n v="0.5"/>
    <n v="5616.5"/>
  </r>
  <r>
    <s v="8672-1"/>
    <d v="2024-04-03T00:00:00"/>
    <x v="5"/>
    <x v="0"/>
    <n v="4"/>
    <s v="Akansha Mehta"/>
    <s v="450 Cherry Blossom Street, Apartment 4B, Building F"/>
    <x v="0"/>
    <x v="0"/>
    <s v="Home Office"/>
    <x v="1"/>
    <x v="1"/>
    <x v="22"/>
    <x v="0"/>
    <x v="3"/>
    <x v="0"/>
    <d v="2024-05-28T00:00:00"/>
    <n v="55"/>
    <n v="120"/>
    <n v="454"/>
    <n v="153"/>
    <n v="40"/>
    <n v="4800"/>
    <n v="0"/>
    <n v="0"/>
    <n v="4800"/>
    <n v="1.34"/>
    <n v="4801.34"/>
  </r>
  <r>
    <s v="8673-1"/>
    <d v="2024-01-24T00:00:00"/>
    <x v="5"/>
    <x v="3"/>
    <n v="1"/>
    <s v="Ankush Yadav"/>
    <s v="128 Willow Creek Parkway, Suite 210, Building D"/>
    <x v="1"/>
    <x v="1"/>
    <s v="Home Office"/>
    <x v="2"/>
    <x v="1"/>
    <x v="23"/>
    <x v="0"/>
    <x v="0"/>
    <x v="0"/>
    <d v="2024-03-05T00:00:00"/>
    <n v="41"/>
    <n v="24"/>
    <n v="69"/>
    <n v="222"/>
    <n v="16"/>
    <n v="384"/>
    <n v="0.08"/>
    <n v="30.72"/>
    <n v="384"/>
    <n v="8.23"/>
    <n v="392.23"/>
  </r>
  <r>
    <s v="8674-1"/>
    <d v="2024-01-04T00:00:00"/>
    <x v="5"/>
    <x v="3"/>
    <n v="1"/>
    <s v="Anupama Sharma"/>
    <s v="766 Meadowbrook Lane, Unit 9, Building A"/>
    <x v="2"/>
    <x v="2"/>
    <s v="Consumer"/>
    <x v="5"/>
    <x v="1"/>
    <x v="24"/>
    <x v="1"/>
    <x v="0"/>
    <x v="0"/>
    <d v="2024-01-28T00:00:00"/>
    <n v="24"/>
    <n v="152"/>
    <n v="383"/>
    <n v="194"/>
    <n v="42"/>
    <n v="6384"/>
    <n v="7.0000000000000007E-2"/>
    <n v="446.88"/>
    <n v="6384"/>
    <n v="2.04"/>
    <n v="6386.04"/>
  </r>
  <r>
    <s v="8675-1"/>
    <d v="2024-03-15T00:00:00"/>
    <x v="5"/>
    <x v="3"/>
    <n v="3"/>
    <s v="Arvind Yadav"/>
    <s v="315 Birchfield Drive, Apartment 6A, Building B"/>
    <x v="0"/>
    <x v="0"/>
    <s v="Corporate"/>
    <x v="3"/>
    <x v="1"/>
    <x v="25"/>
    <x v="0"/>
    <x v="0"/>
    <x v="0"/>
    <d v="2024-03-23T00:00:00"/>
    <n v="8"/>
    <n v="147"/>
    <n v="337"/>
    <n v="47"/>
    <n v="17"/>
    <n v="2499"/>
    <n v="0.1"/>
    <n v="249.9"/>
    <n v="2499"/>
    <n v="4"/>
    <n v="2503"/>
  </r>
  <r>
    <s v="8676-1"/>
    <d v="2024-08-21T00:00:00"/>
    <x v="5"/>
    <x v="1"/>
    <n v="8"/>
    <s v="Ashish Rathi"/>
    <s v="849 Cedar Ridge Lane, Suite 403, Building E"/>
    <x v="1"/>
    <x v="1"/>
    <s v="Home Office"/>
    <x v="10"/>
    <x v="1"/>
    <x v="26"/>
    <x v="0"/>
    <x v="0"/>
    <x v="0"/>
    <d v="2024-08-27T00:00:00"/>
    <n v="6"/>
    <n v="7"/>
    <n v="105"/>
    <n v="61"/>
    <n v="24"/>
    <n v="168"/>
    <n v="0.05"/>
    <n v="8.4"/>
    <n v="168"/>
    <n v="0.71"/>
    <n v="168.71"/>
  </r>
  <r>
    <s v="8677-1"/>
    <d v="2024-03-08T00:00:00"/>
    <x v="5"/>
    <x v="3"/>
    <n v="3"/>
    <s v="Ayesha Kumar"/>
    <s v="451 Rosewood Park, Flat 8B, Building C"/>
    <x v="2"/>
    <x v="2"/>
    <s v="Small Business"/>
    <x v="5"/>
    <x v="1"/>
    <x v="27"/>
    <x v="1"/>
    <x v="1"/>
    <x v="0"/>
    <d v="2024-03-20T00:00:00"/>
    <n v="12"/>
    <n v="320"/>
    <n v="356"/>
    <n v="145"/>
    <n v="41"/>
    <n v="13120"/>
    <n v="0"/>
    <n v="0"/>
    <n v="13120"/>
    <n v="8.08"/>
    <n v="13128.08"/>
  </r>
  <r>
    <s v="8678-1"/>
    <d v="2024-01-21T00:00:00"/>
    <x v="5"/>
    <x v="3"/>
    <n v="1"/>
    <s v="Bharat Mehta"/>
    <s v="120 Autumn Trail, Unit 5, Building F"/>
    <x v="0"/>
    <x v="0"/>
    <s v="Small Business"/>
    <x v="8"/>
    <x v="1"/>
    <x v="28"/>
    <x v="2"/>
    <x v="2"/>
    <x v="0"/>
    <d v="2024-02-11T00:00:00"/>
    <n v="21"/>
    <n v="67"/>
    <n v="173"/>
    <n v="271"/>
    <n v="50"/>
    <n v="3350"/>
    <n v="0.06"/>
    <n v="201"/>
    <n v="3350"/>
    <n v="1.86"/>
    <n v="3351.86"/>
  </r>
  <r>
    <s v="8679-1"/>
    <d v="2024-01-25T00:00:00"/>
    <x v="5"/>
    <x v="3"/>
    <n v="1"/>
    <s v="Banshi Rathi"/>
    <s v="209 Oak Ridge Lane, Apartment 7A, Building D"/>
    <x v="1"/>
    <x v="1"/>
    <s v="Corporate"/>
    <x v="5"/>
    <x v="1"/>
    <x v="29"/>
    <x v="1"/>
    <x v="3"/>
    <x v="0"/>
    <d v="2024-03-04T00:00:00"/>
    <n v="39"/>
    <n v="62"/>
    <n v="376"/>
    <n v="83"/>
    <n v="21"/>
    <n v="1302"/>
    <n v="0.1"/>
    <n v="130.19999999999999"/>
    <n v="1302"/>
    <n v="7.28"/>
    <n v="1309.28"/>
  </r>
  <r>
    <s v="8680-1"/>
    <d v="2024-06-18T00:00:00"/>
    <x v="5"/>
    <x v="0"/>
    <n v="6"/>
    <s v="Chandni Yadav"/>
    <s v="762 Maple Grove Street, Suite 306, Building B"/>
    <x v="2"/>
    <x v="2"/>
    <s v="Consumer"/>
    <x v="6"/>
    <x v="1"/>
    <x v="30"/>
    <x v="2"/>
    <x v="2"/>
    <x v="0"/>
    <d v="2024-08-09T00:00:00"/>
    <n v="52"/>
    <n v="122"/>
    <n v="376"/>
    <n v="10"/>
    <n v="45"/>
    <n v="5490"/>
    <n v="0.09"/>
    <n v="494.1"/>
    <n v="5490"/>
    <n v="0.81"/>
    <n v="5490.81"/>
  </r>
  <r>
    <s v="8681-1"/>
    <d v="2024-08-11T00:00:00"/>
    <x v="5"/>
    <x v="1"/>
    <n v="8"/>
    <s v="Chhavi Kumar"/>
    <s v="326 Cherrywood Lane, Flat 4A, Building F"/>
    <x v="1"/>
    <x v="1"/>
    <s v="Corporate"/>
    <x v="6"/>
    <x v="1"/>
    <x v="31"/>
    <x v="0"/>
    <x v="0"/>
    <x v="0"/>
    <d v="2024-09-24T00:00:00"/>
    <n v="44"/>
    <n v="121"/>
    <n v="195"/>
    <n v="55"/>
    <n v="40"/>
    <n v="4840"/>
    <n v="0.08"/>
    <n v="387.2"/>
    <n v="4840"/>
    <n v="14.7"/>
    <n v="4854.7"/>
  </r>
  <r>
    <s v="8682-1"/>
    <d v="2024-02-22T00:00:00"/>
    <x v="5"/>
    <x v="3"/>
    <n v="2"/>
    <s v="Chirag Sharma"/>
    <s v="674 Cedar Creek Road, Unit 10, Building A"/>
    <x v="1"/>
    <x v="1"/>
    <s v="Consumer"/>
    <x v="3"/>
    <x v="1"/>
    <x v="32"/>
    <x v="2"/>
    <x v="1"/>
    <x v="0"/>
    <d v="2024-02-23T00:00:00"/>
    <n v="1"/>
    <n v="184"/>
    <n v="380"/>
    <n v="108"/>
    <n v="12"/>
    <n v="2208"/>
    <n v="0"/>
    <n v="0"/>
    <n v="2208"/>
    <n v="4"/>
    <n v="2212"/>
  </r>
  <r>
    <s v="8683-1"/>
    <d v="2024-11-03T00:00:00"/>
    <x v="5"/>
    <x v="2"/>
    <n v="11"/>
    <s v="Deepak Rathi"/>
    <s v="189 Golden Grove Boulevard, Suite 108, Building D"/>
    <x v="2"/>
    <x v="2"/>
    <s v="Home Office"/>
    <x v="0"/>
    <x v="1"/>
    <x v="33"/>
    <x v="0"/>
    <x v="2"/>
    <x v="1"/>
    <d v="2024-11-11T00:00:00"/>
    <n v="8"/>
    <n v="166"/>
    <n v="315"/>
    <n v="214"/>
    <n v="21"/>
    <n v="3486"/>
    <n v="0.02"/>
    <n v="69.72"/>
    <n v="3486"/>
    <n v="0.5"/>
    <n v="3486.5"/>
  </r>
  <r>
    <s v="8684-1"/>
    <d v="2024-08-15T00:00:00"/>
    <x v="5"/>
    <x v="1"/>
    <n v="8"/>
    <s v="Deepika Kumar"/>
    <s v="291 Fernwood Park, Apartment 2B, Building C"/>
    <x v="0"/>
    <x v="0"/>
    <s v="Small Business"/>
    <x v="0"/>
    <x v="1"/>
    <x v="34"/>
    <x v="0"/>
    <x v="3"/>
    <x v="0"/>
    <d v="2024-08-29T00:00:00"/>
    <n v="14"/>
    <n v="332"/>
    <n v="355"/>
    <n v="186"/>
    <n v="37"/>
    <n v="12284"/>
    <n v="0.02"/>
    <n v="245.68"/>
    <n v="12284"/>
    <n v="5.81"/>
    <n v="12289.81"/>
  </r>
  <r>
    <s v="8685-1"/>
    <d v="2024-07-04T00:00:00"/>
    <x v="5"/>
    <x v="1"/>
    <n v="7"/>
    <s v="Devesh Yadav"/>
    <s v="453 Riverstone Avenue, Suite 403, Building E"/>
    <x v="0"/>
    <x v="0"/>
    <s v="Small Business"/>
    <x v="0"/>
    <x v="1"/>
    <x v="35"/>
    <x v="0"/>
    <x v="0"/>
    <x v="0"/>
    <d v="2024-07-10T00:00:00"/>
    <n v="6"/>
    <n v="240"/>
    <n v="363"/>
    <n v="11"/>
    <n v="12"/>
    <n v="2880"/>
    <n v="0.06"/>
    <n v="172.8"/>
    <n v="2880"/>
    <n v="0.95"/>
    <n v="2880.95"/>
  </r>
  <r>
    <s v="8686-1"/>
    <d v="2024-11-14T00:00:00"/>
    <x v="5"/>
    <x v="2"/>
    <n v="11"/>
    <s v="Devika Sharma"/>
    <s v="328 Blue Ridge Road, Flat 11A, Building F"/>
    <x v="1"/>
    <x v="1"/>
    <s v="Home Office"/>
    <x v="5"/>
    <x v="1"/>
    <x v="36"/>
    <x v="1"/>
    <x v="1"/>
    <x v="1"/>
    <d v="2024-11-16T00:00:00"/>
    <n v="2"/>
    <n v="216"/>
    <n v="523"/>
    <n v="32"/>
    <n v="46"/>
    <n v="9936"/>
    <n v="0.08"/>
    <n v="794.88"/>
    <n v="9936"/>
    <n v="7.01"/>
    <n v="9943.01"/>
  </r>
  <r>
    <s v="8687-1"/>
    <d v="2024-10-20T00:00:00"/>
    <x v="5"/>
    <x v="2"/>
    <n v="10"/>
    <s v="Dinesh Yadav"/>
    <s v="225 Meadow Lane, Unit 5, Building B"/>
    <x v="2"/>
    <x v="2"/>
    <s v="Small Business"/>
    <x v="7"/>
    <x v="1"/>
    <x v="37"/>
    <x v="2"/>
    <x v="0"/>
    <x v="0"/>
    <d v="2024-11-03T00:00:00"/>
    <n v="14"/>
    <n v="122"/>
    <n v="382"/>
    <n v="202"/>
    <n v="42"/>
    <n v="5124"/>
    <n v="7.0000000000000007E-2"/>
    <n v="358.68"/>
    <n v="5124"/>
    <n v="1.3"/>
    <n v="5125.3"/>
  </r>
  <r>
    <s v="8688-1"/>
    <d v="2024-10-02T00:00:00"/>
    <x v="5"/>
    <x v="2"/>
    <n v="10"/>
    <s v="Divya Mehta"/>
    <s v="718 Oakview Terrace, Suite 210, Building C"/>
    <x v="0"/>
    <x v="0"/>
    <s v="Home Office"/>
    <x v="0"/>
    <x v="1"/>
    <x v="38"/>
    <x v="1"/>
    <x v="1"/>
    <x v="0"/>
    <d v="2024-10-27T00:00:00"/>
    <n v="25"/>
    <n v="165"/>
    <n v="485"/>
    <n v="92"/>
    <n v="15"/>
    <n v="2475"/>
    <n v="7.0000000000000007E-2"/>
    <n v="173.25"/>
    <n v="2475"/>
    <n v="7.78"/>
    <n v="2482.7800000000002"/>
  </r>
  <r>
    <s v="8689-1"/>
    <d v="2024-01-05T00:00:00"/>
    <x v="5"/>
    <x v="3"/>
    <n v="1"/>
    <s v="Gaurav Sharma"/>
    <s v="463 Cedarwood Boulevard, Flat 8A, Building E"/>
    <x v="0"/>
    <x v="0"/>
    <s v="Consumer"/>
    <x v="9"/>
    <x v="1"/>
    <x v="39"/>
    <x v="2"/>
    <x v="2"/>
    <x v="0"/>
    <d v="2024-01-19T00:00:00"/>
    <n v="14"/>
    <n v="52"/>
    <n v="335"/>
    <n v="187"/>
    <n v="10"/>
    <n v="520"/>
    <n v="7.0000000000000007E-2"/>
    <n v="36.4"/>
    <n v="520"/>
    <n v="4.5"/>
    <n v="524.5"/>
  </r>
  <r>
    <s v="8690-1"/>
    <d v="2024-02-12T00:00:00"/>
    <x v="5"/>
    <x v="3"/>
    <n v="2"/>
    <s v="Geetanjali Rathi"/>
    <s v="902 Pinehill Drive, Unit 3, Building F"/>
    <x v="1"/>
    <x v="1"/>
    <s v="Small Business"/>
    <x v="2"/>
    <x v="1"/>
    <x v="40"/>
    <x v="0"/>
    <x v="3"/>
    <x v="0"/>
    <d v="2024-02-17T00:00:00"/>
    <n v="5"/>
    <n v="141"/>
    <n v="419"/>
    <n v="88"/>
    <n v="22"/>
    <n v="3102"/>
    <n v="0.03"/>
    <n v="93.06"/>
    <n v="3102"/>
    <n v="4.92"/>
    <n v="3106.92"/>
  </r>
  <r>
    <s v="8691-1"/>
    <d v="2024-01-20T00:00:00"/>
    <x v="5"/>
    <x v="3"/>
    <n v="1"/>
    <s v="Harshit Kumar"/>
    <s v="847 Maplewood Parkway, Suite 501, Building A"/>
    <x v="2"/>
    <x v="2"/>
    <s v="Consumer"/>
    <x v="10"/>
    <x v="1"/>
    <x v="41"/>
    <x v="2"/>
    <x v="2"/>
    <x v="0"/>
    <d v="2024-02-23T00:00:00"/>
    <n v="34"/>
    <n v="232"/>
    <n v="283"/>
    <n v="170"/>
    <n v="21"/>
    <n v="4872"/>
    <n v="0.05"/>
    <n v="243.6"/>
    <n v="4872"/>
    <n v="19.510000000000002"/>
    <n v="4891.51"/>
  </r>
  <r>
    <s v="8692-1"/>
    <d v="2024-05-11T00:00:00"/>
    <x v="5"/>
    <x v="0"/>
    <n v="5"/>
    <s v="Hemlata Sharma"/>
    <s v="249 Willowbrook Crescent, Apartment 9A, Building D"/>
    <x v="0"/>
    <x v="0"/>
    <s v="Corporate"/>
    <x v="11"/>
    <x v="1"/>
    <x v="42"/>
    <x v="0"/>
    <x v="0"/>
    <x v="0"/>
    <d v="2024-06-02T00:00:00"/>
    <n v="22"/>
    <n v="277"/>
    <n v="607"/>
    <n v="292"/>
    <n v="34"/>
    <n v="9418"/>
    <n v="0.02"/>
    <n v="188.36"/>
    <n v="9418"/>
    <n v="11.15"/>
    <n v="9429.15"/>
  </r>
  <r>
    <s v="8693-1"/>
    <d v="2024-08-07T00:00:00"/>
    <x v="5"/>
    <x v="1"/>
    <n v="8"/>
    <s v="Ishaan Yadav"/>
    <s v="635 Cherry Ridge Road, Unit 6, Building C"/>
    <x v="1"/>
    <x v="1"/>
    <s v="Small Business"/>
    <x v="2"/>
    <x v="1"/>
    <x v="43"/>
    <x v="1"/>
    <x v="1"/>
    <x v="0"/>
    <d v="2024-08-12T00:00:00"/>
    <n v="5"/>
    <n v="107"/>
    <n v="206"/>
    <n v="258"/>
    <n v="49"/>
    <n v="5243"/>
    <n v="7.0000000000000007E-2"/>
    <n v="367.01"/>
    <n v="5243"/>
    <n v="19.510000000000002"/>
    <n v="5262.51"/>
  </r>
  <r>
    <s v="8694-1"/>
    <d v="2024-06-21T00:00:00"/>
    <x v="5"/>
    <x v="0"/>
    <n v="6"/>
    <s v="Jaya Sharma"/>
    <s v="892 Rosewood Grove, Suite 206, Building E"/>
    <x v="2"/>
    <x v="2"/>
    <s v="Small Business"/>
    <x v="7"/>
    <x v="1"/>
    <x v="44"/>
    <x v="2"/>
    <x v="2"/>
    <x v="0"/>
    <d v="2024-07-15T00:00:00"/>
    <n v="24"/>
    <n v="18"/>
    <n v="59"/>
    <n v="332"/>
    <n v="18"/>
    <n v="324"/>
    <n v="0.03"/>
    <n v="9.7200000000000006"/>
    <n v="324"/>
    <n v="1.01"/>
    <n v="325.01"/>
  </r>
  <r>
    <s v="8695-1"/>
    <d v="2024-06-17T00:00:00"/>
    <x v="5"/>
    <x v="0"/>
    <n v="6"/>
    <s v="Kailash Yadav"/>
    <s v="785 Pinecrest Avenue, Flat 4B, Building F"/>
    <x v="0"/>
    <x v="0"/>
    <s v="Corporate"/>
    <x v="0"/>
    <x v="1"/>
    <x v="45"/>
    <x v="0"/>
    <x v="3"/>
    <x v="2"/>
    <d v="2024-06-23T00:00:00"/>
    <n v="6"/>
    <n v="249"/>
    <n v="465"/>
    <n v="249"/>
    <n v="18"/>
    <n v="4482"/>
    <n v="0.08"/>
    <n v="358.56"/>
    <n v="4482"/>
    <n v="1.39"/>
    <n v="4483.3900000000003"/>
  </r>
  <r>
    <s v="8696-1"/>
    <d v="2024-10-11T00:00:00"/>
    <x v="5"/>
    <x v="2"/>
    <n v="10"/>
    <s v="Kajal Kumar"/>
    <s v="231 Cedarwood Park, Apartment 12A, Building B"/>
    <x v="1"/>
    <x v="1"/>
    <s v="Corporate"/>
    <x v="2"/>
    <x v="1"/>
    <x v="46"/>
    <x v="2"/>
    <x v="0"/>
    <x v="0"/>
    <d v="2024-11-04T00:00:00"/>
    <n v="24"/>
    <n v="131"/>
    <n v="204"/>
    <n v="278"/>
    <n v="12"/>
    <n v="1572"/>
    <n v="7.0000000000000007E-2"/>
    <n v="110.04"/>
    <n v="1572"/>
    <n v="12.39"/>
    <n v="1584.39"/>
  </r>
  <r>
    <s v="8697-1"/>
    <d v="2024-09-21T00:00:00"/>
    <x v="5"/>
    <x v="1"/>
    <n v="9"/>
    <s v="Kartik Rathi"/>
    <s v="541 Sunset Road, Unit 2, Building C"/>
    <x v="2"/>
    <x v="2"/>
    <s v="Small Business"/>
    <x v="7"/>
    <x v="1"/>
    <x v="47"/>
    <x v="0"/>
    <x v="1"/>
    <x v="0"/>
    <d v="2024-11-02T00:00:00"/>
    <n v="42"/>
    <n v="190"/>
    <n v="523"/>
    <n v="37"/>
    <n v="23"/>
    <n v="4370"/>
    <n v="7.0000000000000007E-2"/>
    <n v="305.89999999999998"/>
    <n v="4370"/>
    <n v="0.71"/>
    <n v="4370.71"/>
  </r>
  <r>
    <s v="8698-1"/>
    <d v="2024-11-04T00:00:00"/>
    <x v="5"/>
    <x v="2"/>
    <n v="11"/>
    <s v="Kavita Sharma"/>
    <s v="690 Autumn Ridge Lane, Suite 403, Building E"/>
    <x v="0"/>
    <x v="0"/>
    <s v="Small Business"/>
    <x v="2"/>
    <x v="1"/>
    <x v="48"/>
    <x v="1"/>
    <x v="2"/>
    <x v="0"/>
    <d v="2024-11-10T00:00:00"/>
    <n v="6"/>
    <n v="83"/>
    <n v="351"/>
    <n v="106"/>
    <n v="31"/>
    <n v="2573"/>
    <n v="0.02"/>
    <n v="51.46"/>
    <n v="2573"/>
    <n v="19.989999999999998"/>
    <n v="2592.9899999999998"/>
  </r>
  <r>
    <s v="8699-1"/>
    <d v="2024-01-11T00:00:00"/>
    <x v="5"/>
    <x v="3"/>
    <n v="1"/>
    <s v="Komal Mehta"/>
    <s v="492 Willow Meadow Boulevard, Flat 7A, Building F"/>
    <x v="1"/>
    <x v="1"/>
    <s v="Small Business"/>
    <x v="10"/>
    <x v="1"/>
    <x v="99"/>
    <x v="2"/>
    <x v="3"/>
    <x v="0"/>
    <d v="2024-03-10T00:00:00"/>
    <n v="59"/>
    <n v="94"/>
    <n v="367"/>
    <n v="86"/>
    <n v="20"/>
    <n v="1880"/>
    <n v="0.04"/>
    <n v="75.2"/>
    <n v="1880"/>
    <n v="8.23"/>
    <n v="1888.23"/>
  </r>
  <r>
    <s v="8700-1"/>
    <d v="2024-12-19T00:00:00"/>
    <x v="5"/>
    <x v="2"/>
    <n v="12"/>
    <s v="Krishna Rathi"/>
    <s v="364 Shady Grove Parkway, Apartment 5B, Building B"/>
    <x v="2"/>
    <x v="2"/>
    <s v="Home Office"/>
    <x v="10"/>
    <x v="1"/>
    <x v="100"/>
    <x v="0"/>
    <x v="3"/>
    <x v="0"/>
    <d v="2025-01-24T00:00:00"/>
    <n v="36"/>
    <n v="305"/>
    <n v="473"/>
    <n v="211"/>
    <n v="19"/>
    <n v="5795"/>
    <n v="0"/>
    <n v="0"/>
    <n v="5795"/>
    <n v="4"/>
    <n v="5799"/>
  </r>
  <r>
    <s v="8701-1"/>
    <d v="2024-01-25T00:00:00"/>
    <x v="5"/>
    <x v="3"/>
    <n v="1"/>
    <s v="Madhuri Kumar"/>
    <s v="580 Birchwood Boulevard, Unit 9, Building C"/>
    <x v="0"/>
    <x v="0"/>
    <s v="Corporate"/>
    <x v="8"/>
    <x v="1"/>
    <x v="101"/>
    <x v="0"/>
    <x v="3"/>
    <x v="0"/>
    <d v="2024-02-21T00:00:00"/>
    <n v="27"/>
    <n v="28"/>
    <n v="58"/>
    <n v="337"/>
    <n v="34"/>
    <n v="952"/>
    <n v="0"/>
    <n v="0"/>
    <n v="952"/>
    <n v="24.49"/>
    <n v="976.49"/>
  </r>
  <r>
    <s v="8702-1"/>
    <d v="2024-09-09T00:00:00"/>
    <x v="5"/>
    <x v="1"/>
    <n v="9"/>
    <s v="Manoj Yadav"/>
    <s v="710 Golden Oaks Terrace, Suite 210, Building D"/>
    <x v="1"/>
    <x v="1"/>
    <s v="Corporate"/>
    <x v="0"/>
    <x v="1"/>
    <x v="102"/>
    <x v="1"/>
    <x v="1"/>
    <x v="0"/>
    <d v="2024-10-13T00:00:00"/>
    <n v="34"/>
    <n v="329"/>
    <n v="397"/>
    <n v="24"/>
    <n v="34"/>
    <n v="11186"/>
    <n v="0.08"/>
    <n v="894.88"/>
    <n v="11186"/>
    <n v="2.4"/>
    <n v="11188.4"/>
  </r>
  <r>
    <s v="8703-1"/>
    <d v="2024-09-07T00:00:00"/>
    <x v="5"/>
    <x v="1"/>
    <n v="9"/>
    <s v="Maya Sharma"/>
    <s v="831 Pine Valley Road, Apartment 11B, Building E"/>
    <x v="2"/>
    <x v="2"/>
    <s v="Small Business"/>
    <x v="5"/>
    <x v="1"/>
    <x v="103"/>
    <x v="0"/>
    <x v="0"/>
    <x v="0"/>
    <d v="2024-10-10T00:00:00"/>
    <n v="33"/>
    <n v="202"/>
    <n v="490"/>
    <n v="263"/>
    <n v="18"/>
    <n v="3636"/>
    <n v="0.01"/>
    <n v="36.36"/>
    <n v="3636"/>
    <n v="24.49"/>
    <n v="3660.49"/>
  </r>
  <r>
    <s v="8704-1"/>
    <d v="2024-06-12T00:00:00"/>
    <x v="5"/>
    <x v="0"/>
    <n v="6"/>
    <s v="Mihir Mehta"/>
    <s v="492 Bluebird Drive, Suite 302, Building F"/>
    <x v="1"/>
    <x v="1"/>
    <s v="Home Office"/>
    <x v="2"/>
    <x v="1"/>
    <x v="104"/>
    <x v="0"/>
    <x v="1"/>
    <x v="0"/>
    <d v="2024-06-26T00:00:00"/>
    <n v="14"/>
    <n v="178"/>
    <n v="353"/>
    <n v="15"/>
    <n v="47"/>
    <n v="8366"/>
    <n v="0.05"/>
    <n v="418.3"/>
    <n v="8366"/>
    <n v="3.14"/>
    <n v="8369.14"/>
  </r>
  <r>
    <s v="8705-1"/>
    <d v="2024-09-07T00:00:00"/>
    <x v="5"/>
    <x v="1"/>
    <n v="9"/>
    <s v="Neelam Rathi"/>
    <s v="101 Oak Grove Parkway, Flat 2A, Building A"/>
    <x v="2"/>
    <x v="2"/>
    <s v="Corporate"/>
    <x v="11"/>
    <x v="1"/>
    <x v="105"/>
    <x v="1"/>
    <x v="3"/>
    <x v="0"/>
    <d v="2024-10-13T00:00:00"/>
    <n v="36"/>
    <n v="249"/>
    <n v="371"/>
    <n v="100"/>
    <n v="24"/>
    <n v="5976"/>
    <n v="0.09"/>
    <n v="537.84"/>
    <n v="5976"/>
    <n v="5.47"/>
    <n v="5981.47"/>
  </r>
  <r>
    <s v="8706-1"/>
    <d v="2024-03-14T00:00:00"/>
    <x v="5"/>
    <x v="3"/>
    <n v="3"/>
    <s v="Nikhil Yadav"/>
    <s v="621 Fernwood Boulevard, Unit 3, Building B"/>
    <x v="0"/>
    <x v="0"/>
    <s v="Small Business"/>
    <x v="0"/>
    <x v="1"/>
    <x v="106"/>
    <x v="2"/>
    <x v="3"/>
    <x v="0"/>
    <d v="2024-04-16T00:00:00"/>
    <n v="33"/>
    <n v="266"/>
    <n v="560"/>
    <n v="291"/>
    <n v="16"/>
    <n v="4256"/>
    <n v="0.01"/>
    <n v="42.56"/>
    <n v="4256"/>
    <n v="0.5"/>
    <n v="4256.5"/>
  </r>
  <r>
    <s v="8707-1"/>
    <d v="2024-02-03T00:00:00"/>
    <x v="5"/>
    <x v="3"/>
    <n v="2"/>
    <s v="Niraj Sharma"/>
    <s v="832 Maple Hills Road, Suite 501, Building E"/>
    <x v="0"/>
    <x v="0"/>
    <s v="Corporate"/>
    <x v="5"/>
    <x v="1"/>
    <x v="107"/>
    <x v="1"/>
    <x v="2"/>
    <x v="0"/>
    <d v="2024-03-18T00:00:00"/>
    <n v="44"/>
    <n v="170"/>
    <n v="223"/>
    <n v="28"/>
    <n v="24"/>
    <n v="4080"/>
    <n v="0.05"/>
    <n v="204"/>
    <n v="4080"/>
    <n v="4.8099999999999996"/>
    <n v="4084.81"/>
  </r>
  <r>
    <s v="8708-1"/>
    <d v="2024-11-12T00:00:00"/>
    <x v="5"/>
    <x v="2"/>
    <n v="11"/>
    <s v="Nithya Rathi"/>
    <s v="487 Willow Brook Road, Apartment 7B, Building F"/>
    <x v="1"/>
    <x v="1"/>
    <s v="Small Business"/>
    <x v="7"/>
    <x v="1"/>
    <x v="108"/>
    <x v="2"/>
    <x v="3"/>
    <x v="1"/>
    <d v="2024-12-23T00:00:00"/>
    <n v="41"/>
    <n v="274"/>
    <n v="523"/>
    <n v="160"/>
    <n v="12"/>
    <n v="3288"/>
    <n v="0"/>
    <n v="0"/>
    <n v="3288"/>
    <n v="24.49"/>
    <n v="3312.49"/>
  </r>
  <r>
    <s v="8709-1"/>
    <d v="2024-08-06T00:00:00"/>
    <x v="5"/>
    <x v="1"/>
    <n v="8"/>
    <s v="Nupur Yadav"/>
    <s v="645 Sunset Parkway, Unit 12, Building C"/>
    <x v="2"/>
    <x v="2"/>
    <s v="Home Office"/>
    <x v="9"/>
    <x v="1"/>
    <x v="109"/>
    <x v="0"/>
    <x v="0"/>
    <x v="0"/>
    <d v="2024-09-24T00:00:00"/>
    <n v="49"/>
    <n v="188"/>
    <n v="260"/>
    <n v="341"/>
    <n v="39"/>
    <n v="7332"/>
    <n v="0.09"/>
    <n v="659.88"/>
    <n v="7332"/>
    <n v="1.49"/>
    <n v="7333.49"/>
  </r>
  <r>
    <s v="8710-1"/>
    <d v="2024-06-02T00:00:00"/>
    <x v="5"/>
    <x v="0"/>
    <n v="6"/>
    <s v="Pallavi Mehta"/>
    <s v="103 Rosewood Avenue, Suite 604, Building D"/>
    <x v="0"/>
    <x v="0"/>
    <s v="Corporate"/>
    <x v="0"/>
    <x v="1"/>
    <x v="110"/>
    <x v="2"/>
    <x v="0"/>
    <x v="0"/>
    <d v="2024-07-21T00:00:00"/>
    <n v="49"/>
    <n v="294"/>
    <n v="629"/>
    <n v="82"/>
    <n v="30"/>
    <n v="8820"/>
    <n v="0.04"/>
    <n v="352.8"/>
    <n v="8820"/>
    <n v="0.5"/>
    <n v="8820.5"/>
  </r>
  <r>
    <s v="8711-1"/>
    <d v="2024-10-27T00:00:00"/>
    <x v="5"/>
    <x v="2"/>
    <n v="10"/>
    <s v="Pankaj Rathi"/>
    <s v="200 Pine Grove Lane, Flat 5A, Building E"/>
    <x v="1"/>
    <x v="1"/>
    <s v="Home Office"/>
    <x v="1"/>
    <x v="1"/>
    <x v="111"/>
    <x v="0"/>
    <x v="0"/>
    <x v="0"/>
    <d v="2024-11-17T00:00:00"/>
    <n v="21"/>
    <n v="169"/>
    <n v="246"/>
    <n v="329"/>
    <n v="26"/>
    <n v="4394"/>
    <n v="0.06"/>
    <n v="263.64"/>
    <n v="4394"/>
    <n v="0.7"/>
    <n v="4394.7"/>
  </r>
  <r>
    <s v="8712-1"/>
    <d v="2024-11-20T00:00:00"/>
    <x v="5"/>
    <x v="2"/>
    <n v="11"/>
    <s v="Pooja Kumar"/>
    <s v="788 River View Terrace, Apartment 9A, Building F"/>
    <x v="2"/>
    <x v="2"/>
    <s v="Small Business"/>
    <x v="6"/>
    <x v="1"/>
    <x v="112"/>
    <x v="0"/>
    <x v="0"/>
    <x v="0"/>
    <d v="2025-01-07T00:00:00"/>
    <n v="48"/>
    <n v="332"/>
    <n v="381"/>
    <n v="260"/>
    <n v="15"/>
    <n v="4980"/>
    <n v="0.1"/>
    <n v="498"/>
    <n v="4980"/>
    <n v="4.5"/>
    <n v="4984.5"/>
  </r>
  <r>
    <s v="8713-1"/>
    <d v="2024-06-15T00:00:00"/>
    <x v="5"/>
    <x v="0"/>
    <n v="6"/>
    <s v="Pritam Sharma"/>
    <s v="563 Birchfield Road, Unit 2, Building C"/>
    <x v="0"/>
    <x v="0"/>
    <s v="Home Office"/>
    <x v="5"/>
    <x v="1"/>
    <x v="113"/>
    <x v="0"/>
    <x v="1"/>
    <x v="0"/>
    <d v="2024-07-03T00:00:00"/>
    <n v="18"/>
    <n v="77"/>
    <n v="287"/>
    <n v="19"/>
    <n v="27"/>
    <n v="2079"/>
    <n v="0"/>
    <n v="0"/>
    <n v="2079"/>
    <n v="0.49"/>
    <n v="2079.4899999999998"/>
  </r>
  <r>
    <s v="8714-1"/>
    <d v="2024-09-22T00:00:00"/>
    <x v="5"/>
    <x v="1"/>
    <n v="9"/>
    <s v="Raghav Yadav"/>
    <s v="492 Cedar Valley Street, Suite 305, Building A"/>
    <x v="1"/>
    <x v="1"/>
    <s v="Small Business"/>
    <x v="12"/>
    <x v="1"/>
    <x v="114"/>
    <x v="1"/>
    <x v="2"/>
    <x v="0"/>
    <d v="2024-10-06T00:00:00"/>
    <n v="14"/>
    <n v="33"/>
    <n v="243"/>
    <n v="88"/>
    <n v="17"/>
    <n v="561"/>
    <n v="7.0000000000000007E-2"/>
    <n v="39.270000000000003"/>
    <n v="561"/>
    <n v="4"/>
    <n v="565"/>
  </r>
  <r>
    <s v="8715-1"/>
    <d v="2024-02-14T00:00:00"/>
    <x v="5"/>
    <x v="3"/>
    <n v="2"/>
    <s v="Rajesh Sharma"/>
    <s v="320 Pine Ridge Lane, Apartment 6B, Building D"/>
    <x v="2"/>
    <x v="2"/>
    <s v="Consumer"/>
    <x v="13"/>
    <x v="1"/>
    <x v="115"/>
    <x v="2"/>
    <x v="3"/>
    <x v="0"/>
    <d v="2024-02-26T00:00:00"/>
    <n v="12"/>
    <n v="53"/>
    <n v="321"/>
    <n v="31"/>
    <n v="21"/>
    <n v="1113"/>
    <n v="0"/>
    <n v="0"/>
    <n v="1113"/>
    <n v="11.28"/>
    <n v="1124.28"/>
  </r>
  <r>
    <s v="8716-1"/>
    <d v="2024-12-03T00:00:00"/>
    <x v="5"/>
    <x v="2"/>
    <n v="12"/>
    <s v="Rohit Rathi"/>
    <s v="541 Sunset Trail, Unit 9, Building E"/>
    <x v="1"/>
    <x v="1"/>
    <s v="Corporate"/>
    <x v="3"/>
    <x v="1"/>
    <x v="0"/>
    <x v="1"/>
    <x v="2"/>
    <x v="0"/>
    <d v="2024-12-19T00:00:00"/>
    <n v="16"/>
    <n v="250"/>
    <n v="452"/>
    <n v="79"/>
    <n v="31"/>
    <n v="7750"/>
    <n v="0.08"/>
    <n v="620"/>
    <n v="7750"/>
    <n v="1.49"/>
    <n v="7751.49"/>
  </r>
  <r>
    <s v="8717-1"/>
    <d v="2024-01-20T00:00:00"/>
    <x v="5"/>
    <x v="3"/>
    <n v="1"/>
    <s v="Sahil Mehta"/>
    <s v="736 Maple Ridge Avenue, Suite 307, Building F"/>
    <x v="1"/>
    <x v="1"/>
    <s v="Home Office"/>
    <x v="0"/>
    <x v="1"/>
    <x v="1"/>
    <x v="2"/>
    <x v="0"/>
    <x v="0"/>
    <d v="2024-01-26T00:00:00"/>
    <n v="6"/>
    <n v="114"/>
    <n v="330"/>
    <n v="296"/>
    <n v="45"/>
    <n v="5130"/>
    <n v="0.02"/>
    <n v="102.6"/>
    <n v="5130"/>
    <n v="5.01"/>
    <n v="5135.01"/>
  </r>
  <r>
    <s v="8718-1"/>
    <d v="2024-06-25T00:00:00"/>
    <x v="5"/>
    <x v="0"/>
    <n v="6"/>
    <s v="Sandeep Yadav"/>
    <s v="623 Roseville Parkway, Flat 3A, Building C"/>
    <x v="2"/>
    <x v="2"/>
    <s v="Home Office"/>
    <x v="5"/>
    <x v="1"/>
    <x v="2"/>
    <x v="0"/>
    <x v="1"/>
    <x v="1"/>
    <d v="2024-08-16T00:00:00"/>
    <n v="52"/>
    <n v="177"/>
    <n v="338"/>
    <n v="184"/>
    <n v="43"/>
    <n v="7611"/>
    <n v="0.05"/>
    <n v="380.55"/>
    <n v="7611"/>
    <n v="6.5"/>
    <n v="7617.5"/>
  </r>
  <r>
    <s v="8719-1"/>
    <d v="2024-02-18T00:00:00"/>
    <x v="5"/>
    <x v="3"/>
    <n v="2"/>
    <s v="Sanjay Rathi"/>
    <s v="489 Oakview Road, Apartment 7B, Building A"/>
    <x v="0"/>
    <x v="0"/>
    <s v="Corporate"/>
    <x v="9"/>
    <x v="1"/>
    <x v="3"/>
    <x v="2"/>
    <x v="2"/>
    <x v="0"/>
    <d v="2024-03-23T00:00:00"/>
    <n v="34"/>
    <n v="29"/>
    <n v="194"/>
    <n v="50"/>
    <n v="38"/>
    <n v="1102"/>
    <n v="0.08"/>
    <n v="88.16"/>
    <n v="1102"/>
    <n v="3.6"/>
    <n v="1105.5999999999999"/>
  </r>
  <r>
    <s v="8720-1"/>
    <d v="2024-12-08T00:00:00"/>
    <x v="5"/>
    <x v="2"/>
    <n v="12"/>
    <s v="Sanjay Sharma"/>
    <s v="853 Cherrywood Terrace, Suite 201, Building D"/>
    <x v="0"/>
    <x v="0"/>
    <s v="Corporate"/>
    <x v="7"/>
    <x v="1"/>
    <x v="4"/>
    <x v="0"/>
    <x v="3"/>
    <x v="1"/>
    <d v="2025-01-01T00:00:00"/>
    <n v="24"/>
    <n v="5"/>
    <n v="249"/>
    <n v="335"/>
    <n v="38"/>
    <n v="190"/>
    <n v="0.1"/>
    <n v="19"/>
    <n v="190"/>
    <n v="8.99"/>
    <n v="198.99"/>
  </r>
  <r>
    <s v="8721-1"/>
    <d v="2024-06-04T00:00:00"/>
    <x v="5"/>
    <x v="0"/>
    <n v="6"/>
    <s v="Sanya Rathi"/>
    <s v="634 Willow Field Lane, Flat 10A, Building E"/>
    <x v="1"/>
    <x v="1"/>
    <s v="Corporate"/>
    <x v="5"/>
    <x v="1"/>
    <x v="5"/>
    <x v="1"/>
    <x v="0"/>
    <x v="0"/>
    <d v="2024-07-01T00:00:00"/>
    <n v="27"/>
    <n v="324"/>
    <n v="660"/>
    <n v="139"/>
    <n v="42"/>
    <n v="13608"/>
    <n v="0.09"/>
    <n v="1224.72"/>
    <n v="13608"/>
    <n v="1.01"/>
    <n v="13609.01"/>
  </r>
  <r>
    <s v="8722-1"/>
    <d v="2024-12-23T00:00:00"/>
    <x v="5"/>
    <x v="2"/>
    <n v="12"/>
    <s v="Shailendra Sharma"/>
    <s v="215 River Bend Drive, Suite 508, Building C"/>
    <x v="2"/>
    <x v="2"/>
    <s v="Corporate"/>
    <x v="0"/>
    <x v="1"/>
    <x v="6"/>
    <x v="2"/>
    <x v="1"/>
    <x v="0"/>
    <d v="2024-12-28T00:00:00"/>
    <n v="5"/>
    <n v="222"/>
    <n v="332"/>
    <n v="49"/>
    <n v="33"/>
    <n v="7326"/>
    <n v="0.09"/>
    <n v="659.34"/>
    <n v="7326"/>
    <n v="0.5"/>
    <n v="7326.5"/>
  </r>
  <r>
    <s v="8723-1"/>
    <d v="2024-12-01T00:00:00"/>
    <x v="5"/>
    <x v="2"/>
    <n v="12"/>
    <s v="Shalini Rathi"/>
    <s v="301 Shady Oaks Boulevard, Apartment 2B, Building F"/>
    <x v="0"/>
    <x v="0"/>
    <s v="Home Office"/>
    <x v="7"/>
    <x v="1"/>
    <x v="7"/>
    <x v="0"/>
    <x v="2"/>
    <x v="0"/>
    <d v="2024-12-15T00:00:00"/>
    <n v="14"/>
    <n v="89"/>
    <n v="203"/>
    <n v="144"/>
    <n v="35"/>
    <n v="3115"/>
    <n v="0.08"/>
    <n v="249.2"/>
    <n v="3115"/>
    <n v="2.25"/>
    <n v="3117.25"/>
  </r>
  <r>
    <s v="8724-1"/>
    <d v="2024-07-19T00:00:00"/>
    <x v="5"/>
    <x v="1"/>
    <n v="7"/>
    <s v="Shashank Kumar"/>
    <s v="704 Cedar Park Street, Flat 3A, Building D"/>
    <x v="0"/>
    <x v="0"/>
    <s v="Consumer"/>
    <x v="1"/>
    <x v="1"/>
    <x v="8"/>
    <x v="2"/>
    <x v="3"/>
    <x v="1"/>
    <d v="2024-09-01T00:00:00"/>
    <n v="44"/>
    <n v="101"/>
    <n v="425"/>
    <n v="219"/>
    <n v="20"/>
    <n v="2020"/>
    <n v="0.01"/>
    <n v="20.2"/>
    <n v="2020"/>
    <n v="4.82"/>
    <n v="2024.82"/>
  </r>
  <r>
    <s v="8725-1"/>
    <d v="2024-03-25T00:00:00"/>
    <x v="5"/>
    <x v="3"/>
    <n v="3"/>
    <s v="Shivendra Sharma"/>
    <s v="190 Pine Meadows Road, Suite 407, Building E"/>
    <x v="1"/>
    <x v="1"/>
    <s v="Small Business"/>
    <x v="8"/>
    <x v="1"/>
    <x v="9"/>
    <x v="0"/>
    <x v="3"/>
    <x v="0"/>
    <d v="2024-03-29T00:00:00"/>
    <n v="4"/>
    <n v="235"/>
    <n v="359"/>
    <n v="316"/>
    <n v="24"/>
    <n v="5640"/>
    <n v="0.02"/>
    <n v="112.8"/>
    <n v="5640"/>
    <n v="0.81"/>
    <n v="5640.81"/>
  </r>
  <r>
    <s v="8726-1"/>
    <d v="2024-03-30T00:00:00"/>
    <x v="5"/>
    <x v="3"/>
    <n v="3"/>
    <s v="Shubham Kumar"/>
    <s v="589 Oakwood Grove, Apartment 8B, Building C"/>
    <x v="2"/>
    <x v="2"/>
    <s v="Consumer"/>
    <x v="2"/>
    <x v="1"/>
    <x v="10"/>
    <x v="1"/>
    <x v="3"/>
    <x v="0"/>
    <d v="2024-05-14T00:00:00"/>
    <n v="45"/>
    <n v="250"/>
    <n v="578"/>
    <n v="293"/>
    <n v="47"/>
    <n v="11750"/>
    <n v="0.03"/>
    <n v="352.5"/>
    <n v="11750"/>
    <n v="24.49"/>
    <n v="11774.49"/>
  </r>
  <r>
    <s v="8727-1"/>
    <d v="2024-12-14T00:00:00"/>
    <x v="5"/>
    <x v="2"/>
    <n v="12"/>
    <s v="Shubhi Yadav"/>
    <s v="723 Sunset Park Avenue, Unit 10, Building F"/>
    <x v="0"/>
    <x v="0"/>
    <s v="Corporate"/>
    <x v="8"/>
    <x v="1"/>
    <x v="11"/>
    <x v="2"/>
    <x v="1"/>
    <x v="0"/>
    <d v="2025-01-05T00:00:00"/>
    <n v="22"/>
    <n v="102"/>
    <n v="259"/>
    <n v="179"/>
    <n v="27"/>
    <n v="2754"/>
    <n v="0.06"/>
    <n v="165.24"/>
    <n v="2754"/>
    <n v="0.7"/>
    <n v="2754.7"/>
  </r>
  <r>
    <s v="8728-1"/>
    <d v="2024-09-06T00:00:00"/>
    <x v="5"/>
    <x v="1"/>
    <n v="9"/>
    <s v="Siddhi Rathi"/>
    <s v="810 Maple Street, Suite 202, Building A"/>
    <x v="1"/>
    <x v="1"/>
    <s v="Small Business"/>
    <x v="4"/>
    <x v="1"/>
    <x v="12"/>
    <x v="0"/>
    <x v="0"/>
    <x v="1"/>
    <d v="2024-09-12T00:00:00"/>
    <n v="6"/>
    <n v="290"/>
    <n v="547"/>
    <n v="127"/>
    <n v="20"/>
    <n v="5800"/>
    <n v="0.03"/>
    <n v="174"/>
    <n v="5800"/>
    <n v="1.49"/>
    <n v="5801.49"/>
  </r>
  <r>
    <s v="8729-1"/>
    <d v="2024-10-27T00:00:00"/>
    <x v="5"/>
    <x v="2"/>
    <n v="10"/>
    <s v="Simran Sharma"/>
    <s v="394 Birchwood Park, Apartment 9A, Building D"/>
    <x v="2"/>
    <x v="2"/>
    <s v="Corporate"/>
    <x v="0"/>
    <x v="1"/>
    <x v="13"/>
    <x v="0"/>
    <x v="1"/>
    <x v="0"/>
    <d v="2024-11-14T00:00:00"/>
    <n v="18"/>
    <n v="140"/>
    <n v="231"/>
    <n v="165"/>
    <n v="49"/>
    <n v="6860"/>
    <n v="0.09"/>
    <n v="617.4"/>
    <n v="6860"/>
    <n v="4.5"/>
    <n v="6864.5"/>
  </r>
  <r>
    <s v="8730-1"/>
    <d v="2024-10-26T00:00:00"/>
    <x v="5"/>
    <x v="2"/>
    <n v="10"/>
    <s v="Sonia Yadav"/>
    <s v="724 Willow Springs Avenue, Unit 4, Building C"/>
    <x v="0"/>
    <x v="0"/>
    <s v="Corporate"/>
    <x v="9"/>
    <x v="1"/>
    <x v="14"/>
    <x v="1"/>
    <x v="3"/>
    <x v="0"/>
    <d v="2024-10-30T00:00:00"/>
    <n v="4"/>
    <n v="161"/>
    <n v="295"/>
    <n v="301"/>
    <n v="27"/>
    <n v="4347"/>
    <n v="0.06"/>
    <n v="260.82"/>
    <n v="4347"/>
    <n v="2.85"/>
    <n v="4349.8500000000004"/>
  </r>
  <r>
    <s v="8731-1"/>
    <d v="2024-10-06T00:00:00"/>
    <x v="5"/>
    <x v="2"/>
    <n v="10"/>
    <s v="Sonali Rathi"/>
    <s v="160 Pine Grove Parkway, Suite 307, Building E"/>
    <x v="1"/>
    <x v="1"/>
    <s v="Corporate"/>
    <x v="5"/>
    <x v="1"/>
    <x v="15"/>
    <x v="0"/>
    <x v="3"/>
    <x v="0"/>
    <d v="2024-10-18T00:00:00"/>
    <n v="12"/>
    <n v="24"/>
    <n v="191"/>
    <n v="262"/>
    <n v="27"/>
    <n v="648"/>
    <n v="0.04"/>
    <n v="25.92"/>
    <n v="648"/>
    <n v="5.47"/>
    <n v="653.47"/>
  </r>
  <r>
    <s v="8732-1"/>
    <d v="2024-01-03T00:00:00"/>
    <x v="5"/>
    <x v="3"/>
    <n v="1"/>
    <s v="Suresh Sharma"/>
    <s v="408 Cedar Road, Flat 6B, Building F"/>
    <x v="2"/>
    <x v="2"/>
    <s v="Corporate"/>
    <x v="2"/>
    <x v="1"/>
    <x v="16"/>
    <x v="0"/>
    <x v="2"/>
    <x v="1"/>
    <d v="2024-01-18T00:00:00"/>
    <n v="15"/>
    <n v="157"/>
    <n v="233"/>
    <n v="122"/>
    <n v="47"/>
    <n v="7379"/>
    <n v="0.04"/>
    <n v="295.16000000000003"/>
    <n v="7379"/>
    <n v="4.8099999999999996"/>
    <n v="7383.81"/>
  </r>
  <r>
    <s v="8733-1"/>
    <d v="2024-06-07T00:00:00"/>
    <x v="5"/>
    <x v="0"/>
    <n v="6"/>
    <s v="Sushant Yadav"/>
    <s v="729 Oakfield Drive, Apartment 5A, Building B"/>
    <x v="0"/>
    <x v="0"/>
    <s v="Corporate"/>
    <x v="13"/>
    <x v="1"/>
    <x v="17"/>
    <x v="1"/>
    <x v="3"/>
    <x v="0"/>
    <d v="2024-06-26T00:00:00"/>
    <n v="19"/>
    <n v="185"/>
    <n v="411"/>
    <n v="256"/>
    <n v="20"/>
    <n v="3700"/>
    <n v="0.08"/>
    <n v="296"/>
    <n v="3700"/>
    <n v="4"/>
    <n v="3704"/>
  </r>
  <r>
    <s v="8734-1"/>
    <d v="2024-11-11T00:00:00"/>
    <x v="5"/>
    <x v="2"/>
    <n v="11"/>
    <s v="Tanvi Sharma"/>
    <s v="855 Meadow Street, Suite 601, Building C"/>
    <x v="1"/>
    <x v="1"/>
    <s v="Small Business"/>
    <x v="0"/>
    <x v="1"/>
    <x v="18"/>
    <x v="2"/>
    <x v="0"/>
    <x v="0"/>
    <d v="2024-12-31T00:00:00"/>
    <n v="50"/>
    <n v="52"/>
    <n v="116"/>
    <n v="136"/>
    <n v="25"/>
    <n v="1300"/>
    <n v="0.01"/>
    <n v="13"/>
    <n v="1300"/>
    <n v="1.99"/>
    <n v="1301.99"/>
  </r>
  <r>
    <s v="8735-1"/>
    <d v="2024-06-13T00:00:00"/>
    <x v="5"/>
    <x v="0"/>
    <n v="6"/>
    <s v="Tanuj Yadav"/>
    <s v="741 Rivercrest Road, Unit 2, Building E"/>
    <x v="2"/>
    <x v="2"/>
    <s v="Consumer"/>
    <x v="4"/>
    <x v="1"/>
    <x v="19"/>
    <x v="1"/>
    <x v="0"/>
    <x v="0"/>
    <d v="2024-06-20T00:00:00"/>
    <n v="7"/>
    <n v="153"/>
    <n v="257"/>
    <n v="187"/>
    <n v="19"/>
    <n v="2907"/>
    <n v="0.06"/>
    <n v="174.42"/>
    <n v="2907"/>
    <n v="0.7"/>
    <n v="2907.7"/>
  </r>
  <r>
    <s v="8736-1"/>
    <d v="2024-04-06T00:00:00"/>
    <x v="5"/>
    <x v="0"/>
    <n v="4"/>
    <s v="Tejas Sharma"/>
    <s v="633 Birchwood Avenue, Apartment 4B, Building F"/>
    <x v="0"/>
    <x v="0"/>
    <s v="Small Business"/>
    <x v="7"/>
    <x v="1"/>
    <x v="20"/>
    <x v="2"/>
    <x v="0"/>
    <x v="0"/>
    <d v="2024-05-13T00:00:00"/>
    <n v="37"/>
    <n v="256"/>
    <n v="596"/>
    <n v="36"/>
    <n v="33"/>
    <n v="8448"/>
    <n v="0.05"/>
    <n v="422.4"/>
    <n v="8448"/>
    <n v="1.34"/>
    <n v="8449.34"/>
  </r>
  <r>
    <s v="8737-1"/>
    <d v="2024-09-19T00:00:00"/>
    <x v="5"/>
    <x v="1"/>
    <n v="9"/>
    <s v="Vanshika Yadav"/>
    <s v="501 Pine Creek Road, Suite 205, Building A"/>
    <x v="1"/>
    <x v="1"/>
    <s v="Corporate"/>
    <x v="1"/>
    <x v="1"/>
    <x v="21"/>
    <x v="0"/>
    <x v="3"/>
    <x v="0"/>
    <d v="2024-11-10T00:00:00"/>
    <n v="52"/>
    <n v="294"/>
    <n v="398"/>
    <n v="173"/>
    <n v="42"/>
    <n v="12348"/>
    <n v="0.09"/>
    <n v="1111.32"/>
    <n v="12348"/>
    <n v="0.8"/>
    <n v="12348.8"/>
  </r>
  <r>
    <s v="8738-1"/>
    <d v="2024-07-05T00:00:00"/>
    <x v="5"/>
    <x v="1"/>
    <n v="7"/>
    <s v="Vikram Sharma"/>
    <s v="274 Maple Grove Parkway, Flat 8A, Building D"/>
    <x v="2"/>
    <x v="2"/>
    <s v="Consumer"/>
    <x v="13"/>
    <x v="1"/>
    <x v="22"/>
    <x v="2"/>
    <x v="3"/>
    <x v="0"/>
    <d v="2024-07-13T00:00:00"/>
    <n v="8"/>
    <n v="231"/>
    <n v="471"/>
    <n v="100"/>
    <n v="20"/>
    <n v="4620"/>
    <n v="0.03"/>
    <n v="138.6"/>
    <n v="4620"/>
    <n v="24.49"/>
    <n v="4644.49"/>
  </r>
  <r>
    <s v="8739-1"/>
    <d v="2024-02-06T00:00:00"/>
    <x v="5"/>
    <x v="3"/>
    <n v="2"/>
    <s v="Vivek Rathi"/>
    <s v="199 Willow Terrace, Apartment 3B, Building E"/>
    <x v="1"/>
    <x v="1"/>
    <s v="Corporate"/>
    <x v="2"/>
    <x v="1"/>
    <x v="23"/>
    <x v="0"/>
    <x v="1"/>
    <x v="0"/>
    <d v="2024-04-03T00:00:00"/>
    <n v="57"/>
    <n v="58"/>
    <n v="101"/>
    <n v="271"/>
    <n v="34"/>
    <n v="1972"/>
    <n v="0.01"/>
    <n v="19.72"/>
    <n v="1972"/>
    <n v="4.0999999999999996"/>
    <n v="1976.1"/>
  </r>
  <r>
    <s v="8740-1"/>
    <d v="2024-09-18T00:00:00"/>
    <x v="5"/>
    <x v="1"/>
    <n v="9"/>
    <s v="Vishal Yadav"/>
    <s v="562 Sunset Hills Road, Suite 409, Building C"/>
    <x v="2"/>
    <x v="2"/>
    <s v="Small Business"/>
    <x v="3"/>
    <x v="1"/>
    <x v="24"/>
    <x v="0"/>
    <x v="0"/>
    <x v="0"/>
    <d v="2024-10-17T00:00:00"/>
    <n v="29"/>
    <n v="13"/>
    <n v="343"/>
    <n v="133"/>
    <n v="45"/>
    <n v="585"/>
    <n v="0.02"/>
    <n v="11.7"/>
    <n v="585"/>
    <n v="6.19"/>
    <n v="591.19000000000005"/>
  </r>
  <r>
    <s v="8741-1"/>
    <d v="2024-10-18T00:00:00"/>
    <x v="5"/>
    <x v="2"/>
    <n v="10"/>
    <s v="Yashika Kumar"/>
    <s v="897 Birch Valley Road, Flat 2A, Building F"/>
    <x v="0"/>
    <x v="0"/>
    <s v="Corporate"/>
    <x v="8"/>
    <x v="1"/>
    <x v="25"/>
    <x v="0"/>
    <x v="1"/>
    <x v="0"/>
    <d v="2024-11-08T00:00:00"/>
    <n v="21"/>
    <n v="176"/>
    <n v="339"/>
    <n v="50"/>
    <n v="12"/>
    <n v="2112"/>
    <n v="0.05"/>
    <n v="105.6"/>
    <n v="2112"/>
    <n v="19.989999999999998"/>
    <n v="2131.9899999999998"/>
  </r>
  <r>
    <s v="8742-1"/>
    <d v="2024-08-19T00:00:00"/>
    <x v="5"/>
    <x v="1"/>
    <n v="8"/>
    <s v="Yogesh Sharma"/>
    <s v="741 Cedar Ridge Avenue, Unit 5, Building B"/>
    <x v="0"/>
    <x v="0"/>
    <s v="Home Office"/>
    <x v="9"/>
    <x v="1"/>
    <x v="26"/>
    <x v="1"/>
    <x v="3"/>
    <x v="0"/>
    <d v="2024-09-07T00:00:00"/>
    <n v="19"/>
    <n v="70"/>
    <n v="358"/>
    <n v="320"/>
    <n v="22"/>
    <n v="1540"/>
    <n v="0.09"/>
    <n v="138.6"/>
    <n v="1540"/>
    <n v="15.1"/>
    <n v="1555.1"/>
  </r>
  <r>
    <s v="8743-1"/>
    <d v="2024-05-25T00:00:00"/>
    <x v="5"/>
    <x v="0"/>
    <n v="5"/>
    <s v="Zeeshan Rathi"/>
    <s v="421 Maple Ridge Parkway, Suite 301, Building E"/>
    <x v="1"/>
    <x v="1"/>
    <s v="Home Office"/>
    <x v="8"/>
    <x v="1"/>
    <x v="27"/>
    <x v="2"/>
    <x v="3"/>
    <x v="0"/>
    <d v="2024-07-04T00:00:00"/>
    <n v="40"/>
    <n v="312"/>
    <n v="366"/>
    <n v="125"/>
    <n v="17"/>
    <n v="5304"/>
    <n v="0.01"/>
    <n v="53.04"/>
    <n v="5304"/>
    <n v="5.5"/>
    <n v="5309.5"/>
  </r>
  <r>
    <s v="8744-1"/>
    <d v="2024-01-12T00:00:00"/>
    <x v="5"/>
    <x v="3"/>
    <n v="1"/>
    <s v="Aabha Rathi"/>
    <s v="198 Rosewood Grove, Apartment 10A, Building D"/>
    <x v="2"/>
    <x v="2"/>
    <s v="Corporate"/>
    <x v="1"/>
    <x v="1"/>
    <x v="28"/>
    <x v="1"/>
    <x v="2"/>
    <x v="0"/>
    <d v="2024-03-01T00:00:00"/>
    <n v="49"/>
    <n v="241"/>
    <n v="565"/>
    <n v="233"/>
    <n v="30"/>
    <n v="7230"/>
    <n v="0.02"/>
    <n v="144.6"/>
    <n v="7230"/>
    <n v="7.18"/>
    <n v="7237.18"/>
  </r>
  <r>
    <s v="8745-1"/>
    <d v="2024-05-17T00:00:00"/>
    <x v="5"/>
    <x v="0"/>
    <n v="5"/>
    <s v="Aaditya Mehta"/>
    <s v="523 Pine Hollow Parkway, Unit 7B, Building F"/>
    <x v="0"/>
    <x v="0"/>
    <s v="Small Business"/>
    <x v="11"/>
    <x v="1"/>
    <x v="29"/>
    <x v="2"/>
    <x v="3"/>
    <x v="1"/>
    <d v="2024-07-16T00:00:00"/>
    <n v="60"/>
    <n v="67"/>
    <n v="191"/>
    <n v="48"/>
    <n v="11"/>
    <n v="737"/>
    <n v="7.0000000000000007E-2"/>
    <n v="51.59"/>
    <n v="737"/>
    <n v="2.97"/>
    <n v="739.97"/>
  </r>
  <r>
    <s v="8746-1"/>
    <d v="2024-06-22T00:00:00"/>
    <x v="5"/>
    <x v="0"/>
    <n v="6"/>
    <s v="Aakriti Yadav"/>
    <s v="388 Oak Valley Road, Flat 3A, Building C"/>
    <x v="1"/>
    <x v="1"/>
    <s v="Consumer"/>
    <x v="2"/>
    <x v="1"/>
    <x v="30"/>
    <x v="0"/>
    <x v="0"/>
    <x v="0"/>
    <d v="2024-08-06T00:00:00"/>
    <n v="45"/>
    <n v="124"/>
    <n v="159"/>
    <n v="213"/>
    <n v="42"/>
    <n v="5208"/>
    <n v="0.09"/>
    <n v="468.72"/>
    <n v="5208"/>
    <n v="11.15"/>
    <n v="5219.1499999999996"/>
  </r>
  <r>
    <s v="8747-1"/>
    <d v="2024-06-25T00:00:00"/>
    <x v="5"/>
    <x v="0"/>
    <n v="6"/>
    <s v="Aaryan Sharma"/>
    <s v="758 Cherry Grove Avenue, Suite 206, Building B"/>
    <x v="2"/>
    <x v="2"/>
    <s v="Consumer"/>
    <x v="3"/>
    <x v="1"/>
    <x v="31"/>
    <x v="2"/>
    <x v="0"/>
    <x v="0"/>
    <d v="2024-08-03T00:00:00"/>
    <n v="39"/>
    <n v="9"/>
    <n v="314"/>
    <n v="177"/>
    <n v="47"/>
    <n v="423"/>
    <n v="7.0000000000000007E-2"/>
    <n v="29.61"/>
    <n v="423"/>
    <n v="0.7"/>
    <n v="423.7"/>
  </r>
  <r>
    <s v="8748-1"/>
    <d v="2024-06-26T00:00:00"/>
    <x v="5"/>
    <x v="0"/>
    <n v="6"/>
    <s v="Abhay Yadav"/>
    <s v="330 River Oaks Road, Apartment 5B, Building E"/>
    <x v="0"/>
    <x v="0"/>
    <s v="Home Office"/>
    <x v="8"/>
    <x v="1"/>
    <x v="32"/>
    <x v="0"/>
    <x v="0"/>
    <x v="0"/>
    <d v="2024-06-30T00:00:00"/>
    <n v="4"/>
    <n v="39"/>
    <n v="301"/>
    <n v="338"/>
    <n v="45"/>
    <n v="1755"/>
    <n v="0.08"/>
    <n v="140.4"/>
    <n v="1755"/>
    <n v="2.99"/>
    <n v="1757.99"/>
  </r>
  <r>
    <s v="8749-1"/>
    <d v="2024-11-09T00:00:00"/>
    <x v="5"/>
    <x v="2"/>
    <n v="11"/>
    <s v="Abhinav Gupta"/>
    <s v="621 Cedar Creek Boulevard, Unit 12, Building F"/>
    <x v="1"/>
    <x v="1"/>
    <s v="Corporate"/>
    <x v="13"/>
    <x v="1"/>
    <x v="33"/>
    <x v="1"/>
    <x v="0"/>
    <x v="0"/>
    <d v="2024-12-02T00:00:00"/>
    <n v="23"/>
    <n v="301"/>
    <n v="371"/>
    <n v="41"/>
    <n v="21"/>
    <n v="6321"/>
    <n v="0.06"/>
    <n v="379.26"/>
    <n v="6321"/>
    <n v="1.2"/>
    <n v="6322.2"/>
  </r>
  <r>
    <s v="8750-1"/>
    <d v="2024-04-07T00:00:00"/>
    <x v="5"/>
    <x v="0"/>
    <n v="4"/>
    <s v="Abhishek Yadav"/>
    <s v="721 Willow Park Street, Flat 6A, Building C"/>
    <x v="2"/>
    <x v="2"/>
    <s v="Consumer"/>
    <x v="13"/>
    <x v="1"/>
    <x v="34"/>
    <x v="2"/>
    <x v="1"/>
    <x v="0"/>
    <d v="2024-04-20T00:00:00"/>
    <n v="13"/>
    <n v="53"/>
    <n v="280"/>
    <n v="166"/>
    <n v="37"/>
    <n v="1961"/>
    <n v="0.1"/>
    <n v="196.1"/>
    <n v="1961"/>
    <n v="1.93"/>
    <n v="1962.93"/>
  </r>
  <r>
    <s v="8751-1"/>
    <d v="2024-12-15T00:00:00"/>
    <x v="5"/>
    <x v="2"/>
    <n v="12"/>
    <s v="Adarsh Rathi"/>
    <s v="539 Golden Oaks Avenue, Suite 204, Building D"/>
    <x v="1"/>
    <x v="1"/>
    <s v="Home Office"/>
    <x v="1"/>
    <x v="1"/>
    <x v="35"/>
    <x v="0"/>
    <x v="2"/>
    <x v="0"/>
    <d v="2025-02-06T00:00:00"/>
    <n v="53"/>
    <n v="239"/>
    <n v="290"/>
    <n v="43"/>
    <n v="44"/>
    <n v="10516"/>
    <n v="0.01"/>
    <n v="105.16"/>
    <n v="10516"/>
    <n v="26.3"/>
    <n v="10542.3"/>
  </r>
  <r>
    <s v="8752-1"/>
    <d v="2024-01-25T00:00:00"/>
    <x v="5"/>
    <x v="3"/>
    <n v="1"/>
    <s v="Aditi Sharma"/>
    <s v="704 Pine Valley Parkway, Apartment 8B, Building A"/>
    <x v="1"/>
    <x v="1"/>
    <s v="Small Business"/>
    <x v="3"/>
    <x v="1"/>
    <x v="36"/>
    <x v="2"/>
    <x v="3"/>
    <x v="1"/>
    <d v="2024-03-12T00:00:00"/>
    <n v="47"/>
    <n v="35"/>
    <n v="234"/>
    <n v="13"/>
    <n v="25"/>
    <n v="875"/>
    <n v="0.01"/>
    <n v="8.75"/>
    <n v="875"/>
    <n v="0.7"/>
    <n v="875.7"/>
  </r>
  <r>
    <s v="8753-1"/>
    <d v="2024-10-23T00:00:00"/>
    <x v="5"/>
    <x v="2"/>
    <n v="10"/>
    <s v="Aditya Patel"/>
    <s v="311 Birchwood Avenue, Flat 4A, Building F"/>
    <x v="2"/>
    <x v="2"/>
    <s v="Small Business"/>
    <x v="2"/>
    <x v="1"/>
    <x v="37"/>
    <x v="0"/>
    <x v="2"/>
    <x v="0"/>
    <d v="2024-11-15T00:00:00"/>
    <n v="23"/>
    <n v="211"/>
    <n v="252"/>
    <n v="229"/>
    <n v="43"/>
    <n v="9073"/>
    <n v="0.1"/>
    <n v="907.3"/>
    <n v="9073"/>
    <n v="4.7699999999999996"/>
    <n v="9077.77"/>
  </r>
  <r>
    <s v="8754-1"/>
    <d v="2024-12-19T00:00:00"/>
    <x v="5"/>
    <x v="2"/>
    <n v="12"/>
    <s v="Aftab Mehta"/>
    <s v="580 Oakfield Road, Suite 110, Building C"/>
    <x v="0"/>
    <x v="0"/>
    <s v="Corporate"/>
    <x v="1"/>
    <x v="1"/>
    <x v="38"/>
    <x v="1"/>
    <x v="0"/>
    <x v="0"/>
    <d v="2025-01-22T00:00:00"/>
    <n v="34"/>
    <n v="202"/>
    <n v="292"/>
    <n v="64"/>
    <n v="50"/>
    <n v="10100"/>
    <n v="0.1"/>
    <n v="1010"/>
    <n v="10100"/>
    <n v="2.4"/>
    <n v="10102.4"/>
  </r>
  <r>
    <s v="8755-1"/>
    <d v="2024-02-25T00:00:00"/>
    <x v="5"/>
    <x v="3"/>
    <n v="2"/>
    <s v="Akanksha Sharma"/>
    <s v="124 Maple View Lane, Apartment 7B, Building D"/>
    <x v="0"/>
    <x v="0"/>
    <s v="Corporate"/>
    <x v="5"/>
    <x v="1"/>
    <x v="39"/>
    <x v="2"/>
    <x v="1"/>
    <x v="0"/>
    <d v="2024-03-30T00:00:00"/>
    <n v="34"/>
    <n v="90"/>
    <n v="157"/>
    <n v="293"/>
    <n v="10"/>
    <n v="900"/>
    <n v="0.1"/>
    <n v="90"/>
    <n v="900"/>
    <n v="19.989999999999998"/>
    <n v="919.99"/>
  </r>
  <r>
    <s v="8756-1"/>
    <d v="2024-10-14T00:00:00"/>
    <x v="5"/>
    <x v="2"/>
    <n v="10"/>
    <s v="Akhil Rathi"/>
    <s v="835 Pine Ridge Boulevard, Suite 303, Building E"/>
    <x v="1"/>
    <x v="1"/>
    <s v="Corporate"/>
    <x v="13"/>
    <x v="1"/>
    <x v="40"/>
    <x v="0"/>
    <x v="2"/>
    <x v="0"/>
    <d v="2024-10-20T00:00:00"/>
    <n v="6"/>
    <n v="42"/>
    <n v="291"/>
    <n v="36"/>
    <n v="43"/>
    <n v="1806"/>
    <n v="0.05"/>
    <n v="90.3"/>
    <n v="1806"/>
    <n v="1"/>
    <n v="1807"/>
  </r>
  <r>
    <s v="8757-1"/>
    <d v="2024-02-03T00:00:00"/>
    <x v="5"/>
    <x v="3"/>
    <n v="2"/>
    <s v="Alok Gupta"/>
    <s v="427 Willow Meadows Parkway, Unit 2, Building F"/>
    <x v="2"/>
    <x v="2"/>
    <s v="Consumer"/>
    <x v="2"/>
    <x v="1"/>
    <x v="41"/>
    <x v="0"/>
    <x v="3"/>
    <x v="0"/>
    <d v="2024-03-11T00:00:00"/>
    <n v="37"/>
    <n v="234"/>
    <n v="288"/>
    <n v="27"/>
    <n v="37"/>
    <n v="8658"/>
    <n v="0.06"/>
    <n v="519.48"/>
    <n v="8658"/>
    <n v="19.989999999999998"/>
    <n v="8677.99"/>
  </r>
  <r>
    <s v="8758-1"/>
    <d v="2024-06-29T00:00:00"/>
    <x v="5"/>
    <x v="0"/>
    <n v="6"/>
    <s v="Aman Sharma"/>
    <s v="239 Cedar Hill Avenue, Flat 9A, Building B"/>
    <x v="0"/>
    <x v="0"/>
    <s v="Consumer"/>
    <x v="10"/>
    <x v="1"/>
    <x v="42"/>
    <x v="1"/>
    <x v="0"/>
    <x v="0"/>
    <d v="2024-07-15T00:00:00"/>
    <n v="16"/>
    <n v="143"/>
    <n v="159"/>
    <n v="42"/>
    <n v="11"/>
    <n v="1573"/>
    <n v="0.06"/>
    <n v="94.38"/>
    <n v="1573"/>
    <n v="6.19"/>
    <n v="1579.19"/>
  </r>
  <r>
    <s v="8759-1"/>
    <d v="2024-11-30T00:00:00"/>
    <x v="5"/>
    <x v="2"/>
    <n v="11"/>
    <s v="Amit Yadav"/>
    <s v="384 Golden Ridge Road, Suite 505, Building C"/>
    <x v="0"/>
    <x v="0"/>
    <s v="Consumer"/>
    <x v="5"/>
    <x v="1"/>
    <x v="43"/>
    <x v="0"/>
    <x v="1"/>
    <x v="1"/>
    <d v="2024-12-21T00:00:00"/>
    <n v="21"/>
    <n v="150"/>
    <n v="251"/>
    <n v="305"/>
    <n v="36"/>
    <n v="5400"/>
    <n v="0.05"/>
    <n v="270"/>
    <n v="5400"/>
    <n v="0.75"/>
    <n v="5400.75"/>
  </r>
  <r>
    <s v="8760-1"/>
    <d v="2024-06-21T00:00:00"/>
    <x v="5"/>
    <x v="0"/>
    <n v="6"/>
    <s v="Amita Kumar"/>
    <s v="674 Riverwood Avenue, Apartment 4B, Building F"/>
    <x v="1"/>
    <x v="1"/>
    <s v="Consumer"/>
    <x v="3"/>
    <x v="1"/>
    <x v="44"/>
    <x v="0"/>
    <x v="0"/>
    <x v="2"/>
    <d v="2024-07-28T00:00:00"/>
    <n v="37"/>
    <n v="11"/>
    <n v="43"/>
    <n v="302"/>
    <n v="23"/>
    <n v="253"/>
    <n v="0.1"/>
    <n v="25.3"/>
    <n v="253"/>
    <n v="1.39"/>
    <n v="254.39"/>
  </r>
  <r>
    <s v="8761-1"/>
    <d v="2024-08-21T00:00:00"/>
    <x v="5"/>
    <x v="1"/>
    <n v="8"/>
    <s v="Ananya Patel"/>
    <s v="530 Shady Grove Road, Suite 202, Building D"/>
    <x v="2"/>
    <x v="2"/>
    <s v="Corporate"/>
    <x v="2"/>
    <x v="1"/>
    <x v="45"/>
    <x v="1"/>
    <x v="1"/>
    <x v="0"/>
    <d v="2024-09-03T00:00:00"/>
    <n v="13"/>
    <n v="164"/>
    <n v="491"/>
    <n v="82"/>
    <n v="38"/>
    <n v="6232"/>
    <n v="0.06"/>
    <n v="373.92"/>
    <n v="6232"/>
    <n v="19.989999999999998"/>
    <n v="6251.99"/>
  </r>
  <r>
    <s v="8762-1"/>
    <d v="2024-11-09T00:00:00"/>
    <x v="5"/>
    <x v="2"/>
    <n v="11"/>
    <s v="Anil Rathi"/>
    <s v="204 Cedar Creek Lane, Unit 10, Building A"/>
    <x v="0"/>
    <x v="0"/>
    <s v="Small Business"/>
    <x v="1"/>
    <x v="1"/>
    <x v="46"/>
    <x v="2"/>
    <x v="2"/>
    <x v="0"/>
    <d v="2024-12-31T00:00:00"/>
    <n v="52"/>
    <n v="186"/>
    <n v="197"/>
    <n v="158"/>
    <n v="50"/>
    <n v="9300"/>
    <n v="0.01"/>
    <n v="93"/>
    <n v="9300"/>
    <n v="1.49"/>
    <n v="9301.49"/>
  </r>
  <r>
    <s v="8763-1"/>
    <d v="2024-07-10T00:00:00"/>
    <x v="5"/>
    <x v="1"/>
    <n v="7"/>
    <s v="Ankit Sharma"/>
    <s v="855 Pine Ridge Boulevard, Apartment 3B, Building E"/>
    <x v="1"/>
    <x v="1"/>
    <s v="Corporate"/>
    <x v="11"/>
    <x v="1"/>
    <x v="47"/>
    <x v="1"/>
    <x v="3"/>
    <x v="0"/>
    <d v="2024-08-08T00:00:00"/>
    <n v="29"/>
    <n v="133"/>
    <n v="433"/>
    <n v="199"/>
    <n v="15"/>
    <n v="1995"/>
    <n v="0.03"/>
    <n v="59.85"/>
    <n v="1995"/>
    <n v="0.7"/>
    <n v="1995.7"/>
  </r>
  <r>
    <s v="8764-1"/>
    <d v="2024-05-19T00:00:00"/>
    <x v="5"/>
    <x v="0"/>
    <n v="5"/>
    <s v="Ankur Yadav"/>
    <s v="736 Maplewood Parkway, Suite 106, Building F"/>
    <x v="2"/>
    <x v="2"/>
    <s v="Consumer"/>
    <x v="11"/>
    <x v="1"/>
    <x v="48"/>
    <x v="2"/>
    <x v="2"/>
    <x v="0"/>
    <d v="2024-06-11T00:00:00"/>
    <n v="23"/>
    <n v="177"/>
    <n v="247"/>
    <n v="48"/>
    <n v="16"/>
    <n v="2832"/>
    <n v="0.03"/>
    <n v="84.96"/>
    <n v="2832"/>
    <n v="2.64"/>
    <n v="2834.64"/>
  </r>
  <r>
    <s v="8765-1"/>
    <d v="2024-10-22T00:00:00"/>
    <x v="5"/>
    <x v="2"/>
    <n v="10"/>
    <s v="Arav Kumar"/>
    <s v="Cedar Ridge Street, Apartment 2B, Building A, near Crystal Falls"/>
    <x v="0"/>
    <x v="0"/>
    <s v="Small Business"/>
    <x v="6"/>
    <x v="1"/>
    <x v="49"/>
    <x v="0"/>
    <x v="0"/>
    <x v="0"/>
    <d v="2024-11-10T00:00:00"/>
    <n v="19"/>
    <n v="197"/>
    <n v="253"/>
    <n v="179"/>
    <n v="38"/>
    <n v="7486"/>
    <n v="0"/>
    <n v="0"/>
    <n v="7486"/>
    <n v="0.7"/>
    <n v="7486.7"/>
  </r>
  <r>
    <s v="8766-1"/>
    <d v="2024-06-11T00:00:00"/>
    <x v="5"/>
    <x v="0"/>
    <n v="6"/>
    <s v="Arvind Yadav"/>
    <s v="Willow Grove Road, Unit 5A, Building C, near Maple Street"/>
    <x v="1"/>
    <x v="1"/>
    <s v="Home Office"/>
    <x v="5"/>
    <x v="1"/>
    <x v="50"/>
    <x v="2"/>
    <x v="1"/>
    <x v="0"/>
    <d v="2024-07-01T00:00:00"/>
    <n v="20"/>
    <n v="35"/>
    <n v="154"/>
    <n v="293"/>
    <n v="19"/>
    <n v="665"/>
    <n v="0.06"/>
    <n v="39.9"/>
    <n v="665"/>
    <n v="11.15"/>
    <n v="676.15"/>
  </r>
  <r>
    <s v="8767-1"/>
    <d v="2024-04-02T00:00:00"/>
    <x v="5"/>
    <x v="0"/>
    <n v="4"/>
    <s v="Ashish Gupta"/>
    <s v="Rosewood Avenue, Suite 103, Building D, next to Sunset Plaza"/>
    <x v="2"/>
    <x v="2"/>
    <s v="Corporate"/>
    <x v="3"/>
    <x v="1"/>
    <x v="51"/>
    <x v="0"/>
    <x v="2"/>
    <x v="0"/>
    <d v="2024-04-28T00:00:00"/>
    <n v="26"/>
    <n v="171"/>
    <n v="457"/>
    <n v="213"/>
    <n v="31"/>
    <n v="5301"/>
    <n v="0.09"/>
    <n v="477.09"/>
    <n v="5301"/>
    <n v="1.01"/>
    <n v="5302.01"/>
  </r>
  <r>
    <s v="8768-1"/>
    <d v="2024-05-05T00:00:00"/>
    <x v="5"/>
    <x v="0"/>
    <n v="5"/>
    <s v="Ashok Sharma"/>
    <s v="Pinecrest Street, Apartment 8A, Building B, near River Park"/>
    <x v="0"/>
    <x v="0"/>
    <s v="Small Business"/>
    <x v="5"/>
    <x v="1"/>
    <x v="52"/>
    <x v="0"/>
    <x v="3"/>
    <x v="0"/>
    <d v="2024-06-22T00:00:00"/>
    <n v="48"/>
    <n v="3"/>
    <n v="277"/>
    <n v="221"/>
    <n v="26"/>
    <n v="78"/>
    <n v="0.02"/>
    <n v="1.56"/>
    <n v="78"/>
    <n v="2.85"/>
    <n v="80.849999999999994"/>
  </r>
  <r>
    <s v="8769-1"/>
    <d v="2024-05-18T00:00:00"/>
    <x v="5"/>
    <x v="0"/>
    <n v="5"/>
    <s v="Ayesha Rathi"/>
    <s v="Oak Lane, Suite 509, Building E, opposite Greenfield Market"/>
    <x v="1"/>
    <x v="1"/>
    <s v="Small Business"/>
    <x v="1"/>
    <x v="1"/>
    <x v="53"/>
    <x v="0"/>
    <x v="0"/>
    <x v="0"/>
    <d v="2024-07-08T00:00:00"/>
    <n v="51"/>
    <n v="39"/>
    <n v="137"/>
    <n v="285"/>
    <n v="36"/>
    <n v="1404"/>
    <n v="0.03"/>
    <n v="42.12"/>
    <n v="1404"/>
    <n v="1.58"/>
    <n v="1405.58"/>
  </r>
  <r>
    <s v="8770-1"/>
    <d v="2024-05-02T00:00:00"/>
    <x v="5"/>
    <x v="0"/>
    <n v="5"/>
    <s v="Bala Kumar"/>
    <s v="Maple Ridge Boulevard, Apartment 2B, Building D, near Town Square"/>
    <x v="2"/>
    <x v="2"/>
    <s v="Corporate"/>
    <x v="2"/>
    <x v="1"/>
    <x v="54"/>
    <x v="1"/>
    <x v="1"/>
    <x v="0"/>
    <d v="2024-05-27T00:00:00"/>
    <n v="25"/>
    <n v="49"/>
    <n v="175"/>
    <n v="227"/>
    <n v="37"/>
    <n v="1813"/>
    <n v="0.01"/>
    <n v="18.13"/>
    <n v="1813"/>
    <n v="5.5"/>
    <n v="1818.5"/>
  </r>
  <r>
    <s v="8771-1"/>
    <d v="2024-06-03T00:00:00"/>
    <x v="5"/>
    <x v="0"/>
    <n v="6"/>
    <s v="Banshi Patel"/>
    <s v="Willow Springs Avenue, Flat 6A, Building C, near Oak Valley"/>
    <x v="0"/>
    <x v="0"/>
    <s v="Corporate"/>
    <x v="6"/>
    <x v="1"/>
    <x v="55"/>
    <x v="2"/>
    <x v="2"/>
    <x v="0"/>
    <d v="2024-07-28T00:00:00"/>
    <n v="55"/>
    <n v="2"/>
    <n v="27"/>
    <n v="268"/>
    <n v="47"/>
    <n v="94"/>
    <n v="0.08"/>
    <n v="7.52"/>
    <n v="94"/>
    <n v="6.19"/>
    <n v="100.19"/>
  </r>
  <r>
    <s v="8772-1"/>
    <d v="2024-08-10T00:00:00"/>
    <x v="5"/>
    <x v="1"/>
    <n v="8"/>
    <s v="Bhavna Yadav"/>
    <s v="Cedarwood Drive, Suite 403, Building A, near Silverlake"/>
    <x v="1"/>
    <x v="1"/>
    <s v="Consumer"/>
    <x v="5"/>
    <x v="1"/>
    <x v="56"/>
    <x v="1"/>
    <x v="3"/>
    <x v="0"/>
    <d v="2024-09-25T00:00:00"/>
    <n v="46"/>
    <n v="288"/>
    <n v="321"/>
    <n v="51"/>
    <n v="42"/>
    <n v="12096"/>
    <n v="0.03"/>
    <n v="362.88"/>
    <n v="12096"/>
    <n v="1.39"/>
    <n v="12097.39"/>
  </r>
  <r>
    <s v="8773-1"/>
    <d v="2024-02-26T00:00:00"/>
    <x v="5"/>
    <x v="3"/>
    <n v="2"/>
    <s v="Chaitanya Rathi"/>
    <s v="Birchwood Park, Unit 5, Building E, near Riverpoint Tower"/>
    <x v="2"/>
    <x v="2"/>
    <s v="Corporate"/>
    <x v="4"/>
    <x v="1"/>
    <x v="57"/>
    <x v="2"/>
    <x v="3"/>
    <x v="0"/>
    <d v="2024-03-04T00:00:00"/>
    <n v="7"/>
    <n v="65"/>
    <n v="261"/>
    <n v="181"/>
    <n v="19"/>
    <n v="1235"/>
    <n v="0.04"/>
    <n v="49.4"/>
    <n v="1235"/>
    <n v="2.56"/>
    <n v="1237.56"/>
  </r>
  <r>
    <s v="8774-1"/>
    <d v="2024-06-17T00:00:00"/>
    <x v="5"/>
    <x v="0"/>
    <n v="6"/>
    <s v="Charulata Sharma"/>
    <s v="Oakwood Parkway, Apartment 7A, Building B, by Oakwood Mall"/>
    <x v="1"/>
    <x v="1"/>
    <s v="Small Business"/>
    <x v="0"/>
    <x v="1"/>
    <x v="58"/>
    <x v="0"/>
    <x v="3"/>
    <x v="0"/>
    <d v="2024-06-29T00:00:00"/>
    <n v="12"/>
    <n v="84"/>
    <n v="351"/>
    <n v="161"/>
    <n v="13"/>
    <n v="1092"/>
    <n v="0.08"/>
    <n v="87.36"/>
    <n v="1092"/>
    <n v="6.19"/>
    <n v="1098.19"/>
  </r>
  <r>
    <s v="8775-1"/>
    <d v="2024-05-30T00:00:00"/>
    <x v="5"/>
    <x v="0"/>
    <n v="5"/>
    <s v="Chirag Yadav"/>
    <s v="Golden Oaks Drive, Suite 202, Building C, near Pine Forest"/>
    <x v="2"/>
    <x v="2"/>
    <s v="Corporate"/>
    <x v="7"/>
    <x v="1"/>
    <x v="59"/>
    <x v="2"/>
    <x v="1"/>
    <x v="0"/>
    <d v="2024-06-15T00:00:00"/>
    <n v="16"/>
    <n v="157"/>
    <n v="271"/>
    <n v="219"/>
    <n v="50"/>
    <n v="7850"/>
    <n v="0.03"/>
    <n v="235.5"/>
    <n v="7850"/>
    <n v="1.3"/>
    <n v="7851.3"/>
  </r>
  <r>
    <s v="8776-1"/>
    <d v="2024-08-04T00:00:00"/>
    <x v="5"/>
    <x v="1"/>
    <n v="8"/>
    <s v="Chitra Yadav"/>
    <s v="Sunset Boulevard, Flat 9B, Building D, opposite City Hall"/>
    <x v="0"/>
    <x v="0"/>
    <s v="Small Business"/>
    <x v="2"/>
    <x v="1"/>
    <x v="60"/>
    <x v="0"/>
    <x v="0"/>
    <x v="0"/>
    <d v="2024-09-22T00:00:00"/>
    <n v="49"/>
    <n v="275"/>
    <n v="512"/>
    <n v="127"/>
    <n v="22"/>
    <n v="6050"/>
    <n v="0"/>
    <n v="0"/>
    <n v="6050"/>
    <n v="4.8099999999999996"/>
    <n v="6054.81"/>
  </r>
  <r>
    <s v="8777-1"/>
    <d v="2024-02-19T00:00:00"/>
    <x v="5"/>
    <x v="3"/>
    <n v="2"/>
    <s v="Deepak Sharma"/>
    <s v="Maple Trail, Unit 4A, Building E, near Lakeside Park"/>
    <x v="0"/>
    <x v="0"/>
    <s v="Corporate"/>
    <x v="2"/>
    <x v="1"/>
    <x v="61"/>
    <x v="1"/>
    <x v="1"/>
    <x v="0"/>
    <d v="2024-02-23T00:00:00"/>
    <n v="4"/>
    <n v="106"/>
    <n v="114"/>
    <n v="333"/>
    <n v="37"/>
    <n v="3922"/>
    <n v="0.06"/>
    <n v="235.32"/>
    <n v="3922"/>
    <n v="6.35"/>
    <n v="3928.35"/>
  </r>
  <r>
    <s v="8778-1"/>
    <d v="2024-01-10T00:00:00"/>
    <x v="5"/>
    <x v="3"/>
    <n v="1"/>
    <s v="Deepika Yadav"/>
    <s v="Pine Ridge Road, Apartment 11A, Building A, near Riverbend Plaza"/>
    <x v="1"/>
    <x v="1"/>
    <s v="Consumer"/>
    <x v="5"/>
    <x v="1"/>
    <x v="62"/>
    <x v="2"/>
    <x v="3"/>
    <x v="0"/>
    <d v="2024-02-07T00:00:00"/>
    <n v="28"/>
    <n v="112"/>
    <n v="262"/>
    <n v="200"/>
    <n v="15"/>
    <n v="1680"/>
    <n v="0.03"/>
    <n v="50.4"/>
    <n v="1680"/>
    <n v="0.5"/>
    <n v="1680.5"/>
  </r>
  <r>
    <s v="8779-1"/>
    <d v="2024-12-22T00:00:00"/>
    <x v="5"/>
    <x v="2"/>
    <n v="12"/>
    <s v="Devika Kumar"/>
    <s v="Cedarwood Avenue, Suite 601, Building B, close to Town Square"/>
    <x v="2"/>
    <x v="2"/>
    <s v="Home Office"/>
    <x v="0"/>
    <x v="1"/>
    <x v="63"/>
    <x v="0"/>
    <x v="3"/>
    <x v="0"/>
    <d v="2025-01-28T00:00:00"/>
    <n v="37"/>
    <n v="107"/>
    <n v="274"/>
    <n v="222"/>
    <n v="24"/>
    <n v="2568"/>
    <n v="0.09"/>
    <n v="231.12"/>
    <n v="2568"/>
    <n v="4"/>
    <n v="2572"/>
  </r>
  <r>
    <s v="8780-1"/>
    <d v="2024-12-22T00:00:00"/>
    <x v="5"/>
    <x v="2"/>
    <n v="12"/>
    <s v="Dinesh Rathi"/>
    <s v="Birchwood Crescent, Unit 3, Building D, next to Riverside Park"/>
    <x v="0"/>
    <x v="0"/>
    <s v="Home Office"/>
    <x v="1"/>
    <x v="1"/>
    <x v="64"/>
    <x v="2"/>
    <x v="2"/>
    <x v="0"/>
    <d v="2025-02-02T00:00:00"/>
    <n v="42"/>
    <n v="122"/>
    <n v="264"/>
    <n v="39"/>
    <n v="45"/>
    <n v="5490"/>
    <n v="0.05"/>
    <n v="274.5"/>
    <n v="5490"/>
    <n v="4"/>
    <n v="5494"/>
  </r>
  <r>
    <s v="8781-1"/>
    <d v="2024-12-20T00:00:00"/>
    <x v="5"/>
    <x v="2"/>
    <n v="12"/>
    <s v="Divya Yadav"/>
    <s v="Shady Lane, Apartment 8B, Building C, near Hilltop Gardens"/>
    <x v="1"/>
    <x v="1"/>
    <s v="Corporate"/>
    <x v="2"/>
    <x v="1"/>
    <x v="65"/>
    <x v="0"/>
    <x v="3"/>
    <x v="0"/>
    <d v="2025-01-28T00:00:00"/>
    <n v="39"/>
    <n v="302"/>
    <n v="323"/>
    <n v="181"/>
    <n v="16"/>
    <n v="4832"/>
    <n v="0"/>
    <n v="0"/>
    <n v="4832"/>
    <n v="6.35"/>
    <n v="4838.3500000000004"/>
  </r>
  <r>
    <s v="8782-1"/>
    <d v="2024-05-24T00:00:00"/>
    <x v="5"/>
    <x v="0"/>
    <n v="5"/>
    <s v="Esha Mehta"/>
    <s v="Silver Birch Drive, Flat 2A, Building E, near Golden Meadows"/>
    <x v="2"/>
    <x v="2"/>
    <s v="Home Office"/>
    <x v="0"/>
    <x v="1"/>
    <x v="66"/>
    <x v="1"/>
    <x v="0"/>
    <x v="0"/>
    <d v="2024-06-05T00:00:00"/>
    <n v="12"/>
    <n v="24"/>
    <n v="125"/>
    <n v="217"/>
    <n v="39"/>
    <n v="936"/>
    <n v="0.04"/>
    <n v="37.44"/>
    <n v="936"/>
    <n v="4"/>
    <n v="940"/>
  </r>
  <r>
    <s v="8783-1"/>
    <d v="2024-08-02T00:00:00"/>
    <x v="5"/>
    <x v="1"/>
    <n v="8"/>
    <s v="Farhan Rathi"/>
    <s v="River Bend Street, Suite 308, Building B, beside Oak View"/>
    <x v="0"/>
    <x v="0"/>
    <s v="Corporate"/>
    <x v="0"/>
    <x v="1"/>
    <x v="67"/>
    <x v="2"/>
    <x v="0"/>
    <x v="0"/>
    <d v="2024-08-16T00:00:00"/>
    <n v="14"/>
    <n v="293"/>
    <n v="356"/>
    <n v="272"/>
    <n v="28"/>
    <n v="8204"/>
    <n v="0.05"/>
    <n v="410.2"/>
    <n v="8204"/>
    <n v="5.81"/>
    <n v="8209.81"/>
  </r>
  <r>
    <s v="8784-1"/>
    <d v="2024-11-22T00:00:00"/>
    <x v="5"/>
    <x v="2"/>
    <n v="11"/>
    <s v="Gaurav Yadav"/>
    <s v="Springdale Avenue, Apartment 5A, Building F, near Valley Plaza"/>
    <x v="1"/>
    <x v="1"/>
    <s v="Home Office"/>
    <x v="2"/>
    <x v="1"/>
    <x v="68"/>
    <x v="0"/>
    <x v="0"/>
    <x v="0"/>
    <d v="2025-01-12T00:00:00"/>
    <n v="51"/>
    <n v="298"/>
    <n v="525"/>
    <n v="117"/>
    <n v="18"/>
    <n v="5364"/>
    <n v="0.06"/>
    <n v="321.83999999999997"/>
    <n v="5364"/>
    <n v="2.99"/>
    <n v="5366.99"/>
  </r>
  <r>
    <s v="8785-1"/>
    <d v="2024-12-13T00:00:00"/>
    <x v="5"/>
    <x v="2"/>
    <n v="12"/>
    <s v="Geetanjali Sharma"/>
    <s v="Willow Creek Boulevard, Flat 7B, Building D, next to Pine Grove"/>
    <x v="2"/>
    <x v="2"/>
    <s v="Consumer"/>
    <x v="3"/>
    <x v="1"/>
    <x v="69"/>
    <x v="0"/>
    <x v="0"/>
    <x v="0"/>
    <d v="2025-01-04T00:00:00"/>
    <n v="22"/>
    <n v="244"/>
    <n v="504"/>
    <n v="16"/>
    <n v="26"/>
    <n v="6344"/>
    <n v="0.1"/>
    <n v="634.4"/>
    <n v="6344"/>
    <n v="19.989999999999998"/>
    <n v="6363.99"/>
  </r>
  <r>
    <s v="8786-1"/>
    <d v="2024-02-23T00:00:00"/>
    <x v="5"/>
    <x v="3"/>
    <n v="2"/>
    <s v="Harish Yadav"/>
    <s v="Cedar Ridge Boulevard, Suite 101, Building E, by Green Park"/>
    <x v="1"/>
    <x v="1"/>
    <s v="Home Office"/>
    <x v="0"/>
    <x v="1"/>
    <x v="70"/>
    <x v="1"/>
    <x v="1"/>
    <x v="1"/>
    <d v="2024-04-02T00:00:00"/>
    <n v="39"/>
    <n v="185"/>
    <n v="232"/>
    <n v="212"/>
    <n v="21"/>
    <n v="3885"/>
    <n v="0"/>
    <n v="0"/>
    <n v="3885"/>
    <n v="1.39"/>
    <n v="3886.39"/>
  </r>
  <r>
    <s v="8787-1"/>
    <d v="2024-06-26T00:00:00"/>
    <x v="5"/>
    <x v="0"/>
    <n v="6"/>
    <s v="Harleen Mehta"/>
    <s v="Forest Hill Road, Apartment 3A, Building C, near Pine Valley"/>
    <x v="1"/>
    <x v="1"/>
    <s v="Small Business"/>
    <x v="7"/>
    <x v="1"/>
    <x v="71"/>
    <x v="0"/>
    <x v="2"/>
    <x v="0"/>
    <d v="2024-07-27T00:00:00"/>
    <n v="31"/>
    <n v="118"/>
    <n v="425"/>
    <n v="191"/>
    <n v="21"/>
    <n v="2478"/>
    <n v="0.06"/>
    <n v="148.68"/>
    <n v="2478"/>
    <n v="1.5"/>
    <n v="2479.5"/>
  </r>
  <r>
    <s v="8788-1"/>
    <d v="2024-03-08T00:00:00"/>
    <x v="5"/>
    <x v="3"/>
    <n v="3"/>
    <s v="Isha Rathi"/>
    <s v="Rosewood Terrace, Flat 10A, Building B, opposite Riverside Mall"/>
    <x v="2"/>
    <x v="2"/>
    <s v="Corporate"/>
    <x v="9"/>
    <x v="1"/>
    <x v="72"/>
    <x v="0"/>
    <x v="3"/>
    <x v="0"/>
    <d v="2024-04-01T00:00:00"/>
    <n v="24"/>
    <n v="98"/>
    <n v="134"/>
    <n v="187"/>
    <n v="33"/>
    <n v="3234"/>
    <n v="0.05"/>
    <n v="161.69999999999999"/>
    <n v="3234"/>
    <n v="4"/>
    <n v="3238"/>
  </r>
  <r>
    <s v="8789-1"/>
    <d v="2024-05-15T00:00:00"/>
    <x v="5"/>
    <x v="0"/>
    <n v="5"/>
    <s v="Ishaan Kumar"/>
    <s v="Sunset Ridge Road, Suite 202, Building F, near Crystal Plaza"/>
    <x v="0"/>
    <x v="0"/>
    <s v="Corporate"/>
    <x v="9"/>
    <x v="1"/>
    <x v="73"/>
    <x v="1"/>
    <x v="2"/>
    <x v="1"/>
    <d v="2024-06-27T00:00:00"/>
    <n v="43"/>
    <n v="262"/>
    <n v="477"/>
    <n v="205"/>
    <n v="41"/>
    <n v="10742"/>
    <n v="0.05"/>
    <n v="537.1"/>
    <n v="10742"/>
    <n v="5.81"/>
    <n v="10747.81"/>
  </r>
  <r>
    <s v="8790-1"/>
    <d v="2024-05-18T00:00:00"/>
    <x v="5"/>
    <x v="0"/>
    <n v="5"/>
    <s v="Jai Patel"/>
    <s v="Shady Oaks Avenue, Unit 4B, Building A, beside Oakwood Gardens"/>
    <x v="0"/>
    <x v="0"/>
    <s v="Corporate"/>
    <x v="9"/>
    <x v="1"/>
    <x v="74"/>
    <x v="2"/>
    <x v="0"/>
    <x v="0"/>
    <d v="2024-05-31T00:00:00"/>
    <n v="13"/>
    <n v="78"/>
    <n v="111"/>
    <n v="285"/>
    <n v="41"/>
    <n v="3198"/>
    <n v="0"/>
    <n v="0"/>
    <n v="3198"/>
    <n v="4.8099999999999996"/>
    <n v="3202.81"/>
  </r>
  <r>
    <s v="8791-1"/>
    <d v="2024-01-05T00:00:00"/>
    <x v="5"/>
    <x v="3"/>
    <n v="1"/>
    <s v="Jaspreet Yadav"/>
    <s v="Maple Meadows Drive, Apartment 7A, Building D, next to Willowbrook"/>
    <x v="1"/>
    <x v="1"/>
    <s v="Home Office"/>
    <x v="5"/>
    <x v="1"/>
    <x v="75"/>
    <x v="1"/>
    <x v="1"/>
    <x v="0"/>
    <d v="2024-02-27T00:00:00"/>
    <n v="53"/>
    <n v="151"/>
    <n v="359"/>
    <n v="63"/>
    <n v="31"/>
    <n v="4681"/>
    <n v="0.04"/>
    <n v="187.24"/>
    <n v="4681"/>
    <n v="1"/>
    <n v="4682"/>
  </r>
  <r>
    <s v="8792-1"/>
    <d v="2024-06-28T00:00:00"/>
    <x v="5"/>
    <x v="0"/>
    <n v="6"/>
    <s v="Jeevan Sharma"/>
    <s v="Golden Valley Road, Suite 609, Building C, near River Springs"/>
    <x v="2"/>
    <x v="2"/>
    <s v="Corporate"/>
    <x v="1"/>
    <x v="1"/>
    <x v="76"/>
    <x v="2"/>
    <x v="2"/>
    <x v="0"/>
    <d v="2024-08-03T00:00:00"/>
    <n v="36"/>
    <n v="135"/>
    <n v="247"/>
    <n v="265"/>
    <n v="12"/>
    <n v="1620"/>
    <n v="0.02"/>
    <n v="32.4"/>
    <n v="1620"/>
    <n v="7.18"/>
    <n v="1627.18"/>
  </r>
  <r>
    <s v="8793-1"/>
    <d v="2024-03-09T00:00:00"/>
    <x v="5"/>
    <x v="3"/>
    <n v="3"/>
    <s v="Kajal Yadav"/>
    <s v="Pinehill Boulevard, Flat 8B, Building E, near Main Street"/>
    <x v="0"/>
    <x v="0"/>
    <s v="Consumer"/>
    <x v="11"/>
    <x v="1"/>
    <x v="77"/>
    <x v="0"/>
    <x v="3"/>
    <x v="0"/>
    <d v="2024-03-26T00:00:00"/>
    <n v="17"/>
    <n v="167"/>
    <n v="488"/>
    <n v="115"/>
    <n v="31"/>
    <n v="5177"/>
    <n v="0.09"/>
    <n v="465.93"/>
    <n v="5177"/>
    <n v="1.3"/>
    <n v="5178.3"/>
  </r>
  <r>
    <s v="8794-1"/>
    <d v="2024-07-09T00:00:00"/>
    <x v="5"/>
    <x v="1"/>
    <n v="7"/>
    <s v="Karthik Mehta"/>
    <s v="Cedarwood Lane, Unit 5A, Building B, close to Town Park"/>
    <x v="0"/>
    <x v="0"/>
    <s v="Small Business"/>
    <x v="0"/>
    <x v="1"/>
    <x v="78"/>
    <x v="2"/>
    <x v="0"/>
    <x v="0"/>
    <d v="2024-08-19T00:00:00"/>
    <n v="41"/>
    <n v="243"/>
    <n v="448"/>
    <n v="300"/>
    <n v="28"/>
    <n v="6804"/>
    <n v="0.09"/>
    <n v="612.36"/>
    <n v="6804"/>
    <n v="15.1"/>
    <n v="6819.1"/>
  </r>
  <r>
    <s v="8795-1"/>
    <d v="2024-04-14T00:00:00"/>
    <x v="5"/>
    <x v="0"/>
    <n v="4"/>
    <s v="Kavita Gupta"/>
    <s v="Silver Ridge Boulevard, Apartment 11A, Building D, near City Center"/>
    <x v="1"/>
    <x v="1"/>
    <s v="Corporate"/>
    <x v="10"/>
    <x v="1"/>
    <x v="79"/>
    <x v="0"/>
    <x v="1"/>
    <x v="0"/>
    <d v="2024-06-05T00:00:00"/>
    <n v="52"/>
    <n v="174"/>
    <n v="483"/>
    <n v="232"/>
    <n v="22"/>
    <n v="3828"/>
    <n v="0.05"/>
    <n v="191.4"/>
    <n v="3828"/>
    <n v="13.89"/>
    <n v="3841.89"/>
  </r>
  <r>
    <s v="8796-1"/>
    <d v="2024-07-26T00:00:00"/>
    <x v="5"/>
    <x v="1"/>
    <n v="7"/>
    <s v="Kiran Yadav"/>
    <s v="Oakfield Road, Suite 302, Building C, near Oak Park"/>
    <x v="2"/>
    <x v="2"/>
    <s v="Corporate"/>
    <x v="2"/>
    <x v="1"/>
    <x v="80"/>
    <x v="0"/>
    <x v="2"/>
    <x v="0"/>
    <d v="2024-08-14T00:00:00"/>
    <n v="19"/>
    <n v="40"/>
    <n v="337"/>
    <n v="68"/>
    <n v="44"/>
    <n v="1760"/>
    <n v="0.08"/>
    <n v="140.80000000000001"/>
    <n v="1760"/>
    <n v="4.99"/>
    <n v="1764.99"/>
  </r>
  <r>
    <s v="8797-1"/>
    <d v="2024-05-17T00:00:00"/>
    <x v="5"/>
    <x v="0"/>
    <n v="5"/>
    <s v="Krishna Patel"/>
    <s v="Riverstone Boulevard, Flat 4B, Building E, beside Pine Ridge"/>
    <x v="0"/>
    <x v="0"/>
    <s v="Corporate"/>
    <x v="0"/>
    <x v="1"/>
    <x v="81"/>
    <x v="0"/>
    <x v="3"/>
    <x v="0"/>
    <d v="2024-07-06T00:00:00"/>
    <n v="50"/>
    <n v="259"/>
    <n v="536"/>
    <n v="317"/>
    <n v="41"/>
    <n v="10619"/>
    <n v="0.09"/>
    <n v="955.71"/>
    <n v="10619"/>
    <n v="19.989999999999998"/>
    <n v="10638.99"/>
  </r>
  <r>
    <s v="8798-1"/>
    <d v="2024-04-28T00:00:00"/>
    <x v="5"/>
    <x v="0"/>
    <n v="4"/>
    <s v="Krishnan Rathi"/>
    <s v="Redwood Street, Unit 6A, Building F, near Maple Grove"/>
    <x v="1"/>
    <x v="1"/>
    <s v="Corporate"/>
    <x v="8"/>
    <x v="1"/>
    <x v="82"/>
    <x v="1"/>
    <x v="3"/>
    <x v="0"/>
    <d v="2024-05-16T00:00:00"/>
    <n v="18"/>
    <n v="154"/>
    <n v="280"/>
    <n v="9"/>
    <n v="31"/>
    <n v="4774"/>
    <n v="0.03"/>
    <n v="143.22"/>
    <n v="4774"/>
    <n v="11.28"/>
    <n v="4785.28"/>
  </r>
  <r>
    <s v="8799-1"/>
    <d v="2024-07-12T00:00:00"/>
    <x v="5"/>
    <x v="1"/>
    <n v="7"/>
    <s v="Lakshmi Yadav"/>
    <s v="Mountain View Road, Apartment 9A, Building B, near Parkview Mall"/>
    <x v="2"/>
    <x v="2"/>
    <s v="Home Office"/>
    <x v="0"/>
    <x v="1"/>
    <x v="83"/>
    <x v="2"/>
    <x v="3"/>
    <x v="1"/>
    <d v="2024-08-30T00:00:00"/>
    <n v="49"/>
    <n v="66"/>
    <n v="133"/>
    <n v="207"/>
    <n v="44"/>
    <n v="2904"/>
    <n v="0.02"/>
    <n v="58.08"/>
    <n v="2904"/>
    <n v="2.35"/>
    <n v="2906.35"/>
  </r>
  <r>
    <s v="8800-1"/>
    <d v="2024-05-07T00:00:00"/>
    <x v="5"/>
    <x v="0"/>
    <n v="5"/>
    <s v="Lalit Sharma"/>
    <s v="Willowbrook Lane, Suite 508, Building D, opposite Riverbank"/>
    <x v="0"/>
    <x v="0"/>
    <s v="Small Business"/>
    <x v="0"/>
    <x v="1"/>
    <x v="84"/>
    <x v="1"/>
    <x v="1"/>
    <x v="0"/>
    <d v="2024-07-03T00:00:00"/>
    <n v="57"/>
    <n v="18"/>
    <n v="272"/>
    <n v="23"/>
    <n v="35"/>
    <n v="630"/>
    <n v="0.1"/>
    <n v="63"/>
    <n v="630"/>
    <n v="2.85"/>
    <n v="632.85"/>
  </r>
  <r>
    <s v="8801-1"/>
    <d v="2024-09-18T00:00:00"/>
    <x v="5"/>
    <x v="1"/>
    <n v="9"/>
    <s v="Manav Mehta"/>
    <s v="Birchwood Avenue, Flat 7A, Building C, next to Woodland Park"/>
    <x v="1"/>
    <x v="1"/>
    <s v="Home Office"/>
    <x v="5"/>
    <x v="1"/>
    <x v="85"/>
    <x v="2"/>
    <x v="0"/>
    <x v="0"/>
    <d v="2024-09-26T00:00:00"/>
    <n v="8"/>
    <n v="256"/>
    <n v="272"/>
    <n v="202"/>
    <n v="35"/>
    <n v="8960"/>
    <n v="0.04"/>
    <n v="358.4"/>
    <n v="8960"/>
    <n v="1.49"/>
    <n v="8961.49"/>
  </r>
  <r>
    <s v="8802-1"/>
    <d v="2024-03-23T00:00:00"/>
    <x v="5"/>
    <x v="3"/>
    <n v="3"/>
    <s v="Manisha Yadav"/>
    <s v="Pinewood Boulevard, Unit 5B, Building E, near Sunset Beach"/>
    <x v="2"/>
    <x v="2"/>
    <s v="Corporate"/>
    <x v="1"/>
    <x v="1"/>
    <x v="86"/>
    <x v="0"/>
    <x v="1"/>
    <x v="1"/>
    <d v="2024-04-02T00:00:00"/>
    <n v="10"/>
    <n v="321"/>
    <n v="546"/>
    <n v="83"/>
    <n v="43"/>
    <n v="13803"/>
    <n v="0.1"/>
    <n v="1380.3"/>
    <n v="13803"/>
    <n v="2.64"/>
    <n v="13805.64"/>
  </r>
  <r>
    <s v="8803-1"/>
    <d v="2024-03-01T00:00:00"/>
    <x v="5"/>
    <x v="3"/>
    <n v="3"/>
    <s v="Manju Kumar"/>
    <s v="Crystal Springs Road, Apartment 4A, Building B, near Cedar Lake"/>
    <x v="0"/>
    <x v="0"/>
    <s v="Home Office"/>
    <x v="8"/>
    <x v="1"/>
    <x v="87"/>
    <x v="2"/>
    <x v="3"/>
    <x v="0"/>
    <d v="2024-04-01T00:00:00"/>
    <n v="31"/>
    <n v="218"/>
    <n v="475"/>
    <n v="126"/>
    <n v="28"/>
    <n v="6104"/>
    <n v="0.1"/>
    <n v="610.4"/>
    <n v="6104"/>
    <n v="11.15"/>
    <n v="6115.15"/>
  </r>
  <r>
    <s v="8804-1"/>
    <d v="2024-09-14T00:00:00"/>
    <x v="5"/>
    <x v="1"/>
    <n v="9"/>
    <s v="Meenal Sharma"/>
    <s v="Maplewood Drive, Suite 603, Building D, near Oakwood Park"/>
    <x v="1"/>
    <x v="1"/>
    <s v="Corporate"/>
    <x v="9"/>
    <x v="1"/>
    <x v="88"/>
    <x v="0"/>
    <x v="3"/>
    <x v="0"/>
    <d v="2024-10-22T00:00:00"/>
    <n v="38"/>
    <n v="160"/>
    <n v="281"/>
    <n v="18"/>
    <n v="25"/>
    <n v="4000"/>
    <n v="0.03"/>
    <n v="120"/>
    <n v="4000"/>
    <n v="1.49"/>
    <n v="4001.49"/>
  </r>
  <r>
    <s v="8805-1"/>
    <d v="2024-08-13T00:00:00"/>
    <x v="5"/>
    <x v="1"/>
    <n v="8"/>
    <s v="Mihir Yadav"/>
    <s v="Riverbend Parkway, Flat 8B, Building F, by Hillcrest Gardens"/>
    <x v="2"/>
    <x v="2"/>
    <s v="Corporate"/>
    <x v="2"/>
    <x v="1"/>
    <x v="89"/>
    <x v="1"/>
    <x v="2"/>
    <x v="1"/>
    <d v="2024-10-04T00:00:00"/>
    <n v="52"/>
    <n v="232"/>
    <n v="338"/>
    <n v="125"/>
    <n v="50"/>
    <n v="11600"/>
    <n v="7.0000000000000007E-2"/>
    <n v="812"/>
    <n v="11600"/>
    <n v="4"/>
    <n v="11604"/>
  </r>
  <r>
    <s v="8806-1"/>
    <d v="2024-01-08T00:00:00"/>
    <x v="5"/>
    <x v="3"/>
    <n v="1"/>
    <s v="Minal Kumar"/>
    <s v="Goldenwood Lane, Apartment 2A, Building C, near Mountain Ridge"/>
    <x v="0"/>
    <x v="0"/>
    <s v="Consumer"/>
    <x v="1"/>
    <x v="1"/>
    <x v="90"/>
    <x v="2"/>
    <x v="3"/>
    <x v="0"/>
    <d v="2024-02-06T00:00:00"/>
    <n v="29"/>
    <n v="59"/>
    <n v="246"/>
    <n v="125"/>
    <n v="47"/>
    <n v="2773"/>
    <n v="0.09"/>
    <n v="249.57"/>
    <n v="2773"/>
    <n v="0.5"/>
    <n v="2773.5"/>
  </r>
  <r>
    <s v="8807-1"/>
    <d v="2024-06-15T00:00:00"/>
    <x v="5"/>
    <x v="0"/>
    <n v="6"/>
    <s v="Mitesh Gupta"/>
    <s v="Pine View Road, Suite 701, Building E, near Maple Square"/>
    <x v="1"/>
    <x v="1"/>
    <s v="Home Office"/>
    <x v="0"/>
    <x v="1"/>
    <x v="91"/>
    <x v="0"/>
    <x v="0"/>
    <x v="0"/>
    <d v="2024-07-03T00:00:00"/>
    <n v="18"/>
    <n v="107"/>
    <n v="157"/>
    <n v="183"/>
    <n v="21"/>
    <n v="2247"/>
    <n v="0"/>
    <n v="0"/>
    <n v="2247"/>
    <n v="7.18"/>
    <n v="2254.1799999999998"/>
  </r>
  <r>
    <s v="8808-1"/>
    <d v="2024-04-24T00:00:00"/>
    <x v="5"/>
    <x v="0"/>
    <n v="4"/>
    <s v="Mithun Yadav"/>
    <s v="Willow Park Street, Unit 3B, Building D, near Central Park"/>
    <x v="2"/>
    <x v="2"/>
    <s v="Consumer"/>
    <x v="5"/>
    <x v="1"/>
    <x v="92"/>
    <x v="2"/>
    <x v="0"/>
    <x v="0"/>
    <d v="2024-05-01T00:00:00"/>
    <n v="7"/>
    <n v="135"/>
    <n v="256"/>
    <n v="266"/>
    <n v="41"/>
    <n v="5535"/>
    <n v="0.01"/>
    <n v="55.35"/>
    <n v="5535"/>
    <n v="1.63"/>
    <n v="5536.63"/>
  </r>
  <r>
    <s v="8809-1"/>
    <d v="2024-06-14T00:00:00"/>
    <x v="5"/>
    <x v="0"/>
    <n v="6"/>
    <s v="Mohan Kumar"/>
    <s v="Cedar Springs Drive, Apartment 10A, Building F, by Crystal Lake"/>
    <x v="1"/>
    <x v="1"/>
    <s v="Corporate"/>
    <x v="0"/>
    <x v="1"/>
    <x v="93"/>
    <x v="0"/>
    <x v="0"/>
    <x v="0"/>
    <d v="2024-07-23T00:00:00"/>
    <n v="39"/>
    <n v="198"/>
    <n v="255"/>
    <n v="294"/>
    <n v="49"/>
    <n v="9702"/>
    <n v="0.03"/>
    <n v="291.06"/>
    <n v="9702"/>
    <n v="2.5"/>
    <n v="9704.5"/>
  </r>
  <r>
    <s v="8810-1"/>
    <d v="2024-07-10T00:00:00"/>
    <x v="5"/>
    <x v="1"/>
    <n v="7"/>
    <s v="Neha Sharma"/>
    <s v="Sunrise Boulevard, Suite 402, Building B, opposite Oak Grove"/>
    <x v="2"/>
    <x v="2"/>
    <s v="Consumer"/>
    <x v="10"/>
    <x v="1"/>
    <x v="94"/>
    <x v="1"/>
    <x v="3"/>
    <x v="0"/>
    <d v="2024-07-16T00:00:00"/>
    <n v="6"/>
    <n v="257"/>
    <n v="338"/>
    <n v="103"/>
    <n v="15"/>
    <n v="3855"/>
    <n v="0.08"/>
    <n v="308.39999999999998"/>
    <n v="3855"/>
    <n v="5.77"/>
    <n v="3860.77"/>
  </r>
  <r>
    <s v="8811-1"/>
    <d v="2024-09-29T00:00:00"/>
    <x v="5"/>
    <x v="1"/>
    <n v="9"/>
    <s v="Nikhil Rathi"/>
    <s v="Oak Hills Road, Flat 6A, Building C, near Westwood Plaza"/>
    <x v="0"/>
    <x v="0"/>
    <s v="Corporate"/>
    <x v="0"/>
    <x v="1"/>
    <x v="95"/>
    <x v="2"/>
    <x v="3"/>
    <x v="0"/>
    <d v="2024-11-24T00:00:00"/>
    <n v="56"/>
    <n v="41"/>
    <n v="199"/>
    <n v="277"/>
    <n v="19"/>
    <n v="779"/>
    <n v="7.0000000000000007E-2"/>
    <n v="54.53"/>
    <n v="779"/>
    <n v="6.64"/>
    <n v="785.64"/>
  </r>
  <r>
    <s v="8812-1"/>
    <d v="2024-07-17T00:00:00"/>
    <x v="5"/>
    <x v="1"/>
    <n v="7"/>
    <s v="Nilesh Patel"/>
    <s v="Springwood Avenue, Unit 11A, Building E, near Riverfront"/>
    <x v="0"/>
    <x v="0"/>
    <s v="Home Office"/>
    <x v="1"/>
    <x v="1"/>
    <x v="96"/>
    <x v="0"/>
    <x v="1"/>
    <x v="1"/>
    <d v="2024-08-04T00:00:00"/>
    <n v="18"/>
    <n v="269"/>
    <n v="470"/>
    <n v="265"/>
    <n v="31"/>
    <n v="8339"/>
    <n v="0.06"/>
    <n v="500.34"/>
    <n v="8339"/>
    <n v="7.18"/>
    <n v="8346.18"/>
  </r>
  <r>
    <s v="8813-1"/>
    <d v="2024-03-16T00:00:00"/>
    <x v="5"/>
    <x v="3"/>
    <n v="3"/>
    <s v="Niranjan Yadav"/>
    <s v="Golden Ridge Parkway, Suite 307, Building A, near Crystal Falls"/>
    <x v="1"/>
    <x v="1"/>
    <s v="Home Office"/>
    <x v="8"/>
    <x v="1"/>
    <x v="97"/>
    <x v="0"/>
    <x v="0"/>
    <x v="0"/>
    <d v="2024-03-30T00:00:00"/>
    <n v="14"/>
    <n v="220"/>
    <n v="244"/>
    <n v="251"/>
    <n v="13"/>
    <n v="2860"/>
    <n v="7.0000000000000007E-2"/>
    <n v="200.2"/>
    <n v="2860"/>
    <n v="0.95"/>
    <n v="2860.95"/>
  </r>
  <r>
    <s v="8814-1"/>
    <d v="2024-10-27T00:00:00"/>
    <x v="5"/>
    <x v="2"/>
    <n v="10"/>
    <s v="Nisha Mehta"/>
    <s v="Maple Creek Boulevard, Flat 9B, Building D, near Mountain View"/>
    <x v="2"/>
    <x v="2"/>
    <s v="Home Office"/>
    <x v="5"/>
    <x v="1"/>
    <x v="98"/>
    <x v="1"/>
    <x v="1"/>
    <x v="1"/>
    <d v="2024-11-28T00:00:00"/>
    <n v="32"/>
    <n v="308"/>
    <n v="490"/>
    <n v="191"/>
    <n v="22"/>
    <n v="6776"/>
    <n v="0.01"/>
    <n v="67.760000000000005"/>
    <n v="6776"/>
    <n v="1.99"/>
    <n v="6777.99"/>
  </r>
  <r>
    <s v="8815-1"/>
    <d v="2024-03-21T00:00:00"/>
    <x v="5"/>
    <x v="3"/>
    <n v="3"/>
    <s v="Nitin Sharma"/>
    <s v="Pinecrest Avenue, Apartment 5A, Building C, by Riverside"/>
    <x v="0"/>
    <x v="0"/>
    <s v="Home Office"/>
    <x v="5"/>
    <x v="1"/>
    <x v="99"/>
    <x v="0"/>
    <x v="3"/>
    <x v="0"/>
    <d v="2024-04-27T00:00:00"/>
    <n v="37"/>
    <n v="239"/>
    <n v="390"/>
    <n v="49"/>
    <n v="31"/>
    <n v="7409"/>
    <n v="0.02"/>
    <n v="148.18"/>
    <n v="7409"/>
    <n v="0.85"/>
    <n v="7409.85"/>
  </r>
  <r>
    <s v="8816-1"/>
    <d v="2024-04-23T00:00:00"/>
    <x v="5"/>
    <x v="0"/>
    <n v="4"/>
    <s v="Pallavi Rathi"/>
    <s v="Sunset Park Lane, Suite 205, Building E, near Sunset Bridge"/>
    <x v="1"/>
    <x v="1"/>
    <s v="Corporate"/>
    <x v="5"/>
    <x v="1"/>
    <x v="100"/>
    <x v="0"/>
    <x v="3"/>
    <x v="0"/>
    <d v="2024-04-29T00:00:00"/>
    <n v="6"/>
    <n v="320"/>
    <n v="362"/>
    <n v="71"/>
    <n v="41"/>
    <n v="13120"/>
    <n v="0"/>
    <n v="0"/>
    <n v="13120"/>
    <n v="1.49"/>
    <n v="13121.49"/>
  </r>
  <r>
    <s v="8817-1"/>
    <d v="2024-08-17T00:00:00"/>
    <x v="5"/>
    <x v="1"/>
    <n v="8"/>
    <s v="Pankaj Yadav"/>
    <s v="Redwood Boulevard, Unit 2B, Building F, by Cedar Park"/>
    <x v="2"/>
    <x v="2"/>
    <s v="Small Business"/>
    <x v="2"/>
    <x v="1"/>
    <x v="101"/>
    <x v="1"/>
    <x v="2"/>
    <x v="0"/>
    <d v="2024-08-30T00:00:00"/>
    <n v="13"/>
    <n v="146"/>
    <n v="326"/>
    <n v="56"/>
    <n v="43"/>
    <n v="6278"/>
    <n v="0.05"/>
    <n v="313.89999999999998"/>
    <n v="6278"/>
    <n v="7.18"/>
    <n v="6285.18"/>
  </r>
  <r>
    <s v="8818-1"/>
    <d v="2024-02-11T00:00:00"/>
    <x v="5"/>
    <x v="3"/>
    <n v="2"/>
    <s v="Pooja Gupta"/>
    <s v="Cedar Bluff Road, Apartment 8A, Building C, near Oakdale Plaza"/>
    <x v="0"/>
    <x v="0"/>
    <s v="Consumer"/>
    <x v="8"/>
    <x v="1"/>
    <x v="102"/>
    <x v="2"/>
    <x v="3"/>
    <x v="1"/>
    <d v="2024-03-07T00:00:00"/>
    <n v="25"/>
    <n v="261"/>
    <n v="507"/>
    <n v="150"/>
    <n v="47"/>
    <n v="12267"/>
    <n v="0.1"/>
    <n v="1226.7"/>
    <n v="12267"/>
    <n v="2.64"/>
    <n v="12269.64"/>
  </r>
  <r>
    <s v="8819-1"/>
    <d v="2024-05-24T00:00:00"/>
    <x v="5"/>
    <x v="0"/>
    <n v="5"/>
    <s v="Pradeep Sharma"/>
    <s v="Willow Lane, Suite 410, Building D, near Highland Park"/>
    <x v="1"/>
    <x v="1"/>
    <s v="Corporate"/>
    <x v="5"/>
    <x v="1"/>
    <x v="103"/>
    <x v="1"/>
    <x v="0"/>
    <x v="1"/>
    <d v="2024-06-01T00:00:00"/>
    <n v="8"/>
    <n v="25"/>
    <n v="347"/>
    <n v="52"/>
    <n v="16"/>
    <n v="400"/>
    <n v="7.0000000000000007E-2"/>
    <n v="28"/>
    <n v="400"/>
    <n v="7.18"/>
    <n v="407.18"/>
  </r>
  <r>
    <s v="8820-1"/>
    <d v="2024-01-24T00:00:00"/>
    <x v="5"/>
    <x v="3"/>
    <n v="1"/>
    <s v="Prakash Yadav"/>
    <s v="Riverstone Road, Flat 3B, Building E, beside Crystal Bay"/>
    <x v="2"/>
    <x v="2"/>
    <s v="Consumer"/>
    <x v="5"/>
    <x v="1"/>
    <x v="104"/>
    <x v="2"/>
    <x v="0"/>
    <x v="0"/>
    <d v="2024-03-10T00:00:00"/>
    <n v="46"/>
    <n v="95"/>
    <n v="235"/>
    <n v="322"/>
    <n v="32"/>
    <n v="3040"/>
    <n v="0.01"/>
    <n v="30.4"/>
    <n v="3040"/>
    <n v="11.37"/>
    <n v="3051.37"/>
  </r>
  <r>
    <s v="8821-1"/>
    <d v="2024-12-18T00:00:00"/>
    <x v="5"/>
    <x v="2"/>
    <n v="12"/>
    <s v="Pranav Rathi"/>
    <s v="Shady Ridge Avenue, Apartment 7A, Building B, near Willow Park"/>
    <x v="1"/>
    <x v="1"/>
    <s v="Home Office"/>
    <x v="5"/>
    <x v="1"/>
    <x v="105"/>
    <x v="0"/>
    <x v="0"/>
    <x v="0"/>
    <d v="2025-02-11T00:00:00"/>
    <n v="55"/>
    <n v="33"/>
    <n v="220"/>
    <n v="68"/>
    <n v="45"/>
    <n v="1485"/>
    <n v="0.02"/>
    <n v="29.7"/>
    <n v="1485"/>
    <n v="1.3"/>
    <n v="1486.3"/>
  </r>
  <r>
    <s v="8822-1"/>
    <d v="2024-10-06T00:00:00"/>
    <x v="5"/>
    <x v="2"/>
    <n v="10"/>
    <s v="Preeti Yadav"/>
    <s v="Forest Grove Road, Suite 504, Building C, next to Riverstone"/>
    <x v="1"/>
    <x v="1"/>
    <s v="Small Business"/>
    <x v="12"/>
    <x v="1"/>
    <x v="106"/>
    <x v="2"/>
    <x v="0"/>
    <x v="0"/>
    <d v="2024-11-14T00:00:00"/>
    <n v="39"/>
    <n v="10"/>
    <n v="195"/>
    <n v="139"/>
    <n v="50"/>
    <n v="500"/>
    <n v="0.1"/>
    <n v="50"/>
    <n v="500"/>
    <n v="19.510000000000002"/>
    <n v="519.51"/>
  </r>
  <r>
    <s v="8823-1"/>
    <d v="2024-09-13T00:00:00"/>
    <x v="5"/>
    <x v="1"/>
    <n v="9"/>
    <s v="Radhika Yadav"/>
    <s v="Pinewood Terrace, Flat 6B, Building D, near Oak Grove"/>
    <x v="2"/>
    <x v="2"/>
    <s v="Consumer"/>
    <x v="13"/>
    <x v="1"/>
    <x v="107"/>
    <x v="0"/>
    <x v="1"/>
    <x v="0"/>
    <d v="2024-11-10T00:00:00"/>
    <n v="58"/>
    <n v="327"/>
    <n v="640"/>
    <n v="255"/>
    <n v="43"/>
    <n v="14061"/>
    <n v="0.09"/>
    <n v="1265.49"/>
    <n v="14061"/>
    <n v="7.18"/>
    <n v="14068.18"/>
  </r>
  <r>
    <s v="8824-1"/>
    <d v="2024-10-30T00:00:00"/>
    <x v="5"/>
    <x v="2"/>
    <n v="10"/>
    <s v="Rajendra Sharma"/>
    <s v="Golden Oak Drive, Unit 3A, Building E, by City Hall"/>
    <x v="0"/>
    <x v="0"/>
    <s v="Corporate"/>
    <x v="3"/>
    <x v="1"/>
    <x v="108"/>
    <x v="0"/>
    <x v="2"/>
    <x v="0"/>
    <d v="2024-12-11T00:00:00"/>
    <n v="42"/>
    <n v="146"/>
    <n v="346"/>
    <n v="288"/>
    <n v="39"/>
    <n v="5694"/>
    <n v="7.0000000000000007E-2"/>
    <n v="398.58"/>
    <n v="5694"/>
    <n v="0.88"/>
    <n v="5694.88"/>
  </r>
  <r>
    <s v="8825-1"/>
    <d v="2024-02-20T00:00:00"/>
    <x v="5"/>
    <x v="3"/>
    <n v="2"/>
    <s v="Rajesh Yadav"/>
    <s v="Cedar Hills Parkway, Suite 208, Building B, near Oak Ridge"/>
    <x v="0"/>
    <x v="0"/>
    <s v="Home Office"/>
    <x v="0"/>
    <x v="1"/>
    <x v="109"/>
    <x v="0"/>
    <x v="3"/>
    <x v="1"/>
    <d v="2024-02-29T00:00:00"/>
    <n v="9"/>
    <n v="27"/>
    <n v="106"/>
    <n v="14"/>
    <n v="19"/>
    <n v="513"/>
    <n v="7.0000000000000007E-2"/>
    <n v="35.909999999999997"/>
    <n v="513"/>
    <n v="7.18"/>
    <n v="520.17999999999995"/>
  </r>
  <r>
    <s v="8826-1"/>
    <d v="2024-01-27T00:00:00"/>
    <x v="5"/>
    <x v="3"/>
    <n v="1"/>
    <s v="Ravi Kumar"/>
    <s v="Birchfield Road, Apartment 10A, Building F, near Riverbank"/>
    <x v="1"/>
    <x v="1"/>
    <s v="Home Office"/>
    <x v="5"/>
    <x v="1"/>
    <x v="110"/>
    <x v="1"/>
    <x v="2"/>
    <x v="0"/>
    <d v="2024-02-23T00:00:00"/>
    <n v="27"/>
    <n v="261"/>
    <n v="580"/>
    <n v="262"/>
    <n v="20"/>
    <n v="5220"/>
    <n v="0.05"/>
    <n v="261"/>
    <n v="5220"/>
    <n v="1.63"/>
    <n v="5221.63"/>
  </r>
  <r>
    <s v="8827-1"/>
    <d v="2024-06-25T00:00:00"/>
    <x v="5"/>
    <x v="0"/>
    <n v="6"/>
    <s v="Rohit Yadav"/>
    <s v="Maple Valley Drive, Unit 6B, Building C, by Willow Meadows"/>
    <x v="2"/>
    <x v="2"/>
    <s v="Corporate"/>
    <x v="9"/>
    <x v="1"/>
    <x v="111"/>
    <x v="2"/>
    <x v="0"/>
    <x v="0"/>
    <d v="2024-08-23T00:00:00"/>
    <n v="59"/>
    <n v="147"/>
    <n v="225"/>
    <n v="244"/>
    <n v="15"/>
    <n v="2205"/>
    <n v="0.08"/>
    <n v="176.4"/>
    <n v="2205"/>
    <n v="19.989999999999998"/>
    <n v="2224.9899999999998"/>
  </r>
  <r>
    <s v="8828-1"/>
    <d v="2024-03-20T00:00:00"/>
    <x v="5"/>
    <x v="3"/>
    <n v="3"/>
    <s v="Ruchi Mehta"/>
    <s v="Sunset View Road, Suite 701, Building A, near Valley Park"/>
    <x v="0"/>
    <x v="0"/>
    <s v="Corporate"/>
    <x v="7"/>
    <x v="1"/>
    <x v="112"/>
    <x v="1"/>
    <x v="1"/>
    <x v="0"/>
    <d v="2024-04-07T00:00:00"/>
    <n v="18"/>
    <n v="317"/>
    <n v="488"/>
    <n v="9"/>
    <n v="23"/>
    <n v="7291"/>
    <n v="0"/>
    <n v="0"/>
    <n v="7291"/>
    <n v="0.8"/>
    <n v="7291.8"/>
  </r>
  <r>
    <s v="8829-1"/>
    <d v="2024-01-23T00:00:00"/>
    <x v="5"/>
    <x v="3"/>
    <n v="1"/>
    <s v="Rupesh Kumar"/>
    <s v="Willow Oak Drive, Apartment 4B, Building E, opposite Lakeside"/>
    <x v="0"/>
    <x v="0"/>
    <s v="Corporate"/>
    <x v="5"/>
    <x v="1"/>
    <x v="113"/>
    <x v="2"/>
    <x v="2"/>
    <x v="0"/>
    <d v="2024-02-27T00:00:00"/>
    <n v="35"/>
    <n v="233"/>
    <n v="417"/>
    <n v="149"/>
    <n v="45"/>
    <n v="10485"/>
    <n v="0.09"/>
    <n v="943.65"/>
    <n v="10485"/>
    <n v="7.78"/>
    <n v="10492.78"/>
  </r>
  <r>
    <s v="8830-1"/>
    <d v="2024-07-14T00:00:00"/>
    <x v="5"/>
    <x v="1"/>
    <n v="7"/>
    <s v="Saanvi Sharma"/>
    <s v="Cedar Park Drive, Suite 609, Building D, by Willow Grove"/>
    <x v="1"/>
    <x v="1"/>
    <s v="Corporate"/>
    <x v="0"/>
    <x v="1"/>
    <x v="114"/>
    <x v="0"/>
    <x v="3"/>
    <x v="0"/>
    <d v="2024-08-16T00:00:00"/>
    <n v="33"/>
    <n v="239"/>
    <n v="304"/>
    <n v="18"/>
    <n v="40"/>
    <n v="9560"/>
    <n v="0.01"/>
    <n v="95.6"/>
    <n v="9560"/>
    <n v="4.0999999999999996"/>
    <n v="9564.1"/>
  </r>
  <r>
    <s v="8831-1"/>
    <d v="2024-12-24T00:00:00"/>
    <x v="5"/>
    <x v="2"/>
    <n v="12"/>
    <s v="Sahil Yadav"/>
    <s v="Pineview Terrace, Unit 8A, Building C, near Crystal Waters"/>
    <x v="2"/>
    <x v="2"/>
    <s v="Home Office"/>
    <x v="7"/>
    <x v="1"/>
    <x v="115"/>
    <x v="2"/>
    <x v="0"/>
    <x v="0"/>
    <d v="2025-02-10T00:00:00"/>
    <n v="48"/>
    <n v="43"/>
    <n v="154"/>
    <n v="292"/>
    <n v="42"/>
    <n v="1806"/>
    <n v="0.06"/>
    <n v="108.36"/>
    <n v="1806"/>
    <n v="1.58"/>
    <n v="1807.58"/>
  </r>
  <r>
    <s v="8832-1"/>
    <d v="2024-01-29T00:00:00"/>
    <x v="5"/>
    <x v="3"/>
    <n v="1"/>
    <s v="Sandeep Kumar"/>
    <s v="Redwood Lane, Apartment 3B, Building F, by Spring Hill"/>
    <x v="0"/>
    <x v="0"/>
    <s v="Consumer"/>
    <x v="1"/>
    <x v="1"/>
    <x v="116"/>
    <x v="0"/>
    <x v="1"/>
    <x v="0"/>
    <d v="2024-03-28T00:00:00"/>
    <n v="59"/>
    <n v="293"/>
    <n v="514"/>
    <n v="317"/>
    <n v="50"/>
    <n v="14650"/>
    <n v="0.06"/>
    <n v="879"/>
    <n v="14650"/>
    <n v="1.49"/>
    <n v="14651.49"/>
  </r>
  <r>
    <s v="8833-1"/>
    <d v="2024-12-16T00:00:00"/>
    <x v="5"/>
    <x v="2"/>
    <n v="12"/>
    <s v="Sanjana Sharma"/>
    <s v="Willow Creek Avenue, Suite 502, Building B, next to Pine Ridge"/>
    <x v="1"/>
    <x v="1"/>
    <s v="Small Business"/>
    <x v="8"/>
    <x v="1"/>
    <x v="117"/>
    <x v="1"/>
    <x v="0"/>
    <x v="1"/>
    <d v="2024-12-31T00:00:00"/>
    <n v="15"/>
    <n v="54"/>
    <n v="366"/>
    <n v="218"/>
    <n v="14"/>
    <n v="756"/>
    <n v="0.02"/>
    <n v="15.12"/>
    <n v="756"/>
    <n v="9.44"/>
    <n v="765.44"/>
  </r>
  <r>
    <s v="8834-1"/>
    <d v="2024-11-13T00:00:00"/>
    <x v="5"/>
    <x v="2"/>
    <n v="11"/>
    <s v="Sanjay Mehta"/>
    <s v="Golden Grove Road, Flat 2A, Building D, near Sunset Valley"/>
    <x v="2"/>
    <x v="2"/>
    <s v="Consumer"/>
    <x v="2"/>
    <x v="1"/>
    <x v="118"/>
    <x v="2"/>
    <x v="1"/>
    <x v="0"/>
    <d v="2025-01-05T00:00:00"/>
    <n v="53"/>
    <n v="105"/>
    <n v="422"/>
    <n v="11"/>
    <n v="48"/>
    <n v="5040"/>
    <n v="0.01"/>
    <n v="50.4"/>
    <n v="5040"/>
    <n v="4"/>
    <n v="5044"/>
  </r>
  <r>
    <s v="8835-1"/>
    <d v="2024-05-14T00:00:00"/>
    <x v="5"/>
    <x v="0"/>
    <n v="5"/>
    <s v="Sanya Kumar"/>
    <s v="Riverbend Crescent, Unit 5B, Building E, by River Park"/>
    <x v="0"/>
    <x v="0"/>
    <s v="Corporate"/>
    <x v="8"/>
    <x v="1"/>
    <x v="119"/>
    <x v="0"/>
    <x v="2"/>
    <x v="0"/>
    <d v="2024-07-09T00:00:00"/>
    <n v="56"/>
    <n v="186"/>
    <n v="204"/>
    <n v="220"/>
    <n v="43"/>
    <n v="7998"/>
    <n v="0.09"/>
    <n v="719.82"/>
    <n v="7998"/>
    <n v="2.83"/>
    <n v="8000.83"/>
  </r>
  <r>
    <s v="8836-1"/>
    <d v="2024-04-14T00:00:00"/>
    <x v="5"/>
    <x v="0"/>
    <n v="4"/>
    <s v="Sarbjeet Sharma"/>
    <s v="Shady Oaks Boulevard, Apartment 9A, Building C, near Maplewood"/>
    <x v="1"/>
    <x v="1"/>
    <s v="Small Business"/>
    <x v="4"/>
    <x v="1"/>
    <x v="120"/>
    <x v="2"/>
    <x v="3"/>
    <x v="0"/>
    <d v="2024-06-11T00:00:00"/>
    <n v="58"/>
    <n v="77"/>
    <n v="258"/>
    <n v="338"/>
    <n v="25"/>
    <n v="1925"/>
    <n v="0.04"/>
    <n v="77"/>
    <n v="1925"/>
    <n v="0.49"/>
    <n v="1925.49"/>
  </r>
  <r>
    <s v="8837-1"/>
    <d v="2024-10-23T00:00:00"/>
    <x v="5"/>
    <x v="2"/>
    <n v="10"/>
    <s v="Shalini Yadav"/>
    <s v="Pine Ridge Terrace, Suite 201, Building B, next to Cedar Grove"/>
    <x v="2"/>
    <x v="2"/>
    <s v="Corporate"/>
    <x v="0"/>
    <x v="1"/>
    <x v="121"/>
    <x v="0"/>
    <x v="2"/>
    <x v="1"/>
    <d v="2024-11-18T00:00:00"/>
    <n v="26"/>
    <n v="114"/>
    <n v="427"/>
    <n v="167"/>
    <n v="14"/>
    <n v="1596"/>
    <n v="0"/>
    <n v="0"/>
    <n v="1596"/>
    <n v="8.23"/>
    <n v="1604.23"/>
  </r>
  <r>
    <s v="8838-1"/>
    <d v="2024-11-25T00:00:00"/>
    <x v="5"/>
    <x v="2"/>
    <n v="11"/>
    <s v="Shivani Kumar"/>
    <s v="Cedarwood Parkway, Flat 7B, Building A, near Willow View"/>
    <x v="0"/>
    <x v="0"/>
    <s v="Corporate"/>
    <x v="9"/>
    <x v="1"/>
    <x v="122"/>
    <x v="1"/>
    <x v="0"/>
    <x v="0"/>
    <d v="2024-12-28T00:00:00"/>
    <n v="33"/>
    <n v="242"/>
    <n v="570"/>
    <n v="332"/>
    <n v="34"/>
    <n v="8228"/>
    <n v="0.03"/>
    <n v="246.84"/>
    <n v="8228"/>
    <n v="0.8"/>
    <n v="8228.7999999999993"/>
  </r>
  <r>
    <s v="8839-1"/>
    <d v="2024-07-13T00:00:00"/>
    <x v="5"/>
    <x v="1"/>
    <n v="7"/>
    <s v="Shivendra Yadav"/>
    <s v="Sunrise Drive, Apartment 6A, Building F, by Forest Hills"/>
    <x v="1"/>
    <x v="1"/>
    <s v="Corporate"/>
    <x v="5"/>
    <x v="1"/>
    <x v="123"/>
    <x v="2"/>
    <x v="1"/>
    <x v="0"/>
    <d v="2024-07-15T00:00:00"/>
    <n v="2"/>
    <n v="191"/>
    <n v="226"/>
    <n v="19"/>
    <n v="34"/>
    <n v="6494"/>
    <n v="0.05"/>
    <n v="324.7"/>
    <n v="6494"/>
    <n v="6.66"/>
    <n v="6500.66"/>
  </r>
  <r>
    <s v="8840-1"/>
    <d v="2024-12-07T00:00:00"/>
    <x v="5"/>
    <x v="2"/>
    <n v="12"/>
    <s v="Shubham Sharma"/>
    <s v="Maple Forest Lane, Suite 308, Building C, near Riverside Mall"/>
    <x v="2"/>
    <x v="2"/>
    <s v="Corporate"/>
    <x v="2"/>
    <x v="1"/>
    <x v="124"/>
    <x v="0"/>
    <x v="2"/>
    <x v="0"/>
    <d v="2025-01-16T00:00:00"/>
    <n v="40"/>
    <n v="100"/>
    <n v="355"/>
    <n v="238"/>
    <n v="25"/>
    <n v="2500"/>
    <n v="0.04"/>
    <n v="100"/>
    <n v="2500"/>
    <n v="1.49"/>
    <n v="2501.4899999999998"/>
  </r>
  <r>
    <s v="8841-1"/>
    <d v="2024-07-09T00:00:00"/>
    <x v="5"/>
    <x v="1"/>
    <n v="7"/>
    <s v="Shruti Rathi"/>
    <s v="Crystal View Boulevard, Flat 2A, Building D, opposite Oak Valley"/>
    <x v="0"/>
    <x v="0"/>
    <s v="Corporate"/>
    <x v="13"/>
    <x v="1"/>
    <x v="125"/>
    <x v="0"/>
    <x v="3"/>
    <x v="0"/>
    <d v="2024-08-04T00:00:00"/>
    <n v="26"/>
    <n v="247"/>
    <n v="355"/>
    <n v="250"/>
    <n v="47"/>
    <n v="11609"/>
    <n v="0.05"/>
    <n v="580.45000000000005"/>
    <n v="11609"/>
    <n v="2.25"/>
    <n v="11611.25"/>
  </r>
  <r>
    <s v="8842-1"/>
    <d v="2024-12-02T00:00:00"/>
    <x v="5"/>
    <x v="2"/>
    <n v="12"/>
    <s v="Siddhi Yadav"/>
    <s v="Redwood Grove Avenue, Unit 4B, Building E, by Riverbank"/>
    <x v="1"/>
    <x v="1"/>
    <s v="Small Business"/>
    <x v="0"/>
    <x v="1"/>
    <x v="126"/>
    <x v="1"/>
    <x v="0"/>
    <x v="0"/>
    <d v="2024-12-24T00:00:00"/>
    <n v="22"/>
    <n v="249"/>
    <n v="273"/>
    <n v="40"/>
    <n v="30"/>
    <n v="7470"/>
    <n v="0.02"/>
    <n v="149.4"/>
    <n v="7470"/>
    <n v="0.7"/>
    <n v="7470.7"/>
  </r>
  <r>
    <s v="8843-1"/>
    <d v="2024-08-03T00:00:00"/>
    <x v="5"/>
    <x v="1"/>
    <n v="8"/>
    <s v="Simran Kumar"/>
    <s v="Shady Pines Road, Suite 703, Building B, near Blue Ridge"/>
    <x v="2"/>
    <x v="2"/>
    <s v="Consumer"/>
    <x v="4"/>
    <x v="1"/>
    <x v="127"/>
    <x v="0"/>
    <x v="1"/>
    <x v="0"/>
    <d v="2024-09-28T00:00:00"/>
    <n v="56"/>
    <n v="250"/>
    <n v="468"/>
    <n v="35"/>
    <n v="41"/>
    <n v="10250"/>
    <n v="0.02"/>
    <n v="205"/>
    <n v="10250"/>
    <n v="0.88"/>
    <n v="10250.879999999999"/>
  </r>
  <r>
    <s v="8844-1"/>
    <d v="2024-05-24T00:00:00"/>
    <x v="5"/>
    <x v="0"/>
    <n v="5"/>
    <s v="Sonia Sharma"/>
    <s v="Sunset Grove Parkway, Flat 8A, Building F, near Lakeside"/>
    <x v="1"/>
    <x v="1"/>
    <s v="Small Business"/>
    <x v="7"/>
    <x v="1"/>
    <x v="128"/>
    <x v="0"/>
    <x v="2"/>
    <x v="1"/>
    <d v="2024-06-23T00:00:00"/>
    <n v="30"/>
    <n v="85"/>
    <n v="204"/>
    <n v="71"/>
    <n v="40"/>
    <n v="3400"/>
    <n v="0.05"/>
    <n v="170"/>
    <n v="3400"/>
    <n v="7.18"/>
    <n v="3407.18"/>
  </r>
  <r>
    <s v="8845-1"/>
    <d v="2024-04-02T00:00:00"/>
    <x v="5"/>
    <x v="0"/>
    <n v="4"/>
    <s v="Srikant Mehta"/>
    <s v="Cedar Park Lane, Apartment 11A, Building C, by Crystal Garden"/>
    <x v="2"/>
    <x v="2"/>
    <s v="Corporate"/>
    <x v="1"/>
    <x v="1"/>
    <x v="129"/>
    <x v="1"/>
    <x v="3"/>
    <x v="0"/>
    <d v="2024-05-07T00:00:00"/>
    <n v="35"/>
    <n v="209"/>
    <n v="524"/>
    <n v="279"/>
    <n v="41"/>
    <n v="8569"/>
    <n v="0.09"/>
    <n v="771.21"/>
    <n v="8569"/>
    <n v="2.64"/>
    <n v="8571.64"/>
  </r>
  <r>
    <s v="8846-1"/>
    <d v="2024-03-16T00:00:00"/>
    <x v="5"/>
    <x v="3"/>
    <n v="3"/>
    <s v="Suman Yadav"/>
    <s v="Pinehurst Avenue, Suite 305, Building D, near Maple Plaza"/>
    <x v="0"/>
    <x v="0"/>
    <s v="Consumer"/>
    <x v="13"/>
    <x v="1"/>
    <x v="130"/>
    <x v="2"/>
    <x v="3"/>
    <x v="0"/>
    <d v="2024-05-15T00:00:00"/>
    <n v="60"/>
    <n v="165"/>
    <n v="336"/>
    <n v="323"/>
    <n v="30"/>
    <n v="4950"/>
    <n v="0.09"/>
    <n v="445.5"/>
    <n v="4950"/>
    <n v="6.19"/>
    <n v="4956.1899999999996"/>
  </r>
  <r>
    <s v="8847-1"/>
    <d v="2024-05-11T00:00:00"/>
    <x v="5"/>
    <x v="0"/>
    <n v="5"/>
    <s v="Sushant Kumar"/>
    <s v="Maple Lane, Apartment 2B, Building E, by Golden Fields"/>
    <x v="0"/>
    <x v="0"/>
    <s v="Corporate"/>
    <x v="2"/>
    <x v="1"/>
    <x v="131"/>
    <x v="1"/>
    <x v="3"/>
    <x v="0"/>
    <d v="2024-06-06T00:00:00"/>
    <n v="26"/>
    <n v="250"/>
    <n v="289"/>
    <n v="289"/>
    <n v="26"/>
    <n v="6500"/>
    <n v="0.09"/>
    <n v="585"/>
    <n v="6500"/>
    <n v="49"/>
    <n v="6549"/>
  </r>
  <r>
    <s v="8848-1"/>
    <d v="2024-11-05T00:00:00"/>
    <x v="5"/>
    <x v="2"/>
    <n v="11"/>
    <s v="Swati Yadav"/>
    <s v="Willow Oak Boulevard, Suite 407, Building B, near Sunset Valley"/>
    <x v="1"/>
    <x v="1"/>
    <s v="Small Business"/>
    <x v="3"/>
    <x v="1"/>
    <x v="132"/>
    <x v="2"/>
    <x v="1"/>
    <x v="0"/>
    <d v="2024-11-28T00:00:00"/>
    <n v="23"/>
    <n v="308"/>
    <n v="477"/>
    <n v="134"/>
    <n v="35"/>
    <n v="10780"/>
    <n v="0.08"/>
    <n v="862.4"/>
    <n v="10780"/>
    <n v="1.49"/>
    <n v="10781.49"/>
  </r>
  <r>
    <s v="8849-1"/>
    <d v="2024-10-06T00:00:00"/>
    <x v="5"/>
    <x v="2"/>
    <n v="10"/>
    <s v="Tanmay Sharma"/>
    <s v="River Crest Road, Flat 10B, Building A, near Silver Hill"/>
    <x v="2"/>
    <x v="2"/>
    <s v="Corporate"/>
    <x v="8"/>
    <x v="1"/>
    <x v="133"/>
    <x v="0"/>
    <x v="0"/>
    <x v="0"/>
    <d v="2024-11-22T00:00:00"/>
    <n v="47"/>
    <n v="155"/>
    <n v="183"/>
    <n v="34"/>
    <n v="32"/>
    <n v="4960"/>
    <n v="0.02"/>
    <n v="99.2"/>
    <n v="4960"/>
    <n v="6.5"/>
    <n v="4966.5"/>
  </r>
  <r>
    <s v="8850-1"/>
    <d v="2024-06-16T00:00:00"/>
    <x v="5"/>
    <x v="0"/>
    <n v="6"/>
    <s v="Tanu Jain"/>
    <s v="Cedar Hill Drive, Apartment 4A, Building C, opposite Crystal Creek"/>
    <x v="0"/>
    <x v="0"/>
    <s v="Home Office"/>
    <x v="9"/>
    <x v="1"/>
    <x v="134"/>
    <x v="2"/>
    <x v="1"/>
    <x v="0"/>
    <d v="2024-07-14T00:00:00"/>
    <n v="28"/>
    <n v="134"/>
    <n v="444"/>
    <n v="243"/>
    <n v="22"/>
    <n v="2948"/>
    <n v="7.0000000000000007E-2"/>
    <n v="206.36"/>
    <n v="2948"/>
    <n v="0.83"/>
    <n v="2948.83"/>
  </r>
  <r>
    <s v="8851-1"/>
    <d v="2024-07-22T00:00:00"/>
    <x v="5"/>
    <x v="1"/>
    <n v="7"/>
    <s v="Tejas Yadav"/>
    <s v="Willowbrook Boulevard, Suite 506, Building E, next to Green River"/>
    <x v="1"/>
    <x v="1"/>
    <s v="Home Office"/>
    <x v="8"/>
    <x v="1"/>
    <x v="135"/>
    <x v="0"/>
    <x v="3"/>
    <x v="0"/>
    <d v="2024-08-14T00:00:00"/>
    <n v="23"/>
    <n v="7"/>
    <n v="93"/>
    <n v="86"/>
    <n v="39"/>
    <n v="273"/>
    <n v="0.08"/>
    <n v="21.84"/>
    <n v="273"/>
    <n v="1.49"/>
    <n v="274.49"/>
  </r>
  <r>
    <s v="8852-1"/>
    <d v="2024-12-27T00:00:00"/>
    <x v="5"/>
    <x v="2"/>
    <n v="12"/>
    <s v="Umesh Kumar"/>
    <s v="Redwood Ridge Lane, Flat 6A, Building D, near Maplewood Park"/>
    <x v="2"/>
    <x v="2"/>
    <s v="Corporate"/>
    <x v="1"/>
    <x v="1"/>
    <x v="136"/>
    <x v="0"/>
    <x v="3"/>
    <x v="0"/>
    <d v="2025-02-01T00:00:00"/>
    <n v="36"/>
    <n v="89"/>
    <n v="389"/>
    <n v="214"/>
    <n v="46"/>
    <n v="4094"/>
    <n v="0.05"/>
    <n v="204.7"/>
    <n v="4094"/>
    <n v="4.5"/>
    <n v="4098.5"/>
  </r>
  <r>
    <s v="8853-1"/>
    <d v="2024-08-25T00:00:00"/>
    <x v="5"/>
    <x v="1"/>
    <n v="8"/>
    <s v="Vanshika Sharma"/>
    <s v="Pineview Crescent, Suite 701, Building B, near Riverstone"/>
    <x v="0"/>
    <x v="0"/>
    <s v="Small Business"/>
    <x v="11"/>
    <x v="1"/>
    <x v="137"/>
    <x v="0"/>
    <x v="2"/>
    <x v="1"/>
    <d v="2024-08-30T00:00:00"/>
    <n v="5"/>
    <n v="195"/>
    <n v="276"/>
    <n v="238"/>
    <n v="42"/>
    <n v="8190"/>
    <n v="0.06"/>
    <n v="491.4"/>
    <n v="8190"/>
    <n v="6.5"/>
    <n v="8196.5"/>
  </r>
  <r>
    <s v="8854-1"/>
    <d v="2024-08-20T00:00:00"/>
    <x v="5"/>
    <x v="1"/>
    <n v="8"/>
    <s v="Vasundhara Yadav"/>
    <s v="Crystal Springs Avenue, Apartment 7B, Building C, near Oakridge"/>
    <x v="1"/>
    <x v="1"/>
    <s v="Consumer"/>
    <x v="2"/>
    <x v="1"/>
    <x v="138"/>
    <x v="1"/>
    <x v="3"/>
    <x v="1"/>
    <d v="2024-10-19T00:00:00"/>
    <n v="60"/>
    <n v="30"/>
    <n v="321"/>
    <n v="277"/>
    <n v="22"/>
    <n v="660"/>
    <n v="0.1"/>
    <n v="66"/>
    <n v="660"/>
    <n v="6.5"/>
    <n v="666.5"/>
  </r>
  <r>
    <s v="8855-1"/>
    <d v="2024-12-25T00:00:00"/>
    <x v="5"/>
    <x v="2"/>
    <n v="12"/>
    <s v="Vikas Kumar"/>
    <s v="Willow Springs Road, Suite 202, Building F, next to City Plaza"/>
    <x v="2"/>
    <x v="2"/>
    <s v="Consumer"/>
    <x v="3"/>
    <x v="1"/>
    <x v="139"/>
    <x v="2"/>
    <x v="0"/>
    <x v="1"/>
    <d v="2024-12-28T00:00:00"/>
    <n v="3"/>
    <n v="77"/>
    <n v="406"/>
    <n v="37"/>
    <n v="21"/>
    <n v="1617"/>
    <n v="0.05"/>
    <n v="80.849999999999994"/>
    <n v="1617"/>
    <n v="0.83"/>
    <n v="1617.83"/>
  </r>
  <r>
    <s v="8856-1"/>
    <d v="2024-02-07T00:00:00"/>
    <x v="5"/>
    <x v="3"/>
    <n v="2"/>
    <s v="Vikram Yadav"/>
    <s v="Cedar Grove Boulevard, Flat 5A, Building E, near Golden Park"/>
    <x v="1"/>
    <x v="1"/>
    <s v="Home Office"/>
    <x v="8"/>
    <x v="1"/>
    <x v="140"/>
    <x v="1"/>
    <x v="0"/>
    <x v="2"/>
    <d v="2024-03-11T00:00:00"/>
    <n v="33"/>
    <n v="41"/>
    <n v="153"/>
    <n v="150"/>
    <n v="35"/>
    <n v="1435"/>
    <n v="0"/>
    <n v="0"/>
    <n v="1435"/>
    <n v="0.99"/>
    <n v="1435.99"/>
  </r>
  <r>
    <s v="8857-1"/>
    <d v="2024-03-20T00:00:00"/>
    <x v="5"/>
    <x v="3"/>
    <n v="3"/>
    <s v="Vinay Sharma"/>
    <s v="Sunset View Parkway, Unit 3A, Building D, near Oakview"/>
    <x v="1"/>
    <x v="1"/>
    <s v="Corporate"/>
    <x v="13"/>
    <x v="1"/>
    <x v="141"/>
    <x v="2"/>
    <x v="0"/>
    <x v="1"/>
    <d v="2024-04-13T00:00:00"/>
    <n v="24"/>
    <n v="329"/>
    <n v="635"/>
    <n v="102"/>
    <n v="37"/>
    <n v="12173"/>
    <n v="0.03"/>
    <n v="365.19"/>
    <n v="12173"/>
    <n v="14"/>
    <n v="12187"/>
  </r>
  <r>
    <s v="8858-1"/>
    <d v="2024-06-01T00:00:00"/>
    <x v="5"/>
    <x v="0"/>
    <n v="6"/>
    <s v="Vishal Mehta"/>
    <s v="Pine Valley Lane, Apartment 11B, Building C, beside Silverbrook"/>
    <x v="2"/>
    <x v="2"/>
    <s v="Consumer"/>
    <x v="13"/>
    <x v="1"/>
    <x v="142"/>
    <x v="0"/>
    <x v="0"/>
    <x v="0"/>
    <d v="2024-07-30T00:00:00"/>
    <n v="59"/>
    <n v="238"/>
    <n v="575"/>
    <n v="99"/>
    <n v="43"/>
    <n v="10234"/>
    <n v="0.1"/>
    <n v="1023.4"/>
    <n v="10234"/>
    <n v="1.34"/>
    <n v="10235.34"/>
  </r>
  <r>
    <s v="8859-1"/>
    <d v="2024-07-07T00:00:00"/>
    <x v="5"/>
    <x v="1"/>
    <n v="7"/>
    <s v="Vishnu Kumar"/>
    <s v="Cedar Ridge Boulevard, Suite 608, Building A, near Oak Hills"/>
    <x v="0"/>
    <x v="0"/>
    <s v="Home Office"/>
    <x v="1"/>
    <x v="1"/>
    <x v="143"/>
    <x v="2"/>
    <x v="1"/>
    <x v="0"/>
    <d v="2024-08-15T00:00:00"/>
    <n v="39"/>
    <n v="327"/>
    <n v="456"/>
    <n v="96"/>
    <n v="11"/>
    <n v="3597"/>
    <n v="0.1"/>
    <n v="359.7"/>
    <n v="3597"/>
    <n v="5.47"/>
    <n v="3602.47"/>
  </r>
  <r>
    <s v="8860-1"/>
    <d v="2024-10-11T00:00:00"/>
    <x v="5"/>
    <x v="2"/>
    <n v="10"/>
    <s v="Yashika Sharma"/>
    <s v="Redwood Avenue, Apartment 4B, Building E, near Willow Meadows"/>
    <x v="0"/>
    <x v="0"/>
    <s v="Small Business"/>
    <x v="3"/>
    <x v="1"/>
    <x v="144"/>
    <x v="0"/>
    <x v="2"/>
    <x v="0"/>
    <d v="2024-11-28T00:00:00"/>
    <n v="48"/>
    <n v="164"/>
    <n v="307"/>
    <n v="178"/>
    <n v="21"/>
    <n v="3444"/>
    <n v="0.06"/>
    <n v="206.64"/>
    <n v="3444"/>
    <n v="4.17"/>
    <n v="3448.17"/>
  </r>
  <r>
    <s v="8861-1"/>
    <d v="2024-08-21T00:00:00"/>
    <x v="5"/>
    <x v="1"/>
    <n v="8"/>
    <s v="Yogesh Yadav"/>
    <s v="Maple Valley Road, Suite 507, Building F, close to River Grove"/>
    <x v="1"/>
    <x v="1"/>
    <s v="Small Business"/>
    <x v="2"/>
    <x v="1"/>
    <x v="145"/>
    <x v="1"/>
    <x v="3"/>
    <x v="0"/>
    <d v="2024-09-11T00:00:00"/>
    <n v="21"/>
    <n v="172"/>
    <n v="441"/>
    <n v="116"/>
    <n v="13"/>
    <n v="2236"/>
    <n v="0.1"/>
    <n v="223.6"/>
    <n v="2236"/>
    <n v="6.5"/>
    <n v="2242.5"/>
  </r>
  <r>
    <s v="8862-1"/>
    <d v="2024-01-19T00:00:00"/>
    <x v="5"/>
    <x v="3"/>
    <n v="1"/>
    <s v="Zoya Yadav"/>
    <s v="Pinecrest Boulevard, Apartment 2A, Building C, by Oak Park"/>
    <x v="2"/>
    <x v="2"/>
    <s v="Corporate"/>
    <x v="1"/>
    <x v="1"/>
    <x v="146"/>
    <x v="2"/>
    <x v="2"/>
    <x v="0"/>
    <d v="2024-03-09T00:00:00"/>
    <n v="50"/>
    <n v="124"/>
    <n v="268"/>
    <n v="205"/>
    <n v="14"/>
    <n v="1736"/>
    <n v="0.03"/>
    <n v="52.08"/>
    <n v="1736"/>
    <n v="6.27"/>
    <n v="1742.27"/>
  </r>
  <r>
    <s v="8863-1"/>
    <d v="2024-09-07T00:00:00"/>
    <x v="5"/>
    <x v="1"/>
    <n v="9"/>
    <s v="Aarushi Sharma"/>
    <s v="Willow Creek Parkway, Suite 204, Building D, near Valley View"/>
    <x v="0"/>
    <x v="0"/>
    <s v="Corporate"/>
    <x v="5"/>
    <x v="1"/>
    <x v="15"/>
    <x v="0"/>
    <x v="0"/>
    <x v="0"/>
    <d v="2024-10-01T00:00:00"/>
    <n v="24"/>
    <n v="45"/>
    <n v="223"/>
    <n v="9"/>
    <n v="20"/>
    <n v="900"/>
    <n v="0.05"/>
    <n v="45"/>
    <n v="900"/>
    <n v="24.49"/>
    <n v="924.49"/>
  </r>
  <r>
    <s v="8864-1"/>
    <d v="2024-12-09T00:00:00"/>
    <x v="5"/>
    <x v="2"/>
    <n v="12"/>
    <s v="Aayush Yadav"/>
    <s v="Cedar Park Road, Flat 9A, Building E, opposite Pine Ridge Park"/>
    <x v="0"/>
    <x v="0"/>
    <s v="Corporate"/>
    <x v="13"/>
    <x v="1"/>
    <x v="16"/>
    <x v="2"/>
    <x v="1"/>
    <x v="0"/>
    <d v="2024-12-11T00:00:00"/>
    <n v="2"/>
    <n v="276"/>
    <n v="309"/>
    <n v="327"/>
    <n v="42"/>
    <n v="11592"/>
    <n v="0.05"/>
    <n v="579.6"/>
    <n v="11592"/>
    <n v="26.3"/>
    <n v="11618.3"/>
  </r>
  <r>
    <s v="8865-1"/>
    <d v="2024-01-20T00:00:00"/>
    <x v="5"/>
    <x v="3"/>
    <n v="1"/>
    <s v="Abhishek Kumar"/>
    <s v="Sunrise Ridge Lane, Unit 5B, Building A, near Lakeside Park"/>
    <x v="1"/>
    <x v="1"/>
    <s v="Consumer"/>
    <x v="2"/>
    <x v="1"/>
    <x v="17"/>
    <x v="0"/>
    <x v="2"/>
    <x v="0"/>
    <d v="2024-03-05T00:00:00"/>
    <n v="45"/>
    <n v="67"/>
    <n v="299"/>
    <n v="185"/>
    <n v="28"/>
    <n v="1876"/>
    <n v="0.08"/>
    <n v="150.08000000000001"/>
    <n v="1876"/>
    <n v="5.01"/>
    <n v="1881.01"/>
  </r>
  <r>
    <s v="8866-1"/>
    <d v="2024-05-11T00:00:00"/>
    <x v="5"/>
    <x v="0"/>
    <n v="5"/>
    <s v="Aditya Gupta"/>
    <s v="Pinewood Grove Boulevard, Suite 301, Building F, near Riverbend"/>
    <x v="2"/>
    <x v="2"/>
    <s v="Consumer"/>
    <x v="10"/>
    <x v="1"/>
    <x v="18"/>
    <x v="1"/>
    <x v="3"/>
    <x v="2"/>
    <d v="2024-05-16T00:00:00"/>
    <n v="5"/>
    <n v="167"/>
    <n v="474"/>
    <n v="184"/>
    <n v="34"/>
    <n v="5678"/>
    <n v="0.03"/>
    <n v="170.34"/>
    <n v="5678"/>
    <n v="0.7"/>
    <n v="5678.7"/>
  </r>
  <r>
    <s v="8867-1"/>
    <d v="2024-05-12T00:00:00"/>
    <x v="5"/>
    <x v="0"/>
    <n v="5"/>
    <s v="Aftab Yadav"/>
    <s v="Redwood Valley Road, Apartment 10A, Building C, by Cedar Hill"/>
    <x v="0"/>
    <x v="0"/>
    <s v="Consumer"/>
    <x v="5"/>
    <x v="1"/>
    <x v="19"/>
    <x v="2"/>
    <x v="0"/>
    <x v="1"/>
    <d v="2024-06-25T00:00:00"/>
    <n v="44"/>
    <n v="117"/>
    <n v="385"/>
    <n v="13"/>
    <n v="45"/>
    <n v="5265"/>
    <n v="0"/>
    <n v="0"/>
    <n v="5265"/>
    <n v="19.989999999999998"/>
    <n v="5284.99"/>
  </r>
  <r>
    <s v="8868-1"/>
    <d v="2024-05-18T00:00:00"/>
    <x v="5"/>
    <x v="0"/>
    <n v="5"/>
    <s v="Akansha Rathi"/>
    <s v="Sunset Pines Avenue, Suite 601, Building D, near Blue Ridge Park"/>
    <x v="1"/>
    <x v="1"/>
    <s v="Consumer"/>
    <x v="3"/>
    <x v="1"/>
    <x v="20"/>
    <x v="0"/>
    <x v="1"/>
    <x v="0"/>
    <d v="2024-06-27T00:00:00"/>
    <n v="40"/>
    <n v="159"/>
    <n v="310"/>
    <n v="59"/>
    <n v="33"/>
    <n v="5247"/>
    <n v="0.06"/>
    <n v="314.82"/>
    <n v="5247"/>
    <n v="6.83"/>
    <n v="5253.83"/>
  </r>
  <r>
    <s v="8869-1"/>
    <d v="2024-01-05T00:00:00"/>
    <x v="5"/>
    <x v="3"/>
    <n v="1"/>
    <s v="Ankush Sharma"/>
    <s v="Maplewood Lane, Flat 3A, Building E, near Crystal View"/>
    <x v="2"/>
    <x v="2"/>
    <s v="Corporate"/>
    <x v="2"/>
    <x v="1"/>
    <x v="21"/>
    <x v="0"/>
    <x v="2"/>
    <x v="0"/>
    <d v="2024-02-25T00:00:00"/>
    <n v="51"/>
    <n v="214"/>
    <n v="372"/>
    <n v="140"/>
    <n v="35"/>
    <n v="7490"/>
    <n v="0.1"/>
    <n v="749"/>
    <n v="7490"/>
    <n v="0.93"/>
    <n v="7490.93"/>
  </r>
  <r>
    <s v="8870-1"/>
    <d v="2024-06-27T00:00:00"/>
    <x v="5"/>
    <x v="0"/>
    <n v="6"/>
    <s v="Anupama Yadav"/>
    <s v="Pine Ridge Parkway, Suite 402, Building B, by Town Center"/>
    <x v="0"/>
    <x v="0"/>
    <s v="Small Business"/>
    <x v="1"/>
    <x v="1"/>
    <x v="22"/>
    <x v="1"/>
    <x v="3"/>
    <x v="1"/>
    <d v="2024-08-03T00:00:00"/>
    <n v="37"/>
    <n v="22"/>
    <n v="80"/>
    <n v="277"/>
    <n v="26"/>
    <n v="572"/>
    <n v="0.06"/>
    <n v="34.32"/>
    <n v="572"/>
    <n v="1.3"/>
    <n v="573.29999999999995"/>
  </r>
  <r>
    <s v="8871-1"/>
    <d v="2024-09-20T00:00:00"/>
    <x v="5"/>
    <x v="1"/>
    <n v="9"/>
    <s v="Arvind Kumar"/>
    <s v="Cedar Meadows Road, Apartment 6B, Building D, next to Riverbend Park"/>
    <x v="1"/>
    <x v="1"/>
    <s v="Corporate"/>
    <x v="11"/>
    <x v="1"/>
    <x v="23"/>
    <x v="0"/>
    <x v="3"/>
    <x v="0"/>
    <d v="2024-10-27T00:00:00"/>
    <n v="37"/>
    <n v="271"/>
    <n v="472"/>
    <n v="175"/>
    <n v="24"/>
    <n v="6504"/>
    <n v="0.04"/>
    <n v="260.16000000000003"/>
    <n v="6504"/>
    <n v="2.25"/>
    <n v="6506.25"/>
  </r>
  <r>
    <s v="8872-1"/>
    <d v="2024-03-08T00:00:00"/>
    <x v="5"/>
    <x v="3"/>
    <n v="3"/>
    <s v="Ashish Mehta"/>
    <s v="Crystal Valley Avenue, Unit 8A, Building C, near Maple Street"/>
    <x v="2"/>
    <x v="2"/>
    <s v="Consumer"/>
    <x v="11"/>
    <x v="1"/>
    <x v="24"/>
    <x v="0"/>
    <x v="3"/>
    <x v="0"/>
    <d v="2024-03-20T00:00:00"/>
    <n v="12"/>
    <n v="8"/>
    <n v="301"/>
    <n v="101"/>
    <n v="12"/>
    <n v="96"/>
    <n v="0.09"/>
    <n v="8.64"/>
    <n v="96"/>
    <n v="4.82"/>
    <n v="100.82"/>
  </r>
  <r>
    <s v="8873-1"/>
    <d v="2024-02-25T00:00:00"/>
    <x v="5"/>
    <x v="3"/>
    <n v="2"/>
    <s v="Ayesha Kumar"/>
    <s v="Willow Hills Drive, Flat 2A, Building F, opposite Pinecrest Park"/>
    <x v="0"/>
    <x v="0"/>
    <s v="Small Business"/>
    <x v="6"/>
    <x v="1"/>
    <x v="25"/>
    <x v="1"/>
    <x v="1"/>
    <x v="2"/>
    <d v="2024-04-16T00:00:00"/>
    <n v="51"/>
    <n v="332"/>
    <n v="345"/>
    <n v="154"/>
    <n v="28"/>
    <n v="9296"/>
    <n v="0.1"/>
    <n v="929.6"/>
    <n v="9296"/>
    <n v="0.81"/>
    <n v="9296.81"/>
  </r>
  <r>
    <s v="8874-1"/>
    <d v="2024-07-22T00:00:00"/>
    <x v="5"/>
    <x v="1"/>
    <n v="7"/>
    <s v="Bharat Rathi"/>
    <s v="Redwood Lane, Suite 505, Building B, by Oak Grove Park"/>
    <x v="1"/>
    <x v="1"/>
    <s v="Home Office"/>
    <x v="5"/>
    <x v="1"/>
    <x v="26"/>
    <x v="2"/>
    <x v="0"/>
    <x v="0"/>
    <d v="2024-08-31T00:00:00"/>
    <n v="40"/>
    <n v="6"/>
    <n v="284"/>
    <n v="321"/>
    <n v="23"/>
    <n v="138"/>
    <n v="0.08"/>
    <n v="11.04"/>
    <n v="138"/>
    <n v="24.49"/>
    <n v="162.49"/>
  </r>
  <r>
    <s v="8875-1"/>
    <d v="2024-02-07T00:00:00"/>
    <x v="5"/>
    <x v="3"/>
    <n v="2"/>
    <s v="Banshi Yadav"/>
    <s v="Cedar Trail Road, Apartment 9B, Building A, near Lakeside Mall"/>
    <x v="2"/>
    <x v="2"/>
    <s v="Corporate"/>
    <x v="3"/>
    <x v="1"/>
    <x v="27"/>
    <x v="1"/>
    <x v="1"/>
    <x v="0"/>
    <d v="2024-02-20T00:00:00"/>
    <n v="13"/>
    <n v="265"/>
    <n v="286"/>
    <n v="51"/>
    <n v="40"/>
    <n v="10600"/>
    <n v="0.1"/>
    <n v="1060"/>
    <n v="10600"/>
    <n v="0.7"/>
    <n v="10600.7"/>
  </r>
  <r>
    <s v="8876-1"/>
    <d v="2024-10-28T00:00:00"/>
    <x v="5"/>
    <x v="2"/>
    <n v="10"/>
    <s v="Chandresh Mehta"/>
    <s v="Pinewood Avenue, Suite 304, Building D, close to Riverfront Park"/>
    <x v="0"/>
    <x v="0"/>
    <s v="Small Business"/>
    <x v="5"/>
    <x v="1"/>
    <x v="28"/>
    <x v="2"/>
    <x v="3"/>
    <x v="1"/>
    <d v="2024-12-23T00:00:00"/>
    <n v="56"/>
    <n v="20"/>
    <n v="320"/>
    <n v="267"/>
    <n v="25"/>
    <n v="500"/>
    <n v="0.05"/>
    <n v="25"/>
    <n v="500"/>
    <n v="1.49"/>
    <n v="501.49"/>
  </r>
  <r>
    <s v="8877-1"/>
    <d v="2024-02-19T00:00:00"/>
    <x v="5"/>
    <x v="3"/>
    <n v="2"/>
    <s v="Charulata Gupta"/>
    <s v="Maple Lane, Apartment 7A, Building C, opposite Blue Ridge"/>
    <x v="1"/>
    <x v="1"/>
    <s v="Small Business"/>
    <x v="1"/>
    <x v="1"/>
    <x v="29"/>
    <x v="0"/>
    <x v="3"/>
    <x v="0"/>
    <d v="2024-03-14T00:00:00"/>
    <n v="24"/>
    <n v="110"/>
    <n v="353"/>
    <n v="139"/>
    <n v="24"/>
    <n v="2640"/>
    <n v="0.09"/>
    <n v="237.6"/>
    <n v="2640"/>
    <n v="4.5"/>
    <n v="2644.5"/>
  </r>
  <r>
    <s v="8878-1"/>
    <d v="2024-09-07T00:00:00"/>
    <x v="5"/>
    <x v="1"/>
    <n v="9"/>
    <s v="Chhavi Sharma"/>
    <s v="Shady Meadows Road, Suite 610, Building E, near Sunset Bay"/>
    <x v="2"/>
    <x v="2"/>
    <s v="Corporate"/>
    <x v="2"/>
    <x v="1"/>
    <x v="30"/>
    <x v="2"/>
    <x v="2"/>
    <x v="1"/>
    <d v="2024-09-13T00:00:00"/>
    <n v="6"/>
    <n v="142"/>
    <n v="408"/>
    <n v="281"/>
    <n v="11"/>
    <n v="1562"/>
    <n v="7.0000000000000007E-2"/>
    <n v="109.34"/>
    <n v="1562"/>
    <n v="2.85"/>
    <n v="1564.85"/>
  </r>
  <r>
    <s v="8879-1"/>
    <d v="2024-02-13T00:00:00"/>
    <x v="5"/>
    <x v="3"/>
    <n v="2"/>
    <s v="Deeksha Kumar"/>
    <s v="Sunset Valley Road, Unit 3B, Building F, beside Crystal Springs Park"/>
    <x v="1"/>
    <x v="1"/>
    <s v="Corporate"/>
    <x v="6"/>
    <x v="1"/>
    <x v="31"/>
    <x v="0"/>
    <x v="3"/>
    <x v="0"/>
    <d v="2024-03-29T00:00:00"/>
    <n v="45"/>
    <n v="337"/>
    <n v="624"/>
    <n v="228"/>
    <n v="27"/>
    <n v="9099"/>
    <n v="0.03"/>
    <n v="272.97000000000003"/>
    <n v="9099"/>
    <n v="5.47"/>
    <n v="9104.4699999999993"/>
  </r>
  <r>
    <s v="8880-1"/>
    <d v="2024-06-08T00:00:00"/>
    <x v="5"/>
    <x v="0"/>
    <n v="6"/>
    <s v="Deepa Rathi"/>
    <s v="Pinecrest Road, Building A, near Blue River Park"/>
    <x v="2"/>
    <x v="2"/>
    <s v="Consumer"/>
    <x v="5"/>
    <x v="1"/>
    <x v="32"/>
    <x v="0"/>
    <x v="0"/>
    <x v="1"/>
    <d v="2024-07-22T00:00:00"/>
    <n v="44"/>
    <n v="38"/>
    <n v="366"/>
    <n v="218"/>
    <n v="48"/>
    <n v="1824"/>
    <n v="0.08"/>
    <n v="145.91999999999999"/>
    <n v="1824"/>
    <n v="4.8099999999999996"/>
    <n v="1828.81"/>
  </r>
  <r>
    <s v="8881-1"/>
    <d v="2024-11-02T00:00:00"/>
    <x v="5"/>
    <x v="2"/>
    <n v="11"/>
    <s v="Dinesh Mehta"/>
    <s v="Oak Ridge Avenue, Building C, next to Riverhill Mall"/>
    <x v="0"/>
    <x v="0"/>
    <s v="Corporate"/>
    <x v="4"/>
    <x v="1"/>
    <x v="33"/>
    <x v="0"/>
    <x v="0"/>
    <x v="0"/>
    <d v="2024-12-25T00:00:00"/>
    <n v="53"/>
    <n v="313"/>
    <n v="481"/>
    <n v="305"/>
    <n v="21"/>
    <n v="6573"/>
    <n v="0"/>
    <n v="0"/>
    <n v="6573"/>
    <n v="4"/>
    <n v="6577"/>
  </r>
  <r>
    <s v="8882-1"/>
    <d v="2024-04-22T00:00:00"/>
    <x v="5"/>
    <x v="0"/>
    <n v="4"/>
    <s v="Divya Sharma"/>
    <s v="Cedarwood Lane, Building D, by Sunset Valley"/>
    <x v="0"/>
    <x v="0"/>
    <s v="Small Business"/>
    <x v="0"/>
    <x v="1"/>
    <x v="34"/>
    <x v="1"/>
    <x v="0"/>
    <x v="0"/>
    <d v="2024-05-07T00:00:00"/>
    <n v="15"/>
    <n v="311"/>
    <n v="578"/>
    <n v="169"/>
    <n v="23"/>
    <n v="7153"/>
    <n v="0.05"/>
    <n v="357.65"/>
    <n v="7153"/>
    <n v="1.99"/>
    <n v="7154.99"/>
  </r>
  <r>
    <s v="8883-1"/>
    <d v="2024-09-10T00:00:00"/>
    <x v="5"/>
    <x v="1"/>
    <n v="9"/>
    <s v="Ekta Yadav"/>
    <s v="Willow Park Boulevard, Building E, near Forest Grove"/>
    <x v="1"/>
    <x v="1"/>
    <s v="Corporate"/>
    <x v="7"/>
    <x v="1"/>
    <x v="35"/>
    <x v="2"/>
    <x v="3"/>
    <x v="0"/>
    <d v="2024-10-17T00:00:00"/>
    <n v="37"/>
    <n v="33"/>
    <n v="162"/>
    <n v="12"/>
    <n v="10"/>
    <n v="330"/>
    <n v="0"/>
    <n v="0"/>
    <n v="330"/>
    <n v="0.7"/>
    <n v="330.7"/>
  </r>
  <r>
    <s v="8884-1"/>
    <d v="2024-01-29T00:00:00"/>
    <x v="5"/>
    <x v="3"/>
    <n v="1"/>
    <s v="Firoz Yadav"/>
    <s v="Rosewood Crescent, Building C, near Maple Hill Park"/>
    <x v="2"/>
    <x v="2"/>
    <s v="Small Business"/>
    <x v="2"/>
    <x v="1"/>
    <x v="36"/>
    <x v="1"/>
    <x v="3"/>
    <x v="0"/>
    <d v="2024-02-04T00:00:00"/>
    <n v="6"/>
    <n v="330"/>
    <n v="421"/>
    <n v="198"/>
    <n v="45"/>
    <n v="14850"/>
    <n v="0.1"/>
    <n v="1485"/>
    <n v="14850"/>
    <n v="1.34"/>
    <n v="14851.34"/>
  </r>
  <r>
    <s v="8885-1"/>
    <d v="2024-06-03T00:00:00"/>
    <x v="5"/>
    <x v="0"/>
    <n v="6"/>
    <s v="Gaurav Rathi"/>
    <s v="Riverstone Parkway, Building D, near Sunset Lake"/>
    <x v="0"/>
    <x v="0"/>
    <s v="Corporate"/>
    <x v="2"/>
    <x v="1"/>
    <x v="37"/>
    <x v="2"/>
    <x v="1"/>
    <x v="0"/>
    <d v="2024-06-27T00:00:00"/>
    <n v="24"/>
    <n v="79"/>
    <n v="365"/>
    <n v="107"/>
    <n v="21"/>
    <n v="1659"/>
    <n v="0.01"/>
    <n v="16.59"/>
    <n v="1659"/>
    <n v="0.8"/>
    <n v="1659.8"/>
  </r>
  <r>
    <s v="8886-1"/>
    <d v="2024-11-15T00:00:00"/>
    <x v="5"/>
    <x v="2"/>
    <n v="11"/>
    <s v="Gaurika Sharma"/>
    <s v="Pinewood Drive, Building E, close to Riverbend Park"/>
    <x v="1"/>
    <x v="1"/>
    <s v="Consumer"/>
    <x v="5"/>
    <x v="1"/>
    <x v="38"/>
    <x v="0"/>
    <x v="0"/>
    <x v="0"/>
    <d v="2024-11-21T00:00:00"/>
    <n v="6"/>
    <n v="1"/>
    <n v="300"/>
    <n v="37"/>
    <n v="39"/>
    <n v="39"/>
    <n v="0.08"/>
    <n v="3.12"/>
    <n v="39"/>
    <n v="24.49"/>
    <n v="63.49"/>
  </r>
  <r>
    <s v="8887-1"/>
    <d v="2024-03-12T00:00:00"/>
    <x v="5"/>
    <x v="3"/>
    <n v="3"/>
    <s v="Geeta Yadav"/>
    <s v="Cedar Valley Road, Building C, beside Green Meadow"/>
    <x v="2"/>
    <x v="2"/>
    <s v="Home Office"/>
    <x v="0"/>
    <x v="1"/>
    <x v="39"/>
    <x v="2"/>
    <x v="1"/>
    <x v="0"/>
    <d v="2024-03-21T00:00:00"/>
    <n v="9"/>
    <n v="145"/>
    <n v="366"/>
    <n v="196"/>
    <n v="11"/>
    <n v="1595"/>
    <n v="0.03"/>
    <n v="47.85"/>
    <n v="1595"/>
    <n v="4.0999999999999996"/>
    <n v="1599.1"/>
  </r>
  <r>
    <s v="8888-1"/>
    <d v="2024-01-08T00:00:00"/>
    <x v="5"/>
    <x v="3"/>
    <n v="1"/>
    <s v="Gokul Kumar"/>
    <s v="Maple Grove Street, Building B, near Oakwood Mall"/>
    <x v="0"/>
    <x v="0"/>
    <s v="Home Office"/>
    <x v="1"/>
    <x v="1"/>
    <x v="40"/>
    <x v="0"/>
    <x v="3"/>
    <x v="0"/>
    <d v="2024-01-30T00:00:00"/>
    <n v="22"/>
    <n v="285"/>
    <n v="308"/>
    <n v="24"/>
    <n v="14"/>
    <n v="3990"/>
    <n v="7.0000000000000007E-2"/>
    <n v="279.3"/>
    <n v="3990"/>
    <n v="6.19"/>
    <n v="3996.19"/>
  </r>
  <r>
    <s v="8889-1"/>
    <d v="2024-02-10T00:00:00"/>
    <x v="5"/>
    <x v="3"/>
    <n v="2"/>
    <s v="Harshit Rathi"/>
    <s v="Willowbrook Road, Building E, opposite Valley Springs"/>
    <x v="1"/>
    <x v="1"/>
    <s v="Corporate"/>
    <x v="2"/>
    <x v="1"/>
    <x v="41"/>
    <x v="1"/>
    <x v="3"/>
    <x v="1"/>
    <d v="2024-03-24T00:00:00"/>
    <n v="43"/>
    <n v="81"/>
    <n v="246"/>
    <n v="237"/>
    <n v="45"/>
    <n v="3645"/>
    <n v="0.05"/>
    <n v="182.25"/>
    <n v="3645"/>
    <n v="19.989999999999998"/>
    <n v="3664.99"/>
  </r>
  <r>
    <s v="8890-1"/>
    <d v="2024-02-25T00:00:00"/>
    <x v="5"/>
    <x v="3"/>
    <n v="2"/>
    <s v="Hemant Sharma"/>
    <s v="Redwood Crest Boulevard, Building D, near Birch Grove"/>
    <x v="2"/>
    <x v="2"/>
    <s v="Home Office"/>
    <x v="0"/>
    <x v="1"/>
    <x v="42"/>
    <x v="2"/>
    <x v="2"/>
    <x v="0"/>
    <d v="2024-03-19T00:00:00"/>
    <n v="23"/>
    <n v="183"/>
    <n v="456"/>
    <n v="312"/>
    <n v="11"/>
    <n v="2013"/>
    <n v="0.03"/>
    <n v="60.39"/>
    <n v="2013"/>
    <n v="15.1"/>
    <n v="2028.1"/>
  </r>
  <r>
    <s v="8891-1"/>
    <d v="2024-10-07T00:00:00"/>
    <x v="5"/>
    <x v="2"/>
    <n v="10"/>
    <s v="Isha Yadav"/>
    <s v="Shady Pines Drive, Building A, near Riverwalk Park"/>
    <x v="1"/>
    <x v="1"/>
    <s v="Corporate"/>
    <x v="0"/>
    <x v="1"/>
    <x v="43"/>
    <x v="0"/>
    <x v="3"/>
    <x v="0"/>
    <d v="2024-11-07T00:00:00"/>
    <n v="31"/>
    <n v="65"/>
    <n v="87"/>
    <n v="80"/>
    <n v="14"/>
    <n v="910"/>
    <n v="7.0000000000000007E-2"/>
    <n v="63.7"/>
    <n v="910"/>
    <n v="5.5"/>
    <n v="915.5"/>
  </r>
  <r>
    <s v="8892-1"/>
    <d v="2024-12-08T00:00:00"/>
    <x v="5"/>
    <x v="2"/>
    <n v="12"/>
    <s v="Ishita Kumar"/>
    <s v="Riverwood Avenue, Building F, by Pinecrest Mall"/>
    <x v="1"/>
    <x v="1"/>
    <s v="Home Office"/>
    <x v="2"/>
    <x v="1"/>
    <x v="44"/>
    <x v="2"/>
    <x v="0"/>
    <x v="0"/>
    <d v="2025-01-12T00:00:00"/>
    <n v="35"/>
    <n v="12"/>
    <n v="229"/>
    <n v="295"/>
    <n v="42"/>
    <n v="504"/>
    <n v="0.04"/>
    <n v="20.16"/>
    <n v="504"/>
    <n v="7.18"/>
    <n v="511.18"/>
  </r>
  <r>
    <s v="8893-1"/>
    <d v="2024-02-10T00:00:00"/>
    <x v="5"/>
    <x v="3"/>
    <n v="2"/>
    <s v="Jai Rathi"/>
    <s v="Oak Valley Parkway, Building C, near Willowbrook Park"/>
    <x v="2"/>
    <x v="2"/>
    <s v="Consumer"/>
    <x v="3"/>
    <x v="1"/>
    <x v="45"/>
    <x v="0"/>
    <x v="0"/>
    <x v="1"/>
    <d v="2024-03-12T00:00:00"/>
    <n v="31"/>
    <n v="78"/>
    <n v="290"/>
    <n v="300"/>
    <n v="48"/>
    <n v="3744"/>
    <n v="0.08"/>
    <n v="299.52"/>
    <n v="3744"/>
    <n v="2.97"/>
    <n v="3746.97"/>
  </r>
  <r>
    <s v="8894-1"/>
    <d v="2024-08-01T00:00:00"/>
    <x v="5"/>
    <x v="1"/>
    <n v="8"/>
    <s v="Jasmin Kumar"/>
    <s v="Cedar Ridge Drive, Building E, near Maple Woods"/>
    <x v="0"/>
    <x v="2"/>
    <s v="Home Office"/>
    <x v="0"/>
    <x v="1"/>
    <x v="42"/>
    <x v="1"/>
    <x v="0"/>
    <x v="0"/>
    <d v="2024-08-18T00:00:00"/>
    <n v="17"/>
    <n v="122"/>
    <n v="286"/>
    <n v="179"/>
    <n v="47"/>
    <n v="5734"/>
    <n v="0.04"/>
    <n v="229.36"/>
    <n v="5734"/>
    <n v="11.15"/>
    <n v="5745.15"/>
  </r>
  <r>
    <s v="8895-1"/>
    <d v="2024-10-07T00:00:00"/>
    <x v="5"/>
    <x v="2"/>
    <n v="10"/>
    <s v="Gokul Kumar"/>
    <s v="Pine Springs Road, Building D, near Crystal Falls"/>
    <x v="1"/>
    <x v="1"/>
    <s v="Small Business"/>
    <x v="7"/>
    <x v="1"/>
    <x v="43"/>
    <x v="2"/>
    <x v="3"/>
    <x v="0"/>
    <d v="2024-11-07T00:00:00"/>
    <n v="31"/>
    <n v="253"/>
    <n v="591"/>
    <n v="187"/>
    <n v="21"/>
    <n v="5313"/>
    <n v="0.05"/>
    <n v="265.64999999999998"/>
    <n v="5313"/>
    <n v="0.7"/>
    <n v="5313.7"/>
  </r>
  <r>
    <s v="8896-1"/>
    <d v="2024-12-08T00:00:00"/>
    <x v="5"/>
    <x v="2"/>
    <n v="12"/>
    <s v="Harshit Rathi"/>
    <s v="Maple Ridge Parkway, Building C, near Valley Park"/>
    <x v="2"/>
    <x v="2"/>
    <s v="Corporate"/>
    <x v="9"/>
    <x v="1"/>
    <x v="44"/>
    <x v="0"/>
    <x v="3"/>
    <x v="0"/>
    <d v="2024-12-09T00:00:00"/>
    <n v="1"/>
    <n v="194"/>
    <n v="283"/>
    <n v="78"/>
    <n v="23"/>
    <n v="4462"/>
    <n v="0.13"/>
    <n v="580.05999999999995"/>
    <n v="4462"/>
    <n v="2.99"/>
    <n v="4464.99"/>
  </r>
  <r>
    <s v="8897-1"/>
    <d v="2024-02-10T00:00:00"/>
    <x v="5"/>
    <x v="3"/>
    <n v="2"/>
    <s v="Hemant Sharma"/>
    <s v="Willow Springs Lane, Building E, opposite Sunset Hill"/>
    <x v="1"/>
    <x v="1"/>
    <s v="Corporate"/>
    <x v="9"/>
    <x v="1"/>
    <x v="45"/>
    <x v="1"/>
    <x v="2"/>
    <x v="0"/>
    <d v="2024-04-10T00:00:00"/>
    <n v="60"/>
    <n v="285"/>
    <n v="429"/>
    <n v="185"/>
    <n v="17"/>
    <n v="4845"/>
    <n v="0.09"/>
    <n v="436.05"/>
    <n v="4845"/>
    <n v="1.2"/>
    <n v="4846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4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4" rowHeaderCaption="Year" colHeaderCaption="City">
  <location ref="J3:L32" firstHeaderRow="1" firstDataRow="2" firstDataCol="1"/>
  <pivotFields count="28">
    <pivotField showAll="0"/>
    <pivotField numFmtId="14" showAll="0"/>
    <pivotField axis="axisRow" numFmtId="1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m="1" x="4"/>
        <item x="3"/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4">
        <item x="2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numFmtId="164" showAll="0"/>
    <pivotField numFmtId="164" showAll="0"/>
    <pivotField dataField="1" numFmtId="164" showAll="0"/>
  </pivotFields>
  <rowFields count="2">
    <field x="2"/>
    <field x="3"/>
  </rowFields>
  <rowItems count="28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>
      <x v="5"/>
    </i>
    <i r="1">
      <x v="1"/>
    </i>
    <i r="1">
      <x v="2"/>
    </i>
    <i r="1">
      <x v="3"/>
    </i>
    <i r="1">
      <x v="4"/>
    </i>
    <i t="grand">
      <x/>
    </i>
  </rowItems>
  <colFields count="1">
    <field x="7"/>
  </colFields>
  <colItems count="2">
    <i>
      <x/>
    </i>
    <i t="grand">
      <x/>
    </i>
  </colItems>
  <dataFields count="1">
    <dataField name="Sum of Total Cost" fld="27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1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3" rowHeaderCaption="Year">
  <location ref="A2:B9" firstHeaderRow="1" firstDataRow="1" firstDataCol="1"/>
  <pivotFields count="28"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dataField="1" numFmtId="164" showAll="0"/>
    <pivotField numFmtId="164" showAll="0"/>
    <pivotField numFmtId="164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venue" fld="25" baseField="0" baseItem="0"/>
  </dataFields>
  <formats count="2">
    <format dxfId="32">
      <pivotArea dataOnly="0" labelOnly="1" outline="0" axis="axisValues" fieldPosition="0"/>
    </format>
    <format dxfId="33">
      <pivotArea field="2" type="button" dataOnly="0" labelOnly="1" outline="0" axis="axisRow" fieldPosition="0"/>
    </format>
  </format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6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3" rowHeaderCaption="Product Container">
  <location ref="P4:Q9" firstHeaderRow="1" firstDataRow="1" firstDataCol="1"/>
  <pivotFields count="28">
    <pivotField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1"/>
        <item x="0"/>
        <item m="1" x="4"/>
        <item t="default"/>
      </items>
    </pivotField>
    <pivotField showAll="0"/>
    <pivotField numFmtId="14" showAll="0"/>
    <pivotField numFmtId="1" showAll="0" defaultSubtotal="0"/>
    <pivotField numFmtId="165" showAll="0"/>
    <pivotField numFmtId="165" showAll="0"/>
    <pivotField dataField="1" numFmtId="165" showAll="0"/>
    <pivotField showAll="0"/>
    <pivotField numFmtId="164" showAll="0"/>
    <pivotField numFmtId="9" showAll="0"/>
    <pivotField numFmtId="164" showAll="0"/>
    <pivotField numFmtId="164" showAll="0"/>
    <pivotField numFmtId="164" showAll="0"/>
    <pivotField numFmtId="164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fit Margin" fld="20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9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3" rowHeaderCaption="Year">
  <location ref="D35:H43" firstHeaderRow="1" firstDataRow="2" firstDataCol="1"/>
  <pivotFields count="28">
    <pivotField showAll="0"/>
    <pivotField numFmtId="14" showAll="0"/>
    <pivotField axis="axisRow"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" showAl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numFmtId="164" showAll="0"/>
    <pivotField numFmtId="164" showAll="0"/>
    <pivotField dataField="1" numFmtId="164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Sum of Total Cost" fld="27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2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4" rowHeaderCaption="Ship Mode">
  <location ref="D2:E6" firstHeaderRow="1" firstDataRow="1" firstDataCol="1"/>
  <pivotFields count="28">
    <pivotField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numFmtId="164" showAll="0"/>
    <pivotField dataField="1" numFmtId="164" showAll="0"/>
    <pivotField numFmtId="164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Shpping Cost" fld="26" subtotal="average" baseField="0" baseItem="0" numFmtId="2"/>
  </dataFields>
  <formats count="1">
    <format dxfId="3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7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8" rowHeaderCaption="Medical Products">
  <location ref="P13:Q24" firstHeaderRow="1" firstDataRow="1" firstDataCol="1"/>
  <pivotFields count="28">
    <pivotField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axis="axisRow" showAll="0" measureFilter="1" sortType="ascending">
      <items count="148">
        <item x="34"/>
        <item x="108"/>
        <item x="38"/>
        <item x="58"/>
        <item x="50"/>
        <item x="57"/>
        <item x="62"/>
        <item x="55"/>
        <item x="52"/>
        <item x="61"/>
        <item x="122"/>
        <item x="18"/>
        <item x="81"/>
        <item x="119"/>
        <item x="101"/>
        <item x="125"/>
        <item x="76"/>
        <item x="102"/>
        <item x="46"/>
        <item x="13"/>
        <item x="63"/>
        <item x="26"/>
        <item x="129"/>
        <item x="43"/>
        <item x="31"/>
        <item x="141"/>
        <item x="91"/>
        <item x="64"/>
        <item x="105"/>
        <item x="137"/>
        <item x="87"/>
        <item x="117"/>
        <item x="132"/>
        <item x="37"/>
        <item x="83"/>
        <item x="12"/>
        <item x="100"/>
        <item x="3"/>
        <item x="19"/>
        <item x="72"/>
        <item x="49"/>
        <item x="4"/>
        <item x="29"/>
        <item x="65"/>
        <item x="111"/>
        <item x="115"/>
        <item x="73"/>
        <item x="41"/>
        <item x="17"/>
        <item x="112"/>
        <item x="110"/>
        <item x="21"/>
        <item x="35"/>
        <item x="97"/>
        <item x="103"/>
        <item x="107"/>
        <item x="131"/>
        <item x="27"/>
        <item x="1"/>
        <item x="121"/>
        <item x="138"/>
        <item x="88"/>
        <item x="33"/>
        <item x="98"/>
        <item x="6"/>
        <item x="56"/>
        <item x="30"/>
        <item x="53"/>
        <item x="74"/>
        <item x="144"/>
        <item x="94"/>
        <item x="47"/>
        <item x="36"/>
        <item x="133"/>
        <item x="79"/>
        <item x="140"/>
        <item x="90"/>
        <item x="11"/>
        <item x="14"/>
        <item x="24"/>
        <item x="128"/>
        <item x="68"/>
        <item x="60"/>
        <item x="135"/>
        <item x="85"/>
        <item x="69"/>
        <item x="75"/>
        <item x="2"/>
        <item x="116"/>
        <item x="51"/>
        <item x="5"/>
        <item x="120"/>
        <item x="130"/>
        <item x="142"/>
        <item x="92"/>
        <item x="139"/>
        <item x="89"/>
        <item x="143"/>
        <item x="93"/>
        <item x="42"/>
        <item x="118"/>
        <item x="78"/>
        <item x="15"/>
        <item x="99"/>
        <item x="67"/>
        <item x="23"/>
        <item x="145"/>
        <item x="95"/>
        <item x="20"/>
        <item x="22"/>
        <item x="59"/>
        <item x="136"/>
        <item x="86"/>
        <item x="70"/>
        <item x="113"/>
        <item x="77"/>
        <item x="39"/>
        <item x="66"/>
        <item x="82"/>
        <item x="80"/>
        <item x="16"/>
        <item x="104"/>
        <item x="40"/>
        <item x="7"/>
        <item x="28"/>
        <item x="127"/>
        <item x="25"/>
        <item x="32"/>
        <item x="124"/>
        <item x="146"/>
        <item x="96"/>
        <item x="45"/>
        <item x="44"/>
        <item x="71"/>
        <item x="114"/>
        <item x="9"/>
        <item x="126"/>
        <item x="109"/>
        <item x="54"/>
        <item x="8"/>
        <item x="134"/>
        <item x="84"/>
        <item x="106"/>
        <item x="0"/>
        <item x="123"/>
        <item x="4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dataField="1" numFmtId="164" showAll="0"/>
    <pivotField numFmtId="164" showAll="0"/>
    <pivotField numFmtId="164" showAll="0"/>
  </pivotFields>
  <rowFields count="1">
    <field x="12"/>
  </rowFields>
  <rowItems count="11">
    <i>
      <x v="47"/>
    </i>
    <i>
      <x v="50"/>
    </i>
    <i>
      <x v="36"/>
    </i>
    <i>
      <x v="38"/>
    </i>
    <i>
      <x v="51"/>
    </i>
    <i>
      <x v="114"/>
    </i>
    <i>
      <x v="18"/>
    </i>
    <i>
      <x v="48"/>
    </i>
    <i>
      <x v="108"/>
    </i>
    <i>
      <x v="55"/>
    </i>
    <i t="grand">
      <x/>
    </i>
  </rowItems>
  <colItems count="1">
    <i/>
  </colItems>
  <dataFields count="1">
    <dataField name="Sum of Order Cost" fld="25" baseField="0" baseItem="0" numFmtId="1"/>
  </dataFields>
  <formats count="1">
    <format dxfId="30">
      <pivotArea outline="0" collapsedLevelsAreSubtotals="1" fieldPosition="0"/>
    </format>
  </format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5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rowHeaderCaption="Medical Sales Representative">
  <location ref="A14:H30" firstHeaderRow="1" firstDataRow="2" firstDataCol="1"/>
  <pivotFields count="28">
    <pivotField showAll="0"/>
    <pivotField numFmtId="14" showAll="0"/>
    <pivotField axis="axisCol"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7"/>
        <item x="5"/>
        <item x="8"/>
        <item x="10"/>
        <item x="3"/>
        <item x="11"/>
        <item x="1"/>
        <item x="12"/>
        <item x="4"/>
        <item x="6"/>
        <item x="9"/>
        <item x="13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numFmtId="164" showAll="0"/>
    <pivotField numFmtId="164" showAll="0"/>
    <pivotField dataField="1" numFmtId="164"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Cost" fld="27" baseField="0" baseItem="0"/>
  </dataFields>
  <formats count="2">
    <format dxfId="28">
      <pivotArea dataOnly="0" labelOnly="1" grandCol="1" outline="0" fieldPosition="0"/>
    </format>
    <format dxfId="29">
      <pivotArea dataOnly="0" labelOnly="1" fieldPosition="0">
        <references count="1">
          <reference field="2" count="0"/>
        </references>
      </pivotArea>
    </format>
  </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8" rowHeaderCaption="State">
  <location ref="G3:H7" firstHeaderRow="1" firstDataRow="1" firstDataCol="1"/>
  <pivotFields count="28">
    <pivotField dataField="1"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numFmtId="164" showAll="0"/>
    <pivotField numFmtId="164" showAll="0"/>
    <pivotField numFmtId="164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s of Customers " fld="0" subtotal="count" baseField="0" baseItem="0"/>
  </dataFields>
  <formats count="2">
    <format dxfId="26">
      <pivotArea dataOnly="0" labelOnly="1" outline="0" axis="axisValues" fieldPosition="0"/>
    </format>
    <format dxfId="27">
      <pivotArea dataOnly="0" labelOnly="1" outline="0" axis="axisValues" fieldPosition="0"/>
    </format>
  </formats>
  <chartFormats count="1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108D0-89BD-482F-89EE-507F7D244120}" name="PivotTable11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compact="0" compactData="0" multipleFieldFilters="0" chartFormat="20">
  <location ref="K36:L41" firstHeaderRow="1" firstDataRow="1" firstDataCol="1"/>
  <pivotFields count="28">
    <pivotField compact="0" outline="0" showAll="0"/>
    <pivotField compact="0" numFmtId="14" outline="0" showAll="0"/>
    <pivotField compact="0" numFmtId="1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_Margin" fld="20" baseField="0" baseItem="0" numFmtId="1"/>
  </dataFields>
  <formats count="1">
    <format dxfId="25">
      <pivotArea outline="0" collapsedLevelsAreSubtotals="1" fieldPosition="0"/>
    </format>
  </formats>
  <chartFormats count="1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10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4" rowHeaderCaption="Order Priority">
  <location ref="D45:E50" firstHeaderRow="1" firstDataRow="1" firstDataCol="1"/>
  <pivotFields count="28">
    <pivotField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numFmtId="14" showAll="0"/>
    <pivotField numFmtId="1" showAll="0"/>
    <pivotField numFmtId="165" showAll="0"/>
    <pivotField numFmtId="165" showAll="0"/>
    <pivotField numFmtId="165" showAll="0"/>
    <pivotField dataField="1" showAll="0"/>
    <pivotField numFmtId="164" showAll="0"/>
    <pivotField numFmtId="9" showAll="0"/>
    <pivotField numFmtId="164" showAll="0"/>
    <pivotField numFmtId="164" showAll="0"/>
    <pivotField numFmtId="164"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Order_Quantity" fld="2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3" rowHeaderCaption="Product Category">
  <location ref="A35:B39" firstHeaderRow="1" firstDataRow="1" firstDataCol="1"/>
  <pivotFields count="28">
    <pivotField showAll="0"/>
    <pivotField numFmtId="14" showAll="0"/>
    <pivotField numFmtI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numFmtId="14" showAll="0"/>
    <pivotField numFmtId="1" showAll="0" defaultSubtotal="0"/>
    <pivotField numFmtId="165" showAll="0"/>
    <pivotField numFmtId="165" showAll="0"/>
    <pivotField numFmtId="165" showAll="0"/>
    <pivotField showAll="0"/>
    <pivotField numFmtId="164" showAll="0"/>
    <pivotField numFmtId="9" showAll="0"/>
    <pivotField numFmtId="164" showAll="0"/>
    <pivotField dataField="1" numFmtId="164" showAll="0"/>
    <pivotField numFmtId="164" showAll="0"/>
    <pivotField numFmtId="16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venue" fld="25" baseField="0" baseItem="0"/>
  </dataFields>
  <formats count="2">
    <format dxfId="23">
      <pivotArea dataOnly="0" labelOnly="1" outline="0" axis="axisValues" fieldPosition="0"/>
    </format>
    <format dxfId="24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3833D-C069-4BEE-8D14-594364BE46FA}" name="PivotTable3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compact="0" compactData="0" multipleFieldFilters="0">
  <location ref="G167:G169" firstHeaderRow="1" firstDataRow="1" firstDataCol="1"/>
  <pivotFields count="28">
    <pivotField compact="0" outline="0" showAll="0"/>
    <pivotField compact="0" numFmtId="14" outline="0" showAll="0"/>
    <pivotField compact="0" numFmtId="1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h="1" x="2"/>
        <item x="1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</pivotFields>
  <rowFields count="1">
    <field x="7"/>
  </rowFields>
  <rowItems count="2">
    <i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78A1B-3D49-4944-B2BF-C49026B4611C}" name="PivotTable1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compact="0" compactData="0" multipleFieldFilters="0">
  <location ref="A166:C183" firstHeaderRow="1" firstDataRow="1" firstDataCol="0"/>
  <pivotFields count="28">
    <pivotField compact="0" outline="0" showAll="0"/>
    <pivotField compact="0" numFmtId="14" outline="0" showAll="0"/>
    <pivotField compact="0" numFmtId="1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FFED1-AFAA-4BA9-B9F6-B3B8073E6213}" name="PivotTable2" cacheId="489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compact="0" compactData="0" multipleFieldFilters="0">
  <location ref="A194:C211" firstHeaderRow="1" firstDataRow="1" firstDataCol="0"/>
  <pivotFields count="28">
    <pivotField compact="0" outline="0" showAll="0"/>
    <pivotField compact="0" numFmtId="14" outline="0" showAll="0"/>
    <pivotField compact="0" numFmtId="1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rder_Year" xr10:uid="{CF611D11-54EB-44EC-AF65-491F987ECCD4}" sourceName="Order Year">
  <pivotTables>
    <pivotTable tabId="4" name="PivotTable3"/>
    <pivotTable tabId="4" name="PivotTable1"/>
    <pivotTable tabId="4" name="PivotTable2"/>
    <pivotTable tabId="3" name="PivotTable4"/>
    <pivotTable tabId="3" name="PivotTable6"/>
    <pivotTable tabId="3" name="PivotTable9"/>
    <pivotTable tabId="3" name="PivotTable2"/>
    <pivotTable tabId="3" name="PivotTable7"/>
    <pivotTable tabId="3" name="PivotTable5"/>
    <pivotTable tabId="3" name="PivotTable11"/>
    <pivotTable tabId="3" name="PivotTable3"/>
    <pivotTable tabId="3" name="PivotTable8"/>
    <pivotTable tabId="3" name="PivotTable10"/>
  </pivotTables>
  <data>
    <tabular pivotCacheId="614881763">
      <items count="6">
        <i x="0" s="1"/>
        <i x="1" s="1"/>
        <i x="2" s="1"/>
        <i x="3" s="1"/>
        <i x="4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ity" xr10:uid="{82BC1647-C551-4028-95C4-1BCD5648EBC6}" sourceName="City">
  <pivotTables>
    <pivotTable tabId="3" name="PivotTable11"/>
    <pivotTable tabId="3" name="PivotTable8"/>
    <pivotTable tabId="3" name="PivotTable10"/>
    <pivotTable tabId="4" name="PivotTable2"/>
    <pivotTable tabId="3" name="PivotTable7"/>
    <pivotTable tabId="3" name="PivotTable2"/>
  </pivotTables>
  <data>
    <tabular pivotCacheId="614881763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" xr10:uid="{8929E785-6EE4-47E8-887B-FCCB28F4E4C4}" cache="Slicer_Order_Year" caption="Order Year" columnCount="2" style="SlicerStyleDark3" rowHeight="228600"/>
  <slicer name="City" xr10:uid="{21BA8FC2-CE95-4605-A3E3-17CB7979517F}" cache="Slicer_City" caption="City" style="SlicerStyleDark3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_Table" displayName="Data_Table" ref="A4:AB3352" totalsRowCount="1" headerRowDxfId="22">
  <autoFilter ref="A4:AB3351" xr:uid="{00000000-0009-0000-0100-000002000000}"/>
  <tableColumns count="28">
    <tableColumn id="1" xr3:uid="{00000000-0010-0000-0000-000001000000}" name="Order Code" totalsRowFunction="custom">
      <totalsRowFormula>SUBTOTAL(103,A5:A3351)</totalsRowFormula>
    </tableColumn>
    <tableColumn id="2" xr3:uid="{00000000-0010-0000-0000-000002000000}" name="Order Date" dataDxfId="21"/>
    <tableColumn id="3" xr3:uid="{00000000-0010-0000-0000-000003000000}" name="Order Year" dataDxfId="20">
      <calculatedColumnFormula>YEAR(B5)</calculatedColumnFormula>
    </tableColumn>
    <tableColumn id="4" xr3:uid="{00000000-0010-0000-0000-000004000000}" name="Order Quarter" dataDxfId="18" totalsRowDxfId="19">
      <calculatedColumnFormula>"Q"&amp;ROUNDUP(MONTH(B5)/3,0)</calculatedColumnFormula>
    </tableColumn>
    <tableColumn id="5" xr3:uid="{00000000-0010-0000-0000-000005000000}" name="Order Month" dataDxfId="17">
      <calculatedColumnFormula>MONTH(B5)</calculatedColumnFormula>
    </tableColumn>
    <tableColumn id="6" xr3:uid="{00000000-0010-0000-0000-000006000000}" name="Customer Name "/>
    <tableColumn id="7" xr3:uid="{00000000-0010-0000-0000-000007000000}" name="Address"/>
    <tableColumn id="8" xr3:uid="{00000000-0010-0000-0000-000008000000}" name="City"/>
    <tableColumn id="9" xr3:uid="{00000000-0010-0000-0000-000009000000}" name="State"/>
    <tableColumn id="10" xr3:uid="{00000000-0010-0000-0000-00000A000000}" name="Customer Type"/>
    <tableColumn id="11" xr3:uid="{00000000-0010-0000-0000-00000B000000}" name="Medical Sales Reprensentative"/>
    <tableColumn id="12" xr3:uid="{00000000-0010-0000-0000-00000C000000}" name="Order Priority"/>
    <tableColumn id="13" xr3:uid="{00000000-0010-0000-0000-00000D000000}" name="Product Name"/>
    <tableColumn id="14" xr3:uid="{00000000-0010-0000-0000-00000E000000}" name="Product Category"/>
    <tableColumn id="15" xr3:uid="{00000000-0010-0000-0000-00000F000000}" name="Product Container"/>
    <tableColumn id="16" xr3:uid="{00000000-0010-0000-0000-000010000000}" name="Ship Mode"/>
    <tableColumn id="17" xr3:uid="{00000000-0010-0000-0000-000011000000}" name="Shipping Date" dataDxfId="16"/>
    <tableColumn id="28" xr3:uid="{00000000-0010-0000-0000-00001C000000}" name="Days to Ship" totalsRowFunction="average" dataDxfId="14" totalsRowDxfId="15">
      <calculatedColumnFormula>Data_Table[[#This Row],[Shipping Date]]-Data_Table[[#This Row],[Order Date]]</calculatedColumnFormula>
    </tableColumn>
    <tableColumn id="18" xr3:uid="{00000000-0010-0000-0000-000012000000}" name="Cost_Price" totalsRowFunction="sum" dataDxfId="12" totalsRowDxfId="13"/>
    <tableColumn id="19" xr3:uid="{00000000-0010-0000-0000-000013000000}" name="Retal_Price" dataDxfId="11"/>
    <tableColumn id="20" xr3:uid="{00000000-0010-0000-0000-000014000000}" name="Profit_Margin" totalsRowFunction="sum" dataDxfId="9" totalsRowDxfId="10"/>
    <tableColumn id="21" xr3:uid="{00000000-0010-0000-0000-000015000000}" name="Order Quantity" totalsRowFunction="sum"/>
    <tableColumn id="22" xr3:uid="{00000000-0010-0000-0000-000016000000}" name="Sub Total" dataDxfId="8"/>
    <tableColumn id="23" xr3:uid="{00000000-0010-0000-0000-000017000000}" name="Discount %" dataDxfId="7"/>
    <tableColumn id="24" xr3:uid="{00000000-0010-0000-0000-000018000000}" name="Discount $" dataDxfId="6"/>
    <tableColumn id="25" xr3:uid="{00000000-0010-0000-0000-000019000000}" name="Order Cost" totalsRowFunction="sum" dataDxfId="4" totalsRowDxfId="5"/>
    <tableColumn id="26" xr3:uid="{00000000-0010-0000-0000-00001A000000}" name="Shipping Cost" totalsRowFunction="custom" dataDxfId="2" totalsRowDxfId="3">
      <totalsRowFormula>SUBTOTAL(109,AA5:AA3351)</totalsRowFormula>
    </tableColumn>
    <tableColumn id="27" xr3:uid="{00000000-0010-0000-0000-00001B000000}" name="Total Cost" totalsRowFunction="sum" dataDxfId="0" totalsRowDxfId="1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hyperlink" Target="https://onedrive.live.com/personal/fc70eb38b3b3396a/_layouts/15/doc.aspx?resid=657b6a37-ade5-42bf-8ebe-11a02d85117d&amp;cid=fc70eb38b3b3396a&amp;ct=1732796061882&amp;wdOrigin=OFFICECOM-WEB.MAIN.EDGEWORTH&amp;wdPreviousSessionSrc=HarmonyWeb&amp;wdPreviousSession=359d39af-dff9-41fe-9c46-d8928f59f5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3:X3353"/>
  <sheetViews>
    <sheetView topLeftCell="A5" workbookViewId="0">
      <selection activeCell="B2" sqref="B2"/>
    </sheetView>
  </sheetViews>
  <sheetFormatPr defaultRowHeight="15"/>
  <cols>
    <col min="2" max="2" width="10.7109375" customWidth="1"/>
    <col min="14" max="14" width="13.42578125" customWidth="1"/>
    <col min="19" max="19" width="10.85546875" customWidth="1"/>
  </cols>
  <sheetData>
    <row r="3" spans="1:2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</row>
    <row r="4" spans="1:24">
      <c r="A4" t="s">
        <v>24</v>
      </c>
      <c r="B4" s="1">
        <v>43590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 s="1">
        <v>43608</v>
      </c>
      <c r="O4">
        <v>1.87</v>
      </c>
      <c r="P4" s="2">
        <v>2.23</v>
      </c>
      <c r="Q4">
        <v>0.36</v>
      </c>
      <c r="R4">
        <v>41</v>
      </c>
      <c r="S4" s="2">
        <v>76.67</v>
      </c>
      <c r="T4" s="3">
        <v>0.06</v>
      </c>
      <c r="U4" s="2">
        <v>4.5999999999999996</v>
      </c>
      <c r="V4" s="2">
        <v>72.069999999999993</v>
      </c>
      <c r="W4" s="2">
        <v>2.83</v>
      </c>
      <c r="X4" s="2">
        <v>74.900000000000006</v>
      </c>
    </row>
    <row r="5" spans="1:24">
      <c r="A5" t="s">
        <v>36</v>
      </c>
      <c r="B5" s="1">
        <v>43590</v>
      </c>
      <c r="C5" t="s">
        <v>37</v>
      </c>
      <c r="D5" t="s">
        <v>38</v>
      </c>
      <c r="E5" t="s">
        <v>39</v>
      </c>
      <c r="F5" t="s">
        <v>39</v>
      </c>
      <c r="G5" t="s">
        <v>29</v>
      </c>
      <c r="H5" t="s">
        <v>30</v>
      </c>
      <c r="I5" t="s">
        <v>31</v>
      </c>
      <c r="J5" t="s">
        <v>40</v>
      </c>
      <c r="K5" t="s">
        <v>33</v>
      </c>
      <c r="L5" t="s">
        <v>41</v>
      </c>
      <c r="M5" t="s">
        <v>35</v>
      </c>
      <c r="N5" s="1">
        <v>43625</v>
      </c>
      <c r="O5">
        <v>3.47</v>
      </c>
      <c r="P5" s="2">
        <v>6.68</v>
      </c>
      <c r="Q5">
        <v>3.21</v>
      </c>
      <c r="R5">
        <v>2</v>
      </c>
      <c r="S5" s="2">
        <v>6.94</v>
      </c>
      <c r="T5" s="3">
        <v>0.01</v>
      </c>
      <c r="U5" s="2">
        <v>7.0000000000000007E-2</v>
      </c>
      <c r="V5" s="2">
        <v>6.87</v>
      </c>
      <c r="W5" s="2">
        <v>1.5</v>
      </c>
      <c r="X5" s="2">
        <v>8.3699999999999992</v>
      </c>
    </row>
    <row r="6" spans="1:24">
      <c r="A6" t="s">
        <v>42</v>
      </c>
      <c r="B6" s="1">
        <v>43645</v>
      </c>
      <c r="C6" t="s">
        <v>43</v>
      </c>
      <c r="D6" t="s">
        <v>44</v>
      </c>
      <c r="E6" t="s">
        <v>45</v>
      </c>
      <c r="F6" t="s">
        <v>45</v>
      </c>
      <c r="G6" t="s">
        <v>46</v>
      </c>
      <c r="H6" t="s">
        <v>47</v>
      </c>
      <c r="I6" t="s">
        <v>48</v>
      </c>
      <c r="J6" t="s">
        <v>49</v>
      </c>
      <c r="K6" t="s">
        <v>50</v>
      </c>
      <c r="L6" t="s">
        <v>51</v>
      </c>
      <c r="M6" t="s">
        <v>52</v>
      </c>
      <c r="N6" s="1">
        <v>43689</v>
      </c>
      <c r="O6">
        <v>3.32</v>
      </c>
      <c r="P6" s="2">
        <v>5.18</v>
      </c>
      <c r="Q6">
        <v>1.86</v>
      </c>
      <c r="R6">
        <v>1</v>
      </c>
      <c r="S6" s="2">
        <v>3.32</v>
      </c>
      <c r="T6" s="3">
        <v>0.02</v>
      </c>
      <c r="U6" s="2">
        <v>7.0000000000000007E-2</v>
      </c>
      <c r="V6" s="2">
        <v>3.25</v>
      </c>
      <c r="W6" s="2">
        <v>2.04</v>
      </c>
      <c r="X6" s="2">
        <v>5.29</v>
      </c>
    </row>
    <row r="7" spans="1:24">
      <c r="A7" t="s">
        <v>53</v>
      </c>
      <c r="B7" s="1">
        <v>43645</v>
      </c>
      <c r="C7" t="s">
        <v>54</v>
      </c>
      <c r="D7" t="s">
        <v>55</v>
      </c>
      <c r="E7" t="s">
        <v>27</v>
      </c>
      <c r="F7" t="s">
        <v>28</v>
      </c>
      <c r="G7" t="s">
        <v>46</v>
      </c>
      <c r="H7" t="s">
        <v>47</v>
      </c>
      <c r="I7" t="s">
        <v>48</v>
      </c>
      <c r="J7" t="s">
        <v>56</v>
      </c>
      <c r="K7" t="s">
        <v>57</v>
      </c>
      <c r="L7" t="s">
        <v>58</v>
      </c>
      <c r="M7" t="s">
        <v>35</v>
      </c>
      <c r="N7" s="1">
        <v>43696</v>
      </c>
      <c r="O7">
        <v>2.98</v>
      </c>
      <c r="P7" s="2">
        <v>5.84</v>
      </c>
      <c r="Q7">
        <v>2.86</v>
      </c>
      <c r="R7">
        <v>4</v>
      </c>
      <c r="S7" s="2">
        <v>11.92</v>
      </c>
      <c r="T7" s="3">
        <v>0.09</v>
      </c>
      <c r="U7" s="2">
        <v>1.07</v>
      </c>
      <c r="V7" s="2">
        <v>10.85</v>
      </c>
      <c r="W7" s="2">
        <v>0.83</v>
      </c>
      <c r="X7" s="2">
        <v>11.68</v>
      </c>
    </row>
    <row r="8" spans="1:24">
      <c r="A8" t="s">
        <v>59</v>
      </c>
      <c r="B8" s="1">
        <v>43651</v>
      </c>
      <c r="C8" t="s">
        <v>60</v>
      </c>
      <c r="D8" t="s">
        <v>61</v>
      </c>
      <c r="E8" t="s">
        <v>39</v>
      </c>
      <c r="F8" t="s">
        <v>39</v>
      </c>
      <c r="G8" t="s">
        <v>29</v>
      </c>
      <c r="H8" t="s">
        <v>62</v>
      </c>
      <c r="I8" t="s">
        <v>63</v>
      </c>
      <c r="J8" t="s">
        <v>64</v>
      </c>
      <c r="K8" t="s">
        <v>50</v>
      </c>
      <c r="L8" t="s">
        <v>51</v>
      </c>
      <c r="M8" t="s">
        <v>35</v>
      </c>
      <c r="N8" s="1">
        <v>43682</v>
      </c>
      <c r="O8">
        <v>8.82</v>
      </c>
      <c r="P8" s="2">
        <v>20.99</v>
      </c>
      <c r="Q8">
        <v>12.17</v>
      </c>
      <c r="R8">
        <v>41</v>
      </c>
      <c r="S8" s="2">
        <v>361.62</v>
      </c>
      <c r="T8" s="3">
        <v>0.02</v>
      </c>
      <c r="U8" s="2">
        <v>7.23</v>
      </c>
      <c r="V8" s="2">
        <v>354.39</v>
      </c>
      <c r="W8" s="2">
        <v>4.8099999999999996</v>
      </c>
      <c r="X8" s="2">
        <v>359.2</v>
      </c>
    </row>
    <row r="9" spans="1:24">
      <c r="A9" t="s">
        <v>65</v>
      </c>
      <c r="B9" s="1">
        <v>43651</v>
      </c>
      <c r="C9" t="s">
        <v>66</v>
      </c>
      <c r="D9" t="s">
        <v>67</v>
      </c>
      <c r="E9" t="s">
        <v>45</v>
      </c>
      <c r="F9" t="s">
        <v>45</v>
      </c>
      <c r="G9" t="s">
        <v>29</v>
      </c>
      <c r="H9" t="s">
        <v>62</v>
      </c>
      <c r="I9" t="s">
        <v>63</v>
      </c>
      <c r="J9" t="s">
        <v>68</v>
      </c>
      <c r="K9" t="s">
        <v>57</v>
      </c>
      <c r="L9" t="s">
        <v>34</v>
      </c>
      <c r="M9" t="s">
        <v>52</v>
      </c>
      <c r="N9" s="1">
        <v>43679</v>
      </c>
      <c r="O9">
        <v>3.4</v>
      </c>
      <c r="P9" s="2">
        <v>5.4</v>
      </c>
      <c r="Q9">
        <v>2</v>
      </c>
      <c r="R9">
        <v>26</v>
      </c>
      <c r="S9" s="2">
        <v>88.4</v>
      </c>
      <c r="T9" s="3">
        <v>0.05</v>
      </c>
      <c r="U9" s="2">
        <v>4.42</v>
      </c>
      <c r="V9" s="2">
        <v>83.98</v>
      </c>
      <c r="W9" s="2">
        <v>7.78</v>
      </c>
      <c r="X9" s="2">
        <v>91.76</v>
      </c>
    </row>
    <row r="10" spans="1:24">
      <c r="A10" t="s">
        <v>69</v>
      </c>
      <c r="B10" s="1">
        <v>43661</v>
      </c>
      <c r="C10" t="s">
        <v>70</v>
      </c>
      <c r="D10" t="s">
        <v>71</v>
      </c>
      <c r="E10" t="s">
        <v>39</v>
      </c>
      <c r="F10" t="s">
        <v>39</v>
      </c>
      <c r="G10" t="s">
        <v>72</v>
      </c>
      <c r="H10" t="s">
        <v>66</v>
      </c>
      <c r="I10" t="s">
        <v>73</v>
      </c>
      <c r="J10" t="s">
        <v>74</v>
      </c>
      <c r="K10" t="s">
        <v>33</v>
      </c>
      <c r="L10" t="s">
        <v>41</v>
      </c>
      <c r="M10" t="s">
        <v>35</v>
      </c>
      <c r="N10" s="1">
        <v>43716</v>
      </c>
      <c r="O10">
        <v>3.88</v>
      </c>
      <c r="P10" s="2">
        <v>6.47</v>
      </c>
      <c r="Q10">
        <v>2.59</v>
      </c>
      <c r="R10">
        <v>20</v>
      </c>
      <c r="S10" s="2">
        <v>77.599999999999994</v>
      </c>
      <c r="T10" s="3">
        <v>0.02</v>
      </c>
      <c r="U10" s="2">
        <v>1.55</v>
      </c>
      <c r="V10" s="2">
        <v>76.05</v>
      </c>
      <c r="W10" s="2">
        <v>1.22</v>
      </c>
      <c r="X10" s="2">
        <v>77.27</v>
      </c>
    </row>
    <row r="11" spans="1:24">
      <c r="A11" t="s">
        <v>75</v>
      </c>
      <c r="B11" s="1">
        <v>43661</v>
      </c>
      <c r="C11" t="s">
        <v>76</v>
      </c>
      <c r="D11" t="s">
        <v>77</v>
      </c>
      <c r="E11" t="s">
        <v>45</v>
      </c>
      <c r="F11" t="s">
        <v>45</v>
      </c>
      <c r="G11" t="s">
        <v>72</v>
      </c>
      <c r="H11" t="s">
        <v>66</v>
      </c>
      <c r="I11" t="s">
        <v>73</v>
      </c>
      <c r="J11" t="s">
        <v>78</v>
      </c>
      <c r="K11" t="s">
        <v>57</v>
      </c>
      <c r="L11" t="s">
        <v>51</v>
      </c>
      <c r="M11" t="s">
        <v>35</v>
      </c>
      <c r="N11" s="1">
        <v>43670</v>
      </c>
      <c r="O11">
        <v>1.31</v>
      </c>
      <c r="P11" s="2">
        <v>2.84</v>
      </c>
      <c r="Q11">
        <v>1.53</v>
      </c>
      <c r="R11">
        <v>39</v>
      </c>
      <c r="S11" s="2">
        <v>51.09</v>
      </c>
      <c r="T11" s="3">
        <v>7.0000000000000007E-2</v>
      </c>
      <c r="U11" s="2">
        <v>3.58</v>
      </c>
      <c r="V11" s="2">
        <v>47.51</v>
      </c>
      <c r="W11" s="2">
        <v>0.93</v>
      </c>
      <c r="X11" s="2">
        <v>48.44</v>
      </c>
    </row>
    <row r="12" spans="1:24">
      <c r="A12" t="s">
        <v>79</v>
      </c>
      <c r="B12" s="1">
        <v>43677</v>
      </c>
      <c r="C12" t="s">
        <v>80</v>
      </c>
      <c r="D12" t="s">
        <v>81</v>
      </c>
      <c r="E12" t="s">
        <v>27</v>
      </c>
      <c r="F12" t="s">
        <v>28</v>
      </c>
      <c r="G12" t="s">
        <v>72</v>
      </c>
      <c r="H12" t="s">
        <v>70</v>
      </c>
      <c r="I12" t="s">
        <v>31</v>
      </c>
      <c r="J12" t="s">
        <v>82</v>
      </c>
      <c r="K12" t="s">
        <v>33</v>
      </c>
      <c r="L12" t="s">
        <v>58</v>
      </c>
      <c r="M12" t="s">
        <v>35</v>
      </c>
      <c r="N12" s="1">
        <v>43683</v>
      </c>
      <c r="O12">
        <v>1.84</v>
      </c>
      <c r="P12" s="2">
        <v>2.88</v>
      </c>
      <c r="Q12">
        <v>1.04</v>
      </c>
      <c r="R12">
        <v>11</v>
      </c>
      <c r="S12" s="2">
        <v>20.239999999999998</v>
      </c>
      <c r="T12" s="3">
        <v>0.09</v>
      </c>
      <c r="U12" s="2">
        <v>1.82</v>
      </c>
      <c r="V12" s="2">
        <v>18.420000000000002</v>
      </c>
      <c r="W12" s="2">
        <v>1.49</v>
      </c>
      <c r="X12" s="2">
        <v>19.91</v>
      </c>
    </row>
    <row r="13" spans="1:24">
      <c r="A13" t="s">
        <v>83</v>
      </c>
      <c r="B13" s="1">
        <v>43677</v>
      </c>
      <c r="C13" t="s">
        <v>84</v>
      </c>
      <c r="D13" t="s">
        <v>85</v>
      </c>
      <c r="E13" t="s">
        <v>27</v>
      </c>
      <c r="F13" t="s">
        <v>28</v>
      </c>
      <c r="G13" t="s">
        <v>72</v>
      </c>
      <c r="H13" t="s">
        <v>70</v>
      </c>
      <c r="I13" t="s">
        <v>31</v>
      </c>
      <c r="J13" t="s">
        <v>86</v>
      </c>
      <c r="K13" t="s">
        <v>50</v>
      </c>
      <c r="L13" t="s">
        <v>34</v>
      </c>
      <c r="M13" t="s">
        <v>35</v>
      </c>
      <c r="N13" s="1">
        <v>43723</v>
      </c>
      <c r="O13">
        <v>6.39</v>
      </c>
      <c r="P13" s="2">
        <v>19.98</v>
      </c>
      <c r="Q13">
        <v>13.59</v>
      </c>
      <c r="R13">
        <v>43</v>
      </c>
      <c r="S13" s="2">
        <v>274.77</v>
      </c>
      <c r="T13" s="3">
        <v>0.1</v>
      </c>
      <c r="U13" s="2">
        <v>27.48</v>
      </c>
      <c r="V13" s="2">
        <v>247.29</v>
      </c>
      <c r="W13" s="2">
        <v>4</v>
      </c>
      <c r="X13" s="2">
        <v>251.29</v>
      </c>
    </row>
    <row r="14" spans="1:24">
      <c r="A14" t="s">
        <v>87</v>
      </c>
      <c r="B14" s="1">
        <v>43749</v>
      </c>
      <c r="C14" t="s">
        <v>88</v>
      </c>
      <c r="D14" t="s">
        <v>89</v>
      </c>
      <c r="E14" t="s">
        <v>39</v>
      </c>
      <c r="F14" t="s">
        <v>39</v>
      </c>
      <c r="G14" t="s">
        <v>72</v>
      </c>
      <c r="H14" t="s">
        <v>90</v>
      </c>
      <c r="I14" t="s">
        <v>63</v>
      </c>
      <c r="J14" t="s">
        <v>91</v>
      </c>
      <c r="K14" t="s">
        <v>57</v>
      </c>
      <c r="L14" t="s">
        <v>41</v>
      </c>
      <c r="M14" t="s">
        <v>35</v>
      </c>
      <c r="N14" s="1">
        <v>43758</v>
      </c>
      <c r="O14">
        <v>2.4500000000000002</v>
      </c>
      <c r="P14" s="2">
        <v>3.89</v>
      </c>
      <c r="Q14">
        <v>1.44</v>
      </c>
      <c r="R14">
        <v>2</v>
      </c>
      <c r="S14" s="2">
        <v>4.9000000000000004</v>
      </c>
      <c r="T14" s="3">
        <v>7.0000000000000007E-2</v>
      </c>
      <c r="U14" s="2">
        <v>0.34</v>
      </c>
      <c r="V14" s="2">
        <v>4.5599999999999996</v>
      </c>
      <c r="W14" s="2">
        <v>7.01</v>
      </c>
      <c r="X14" s="2">
        <v>11.57</v>
      </c>
    </row>
    <row r="15" spans="1:24">
      <c r="A15" t="s">
        <v>92</v>
      </c>
      <c r="B15" s="1">
        <v>43749</v>
      </c>
      <c r="C15" t="s">
        <v>93</v>
      </c>
      <c r="D15" t="s">
        <v>94</v>
      </c>
      <c r="E15" t="s">
        <v>45</v>
      </c>
      <c r="F15" t="s">
        <v>45</v>
      </c>
      <c r="G15" t="s">
        <v>72</v>
      </c>
      <c r="H15" t="s">
        <v>90</v>
      </c>
      <c r="I15" t="s">
        <v>63</v>
      </c>
      <c r="J15" t="s">
        <v>95</v>
      </c>
      <c r="K15" t="s">
        <v>33</v>
      </c>
      <c r="L15" t="s">
        <v>51</v>
      </c>
      <c r="M15" t="s">
        <v>35</v>
      </c>
      <c r="N15" s="1">
        <v>43803</v>
      </c>
      <c r="O15">
        <v>67.73</v>
      </c>
      <c r="P15" s="2">
        <v>165.2</v>
      </c>
      <c r="Q15">
        <v>97.47</v>
      </c>
      <c r="R15">
        <v>6</v>
      </c>
      <c r="S15" s="2">
        <v>406.38</v>
      </c>
      <c r="T15" s="3">
        <v>0.09</v>
      </c>
      <c r="U15" s="2">
        <v>36.57</v>
      </c>
      <c r="V15" s="2">
        <v>369.81</v>
      </c>
      <c r="W15" s="2">
        <v>19.989999999999998</v>
      </c>
      <c r="X15" s="2">
        <v>389.8</v>
      </c>
    </row>
    <row r="16" spans="1:24">
      <c r="A16" t="s">
        <v>96</v>
      </c>
      <c r="B16" s="1">
        <v>43751</v>
      </c>
      <c r="C16" t="s">
        <v>97</v>
      </c>
      <c r="D16" t="s">
        <v>98</v>
      </c>
      <c r="E16" t="s">
        <v>27</v>
      </c>
      <c r="F16" t="s">
        <v>28</v>
      </c>
      <c r="G16" t="s">
        <v>29</v>
      </c>
      <c r="H16" t="s">
        <v>30</v>
      </c>
      <c r="I16" t="s">
        <v>73</v>
      </c>
      <c r="J16" t="s">
        <v>99</v>
      </c>
      <c r="K16" t="s">
        <v>57</v>
      </c>
      <c r="L16" t="s">
        <v>58</v>
      </c>
      <c r="M16" t="s">
        <v>35</v>
      </c>
      <c r="N16" s="1">
        <v>43772</v>
      </c>
      <c r="O16">
        <v>62.4</v>
      </c>
      <c r="P16" s="2">
        <v>155.99</v>
      </c>
      <c r="Q16">
        <v>93.59</v>
      </c>
      <c r="R16">
        <v>48</v>
      </c>
      <c r="S16" s="2">
        <v>2995.2</v>
      </c>
      <c r="T16" s="3">
        <v>0.04</v>
      </c>
      <c r="U16" s="2">
        <v>119.81</v>
      </c>
      <c r="V16" s="2">
        <v>2875.39</v>
      </c>
      <c r="W16" s="2">
        <v>8.08</v>
      </c>
      <c r="X16" s="2">
        <v>2883.47</v>
      </c>
    </row>
    <row r="17" spans="1:24">
      <c r="A17" t="s">
        <v>100</v>
      </c>
      <c r="B17" s="1">
        <v>43751</v>
      </c>
      <c r="C17" t="s">
        <v>101</v>
      </c>
      <c r="D17" t="s">
        <v>102</v>
      </c>
      <c r="E17" t="s">
        <v>39</v>
      </c>
      <c r="F17" t="s">
        <v>39</v>
      </c>
      <c r="G17" t="s">
        <v>29</v>
      </c>
      <c r="H17" t="s">
        <v>30</v>
      </c>
      <c r="I17" t="s">
        <v>73</v>
      </c>
      <c r="J17" t="s">
        <v>103</v>
      </c>
      <c r="K17" t="s">
        <v>33</v>
      </c>
      <c r="L17" t="s">
        <v>58</v>
      </c>
      <c r="M17" t="s">
        <v>35</v>
      </c>
      <c r="N17" s="1">
        <v>43791</v>
      </c>
      <c r="O17">
        <v>3.4</v>
      </c>
      <c r="P17" s="2">
        <v>5.4</v>
      </c>
      <c r="Q17">
        <v>2</v>
      </c>
      <c r="R17">
        <v>8</v>
      </c>
      <c r="S17" s="2">
        <v>27.2</v>
      </c>
      <c r="T17" s="3">
        <v>0.08</v>
      </c>
      <c r="U17" s="2">
        <v>2.1800000000000002</v>
      </c>
      <c r="V17" s="2">
        <v>25.02</v>
      </c>
      <c r="W17" s="2">
        <v>7.78</v>
      </c>
      <c r="X17" s="2">
        <v>32.799999999999997</v>
      </c>
    </row>
    <row r="18" spans="1:24">
      <c r="A18" t="s">
        <v>104</v>
      </c>
      <c r="B18" s="1">
        <v>43810</v>
      </c>
      <c r="C18" t="s">
        <v>105</v>
      </c>
      <c r="D18" t="s">
        <v>106</v>
      </c>
      <c r="E18" t="s">
        <v>45</v>
      </c>
      <c r="F18" t="s">
        <v>45</v>
      </c>
      <c r="G18" t="s">
        <v>107</v>
      </c>
      <c r="H18" t="s">
        <v>90</v>
      </c>
      <c r="I18" t="s">
        <v>48</v>
      </c>
      <c r="J18" t="s">
        <v>108</v>
      </c>
      <c r="K18" t="s">
        <v>50</v>
      </c>
      <c r="L18" t="s">
        <v>58</v>
      </c>
      <c r="M18" t="s">
        <v>35</v>
      </c>
      <c r="N18" s="1">
        <v>43870</v>
      </c>
      <c r="O18">
        <v>5.33</v>
      </c>
      <c r="P18" s="2">
        <v>8.6</v>
      </c>
      <c r="Q18">
        <v>3.27</v>
      </c>
      <c r="R18">
        <v>6</v>
      </c>
      <c r="S18" s="2">
        <v>31.98</v>
      </c>
      <c r="T18" s="3">
        <v>0.04</v>
      </c>
      <c r="U18" s="2">
        <v>1.28</v>
      </c>
      <c r="V18" s="2">
        <v>30.7</v>
      </c>
      <c r="W18" s="2">
        <v>6.19</v>
      </c>
      <c r="X18" s="2">
        <v>36.89</v>
      </c>
    </row>
    <row r="19" spans="1:24">
      <c r="A19" t="s">
        <v>109</v>
      </c>
      <c r="B19" s="1">
        <v>43810</v>
      </c>
      <c r="C19" t="s">
        <v>110</v>
      </c>
      <c r="D19" t="s">
        <v>111</v>
      </c>
      <c r="E19" t="s">
        <v>27</v>
      </c>
      <c r="F19" t="s">
        <v>28</v>
      </c>
      <c r="G19" t="s">
        <v>107</v>
      </c>
      <c r="H19" t="s">
        <v>90</v>
      </c>
      <c r="I19" t="s">
        <v>48</v>
      </c>
      <c r="J19" t="s">
        <v>112</v>
      </c>
      <c r="K19" t="s">
        <v>57</v>
      </c>
      <c r="L19" t="s">
        <v>41</v>
      </c>
      <c r="M19" t="s">
        <v>35</v>
      </c>
      <c r="N19" s="1">
        <v>43847</v>
      </c>
      <c r="O19">
        <v>2.29</v>
      </c>
      <c r="P19" s="2">
        <v>3.58</v>
      </c>
      <c r="Q19">
        <v>1.29</v>
      </c>
      <c r="R19">
        <v>30</v>
      </c>
      <c r="S19" s="2">
        <v>68.7</v>
      </c>
      <c r="T19" s="3">
        <v>0.01</v>
      </c>
      <c r="U19" s="2">
        <v>0.69</v>
      </c>
      <c r="V19" s="2">
        <v>68.010000000000005</v>
      </c>
      <c r="W19" s="2">
        <v>1.63</v>
      </c>
      <c r="X19" s="2">
        <v>69.64</v>
      </c>
    </row>
    <row r="20" spans="1:24">
      <c r="A20" t="s">
        <v>113</v>
      </c>
      <c r="B20" s="1">
        <v>43834</v>
      </c>
      <c r="C20" t="s">
        <v>114</v>
      </c>
      <c r="D20" t="s">
        <v>115</v>
      </c>
      <c r="E20" t="s">
        <v>39</v>
      </c>
      <c r="F20" t="s">
        <v>39</v>
      </c>
      <c r="G20" t="s">
        <v>72</v>
      </c>
      <c r="H20" t="s">
        <v>116</v>
      </c>
      <c r="I20" t="s">
        <v>73</v>
      </c>
      <c r="J20" t="s">
        <v>117</v>
      </c>
      <c r="K20" t="s">
        <v>33</v>
      </c>
      <c r="L20" t="s">
        <v>34</v>
      </c>
      <c r="M20" t="s">
        <v>35</v>
      </c>
      <c r="N20" s="1">
        <v>43839</v>
      </c>
      <c r="O20">
        <v>3.52</v>
      </c>
      <c r="P20" s="2">
        <v>5.58</v>
      </c>
      <c r="Q20">
        <v>2.06</v>
      </c>
      <c r="R20">
        <v>49</v>
      </c>
      <c r="S20" s="2">
        <v>172.48</v>
      </c>
      <c r="T20" s="3">
        <v>0.02</v>
      </c>
      <c r="U20" s="2">
        <v>3.45</v>
      </c>
      <c r="V20" s="2">
        <v>169.03</v>
      </c>
      <c r="W20" s="2">
        <v>2.99</v>
      </c>
      <c r="X20" s="2">
        <v>172.02</v>
      </c>
    </row>
    <row r="21" spans="1:24">
      <c r="A21" t="s">
        <v>118</v>
      </c>
      <c r="B21" s="1">
        <v>43834</v>
      </c>
      <c r="C21" t="s">
        <v>119</v>
      </c>
      <c r="D21" t="s">
        <v>120</v>
      </c>
      <c r="E21" t="s">
        <v>45</v>
      </c>
      <c r="F21" t="s">
        <v>45</v>
      </c>
      <c r="G21" t="s">
        <v>72</v>
      </c>
      <c r="H21" t="s">
        <v>116</v>
      </c>
      <c r="I21" t="s">
        <v>73</v>
      </c>
      <c r="J21" t="s">
        <v>121</v>
      </c>
      <c r="K21" t="s">
        <v>33</v>
      </c>
      <c r="L21" t="s">
        <v>41</v>
      </c>
      <c r="M21" t="s">
        <v>35</v>
      </c>
      <c r="N21" s="1">
        <v>43847</v>
      </c>
      <c r="O21">
        <v>22.18</v>
      </c>
      <c r="P21" s="2">
        <v>54.1</v>
      </c>
      <c r="Q21">
        <v>31.92</v>
      </c>
      <c r="R21">
        <v>42</v>
      </c>
      <c r="S21" s="2">
        <v>931.56</v>
      </c>
      <c r="T21" s="3">
        <v>0.02</v>
      </c>
      <c r="U21" s="2">
        <v>18.63</v>
      </c>
      <c r="V21" s="2">
        <v>912.93</v>
      </c>
      <c r="W21" s="2">
        <v>19.989999999999998</v>
      </c>
      <c r="X21" s="2">
        <v>932.92</v>
      </c>
    </row>
    <row r="22" spans="1:24">
      <c r="A22" t="s">
        <v>122</v>
      </c>
      <c r="B22" s="1">
        <v>43840</v>
      </c>
      <c r="C22" t="s">
        <v>123</v>
      </c>
      <c r="D22" t="s">
        <v>124</v>
      </c>
      <c r="E22" t="s">
        <v>39</v>
      </c>
      <c r="F22" t="s">
        <v>39</v>
      </c>
      <c r="G22" t="s">
        <v>107</v>
      </c>
      <c r="H22" t="s">
        <v>125</v>
      </c>
      <c r="I22" t="s">
        <v>31</v>
      </c>
      <c r="J22" t="s">
        <v>126</v>
      </c>
      <c r="K22" t="s">
        <v>50</v>
      </c>
      <c r="L22" t="s">
        <v>58</v>
      </c>
      <c r="M22" t="s">
        <v>52</v>
      </c>
      <c r="N22" s="1">
        <v>43899</v>
      </c>
      <c r="O22">
        <v>3.4</v>
      </c>
      <c r="P22" s="2">
        <v>5.4</v>
      </c>
      <c r="Q22">
        <v>2</v>
      </c>
      <c r="R22">
        <v>9</v>
      </c>
      <c r="S22" s="2">
        <v>30.6</v>
      </c>
      <c r="T22" s="3">
        <v>0.09</v>
      </c>
      <c r="U22" s="2">
        <v>2.75</v>
      </c>
      <c r="V22" s="2">
        <v>27.85</v>
      </c>
      <c r="W22" s="2">
        <v>7.78</v>
      </c>
      <c r="X22" s="2">
        <v>35.630000000000003</v>
      </c>
    </row>
    <row r="23" spans="1:24">
      <c r="A23" t="s">
        <v>127</v>
      </c>
      <c r="B23" s="1">
        <v>43840</v>
      </c>
      <c r="C23" t="s">
        <v>128</v>
      </c>
      <c r="D23" t="s">
        <v>129</v>
      </c>
      <c r="E23" t="s">
        <v>39</v>
      </c>
      <c r="F23" t="s">
        <v>39</v>
      </c>
      <c r="G23" t="s">
        <v>107</v>
      </c>
      <c r="H23" t="s">
        <v>125</v>
      </c>
      <c r="I23" t="s">
        <v>31</v>
      </c>
      <c r="J23" t="s">
        <v>130</v>
      </c>
      <c r="K23" t="s">
        <v>33</v>
      </c>
      <c r="L23" t="s">
        <v>58</v>
      </c>
      <c r="M23" t="s">
        <v>35</v>
      </c>
      <c r="N23" s="1">
        <v>43874</v>
      </c>
      <c r="O23">
        <v>0.94</v>
      </c>
      <c r="P23" s="2">
        <v>2.08</v>
      </c>
      <c r="Q23">
        <v>1.1399999999999999</v>
      </c>
      <c r="R23">
        <v>43</v>
      </c>
      <c r="S23" s="2">
        <v>40.42</v>
      </c>
      <c r="T23" s="3">
        <v>0.05</v>
      </c>
      <c r="U23" s="2">
        <v>2.02</v>
      </c>
      <c r="V23" s="2">
        <v>38.4</v>
      </c>
      <c r="W23" s="2">
        <v>2.56</v>
      </c>
      <c r="X23" s="2">
        <v>40.96</v>
      </c>
    </row>
    <row r="24" spans="1:24">
      <c r="A24" t="s">
        <v>131</v>
      </c>
      <c r="B24" s="1">
        <v>43868</v>
      </c>
      <c r="C24" t="s">
        <v>132</v>
      </c>
      <c r="D24" t="s">
        <v>133</v>
      </c>
      <c r="E24" t="s">
        <v>45</v>
      </c>
      <c r="F24" t="s">
        <v>45</v>
      </c>
      <c r="G24" t="s">
        <v>29</v>
      </c>
      <c r="H24" t="s">
        <v>90</v>
      </c>
      <c r="I24" t="s">
        <v>48</v>
      </c>
      <c r="J24" t="s">
        <v>134</v>
      </c>
      <c r="K24" t="s">
        <v>33</v>
      </c>
      <c r="L24" t="s">
        <v>51</v>
      </c>
      <c r="M24" t="s">
        <v>35</v>
      </c>
      <c r="N24" s="1">
        <v>43874</v>
      </c>
      <c r="O24">
        <v>377.99</v>
      </c>
      <c r="P24" s="2">
        <v>599.99</v>
      </c>
      <c r="Q24">
        <v>222</v>
      </c>
      <c r="R24">
        <v>48</v>
      </c>
      <c r="S24" s="2">
        <v>18143.52</v>
      </c>
      <c r="T24" s="3">
        <v>0.08</v>
      </c>
      <c r="U24" s="2">
        <v>1451.48</v>
      </c>
      <c r="V24" s="2">
        <v>16692.04</v>
      </c>
      <c r="W24" s="2">
        <v>24.49</v>
      </c>
      <c r="X24" s="2">
        <v>16716.53</v>
      </c>
    </row>
    <row r="25" spans="1:24">
      <c r="A25" t="s">
        <v>135</v>
      </c>
      <c r="B25" s="1">
        <v>43868</v>
      </c>
      <c r="C25" t="s">
        <v>136</v>
      </c>
      <c r="D25" t="s">
        <v>137</v>
      </c>
      <c r="E25" t="s">
        <v>27</v>
      </c>
      <c r="F25" t="s">
        <v>28</v>
      </c>
      <c r="G25" t="s">
        <v>29</v>
      </c>
      <c r="H25" t="s">
        <v>90</v>
      </c>
      <c r="I25" t="s">
        <v>48</v>
      </c>
      <c r="J25" t="s">
        <v>138</v>
      </c>
      <c r="K25" t="s">
        <v>50</v>
      </c>
      <c r="L25" t="s">
        <v>58</v>
      </c>
      <c r="M25" t="s">
        <v>52</v>
      </c>
      <c r="N25" s="1">
        <v>43927</v>
      </c>
      <c r="O25">
        <v>2.59</v>
      </c>
      <c r="P25" s="2">
        <v>3.98</v>
      </c>
      <c r="Q25">
        <v>1.39</v>
      </c>
      <c r="R25">
        <v>11</v>
      </c>
      <c r="S25" s="2">
        <v>28.49</v>
      </c>
      <c r="T25" s="3">
        <v>0.1</v>
      </c>
      <c r="U25" s="2">
        <v>2.85</v>
      </c>
      <c r="V25" s="2">
        <v>25.64</v>
      </c>
      <c r="W25" s="2">
        <v>2.97</v>
      </c>
      <c r="X25" s="2">
        <v>28.61</v>
      </c>
    </row>
    <row r="26" spans="1:24">
      <c r="A26" t="s">
        <v>139</v>
      </c>
      <c r="B26" s="1">
        <v>43957</v>
      </c>
      <c r="C26" t="s">
        <v>140</v>
      </c>
      <c r="D26" t="s">
        <v>141</v>
      </c>
      <c r="E26" t="s">
        <v>27</v>
      </c>
      <c r="F26" t="s">
        <v>28</v>
      </c>
      <c r="G26" t="s">
        <v>107</v>
      </c>
      <c r="H26" t="s">
        <v>30</v>
      </c>
      <c r="I26" t="s">
        <v>63</v>
      </c>
      <c r="J26" t="s">
        <v>142</v>
      </c>
      <c r="K26" t="s">
        <v>57</v>
      </c>
      <c r="L26" t="s">
        <v>34</v>
      </c>
      <c r="M26" t="s">
        <v>35</v>
      </c>
      <c r="N26" s="1">
        <v>43982</v>
      </c>
      <c r="O26">
        <v>2.2599999999999998</v>
      </c>
      <c r="P26" s="2">
        <v>3.58</v>
      </c>
      <c r="Q26">
        <v>1.32</v>
      </c>
      <c r="R26">
        <v>25</v>
      </c>
      <c r="S26" s="2">
        <v>56.5</v>
      </c>
      <c r="T26" s="3">
        <v>0</v>
      </c>
      <c r="U26" s="2">
        <v>0</v>
      </c>
      <c r="V26" s="2">
        <v>56.5</v>
      </c>
      <c r="W26" s="2">
        <v>5.47</v>
      </c>
      <c r="X26" s="2">
        <v>61.97</v>
      </c>
    </row>
    <row r="27" spans="1:24">
      <c r="A27" t="s">
        <v>143</v>
      </c>
      <c r="B27" s="1">
        <v>43957</v>
      </c>
      <c r="C27" t="s">
        <v>144</v>
      </c>
      <c r="D27" t="s">
        <v>145</v>
      </c>
      <c r="E27" t="s">
        <v>39</v>
      </c>
      <c r="F27" t="s">
        <v>39</v>
      </c>
      <c r="G27" t="s">
        <v>107</v>
      </c>
      <c r="H27" t="s">
        <v>30</v>
      </c>
      <c r="I27" t="s">
        <v>63</v>
      </c>
      <c r="J27" t="s">
        <v>146</v>
      </c>
      <c r="K27" t="s">
        <v>50</v>
      </c>
      <c r="L27" t="s">
        <v>34</v>
      </c>
      <c r="M27" t="s">
        <v>35</v>
      </c>
      <c r="N27" s="1">
        <v>44005</v>
      </c>
      <c r="O27">
        <v>0.87</v>
      </c>
      <c r="P27" s="2">
        <v>1.81</v>
      </c>
      <c r="Q27">
        <v>0.94</v>
      </c>
      <c r="R27">
        <v>45</v>
      </c>
      <c r="S27" s="2">
        <v>39.15</v>
      </c>
      <c r="T27" s="3">
        <v>0.08</v>
      </c>
      <c r="U27" s="2">
        <v>3.13</v>
      </c>
      <c r="V27" s="2">
        <v>36.020000000000003</v>
      </c>
      <c r="W27" s="2">
        <v>0.75</v>
      </c>
      <c r="X27" s="2">
        <v>36.770000000000003</v>
      </c>
    </row>
    <row r="28" spans="1:24">
      <c r="A28" t="s">
        <v>147</v>
      </c>
      <c r="B28" s="1">
        <v>44011</v>
      </c>
      <c r="C28" t="s">
        <v>148</v>
      </c>
      <c r="D28" t="s">
        <v>149</v>
      </c>
      <c r="E28" t="s">
        <v>45</v>
      </c>
      <c r="F28" t="s">
        <v>45</v>
      </c>
      <c r="G28" t="s">
        <v>107</v>
      </c>
      <c r="H28" t="s">
        <v>150</v>
      </c>
      <c r="I28" t="s">
        <v>63</v>
      </c>
      <c r="J28" t="s">
        <v>151</v>
      </c>
      <c r="K28" t="s">
        <v>57</v>
      </c>
      <c r="L28" t="s">
        <v>34</v>
      </c>
      <c r="M28" t="s">
        <v>35</v>
      </c>
      <c r="N28" s="1">
        <v>44051</v>
      </c>
      <c r="O28">
        <v>4.53</v>
      </c>
      <c r="P28" s="2">
        <v>7.3</v>
      </c>
      <c r="Q28">
        <v>2.77</v>
      </c>
      <c r="R28">
        <v>50</v>
      </c>
      <c r="S28" s="2">
        <v>226.5</v>
      </c>
      <c r="T28" s="3">
        <v>0.02</v>
      </c>
      <c r="U28" s="2">
        <v>4.53</v>
      </c>
      <c r="V28" s="2">
        <v>221.97</v>
      </c>
      <c r="W28" s="2">
        <v>7.72</v>
      </c>
      <c r="X28" s="2">
        <v>229.69</v>
      </c>
    </row>
    <row r="29" spans="1:24">
      <c r="A29" t="s">
        <v>152</v>
      </c>
      <c r="B29" s="1">
        <v>44011</v>
      </c>
      <c r="C29" t="s">
        <v>153</v>
      </c>
      <c r="D29" t="s">
        <v>154</v>
      </c>
      <c r="E29" t="s">
        <v>27</v>
      </c>
      <c r="F29" t="s">
        <v>28</v>
      </c>
      <c r="G29" t="s">
        <v>107</v>
      </c>
      <c r="H29" t="s">
        <v>150</v>
      </c>
      <c r="I29" t="s">
        <v>63</v>
      </c>
      <c r="J29" t="s">
        <v>155</v>
      </c>
      <c r="K29" t="s">
        <v>33</v>
      </c>
      <c r="L29" t="s">
        <v>34</v>
      </c>
      <c r="M29" t="s">
        <v>35</v>
      </c>
      <c r="N29" s="1">
        <v>44060</v>
      </c>
      <c r="O29">
        <v>1.53</v>
      </c>
      <c r="P29" s="2">
        <v>2.4700000000000002</v>
      </c>
      <c r="Q29">
        <v>0.94</v>
      </c>
      <c r="R29">
        <v>43</v>
      </c>
      <c r="S29" s="2">
        <v>65.790000000000006</v>
      </c>
      <c r="T29" s="3">
        <v>0.02</v>
      </c>
      <c r="U29" s="2">
        <v>1.32</v>
      </c>
      <c r="V29" s="2">
        <v>64.47</v>
      </c>
      <c r="W29" s="2">
        <v>1.02</v>
      </c>
      <c r="X29" s="2">
        <v>65.489999999999995</v>
      </c>
    </row>
    <row r="30" spans="1:24">
      <c r="A30" t="s">
        <v>156</v>
      </c>
      <c r="B30" s="1">
        <v>44030</v>
      </c>
      <c r="C30" t="s">
        <v>157</v>
      </c>
      <c r="D30" t="s">
        <v>158</v>
      </c>
      <c r="E30" t="s">
        <v>27</v>
      </c>
      <c r="F30" t="s">
        <v>28</v>
      </c>
      <c r="G30" t="s">
        <v>72</v>
      </c>
      <c r="H30" t="s">
        <v>47</v>
      </c>
      <c r="I30" t="s">
        <v>48</v>
      </c>
      <c r="J30" t="s">
        <v>159</v>
      </c>
      <c r="K30" t="s">
        <v>57</v>
      </c>
      <c r="L30" t="s">
        <v>41</v>
      </c>
      <c r="M30" t="s">
        <v>35</v>
      </c>
      <c r="N30" s="1">
        <v>44073</v>
      </c>
      <c r="O30">
        <v>0.92</v>
      </c>
      <c r="P30" s="2">
        <v>1.81</v>
      </c>
      <c r="Q30">
        <v>0.89</v>
      </c>
      <c r="R30">
        <v>8</v>
      </c>
      <c r="S30" s="2">
        <v>7.36</v>
      </c>
      <c r="T30" s="3">
        <v>0.05</v>
      </c>
      <c r="U30" s="2">
        <v>0.37</v>
      </c>
      <c r="V30" s="2">
        <v>6.99</v>
      </c>
      <c r="W30" s="2">
        <v>1.56</v>
      </c>
      <c r="X30" s="2">
        <v>8.5500000000000007</v>
      </c>
    </row>
    <row r="31" spans="1:24">
      <c r="A31" t="s">
        <v>160</v>
      </c>
      <c r="B31" s="1">
        <v>44030</v>
      </c>
      <c r="C31" t="s">
        <v>161</v>
      </c>
      <c r="D31" t="s">
        <v>162</v>
      </c>
      <c r="E31" t="s">
        <v>39</v>
      </c>
      <c r="F31" t="s">
        <v>39</v>
      </c>
      <c r="G31" t="s">
        <v>72</v>
      </c>
      <c r="H31" t="s">
        <v>47</v>
      </c>
      <c r="I31" t="s">
        <v>48</v>
      </c>
      <c r="J31" t="s">
        <v>163</v>
      </c>
      <c r="K31" t="s">
        <v>33</v>
      </c>
      <c r="L31" t="s">
        <v>51</v>
      </c>
      <c r="M31" t="s">
        <v>35</v>
      </c>
      <c r="N31" s="1">
        <v>44087</v>
      </c>
      <c r="O31">
        <v>1.9</v>
      </c>
      <c r="P31" s="2">
        <v>3.28</v>
      </c>
      <c r="Q31">
        <v>1.38</v>
      </c>
      <c r="R31">
        <v>41</v>
      </c>
      <c r="S31" s="2">
        <v>77.900000000000006</v>
      </c>
      <c r="T31" s="3">
        <v>0.05</v>
      </c>
      <c r="U31" s="2">
        <v>3.9</v>
      </c>
      <c r="V31" s="2">
        <v>74.010000000000005</v>
      </c>
      <c r="W31" s="2">
        <v>1.95</v>
      </c>
      <c r="X31" s="2">
        <v>75.959999999999994</v>
      </c>
    </row>
    <row r="32" spans="1:24">
      <c r="A32" t="s">
        <v>164</v>
      </c>
      <c r="B32" s="1">
        <v>44038</v>
      </c>
      <c r="C32" t="s">
        <v>165</v>
      </c>
      <c r="D32" t="s">
        <v>166</v>
      </c>
      <c r="E32" t="s">
        <v>45</v>
      </c>
      <c r="F32" t="s">
        <v>45</v>
      </c>
      <c r="G32" t="s">
        <v>107</v>
      </c>
      <c r="H32" t="s">
        <v>167</v>
      </c>
      <c r="I32" t="s">
        <v>48</v>
      </c>
      <c r="J32" t="s">
        <v>168</v>
      </c>
      <c r="K32" t="s">
        <v>33</v>
      </c>
      <c r="L32" t="s">
        <v>58</v>
      </c>
      <c r="M32" t="s">
        <v>35</v>
      </c>
      <c r="N32" s="1">
        <v>44058</v>
      </c>
      <c r="O32">
        <v>377.99</v>
      </c>
      <c r="P32" s="2">
        <v>599.99</v>
      </c>
      <c r="Q32">
        <v>222</v>
      </c>
      <c r="R32">
        <v>25</v>
      </c>
      <c r="S32" s="2">
        <v>9449.75</v>
      </c>
      <c r="T32" s="3">
        <v>7.0000000000000007E-2</v>
      </c>
      <c r="U32" s="2">
        <v>661.48</v>
      </c>
      <c r="V32" s="2">
        <v>8788.27</v>
      </c>
      <c r="W32" s="2">
        <v>24.49</v>
      </c>
      <c r="X32" s="2">
        <v>8812.76</v>
      </c>
    </row>
    <row r="33" spans="1:24">
      <c r="A33" t="s">
        <v>169</v>
      </c>
      <c r="B33" s="1">
        <v>44038</v>
      </c>
      <c r="C33" t="s">
        <v>170</v>
      </c>
      <c r="D33" t="s">
        <v>171</v>
      </c>
      <c r="E33" t="s">
        <v>27</v>
      </c>
      <c r="F33" t="s">
        <v>28</v>
      </c>
      <c r="G33" t="s">
        <v>107</v>
      </c>
      <c r="H33" t="s">
        <v>167</v>
      </c>
      <c r="I33" t="s">
        <v>48</v>
      </c>
      <c r="J33" t="s">
        <v>172</v>
      </c>
      <c r="K33" t="s">
        <v>33</v>
      </c>
      <c r="L33" t="s">
        <v>51</v>
      </c>
      <c r="M33" t="s">
        <v>35</v>
      </c>
      <c r="N33" s="1">
        <v>44080</v>
      </c>
      <c r="O33">
        <v>1.6</v>
      </c>
      <c r="P33" s="2">
        <v>2.62</v>
      </c>
      <c r="Q33">
        <v>1.02</v>
      </c>
      <c r="R33">
        <v>10</v>
      </c>
      <c r="S33" s="2">
        <v>16</v>
      </c>
      <c r="T33" s="3">
        <v>0.08</v>
      </c>
      <c r="U33" s="2">
        <v>1.28</v>
      </c>
      <c r="V33" s="2">
        <v>14.72</v>
      </c>
      <c r="W33" s="2">
        <v>0.8</v>
      </c>
      <c r="X33" s="2">
        <v>15.52</v>
      </c>
    </row>
    <row r="34" spans="1:24">
      <c r="A34" t="s">
        <v>173</v>
      </c>
      <c r="B34" s="1">
        <v>44071</v>
      </c>
      <c r="C34" t="s">
        <v>174</v>
      </c>
      <c r="D34" t="s">
        <v>175</v>
      </c>
      <c r="E34" t="s">
        <v>39</v>
      </c>
      <c r="F34" t="s">
        <v>39</v>
      </c>
      <c r="G34" t="s">
        <v>29</v>
      </c>
      <c r="H34" t="s">
        <v>90</v>
      </c>
      <c r="I34" t="s">
        <v>176</v>
      </c>
      <c r="J34" t="s">
        <v>177</v>
      </c>
      <c r="K34" t="s">
        <v>50</v>
      </c>
      <c r="L34" t="s">
        <v>34</v>
      </c>
      <c r="M34" t="s">
        <v>178</v>
      </c>
      <c r="N34" s="1">
        <v>44108</v>
      </c>
      <c r="O34">
        <v>278.99</v>
      </c>
      <c r="P34" s="2">
        <v>449.99</v>
      </c>
      <c r="Q34">
        <v>171</v>
      </c>
      <c r="R34">
        <v>15</v>
      </c>
      <c r="S34" s="2">
        <v>4184.8500000000004</v>
      </c>
      <c r="T34" s="3">
        <v>0.04</v>
      </c>
      <c r="U34" s="2">
        <v>167.39</v>
      </c>
      <c r="V34" s="2">
        <v>4017.46</v>
      </c>
      <c r="W34" s="2">
        <v>49</v>
      </c>
      <c r="X34" s="2">
        <v>4066.46</v>
      </c>
    </row>
    <row r="35" spans="1:24">
      <c r="A35" t="s">
        <v>179</v>
      </c>
      <c r="B35" s="1">
        <v>44071</v>
      </c>
      <c r="C35" t="s">
        <v>180</v>
      </c>
      <c r="D35" t="s">
        <v>181</v>
      </c>
      <c r="E35" t="s">
        <v>45</v>
      </c>
      <c r="F35" t="s">
        <v>45</v>
      </c>
      <c r="G35" t="s">
        <v>29</v>
      </c>
      <c r="H35" t="s">
        <v>90</v>
      </c>
      <c r="I35" t="s">
        <v>176</v>
      </c>
      <c r="J35" t="s">
        <v>182</v>
      </c>
      <c r="K35" t="s">
        <v>57</v>
      </c>
      <c r="L35" t="s">
        <v>41</v>
      </c>
      <c r="M35" t="s">
        <v>35</v>
      </c>
      <c r="N35" s="1">
        <v>44110</v>
      </c>
      <c r="O35">
        <v>2.52</v>
      </c>
      <c r="P35" s="2">
        <v>4</v>
      </c>
      <c r="Q35">
        <v>1.48</v>
      </c>
      <c r="R35">
        <v>14</v>
      </c>
      <c r="S35" s="2">
        <v>35.28</v>
      </c>
      <c r="T35" s="3">
        <v>0.06</v>
      </c>
      <c r="U35" s="2">
        <v>2.12</v>
      </c>
      <c r="V35" s="2">
        <v>33.159999999999997</v>
      </c>
      <c r="W35" s="2">
        <v>1.3</v>
      </c>
      <c r="X35" s="2">
        <v>34.46</v>
      </c>
    </row>
    <row r="36" spans="1:24">
      <c r="A36" t="s">
        <v>183</v>
      </c>
      <c r="B36" s="1">
        <v>44081</v>
      </c>
      <c r="C36" t="s">
        <v>184</v>
      </c>
      <c r="D36" t="s">
        <v>185</v>
      </c>
      <c r="E36" t="s">
        <v>27</v>
      </c>
      <c r="F36" t="s">
        <v>28</v>
      </c>
      <c r="G36" t="s">
        <v>107</v>
      </c>
      <c r="H36" t="s">
        <v>66</v>
      </c>
      <c r="I36" t="s">
        <v>63</v>
      </c>
      <c r="J36" t="s">
        <v>186</v>
      </c>
      <c r="K36" t="s">
        <v>50</v>
      </c>
      <c r="L36" t="s">
        <v>51</v>
      </c>
      <c r="M36" t="s">
        <v>35</v>
      </c>
      <c r="N36" s="1">
        <v>44083</v>
      </c>
      <c r="O36">
        <v>1.18</v>
      </c>
      <c r="P36" s="2">
        <v>1.88</v>
      </c>
      <c r="Q36">
        <v>0.7</v>
      </c>
      <c r="R36">
        <v>47</v>
      </c>
      <c r="S36" s="2">
        <v>55.46</v>
      </c>
      <c r="T36" s="3">
        <v>0.06</v>
      </c>
      <c r="U36" s="2">
        <v>3.33</v>
      </c>
      <c r="V36" s="2">
        <v>52.13</v>
      </c>
      <c r="W36" s="2">
        <v>1.49</v>
      </c>
      <c r="X36" s="2">
        <v>53.62</v>
      </c>
    </row>
    <row r="37" spans="1:24">
      <c r="A37" t="s">
        <v>187</v>
      </c>
      <c r="B37" s="1">
        <v>44081</v>
      </c>
      <c r="C37" t="s">
        <v>188</v>
      </c>
      <c r="D37" t="s">
        <v>189</v>
      </c>
      <c r="E37" t="s">
        <v>39</v>
      </c>
      <c r="F37" t="s">
        <v>39</v>
      </c>
      <c r="G37" t="s">
        <v>107</v>
      </c>
      <c r="H37" t="s">
        <v>66</v>
      </c>
      <c r="I37" t="s">
        <v>63</v>
      </c>
      <c r="J37" t="s">
        <v>190</v>
      </c>
      <c r="K37" t="s">
        <v>57</v>
      </c>
      <c r="L37" t="s">
        <v>58</v>
      </c>
      <c r="M37" t="s">
        <v>35</v>
      </c>
      <c r="N37" s="1">
        <v>44126</v>
      </c>
      <c r="O37">
        <v>1.31</v>
      </c>
      <c r="P37" s="2">
        <v>2.84</v>
      </c>
      <c r="Q37">
        <v>1.53</v>
      </c>
      <c r="R37">
        <v>39</v>
      </c>
      <c r="S37" s="2">
        <v>51.09</v>
      </c>
      <c r="T37" s="3">
        <v>0.08</v>
      </c>
      <c r="U37" s="2">
        <v>4.09</v>
      </c>
      <c r="V37" s="2">
        <v>47</v>
      </c>
      <c r="W37" s="2">
        <v>0.93</v>
      </c>
      <c r="X37" s="2">
        <v>47.93</v>
      </c>
    </row>
    <row r="38" spans="1:24">
      <c r="A38" t="s">
        <v>191</v>
      </c>
      <c r="B38" s="1">
        <v>44095</v>
      </c>
      <c r="C38" t="s">
        <v>192</v>
      </c>
      <c r="D38" t="s">
        <v>193</v>
      </c>
      <c r="E38" t="s">
        <v>45</v>
      </c>
      <c r="F38" t="s">
        <v>45</v>
      </c>
      <c r="G38" t="s">
        <v>72</v>
      </c>
      <c r="H38" t="s">
        <v>62</v>
      </c>
      <c r="I38" t="s">
        <v>31</v>
      </c>
      <c r="J38" t="s">
        <v>194</v>
      </c>
      <c r="K38" t="s">
        <v>33</v>
      </c>
      <c r="L38" t="s">
        <v>34</v>
      </c>
      <c r="M38" t="s">
        <v>35</v>
      </c>
      <c r="N38" s="1">
        <v>44122</v>
      </c>
      <c r="O38">
        <v>19.78</v>
      </c>
      <c r="P38" s="2">
        <v>45.99</v>
      </c>
      <c r="Q38">
        <v>26.21</v>
      </c>
      <c r="R38">
        <v>23</v>
      </c>
      <c r="S38" s="2">
        <v>454.94</v>
      </c>
      <c r="T38" s="3">
        <v>0.1</v>
      </c>
      <c r="U38" s="2">
        <v>45.49</v>
      </c>
      <c r="V38" s="2">
        <v>409.45</v>
      </c>
      <c r="W38" s="2">
        <v>4.99</v>
      </c>
      <c r="X38" s="2">
        <v>414.44</v>
      </c>
    </row>
    <row r="39" spans="1:24">
      <c r="A39" t="s">
        <v>195</v>
      </c>
      <c r="B39" s="1">
        <v>44095</v>
      </c>
      <c r="C39" t="s">
        <v>196</v>
      </c>
      <c r="D39" t="s">
        <v>197</v>
      </c>
      <c r="E39" t="s">
        <v>27</v>
      </c>
      <c r="F39" t="s">
        <v>28</v>
      </c>
      <c r="G39" t="s">
        <v>72</v>
      </c>
      <c r="H39" t="s">
        <v>62</v>
      </c>
      <c r="I39" t="s">
        <v>31</v>
      </c>
      <c r="J39" t="s">
        <v>198</v>
      </c>
      <c r="K39" t="s">
        <v>57</v>
      </c>
      <c r="L39" t="s">
        <v>41</v>
      </c>
      <c r="M39" t="s">
        <v>35</v>
      </c>
      <c r="N39" s="1">
        <v>44151</v>
      </c>
      <c r="O39">
        <v>0.93</v>
      </c>
      <c r="P39" s="2">
        <v>1.48</v>
      </c>
      <c r="Q39">
        <v>0.55000000000000004</v>
      </c>
      <c r="R39">
        <v>33</v>
      </c>
      <c r="S39" s="2">
        <v>30.69</v>
      </c>
      <c r="T39" s="3">
        <v>0.06</v>
      </c>
      <c r="U39" s="2">
        <v>1.84</v>
      </c>
      <c r="V39" s="2">
        <v>28.85</v>
      </c>
      <c r="W39" s="2">
        <v>0.7</v>
      </c>
      <c r="X39" s="2">
        <v>29.55</v>
      </c>
    </row>
    <row r="40" spans="1:24">
      <c r="A40" t="s">
        <v>199</v>
      </c>
      <c r="B40" s="1">
        <v>44121</v>
      </c>
      <c r="C40" t="s">
        <v>200</v>
      </c>
      <c r="D40" t="s">
        <v>201</v>
      </c>
      <c r="E40" t="s">
        <v>39</v>
      </c>
      <c r="F40" t="s">
        <v>39</v>
      </c>
      <c r="G40" t="s">
        <v>107</v>
      </c>
      <c r="H40" t="s">
        <v>62</v>
      </c>
      <c r="I40" t="s">
        <v>31</v>
      </c>
      <c r="J40" t="s">
        <v>202</v>
      </c>
      <c r="K40" t="s">
        <v>33</v>
      </c>
      <c r="L40" t="s">
        <v>51</v>
      </c>
      <c r="M40" t="s">
        <v>35</v>
      </c>
      <c r="N40" s="1">
        <v>44129</v>
      </c>
      <c r="O40">
        <v>5.19</v>
      </c>
      <c r="P40" s="2">
        <v>12.98</v>
      </c>
      <c r="Q40">
        <v>7.79</v>
      </c>
      <c r="R40">
        <v>11</v>
      </c>
      <c r="S40" s="2">
        <v>57.09</v>
      </c>
      <c r="T40" s="3">
        <v>0.08</v>
      </c>
      <c r="U40" s="2">
        <v>4.57</v>
      </c>
      <c r="V40" s="2">
        <v>52.52</v>
      </c>
      <c r="W40" s="2">
        <v>3.14</v>
      </c>
      <c r="X40" s="2">
        <v>55.66</v>
      </c>
    </row>
    <row r="41" spans="1:24">
      <c r="A41" t="s">
        <v>203</v>
      </c>
      <c r="B41" s="1">
        <v>44121</v>
      </c>
      <c r="C41" t="s">
        <v>204</v>
      </c>
      <c r="D41" t="s">
        <v>205</v>
      </c>
      <c r="E41" t="s">
        <v>45</v>
      </c>
      <c r="F41" t="s">
        <v>45</v>
      </c>
      <c r="G41" t="s">
        <v>107</v>
      </c>
      <c r="H41" t="s">
        <v>62</v>
      </c>
      <c r="I41" t="s">
        <v>31</v>
      </c>
      <c r="J41" t="s">
        <v>206</v>
      </c>
      <c r="K41" t="s">
        <v>50</v>
      </c>
      <c r="L41" t="s">
        <v>58</v>
      </c>
      <c r="M41" t="s">
        <v>35</v>
      </c>
      <c r="N41" s="1">
        <v>44153</v>
      </c>
      <c r="O41">
        <v>2.52</v>
      </c>
      <c r="P41" s="2">
        <v>4</v>
      </c>
      <c r="Q41">
        <v>1.48</v>
      </c>
      <c r="R41">
        <v>19</v>
      </c>
      <c r="S41" s="2">
        <v>47.88</v>
      </c>
      <c r="T41" s="3">
        <v>0.01</v>
      </c>
      <c r="U41" s="2">
        <v>0.48</v>
      </c>
      <c r="V41" s="2">
        <v>47.4</v>
      </c>
      <c r="W41" s="2">
        <v>1.3</v>
      </c>
      <c r="X41" s="2">
        <v>48.7</v>
      </c>
    </row>
    <row r="42" spans="1:24">
      <c r="A42" t="s">
        <v>207</v>
      </c>
      <c r="B42" s="1">
        <v>44192</v>
      </c>
      <c r="C42" t="s">
        <v>208</v>
      </c>
      <c r="D42" t="s">
        <v>209</v>
      </c>
      <c r="E42" t="s">
        <v>27</v>
      </c>
      <c r="F42" t="s">
        <v>28</v>
      </c>
      <c r="G42" t="s">
        <v>46</v>
      </c>
      <c r="H42" t="s">
        <v>116</v>
      </c>
      <c r="I42" t="s">
        <v>176</v>
      </c>
      <c r="J42" t="s">
        <v>210</v>
      </c>
      <c r="K42" t="s">
        <v>57</v>
      </c>
      <c r="L42" t="s">
        <v>58</v>
      </c>
      <c r="M42" t="s">
        <v>35</v>
      </c>
      <c r="N42" s="1">
        <v>44208</v>
      </c>
      <c r="O42">
        <v>14.95</v>
      </c>
      <c r="P42" s="2">
        <v>34.76</v>
      </c>
      <c r="Q42">
        <v>19.809999999999999</v>
      </c>
      <c r="R42">
        <v>10</v>
      </c>
      <c r="S42" s="2">
        <v>149.5</v>
      </c>
      <c r="T42" s="3">
        <v>0.03</v>
      </c>
      <c r="U42" s="2">
        <v>4.49</v>
      </c>
      <c r="V42" s="2">
        <v>145.02000000000001</v>
      </c>
      <c r="W42" s="2">
        <v>8.2200000000000006</v>
      </c>
      <c r="X42" s="2">
        <v>153.24</v>
      </c>
    </row>
    <row r="43" spans="1:24">
      <c r="A43" t="s">
        <v>211</v>
      </c>
      <c r="B43" s="1">
        <v>44192</v>
      </c>
      <c r="C43" t="s">
        <v>212</v>
      </c>
      <c r="D43" t="s">
        <v>213</v>
      </c>
      <c r="E43" t="s">
        <v>39</v>
      </c>
      <c r="F43" t="s">
        <v>39</v>
      </c>
      <c r="G43" t="s">
        <v>46</v>
      </c>
      <c r="H43" t="s">
        <v>116</v>
      </c>
      <c r="I43" t="s">
        <v>176</v>
      </c>
      <c r="J43" t="s">
        <v>214</v>
      </c>
      <c r="K43" t="s">
        <v>33</v>
      </c>
      <c r="L43" t="s">
        <v>58</v>
      </c>
      <c r="M43" t="s">
        <v>35</v>
      </c>
      <c r="N43" s="1">
        <v>44198</v>
      </c>
      <c r="O43">
        <v>2.31</v>
      </c>
      <c r="P43" s="2">
        <v>3.78</v>
      </c>
      <c r="Q43">
        <v>1.47</v>
      </c>
      <c r="R43">
        <v>41</v>
      </c>
      <c r="S43" s="2">
        <v>94.71</v>
      </c>
      <c r="T43" s="3">
        <v>0.02</v>
      </c>
      <c r="U43" s="2">
        <v>1.89</v>
      </c>
      <c r="V43" s="2">
        <v>92.82</v>
      </c>
      <c r="W43" s="2">
        <v>0.71</v>
      </c>
      <c r="X43" s="2">
        <v>93.53</v>
      </c>
    </row>
    <row r="44" spans="1:24">
      <c r="A44" t="s">
        <v>215</v>
      </c>
      <c r="B44" s="1">
        <v>44216</v>
      </c>
      <c r="C44" t="s">
        <v>216</v>
      </c>
      <c r="D44" t="s">
        <v>217</v>
      </c>
      <c r="E44" t="s">
        <v>45</v>
      </c>
      <c r="F44" t="s">
        <v>45</v>
      </c>
      <c r="G44" t="s">
        <v>72</v>
      </c>
      <c r="H44" t="s">
        <v>116</v>
      </c>
      <c r="I44" t="s">
        <v>63</v>
      </c>
      <c r="J44" t="s">
        <v>218</v>
      </c>
      <c r="K44" t="s">
        <v>57</v>
      </c>
      <c r="L44" t="s">
        <v>41</v>
      </c>
      <c r="M44" t="s">
        <v>35</v>
      </c>
      <c r="N44" s="1">
        <v>44232</v>
      </c>
      <c r="O44">
        <v>4.4800000000000004</v>
      </c>
      <c r="P44" s="2">
        <v>8.14</v>
      </c>
      <c r="Q44">
        <v>3.66</v>
      </c>
      <c r="R44">
        <v>23</v>
      </c>
      <c r="S44" s="2">
        <v>103.04</v>
      </c>
      <c r="T44" s="3">
        <v>7.0000000000000007E-2</v>
      </c>
      <c r="U44" s="2">
        <v>7.21</v>
      </c>
      <c r="V44" s="2">
        <v>95.83</v>
      </c>
      <c r="W44" s="2">
        <v>3.12</v>
      </c>
      <c r="X44" s="2">
        <v>98.95</v>
      </c>
    </row>
    <row r="45" spans="1:24">
      <c r="A45" t="s">
        <v>219</v>
      </c>
      <c r="B45" s="1">
        <v>44216</v>
      </c>
      <c r="C45" t="s">
        <v>220</v>
      </c>
      <c r="D45" t="s">
        <v>221</v>
      </c>
      <c r="E45" t="s">
        <v>39</v>
      </c>
      <c r="F45" t="s">
        <v>39</v>
      </c>
      <c r="G45" t="s">
        <v>72</v>
      </c>
      <c r="H45" t="s">
        <v>116</v>
      </c>
      <c r="I45" t="s">
        <v>63</v>
      </c>
      <c r="J45" t="s">
        <v>222</v>
      </c>
      <c r="K45" t="s">
        <v>33</v>
      </c>
      <c r="L45" t="s">
        <v>34</v>
      </c>
      <c r="M45" t="s">
        <v>35</v>
      </c>
      <c r="N45" s="1">
        <v>44265</v>
      </c>
      <c r="O45">
        <v>1.18</v>
      </c>
      <c r="P45" s="2">
        <v>1.88</v>
      </c>
      <c r="Q45">
        <v>0.7</v>
      </c>
      <c r="R45">
        <v>33</v>
      </c>
      <c r="S45" s="2">
        <v>38.94</v>
      </c>
      <c r="T45" s="3">
        <v>0.05</v>
      </c>
      <c r="U45" s="2">
        <v>1.95</v>
      </c>
      <c r="V45" s="2">
        <v>36.99</v>
      </c>
      <c r="W45" s="2">
        <v>1.49</v>
      </c>
      <c r="X45" s="2">
        <v>38.479999999999997</v>
      </c>
    </row>
    <row r="46" spans="1:24">
      <c r="A46" t="s">
        <v>223</v>
      </c>
      <c r="B46" s="1">
        <v>44218</v>
      </c>
      <c r="C46" t="s">
        <v>224</v>
      </c>
      <c r="D46" t="s">
        <v>225</v>
      </c>
      <c r="E46" t="s">
        <v>45</v>
      </c>
      <c r="F46" t="s">
        <v>45</v>
      </c>
      <c r="G46" t="s">
        <v>29</v>
      </c>
      <c r="H46" t="s">
        <v>47</v>
      </c>
      <c r="I46" t="s">
        <v>73</v>
      </c>
      <c r="J46" t="s">
        <v>226</v>
      </c>
      <c r="K46" t="s">
        <v>50</v>
      </c>
      <c r="L46" t="s">
        <v>41</v>
      </c>
      <c r="M46" t="s">
        <v>35</v>
      </c>
      <c r="N46" s="1">
        <v>44267</v>
      </c>
      <c r="O46">
        <v>8.82</v>
      </c>
      <c r="P46" s="2">
        <v>20.99</v>
      </c>
      <c r="Q46">
        <v>12.17</v>
      </c>
      <c r="R46">
        <v>3</v>
      </c>
      <c r="S46" s="2">
        <v>26.46</v>
      </c>
      <c r="T46" s="3">
        <v>0.01</v>
      </c>
      <c r="U46" s="2">
        <v>0.26</v>
      </c>
      <c r="V46" s="2">
        <v>26.2</v>
      </c>
      <c r="W46" s="2">
        <v>4.8099999999999996</v>
      </c>
      <c r="X46" s="2">
        <v>31.01</v>
      </c>
    </row>
    <row r="47" spans="1:24">
      <c r="A47" t="s">
        <v>227</v>
      </c>
      <c r="B47" s="1">
        <v>44218</v>
      </c>
      <c r="C47" t="s">
        <v>228</v>
      </c>
      <c r="D47" t="s">
        <v>229</v>
      </c>
      <c r="E47" t="s">
        <v>27</v>
      </c>
      <c r="F47" t="s">
        <v>28</v>
      </c>
      <c r="G47" t="s">
        <v>29</v>
      </c>
      <c r="H47" t="s">
        <v>47</v>
      </c>
      <c r="I47" t="s">
        <v>73</v>
      </c>
      <c r="J47" t="s">
        <v>230</v>
      </c>
      <c r="K47" t="s">
        <v>57</v>
      </c>
      <c r="L47" t="s">
        <v>58</v>
      </c>
      <c r="M47" t="s">
        <v>52</v>
      </c>
      <c r="N47" s="1">
        <v>44254</v>
      </c>
      <c r="O47">
        <v>13.88</v>
      </c>
      <c r="P47" s="2">
        <v>22.38</v>
      </c>
      <c r="Q47">
        <v>8.5</v>
      </c>
      <c r="R47">
        <v>42</v>
      </c>
      <c r="S47" s="2">
        <v>582.96</v>
      </c>
      <c r="T47" s="3">
        <v>7.0000000000000007E-2</v>
      </c>
      <c r="U47" s="2">
        <v>40.81</v>
      </c>
      <c r="V47" s="2">
        <v>542.15</v>
      </c>
      <c r="W47" s="2">
        <v>15.1</v>
      </c>
      <c r="X47" s="2">
        <v>557.25</v>
      </c>
    </row>
    <row r="48" spans="1:24">
      <c r="A48" t="s">
        <v>227</v>
      </c>
      <c r="B48" s="1">
        <v>44218</v>
      </c>
      <c r="C48" t="s">
        <v>231</v>
      </c>
      <c r="D48" t="s">
        <v>232</v>
      </c>
      <c r="E48" t="s">
        <v>27</v>
      </c>
      <c r="F48" t="s">
        <v>28</v>
      </c>
      <c r="G48" t="s">
        <v>29</v>
      </c>
      <c r="H48" t="s">
        <v>47</v>
      </c>
      <c r="I48" t="s">
        <v>73</v>
      </c>
      <c r="J48" t="s">
        <v>233</v>
      </c>
      <c r="K48" t="s">
        <v>33</v>
      </c>
      <c r="L48" t="s">
        <v>58</v>
      </c>
      <c r="M48" t="s">
        <v>35</v>
      </c>
      <c r="N48" s="1">
        <v>44275</v>
      </c>
      <c r="O48">
        <v>6.39</v>
      </c>
      <c r="P48" s="2">
        <v>19.98</v>
      </c>
      <c r="Q48">
        <v>13.59</v>
      </c>
      <c r="R48">
        <v>45</v>
      </c>
      <c r="S48" s="2">
        <v>287.55</v>
      </c>
      <c r="T48" s="3">
        <v>0.06</v>
      </c>
      <c r="U48" s="2">
        <v>17.25</v>
      </c>
      <c r="V48" s="2">
        <v>270.3</v>
      </c>
      <c r="W48" s="2">
        <v>4</v>
      </c>
      <c r="X48" s="2">
        <v>274.3</v>
      </c>
    </row>
    <row r="49" spans="1:24">
      <c r="A49" t="s">
        <v>234</v>
      </c>
      <c r="B49" s="1">
        <v>44245</v>
      </c>
      <c r="C49" t="s">
        <v>235</v>
      </c>
      <c r="D49" t="s">
        <v>236</v>
      </c>
      <c r="E49" t="s">
        <v>39</v>
      </c>
      <c r="F49" t="s">
        <v>39</v>
      </c>
      <c r="G49" t="s">
        <v>107</v>
      </c>
      <c r="H49" t="s">
        <v>62</v>
      </c>
      <c r="I49" t="s">
        <v>176</v>
      </c>
      <c r="J49" t="s">
        <v>237</v>
      </c>
      <c r="K49" t="s">
        <v>33</v>
      </c>
      <c r="L49" t="s">
        <v>51</v>
      </c>
      <c r="M49" t="s">
        <v>35</v>
      </c>
      <c r="N49" s="1">
        <v>44305</v>
      </c>
      <c r="O49">
        <v>3.37</v>
      </c>
      <c r="P49" s="2">
        <v>5.53</v>
      </c>
      <c r="Q49">
        <v>2.16</v>
      </c>
      <c r="R49">
        <v>12</v>
      </c>
      <c r="S49" s="2">
        <v>40.44</v>
      </c>
      <c r="T49" s="3">
        <v>0.06</v>
      </c>
      <c r="U49" s="2">
        <v>2.4300000000000002</v>
      </c>
      <c r="V49" s="2">
        <v>38.01</v>
      </c>
      <c r="W49" s="2">
        <v>6.98</v>
      </c>
      <c r="X49" s="2">
        <v>44.99</v>
      </c>
    </row>
    <row r="50" spans="1:24">
      <c r="A50" t="s">
        <v>238</v>
      </c>
      <c r="B50" s="1">
        <v>44245</v>
      </c>
      <c r="C50" t="s">
        <v>239</v>
      </c>
      <c r="D50" t="s">
        <v>240</v>
      </c>
      <c r="E50" t="s">
        <v>45</v>
      </c>
      <c r="F50" t="s">
        <v>45</v>
      </c>
      <c r="G50" t="s">
        <v>107</v>
      </c>
      <c r="H50" t="s">
        <v>62</v>
      </c>
      <c r="I50" t="s">
        <v>176</v>
      </c>
      <c r="J50" t="s">
        <v>241</v>
      </c>
      <c r="K50" t="s">
        <v>50</v>
      </c>
      <c r="L50" t="s">
        <v>58</v>
      </c>
      <c r="M50" t="s">
        <v>35</v>
      </c>
      <c r="N50" s="1">
        <v>44288</v>
      </c>
      <c r="O50">
        <v>2.16</v>
      </c>
      <c r="P50" s="2">
        <v>3.85</v>
      </c>
      <c r="Q50">
        <v>1.69</v>
      </c>
      <c r="R50">
        <v>12</v>
      </c>
      <c r="S50" s="2">
        <v>25.92</v>
      </c>
      <c r="T50" s="3">
        <v>0.1</v>
      </c>
      <c r="U50" s="2">
        <v>2.59</v>
      </c>
      <c r="V50" s="2">
        <v>23.33</v>
      </c>
      <c r="W50" s="2">
        <v>0.7</v>
      </c>
      <c r="X50" s="2">
        <v>24.03</v>
      </c>
    </row>
    <row r="51" spans="1:24">
      <c r="A51" t="s">
        <v>242</v>
      </c>
      <c r="B51" s="1">
        <v>44311</v>
      </c>
      <c r="C51" t="s">
        <v>243</v>
      </c>
      <c r="D51" t="s">
        <v>244</v>
      </c>
      <c r="E51" t="s">
        <v>27</v>
      </c>
      <c r="F51" t="s">
        <v>28</v>
      </c>
      <c r="G51" t="s">
        <v>46</v>
      </c>
      <c r="H51" t="s">
        <v>62</v>
      </c>
      <c r="I51" t="s">
        <v>73</v>
      </c>
      <c r="J51" t="s">
        <v>245</v>
      </c>
      <c r="K51" t="s">
        <v>33</v>
      </c>
      <c r="L51" t="s">
        <v>34</v>
      </c>
      <c r="M51" t="s">
        <v>35</v>
      </c>
      <c r="N51" s="1">
        <v>44353</v>
      </c>
      <c r="O51">
        <v>0.24</v>
      </c>
      <c r="P51" s="2">
        <v>1.26</v>
      </c>
      <c r="Q51">
        <v>1.02</v>
      </c>
      <c r="R51">
        <v>35</v>
      </c>
      <c r="S51" s="2">
        <v>8.4</v>
      </c>
      <c r="T51" s="3">
        <v>0.1</v>
      </c>
      <c r="U51" s="2">
        <v>0.84</v>
      </c>
      <c r="V51" s="2">
        <v>7.56</v>
      </c>
      <c r="W51" s="2">
        <v>0.7</v>
      </c>
      <c r="X51" s="2">
        <v>8.26</v>
      </c>
    </row>
    <row r="52" spans="1:24">
      <c r="A52" t="s">
        <v>246</v>
      </c>
      <c r="B52" s="1">
        <v>44311</v>
      </c>
      <c r="C52" t="s">
        <v>247</v>
      </c>
      <c r="D52" t="s">
        <v>248</v>
      </c>
      <c r="E52" t="s">
        <v>39</v>
      </c>
      <c r="F52" t="s">
        <v>39</v>
      </c>
      <c r="G52" t="s">
        <v>46</v>
      </c>
      <c r="H52" t="s">
        <v>62</v>
      </c>
      <c r="I52" t="s">
        <v>73</v>
      </c>
      <c r="J52" t="s">
        <v>249</v>
      </c>
      <c r="K52" t="s">
        <v>33</v>
      </c>
      <c r="L52" t="s">
        <v>34</v>
      </c>
      <c r="M52" t="s">
        <v>35</v>
      </c>
      <c r="N52" s="1">
        <v>44333</v>
      </c>
      <c r="O52">
        <v>2.39</v>
      </c>
      <c r="P52" s="2">
        <v>4.26</v>
      </c>
      <c r="Q52">
        <v>1.87</v>
      </c>
      <c r="R52">
        <v>8</v>
      </c>
      <c r="S52" s="2">
        <v>19.12</v>
      </c>
      <c r="T52" s="3">
        <v>0.1</v>
      </c>
      <c r="U52" s="2">
        <v>1.91</v>
      </c>
      <c r="V52" s="2">
        <v>17.21</v>
      </c>
      <c r="W52" s="2">
        <v>1.2</v>
      </c>
      <c r="X52" s="2">
        <v>18.41</v>
      </c>
    </row>
    <row r="53" spans="1:24">
      <c r="A53" t="s">
        <v>250</v>
      </c>
      <c r="B53" s="1">
        <v>44327</v>
      </c>
      <c r="C53" t="s">
        <v>251</v>
      </c>
      <c r="D53" t="s">
        <v>252</v>
      </c>
      <c r="E53" t="s">
        <v>45</v>
      </c>
      <c r="F53" t="s">
        <v>45</v>
      </c>
      <c r="G53" t="s">
        <v>29</v>
      </c>
      <c r="H53" t="s">
        <v>30</v>
      </c>
      <c r="I53" t="s">
        <v>31</v>
      </c>
      <c r="J53" t="s">
        <v>253</v>
      </c>
      <c r="K53" t="s">
        <v>50</v>
      </c>
      <c r="L53" t="s">
        <v>34</v>
      </c>
      <c r="M53" t="s">
        <v>35</v>
      </c>
      <c r="N53" s="1">
        <v>44351</v>
      </c>
      <c r="O53">
        <v>4.1900000000000004</v>
      </c>
      <c r="P53" s="2">
        <v>10.23</v>
      </c>
      <c r="Q53">
        <v>6.04</v>
      </c>
      <c r="R53">
        <v>46</v>
      </c>
      <c r="S53" s="2">
        <v>192.74</v>
      </c>
      <c r="T53" s="3">
        <v>0.05</v>
      </c>
      <c r="U53" s="2">
        <v>9.64</v>
      </c>
      <c r="V53" s="2">
        <v>183.1</v>
      </c>
      <c r="W53" s="2">
        <v>4.68</v>
      </c>
      <c r="X53" s="2">
        <v>187.78</v>
      </c>
    </row>
    <row r="54" spans="1:24">
      <c r="A54" t="s">
        <v>254</v>
      </c>
      <c r="B54" s="1">
        <v>44327</v>
      </c>
      <c r="C54" t="s">
        <v>255</v>
      </c>
      <c r="D54" t="s">
        <v>256</v>
      </c>
      <c r="E54" t="s">
        <v>27</v>
      </c>
      <c r="F54" t="s">
        <v>28</v>
      </c>
      <c r="G54" t="s">
        <v>29</v>
      </c>
      <c r="H54" t="s">
        <v>30</v>
      </c>
      <c r="I54" t="s">
        <v>31</v>
      </c>
      <c r="J54" t="s">
        <v>257</v>
      </c>
      <c r="K54" t="s">
        <v>57</v>
      </c>
      <c r="L54" t="s">
        <v>58</v>
      </c>
      <c r="M54" t="s">
        <v>35</v>
      </c>
      <c r="N54" s="1">
        <v>44337</v>
      </c>
      <c r="O54">
        <v>3.65</v>
      </c>
      <c r="P54" s="2">
        <v>5.98</v>
      </c>
      <c r="Q54">
        <v>2.33</v>
      </c>
      <c r="R54">
        <v>4</v>
      </c>
      <c r="S54" s="2">
        <v>14.6</v>
      </c>
      <c r="T54" s="3">
        <v>7.0000000000000007E-2</v>
      </c>
      <c r="U54" s="2">
        <v>1.02</v>
      </c>
      <c r="V54" s="2">
        <v>13.58</v>
      </c>
      <c r="W54" s="2">
        <v>1.49</v>
      </c>
      <c r="X54" s="2">
        <v>15.07</v>
      </c>
    </row>
    <row r="55" spans="1:24">
      <c r="A55" t="s">
        <v>258</v>
      </c>
      <c r="B55" s="1">
        <v>44372</v>
      </c>
      <c r="C55" t="s">
        <v>259</v>
      </c>
      <c r="D55" t="s">
        <v>260</v>
      </c>
      <c r="E55" t="s">
        <v>39</v>
      </c>
      <c r="F55" t="s">
        <v>39</v>
      </c>
      <c r="G55" t="s">
        <v>107</v>
      </c>
      <c r="H55" t="s">
        <v>150</v>
      </c>
      <c r="I55" t="s">
        <v>31</v>
      </c>
      <c r="J55" t="s">
        <v>261</v>
      </c>
      <c r="K55" t="s">
        <v>50</v>
      </c>
      <c r="L55" t="s">
        <v>58</v>
      </c>
      <c r="M55" t="s">
        <v>35</v>
      </c>
      <c r="N55" s="1">
        <v>44412</v>
      </c>
      <c r="O55">
        <v>1.0900000000000001</v>
      </c>
      <c r="P55" s="2">
        <v>2.6</v>
      </c>
      <c r="Q55">
        <v>1.51</v>
      </c>
      <c r="R55">
        <v>26</v>
      </c>
      <c r="S55" s="2">
        <v>28.34</v>
      </c>
      <c r="T55" s="3">
        <v>0.08</v>
      </c>
      <c r="U55" s="2">
        <v>2.27</v>
      </c>
      <c r="V55" s="2">
        <v>26.07</v>
      </c>
      <c r="W55" s="2">
        <v>2.4</v>
      </c>
      <c r="X55" s="2">
        <v>28.47</v>
      </c>
    </row>
    <row r="56" spans="1:24">
      <c r="A56" t="s">
        <v>262</v>
      </c>
      <c r="B56" s="1">
        <v>44372</v>
      </c>
      <c r="C56" t="s">
        <v>263</v>
      </c>
      <c r="D56" t="s">
        <v>264</v>
      </c>
      <c r="E56" t="s">
        <v>45</v>
      </c>
      <c r="F56" t="s">
        <v>45</v>
      </c>
      <c r="G56" t="s">
        <v>107</v>
      </c>
      <c r="H56" t="s">
        <v>150</v>
      </c>
      <c r="I56" t="s">
        <v>31</v>
      </c>
      <c r="J56" t="s">
        <v>265</v>
      </c>
      <c r="K56" t="s">
        <v>57</v>
      </c>
      <c r="L56" t="s">
        <v>41</v>
      </c>
      <c r="M56" t="s">
        <v>35</v>
      </c>
      <c r="N56" s="1">
        <v>44410</v>
      </c>
      <c r="O56">
        <v>42.11</v>
      </c>
      <c r="P56" s="2">
        <v>80.98</v>
      </c>
      <c r="Q56">
        <v>38.869999999999997</v>
      </c>
      <c r="R56">
        <v>34</v>
      </c>
      <c r="S56" s="2">
        <v>1431.74</v>
      </c>
      <c r="T56" s="3">
        <v>0.02</v>
      </c>
      <c r="U56" s="2">
        <v>28.63</v>
      </c>
      <c r="V56" s="2">
        <v>1403.11</v>
      </c>
      <c r="W56" s="2">
        <v>7.18</v>
      </c>
      <c r="X56" s="2">
        <v>1410.29</v>
      </c>
    </row>
    <row r="57" spans="1:24">
      <c r="A57" t="s">
        <v>266</v>
      </c>
      <c r="B57" s="1">
        <v>44402</v>
      </c>
      <c r="C57" t="s">
        <v>267</v>
      </c>
      <c r="D57" t="s">
        <v>268</v>
      </c>
      <c r="E57" t="s">
        <v>39</v>
      </c>
      <c r="F57" t="s">
        <v>39</v>
      </c>
      <c r="G57" t="s">
        <v>107</v>
      </c>
      <c r="H57" t="s">
        <v>90</v>
      </c>
      <c r="I57" t="s">
        <v>176</v>
      </c>
      <c r="J57" t="s">
        <v>269</v>
      </c>
      <c r="K57" t="s">
        <v>33</v>
      </c>
      <c r="L57" t="s">
        <v>34</v>
      </c>
      <c r="M57" t="s">
        <v>52</v>
      </c>
      <c r="N57" s="1">
        <v>44406</v>
      </c>
      <c r="O57">
        <v>1.88</v>
      </c>
      <c r="P57" s="2">
        <v>3.14</v>
      </c>
      <c r="Q57">
        <v>1.26</v>
      </c>
      <c r="R57">
        <v>43</v>
      </c>
      <c r="S57" s="2">
        <v>80.84</v>
      </c>
      <c r="T57" s="3">
        <v>7.0000000000000007E-2</v>
      </c>
      <c r="U57" s="2">
        <v>5.66</v>
      </c>
      <c r="V57" s="2">
        <v>75.180000000000007</v>
      </c>
      <c r="W57" s="2">
        <v>1.1399999999999999</v>
      </c>
      <c r="X57" s="2">
        <v>76.319999999999993</v>
      </c>
    </row>
    <row r="58" spans="1:24">
      <c r="A58" t="s">
        <v>270</v>
      </c>
      <c r="B58" s="1">
        <v>44402</v>
      </c>
      <c r="C58" t="s">
        <v>271</v>
      </c>
      <c r="D58" t="s">
        <v>272</v>
      </c>
      <c r="E58" t="s">
        <v>39</v>
      </c>
      <c r="F58" t="s">
        <v>39</v>
      </c>
      <c r="G58" t="s">
        <v>107</v>
      </c>
      <c r="H58" t="s">
        <v>90</v>
      </c>
      <c r="I58" t="s">
        <v>176</v>
      </c>
      <c r="J58" t="s">
        <v>273</v>
      </c>
      <c r="K58" t="s">
        <v>57</v>
      </c>
      <c r="L58" t="s">
        <v>41</v>
      </c>
      <c r="M58" t="s">
        <v>35</v>
      </c>
      <c r="N58" s="1">
        <v>44419</v>
      </c>
      <c r="O58">
        <v>1.46</v>
      </c>
      <c r="P58" s="2">
        <v>3.57</v>
      </c>
      <c r="Q58">
        <v>2.11</v>
      </c>
      <c r="R58">
        <v>19</v>
      </c>
      <c r="S58" s="2">
        <v>27.74</v>
      </c>
      <c r="T58" s="3">
        <v>0.08</v>
      </c>
      <c r="U58" s="2">
        <v>2.2200000000000002</v>
      </c>
      <c r="V58" s="2">
        <v>25.52</v>
      </c>
      <c r="W58" s="2">
        <v>4.17</v>
      </c>
      <c r="X58" s="2">
        <v>29.69</v>
      </c>
    </row>
    <row r="59" spans="1:24">
      <c r="A59" t="s">
        <v>274</v>
      </c>
      <c r="B59" s="1">
        <v>44404</v>
      </c>
      <c r="C59" t="s">
        <v>275</v>
      </c>
      <c r="D59" t="s">
        <v>276</v>
      </c>
      <c r="E59" t="s">
        <v>45</v>
      </c>
      <c r="F59" t="s">
        <v>45</v>
      </c>
      <c r="G59" t="s">
        <v>46</v>
      </c>
      <c r="H59" t="s">
        <v>62</v>
      </c>
      <c r="I59" t="s">
        <v>48</v>
      </c>
      <c r="J59" t="s">
        <v>277</v>
      </c>
      <c r="K59" t="s">
        <v>33</v>
      </c>
      <c r="L59" t="s">
        <v>58</v>
      </c>
      <c r="M59" t="s">
        <v>52</v>
      </c>
      <c r="N59" s="1">
        <v>44419</v>
      </c>
      <c r="O59">
        <v>0.93</v>
      </c>
      <c r="P59" s="2">
        <v>1.48</v>
      </c>
      <c r="Q59">
        <v>0.55000000000000004</v>
      </c>
      <c r="R59">
        <v>37</v>
      </c>
      <c r="S59" s="2">
        <v>34.409999999999997</v>
      </c>
      <c r="T59" s="3">
        <v>0.04</v>
      </c>
      <c r="U59" s="2">
        <v>1.38</v>
      </c>
      <c r="V59" s="2">
        <v>33.03</v>
      </c>
      <c r="W59" s="2">
        <v>0.7</v>
      </c>
      <c r="X59" s="2">
        <v>33.729999999999997</v>
      </c>
    </row>
    <row r="60" spans="1:24">
      <c r="A60" t="s">
        <v>278</v>
      </c>
      <c r="B60" s="1">
        <v>44404</v>
      </c>
      <c r="C60" t="s">
        <v>279</v>
      </c>
      <c r="D60" t="s">
        <v>280</v>
      </c>
      <c r="E60" t="s">
        <v>27</v>
      </c>
      <c r="F60" t="s">
        <v>28</v>
      </c>
      <c r="G60" t="s">
        <v>46</v>
      </c>
      <c r="H60" t="s">
        <v>62</v>
      </c>
      <c r="I60" t="s">
        <v>48</v>
      </c>
      <c r="J60" t="s">
        <v>281</v>
      </c>
      <c r="K60" t="s">
        <v>33</v>
      </c>
      <c r="L60" t="s">
        <v>58</v>
      </c>
      <c r="M60" t="s">
        <v>35</v>
      </c>
      <c r="N60" s="1">
        <v>44405</v>
      </c>
      <c r="O60">
        <v>11.11</v>
      </c>
      <c r="P60" s="2">
        <v>19.84</v>
      </c>
      <c r="Q60">
        <v>8.73</v>
      </c>
      <c r="R60">
        <v>28</v>
      </c>
      <c r="S60" s="2">
        <v>311.08</v>
      </c>
      <c r="T60" s="3">
        <v>0.08</v>
      </c>
      <c r="U60" s="2">
        <v>24.89</v>
      </c>
      <c r="V60" s="2">
        <v>286.19</v>
      </c>
      <c r="W60" s="2">
        <v>4.0999999999999996</v>
      </c>
      <c r="X60" s="2">
        <v>290.29000000000002</v>
      </c>
    </row>
    <row r="61" spans="1:24">
      <c r="A61" t="s">
        <v>282</v>
      </c>
      <c r="B61" s="1">
        <v>44418</v>
      </c>
      <c r="C61" t="s">
        <v>283</v>
      </c>
      <c r="D61" t="s">
        <v>284</v>
      </c>
      <c r="E61" t="s">
        <v>27</v>
      </c>
      <c r="F61" t="s">
        <v>28</v>
      </c>
      <c r="G61" t="s">
        <v>46</v>
      </c>
      <c r="H61" t="s">
        <v>116</v>
      </c>
      <c r="I61" t="s">
        <v>63</v>
      </c>
      <c r="J61" t="s">
        <v>285</v>
      </c>
      <c r="K61" t="s">
        <v>33</v>
      </c>
      <c r="L61" t="s">
        <v>51</v>
      </c>
      <c r="M61" t="s">
        <v>35</v>
      </c>
      <c r="N61" s="1">
        <v>44426</v>
      </c>
      <c r="O61">
        <v>2.76</v>
      </c>
      <c r="P61" s="2">
        <v>4.38</v>
      </c>
      <c r="Q61">
        <v>1.62</v>
      </c>
      <c r="R61">
        <v>24</v>
      </c>
      <c r="S61" s="2">
        <v>66.239999999999995</v>
      </c>
      <c r="T61" s="3">
        <v>0.02</v>
      </c>
      <c r="U61" s="2">
        <v>1.32</v>
      </c>
      <c r="V61" s="2">
        <v>64.92</v>
      </c>
      <c r="W61" s="2">
        <v>6.21</v>
      </c>
      <c r="X61" s="2">
        <v>71.13</v>
      </c>
    </row>
    <row r="62" spans="1:24">
      <c r="A62" t="s">
        <v>286</v>
      </c>
      <c r="B62" s="1">
        <v>44418</v>
      </c>
      <c r="C62" t="s">
        <v>287</v>
      </c>
      <c r="D62" t="s">
        <v>288</v>
      </c>
      <c r="E62" t="s">
        <v>39</v>
      </c>
      <c r="F62" t="s">
        <v>39</v>
      </c>
      <c r="G62" t="s">
        <v>46</v>
      </c>
      <c r="H62" t="s">
        <v>116</v>
      </c>
      <c r="I62" t="s">
        <v>63</v>
      </c>
      <c r="J62" t="s">
        <v>289</v>
      </c>
      <c r="K62" t="s">
        <v>50</v>
      </c>
      <c r="L62" t="s">
        <v>58</v>
      </c>
      <c r="M62" t="s">
        <v>35</v>
      </c>
      <c r="N62" s="1">
        <v>44478</v>
      </c>
      <c r="O62">
        <v>4.0999999999999996</v>
      </c>
      <c r="P62" s="2">
        <v>9.31</v>
      </c>
      <c r="Q62">
        <v>5.21</v>
      </c>
      <c r="R62">
        <v>30</v>
      </c>
      <c r="S62" s="2">
        <v>123</v>
      </c>
      <c r="T62" s="3">
        <v>0.03</v>
      </c>
      <c r="U62" s="2">
        <v>3.69</v>
      </c>
      <c r="V62" s="2">
        <v>119.31</v>
      </c>
      <c r="W62" s="2">
        <v>3.98</v>
      </c>
      <c r="X62" s="2">
        <v>123.29</v>
      </c>
    </row>
    <row r="63" spans="1:24">
      <c r="A63" t="s">
        <v>290</v>
      </c>
      <c r="B63" s="1">
        <v>44484</v>
      </c>
      <c r="C63" t="s">
        <v>291</v>
      </c>
      <c r="D63" t="s">
        <v>292</v>
      </c>
      <c r="E63" t="s">
        <v>45</v>
      </c>
      <c r="F63" t="s">
        <v>45</v>
      </c>
      <c r="G63" t="s">
        <v>72</v>
      </c>
      <c r="H63" t="s">
        <v>66</v>
      </c>
      <c r="I63" t="s">
        <v>48</v>
      </c>
      <c r="J63" t="s">
        <v>293</v>
      </c>
      <c r="K63" t="s">
        <v>57</v>
      </c>
      <c r="L63" t="s">
        <v>34</v>
      </c>
      <c r="M63" t="s">
        <v>52</v>
      </c>
      <c r="N63" s="1">
        <v>44511</v>
      </c>
      <c r="O63">
        <v>1.53</v>
      </c>
      <c r="P63" s="2">
        <v>2.4700000000000002</v>
      </c>
      <c r="Q63">
        <v>0.94</v>
      </c>
      <c r="R63">
        <v>45</v>
      </c>
      <c r="S63" s="2">
        <v>68.849999999999994</v>
      </c>
      <c r="T63" s="3">
        <v>7.0000000000000007E-2</v>
      </c>
      <c r="U63" s="2">
        <v>4.82</v>
      </c>
      <c r="V63" s="2">
        <v>64.03</v>
      </c>
      <c r="W63" s="2">
        <v>1.02</v>
      </c>
      <c r="X63" s="2">
        <v>65.05</v>
      </c>
    </row>
    <row r="64" spans="1:24">
      <c r="A64" t="s">
        <v>294</v>
      </c>
      <c r="B64" s="1">
        <v>44484</v>
      </c>
      <c r="C64" t="s">
        <v>295</v>
      </c>
      <c r="D64" t="s">
        <v>296</v>
      </c>
      <c r="E64" t="s">
        <v>27</v>
      </c>
      <c r="F64" t="s">
        <v>28</v>
      </c>
      <c r="G64" t="s">
        <v>72</v>
      </c>
      <c r="H64" t="s">
        <v>66</v>
      </c>
      <c r="I64" t="s">
        <v>48</v>
      </c>
      <c r="J64" t="s">
        <v>297</v>
      </c>
      <c r="K64" t="s">
        <v>50</v>
      </c>
      <c r="L64" t="s">
        <v>34</v>
      </c>
      <c r="M64" t="s">
        <v>35</v>
      </c>
      <c r="N64" s="1">
        <v>44496</v>
      </c>
      <c r="O64">
        <v>3.48</v>
      </c>
      <c r="P64" s="2">
        <v>5.43</v>
      </c>
      <c r="Q64">
        <v>1.95</v>
      </c>
      <c r="R64">
        <v>11</v>
      </c>
      <c r="S64" s="2">
        <v>38.28</v>
      </c>
      <c r="T64" s="3">
        <v>0</v>
      </c>
      <c r="U64" s="2">
        <v>0</v>
      </c>
      <c r="V64" s="2">
        <v>38.28</v>
      </c>
      <c r="W64" s="2">
        <v>0.95</v>
      </c>
      <c r="X64" s="2">
        <v>39.229999999999997</v>
      </c>
    </row>
    <row r="65" spans="1:24">
      <c r="A65" t="s">
        <v>298</v>
      </c>
      <c r="B65" s="1">
        <v>44501</v>
      </c>
      <c r="C65" t="s">
        <v>299</v>
      </c>
      <c r="D65" t="s">
        <v>300</v>
      </c>
      <c r="E65" t="s">
        <v>27</v>
      </c>
      <c r="F65" t="s">
        <v>28</v>
      </c>
      <c r="G65" t="s">
        <v>46</v>
      </c>
      <c r="H65" t="s">
        <v>66</v>
      </c>
      <c r="I65" t="s">
        <v>48</v>
      </c>
      <c r="J65" t="s">
        <v>301</v>
      </c>
      <c r="K65" t="s">
        <v>57</v>
      </c>
      <c r="L65" t="s">
        <v>34</v>
      </c>
      <c r="M65" t="s">
        <v>35</v>
      </c>
      <c r="N65" s="1">
        <v>44511</v>
      </c>
      <c r="O65">
        <v>2.39</v>
      </c>
      <c r="P65" s="2">
        <v>4.26</v>
      </c>
      <c r="Q65">
        <v>1.87</v>
      </c>
      <c r="R65">
        <v>47</v>
      </c>
      <c r="S65" s="2">
        <v>112.33</v>
      </c>
      <c r="T65" s="3">
        <v>7.0000000000000007E-2</v>
      </c>
      <c r="U65" s="2">
        <v>7.86</v>
      </c>
      <c r="V65" s="2">
        <v>104.47</v>
      </c>
      <c r="W65" s="2">
        <v>1.2</v>
      </c>
      <c r="X65" s="2">
        <v>105.67</v>
      </c>
    </row>
    <row r="66" spans="1:24">
      <c r="A66" t="s">
        <v>302</v>
      </c>
      <c r="B66" s="1">
        <v>44501</v>
      </c>
      <c r="C66" t="s">
        <v>303</v>
      </c>
      <c r="D66" t="s">
        <v>304</v>
      </c>
      <c r="E66" t="s">
        <v>39</v>
      </c>
      <c r="F66" t="s">
        <v>39</v>
      </c>
      <c r="G66" t="s">
        <v>46</v>
      </c>
      <c r="H66" t="s">
        <v>66</v>
      </c>
      <c r="I66" t="s">
        <v>48</v>
      </c>
      <c r="J66" t="s">
        <v>305</v>
      </c>
      <c r="K66" t="s">
        <v>33</v>
      </c>
      <c r="L66" t="s">
        <v>34</v>
      </c>
      <c r="M66" t="s">
        <v>35</v>
      </c>
      <c r="N66" s="1">
        <v>44528</v>
      </c>
      <c r="O66">
        <v>1.3</v>
      </c>
      <c r="P66" s="2">
        <v>2.88</v>
      </c>
      <c r="Q66">
        <v>1.58</v>
      </c>
      <c r="R66">
        <v>17</v>
      </c>
      <c r="S66" s="2">
        <v>22.1</v>
      </c>
      <c r="T66" s="3">
        <v>0.09</v>
      </c>
      <c r="U66" s="2">
        <v>1.99</v>
      </c>
      <c r="V66" s="2">
        <v>20.11</v>
      </c>
      <c r="W66" s="2">
        <v>1.01</v>
      </c>
      <c r="X66" s="2">
        <v>21.12</v>
      </c>
    </row>
    <row r="67" spans="1:24">
      <c r="A67" t="s">
        <v>306</v>
      </c>
      <c r="B67" s="1">
        <v>44546</v>
      </c>
      <c r="C67" t="s">
        <v>307</v>
      </c>
      <c r="D67" t="s">
        <v>308</v>
      </c>
      <c r="E67" t="s">
        <v>45</v>
      </c>
      <c r="F67" t="s">
        <v>45</v>
      </c>
      <c r="G67" t="s">
        <v>107</v>
      </c>
      <c r="H67" t="s">
        <v>30</v>
      </c>
      <c r="I67" t="s">
        <v>73</v>
      </c>
      <c r="J67" t="s">
        <v>309</v>
      </c>
      <c r="K67" t="s">
        <v>57</v>
      </c>
      <c r="L67" t="s">
        <v>41</v>
      </c>
      <c r="M67" t="s">
        <v>52</v>
      </c>
      <c r="N67" s="1">
        <v>44581</v>
      </c>
      <c r="O67">
        <v>6.39</v>
      </c>
      <c r="P67" s="2">
        <v>19.98</v>
      </c>
      <c r="Q67">
        <v>13.59</v>
      </c>
      <c r="R67">
        <v>18</v>
      </c>
      <c r="S67" s="2">
        <v>115.02</v>
      </c>
      <c r="T67" s="3">
        <v>0.04</v>
      </c>
      <c r="U67" s="2">
        <v>4.5999999999999996</v>
      </c>
      <c r="V67" s="2">
        <v>110.42</v>
      </c>
      <c r="W67" s="2">
        <v>4</v>
      </c>
      <c r="X67" s="2">
        <v>114.42</v>
      </c>
    </row>
    <row r="68" spans="1:24">
      <c r="A68" t="s">
        <v>310</v>
      </c>
      <c r="B68" s="1">
        <v>44546</v>
      </c>
      <c r="C68" t="s">
        <v>311</v>
      </c>
      <c r="D68" t="s">
        <v>312</v>
      </c>
      <c r="E68" t="s">
        <v>27</v>
      </c>
      <c r="F68" t="s">
        <v>28</v>
      </c>
      <c r="G68" t="s">
        <v>107</v>
      </c>
      <c r="H68" t="s">
        <v>30</v>
      </c>
      <c r="I68" t="s">
        <v>73</v>
      </c>
      <c r="J68" t="s">
        <v>313</v>
      </c>
      <c r="K68" t="s">
        <v>33</v>
      </c>
      <c r="L68" t="s">
        <v>51</v>
      </c>
      <c r="M68" t="s">
        <v>35</v>
      </c>
      <c r="N68" s="1">
        <v>44585</v>
      </c>
      <c r="O68">
        <v>14.95</v>
      </c>
      <c r="P68" s="2">
        <v>34.76</v>
      </c>
      <c r="Q68">
        <v>19.809999999999999</v>
      </c>
      <c r="R68">
        <v>46</v>
      </c>
      <c r="S68" s="2">
        <v>687.7</v>
      </c>
      <c r="T68" s="3">
        <v>0.09</v>
      </c>
      <c r="U68" s="2">
        <v>61.89</v>
      </c>
      <c r="V68" s="2">
        <v>625.80999999999995</v>
      </c>
      <c r="W68" s="2">
        <v>8.2200000000000006</v>
      </c>
      <c r="X68" s="2">
        <v>634.03</v>
      </c>
    </row>
    <row r="69" spans="1:24">
      <c r="A69" t="s">
        <v>314</v>
      </c>
      <c r="B69" s="1">
        <v>44561</v>
      </c>
      <c r="C69" t="s">
        <v>315</v>
      </c>
      <c r="D69" t="s">
        <v>316</v>
      </c>
      <c r="E69" t="s">
        <v>39</v>
      </c>
      <c r="F69" t="s">
        <v>39</v>
      </c>
      <c r="G69" t="s">
        <v>107</v>
      </c>
      <c r="H69" t="s">
        <v>167</v>
      </c>
      <c r="I69" t="s">
        <v>176</v>
      </c>
      <c r="J69" t="s">
        <v>317</v>
      </c>
      <c r="K69" t="s">
        <v>50</v>
      </c>
      <c r="L69" t="s">
        <v>58</v>
      </c>
      <c r="M69" t="s">
        <v>35</v>
      </c>
      <c r="N69" s="1">
        <v>44598</v>
      </c>
      <c r="O69">
        <v>4.53</v>
      </c>
      <c r="P69" s="2">
        <v>7.3</v>
      </c>
      <c r="Q69">
        <v>2.77</v>
      </c>
      <c r="R69">
        <v>38</v>
      </c>
      <c r="S69" s="2">
        <v>172.14</v>
      </c>
      <c r="T69" s="3">
        <v>0.05</v>
      </c>
      <c r="U69" s="2">
        <v>8.61</v>
      </c>
      <c r="V69" s="2">
        <v>163.53</v>
      </c>
      <c r="W69" s="2">
        <v>7.72</v>
      </c>
      <c r="X69" s="2">
        <v>171.25</v>
      </c>
    </row>
    <row r="70" spans="1:24">
      <c r="A70" t="s">
        <v>318</v>
      </c>
      <c r="B70" s="1">
        <v>44561</v>
      </c>
      <c r="C70" t="s">
        <v>319</v>
      </c>
      <c r="D70" t="s">
        <v>320</v>
      </c>
      <c r="E70" t="s">
        <v>45</v>
      </c>
      <c r="F70" t="s">
        <v>45</v>
      </c>
      <c r="G70" t="s">
        <v>107</v>
      </c>
      <c r="H70" t="s">
        <v>167</v>
      </c>
      <c r="I70" t="s">
        <v>31</v>
      </c>
      <c r="J70" t="s">
        <v>321</v>
      </c>
      <c r="K70" t="s">
        <v>57</v>
      </c>
      <c r="L70" t="s">
        <v>51</v>
      </c>
      <c r="M70" t="s">
        <v>35</v>
      </c>
      <c r="N70" s="1">
        <v>44590</v>
      </c>
      <c r="O70">
        <v>2.29</v>
      </c>
      <c r="P70" s="2">
        <v>3.69</v>
      </c>
      <c r="Q70">
        <v>1.4</v>
      </c>
      <c r="R70">
        <v>41</v>
      </c>
      <c r="S70" s="2">
        <v>93.89</v>
      </c>
      <c r="T70" s="3">
        <v>0.01</v>
      </c>
      <c r="U70" s="2">
        <v>0.94</v>
      </c>
      <c r="V70" s="2">
        <v>92.95</v>
      </c>
      <c r="W70" s="2">
        <v>0.5</v>
      </c>
      <c r="X70" s="2">
        <v>93.45</v>
      </c>
    </row>
    <row r="71" spans="1:24">
      <c r="A71" t="s">
        <v>318</v>
      </c>
      <c r="B71" s="1">
        <v>44561</v>
      </c>
      <c r="C71" t="s">
        <v>322</v>
      </c>
      <c r="D71" t="s">
        <v>323</v>
      </c>
      <c r="E71" t="s">
        <v>27</v>
      </c>
      <c r="F71" t="s">
        <v>28</v>
      </c>
      <c r="G71" t="s">
        <v>107</v>
      </c>
      <c r="H71" t="s">
        <v>167</v>
      </c>
      <c r="I71" t="s">
        <v>176</v>
      </c>
      <c r="J71" t="s">
        <v>324</v>
      </c>
      <c r="K71" t="s">
        <v>33</v>
      </c>
      <c r="L71" t="s">
        <v>34</v>
      </c>
      <c r="M71" t="s">
        <v>52</v>
      </c>
      <c r="N71" s="1">
        <v>44611</v>
      </c>
      <c r="O71">
        <v>4.37</v>
      </c>
      <c r="P71" s="2">
        <v>9.11</v>
      </c>
      <c r="Q71">
        <v>4.74</v>
      </c>
      <c r="R71">
        <v>21</v>
      </c>
      <c r="S71" s="2">
        <v>91.77</v>
      </c>
      <c r="T71" s="3">
        <v>0.03</v>
      </c>
      <c r="U71" s="2">
        <v>2.75</v>
      </c>
      <c r="V71" s="2">
        <v>89.02</v>
      </c>
      <c r="W71" s="2">
        <v>2.25</v>
      </c>
      <c r="X71" s="2">
        <v>91.27</v>
      </c>
    </row>
    <row r="72" spans="1:24">
      <c r="A72" t="s">
        <v>325</v>
      </c>
      <c r="B72" s="1">
        <v>44604</v>
      </c>
      <c r="C72" t="s">
        <v>326</v>
      </c>
      <c r="D72" t="s">
        <v>327</v>
      </c>
      <c r="E72" t="s">
        <v>39</v>
      </c>
      <c r="F72" t="s">
        <v>39</v>
      </c>
      <c r="G72" t="s">
        <v>46</v>
      </c>
      <c r="H72" t="s">
        <v>62</v>
      </c>
      <c r="I72" t="s">
        <v>73</v>
      </c>
      <c r="J72" t="s">
        <v>328</v>
      </c>
      <c r="K72" t="s">
        <v>57</v>
      </c>
      <c r="L72" t="s">
        <v>41</v>
      </c>
      <c r="M72" t="s">
        <v>35</v>
      </c>
      <c r="N72" s="1">
        <v>44616</v>
      </c>
      <c r="O72">
        <v>5.22</v>
      </c>
      <c r="P72" s="2">
        <v>9.85</v>
      </c>
      <c r="Q72">
        <v>4.63</v>
      </c>
      <c r="R72">
        <v>48</v>
      </c>
      <c r="S72" s="2">
        <v>250.56</v>
      </c>
      <c r="T72" s="3">
        <v>0.09</v>
      </c>
      <c r="U72" s="2">
        <v>22.55</v>
      </c>
      <c r="V72" s="2">
        <v>228.01</v>
      </c>
      <c r="W72" s="2">
        <v>4.82</v>
      </c>
      <c r="X72" s="2">
        <v>232.83</v>
      </c>
    </row>
    <row r="73" spans="1:24">
      <c r="A73" t="s">
        <v>329</v>
      </c>
      <c r="B73" s="1">
        <v>44604</v>
      </c>
      <c r="C73" t="s">
        <v>330</v>
      </c>
      <c r="D73" t="s">
        <v>331</v>
      </c>
      <c r="E73" t="s">
        <v>45</v>
      </c>
      <c r="F73" t="s">
        <v>45</v>
      </c>
      <c r="G73" t="s">
        <v>46</v>
      </c>
      <c r="H73" t="s">
        <v>62</v>
      </c>
      <c r="I73" t="s">
        <v>73</v>
      </c>
      <c r="J73" t="s">
        <v>332</v>
      </c>
      <c r="K73" t="s">
        <v>33</v>
      </c>
      <c r="L73" t="s">
        <v>51</v>
      </c>
      <c r="M73" t="s">
        <v>35</v>
      </c>
      <c r="N73" s="1">
        <v>44651</v>
      </c>
      <c r="O73">
        <v>1.76</v>
      </c>
      <c r="P73" s="2">
        <v>2.94</v>
      </c>
      <c r="Q73">
        <v>1.18</v>
      </c>
      <c r="R73">
        <v>18</v>
      </c>
      <c r="S73" s="2">
        <v>31.68</v>
      </c>
      <c r="T73" s="3">
        <v>0.01</v>
      </c>
      <c r="U73" s="2">
        <v>0.32</v>
      </c>
      <c r="V73" s="2">
        <v>31.36</v>
      </c>
      <c r="W73" s="2">
        <v>0.81</v>
      </c>
      <c r="X73" s="2">
        <v>32.17</v>
      </c>
    </row>
    <row r="74" spans="1:24">
      <c r="A74" t="s">
        <v>333</v>
      </c>
      <c r="B74" s="1">
        <v>44669</v>
      </c>
      <c r="C74" t="s">
        <v>334</v>
      </c>
      <c r="D74" t="s">
        <v>335</v>
      </c>
      <c r="E74" t="s">
        <v>27</v>
      </c>
      <c r="F74" t="s">
        <v>28</v>
      </c>
      <c r="G74" t="s">
        <v>29</v>
      </c>
      <c r="H74" t="s">
        <v>125</v>
      </c>
      <c r="I74" t="s">
        <v>31</v>
      </c>
      <c r="J74" t="s">
        <v>336</v>
      </c>
      <c r="K74" t="s">
        <v>50</v>
      </c>
      <c r="L74" t="s">
        <v>58</v>
      </c>
      <c r="M74" t="s">
        <v>35</v>
      </c>
      <c r="N74" s="1">
        <v>44720</v>
      </c>
      <c r="O74">
        <v>56.16</v>
      </c>
      <c r="P74" s="2">
        <v>136.97999999999999</v>
      </c>
      <c r="Q74">
        <v>80.819999999999993</v>
      </c>
      <c r="R74">
        <v>14</v>
      </c>
      <c r="S74" s="2">
        <v>786.24</v>
      </c>
      <c r="T74" s="3">
        <v>0</v>
      </c>
      <c r="U74" s="2">
        <v>0</v>
      </c>
      <c r="V74" s="2">
        <v>786.24</v>
      </c>
      <c r="W74" s="2">
        <v>24.49</v>
      </c>
      <c r="X74" s="2">
        <v>810.73</v>
      </c>
    </row>
    <row r="75" spans="1:24">
      <c r="A75" t="s">
        <v>337</v>
      </c>
      <c r="B75" s="1">
        <v>44669</v>
      </c>
      <c r="C75" t="s">
        <v>338</v>
      </c>
      <c r="D75" t="s">
        <v>339</v>
      </c>
      <c r="E75" t="s">
        <v>39</v>
      </c>
      <c r="F75" t="s">
        <v>39</v>
      </c>
      <c r="G75" t="s">
        <v>29</v>
      </c>
      <c r="H75" t="s">
        <v>125</v>
      </c>
      <c r="I75" t="s">
        <v>31</v>
      </c>
      <c r="J75" t="s">
        <v>340</v>
      </c>
      <c r="K75" t="s">
        <v>57</v>
      </c>
      <c r="L75" t="s">
        <v>34</v>
      </c>
      <c r="M75" t="s">
        <v>35</v>
      </c>
      <c r="N75" s="1">
        <v>44706</v>
      </c>
      <c r="O75">
        <v>0.93</v>
      </c>
      <c r="P75" s="2">
        <v>1.48</v>
      </c>
      <c r="Q75">
        <v>0.55000000000000004</v>
      </c>
      <c r="R75">
        <v>3</v>
      </c>
      <c r="S75" s="2">
        <v>2.79</v>
      </c>
      <c r="T75" s="3">
        <v>0.1</v>
      </c>
      <c r="U75" s="2">
        <v>0.28000000000000003</v>
      </c>
      <c r="V75" s="2">
        <v>2.5099999999999998</v>
      </c>
      <c r="W75" s="2">
        <v>0.7</v>
      </c>
      <c r="X75" s="2">
        <v>3.21</v>
      </c>
    </row>
    <row r="76" spans="1:24">
      <c r="A76" t="s">
        <v>341</v>
      </c>
      <c r="B76" s="1">
        <v>44682</v>
      </c>
      <c r="C76" t="s">
        <v>342</v>
      </c>
      <c r="D76" t="s">
        <v>343</v>
      </c>
      <c r="E76" t="s">
        <v>45</v>
      </c>
      <c r="F76" t="s">
        <v>45</v>
      </c>
      <c r="G76" t="s">
        <v>72</v>
      </c>
      <c r="H76" t="s">
        <v>66</v>
      </c>
      <c r="I76" t="s">
        <v>63</v>
      </c>
      <c r="J76" t="s">
        <v>344</v>
      </c>
      <c r="K76" t="s">
        <v>33</v>
      </c>
      <c r="L76" t="s">
        <v>41</v>
      </c>
      <c r="M76" t="s">
        <v>35</v>
      </c>
      <c r="N76" s="1">
        <v>44691</v>
      </c>
      <c r="O76">
        <v>1.84</v>
      </c>
      <c r="P76" s="2">
        <v>2.88</v>
      </c>
      <c r="Q76">
        <v>1.04</v>
      </c>
      <c r="R76">
        <v>45</v>
      </c>
      <c r="S76" s="2">
        <v>82.8</v>
      </c>
      <c r="T76" s="3">
        <v>0.02</v>
      </c>
      <c r="U76" s="2">
        <v>1.66</v>
      </c>
      <c r="V76" s="2">
        <v>81.14</v>
      </c>
      <c r="W76" s="2">
        <v>1.49</v>
      </c>
      <c r="X76" s="2">
        <v>82.63</v>
      </c>
    </row>
    <row r="77" spans="1:24">
      <c r="A77" t="s">
        <v>345</v>
      </c>
      <c r="B77" s="1">
        <v>44682</v>
      </c>
      <c r="C77" t="s">
        <v>346</v>
      </c>
      <c r="D77" t="s">
        <v>347</v>
      </c>
      <c r="E77" t="s">
        <v>27</v>
      </c>
      <c r="F77" t="s">
        <v>28</v>
      </c>
      <c r="G77" t="s">
        <v>72</v>
      </c>
      <c r="H77" t="s">
        <v>66</v>
      </c>
      <c r="I77" t="s">
        <v>63</v>
      </c>
      <c r="J77" t="s">
        <v>348</v>
      </c>
      <c r="K77" t="s">
        <v>33</v>
      </c>
      <c r="L77" t="s">
        <v>34</v>
      </c>
      <c r="M77" t="s">
        <v>35</v>
      </c>
      <c r="N77" s="1">
        <v>44714</v>
      </c>
      <c r="O77">
        <v>4.46</v>
      </c>
      <c r="P77" s="2">
        <v>10.89</v>
      </c>
      <c r="Q77">
        <v>6.43</v>
      </c>
      <c r="R77">
        <v>39</v>
      </c>
      <c r="S77" s="2">
        <v>173.94</v>
      </c>
      <c r="T77" s="3">
        <v>0.06</v>
      </c>
      <c r="U77" s="2">
        <v>10.44</v>
      </c>
      <c r="V77" s="2">
        <v>163.5</v>
      </c>
      <c r="W77" s="2">
        <v>4.5</v>
      </c>
      <c r="X77" s="2">
        <v>168</v>
      </c>
    </row>
    <row r="78" spans="1:24">
      <c r="A78" t="s">
        <v>349</v>
      </c>
      <c r="B78" s="1">
        <v>44683</v>
      </c>
      <c r="C78" t="s">
        <v>350</v>
      </c>
      <c r="D78" t="s">
        <v>351</v>
      </c>
      <c r="E78" t="s">
        <v>39</v>
      </c>
      <c r="F78" t="s">
        <v>39</v>
      </c>
      <c r="G78" t="s">
        <v>107</v>
      </c>
      <c r="H78" t="s">
        <v>90</v>
      </c>
      <c r="I78" t="s">
        <v>176</v>
      </c>
      <c r="J78" t="s">
        <v>352</v>
      </c>
      <c r="K78" t="s">
        <v>50</v>
      </c>
      <c r="L78" t="s">
        <v>41</v>
      </c>
      <c r="M78" t="s">
        <v>35</v>
      </c>
      <c r="N78" s="1">
        <v>44690</v>
      </c>
      <c r="O78">
        <v>5.5</v>
      </c>
      <c r="P78" s="2">
        <v>12.22</v>
      </c>
      <c r="Q78">
        <v>6.72</v>
      </c>
      <c r="R78">
        <v>46</v>
      </c>
      <c r="S78" s="2">
        <v>253</v>
      </c>
      <c r="T78" s="3">
        <v>0.06</v>
      </c>
      <c r="U78" s="2">
        <v>15.18</v>
      </c>
      <c r="V78" s="2">
        <v>237.82</v>
      </c>
      <c r="W78" s="2">
        <v>2.85</v>
      </c>
      <c r="X78" s="2">
        <v>240.67</v>
      </c>
    </row>
    <row r="79" spans="1:24">
      <c r="A79" t="s">
        <v>353</v>
      </c>
      <c r="B79" s="1">
        <v>44683</v>
      </c>
      <c r="C79" t="s">
        <v>354</v>
      </c>
      <c r="D79" t="s">
        <v>355</v>
      </c>
      <c r="E79" t="s">
        <v>45</v>
      </c>
      <c r="F79" t="s">
        <v>45</v>
      </c>
      <c r="G79" t="s">
        <v>107</v>
      </c>
      <c r="H79" t="s">
        <v>90</v>
      </c>
      <c r="I79" t="s">
        <v>176</v>
      </c>
      <c r="J79" t="s">
        <v>356</v>
      </c>
      <c r="K79" t="s">
        <v>33</v>
      </c>
      <c r="L79" t="s">
        <v>51</v>
      </c>
      <c r="M79" t="s">
        <v>35</v>
      </c>
      <c r="N79" s="1">
        <v>44727</v>
      </c>
      <c r="O79">
        <v>2.2599999999999998</v>
      </c>
      <c r="P79" s="2">
        <v>3.58</v>
      </c>
      <c r="Q79">
        <v>1.32</v>
      </c>
      <c r="R79">
        <v>8</v>
      </c>
      <c r="S79" s="2">
        <v>18.079999999999998</v>
      </c>
      <c r="T79" s="3">
        <v>0.09</v>
      </c>
      <c r="U79" s="2">
        <v>1.63</v>
      </c>
      <c r="V79" s="2">
        <v>16.45</v>
      </c>
      <c r="W79" s="2">
        <v>5.47</v>
      </c>
      <c r="X79" s="2">
        <v>21.92</v>
      </c>
    </row>
    <row r="80" spans="1:24">
      <c r="A80" t="s">
        <v>357</v>
      </c>
      <c r="B80" s="1">
        <v>44726</v>
      </c>
      <c r="C80" t="s">
        <v>358</v>
      </c>
      <c r="D80" t="s">
        <v>359</v>
      </c>
      <c r="E80" t="s">
        <v>39</v>
      </c>
      <c r="F80" t="s">
        <v>39</v>
      </c>
      <c r="G80" t="s">
        <v>107</v>
      </c>
      <c r="H80" t="s">
        <v>62</v>
      </c>
      <c r="I80" t="s">
        <v>48</v>
      </c>
      <c r="J80" t="s">
        <v>360</v>
      </c>
      <c r="K80" t="s">
        <v>33</v>
      </c>
      <c r="L80" t="s">
        <v>58</v>
      </c>
      <c r="M80" t="s">
        <v>35</v>
      </c>
      <c r="N80" s="1">
        <v>44748</v>
      </c>
      <c r="O80">
        <v>8.82</v>
      </c>
      <c r="P80" s="2">
        <v>20.99</v>
      </c>
      <c r="Q80">
        <v>12.17</v>
      </c>
      <c r="R80">
        <v>2</v>
      </c>
      <c r="S80" s="2">
        <v>17.64</v>
      </c>
      <c r="T80" s="3">
        <v>0.01</v>
      </c>
      <c r="U80" s="2">
        <v>0.18</v>
      </c>
      <c r="V80" s="2">
        <v>17.46</v>
      </c>
      <c r="W80" s="2">
        <v>4.8099999999999996</v>
      </c>
      <c r="X80" s="2">
        <v>22.27</v>
      </c>
    </row>
    <row r="81" spans="1:24">
      <c r="A81" t="s">
        <v>361</v>
      </c>
      <c r="B81" s="1">
        <v>44726</v>
      </c>
      <c r="C81" t="s">
        <v>362</v>
      </c>
      <c r="D81" t="s">
        <v>363</v>
      </c>
      <c r="E81" t="s">
        <v>45</v>
      </c>
      <c r="F81" t="s">
        <v>45</v>
      </c>
      <c r="G81" t="s">
        <v>107</v>
      </c>
      <c r="H81" t="s">
        <v>47</v>
      </c>
      <c r="I81" t="s">
        <v>176</v>
      </c>
      <c r="J81" t="s">
        <v>364</v>
      </c>
      <c r="K81" t="s">
        <v>50</v>
      </c>
      <c r="L81" t="s">
        <v>51</v>
      </c>
      <c r="M81" t="s">
        <v>35</v>
      </c>
      <c r="N81" s="1">
        <v>44752</v>
      </c>
      <c r="O81">
        <v>32.020000000000003</v>
      </c>
      <c r="P81" s="2">
        <v>152.47999999999999</v>
      </c>
      <c r="Q81">
        <v>120.46</v>
      </c>
      <c r="R81">
        <v>37</v>
      </c>
      <c r="S81" s="2">
        <v>1184.74</v>
      </c>
      <c r="T81" s="3">
        <v>0.1</v>
      </c>
      <c r="U81" s="2">
        <v>118.47</v>
      </c>
      <c r="V81" s="2">
        <v>1066.27</v>
      </c>
      <c r="W81" s="2">
        <v>4</v>
      </c>
      <c r="X81" s="2">
        <v>1070.27</v>
      </c>
    </row>
    <row r="82" spans="1:24">
      <c r="A82" t="s">
        <v>365</v>
      </c>
      <c r="B82" s="1">
        <v>44726</v>
      </c>
      <c r="C82" t="s">
        <v>366</v>
      </c>
      <c r="D82" t="s">
        <v>367</v>
      </c>
      <c r="E82" t="s">
        <v>27</v>
      </c>
      <c r="F82" t="s">
        <v>28</v>
      </c>
      <c r="G82" t="s">
        <v>107</v>
      </c>
      <c r="H82" t="s">
        <v>47</v>
      </c>
      <c r="I82" t="s">
        <v>176</v>
      </c>
      <c r="J82" t="s">
        <v>368</v>
      </c>
      <c r="K82" t="s">
        <v>57</v>
      </c>
      <c r="L82" t="s">
        <v>34</v>
      </c>
      <c r="M82" t="s">
        <v>35</v>
      </c>
      <c r="N82" s="1">
        <v>44783</v>
      </c>
      <c r="O82">
        <v>20.18</v>
      </c>
      <c r="P82" s="2">
        <v>35.409999999999997</v>
      </c>
      <c r="Q82">
        <v>15.23</v>
      </c>
      <c r="R82">
        <v>30</v>
      </c>
      <c r="S82" s="2">
        <v>605.4</v>
      </c>
      <c r="T82" s="3">
        <v>0.08</v>
      </c>
      <c r="U82" s="2">
        <v>48.43</v>
      </c>
      <c r="V82" s="2">
        <v>556.97</v>
      </c>
      <c r="W82" s="2">
        <v>1.99</v>
      </c>
      <c r="X82" s="2">
        <v>558.96</v>
      </c>
    </row>
    <row r="83" spans="1:24">
      <c r="A83" t="s">
        <v>369</v>
      </c>
      <c r="B83" s="1">
        <v>44726</v>
      </c>
      <c r="C83" t="s">
        <v>370</v>
      </c>
      <c r="D83" t="s">
        <v>371</v>
      </c>
      <c r="E83" t="s">
        <v>27</v>
      </c>
      <c r="F83" t="s">
        <v>28</v>
      </c>
      <c r="G83" t="s">
        <v>107</v>
      </c>
      <c r="H83" t="s">
        <v>62</v>
      </c>
      <c r="I83" t="s">
        <v>48</v>
      </c>
      <c r="J83" t="s">
        <v>372</v>
      </c>
      <c r="K83" t="s">
        <v>50</v>
      </c>
      <c r="L83" t="s">
        <v>41</v>
      </c>
      <c r="M83" t="s">
        <v>35</v>
      </c>
      <c r="N83" s="1">
        <v>44782</v>
      </c>
      <c r="O83">
        <v>0.71</v>
      </c>
      <c r="P83" s="2">
        <v>1.1399999999999999</v>
      </c>
      <c r="Q83">
        <v>0.43</v>
      </c>
      <c r="R83">
        <v>31</v>
      </c>
      <c r="S83" s="2">
        <v>22.01</v>
      </c>
      <c r="T83" s="3">
        <v>7.0000000000000007E-2</v>
      </c>
      <c r="U83" s="2">
        <v>1.54</v>
      </c>
      <c r="V83" s="2">
        <v>20.47</v>
      </c>
      <c r="W83" s="2">
        <v>0.7</v>
      </c>
      <c r="X83" s="2">
        <v>21.17</v>
      </c>
    </row>
    <row r="84" spans="1:24">
      <c r="A84" t="s">
        <v>373</v>
      </c>
      <c r="B84" s="1">
        <v>44732</v>
      </c>
      <c r="C84" t="s">
        <v>374</v>
      </c>
      <c r="D84" t="s">
        <v>375</v>
      </c>
      <c r="E84" t="s">
        <v>39</v>
      </c>
      <c r="F84" t="s">
        <v>39</v>
      </c>
      <c r="G84" t="s">
        <v>72</v>
      </c>
      <c r="H84" t="s">
        <v>30</v>
      </c>
      <c r="I84" t="s">
        <v>31</v>
      </c>
      <c r="J84" t="s">
        <v>376</v>
      </c>
      <c r="K84" t="s">
        <v>57</v>
      </c>
      <c r="L84" t="s">
        <v>51</v>
      </c>
      <c r="M84" t="s">
        <v>52</v>
      </c>
      <c r="N84" s="1">
        <v>44743</v>
      </c>
      <c r="O84">
        <v>1.53</v>
      </c>
      <c r="P84" s="2">
        <v>2.78</v>
      </c>
      <c r="Q84">
        <v>1.25</v>
      </c>
      <c r="R84">
        <v>47</v>
      </c>
      <c r="S84" s="2">
        <v>71.91</v>
      </c>
      <c r="T84" s="3">
        <v>0.1</v>
      </c>
      <c r="U84" s="2">
        <v>7.19</v>
      </c>
      <c r="V84" s="2">
        <v>64.72</v>
      </c>
      <c r="W84" s="2">
        <v>1.34</v>
      </c>
      <c r="X84" s="2">
        <v>66.06</v>
      </c>
    </row>
    <row r="85" spans="1:24">
      <c r="A85" t="s">
        <v>377</v>
      </c>
      <c r="B85" s="1">
        <v>44732</v>
      </c>
      <c r="C85" t="s">
        <v>378</v>
      </c>
      <c r="D85" t="s">
        <v>379</v>
      </c>
      <c r="E85" t="s">
        <v>45</v>
      </c>
      <c r="F85" t="s">
        <v>45</v>
      </c>
      <c r="G85" t="s">
        <v>72</v>
      </c>
      <c r="H85" t="s">
        <v>30</v>
      </c>
      <c r="I85" t="s">
        <v>31</v>
      </c>
      <c r="J85" t="s">
        <v>380</v>
      </c>
      <c r="K85" t="s">
        <v>33</v>
      </c>
      <c r="L85" t="s">
        <v>58</v>
      </c>
      <c r="M85" t="s">
        <v>35</v>
      </c>
      <c r="N85" s="1">
        <v>44735</v>
      </c>
      <c r="O85">
        <v>1.6</v>
      </c>
      <c r="P85" s="2">
        <v>2.62</v>
      </c>
      <c r="Q85">
        <v>1.02</v>
      </c>
      <c r="R85">
        <v>30</v>
      </c>
      <c r="S85" s="2">
        <v>48</v>
      </c>
      <c r="T85" s="3">
        <v>0.05</v>
      </c>
      <c r="U85" s="2">
        <v>2.4</v>
      </c>
      <c r="V85" s="2">
        <v>45.6</v>
      </c>
      <c r="W85" s="2">
        <v>0.8</v>
      </c>
      <c r="X85" s="2">
        <v>46.4</v>
      </c>
    </row>
    <row r="86" spans="1:24">
      <c r="A86" t="s">
        <v>381</v>
      </c>
      <c r="B86" s="1">
        <v>44797</v>
      </c>
      <c r="C86" t="s">
        <v>382</v>
      </c>
      <c r="D86" t="s">
        <v>383</v>
      </c>
      <c r="E86" t="s">
        <v>27</v>
      </c>
      <c r="F86" t="s">
        <v>28</v>
      </c>
      <c r="G86" t="s">
        <v>107</v>
      </c>
      <c r="H86" t="s">
        <v>70</v>
      </c>
      <c r="I86" t="s">
        <v>48</v>
      </c>
      <c r="J86" t="s">
        <v>384</v>
      </c>
      <c r="K86" t="s">
        <v>57</v>
      </c>
      <c r="L86" t="s">
        <v>34</v>
      </c>
      <c r="M86" t="s">
        <v>35</v>
      </c>
      <c r="N86" s="1">
        <v>44848</v>
      </c>
      <c r="O86">
        <v>377.99</v>
      </c>
      <c r="P86" s="2">
        <v>599.99</v>
      </c>
      <c r="Q86">
        <v>222</v>
      </c>
      <c r="R86">
        <v>16</v>
      </c>
      <c r="S86" s="2">
        <v>6047.84</v>
      </c>
      <c r="T86" s="3">
        <v>0</v>
      </c>
      <c r="U86" s="2">
        <v>0</v>
      </c>
      <c r="V86" s="2">
        <v>6047.84</v>
      </c>
      <c r="W86" s="2">
        <v>24.49</v>
      </c>
      <c r="X86" s="2">
        <v>6072.33</v>
      </c>
    </row>
    <row r="87" spans="1:24">
      <c r="A87" t="s">
        <v>385</v>
      </c>
      <c r="B87" s="1">
        <v>44797</v>
      </c>
      <c r="C87" t="s">
        <v>386</v>
      </c>
      <c r="D87" t="s">
        <v>387</v>
      </c>
      <c r="E87" t="s">
        <v>39</v>
      </c>
      <c r="F87" t="s">
        <v>39</v>
      </c>
      <c r="G87" t="s">
        <v>107</v>
      </c>
      <c r="H87" t="s">
        <v>70</v>
      </c>
      <c r="I87" t="s">
        <v>48</v>
      </c>
      <c r="J87" t="s">
        <v>388</v>
      </c>
      <c r="K87" t="s">
        <v>33</v>
      </c>
      <c r="L87" t="s">
        <v>41</v>
      </c>
      <c r="M87" t="s">
        <v>35</v>
      </c>
      <c r="N87" s="1">
        <v>44855</v>
      </c>
      <c r="O87">
        <v>11.11</v>
      </c>
      <c r="P87" s="2">
        <v>19.84</v>
      </c>
      <c r="Q87">
        <v>8.73</v>
      </c>
      <c r="R87">
        <v>39</v>
      </c>
      <c r="S87" s="2">
        <v>433.29</v>
      </c>
      <c r="T87" s="3">
        <v>0.01</v>
      </c>
      <c r="U87" s="2">
        <v>4.33</v>
      </c>
      <c r="V87" s="2">
        <v>428.96</v>
      </c>
      <c r="W87" s="2">
        <v>4.0999999999999996</v>
      </c>
      <c r="X87" s="2">
        <v>433.06</v>
      </c>
    </row>
    <row r="88" spans="1:24">
      <c r="A88" t="s">
        <v>389</v>
      </c>
      <c r="B88" s="1">
        <v>44822</v>
      </c>
      <c r="C88" t="s">
        <v>390</v>
      </c>
      <c r="D88" t="s">
        <v>391</v>
      </c>
      <c r="E88" t="s">
        <v>45</v>
      </c>
      <c r="F88" t="s">
        <v>45</v>
      </c>
      <c r="G88" t="s">
        <v>46</v>
      </c>
      <c r="H88" t="s">
        <v>116</v>
      </c>
      <c r="I88" t="s">
        <v>31</v>
      </c>
      <c r="J88" t="s">
        <v>392</v>
      </c>
      <c r="K88" t="s">
        <v>33</v>
      </c>
      <c r="L88" t="s">
        <v>51</v>
      </c>
      <c r="M88" t="s">
        <v>35</v>
      </c>
      <c r="N88" s="1">
        <v>44847</v>
      </c>
      <c r="O88">
        <v>5.33</v>
      </c>
      <c r="P88" s="2">
        <v>8.6</v>
      </c>
      <c r="Q88">
        <v>3.27</v>
      </c>
      <c r="R88">
        <v>2</v>
      </c>
      <c r="S88" s="2">
        <v>10.66</v>
      </c>
      <c r="T88" s="3">
        <v>0.03</v>
      </c>
      <c r="U88" s="2">
        <v>0.32</v>
      </c>
      <c r="V88" s="2">
        <v>10.34</v>
      </c>
      <c r="W88" s="2">
        <v>6.19</v>
      </c>
      <c r="X88" s="2">
        <v>16.53</v>
      </c>
    </row>
    <row r="89" spans="1:24">
      <c r="A89" t="s">
        <v>393</v>
      </c>
      <c r="B89" s="1">
        <v>44822</v>
      </c>
      <c r="C89" t="s">
        <v>394</v>
      </c>
      <c r="D89" t="s">
        <v>395</v>
      </c>
      <c r="E89" t="s">
        <v>27</v>
      </c>
      <c r="F89" t="s">
        <v>28</v>
      </c>
      <c r="G89" t="s">
        <v>46</v>
      </c>
      <c r="H89" t="s">
        <v>116</v>
      </c>
      <c r="I89" t="s">
        <v>31</v>
      </c>
      <c r="J89" t="s">
        <v>396</v>
      </c>
      <c r="K89" t="s">
        <v>33</v>
      </c>
      <c r="L89" t="s">
        <v>58</v>
      </c>
      <c r="M89" t="s">
        <v>35</v>
      </c>
      <c r="N89" s="1">
        <v>44841</v>
      </c>
      <c r="O89">
        <v>67.73</v>
      </c>
      <c r="P89" s="2">
        <v>165.2</v>
      </c>
      <c r="Q89">
        <v>97.47</v>
      </c>
      <c r="R89">
        <v>10</v>
      </c>
      <c r="S89" s="2">
        <v>677.3</v>
      </c>
      <c r="T89" s="3">
        <v>0.08</v>
      </c>
      <c r="U89" s="2">
        <v>54.18</v>
      </c>
      <c r="V89" s="2">
        <v>623.12</v>
      </c>
      <c r="W89" s="2">
        <v>19.989999999999998</v>
      </c>
      <c r="X89" s="2">
        <v>643.11</v>
      </c>
    </row>
    <row r="90" spans="1:24">
      <c r="A90" t="s">
        <v>397</v>
      </c>
      <c r="B90" s="1">
        <v>44830</v>
      </c>
      <c r="C90" t="s">
        <v>398</v>
      </c>
      <c r="D90" t="s">
        <v>399</v>
      </c>
      <c r="E90" t="s">
        <v>39</v>
      </c>
      <c r="F90" t="s">
        <v>39</v>
      </c>
      <c r="G90" t="s">
        <v>46</v>
      </c>
      <c r="H90" t="s">
        <v>30</v>
      </c>
      <c r="I90" t="s">
        <v>31</v>
      </c>
      <c r="J90" t="s">
        <v>400</v>
      </c>
      <c r="K90" t="s">
        <v>50</v>
      </c>
      <c r="L90" t="s">
        <v>58</v>
      </c>
      <c r="M90" t="s">
        <v>35</v>
      </c>
      <c r="N90" s="1">
        <v>44831</v>
      </c>
      <c r="O90">
        <v>13.88</v>
      </c>
      <c r="P90" s="2">
        <v>22.38</v>
      </c>
      <c r="Q90">
        <v>8.5</v>
      </c>
      <c r="R90">
        <v>34</v>
      </c>
      <c r="S90" s="2">
        <v>471.92</v>
      </c>
      <c r="T90" s="3">
        <v>7.0000000000000007E-2</v>
      </c>
      <c r="U90" s="2">
        <v>33.03</v>
      </c>
      <c r="V90" s="2">
        <v>438.89</v>
      </c>
      <c r="W90" s="2">
        <v>15.1</v>
      </c>
      <c r="X90" s="2">
        <v>453.99</v>
      </c>
    </row>
    <row r="91" spans="1:24">
      <c r="A91" t="s">
        <v>401</v>
      </c>
      <c r="B91" s="1">
        <v>44830</v>
      </c>
      <c r="C91" t="s">
        <v>402</v>
      </c>
      <c r="D91" t="s">
        <v>403</v>
      </c>
      <c r="E91" t="s">
        <v>45</v>
      </c>
      <c r="F91" t="s">
        <v>45</v>
      </c>
      <c r="G91" t="s">
        <v>46</v>
      </c>
      <c r="H91" t="s">
        <v>30</v>
      </c>
      <c r="I91" t="s">
        <v>31</v>
      </c>
      <c r="J91" t="s">
        <v>404</v>
      </c>
      <c r="K91" t="s">
        <v>57</v>
      </c>
      <c r="L91" t="s">
        <v>58</v>
      </c>
      <c r="M91" t="s">
        <v>52</v>
      </c>
      <c r="N91" s="1">
        <v>44888</v>
      </c>
      <c r="O91">
        <v>14.7</v>
      </c>
      <c r="P91" s="2">
        <v>29.99</v>
      </c>
      <c r="Q91">
        <v>15.29</v>
      </c>
      <c r="R91">
        <v>36</v>
      </c>
      <c r="S91" s="2">
        <v>529.20000000000005</v>
      </c>
      <c r="T91" s="3">
        <v>0.03</v>
      </c>
      <c r="U91" s="2">
        <v>15.88</v>
      </c>
      <c r="V91" s="2">
        <v>513.32000000000005</v>
      </c>
      <c r="W91" s="2">
        <v>5.5</v>
      </c>
      <c r="X91" s="2">
        <v>518.82000000000005</v>
      </c>
    </row>
    <row r="92" spans="1:24">
      <c r="A92" t="s">
        <v>405</v>
      </c>
      <c r="B92" s="1">
        <v>44861</v>
      </c>
      <c r="C92" t="s">
        <v>406</v>
      </c>
      <c r="D92" t="s">
        <v>407</v>
      </c>
      <c r="E92" t="s">
        <v>39</v>
      </c>
      <c r="F92" t="s">
        <v>39</v>
      </c>
      <c r="G92" t="s">
        <v>107</v>
      </c>
      <c r="H92" t="s">
        <v>90</v>
      </c>
      <c r="I92" t="s">
        <v>31</v>
      </c>
      <c r="J92" t="s">
        <v>408</v>
      </c>
      <c r="K92" t="s">
        <v>50</v>
      </c>
      <c r="L92" t="s">
        <v>41</v>
      </c>
      <c r="M92" t="s">
        <v>35</v>
      </c>
      <c r="N92" s="1">
        <v>44917</v>
      </c>
      <c r="O92">
        <v>54.52</v>
      </c>
      <c r="P92" s="2">
        <v>100.97</v>
      </c>
      <c r="Q92">
        <v>46.45</v>
      </c>
      <c r="R92">
        <v>29</v>
      </c>
      <c r="S92" s="2">
        <v>1581.08</v>
      </c>
      <c r="T92" s="3">
        <v>0.05</v>
      </c>
      <c r="U92" s="2">
        <v>79.05</v>
      </c>
      <c r="V92" s="2">
        <v>1502.03</v>
      </c>
      <c r="W92" s="2">
        <v>7.18</v>
      </c>
      <c r="X92" s="2">
        <v>1509.21</v>
      </c>
    </row>
    <row r="93" spans="1:24">
      <c r="A93" t="s">
        <v>409</v>
      </c>
      <c r="B93" s="1">
        <v>44861</v>
      </c>
      <c r="C93" t="s">
        <v>410</v>
      </c>
      <c r="D93" t="s">
        <v>411</v>
      </c>
      <c r="E93" t="s">
        <v>39</v>
      </c>
      <c r="F93" t="s">
        <v>39</v>
      </c>
      <c r="G93" t="s">
        <v>107</v>
      </c>
      <c r="H93" t="s">
        <v>90</v>
      </c>
      <c r="I93" t="s">
        <v>31</v>
      </c>
      <c r="J93" t="s">
        <v>412</v>
      </c>
      <c r="K93" t="s">
        <v>57</v>
      </c>
      <c r="L93" t="s">
        <v>34</v>
      </c>
      <c r="M93" t="s">
        <v>35</v>
      </c>
      <c r="N93" s="1">
        <v>44901</v>
      </c>
      <c r="O93">
        <v>2.59</v>
      </c>
      <c r="P93" s="2">
        <v>3.98</v>
      </c>
      <c r="Q93">
        <v>1.39</v>
      </c>
      <c r="R93">
        <v>4</v>
      </c>
      <c r="S93" s="2">
        <v>10.36</v>
      </c>
      <c r="T93" s="3">
        <v>0.09</v>
      </c>
      <c r="U93" s="2">
        <v>0.93</v>
      </c>
      <c r="V93" s="2">
        <v>9.43</v>
      </c>
      <c r="W93" s="2">
        <v>2.97</v>
      </c>
      <c r="X93" s="2">
        <v>12.4</v>
      </c>
    </row>
    <row r="94" spans="1:24">
      <c r="A94" t="s">
        <v>413</v>
      </c>
      <c r="B94" s="1">
        <v>44903</v>
      </c>
      <c r="C94" t="s">
        <v>414</v>
      </c>
      <c r="D94" t="s">
        <v>415</v>
      </c>
      <c r="E94" t="s">
        <v>45</v>
      </c>
      <c r="F94" t="s">
        <v>45</v>
      </c>
      <c r="G94" t="s">
        <v>46</v>
      </c>
      <c r="H94" t="s">
        <v>416</v>
      </c>
      <c r="I94" t="s">
        <v>48</v>
      </c>
      <c r="J94" t="s">
        <v>417</v>
      </c>
      <c r="K94" t="s">
        <v>33</v>
      </c>
      <c r="L94" t="s">
        <v>41</v>
      </c>
      <c r="M94" t="s">
        <v>35</v>
      </c>
      <c r="N94" s="1">
        <v>44952</v>
      </c>
      <c r="O94">
        <v>4.59</v>
      </c>
      <c r="P94" s="2">
        <v>7.28</v>
      </c>
      <c r="Q94">
        <v>2.69</v>
      </c>
      <c r="R94">
        <v>18</v>
      </c>
      <c r="S94" s="2">
        <v>82.62</v>
      </c>
      <c r="T94" s="3">
        <v>0.09</v>
      </c>
      <c r="U94" s="2">
        <v>7.44</v>
      </c>
      <c r="V94" s="2">
        <v>75.180000000000007</v>
      </c>
      <c r="W94" s="2">
        <v>11.15</v>
      </c>
      <c r="X94" s="2">
        <v>86.33</v>
      </c>
    </row>
    <row r="95" spans="1:24">
      <c r="A95" t="s">
        <v>418</v>
      </c>
      <c r="B95" s="1">
        <v>44903</v>
      </c>
      <c r="C95" t="s">
        <v>419</v>
      </c>
      <c r="D95" t="s">
        <v>420</v>
      </c>
      <c r="E95" t="s">
        <v>27</v>
      </c>
      <c r="F95" t="s">
        <v>28</v>
      </c>
      <c r="G95" t="s">
        <v>46</v>
      </c>
      <c r="H95" t="s">
        <v>416</v>
      </c>
      <c r="I95" t="s">
        <v>48</v>
      </c>
      <c r="J95" t="s">
        <v>421</v>
      </c>
      <c r="K95" t="s">
        <v>57</v>
      </c>
      <c r="L95" t="s">
        <v>58</v>
      </c>
      <c r="M95" t="s">
        <v>35</v>
      </c>
      <c r="N95" s="1">
        <v>44920</v>
      </c>
      <c r="O95">
        <v>0.71</v>
      </c>
      <c r="P95" s="2">
        <v>1.1399999999999999</v>
      </c>
      <c r="Q95">
        <v>0.43</v>
      </c>
      <c r="R95">
        <v>28</v>
      </c>
      <c r="S95" s="2">
        <v>19.88</v>
      </c>
      <c r="T95" s="3">
        <v>0.09</v>
      </c>
      <c r="U95" s="2">
        <v>1.79</v>
      </c>
      <c r="V95" s="2">
        <v>18.09</v>
      </c>
      <c r="W95" s="2">
        <v>0.7</v>
      </c>
      <c r="X95" s="2">
        <v>18.79</v>
      </c>
    </row>
    <row r="96" spans="1:24">
      <c r="A96" t="s">
        <v>422</v>
      </c>
      <c r="B96" s="1">
        <v>43507</v>
      </c>
      <c r="C96" t="s">
        <v>423</v>
      </c>
      <c r="D96" t="s">
        <v>424</v>
      </c>
      <c r="E96" t="s">
        <v>27</v>
      </c>
      <c r="F96" t="s">
        <v>28</v>
      </c>
      <c r="G96" t="s">
        <v>107</v>
      </c>
      <c r="H96" t="s">
        <v>90</v>
      </c>
      <c r="I96" t="s">
        <v>176</v>
      </c>
      <c r="J96" t="s">
        <v>425</v>
      </c>
      <c r="K96" t="s">
        <v>33</v>
      </c>
      <c r="L96" t="s">
        <v>58</v>
      </c>
      <c r="M96" t="s">
        <v>35</v>
      </c>
      <c r="N96" s="1">
        <v>43510</v>
      </c>
      <c r="O96">
        <v>3.52</v>
      </c>
      <c r="P96" s="2">
        <v>5.58</v>
      </c>
      <c r="Q96">
        <v>2.06</v>
      </c>
      <c r="R96">
        <v>29</v>
      </c>
      <c r="S96" s="2">
        <v>102.08</v>
      </c>
      <c r="T96" s="3">
        <v>0.03</v>
      </c>
      <c r="U96" s="2">
        <v>3.06</v>
      </c>
      <c r="V96" s="2">
        <v>99.02</v>
      </c>
      <c r="W96" s="2">
        <v>2.99</v>
      </c>
      <c r="X96" s="2">
        <v>102.01</v>
      </c>
    </row>
    <row r="97" spans="1:24">
      <c r="A97" t="s">
        <v>426</v>
      </c>
      <c r="B97" s="1">
        <v>43507</v>
      </c>
      <c r="C97" t="s">
        <v>427</v>
      </c>
      <c r="D97" t="s">
        <v>428</v>
      </c>
      <c r="E97" t="s">
        <v>39</v>
      </c>
      <c r="F97" t="s">
        <v>39</v>
      </c>
      <c r="G97" t="s">
        <v>107</v>
      </c>
      <c r="H97" t="s">
        <v>62</v>
      </c>
      <c r="I97" t="s">
        <v>176</v>
      </c>
      <c r="J97" t="s">
        <v>429</v>
      </c>
      <c r="K97" t="s">
        <v>50</v>
      </c>
      <c r="L97" t="s">
        <v>51</v>
      </c>
      <c r="M97" t="s">
        <v>35</v>
      </c>
      <c r="N97" s="1">
        <v>43561</v>
      </c>
      <c r="O97">
        <v>2.39</v>
      </c>
      <c r="P97" s="2">
        <v>4.26</v>
      </c>
      <c r="Q97">
        <v>1.87</v>
      </c>
      <c r="R97">
        <v>29</v>
      </c>
      <c r="S97" s="2">
        <v>69.31</v>
      </c>
      <c r="T97" s="3">
        <v>0.03</v>
      </c>
      <c r="U97" s="2">
        <v>2.08</v>
      </c>
      <c r="V97" s="2">
        <v>67.23</v>
      </c>
      <c r="W97" s="2">
        <v>1.2</v>
      </c>
      <c r="X97" s="2">
        <v>68.430000000000007</v>
      </c>
    </row>
    <row r="98" spans="1:24">
      <c r="A98" t="s">
        <v>430</v>
      </c>
      <c r="B98" s="1">
        <v>43508</v>
      </c>
      <c r="C98" t="s">
        <v>431</v>
      </c>
      <c r="D98" t="s">
        <v>432</v>
      </c>
      <c r="E98" t="s">
        <v>45</v>
      </c>
      <c r="F98" t="s">
        <v>45</v>
      </c>
      <c r="G98" t="s">
        <v>29</v>
      </c>
      <c r="H98" t="s">
        <v>433</v>
      </c>
      <c r="I98" t="s">
        <v>73</v>
      </c>
      <c r="J98" t="s">
        <v>434</v>
      </c>
      <c r="K98" t="s">
        <v>57</v>
      </c>
      <c r="L98" t="s">
        <v>58</v>
      </c>
      <c r="M98" t="s">
        <v>52</v>
      </c>
      <c r="N98" s="1">
        <v>43556</v>
      </c>
      <c r="O98">
        <v>2.41</v>
      </c>
      <c r="P98" s="2">
        <v>3.71</v>
      </c>
      <c r="Q98">
        <v>1.3</v>
      </c>
      <c r="R98">
        <v>42</v>
      </c>
      <c r="S98" s="2">
        <v>101.22</v>
      </c>
      <c r="T98" s="3">
        <v>7.0000000000000007E-2</v>
      </c>
      <c r="U98" s="2">
        <v>7.09</v>
      </c>
      <c r="V98" s="2">
        <v>94.13</v>
      </c>
      <c r="W98" s="2">
        <v>1.93</v>
      </c>
      <c r="X98" s="2">
        <v>96.06</v>
      </c>
    </row>
    <row r="99" spans="1:24">
      <c r="A99" t="s">
        <v>435</v>
      </c>
      <c r="B99" s="1">
        <v>43509</v>
      </c>
      <c r="C99" t="s">
        <v>436</v>
      </c>
      <c r="D99" t="s">
        <v>437</v>
      </c>
      <c r="E99" t="s">
        <v>27</v>
      </c>
      <c r="F99" t="s">
        <v>28</v>
      </c>
      <c r="G99" t="s">
        <v>107</v>
      </c>
      <c r="H99" t="s">
        <v>90</v>
      </c>
      <c r="I99" t="s">
        <v>176</v>
      </c>
      <c r="J99" t="s">
        <v>438</v>
      </c>
      <c r="K99" t="s">
        <v>33</v>
      </c>
      <c r="L99" t="s">
        <v>34</v>
      </c>
      <c r="M99" t="s">
        <v>178</v>
      </c>
      <c r="N99" s="1">
        <v>43559</v>
      </c>
      <c r="O99">
        <v>75</v>
      </c>
      <c r="P99" s="2">
        <v>120.97</v>
      </c>
      <c r="Q99">
        <v>45.97</v>
      </c>
      <c r="R99">
        <v>6</v>
      </c>
      <c r="S99" s="2">
        <v>450</v>
      </c>
      <c r="T99" s="3">
        <v>0.08</v>
      </c>
      <c r="U99" s="2">
        <v>36</v>
      </c>
      <c r="V99" s="2">
        <v>414</v>
      </c>
      <c r="W99" s="2">
        <v>26.3</v>
      </c>
      <c r="X99" s="2">
        <v>440.3</v>
      </c>
    </row>
    <row r="100" spans="1:24">
      <c r="A100" t="s">
        <v>439</v>
      </c>
      <c r="B100" s="1">
        <v>43510</v>
      </c>
      <c r="C100" t="s">
        <v>440</v>
      </c>
      <c r="D100" t="s">
        <v>441</v>
      </c>
      <c r="E100" t="s">
        <v>27</v>
      </c>
      <c r="F100" t="s">
        <v>28</v>
      </c>
      <c r="G100" t="s">
        <v>72</v>
      </c>
      <c r="H100" t="s">
        <v>416</v>
      </c>
      <c r="I100" t="s">
        <v>73</v>
      </c>
      <c r="J100" t="s">
        <v>442</v>
      </c>
      <c r="K100" t="s">
        <v>57</v>
      </c>
      <c r="L100" t="s">
        <v>34</v>
      </c>
      <c r="M100" t="s">
        <v>35</v>
      </c>
      <c r="N100" s="1">
        <v>43513</v>
      </c>
      <c r="O100">
        <v>0.9</v>
      </c>
      <c r="P100" s="2">
        <v>2.1</v>
      </c>
      <c r="Q100">
        <v>1.2</v>
      </c>
      <c r="R100">
        <v>17</v>
      </c>
      <c r="S100" s="2">
        <v>15.3</v>
      </c>
      <c r="T100" s="3">
        <v>0.03</v>
      </c>
      <c r="U100" s="2">
        <v>0.46</v>
      </c>
      <c r="V100" s="2">
        <v>14.84</v>
      </c>
      <c r="W100" s="2">
        <v>0.7</v>
      </c>
      <c r="X100" s="2">
        <v>15.54</v>
      </c>
    </row>
    <row r="101" spans="1:24">
      <c r="A101" t="s">
        <v>443</v>
      </c>
      <c r="B101" s="1">
        <v>43511</v>
      </c>
      <c r="C101" t="s">
        <v>444</v>
      </c>
      <c r="D101" t="s">
        <v>445</v>
      </c>
      <c r="E101" t="s">
        <v>39</v>
      </c>
      <c r="F101" t="s">
        <v>39</v>
      </c>
      <c r="G101" t="s">
        <v>107</v>
      </c>
      <c r="H101" t="s">
        <v>70</v>
      </c>
      <c r="I101" t="s">
        <v>31</v>
      </c>
      <c r="J101" t="s">
        <v>446</v>
      </c>
      <c r="K101" t="s">
        <v>33</v>
      </c>
      <c r="L101" t="s">
        <v>34</v>
      </c>
      <c r="M101" t="s">
        <v>35</v>
      </c>
      <c r="N101" s="1">
        <v>43548</v>
      </c>
      <c r="O101">
        <v>1.19</v>
      </c>
      <c r="P101" s="2">
        <v>1.98</v>
      </c>
      <c r="Q101">
        <v>0.79</v>
      </c>
      <c r="R101">
        <v>3</v>
      </c>
      <c r="S101" s="2">
        <v>3.57</v>
      </c>
      <c r="T101" s="3">
        <v>0.05</v>
      </c>
      <c r="U101" s="2">
        <v>0.18</v>
      </c>
      <c r="V101" s="2">
        <v>3.39</v>
      </c>
      <c r="W101" s="2">
        <v>4.7699999999999996</v>
      </c>
      <c r="X101" s="2">
        <v>8.16</v>
      </c>
    </row>
    <row r="102" spans="1:24">
      <c r="A102" t="s">
        <v>447</v>
      </c>
      <c r="B102" s="1">
        <v>43513</v>
      </c>
      <c r="C102" t="s">
        <v>37</v>
      </c>
      <c r="D102" t="s">
        <v>448</v>
      </c>
      <c r="E102" t="s">
        <v>45</v>
      </c>
      <c r="F102" t="s">
        <v>45</v>
      </c>
      <c r="G102" t="s">
        <v>107</v>
      </c>
      <c r="H102" t="s">
        <v>90</v>
      </c>
      <c r="I102" t="s">
        <v>48</v>
      </c>
      <c r="J102" t="s">
        <v>449</v>
      </c>
      <c r="K102" t="s">
        <v>50</v>
      </c>
      <c r="L102" t="s">
        <v>34</v>
      </c>
      <c r="M102" t="s">
        <v>35</v>
      </c>
      <c r="N102" s="1">
        <v>43556</v>
      </c>
      <c r="O102">
        <v>1.0900000000000001</v>
      </c>
      <c r="P102" s="2">
        <v>2.6</v>
      </c>
      <c r="Q102">
        <v>1.51</v>
      </c>
      <c r="R102">
        <v>47</v>
      </c>
      <c r="S102" s="2">
        <v>51.23</v>
      </c>
      <c r="T102" s="3">
        <v>0.1</v>
      </c>
      <c r="U102" s="2">
        <v>5.12</v>
      </c>
      <c r="V102" s="2">
        <v>46.11</v>
      </c>
      <c r="W102" s="2">
        <v>2.4</v>
      </c>
      <c r="X102" s="2">
        <v>48.51</v>
      </c>
    </row>
    <row r="103" spans="1:24">
      <c r="A103" t="s">
        <v>450</v>
      </c>
      <c r="B103" s="1">
        <v>43514</v>
      </c>
      <c r="C103" t="s">
        <v>43</v>
      </c>
      <c r="D103" t="s">
        <v>451</v>
      </c>
      <c r="E103" t="s">
        <v>27</v>
      </c>
      <c r="F103" t="s">
        <v>28</v>
      </c>
      <c r="G103" t="s">
        <v>29</v>
      </c>
      <c r="H103" t="s">
        <v>47</v>
      </c>
      <c r="I103" t="s">
        <v>73</v>
      </c>
      <c r="J103" t="s">
        <v>452</v>
      </c>
      <c r="K103" t="s">
        <v>57</v>
      </c>
      <c r="L103" t="s">
        <v>41</v>
      </c>
      <c r="M103" t="s">
        <v>35</v>
      </c>
      <c r="N103" s="1">
        <v>43572</v>
      </c>
      <c r="O103">
        <v>99.39</v>
      </c>
      <c r="P103" s="2">
        <v>162.93</v>
      </c>
      <c r="Q103">
        <v>63.54</v>
      </c>
      <c r="R103">
        <v>32</v>
      </c>
      <c r="S103" s="2">
        <v>3180.48</v>
      </c>
      <c r="T103" s="3">
        <v>0.09</v>
      </c>
      <c r="U103" s="2">
        <v>286.24</v>
      </c>
      <c r="V103" s="2">
        <v>2894.24</v>
      </c>
      <c r="W103" s="2">
        <v>19.989999999999998</v>
      </c>
      <c r="X103" s="2">
        <v>2914.23</v>
      </c>
    </row>
    <row r="104" spans="1:24">
      <c r="A104" t="s">
        <v>453</v>
      </c>
      <c r="B104" s="1">
        <v>43516</v>
      </c>
      <c r="C104" t="s">
        <v>54</v>
      </c>
      <c r="D104" t="s">
        <v>454</v>
      </c>
      <c r="E104" t="s">
        <v>39</v>
      </c>
      <c r="F104" t="s">
        <v>39</v>
      </c>
      <c r="G104" t="s">
        <v>72</v>
      </c>
      <c r="H104" t="s">
        <v>47</v>
      </c>
      <c r="I104" t="s">
        <v>73</v>
      </c>
      <c r="J104" t="s">
        <v>455</v>
      </c>
      <c r="K104" t="s">
        <v>33</v>
      </c>
      <c r="L104" t="s">
        <v>51</v>
      </c>
      <c r="M104" t="s">
        <v>35</v>
      </c>
      <c r="N104" s="1">
        <v>43547</v>
      </c>
      <c r="O104">
        <v>1.0900000000000001</v>
      </c>
      <c r="P104" s="2">
        <v>1.68</v>
      </c>
      <c r="Q104">
        <v>0.59</v>
      </c>
      <c r="R104">
        <v>33</v>
      </c>
      <c r="S104" s="2">
        <v>35.97</v>
      </c>
      <c r="T104" s="3">
        <v>0.04</v>
      </c>
      <c r="U104" s="2">
        <v>1.44</v>
      </c>
      <c r="V104" s="2">
        <v>34.53</v>
      </c>
      <c r="W104" s="2">
        <v>1</v>
      </c>
      <c r="X104" s="2">
        <v>35.53</v>
      </c>
    </row>
    <row r="105" spans="1:24">
      <c r="A105" t="s">
        <v>456</v>
      </c>
      <c r="B105" s="1">
        <v>43518</v>
      </c>
      <c r="C105" t="s">
        <v>60</v>
      </c>
      <c r="D105" t="s">
        <v>457</v>
      </c>
      <c r="E105" t="s">
        <v>45</v>
      </c>
      <c r="F105" t="s">
        <v>45</v>
      </c>
      <c r="G105" t="s">
        <v>46</v>
      </c>
      <c r="H105" t="s">
        <v>433</v>
      </c>
      <c r="I105" t="s">
        <v>63</v>
      </c>
      <c r="J105" t="s">
        <v>458</v>
      </c>
      <c r="K105" t="s">
        <v>33</v>
      </c>
      <c r="L105" t="s">
        <v>58</v>
      </c>
      <c r="M105" t="s">
        <v>35</v>
      </c>
      <c r="N105" s="1">
        <v>43533</v>
      </c>
      <c r="O105">
        <v>54.29</v>
      </c>
      <c r="P105" s="2">
        <v>90.48</v>
      </c>
      <c r="Q105">
        <v>36.19</v>
      </c>
      <c r="R105">
        <v>8</v>
      </c>
      <c r="S105" s="2">
        <v>434.32</v>
      </c>
      <c r="T105" s="3">
        <v>7.0000000000000007E-2</v>
      </c>
      <c r="U105" s="2">
        <v>30.4</v>
      </c>
      <c r="V105" s="2">
        <v>403.92</v>
      </c>
      <c r="W105" s="2">
        <v>19.989999999999998</v>
      </c>
      <c r="X105" s="2">
        <v>423.91</v>
      </c>
    </row>
    <row r="106" spans="1:24">
      <c r="A106" t="s">
        <v>459</v>
      </c>
      <c r="B106" s="1">
        <v>43519</v>
      </c>
      <c r="C106" t="s">
        <v>66</v>
      </c>
      <c r="D106" t="s">
        <v>460</v>
      </c>
      <c r="E106" t="s">
        <v>27</v>
      </c>
      <c r="F106" t="s">
        <v>28</v>
      </c>
      <c r="G106" t="s">
        <v>29</v>
      </c>
      <c r="H106" t="s">
        <v>167</v>
      </c>
      <c r="I106" t="s">
        <v>63</v>
      </c>
      <c r="J106" t="s">
        <v>461</v>
      </c>
      <c r="K106" t="s">
        <v>50</v>
      </c>
      <c r="L106" t="s">
        <v>51</v>
      </c>
      <c r="M106" t="s">
        <v>35</v>
      </c>
      <c r="N106" s="1">
        <v>43551</v>
      </c>
      <c r="O106">
        <v>5.33</v>
      </c>
      <c r="P106" s="2">
        <v>8.6</v>
      </c>
      <c r="Q106">
        <v>3.27</v>
      </c>
      <c r="R106">
        <v>48</v>
      </c>
      <c r="S106" s="2">
        <v>255.84</v>
      </c>
      <c r="T106" s="3">
        <v>0</v>
      </c>
      <c r="U106" s="2">
        <v>0</v>
      </c>
      <c r="V106" s="2">
        <v>255.84</v>
      </c>
      <c r="W106" s="2">
        <v>6.19</v>
      </c>
      <c r="X106" s="2">
        <v>262.02999999999997</v>
      </c>
    </row>
    <row r="107" spans="1:24">
      <c r="A107" t="s">
        <v>462</v>
      </c>
      <c r="B107" s="1">
        <v>43520</v>
      </c>
      <c r="C107" t="s">
        <v>70</v>
      </c>
      <c r="D107" t="s">
        <v>463</v>
      </c>
      <c r="E107" t="s">
        <v>39</v>
      </c>
      <c r="F107" t="s">
        <v>39</v>
      </c>
      <c r="G107" t="s">
        <v>29</v>
      </c>
      <c r="H107" t="s">
        <v>30</v>
      </c>
      <c r="I107" t="s">
        <v>31</v>
      </c>
      <c r="J107" t="s">
        <v>464</v>
      </c>
      <c r="K107" t="s">
        <v>33</v>
      </c>
      <c r="L107" t="s">
        <v>34</v>
      </c>
      <c r="M107" t="s">
        <v>35</v>
      </c>
      <c r="N107" s="1">
        <v>43568</v>
      </c>
      <c r="O107">
        <v>0.87</v>
      </c>
      <c r="P107" s="2">
        <v>1.81</v>
      </c>
      <c r="Q107">
        <v>0.94</v>
      </c>
      <c r="R107">
        <v>41</v>
      </c>
      <c r="S107" s="2">
        <v>35.67</v>
      </c>
      <c r="T107" s="3">
        <v>0.03</v>
      </c>
      <c r="U107" s="2">
        <v>1.07</v>
      </c>
      <c r="V107" s="2">
        <v>34.6</v>
      </c>
      <c r="W107" s="2">
        <v>0.75</v>
      </c>
      <c r="X107" s="2">
        <v>35.35</v>
      </c>
    </row>
    <row r="108" spans="1:24">
      <c r="A108" t="s">
        <v>465</v>
      </c>
      <c r="B108" s="1">
        <v>43521</v>
      </c>
      <c r="C108" t="s">
        <v>76</v>
      </c>
      <c r="D108" t="s">
        <v>466</v>
      </c>
      <c r="E108" t="s">
        <v>45</v>
      </c>
      <c r="F108" t="s">
        <v>45</v>
      </c>
      <c r="G108" t="s">
        <v>29</v>
      </c>
      <c r="H108" t="s">
        <v>62</v>
      </c>
      <c r="I108" t="s">
        <v>31</v>
      </c>
      <c r="J108" t="s">
        <v>467</v>
      </c>
      <c r="K108" t="s">
        <v>33</v>
      </c>
      <c r="L108" t="s">
        <v>41</v>
      </c>
      <c r="M108" t="s">
        <v>35</v>
      </c>
      <c r="N108" s="1">
        <v>43540</v>
      </c>
      <c r="O108">
        <v>4.8899999999999997</v>
      </c>
      <c r="P108" s="2">
        <v>7.64</v>
      </c>
      <c r="Q108">
        <v>2.75</v>
      </c>
      <c r="R108">
        <v>18</v>
      </c>
      <c r="S108" s="2">
        <v>88.02</v>
      </c>
      <c r="T108" s="3">
        <v>0.1</v>
      </c>
      <c r="U108" s="2">
        <v>8.8000000000000007</v>
      </c>
      <c r="V108" s="2">
        <v>79.22</v>
      </c>
      <c r="W108" s="2">
        <v>1.39</v>
      </c>
      <c r="X108" s="2">
        <v>80.61</v>
      </c>
    </row>
    <row r="109" spans="1:24">
      <c r="A109" t="s">
        <v>468</v>
      </c>
      <c r="B109" s="1">
        <v>43521</v>
      </c>
      <c r="C109" t="s">
        <v>80</v>
      </c>
      <c r="D109" t="s">
        <v>469</v>
      </c>
      <c r="E109" t="s">
        <v>27</v>
      </c>
      <c r="F109" t="s">
        <v>28</v>
      </c>
      <c r="G109" t="s">
        <v>29</v>
      </c>
      <c r="H109" t="s">
        <v>150</v>
      </c>
      <c r="I109" t="s">
        <v>31</v>
      </c>
      <c r="J109" t="s">
        <v>470</v>
      </c>
      <c r="K109" t="s">
        <v>50</v>
      </c>
      <c r="L109" t="s">
        <v>51</v>
      </c>
      <c r="M109" t="s">
        <v>35</v>
      </c>
      <c r="N109" s="1">
        <v>43572</v>
      </c>
      <c r="O109">
        <v>54.29</v>
      </c>
      <c r="P109" s="2">
        <v>90.48</v>
      </c>
      <c r="Q109">
        <v>36.19</v>
      </c>
      <c r="R109">
        <v>3</v>
      </c>
      <c r="S109" s="2">
        <v>162.87</v>
      </c>
      <c r="T109" s="3">
        <v>0.03</v>
      </c>
      <c r="U109" s="2">
        <v>4.8899999999999997</v>
      </c>
      <c r="V109" s="2">
        <v>157.97999999999999</v>
      </c>
      <c r="W109" s="2">
        <v>19.989999999999998</v>
      </c>
      <c r="X109" s="2">
        <v>177.97</v>
      </c>
    </row>
    <row r="110" spans="1:24">
      <c r="A110" t="s">
        <v>471</v>
      </c>
      <c r="B110" s="1">
        <v>43522</v>
      </c>
      <c r="C110" t="s">
        <v>84</v>
      </c>
      <c r="D110" t="s">
        <v>472</v>
      </c>
      <c r="E110" t="s">
        <v>39</v>
      </c>
      <c r="F110" t="s">
        <v>39</v>
      </c>
      <c r="G110" t="s">
        <v>29</v>
      </c>
      <c r="H110" t="s">
        <v>47</v>
      </c>
      <c r="I110" t="s">
        <v>176</v>
      </c>
      <c r="J110" t="s">
        <v>473</v>
      </c>
      <c r="K110" t="s">
        <v>57</v>
      </c>
      <c r="L110" t="s">
        <v>58</v>
      </c>
      <c r="M110" t="s">
        <v>35</v>
      </c>
      <c r="N110" s="1">
        <v>43524</v>
      </c>
      <c r="O110">
        <v>36.020000000000003</v>
      </c>
      <c r="P110" s="2">
        <v>58.1</v>
      </c>
      <c r="Q110">
        <v>22.08</v>
      </c>
      <c r="R110">
        <v>50</v>
      </c>
      <c r="S110" s="2">
        <v>1801</v>
      </c>
      <c r="T110" s="3">
        <v>0.05</v>
      </c>
      <c r="U110" s="2">
        <v>90.05</v>
      </c>
      <c r="V110" s="2">
        <v>1710.95</v>
      </c>
      <c r="W110" s="2">
        <v>1.49</v>
      </c>
      <c r="X110" s="2">
        <v>1712.44</v>
      </c>
    </row>
    <row r="111" spans="1:24">
      <c r="A111" t="s">
        <v>474</v>
      </c>
      <c r="B111" s="1">
        <v>43531</v>
      </c>
      <c r="C111" t="s">
        <v>88</v>
      </c>
      <c r="D111" t="s">
        <v>475</v>
      </c>
      <c r="E111" t="s">
        <v>45</v>
      </c>
      <c r="F111" t="s">
        <v>45</v>
      </c>
      <c r="G111" t="s">
        <v>29</v>
      </c>
      <c r="H111" t="s">
        <v>90</v>
      </c>
      <c r="I111" t="s">
        <v>73</v>
      </c>
      <c r="J111" t="s">
        <v>476</v>
      </c>
      <c r="K111" t="s">
        <v>50</v>
      </c>
      <c r="L111" t="s">
        <v>34</v>
      </c>
      <c r="M111" t="s">
        <v>35</v>
      </c>
      <c r="N111" s="1">
        <v>43567</v>
      </c>
      <c r="O111">
        <v>0.71</v>
      </c>
      <c r="P111" s="2">
        <v>1.1399999999999999</v>
      </c>
      <c r="Q111">
        <v>0.43</v>
      </c>
      <c r="R111">
        <v>50</v>
      </c>
      <c r="S111" s="2">
        <v>35.5</v>
      </c>
      <c r="T111" s="3">
        <v>0.06</v>
      </c>
      <c r="U111" s="2">
        <v>2.13</v>
      </c>
      <c r="V111" s="2">
        <v>33.369999999999997</v>
      </c>
      <c r="W111" s="2">
        <v>0.7</v>
      </c>
      <c r="X111" s="2">
        <v>34.07</v>
      </c>
    </row>
    <row r="112" spans="1:24">
      <c r="A112" t="s">
        <v>477</v>
      </c>
      <c r="B112" s="1">
        <v>43535</v>
      </c>
      <c r="C112" t="s">
        <v>93</v>
      </c>
      <c r="D112" t="s">
        <v>478</v>
      </c>
      <c r="E112" t="s">
        <v>27</v>
      </c>
      <c r="F112" t="s">
        <v>28</v>
      </c>
      <c r="G112" t="s">
        <v>107</v>
      </c>
      <c r="H112" t="s">
        <v>479</v>
      </c>
      <c r="I112" t="s">
        <v>73</v>
      </c>
      <c r="J112" t="s">
        <v>480</v>
      </c>
      <c r="K112" t="s">
        <v>57</v>
      </c>
      <c r="L112" t="s">
        <v>41</v>
      </c>
      <c r="M112" t="s">
        <v>35</v>
      </c>
      <c r="N112" s="1">
        <v>43593</v>
      </c>
      <c r="O112">
        <v>3.42</v>
      </c>
      <c r="P112" s="2">
        <v>8.34</v>
      </c>
      <c r="Q112">
        <v>4.92</v>
      </c>
      <c r="R112">
        <v>16</v>
      </c>
      <c r="S112" s="2">
        <v>54.72</v>
      </c>
      <c r="T112" s="3">
        <v>0.03</v>
      </c>
      <c r="U112" s="2">
        <v>1.64</v>
      </c>
      <c r="V112" s="2">
        <v>53.08</v>
      </c>
      <c r="W112" s="2">
        <v>2.64</v>
      </c>
      <c r="X112" s="2">
        <v>55.72</v>
      </c>
    </row>
    <row r="113" spans="1:24">
      <c r="A113" t="s">
        <v>481</v>
      </c>
      <c r="B113" s="1">
        <v>43537</v>
      </c>
      <c r="C113" t="s">
        <v>97</v>
      </c>
      <c r="D113" t="s">
        <v>482</v>
      </c>
      <c r="E113" t="s">
        <v>39</v>
      </c>
      <c r="F113" t="s">
        <v>39</v>
      </c>
      <c r="G113" t="s">
        <v>29</v>
      </c>
      <c r="H113" t="s">
        <v>62</v>
      </c>
      <c r="I113" t="s">
        <v>48</v>
      </c>
      <c r="J113" t="s">
        <v>483</v>
      </c>
      <c r="K113" t="s">
        <v>33</v>
      </c>
      <c r="L113" t="s">
        <v>51</v>
      </c>
      <c r="M113" t="s">
        <v>35</v>
      </c>
      <c r="N113" s="1">
        <v>43539</v>
      </c>
      <c r="O113">
        <v>0.71</v>
      </c>
      <c r="P113" s="2">
        <v>1.1399999999999999</v>
      </c>
      <c r="Q113">
        <v>0.43</v>
      </c>
      <c r="R113">
        <v>38</v>
      </c>
      <c r="S113" s="2">
        <v>26.98</v>
      </c>
      <c r="T113" s="3">
        <v>0.02</v>
      </c>
      <c r="U113" s="2">
        <v>0.54</v>
      </c>
      <c r="V113" s="2">
        <v>26.44</v>
      </c>
      <c r="W113" s="2">
        <v>0.7</v>
      </c>
      <c r="X113" s="2">
        <v>27.14</v>
      </c>
    </row>
    <row r="114" spans="1:24">
      <c r="A114" t="s">
        <v>484</v>
      </c>
      <c r="B114" s="1">
        <v>43539</v>
      </c>
      <c r="C114" t="s">
        <v>101</v>
      </c>
      <c r="D114" t="s">
        <v>485</v>
      </c>
      <c r="E114" t="s">
        <v>45</v>
      </c>
      <c r="F114" t="s">
        <v>45</v>
      </c>
      <c r="G114" t="s">
        <v>29</v>
      </c>
      <c r="H114" t="s">
        <v>167</v>
      </c>
      <c r="I114" t="s">
        <v>31</v>
      </c>
      <c r="J114" t="s">
        <v>486</v>
      </c>
      <c r="K114" t="s">
        <v>57</v>
      </c>
      <c r="L114" t="s">
        <v>58</v>
      </c>
      <c r="M114" t="s">
        <v>35</v>
      </c>
      <c r="N114" s="1">
        <v>43557</v>
      </c>
      <c r="O114">
        <v>4.59</v>
      </c>
      <c r="P114" s="2">
        <v>7.28</v>
      </c>
      <c r="Q114">
        <v>2.69</v>
      </c>
      <c r="R114">
        <v>22</v>
      </c>
      <c r="S114" s="2">
        <v>100.98</v>
      </c>
      <c r="T114" s="3">
        <v>0.01</v>
      </c>
      <c r="U114" s="2">
        <v>1.01</v>
      </c>
      <c r="V114" s="2">
        <v>99.97</v>
      </c>
      <c r="W114" s="2">
        <v>11.15</v>
      </c>
      <c r="X114" s="2">
        <v>111.12</v>
      </c>
    </row>
    <row r="115" spans="1:24">
      <c r="A115" t="s">
        <v>487</v>
      </c>
      <c r="B115" s="1">
        <v>43540</v>
      </c>
      <c r="C115" t="s">
        <v>105</v>
      </c>
      <c r="D115" t="s">
        <v>488</v>
      </c>
      <c r="E115" t="s">
        <v>39</v>
      </c>
      <c r="F115" t="s">
        <v>39</v>
      </c>
      <c r="G115" t="s">
        <v>46</v>
      </c>
      <c r="H115" t="s">
        <v>30</v>
      </c>
      <c r="I115" t="s">
        <v>48</v>
      </c>
      <c r="J115" t="s">
        <v>489</v>
      </c>
      <c r="K115" t="s">
        <v>33</v>
      </c>
      <c r="L115" t="s">
        <v>58</v>
      </c>
      <c r="M115" t="s">
        <v>35</v>
      </c>
      <c r="N115" s="1">
        <v>43565</v>
      </c>
      <c r="O115">
        <v>1.3</v>
      </c>
      <c r="P115" s="2">
        <v>2.88</v>
      </c>
      <c r="Q115">
        <v>1.58</v>
      </c>
      <c r="R115">
        <v>48</v>
      </c>
      <c r="S115" s="2">
        <v>62.4</v>
      </c>
      <c r="T115" s="3">
        <v>7.0000000000000007E-2</v>
      </c>
      <c r="U115" s="2">
        <v>4.37</v>
      </c>
      <c r="V115" s="2">
        <v>58.03</v>
      </c>
      <c r="W115" s="2">
        <v>1.01</v>
      </c>
      <c r="X115" s="2">
        <v>59.04</v>
      </c>
    </row>
    <row r="116" spans="1:24">
      <c r="A116" t="s">
        <v>490</v>
      </c>
      <c r="B116" s="1">
        <v>43545</v>
      </c>
      <c r="C116" t="s">
        <v>110</v>
      </c>
      <c r="D116" t="s">
        <v>491</v>
      </c>
      <c r="E116" t="s">
        <v>45</v>
      </c>
      <c r="F116" t="s">
        <v>45</v>
      </c>
      <c r="G116" t="s">
        <v>46</v>
      </c>
      <c r="H116" t="s">
        <v>30</v>
      </c>
      <c r="I116" t="s">
        <v>48</v>
      </c>
      <c r="J116" t="s">
        <v>492</v>
      </c>
      <c r="K116" t="s">
        <v>33</v>
      </c>
      <c r="L116" t="s">
        <v>58</v>
      </c>
      <c r="M116" t="s">
        <v>35</v>
      </c>
      <c r="N116" s="1">
        <v>43594</v>
      </c>
      <c r="O116">
        <v>5.5</v>
      </c>
      <c r="P116" s="2">
        <v>12.22</v>
      </c>
      <c r="Q116">
        <v>6.72</v>
      </c>
      <c r="R116">
        <v>5</v>
      </c>
      <c r="S116" s="2">
        <v>27.5</v>
      </c>
      <c r="T116" s="3">
        <v>0.04</v>
      </c>
      <c r="U116" s="2">
        <v>1.1000000000000001</v>
      </c>
      <c r="V116" s="2">
        <v>26.4</v>
      </c>
      <c r="W116" s="2">
        <v>2.85</v>
      </c>
      <c r="X116" s="2">
        <v>29.25</v>
      </c>
    </row>
    <row r="117" spans="1:24">
      <c r="A117" t="s">
        <v>493</v>
      </c>
      <c r="B117" s="1">
        <v>43547</v>
      </c>
      <c r="C117" t="s">
        <v>114</v>
      </c>
      <c r="D117" t="s">
        <v>494</v>
      </c>
      <c r="E117" t="s">
        <v>27</v>
      </c>
      <c r="F117" t="s">
        <v>28</v>
      </c>
      <c r="G117" t="s">
        <v>46</v>
      </c>
      <c r="H117" t="s">
        <v>416</v>
      </c>
      <c r="I117" t="s">
        <v>176</v>
      </c>
      <c r="J117" t="s">
        <v>495</v>
      </c>
      <c r="K117" t="s">
        <v>33</v>
      </c>
      <c r="L117" t="s">
        <v>41</v>
      </c>
      <c r="M117" t="s">
        <v>35</v>
      </c>
      <c r="N117" s="1">
        <v>43548</v>
      </c>
      <c r="O117">
        <v>1.82</v>
      </c>
      <c r="P117" s="2">
        <v>2.98</v>
      </c>
      <c r="Q117">
        <v>1.1599999999999999</v>
      </c>
      <c r="R117">
        <v>22</v>
      </c>
      <c r="S117" s="2">
        <v>40.04</v>
      </c>
      <c r="T117" s="3">
        <v>0.04</v>
      </c>
      <c r="U117" s="2">
        <v>1.6</v>
      </c>
      <c r="V117" s="2">
        <v>38.44</v>
      </c>
      <c r="W117" s="2">
        <v>1.58</v>
      </c>
      <c r="X117" s="2">
        <v>40.020000000000003</v>
      </c>
    </row>
    <row r="118" spans="1:24">
      <c r="A118" t="s">
        <v>496</v>
      </c>
      <c r="B118" s="1">
        <v>43550</v>
      </c>
      <c r="C118" t="s">
        <v>119</v>
      </c>
      <c r="D118" t="s">
        <v>497</v>
      </c>
      <c r="E118" t="s">
        <v>27</v>
      </c>
      <c r="F118" t="s">
        <v>28</v>
      </c>
      <c r="G118" t="s">
        <v>72</v>
      </c>
      <c r="H118" t="s">
        <v>125</v>
      </c>
      <c r="I118" t="s">
        <v>63</v>
      </c>
      <c r="J118" t="s">
        <v>498</v>
      </c>
      <c r="K118" t="s">
        <v>50</v>
      </c>
      <c r="L118" t="s">
        <v>34</v>
      </c>
      <c r="M118" t="s">
        <v>35</v>
      </c>
      <c r="N118" s="1">
        <v>43578</v>
      </c>
      <c r="O118">
        <v>81.59</v>
      </c>
      <c r="P118" s="2">
        <v>159.99</v>
      </c>
      <c r="Q118">
        <v>78.400000000000006</v>
      </c>
      <c r="R118">
        <v>30</v>
      </c>
      <c r="S118" s="2">
        <v>2447.6999999999998</v>
      </c>
      <c r="T118" s="3">
        <v>0.01</v>
      </c>
      <c r="U118" s="2">
        <v>24.48</v>
      </c>
      <c r="V118" s="2">
        <v>2423.2199999999998</v>
      </c>
      <c r="W118" s="2">
        <v>5.5</v>
      </c>
      <c r="X118" s="2">
        <v>2428.7199999999998</v>
      </c>
    </row>
    <row r="119" spans="1:24">
      <c r="A119" t="s">
        <v>499</v>
      </c>
      <c r="B119" s="1">
        <v>43551</v>
      </c>
      <c r="C119" t="s">
        <v>123</v>
      </c>
      <c r="D119" t="s">
        <v>500</v>
      </c>
      <c r="E119" t="s">
        <v>39</v>
      </c>
      <c r="F119" t="s">
        <v>39</v>
      </c>
      <c r="G119" t="s">
        <v>107</v>
      </c>
      <c r="H119" t="s">
        <v>150</v>
      </c>
      <c r="I119" t="s">
        <v>48</v>
      </c>
      <c r="J119" t="s">
        <v>501</v>
      </c>
      <c r="K119" t="s">
        <v>57</v>
      </c>
      <c r="L119" t="s">
        <v>41</v>
      </c>
      <c r="M119" t="s">
        <v>35</v>
      </c>
      <c r="N119" s="1">
        <v>43573</v>
      </c>
      <c r="O119">
        <v>5.33</v>
      </c>
      <c r="P119" s="2">
        <v>8.6</v>
      </c>
      <c r="Q119">
        <v>3.27</v>
      </c>
      <c r="R119">
        <v>37</v>
      </c>
      <c r="S119" s="2">
        <v>197.21</v>
      </c>
      <c r="T119" s="3">
        <v>0.04</v>
      </c>
      <c r="U119" s="2">
        <v>7.89</v>
      </c>
      <c r="V119" s="2">
        <v>189.32</v>
      </c>
      <c r="W119" s="2">
        <v>6.19</v>
      </c>
      <c r="X119" s="2">
        <v>195.51</v>
      </c>
    </row>
    <row r="120" spans="1:24">
      <c r="A120" t="s">
        <v>502</v>
      </c>
      <c r="B120" s="1">
        <v>43551</v>
      </c>
      <c r="C120" t="s">
        <v>128</v>
      </c>
      <c r="D120" t="s">
        <v>503</v>
      </c>
      <c r="E120" t="s">
        <v>45</v>
      </c>
      <c r="F120" t="s">
        <v>45</v>
      </c>
      <c r="G120" t="s">
        <v>46</v>
      </c>
      <c r="H120" t="s">
        <v>30</v>
      </c>
      <c r="I120" t="s">
        <v>31</v>
      </c>
      <c r="J120" t="s">
        <v>504</v>
      </c>
      <c r="K120" t="s">
        <v>50</v>
      </c>
      <c r="L120" t="s">
        <v>58</v>
      </c>
      <c r="M120" t="s">
        <v>35</v>
      </c>
      <c r="N120" s="1">
        <v>43588</v>
      </c>
      <c r="O120">
        <v>3.52</v>
      </c>
      <c r="P120" s="2">
        <v>5.68</v>
      </c>
      <c r="Q120">
        <v>2.16</v>
      </c>
      <c r="R120">
        <v>24</v>
      </c>
      <c r="S120" s="2">
        <v>84.48</v>
      </c>
      <c r="T120" s="3">
        <v>0.06</v>
      </c>
      <c r="U120" s="2">
        <v>5.07</v>
      </c>
      <c r="V120" s="2">
        <v>79.41</v>
      </c>
      <c r="W120" s="2">
        <v>1.39</v>
      </c>
      <c r="X120" s="2">
        <v>80.8</v>
      </c>
    </row>
    <row r="121" spans="1:24">
      <c r="A121" t="s">
        <v>505</v>
      </c>
      <c r="B121" s="1">
        <v>43554</v>
      </c>
      <c r="C121" t="s">
        <v>132</v>
      </c>
      <c r="D121" t="s">
        <v>506</v>
      </c>
      <c r="E121" t="s">
        <v>27</v>
      </c>
      <c r="F121" t="s">
        <v>28</v>
      </c>
      <c r="G121" t="s">
        <v>29</v>
      </c>
      <c r="H121" t="s">
        <v>416</v>
      </c>
      <c r="I121" t="s">
        <v>63</v>
      </c>
      <c r="J121" t="s">
        <v>507</v>
      </c>
      <c r="K121" t="s">
        <v>57</v>
      </c>
      <c r="L121" t="s">
        <v>58</v>
      </c>
      <c r="M121" t="s">
        <v>35</v>
      </c>
      <c r="N121" s="1">
        <v>43604</v>
      </c>
      <c r="O121">
        <v>0.94</v>
      </c>
      <c r="P121" s="2">
        <v>2.08</v>
      </c>
      <c r="Q121">
        <v>1.1399999999999999</v>
      </c>
      <c r="R121">
        <v>4</v>
      </c>
      <c r="S121" s="2">
        <v>3.76</v>
      </c>
      <c r="T121" s="3">
        <v>0.02</v>
      </c>
      <c r="U121" s="2">
        <v>0.08</v>
      </c>
      <c r="V121" s="2">
        <v>3.68</v>
      </c>
      <c r="W121" s="2">
        <v>2.56</v>
      </c>
      <c r="X121" s="2">
        <v>6.24</v>
      </c>
    </row>
    <row r="122" spans="1:24">
      <c r="A122" t="s">
        <v>508</v>
      </c>
      <c r="B122" s="1">
        <v>43574</v>
      </c>
      <c r="C122" t="s">
        <v>136</v>
      </c>
      <c r="D122" t="s">
        <v>509</v>
      </c>
      <c r="E122" t="s">
        <v>39</v>
      </c>
      <c r="F122" t="s">
        <v>39</v>
      </c>
      <c r="G122" t="s">
        <v>29</v>
      </c>
      <c r="H122" t="s">
        <v>62</v>
      </c>
      <c r="I122" t="s">
        <v>63</v>
      </c>
      <c r="J122" t="s">
        <v>510</v>
      </c>
      <c r="K122" t="s">
        <v>33</v>
      </c>
      <c r="L122" t="s">
        <v>51</v>
      </c>
      <c r="M122" t="s">
        <v>35</v>
      </c>
      <c r="N122" s="1">
        <v>43631</v>
      </c>
      <c r="O122">
        <v>5.33</v>
      </c>
      <c r="P122" s="2">
        <v>8.6</v>
      </c>
      <c r="Q122">
        <v>3.27</v>
      </c>
      <c r="R122">
        <v>36</v>
      </c>
      <c r="S122" s="2">
        <v>191.88</v>
      </c>
      <c r="T122" s="3">
        <v>0.06</v>
      </c>
      <c r="U122" s="2">
        <v>11.51</v>
      </c>
      <c r="V122" s="2">
        <v>180.37</v>
      </c>
      <c r="W122" s="2">
        <v>6.19</v>
      </c>
      <c r="X122" s="2">
        <v>186.56</v>
      </c>
    </row>
    <row r="123" spans="1:24">
      <c r="A123" t="s">
        <v>511</v>
      </c>
      <c r="B123" s="1">
        <v>43575</v>
      </c>
      <c r="C123" t="s">
        <v>140</v>
      </c>
      <c r="D123" t="s">
        <v>512</v>
      </c>
      <c r="E123" t="s">
        <v>45</v>
      </c>
      <c r="F123" t="s">
        <v>45</v>
      </c>
      <c r="G123" t="s">
        <v>46</v>
      </c>
      <c r="H123" t="s">
        <v>62</v>
      </c>
      <c r="I123" t="s">
        <v>63</v>
      </c>
      <c r="J123" t="s">
        <v>513</v>
      </c>
      <c r="K123" t="s">
        <v>57</v>
      </c>
      <c r="L123" t="s">
        <v>58</v>
      </c>
      <c r="M123" t="s">
        <v>35</v>
      </c>
      <c r="N123" s="1">
        <v>43630</v>
      </c>
      <c r="O123">
        <v>2.52</v>
      </c>
      <c r="P123" s="2">
        <v>4</v>
      </c>
      <c r="Q123">
        <v>1.48</v>
      </c>
      <c r="R123">
        <v>31</v>
      </c>
      <c r="S123" s="2">
        <v>78.12</v>
      </c>
      <c r="T123" s="3">
        <v>0.01</v>
      </c>
      <c r="U123" s="2">
        <v>0.78</v>
      </c>
      <c r="V123" s="2">
        <v>77.34</v>
      </c>
      <c r="W123" s="2">
        <v>1.3</v>
      </c>
      <c r="X123" s="2">
        <v>78.64</v>
      </c>
    </row>
    <row r="124" spans="1:24">
      <c r="A124" t="s">
        <v>514</v>
      </c>
      <c r="B124" s="1">
        <v>43581</v>
      </c>
      <c r="C124" t="s">
        <v>144</v>
      </c>
      <c r="D124" t="s">
        <v>515</v>
      </c>
      <c r="E124" t="s">
        <v>27</v>
      </c>
      <c r="F124" t="s">
        <v>28</v>
      </c>
      <c r="G124" t="s">
        <v>29</v>
      </c>
      <c r="H124" t="s">
        <v>66</v>
      </c>
      <c r="I124" t="s">
        <v>73</v>
      </c>
      <c r="J124" t="s">
        <v>516</v>
      </c>
      <c r="K124" t="s">
        <v>33</v>
      </c>
      <c r="L124" t="s">
        <v>34</v>
      </c>
      <c r="M124" t="s">
        <v>35</v>
      </c>
      <c r="N124" s="1">
        <v>43583</v>
      </c>
      <c r="O124">
        <v>8.82</v>
      </c>
      <c r="P124" s="2">
        <v>20.99</v>
      </c>
      <c r="Q124">
        <v>12.17</v>
      </c>
      <c r="R124">
        <v>19</v>
      </c>
      <c r="S124" s="2">
        <v>167.58</v>
      </c>
      <c r="T124" s="3">
        <v>0.01</v>
      </c>
      <c r="U124" s="2">
        <v>1.68</v>
      </c>
      <c r="V124" s="2">
        <v>165.9</v>
      </c>
      <c r="W124" s="2">
        <v>4.8099999999999996</v>
      </c>
      <c r="X124" s="2">
        <v>170.71</v>
      </c>
    </row>
    <row r="125" spans="1:24">
      <c r="A125" t="s">
        <v>517</v>
      </c>
      <c r="B125" s="1">
        <v>43582</v>
      </c>
      <c r="C125" t="s">
        <v>148</v>
      </c>
      <c r="D125" t="s">
        <v>518</v>
      </c>
      <c r="E125" t="s">
        <v>39</v>
      </c>
      <c r="F125" t="s">
        <v>39</v>
      </c>
      <c r="G125" t="s">
        <v>107</v>
      </c>
      <c r="H125" t="s">
        <v>47</v>
      </c>
      <c r="I125" t="s">
        <v>176</v>
      </c>
      <c r="J125" t="s">
        <v>519</v>
      </c>
      <c r="K125" t="s">
        <v>50</v>
      </c>
      <c r="L125" t="s">
        <v>34</v>
      </c>
      <c r="M125" t="s">
        <v>52</v>
      </c>
      <c r="N125" s="1">
        <v>43596</v>
      </c>
      <c r="O125">
        <v>7.61</v>
      </c>
      <c r="P125" s="2">
        <v>12.28</v>
      </c>
      <c r="Q125">
        <v>4.67</v>
      </c>
      <c r="R125">
        <v>29</v>
      </c>
      <c r="S125" s="2">
        <v>220.69</v>
      </c>
      <c r="T125" s="3">
        <v>0</v>
      </c>
      <c r="U125" s="2">
        <v>0</v>
      </c>
      <c r="V125" s="2">
        <v>220.69</v>
      </c>
      <c r="W125" s="2">
        <v>6.35</v>
      </c>
      <c r="X125" s="2">
        <v>227.04</v>
      </c>
    </row>
    <row r="126" spans="1:24">
      <c r="A126" t="s">
        <v>520</v>
      </c>
      <c r="B126" s="1">
        <v>43583</v>
      </c>
      <c r="C126" t="s">
        <v>153</v>
      </c>
      <c r="D126" t="s">
        <v>521</v>
      </c>
      <c r="E126" t="s">
        <v>45</v>
      </c>
      <c r="F126" t="s">
        <v>45</v>
      </c>
      <c r="G126" t="s">
        <v>29</v>
      </c>
      <c r="H126" t="s">
        <v>62</v>
      </c>
      <c r="I126" t="s">
        <v>31</v>
      </c>
      <c r="J126" t="s">
        <v>522</v>
      </c>
      <c r="K126" t="s">
        <v>57</v>
      </c>
      <c r="L126" t="s">
        <v>34</v>
      </c>
      <c r="M126" t="s">
        <v>35</v>
      </c>
      <c r="N126" s="1">
        <v>43594</v>
      </c>
      <c r="O126">
        <v>1.59</v>
      </c>
      <c r="P126" s="2">
        <v>2.61</v>
      </c>
      <c r="Q126">
        <v>1.02</v>
      </c>
      <c r="R126">
        <v>9</v>
      </c>
      <c r="S126" s="2">
        <v>14.31</v>
      </c>
      <c r="T126" s="3">
        <v>0.06</v>
      </c>
      <c r="U126" s="2">
        <v>0.86</v>
      </c>
      <c r="V126" s="2">
        <v>13.45</v>
      </c>
      <c r="W126" s="2">
        <v>0.5</v>
      </c>
      <c r="X126" s="2">
        <v>13.95</v>
      </c>
    </row>
    <row r="127" spans="1:24">
      <c r="A127" t="s">
        <v>523</v>
      </c>
      <c r="B127" s="1">
        <v>43583</v>
      </c>
      <c r="C127" t="s">
        <v>157</v>
      </c>
      <c r="D127" t="s">
        <v>524</v>
      </c>
      <c r="E127" t="s">
        <v>39</v>
      </c>
      <c r="F127" t="s">
        <v>39</v>
      </c>
      <c r="G127" t="s">
        <v>29</v>
      </c>
      <c r="H127" t="s">
        <v>525</v>
      </c>
      <c r="I127" t="s">
        <v>31</v>
      </c>
      <c r="J127" t="s">
        <v>526</v>
      </c>
      <c r="K127" t="s">
        <v>33</v>
      </c>
      <c r="L127" t="s">
        <v>58</v>
      </c>
      <c r="M127" t="s">
        <v>35</v>
      </c>
      <c r="N127" s="1">
        <v>43629</v>
      </c>
      <c r="O127">
        <v>6.39</v>
      </c>
      <c r="P127" s="2">
        <v>19.98</v>
      </c>
      <c r="Q127">
        <v>13.59</v>
      </c>
      <c r="R127">
        <v>7</v>
      </c>
      <c r="S127" s="2">
        <v>44.73</v>
      </c>
      <c r="T127" s="3">
        <v>0.01</v>
      </c>
      <c r="U127" s="2">
        <v>0.45</v>
      </c>
      <c r="V127" s="2">
        <v>44.28</v>
      </c>
      <c r="W127" s="2">
        <v>4</v>
      </c>
      <c r="X127" s="2">
        <v>48.28</v>
      </c>
    </row>
    <row r="128" spans="1:24">
      <c r="A128" t="s">
        <v>527</v>
      </c>
      <c r="B128" s="1">
        <v>43585</v>
      </c>
      <c r="C128" t="s">
        <v>161</v>
      </c>
      <c r="D128" t="s">
        <v>528</v>
      </c>
      <c r="E128" t="s">
        <v>39</v>
      </c>
      <c r="F128" t="s">
        <v>39</v>
      </c>
      <c r="G128" t="s">
        <v>29</v>
      </c>
      <c r="H128" t="s">
        <v>90</v>
      </c>
      <c r="I128" t="s">
        <v>31</v>
      </c>
      <c r="J128" t="s">
        <v>529</v>
      </c>
      <c r="K128" t="s">
        <v>57</v>
      </c>
      <c r="L128" t="s">
        <v>58</v>
      </c>
      <c r="M128" t="s">
        <v>52</v>
      </c>
      <c r="N128" s="1">
        <v>43599</v>
      </c>
      <c r="O128">
        <v>32.020000000000003</v>
      </c>
      <c r="P128" s="2">
        <v>152.47999999999999</v>
      </c>
      <c r="Q128">
        <v>120.46</v>
      </c>
      <c r="R128">
        <v>16</v>
      </c>
      <c r="S128" s="2">
        <v>512.32000000000005</v>
      </c>
      <c r="T128" s="3">
        <v>0.1</v>
      </c>
      <c r="U128" s="2">
        <v>51.23</v>
      </c>
      <c r="V128" s="2">
        <v>461.09</v>
      </c>
      <c r="W128" s="2">
        <v>4</v>
      </c>
      <c r="X128" s="2">
        <v>465.09</v>
      </c>
    </row>
    <row r="129" spans="1:24">
      <c r="A129" t="s">
        <v>530</v>
      </c>
      <c r="B129" s="1">
        <v>43585</v>
      </c>
      <c r="C129" t="s">
        <v>165</v>
      </c>
      <c r="D129" t="s">
        <v>531</v>
      </c>
      <c r="E129" t="s">
        <v>45</v>
      </c>
      <c r="F129" t="s">
        <v>45</v>
      </c>
      <c r="G129" t="s">
        <v>46</v>
      </c>
      <c r="H129" t="s">
        <v>66</v>
      </c>
      <c r="I129" t="s">
        <v>63</v>
      </c>
      <c r="J129" t="s">
        <v>532</v>
      </c>
      <c r="K129" t="s">
        <v>33</v>
      </c>
      <c r="L129" t="s">
        <v>41</v>
      </c>
      <c r="M129" t="s">
        <v>35</v>
      </c>
      <c r="N129" s="1">
        <v>43606</v>
      </c>
      <c r="O129">
        <v>7.61</v>
      </c>
      <c r="P129" s="2">
        <v>12.28</v>
      </c>
      <c r="Q129">
        <v>4.67</v>
      </c>
      <c r="R129">
        <v>27</v>
      </c>
      <c r="S129" s="2">
        <v>205.47</v>
      </c>
      <c r="T129" s="3">
        <v>0.03</v>
      </c>
      <c r="U129" s="2">
        <v>6.16</v>
      </c>
      <c r="V129" s="2">
        <v>199.31</v>
      </c>
      <c r="W129" s="2">
        <v>6.35</v>
      </c>
      <c r="X129" s="2">
        <v>205.66</v>
      </c>
    </row>
    <row r="130" spans="1:24">
      <c r="A130" t="s">
        <v>533</v>
      </c>
      <c r="B130" s="1">
        <v>43585</v>
      </c>
      <c r="C130" t="s">
        <v>170</v>
      </c>
      <c r="D130" t="s">
        <v>534</v>
      </c>
      <c r="E130" t="s">
        <v>27</v>
      </c>
      <c r="F130" t="s">
        <v>28</v>
      </c>
      <c r="G130" t="s">
        <v>72</v>
      </c>
      <c r="H130" t="s">
        <v>433</v>
      </c>
      <c r="I130" t="s">
        <v>63</v>
      </c>
      <c r="J130" t="s">
        <v>535</v>
      </c>
      <c r="K130" t="s">
        <v>50</v>
      </c>
      <c r="L130" t="s">
        <v>34</v>
      </c>
      <c r="M130" t="s">
        <v>35</v>
      </c>
      <c r="N130" s="1">
        <v>43610</v>
      </c>
      <c r="O130">
        <v>10.07</v>
      </c>
      <c r="P130" s="2">
        <v>15.98</v>
      </c>
      <c r="Q130">
        <v>5.91</v>
      </c>
      <c r="R130">
        <v>39</v>
      </c>
      <c r="S130" s="2">
        <v>392.73</v>
      </c>
      <c r="T130" s="3">
        <v>0.09</v>
      </c>
      <c r="U130" s="2">
        <v>35.35</v>
      </c>
      <c r="V130" s="2">
        <v>357.38</v>
      </c>
      <c r="W130" s="2">
        <v>4</v>
      </c>
      <c r="X130" s="2">
        <v>361.38</v>
      </c>
    </row>
    <row r="131" spans="1:24">
      <c r="A131" t="s">
        <v>536</v>
      </c>
      <c r="B131" s="1">
        <v>43586</v>
      </c>
      <c r="C131" t="s">
        <v>174</v>
      </c>
      <c r="D131" t="s">
        <v>537</v>
      </c>
      <c r="E131" t="s">
        <v>27</v>
      </c>
      <c r="F131" t="s">
        <v>28</v>
      </c>
      <c r="G131" t="s">
        <v>29</v>
      </c>
      <c r="H131" t="s">
        <v>90</v>
      </c>
      <c r="I131" t="s">
        <v>63</v>
      </c>
      <c r="J131" t="s">
        <v>538</v>
      </c>
      <c r="K131" t="s">
        <v>57</v>
      </c>
      <c r="L131" t="s">
        <v>41</v>
      </c>
      <c r="M131" t="s">
        <v>35</v>
      </c>
      <c r="N131" s="1">
        <v>43634</v>
      </c>
      <c r="O131">
        <v>4.79</v>
      </c>
      <c r="P131" s="2">
        <v>11.97</v>
      </c>
      <c r="Q131">
        <v>7.18</v>
      </c>
      <c r="R131">
        <v>7</v>
      </c>
      <c r="S131" s="2">
        <v>33.53</v>
      </c>
      <c r="T131" s="3">
        <v>0.05</v>
      </c>
      <c r="U131" s="2">
        <v>1.68</v>
      </c>
      <c r="V131" s="2">
        <v>31.85</v>
      </c>
      <c r="W131" s="2">
        <v>5.81</v>
      </c>
      <c r="X131" s="2">
        <v>37.659999999999997</v>
      </c>
    </row>
    <row r="132" spans="1:24">
      <c r="A132" t="s">
        <v>539</v>
      </c>
      <c r="B132" s="1">
        <v>43587</v>
      </c>
      <c r="C132" t="s">
        <v>180</v>
      </c>
      <c r="D132" t="s">
        <v>540</v>
      </c>
      <c r="E132" t="s">
        <v>39</v>
      </c>
      <c r="F132" t="s">
        <v>39</v>
      </c>
      <c r="G132" t="s">
        <v>107</v>
      </c>
      <c r="H132" t="s">
        <v>90</v>
      </c>
      <c r="I132" t="s">
        <v>63</v>
      </c>
      <c r="J132" t="s">
        <v>541</v>
      </c>
      <c r="K132" t="s">
        <v>33</v>
      </c>
      <c r="L132" t="s">
        <v>58</v>
      </c>
      <c r="M132" t="s">
        <v>35</v>
      </c>
      <c r="N132" s="1">
        <v>43615</v>
      </c>
      <c r="O132">
        <v>8.7100000000000009</v>
      </c>
      <c r="P132" s="2">
        <v>14.28</v>
      </c>
      <c r="Q132">
        <v>5.57</v>
      </c>
      <c r="R132">
        <v>42</v>
      </c>
      <c r="S132" s="2">
        <v>365.82</v>
      </c>
      <c r="T132" s="3">
        <v>0.1</v>
      </c>
      <c r="U132" s="2">
        <v>36.58</v>
      </c>
      <c r="V132" s="2">
        <v>329.24</v>
      </c>
      <c r="W132" s="2">
        <v>2.99</v>
      </c>
      <c r="X132" s="2">
        <v>332.23</v>
      </c>
    </row>
    <row r="133" spans="1:24">
      <c r="A133" t="s">
        <v>542</v>
      </c>
      <c r="B133" s="1">
        <v>43587</v>
      </c>
      <c r="C133" t="s">
        <v>184</v>
      </c>
      <c r="D133" t="s">
        <v>543</v>
      </c>
      <c r="E133" t="s">
        <v>45</v>
      </c>
      <c r="F133" t="s">
        <v>45</v>
      </c>
      <c r="G133" t="s">
        <v>46</v>
      </c>
      <c r="H133" t="s">
        <v>125</v>
      </c>
      <c r="I133" t="s">
        <v>73</v>
      </c>
      <c r="J133" t="s">
        <v>544</v>
      </c>
      <c r="K133" t="s">
        <v>33</v>
      </c>
      <c r="L133" t="s">
        <v>58</v>
      </c>
      <c r="M133" t="s">
        <v>35</v>
      </c>
      <c r="N133" s="1">
        <v>43635</v>
      </c>
      <c r="O133">
        <v>54.29</v>
      </c>
      <c r="P133" s="2">
        <v>90.48</v>
      </c>
      <c r="Q133">
        <v>36.19</v>
      </c>
      <c r="R133">
        <v>15</v>
      </c>
      <c r="S133" s="2">
        <v>814.35</v>
      </c>
      <c r="T133" s="3">
        <v>0.05</v>
      </c>
      <c r="U133" s="2">
        <v>40.72</v>
      </c>
      <c r="V133" s="2">
        <v>773.63</v>
      </c>
      <c r="W133" s="2">
        <v>19.989999999999998</v>
      </c>
      <c r="X133" s="2">
        <v>793.62</v>
      </c>
    </row>
    <row r="134" spans="1:24">
      <c r="A134" t="s">
        <v>545</v>
      </c>
      <c r="B134" s="1">
        <v>43588</v>
      </c>
      <c r="C134" t="s">
        <v>188</v>
      </c>
      <c r="D134" t="s">
        <v>546</v>
      </c>
      <c r="E134" t="s">
        <v>27</v>
      </c>
      <c r="F134" t="s">
        <v>28</v>
      </c>
      <c r="G134" t="s">
        <v>46</v>
      </c>
      <c r="H134" t="s">
        <v>525</v>
      </c>
      <c r="I134" t="s">
        <v>73</v>
      </c>
      <c r="J134" t="s">
        <v>547</v>
      </c>
      <c r="K134" t="s">
        <v>50</v>
      </c>
      <c r="L134" t="s">
        <v>51</v>
      </c>
      <c r="M134" t="s">
        <v>35</v>
      </c>
      <c r="N134" s="1">
        <v>43599</v>
      </c>
      <c r="O134">
        <v>3.52</v>
      </c>
      <c r="P134" s="2">
        <v>5.68</v>
      </c>
      <c r="Q134">
        <v>2.16</v>
      </c>
      <c r="R134">
        <v>20</v>
      </c>
      <c r="S134" s="2">
        <v>70.400000000000006</v>
      </c>
      <c r="T134" s="3">
        <v>7.0000000000000007E-2</v>
      </c>
      <c r="U134" s="2">
        <v>4.93</v>
      </c>
      <c r="V134" s="2">
        <v>65.47</v>
      </c>
      <c r="W134" s="2">
        <v>1.39</v>
      </c>
      <c r="X134" s="2">
        <v>66.86</v>
      </c>
    </row>
    <row r="135" spans="1:24">
      <c r="A135" t="s">
        <v>548</v>
      </c>
      <c r="B135" s="1">
        <v>43589</v>
      </c>
      <c r="C135" t="s">
        <v>192</v>
      </c>
      <c r="D135" t="s">
        <v>549</v>
      </c>
      <c r="E135" t="s">
        <v>27</v>
      </c>
      <c r="F135" t="s">
        <v>28</v>
      </c>
      <c r="G135" t="s">
        <v>29</v>
      </c>
      <c r="H135" t="s">
        <v>150</v>
      </c>
      <c r="I135" t="s">
        <v>73</v>
      </c>
      <c r="J135" t="s">
        <v>550</v>
      </c>
      <c r="K135" t="s">
        <v>33</v>
      </c>
      <c r="L135" t="s">
        <v>58</v>
      </c>
      <c r="M135" t="s">
        <v>35</v>
      </c>
      <c r="N135" s="1">
        <v>43644</v>
      </c>
      <c r="O135">
        <v>3.47</v>
      </c>
      <c r="P135" s="2">
        <v>6.68</v>
      </c>
      <c r="Q135">
        <v>3.21</v>
      </c>
      <c r="R135">
        <v>41</v>
      </c>
      <c r="S135" s="2">
        <v>142.27000000000001</v>
      </c>
      <c r="T135" s="3">
        <v>0.08</v>
      </c>
      <c r="U135" s="2">
        <v>11.38</v>
      </c>
      <c r="V135" s="2">
        <v>130.88999999999999</v>
      </c>
      <c r="W135" s="2">
        <v>1.5</v>
      </c>
      <c r="X135" s="2">
        <v>132.38999999999999</v>
      </c>
    </row>
    <row r="136" spans="1:24">
      <c r="A136" t="s">
        <v>551</v>
      </c>
      <c r="B136" s="1">
        <v>43590</v>
      </c>
      <c r="C136" t="s">
        <v>196</v>
      </c>
      <c r="D136" t="s">
        <v>552</v>
      </c>
      <c r="E136" t="s">
        <v>39</v>
      </c>
      <c r="F136" t="s">
        <v>39</v>
      </c>
      <c r="G136" t="s">
        <v>29</v>
      </c>
      <c r="H136" t="s">
        <v>90</v>
      </c>
      <c r="I136" t="s">
        <v>48</v>
      </c>
      <c r="J136" t="s">
        <v>553</v>
      </c>
      <c r="K136" t="s">
        <v>33</v>
      </c>
      <c r="L136" t="s">
        <v>34</v>
      </c>
      <c r="M136" t="s">
        <v>35</v>
      </c>
      <c r="N136" s="1">
        <v>43604</v>
      </c>
      <c r="O136">
        <v>10.07</v>
      </c>
      <c r="P136" s="2">
        <v>15.98</v>
      </c>
      <c r="Q136">
        <v>5.91</v>
      </c>
      <c r="R136">
        <v>34</v>
      </c>
      <c r="S136" s="2">
        <v>342.38</v>
      </c>
      <c r="T136" s="3">
        <v>0.1</v>
      </c>
      <c r="U136" s="2">
        <v>34.24</v>
      </c>
      <c r="V136" s="2">
        <v>308.14</v>
      </c>
      <c r="W136" s="2">
        <v>4</v>
      </c>
      <c r="X136" s="2">
        <v>312.14</v>
      </c>
    </row>
    <row r="137" spans="1:24">
      <c r="A137" t="s">
        <v>554</v>
      </c>
      <c r="B137" s="1">
        <v>43592</v>
      </c>
      <c r="C137" t="s">
        <v>200</v>
      </c>
      <c r="D137" t="s">
        <v>555</v>
      </c>
      <c r="E137" t="s">
        <v>45</v>
      </c>
      <c r="F137" t="s">
        <v>45</v>
      </c>
      <c r="G137" t="s">
        <v>46</v>
      </c>
      <c r="H137" t="s">
        <v>125</v>
      </c>
      <c r="I137" t="s">
        <v>63</v>
      </c>
      <c r="J137" t="s">
        <v>556</v>
      </c>
      <c r="K137" t="s">
        <v>50</v>
      </c>
      <c r="L137" t="s">
        <v>34</v>
      </c>
      <c r="M137" t="s">
        <v>35</v>
      </c>
      <c r="N137" s="1">
        <v>43621</v>
      </c>
      <c r="O137">
        <v>4.79</v>
      </c>
      <c r="P137" s="2">
        <v>11.97</v>
      </c>
      <c r="Q137">
        <v>7.18</v>
      </c>
      <c r="R137">
        <v>18</v>
      </c>
      <c r="S137" s="2">
        <v>86.22</v>
      </c>
      <c r="T137" s="3">
        <v>0.08</v>
      </c>
      <c r="U137" s="2">
        <v>6.9</v>
      </c>
      <c r="V137" s="2">
        <v>79.319999999999993</v>
      </c>
      <c r="W137" s="2">
        <v>5.81</v>
      </c>
      <c r="X137" s="2">
        <v>85.13</v>
      </c>
    </row>
    <row r="138" spans="1:24">
      <c r="A138" t="s">
        <v>557</v>
      </c>
      <c r="B138" s="1">
        <v>43594</v>
      </c>
      <c r="C138" t="s">
        <v>204</v>
      </c>
      <c r="D138" t="s">
        <v>558</v>
      </c>
      <c r="E138" t="s">
        <v>27</v>
      </c>
      <c r="F138" t="s">
        <v>28</v>
      </c>
      <c r="G138" t="s">
        <v>107</v>
      </c>
      <c r="H138" t="s">
        <v>125</v>
      </c>
      <c r="I138" t="s">
        <v>73</v>
      </c>
      <c r="J138" t="s">
        <v>559</v>
      </c>
      <c r="K138" t="s">
        <v>57</v>
      </c>
      <c r="L138" t="s">
        <v>34</v>
      </c>
      <c r="M138" t="s">
        <v>52</v>
      </c>
      <c r="N138" s="1">
        <v>43638</v>
      </c>
      <c r="O138">
        <v>8.82</v>
      </c>
      <c r="P138" s="2">
        <v>20.99</v>
      </c>
      <c r="Q138">
        <v>12.17</v>
      </c>
      <c r="R138">
        <v>8</v>
      </c>
      <c r="S138" s="2">
        <v>70.56</v>
      </c>
      <c r="T138" s="3">
        <v>0.09</v>
      </c>
      <c r="U138" s="2">
        <v>6.35</v>
      </c>
      <c r="V138" s="2">
        <v>64.209999999999994</v>
      </c>
      <c r="W138" s="2">
        <v>4.8099999999999996</v>
      </c>
      <c r="X138" s="2">
        <v>69.02</v>
      </c>
    </row>
    <row r="139" spans="1:24">
      <c r="A139" t="s">
        <v>560</v>
      </c>
      <c r="B139" s="1">
        <v>43594</v>
      </c>
      <c r="C139" t="s">
        <v>208</v>
      </c>
      <c r="D139" t="s">
        <v>561</v>
      </c>
      <c r="E139" t="s">
        <v>39</v>
      </c>
      <c r="F139" t="s">
        <v>39</v>
      </c>
      <c r="G139" t="s">
        <v>72</v>
      </c>
      <c r="H139" t="s">
        <v>62</v>
      </c>
      <c r="I139" t="s">
        <v>73</v>
      </c>
      <c r="J139" t="s">
        <v>562</v>
      </c>
      <c r="K139" t="s">
        <v>50</v>
      </c>
      <c r="L139" t="s">
        <v>34</v>
      </c>
      <c r="M139" t="s">
        <v>35</v>
      </c>
      <c r="N139" s="1">
        <v>43649</v>
      </c>
      <c r="O139">
        <v>1.0900000000000001</v>
      </c>
      <c r="P139" s="2">
        <v>1.68</v>
      </c>
      <c r="Q139">
        <v>0.59</v>
      </c>
      <c r="R139">
        <v>18</v>
      </c>
      <c r="S139" s="2">
        <v>19.62</v>
      </c>
      <c r="T139" s="3">
        <v>0.06</v>
      </c>
      <c r="U139" s="2">
        <v>1.18</v>
      </c>
      <c r="V139" s="2">
        <v>18.440000000000001</v>
      </c>
      <c r="W139" s="2">
        <v>1</v>
      </c>
      <c r="X139" s="2">
        <v>19.440000000000001</v>
      </c>
    </row>
    <row r="140" spans="1:24">
      <c r="A140" t="s">
        <v>563</v>
      </c>
      <c r="B140" s="1">
        <v>43595</v>
      </c>
      <c r="C140" t="s">
        <v>212</v>
      </c>
      <c r="D140" t="s">
        <v>564</v>
      </c>
      <c r="E140" t="s">
        <v>45</v>
      </c>
      <c r="F140" t="s">
        <v>45</v>
      </c>
      <c r="G140" t="s">
        <v>29</v>
      </c>
      <c r="H140" t="s">
        <v>66</v>
      </c>
      <c r="I140" t="s">
        <v>63</v>
      </c>
      <c r="J140" t="s">
        <v>565</v>
      </c>
      <c r="K140" t="s">
        <v>57</v>
      </c>
      <c r="L140" t="s">
        <v>41</v>
      </c>
      <c r="M140" t="s">
        <v>35</v>
      </c>
      <c r="N140" s="1">
        <v>43651</v>
      </c>
      <c r="O140">
        <v>54.52</v>
      </c>
      <c r="P140" s="2">
        <v>100.97</v>
      </c>
      <c r="Q140">
        <v>46.45</v>
      </c>
      <c r="R140">
        <v>15</v>
      </c>
      <c r="S140" s="2">
        <v>817.8</v>
      </c>
      <c r="T140" s="3">
        <v>0.1</v>
      </c>
      <c r="U140" s="2">
        <v>81.78</v>
      </c>
      <c r="V140" s="2">
        <v>736.02</v>
      </c>
      <c r="W140" s="2">
        <v>7.18</v>
      </c>
      <c r="X140" s="2">
        <v>743.2</v>
      </c>
    </row>
    <row r="141" spans="1:24">
      <c r="A141" t="s">
        <v>566</v>
      </c>
      <c r="B141" s="1">
        <v>43598</v>
      </c>
      <c r="C141" t="s">
        <v>216</v>
      </c>
      <c r="D141" t="s">
        <v>567</v>
      </c>
      <c r="E141" t="s">
        <v>27</v>
      </c>
      <c r="F141" t="s">
        <v>28</v>
      </c>
      <c r="G141" t="s">
        <v>107</v>
      </c>
      <c r="H141" t="s">
        <v>62</v>
      </c>
      <c r="I141" t="s">
        <v>31</v>
      </c>
      <c r="J141" t="s">
        <v>568</v>
      </c>
      <c r="K141" t="s">
        <v>33</v>
      </c>
      <c r="L141" t="s">
        <v>51</v>
      </c>
      <c r="M141" t="s">
        <v>52</v>
      </c>
      <c r="N141" s="1">
        <v>43654</v>
      </c>
      <c r="O141">
        <v>2.52</v>
      </c>
      <c r="P141" s="2">
        <v>4</v>
      </c>
      <c r="Q141">
        <v>1.48</v>
      </c>
      <c r="R141">
        <v>19</v>
      </c>
      <c r="S141" s="2">
        <v>47.88</v>
      </c>
      <c r="T141" s="3">
        <v>0.09</v>
      </c>
      <c r="U141" s="2">
        <v>4.3099999999999996</v>
      </c>
      <c r="V141" s="2">
        <v>43.57</v>
      </c>
      <c r="W141" s="2">
        <v>1.3</v>
      </c>
      <c r="X141" s="2">
        <v>44.87</v>
      </c>
    </row>
    <row r="142" spans="1:24">
      <c r="A142" t="s">
        <v>569</v>
      </c>
      <c r="B142" s="1">
        <v>43599</v>
      </c>
      <c r="C142" t="s">
        <v>220</v>
      </c>
      <c r="D142" t="s">
        <v>570</v>
      </c>
      <c r="E142" t="s">
        <v>39</v>
      </c>
      <c r="F142" t="s">
        <v>39</v>
      </c>
      <c r="G142" t="s">
        <v>107</v>
      </c>
      <c r="H142" t="s">
        <v>62</v>
      </c>
      <c r="I142" t="s">
        <v>176</v>
      </c>
      <c r="J142" t="s">
        <v>571</v>
      </c>
      <c r="K142" t="s">
        <v>57</v>
      </c>
      <c r="L142" t="s">
        <v>58</v>
      </c>
      <c r="M142" t="s">
        <v>35</v>
      </c>
      <c r="N142" s="1">
        <v>43617</v>
      </c>
      <c r="O142">
        <v>13.88</v>
      </c>
      <c r="P142" s="2">
        <v>22.38</v>
      </c>
      <c r="Q142">
        <v>8.5</v>
      </c>
      <c r="R142">
        <v>26</v>
      </c>
      <c r="S142" s="2">
        <v>360.88</v>
      </c>
      <c r="T142" s="3">
        <v>0.1</v>
      </c>
      <c r="U142" s="2">
        <v>36.090000000000003</v>
      </c>
      <c r="V142" s="2">
        <v>324.79000000000002</v>
      </c>
      <c r="W142" s="2">
        <v>15.1</v>
      </c>
      <c r="X142" s="2">
        <v>339.89</v>
      </c>
    </row>
    <row r="143" spans="1:24">
      <c r="A143" t="s">
        <v>572</v>
      </c>
      <c r="B143" s="1">
        <v>43599</v>
      </c>
      <c r="C143" t="s">
        <v>224</v>
      </c>
      <c r="D143" t="s">
        <v>573</v>
      </c>
      <c r="E143" t="s">
        <v>45</v>
      </c>
      <c r="F143" t="s">
        <v>45</v>
      </c>
      <c r="G143" t="s">
        <v>29</v>
      </c>
      <c r="H143" t="s">
        <v>167</v>
      </c>
      <c r="I143" t="s">
        <v>63</v>
      </c>
      <c r="J143" t="s">
        <v>574</v>
      </c>
      <c r="K143" t="s">
        <v>33</v>
      </c>
      <c r="L143" t="s">
        <v>51</v>
      </c>
      <c r="M143" t="s">
        <v>35</v>
      </c>
      <c r="N143" s="1">
        <v>43641</v>
      </c>
      <c r="O143">
        <v>21.56</v>
      </c>
      <c r="P143" s="2">
        <v>36.549999999999997</v>
      </c>
      <c r="Q143">
        <v>14.99</v>
      </c>
      <c r="R143">
        <v>45</v>
      </c>
      <c r="S143" s="2">
        <v>970.2</v>
      </c>
      <c r="T143" s="3">
        <v>0.1</v>
      </c>
      <c r="U143" s="2">
        <v>97.02</v>
      </c>
      <c r="V143" s="2">
        <v>873.18</v>
      </c>
      <c r="W143" s="2">
        <v>13.89</v>
      </c>
      <c r="X143" s="2">
        <v>887.07</v>
      </c>
    </row>
    <row r="144" spans="1:24">
      <c r="A144" t="s">
        <v>575</v>
      </c>
      <c r="B144" s="1">
        <v>43600</v>
      </c>
      <c r="C144" t="s">
        <v>228</v>
      </c>
      <c r="D144" t="s">
        <v>576</v>
      </c>
      <c r="E144" t="s">
        <v>27</v>
      </c>
      <c r="F144" t="s">
        <v>28</v>
      </c>
      <c r="G144" t="s">
        <v>72</v>
      </c>
      <c r="H144" t="s">
        <v>30</v>
      </c>
      <c r="I144" t="s">
        <v>176</v>
      </c>
      <c r="J144" t="s">
        <v>577</v>
      </c>
      <c r="K144" t="s">
        <v>33</v>
      </c>
      <c r="L144" t="s">
        <v>34</v>
      </c>
      <c r="M144" t="s">
        <v>52</v>
      </c>
      <c r="N144" s="1">
        <v>43655</v>
      </c>
      <c r="O144">
        <v>19.78</v>
      </c>
      <c r="P144" s="2">
        <v>45.99</v>
      </c>
      <c r="Q144">
        <v>26.21</v>
      </c>
      <c r="R144">
        <v>14</v>
      </c>
      <c r="S144" s="2">
        <v>276.92</v>
      </c>
      <c r="T144" s="3">
        <v>0.02</v>
      </c>
      <c r="U144" s="2">
        <v>5.54</v>
      </c>
      <c r="V144" s="2">
        <v>271.38</v>
      </c>
      <c r="W144" s="2">
        <v>4.99</v>
      </c>
      <c r="X144" s="2">
        <v>276.37</v>
      </c>
    </row>
    <row r="145" spans="1:24">
      <c r="A145" t="s">
        <v>578</v>
      </c>
      <c r="B145" s="1">
        <v>43603</v>
      </c>
      <c r="C145" t="s">
        <v>231</v>
      </c>
      <c r="D145" t="s">
        <v>579</v>
      </c>
      <c r="E145" t="s">
        <v>39</v>
      </c>
      <c r="F145" t="s">
        <v>39</v>
      </c>
      <c r="G145" t="s">
        <v>29</v>
      </c>
      <c r="H145" t="s">
        <v>167</v>
      </c>
      <c r="I145" t="s">
        <v>63</v>
      </c>
      <c r="J145" t="s">
        <v>580</v>
      </c>
      <c r="K145" t="s">
        <v>33</v>
      </c>
      <c r="L145" t="s">
        <v>41</v>
      </c>
      <c r="M145" t="s">
        <v>35</v>
      </c>
      <c r="N145" s="1">
        <v>43640</v>
      </c>
      <c r="O145">
        <v>54.29</v>
      </c>
      <c r="P145" s="2">
        <v>90.48</v>
      </c>
      <c r="Q145">
        <v>36.19</v>
      </c>
      <c r="R145">
        <v>11</v>
      </c>
      <c r="S145" s="2">
        <v>597.19000000000005</v>
      </c>
      <c r="T145" s="3">
        <v>0.04</v>
      </c>
      <c r="U145" s="2">
        <v>23.89</v>
      </c>
      <c r="V145" s="2">
        <v>573.29999999999995</v>
      </c>
      <c r="W145" s="2">
        <v>19.989999999999998</v>
      </c>
      <c r="X145" s="2">
        <v>593.29</v>
      </c>
    </row>
    <row r="146" spans="1:24">
      <c r="A146" t="s">
        <v>581</v>
      </c>
      <c r="B146" s="1">
        <v>43604</v>
      </c>
      <c r="C146" t="s">
        <v>235</v>
      </c>
      <c r="D146" t="s">
        <v>582</v>
      </c>
      <c r="E146" t="s">
        <v>45</v>
      </c>
      <c r="F146" t="s">
        <v>45</v>
      </c>
      <c r="G146" t="s">
        <v>107</v>
      </c>
      <c r="H146" t="s">
        <v>30</v>
      </c>
      <c r="I146" t="s">
        <v>176</v>
      </c>
      <c r="J146" t="s">
        <v>583</v>
      </c>
      <c r="K146" t="s">
        <v>50</v>
      </c>
      <c r="L146" t="s">
        <v>51</v>
      </c>
      <c r="M146" t="s">
        <v>35</v>
      </c>
      <c r="N146" s="1">
        <v>43607</v>
      </c>
      <c r="O146">
        <v>9.91</v>
      </c>
      <c r="P146" s="2">
        <v>15.99</v>
      </c>
      <c r="Q146">
        <v>6.08</v>
      </c>
      <c r="R146">
        <v>7</v>
      </c>
      <c r="S146" s="2">
        <v>69.37</v>
      </c>
      <c r="T146" s="3">
        <v>0.03</v>
      </c>
      <c r="U146" s="2">
        <v>2.08</v>
      </c>
      <c r="V146" s="2">
        <v>67.290000000000006</v>
      </c>
      <c r="W146" s="2">
        <v>11.28</v>
      </c>
      <c r="X146" s="2">
        <v>78.569999999999993</v>
      </c>
    </row>
    <row r="147" spans="1:24">
      <c r="A147" t="s">
        <v>584</v>
      </c>
      <c r="B147" s="1">
        <v>43604</v>
      </c>
      <c r="C147" t="s">
        <v>239</v>
      </c>
      <c r="D147" t="s">
        <v>585</v>
      </c>
      <c r="E147" t="s">
        <v>27</v>
      </c>
      <c r="F147" t="s">
        <v>28</v>
      </c>
      <c r="G147" t="s">
        <v>107</v>
      </c>
      <c r="H147" t="s">
        <v>90</v>
      </c>
      <c r="I147" t="s">
        <v>63</v>
      </c>
      <c r="J147" t="s">
        <v>586</v>
      </c>
      <c r="K147" t="s">
        <v>57</v>
      </c>
      <c r="M147" t="s">
        <v>35</v>
      </c>
      <c r="N147" s="1">
        <v>43639</v>
      </c>
      <c r="O147">
        <v>3.75</v>
      </c>
      <c r="P147" s="2">
        <v>7.08</v>
      </c>
      <c r="Q147">
        <v>3.33</v>
      </c>
      <c r="R147">
        <v>29</v>
      </c>
      <c r="S147" s="2">
        <v>108.75</v>
      </c>
      <c r="T147" s="3">
        <v>0.04</v>
      </c>
      <c r="U147" s="2">
        <v>4.3499999999999996</v>
      </c>
      <c r="V147" s="2">
        <v>104.4</v>
      </c>
      <c r="W147" s="2">
        <v>2.35</v>
      </c>
      <c r="X147" s="2">
        <v>106.75</v>
      </c>
    </row>
    <row r="148" spans="1:24">
      <c r="A148" t="s">
        <v>587</v>
      </c>
      <c r="B148" s="1">
        <v>43605</v>
      </c>
      <c r="C148" t="s">
        <v>243</v>
      </c>
      <c r="D148" t="s">
        <v>588</v>
      </c>
      <c r="E148" t="s">
        <v>39</v>
      </c>
      <c r="F148" t="s">
        <v>39</v>
      </c>
      <c r="G148" t="s">
        <v>29</v>
      </c>
      <c r="H148" t="s">
        <v>150</v>
      </c>
      <c r="I148" t="s">
        <v>176</v>
      </c>
      <c r="J148" t="s">
        <v>589</v>
      </c>
      <c r="K148" t="s">
        <v>50</v>
      </c>
      <c r="L148" t="s">
        <v>34</v>
      </c>
      <c r="M148" t="s">
        <v>35</v>
      </c>
      <c r="N148" s="1">
        <v>43641</v>
      </c>
      <c r="O148">
        <v>5.5</v>
      </c>
      <c r="P148" s="2">
        <v>12.22</v>
      </c>
      <c r="Q148">
        <v>6.72</v>
      </c>
      <c r="R148">
        <v>35</v>
      </c>
      <c r="S148" s="2">
        <v>192.5</v>
      </c>
      <c r="T148" s="3">
        <v>0</v>
      </c>
      <c r="U148" s="2">
        <v>0</v>
      </c>
      <c r="V148" s="2">
        <v>192.5</v>
      </c>
      <c r="W148" s="2">
        <v>2.85</v>
      </c>
      <c r="X148" s="2">
        <v>195.35</v>
      </c>
    </row>
    <row r="149" spans="1:24">
      <c r="A149" t="s">
        <v>590</v>
      </c>
      <c r="B149" s="1">
        <v>43605</v>
      </c>
      <c r="C149" t="s">
        <v>247</v>
      </c>
      <c r="D149" t="s">
        <v>591</v>
      </c>
      <c r="E149" t="s">
        <v>45</v>
      </c>
      <c r="F149" t="s">
        <v>45</v>
      </c>
      <c r="G149" t="s">
        <v>46</v>
      </c>
      <c r="H149" t="s">
        <v>416</v>
      </c>
      <c r="I149" t="s">
        <v>63</v>
      </c>
      <c r="J149" t="s">
        <v>592</v>
      </c>
      <c r="K149" t="s">
        <v>57</v>
      </c>
      <c r="L149" t="s">
        <v>41</v>
      </c>
      <c r="M149" t="s">
        <v>35</v>
      </c>
      <c r="N149" s="1">
        <v>43613</v>
      </c>
      <c r="O149">
        <v>13.64</v>
      </c>
      <c r="P149" s="2">
        <v>20.98</v>
      </c>
      <c r="Q149">
        <v>7.34</v>
      </c>
      <c r="R149">
        <v>47</v>
      </c>
      <c r="S149" s="2">
        <v>641.08000000000004</v>
      </c>
      <c r="T149" s="3">
        <v>0.1</v>
      </c>
      <c r="U149" s="2">
        <v>64.11</v>
      </c>
      <c r="V149" s="2">
        <v>576.97</v>
      </c>
      <c r="W149" s="2">
        <v>1.49</v>
      </c>
      <c r="X149" s="2">
        <v>578.46</v>
      </c>
    </row>
    <row r="150" spans="1:24">
      <c r="A150" t="s">
        <v>593</v>
      </c>
      <c r="B150" s="1">
        <v>43606</v>
      </c>
      <c r="C150" t="s">
        <v>251</v>
      </c>
      <c r="D150" t="s">
        <v>594</v>
      </c>
      <c r="E150" t="s">
        <v>39</v>
      </c>
      <c r="F150" t="s">
        <v>39</v>
      </c>
      <c r="G150" t="s">
        <v>72</v>
      </c>
      <c r="H150" t="s">
        <v>90</v>
      </c>
      <c r="I150" t="s">
        <v>176</v>
      </c>
      <c r="J150" t="s">
        <v>595</v>
      </c>
      <c r="K150" t="s">
        <v>33</v>
      </c>
      <c r="L150" t="s">
        <v>34</v>
      </c>
      <c r="M150" t="s">
        <v>35</v>
      </c>
      <c r="N150" s="1">
        <v>43642</v>
      </c>
      <c r="O150">
        <v>3.42</v>
      </c>
      <c r="P150" s="2">
        <v>8.34</v>
      </c>
      <c r="Q150">
        <v>4.92</v>
      </c>
      <c r="R150">
        <v>24</v>
      </c>
      <c r="S150" s="2">
        <v>82.08</v>
      </c>
      <c r="T150" s="3">
        <v>0.1</v>
      </c>
      <c r="U150" s="2">
        <v>8.2100000000000009</v>
      </c>
      <c r="V150" s="2">
        <v>73.87</v>
      </c>
      <c r="W150" s="2">
        <v>2.64</v>
      </c>
      <c r="X150" s="2">
        <v>76.510000000000005</v>
      </c>
    </row>
    <row r="151" spans="1:24">
      <c r="A151" t="s">
        <v>596</v>
      </c>
      <c r="B151" s="1">
        <v>43607</v>
      </c>
      <c r="C151" t="s">
        <v>255</v>
      </c>
      <c r="D151" t="s">
        <v>597</v>
      </c>
      <c r="E151" t="s">
        <v>45</v>
      </c>
      <c r="F151" t="s">
        <v>45</v>
      </c>
      <c r="G151" t="s">
        <v>46</v>
      </c>
      <c r="H151" t="s">
        <v>30</v>
      </c>
      <c r="I151" t="s">
        <v>73</v>
      </c>
      <c r="J151" t="s">
        <v>112</v>
      </c>
      <c r="K151" t="s">
        <v>57</v>
      </c>
      <c r="L151" t="s">
        <v>41</v>
      </c>
      <c r="M151" t="s">
        <v>52</v>
      </c>
      <c r="N151" s="1">
        <v>43624</v>
      </c>
      <c r="O151">
        <v>4.59</v>
      </c>
      <c r="P151" s="2">
        <v>7.28</v>
      </c>
      <c r="Q151">
        <v>2.69</v>
      </c>
      <c r="R151">
        <v>2</v>
      </c>
      <c r="S151" s="2">
        <v>9.18</v>
      </c>
      <c r="T151" s="3">
        <v>0.08</v>
      </c>
      <c r="U151" s="2">
        <v>0.73</v>
      </c>
      <c r="V151" s="2">
        <v>8.4499999999999993</v>
      </c>
      <c r="W151" s="2">
        <v>11.15</v>
      </c>
      <c r="X151" s="2">
        <v>19.600000000000001</v>
      </c>
    </row>
    <row r="152" spans="1:24">
      <c r="A152" t="s">
        <v>598</v>
      </c>
      <c r="B152" s="1">
        <v>43607</v>
      </c>
      <c r="C152" t="s">
        <v>259</v>
      </c>
      <c r="D152" t="s">
        <v>599</v>
      </c>
      <c r="E152" t="s">
        <v>27</v>
      </c>
      <c r="F152" t="s">
        <v>28</v>
      </c>
      <c r="G152" t="s">
        <v>29</v>
      </c>
      <c r="H152" t="s">
        <v>90</v>
      </c>
      <c r="I152" t="s">
        <v>73</v>
      </c>
      <c r="J152" t="s">
        <v>117</v>
      </c>
      <c r="K152" t="s">
        <v>33</v>
      </c>
      <c r="L152" t="s">
        <v>51</v>
      </c>
      <c r="M152" t="s">
        <v>35</v>
      </c>
      <c r="N152" s="1">
        <v>43661</v>
      </c>
      <c r="O152">
        <v>1.18</v>
      </c>
      <c r="P152" s="2">
        <v>1.88</v>
      </c>
      <c r="Q152">
        <v>0.7</v>
      </c>
      <c r="R152">
        <v>1</v>
      </c>
      <c r="S152" s="2">
        <v>1.18</v>
      </c>
      <c r="T152" s="3">
        <v>0.05</v>
      </c>
      <c r="U152" s="2">
        <v>0.06</v>
      </c>
      <c r="V152" s="2">
        <v>1.1200000000000001</v>
      </c>
      <c r="W152" s="2">
        <v>1.49</v>
      </c>
      <c r="X152" s="2">
        <v>2.61</v>
      </c>
    </row>
    <row r="153" spans="1:24">
      <c r="A153" t="s">
        <v>600</v>
      </c>
      <c r="B153" s="1">
        <v>43608</v>
      </c>
      <c r="C153" t="s">
        <v>263</v>
      </c>
      <c r="D153" t="s">
        <v>601</v>
      </c>
      <c r="E153" t="s">
        <v>27</v>
      </c>
      <c r="F153" t="s">
        <v>28</v>
      </c>
      <c r="G153" t="s">
        <v>107</v>
      </c>
      <c r="H153" t="s">
        <v>30</v>
      </c>
      <c r="I153" t="s">
        <v>31</v>
      </c>
      <c r="J153" t="s">
        <v>121</v>
      </c>
      <c r="K153" t="s">
        <v>50</v>
      </c>
      <c r="L153" t="s">
        <v>58</v>
      </c>
      <c r="M153" t="s">
        <v>52</v>
      </c>
      <c r="N153" s="1">
        <v>43624</v>
      </c>
      <c r="O153">
        <v>6.4</v>
      </c>
      <c r="P153" s="2">
        <v>29.1</v>
      </c>
      <c r="Q153">
        <v>22.7</v>
      </c>
      <c r="R153">
        <v>33</v>
      </c>
      <c r="S153" s="2">
        <v>211.2</v>
      </c>
      <c r="T153" s="3">
        <v>0.01</v>
      </c>
      <c r="U153" s="2">
        <v>2.11</v>
      </c>
      <c r="V153" s="2">
        <v>209.09</v>
      </c>
      <c r="W153" s="2">
        <v>4</v>
      </c>
      <c r="X153" s="2">
        <v>213.09</v>
      </c>
    </row>
    <row r="154" spans="1:24">
      <c r="A154" t="s">
        <v>602</v>
      </c>
      <c r="B154" s="1">
        <v>43611</v>
      </c>
      <c r="C154" t="s">
        <v>267</v>
      </c>
      <c r="D154" t="s">
        <v>603</v>
      </c>
      <c r="E154" t="s">
        <v>39</v>
      </c>
      <c r="F154" t="s">
        <v>39</v>
      </c>
      <c r="G154" t="s">
        <v>46</v>
      </c>
      <c r="H154" t="s">
        <v>125</v>
      </c>
      <c r="I154" t="s">
        <v>73</v>
      </c>
      <c r="J154" t="s">
        <v>126</v>
      </c>
      <c r="K154" t="s">
        <v>57</v>
      </c>
      <c r="L154" t="s">
        <v>51</v>
      </c>
      <c r="M154" t="s">
        <v>35</v>
      </c>
      <c r="N154" s="1">
        <v>43646</v>
      </c>
      <c r="O154">
        <v>3.84</v>
      </c>
      <c r="P154" s="2">
        <v>6.3</v>
      </c>
      <c r="Q154">
        <v>2.46</v>
      </c>
      <c r="R154">
        <v>42</v>
      </c>
      <c r="S154" s="2">
        <v>161.28</v>
      </c>
      <c r="T154" s="3">
        <v>7.0000000000000007E-2</v>
      </c>
      <c r="U154" s="2">
        <v>11.29</v>
      </c>
      <c r="V154" s="2">
        <v>149.99</v>
      </c>
      <c r="W154" s="2">
        <v>0.5</v>
      </c>
      <c r="X154" s="2">
        <v>150.49</v>
      </c>
    </row>
    <row r="155" spans="1:24">
      <c r="A155" t="s">
        <v>604</v>
      </c>
      <c r="B155" s="1">
        <v>43612</v>
      </c>
      <c r="C155" t="s">
        <v>271</v>
      </c>
      <c r="D155" t="s">
        <v>605</v>
      </c>
      <c r="E155" t="s">
        <v>45</v>
      </c>
      <c r="F155" t="s">
        <v>45</v>
      </c>
      <c r="G155" t="s">
        <v>107</v>
      </c>
      <c r="H155" t="s">
        <v>30</v>
      </c>
      <c r="I155" t="s">
        <v>31</v>
      </c>
      <c r="J155" t="s">
        <v>130</v>
      </c>
      <c r="K155" t="s">
        <v>33</v>
      </c>
      <c r="L155" t="s">
        <v>34</v>
      </c>
      <c r="M155" t="s">
        <v>35</v>
      </c>
      <c r="N155" s="1">
        <v>43658</v>
      </c>
      <c r="O155">
        <v>156.5</v>
      </c>
      <c r="P155" s="2">
        <v>300.97000000000003</v>
      </c>
      <c r="Q155">
        <v>144.47</v>
      </c>
      <c r="R155">
        <v>14</v>
      </c>
      <c r="S155" s="2">
        <v>2191</v>
      </c>
      <c r="T155" s="3">
        <v>0.1</v>
      </c>
      <c r="U155" s="2">
        <v>219.1</v>
      </c>
      <c r="V155" s="2">
        <v>1971.9</v>
      </c>
      <c r="W155" s="2">
        <v>7.18</v>
      </c>
      <c r="X155" s="2">
        <v>1979.08</v>
      </c>
    </row>
    <row r="156" spans="1:24">
      <c r="A156" t="s">
        <v>606</v>
      </c>
      <c r="B156" s="1">
        <v>43613</v>
      </c>
      <c r="C156" t="s">
        <v>275</v>
      </c>
      <c r="D156" t="s">
        <v>607</v>
      </c>
      <c r="E156" t="s">
        <v>27</v>
      </c>
      <c r="F156" t="s">
        <v>28</v>
      </c>
      <c r="G156" t="s">
        <v>29</v>
      </c>
      <c r="H156" t="s">
        <v>125</v>
      </c>
      <c r="I156" t="s">
        <v>48</v>
      </c>
      <c r="J156" t="s">
        <v>134</v>
      </c>
      <c r="K156" t="s">
        <v>57</v>
      </c>
      <c r="L156" t="s">
        <v>41</v>
      </c>
      <c r="M156" t="s">
        <v>35</v>
      </c>
      <c r="N156" s="1">
        <v>43618</v>
      </c>
      <c r="O156">
        <v>2.29</v>
      </c>
      <c r="P156" s="2">
        <v>3.58</v>
      </c>
      <c r="Q156">
        <v>1.29</v>
      </c>
      <c r="R156">
        <v>38</v>
      </c>
      <c r="S156" s="2">
        <v>87.02</v>
      </c>
      <c r="T156" s="3">
        <v>0.06</v>
      </c>
      <c r="U156" s="2">
        <v>5.22</v>
      </c>
      <c r="V156" s="2">
        <v>81.8</v>
      </c>
      <c r="W156" s="2">
        <v>1.63</v>
      </c>
      <c r="X156" s="2">
        <v>83.43</v>
      </c>
    </row>
    <row r="157" spans="1:24">
      <c r="A157" t="s">
        <v>608</v>
      </c>
      <c r="B157" s="1">
        <v>43614</v>
      </c>
      <c r="C157" t="s">
        <v>279</v>
      </c>
      <c r="D157" t="s">
        <v>609</v>
      </c>
      <c r="E157" t="s">
        <v>39</v>
      </c>
      <c r="F157" t="s">
        <v>39</v>
      </c>
      <c r="G157" t="s">
        <v>107</v>
      </c>
      <c r="H157" t="s">
        <v>66</v>
      </c>
      <c r="I157" t="s">
        <v>176</v>
      </c>
      <c r="J157" t="s">
        <v>138</v>
      </c>
      <c r="K157" t="s">
        <v>33</v>
      </c>
      <c r="L157" t="s">
        <v>51</v>
      </c>
      <c r="M157" t="s">
        <v>52</v>
      </c>
      <c r="N157" s="1">
        <v>43636</v>
      </c>
      <c r="O157">
        <v>2.25</v>
      </c>
      <c r="P157" s="2">
        <v>3.69</v>
      </c>
      <c r="Q157">
        <v>1.44</v>
      </c>
      <c r="R157">
        <v>35</v>
      </c>
      <c r="S157" s="2">
        <v>78.75</v>
      </c>
      <c r="T157" s="3">
        <v>0.03</v>
      </c>
      <c r="U157" s="2">
        <v>2.36</v>
      </c>
      <c r="V157" s="2">
        <v>76.39</v>
      </c>
      <c r="W157" s="2">
        <v>2.5</v>
      </c>
      <c r="X157" s="2">
        <v>78.89</v>
      </c>
    </row>
    <row r="158" spans="1:24">
      <c r="A158" t="s">
        <v>610</v>
      </c>
      <c r="B158" s="1">
        <v>43614</v>
      </c>
      <c r="C158" t="s">
        <v>283</v>
      </c>
      <c r="D158" t="s">
        <v>611</v>
      </c>
      <c r="E158" t="s">
        <v>45</v>
      </c>
      <c r="F158" t="s">
        <v>45</v>
      </c>
      <c r="G158" t="s">
        <v>46</v>
      </c>
      <c r="H158" t="s">
        <v>66</v>
      </c>
      <c r="I158" t="s">
        <v>31</v>
      </c>
      <c r="J158" t="s">
        <v>142</v>
      </c>
      <c r="K158" t="s">
        <v>50</v>
      </c>
      <c r="L158" t="s">
        <v>58</v>
      </c>
      <c r="M158" t="s">
        <v>52</v>
      </c>
      <c r="N158" s="1">
        <v>43632</v>
      </c>
      <c r="O158">
        <v>12.39</v>
      </c>
      <c r="P158" s="2">
        <v>19.98</v>
      </c>
      <c r="Q158">
        <v>7.59</v>
      </c>
      <c r="R158">
        <v>13</v>
      </c>
      <c r="S158" s="2">
        <v>161.07</v>
      </c>
      <c r="T158" s="3">
        <v>0.1</v>
      </c>
      <c r="U158" s="2">
        <v>16.11</v>
      </c>
      <c r="V158" s="2">
        <v>144.96</v>
      </c>
      <c r="W158" s="2">
        <v>5.77</v>
      </c>
      <c r="X158" s="2">
        <v>150.72999999999999</v>
      </c>
    </row>
    <row r="159" spans="1:24">
      <c r="A159" t="s">
        <v>612</v>
      </c>
      <c r="B159" s="1">
        <v>43616</v>
      </c>
      <c r="C159" t="s">
        <v>287</v>
      </c>
      <c r="D159" t="s">
        <v>613</v>
      </c>
      <c r="E159" t="s">
        <v>27</v>
      </c>
      <c r="F159" t="s">
        <v>28</v>
      </c>
      <c r="G159" t="s">
        <v>29</v>
      </c>
      <c r="H159" t="s">
        <v>416</v>
      </c>
      <c r="I159" t="s">
        <v>31</v>
      </c>
      <c r="J159" t="s">
        <v>146</v>
      </c>
      <c r="K159" t="s">
        <v>57</v>
      </c>
      <c r="L159" t="s">
        <v>34</v>
      </c>
      <c r="M159" t="s">
        <v>35</v>
      </c>
      <c r="N159" s="1">
        <v>43671</v>
      </c>
      <c r="O159">
        <v>8.92</v>
      </c>
      <c r="P159" s="2">
        <v>29.74</v>
      </c>
      <c r="Q159">
        <v>20.82</v>
      </c>
      <c r="R159">
        <v>14</v>
      </c>
      <c r="S159" s="2">
        <v>124.88</v>
      </c>
      <c r="T159" s="3">
        <v>0.02</v>
      </c>
      <c r="U159" s="2">
        <v>2.5</v>
      </c>
      <c r="V159" s="2">
        <v>122.38</v>
      </c>
      <c r="W159" s="2">
        <v>6.64</v>
      </c>
      <c r="X159" s="2">
        <v>129.02000000000001</v>
      </c>
    </row>
    <row r="160" spans="1:24">
      <c r="A160" t="s">
        <v>614</v>
      </c>
      <c r="B160" s="1">
        <v>43616</v>
      </c>
      <c r="C160" t="s">
        <v>291</v>
      </c>
      <c r="D160" t="s">
        <v>615</v>
      </c>
      <c r="E160" t="s">
        <v>39</v>
      </c>
      <c r="F160" t="s">
        <v>39</v>
      </c>
      <c r="G160" t="s">
        <v>46</v>
      </c>
      <c r="H160" t="s">
        <v>30</v>
      </c>
      <c r="I160" t="s">
        <v>63</v>
      </c>
      <c r="J160" t="s">
        <v>151</v>
      </c>
      <c r="K160" t="s">
        <v>33</v>
      </c>
      <c r="L160" t="s">
        <v>41</v>
      </c>
      <c r="M160" t="s">
        <v>35</v>
      </c>
      <c r="N160" s="1">
        <v>43642</v>
      </c>
      <c r="O160">
        <v>60.59</v>
      </c>
      <c r="P160" s="2">
        <v>100.98</v>
      </c>
      <c r="Q160">
        <v>40.39</v>
      </c>
      <c r="R160">
        <v>33</v>
      </c>
      <c r="S160" s="2">
        <v>1999.47</v>
      </c>
      <c r="T160" s="3">
        <v>0.05</v>
      </c>
      <c r="U160" s="2">
        <v>99.97</v>
      </c>
      <c r="V160" s="2">
        <v>1899.5</v>
      </c>
      <c r="W160" s="2">
        <v>7.18</v>
      </c>
      <c r="X160" s="2">
        <v>1906.68</v>
      </c>
    </row>
    <row r="161" spans="1:24">
      <c r="A161" t="s">
        <v>616</v>
      </c>
      <c r="B161" s="1">
        <v>43616</v>
      </c>
      <c r="C161" t="s">
        <v>295</v>
      </c>
      <c r="D161" t="s">
        <v>617</v>
      </c>
      <c r="E161" t="s">
        <v>45</v>
      </c>
      <c r="F161" t="s">
        <v>45</v>
      </c>
      <c r="G161" t="s">
        <v>72</v>
      </c>
      <c r="H161" t="s">
        <v>90</v>
      </c>
      <c r="I161" t="s">
        <v>48</v>
      </c>
      <c r="J161" t="s">
        <v>155</v>
      </c>
      <c r="K161" t="s">
        <v>33</v>
      </c>
      <c r="L161" t="s">
        <v>51</v>
      </c>
      <c r="M161" t="s">
        <v>35</v>
      </c>
      <c r="N161" s="1">
        <v>43623</v>
      </c>
      <c r="O161">
        <v>3.48</v>
      </c>
      <c r="P161" s="2">
        <v>5.43</v>
      </c>
      <c r="Q161">
        <v>1.95</v>
      </c>
      <c r="R161">
        <v>29</v>
      </c>
      <c r="S161" s="2">
        <v>100.92</v>
      </c>
      <c r="T161" s="3">
        <v>7.0000000000000007E-2</v>
      </c>
      <c r="U161" s="2">
        <v>7.06</v>
      </c>
      <c r="V161" s="2">
        <v>93.86</v>
      </c>
      <c r="W161" s="2">
        <v>0.95</v>
      </c>
      <c r="X161" s="2">
        <v>94.81</v>
      </c>
    </row>
    <row r="162" spans="1:24">
      <c r="A162" t="s">
        <v>618</v>
      </c>
      <c r="B162" s="1">
        <v>43618</v>
      </c>
      <c r="C162" t="s">
        <v>299</v>
      </c>
      <c r="D162" t="s">
        <v>619</v>
      </c>
      <c r="E162" t="s">
        <v>39</v>
      </c>
      <c r="F162" t="s">
        <v>39</v>
      </c>
      <c r="G162" t="s">
        <v>46</v>
      </c>
      <c r="H162" t="s">
        <v>416</v>
      </c>
      <c r="I162" t="s">
        <v>48</v>
      </c>
      <c r="J162" t="s">
        <v>159</v>
      </c>
      <c r="K162" t="s">
        <v>50</v>
      </c>
      <c r="L162" t="s">
        <v>58</v>
      </c>
      <c r="M162" t="s">
        <v>35</v>
      </c>
      <c r="N162" s="1">
        <v>43632</v>
      </c>
      <c r="O162">
        <v>20.18</v>
      </c>
      <c r="P162" s="2">
        <v>35.409999999999997</v>
      </c>
      <c r="Q162">
        <v>15.23</v>
      </c>
      <c r="R162">
        <v>38</v>
      </c>
      <c r="S162" s="2">
        <v>766.84</v>
      </c>
      <c r="T162" s="3">
        <v>0.03</v>
      </c>
      <c r="U162" s="2">
        <v>23.01</v>
      </c>
      <c r="V162" s="2">
        <v>743.83</v>
      </c>
      <c r="W162" s="2">
        <v>1.99</v>
      </c>
      <c r="X162" s="2">
        <v>745.82</v>
      </c>
    </row>
    <row r="163" spans="1:24">
      <c r="A163" t="s">
        <v>620</v>
      </c>
      <c r="B163" s="1">
        <v>43620</v>
      </c>
      <c r="C163" t="s">
        <v>303</v>
      </c>
      <c r="D163" t="s">
        <v>621</v>
      </c>
      <c r="E163" t="s">
        <v>39</v>
      </c>
      <c r="F163" t="s">
        <v>39</v>
      </c>
      <c r="G163" t="s">
        <v>46</v>
      </c>
      <c r="H163" t="s">
        <v>116</v>
      </c>
      <c r="I163" t="s">
        <v>63</v>
      </c>
      <c r="J163" t="s">
        <v>163</v>
      </c>
      <c r="K163" t="s">
        <v>33</v>
      </c>
      <c r="L163" t="s">
        <v>58</v>
      </c>
      <c r="M163" t="s">
        <v>35</v>
      </c>
      <c r="N163" s="1">
        <v>43679</v>
      </c>
      <c r="O163">
        <v>1.76</v>
      </c>
      <c r="P163" s="2">
        <v>3.38</v>
      </c>
      <c r="Q163">
        <v>1.62</v>
      </c>
      <c r="R163">
        <v>34</v>
      </c>
      <c r="S163" s="2">
        <v>59.84</v>
      </c>
      <c r="T163" s="3">
        <v>7.0000000000000007E-2</v>
      </c>
      <c r="U163" s="2">
        <v>4.1900000000000004</v>
      </c>
      <c r="V163" s="2">
        <v>55.65</v>
      </c>
      <c r="W163" s="2">
        <v>0.85</v>
      </c>
      <c r="X163" s="2">
        <v>56.5</v>
      </c>
    </row>
    <row r="164" spans="1:24">
      <c r="A164" t="s">
        <v>622</v>
      </c>
      <c r="B164" s="1">
        <v>43621</v>
      </c>
      <c r="C164" t="s">
        <v>307</v>
      </c>
      <c r="D164" t="s">
        <v>623</v>
      </c>
      <c r="E164" t="s">
        <v>45</v>
      </c>
      <c r="F164" t="s">
        <v>45</v>
      </c>
      <c r="G164" t="s">
        <v>107</v>
      </c>
      <c r="H164" t="s">
        <v>30</v>
      </c>
      <c r="I164" t="s">
        <v>73</v>
      </c>
      <c r="J164" t="s">
        <v>168</v>
      </c>
      <c r="K164" t="s">
        <v>33</v>
      </c>
      <c r="L164" t="s">
        <v>58</v>
      </c>
      <c r="M164" t="s">
        <v>52</v>
      </c>
      <c r="N164" s="1">
        <v>43675</v>
      </c>
      <c r="O164">
        <v>36.020000000000003</v>
      </c>
      <c r="P164" s="2">
        <v>58.1</v>
      </c>
      <c r="Q164">
        <v>22.08</v>
      </c>
      <c r="R164">
        <v>10</v>
      </c>
      <c r="S164" s="2">
        <v>360.2</v>
      </c>
      <c r="T164" s="3">
        <v>0.09</v>
      </c>
      <c r="U164" s="2">
        <v>32.42</v>
      </c>
      <c r="V164" s="2">
        <v>327.78</v>
      </c>
      <c r="W164" s="2">
        <v>1.49</v>
      </c>
      <c r="X164" s="2">
        <v>329.27</v>
      </c>
    </row>
    <row r="165" spans="1:24">
      <c r="A165" t="s">
        <v>624</v>
      </c>
      <c r="B165" s="1">
        <v>43621</v>
      </c>
      <c r="C165" t="s">
        <v>311</v>
      </c>
      <c r="D165" t="s">
        <v>625</v>
      </c>
      <c r="E165" t="s">
        <v>27</v>
      </c>
      <c r="F165" t="s">
        <v>28</v>
      </c>
      <c r="G165" t="s">
        <v>29</v>
      </c>
      <c r="H165" t="s">
        <v>150</v>
      </c>
      <c r="I165" t="s">
        <v>48</v>
      </c>
      <c r="J165" t="s">
        <v>172</v>
      </c>
      <c r="K165" t="s">
        <v>50</v>
      </c>
      <c r="L165" t="s">
        <v>41</v>
      </c>
      <c r="M165" t="s">
        <v>35</v>
      </c>
      <c r="N165" s="1">
        <v>43659</v>
      </c>
      <c r="O165">
        <v>156.5</v>
      </c>
      <c r="P165" s="2">
        <v>300.97000000000003</v>
      </c>
      <c r="Q165">
        <v>144.47</v>
      </c>
      <c r="R165">
        <v>38</v>
      </c>
      <c r="S165" s="2">
        <v>5947</v>
      </c>
      <c r="T165" s="3">
        <v>0.09</v>
      </c>
      <c r="U165" s="2">
        <v>535.23</v>
      </c>
      <c r="V165" s="2">
        <v>5411.77</v>
      </c>
      <c r="W165" s="2">
        <v>7.18</v>
      </c>
      <c r="X165" s="2">
        <v>5418.95</v>
      </c>
    </row>
    <row r="166" spans="1:24">
      <c r="A166" t="s">
        <v>626</v>
      </c>
      <c r="B166" s="1">
        <v>43622</v>
      </c>
      <c r="C166" t="s">
        <v>315</v>
      </c>
      <c r="D166" t="s">
        <v>627</v>
      </c>
      <c r="E166" t="s">
        <v>27</v>
      </c>
      <c r="F166" t="s">
        <v>28</v>
      </c>
      <c r="G166" t="s">
        <v>46</v>
      </c>
      <c r="H166" t="s">
        <v>416</v>
      </c>
      <c r="I166" t="s">
        <v>31</v>
      </c>
      <c r="J166" t="s">
        <v>177</v>
      </c>
      <c r="K166" t="s">
        <v>57</v>
      </c>
      <c r="L166" t="s">
        <v>34</v>
      </c>
      <c r="M166" t="s">
        <v>35</v>
      </c>
      <c r="N166" s="1">
        <v>43633</v>
      </c>
      <c r="O166">
        <v>3.42</v>
      </c>
      <c r="P166" s="2">
        <v>8.34</v>
      </c>
      <c r="Q166">
        <v>4.92</v>
      </c>
      <c r="R166">
        <v>30</v>
      </c>
      <c r="S166" s="2">
        <v>102.6</v>
      </c>
      <c r="T166" s="3">
        <v>0.02</v>
      </c>
      <c r="U166" s="2">
        <v>2.0499999999999998</v>
      </c>
      <c r="V166" s="2">
        <v>100.55</v>
      </c>
      <c r="W166" s="2">
        <v>2.64</v>
      </c>
      <c r="X166" s="2">
        <v>103.19</v>
      </c>
    </row>
    <row r="167" spans="1:24">
      <c r="A167" t="s">
        <v>628</v>
      </c>
      <c r="B167" s="1">
        <v>43623</v>
      </c>
      <c r="C167" t="s">
        <v>319</v>
      </c>
      <c r="D167" t="s">
        <v>629</v>
      </c>
      <c r="E167" t="s">
        <v>39</v>
      </c>
      <c r="F167" t="s">
        <v>39</v>
      </c>
      <c r="G167" t="s">
        <v>29</v>
      </c>
      <c r="H167" t="s">
        <v>70</v>
      </c>
      <c r="I167" t="s">
        <v>63</v>
      </c>
      <c r="J167" t="s">
        <v>182</v>
      </c>
      <c r="K167" t="s">
        <v>50</v>
      </c>
      <c r="L167" t="s">
        <v>41</v>
      </c>
      <c r="M167" t="s">
        <v>35</v>
      </c>
      <c r="N167" s="1">
        <v>43683</v>
      </c>
      <c r="O167">
        <v>60.59</v>
      </c>
      <c r="P167" s="2">
        <v>100.98</v>
      </c>
      <c r="Q167">
        <v>40.39</v>
      </c>
      <c r="R167">
        <v>29</v>
      </c>
      <c r="S167" s="2">
        <v>1757.11</v>
      </c>
      <c r="T167" s="3">
        <v>0.03</v>
      </c>
      <c r="U167" s="2">
        <v>52.71</v>
      </c>
      <c r="V167" s="2">
        <v>1704.4</v>
      </c>
      <c r="W167" s="2">
        <v>7.18</v>
      </c>
      <c r="X167" s="2">
        <v>1711.58</v>
      </c>
    </row>
    <row r="168" spans="1:24">
      <c r="A168" t="s">
        <v>630</v>
      </c>
      <c r="B168" s="1">
        <v>43625</v>
      </c>
      <c r="C168" t="s">
        <v>322</v>
      </c>
      <c r="D168" t="s">
        <v>631</v>
      </c>
      <c r="E168" t="s">
        <v>45</v>
      </c>
      <c r="F168" t="s">
        <v>45</v>
      </c>
      <c r="G168" t="s">
        <v>29</v>
      </c>
      <c r="H168" t="s">
        <v>66</v>
      </c>
      <c r="I168" t="s">
        <v>63</v>
      </c>
      <c r="J168" t="s">
        <v>186</v>
      </c>
      <c r="K168" t="s">
        <v>57</v>
      </c>
      <c r="L168" t="s">
        <v>58</v>
      </c>
      <c r="M168" t="s">
        <v>35</v>
      </c>
      <c r="N168" s="1">
        <v>43669</v>
      </c>
      <c r="O168">
        <v>178.83</v>
      </c>
      <c r="P168" s="2">
        <v>415.88</v>
      </c>
      <c r="Q168">
        <v>237.05</v>
      </c>
      <c r="R168">
        <v>2</v>
      </c>
      <c r="S168" s="2">
        <v>357.66</v>
      </c>
      <c r="T168" s="3">
        <v>7.0000000000000007E-2</v>
      </c>
      <c r="U168" s="2">
        <v>25.04</v>
      </c>
      <c r="V168" s="2">
        <v>332.62</v>
      </c>
      <c r="W168" s="2">
        <v>11.37</v>
      </c>
      <c r="X168" s="2">
        <v>343.99</v>
      </c>
    </row>
    <row r="169" spans="1:24">
      <c r="A169" t="s">
        <v>632</v>
      </c>
      <c r="B169" s="1">
        <v>43626</v>
      </c>
      <c r="C169" t="s">
        <v>326</v>
      </c>
      <c r="D169" t="s">
        <v>633</v>
      </c>
      <c r="E169" t="s">
        <v>27</v>
      </c>
      <c r="F169" t="s">
        <v>28</v>
      </c>
      <c r="G169" t="s">
        <v>46</v>
      </c>
      <c r="H169" t="s">
        <v>66</v>
      </c>
      <c r="I169" t="s">
        <v>31</v>
      </c>
      <c r="J169" t="s">
        <v>190</v>
      </c>
      <c r="K169" t="s">
        <v>33</v>
      </c>
      <c r="L169" t="s">
        <v>58</v>
      </c>
      <c r="M169" t="s">
        <v>35</v>
      </c>
      <c r="N169" s="1">
        <v>43653</v>
      </c>
      <c r="O169">
        <v>2.52</v>
      </c>
      <c r="P169" s="2">
        <v>4</v>
      </c>
      <c r="Q169">
        <v>1.48</v>
      </c>
      <c r="R169">
        <v>39</v>
      </c>
      <c r="S169" s="2">
        <v>98.28</v>
      </c>
      <c r="T169" s="3">
        <v>0.08</v>
      </c>
      <c r="U169" s="2">
        <v>7.86</v>
      </c>
      <c r="V169" s="2">
        <v>90.42</v>
      </c>
      <c r="W169" s="2">
        <v>1.3</v>
      </c>
      <c r="X169" s="2">
        <v>91.72</v>
      </c>
    </row>
    <row r="170" spans="1:24">
      <c r="A170" t="s">
        <v>634</v>
      </c>
      <c r="B170" s="1">
        <v>43627</v>
      </c>
      <c r="C170" t="s">
        <v>330</v>
      </c>
      <c r="D170" t="s">
        <v>635</v>
      </c>
      <c r="E170" t="s">
        <v>27</v>
      </c>
      <c r="F170" t="s">
        <v>28</v>
      </c>
      <c r="G170" t="s">
        <v>72</v>
      </c>
      <c r="H170" t="s">
        <v>66</v>
      </c>
      <c r="I170" t="s">
        <v>48</v>
      </c>
      <c r="J170" t="s">
        <v>194</v>
      </c>
      <c r="K170" t="s">
        <v>57</v>
      </c>
      <c r="L170" t="s">
        <v>51</v>
      </c>
      <c r="M170" t="s">
        <v>35</v>
      </c>
      <c r="N170" s="1">
        <v>43682</v>
      </c>
      <c r="O170">
        <v>19.829999999999998</v>
      </c>
      <c r="P170" s="2">
        <v>30.98</v>
      </c>
      <c r="Q170">
        <v>11.15</v>
      </c>
      <c r="R170">
        <v>49</v>
      </c>
      <c r="S170" s="2">
        <v>971.67</v>
      </c>
      <c r="T170" s="3">
        <v>0.09</v>
      </c>
      <c r="U170" s="2">
        <v>87.45</v>
      </c>
      <c r="V170" s="2">
        <v>884.22</v>
      </c>
      <c r="W170" s="2">
        <v>19.510000000000002</v>
      </c>
      <c r="X170" s="2">
        <v>903.73</v>
      </c>
    </row>
    <row r="171" spans="1:24">
      <c r="A171" t="s">
        <v>636</v>
      </c>
      <c r="B171" s="1">
        <v>43631</v>
      </c>
      <c r="C171" t="s">
        <v>334</v>
      </c>
      <c r="D171" t="s">
        <v>637</v>
      </c>
      <c r="E171" t="s">
        <v>39</v>
      </c>
      <c r="F171" t="s">
        <v>39</v>
      </c>
      <c r="G171" t="s">
        <v>46</v>
      </c>
      <c r="H171" t="s">
        <v>433</v>
      </c>
      <c r="I171" t="s">
        <v>31</v>
      </c>
      <c r="J171" t="s">
        <v>198</v>
      </c>
      <c r="K171" t="s">
        <v>33</v>
      </c>
      <c r="L171" t="s">
        <v>58</v>
      </c>
      <c r="M171" t="s">
        <v>35</v>
      </c>
      <c r="N171" s="1">
        <v>43648</v>
      </c>
      <c r="O171">
        <v>156.5</v>
      </c>
      <c r="P171" s="2">
        <v>300.97000000000003</v>
      </c>
      <c r="Q171">
        <v>144.47</v>
      </c>
      <c r="R171">
        <v>5</v>
      </c>
      <c r="S171" s="2">
        <v>782.5</v>
      </c>
      <c r="T171" s="3">
        <v>7.0000000000000007E-2</v>
      </c>
      <c r="U171" s="2">
        <v>54.78</v>
      </c>
      <c r="V171" s="2">
        <v>727.73</v>
      </c>
      <c r="W171" s="2">
        <v>7.18</v>
      </c>
      <c r="X171" s="2">
        <v>734.91</v>
      </c>
    </row>
    <row r="172" spans="1:24">
      <c r="A172" t="s">
        <v>638</v>
      </c>
      <c r="B172" s="1">
        <v>43631</v>
      </c>
      <c r="C172" t="s">
        <v>338</v>
      </c>
      <c r="D172" t="s">
        <v>639</v>
      </c>
      <c r="E172" t="s">
        <v>45</v>
      </c>
      <c r="F172" t="s">
        <v>45</v>
      </c>
      <c r="G172" t="s">
        <v>72</v>
      </c>
      <c r="H172" t="s">
        <v>62</v>
      </c>
      <c r="I172" t="s">
        <v>176</v>
      </c>
      <c r="J172" t="s">
        <v>202</v>
      </c>
      <c r="K172" t="s">
        <v>33</v>
      </c>
      <c r="L172" t="s">
        <v>34</v>
      </c>
      <c r="M172" t="s">
        <v>52</v>
      </c>
      <c r="N172" s="1">
        <v>43634</v>
      </c>
      <c r="O172">
        <v>2.9</v>
      </c>
      <c r="P172" s="2">
        <v>4.76</v>
      </c>
      <c r="Q172">
        <v>1.86</v>
      </c>
      <c r="R172">
        <v>27</v>
      </c>
      <c r="S172" s="2">
        <v>78.3</v>
      </c>
      <c r="T172" s="3">
        <v>7.0000000000000007E-2</v>
      </c>
      <c r="U172" s="2">
        <v>5.48</v>
      </c>
      <c r="V172" s="2">
        <v>72.819999999999993</v>
      </c>
      <c r="W172" s="2">
        <v>0.88</v>
      </c>
      <c r="X172" s="2">
        <v>73.7</v>
      </c>
    </row>
    <row r="173" spans="1:24">
      <c r="A173" t="s">
        <v>640</v>
      </c>
      <c r="B173" s="1">
        <v>43632</v>
      </c>
      <c r="C173" t="s">
        <v>342</v>
      </c>
      <c r="D173" t="s">
        <v>641</v>
      </c>
      <c r="E173" t="s">
        <v>27</v>
      </c>
      <c r="F173" t="s">
        <v>28</v>
      </c>
      <c r="G173" t="s">
        <v>29</v>
      </c>
      <c r="H173" t="s">
        <v>62</v>
      </c>
      <c r="I173" t="s">
        <v>48</v>
      </c>
      <c r="J173" t="s">
        <v>206</v>
      </c>
      <c r="K173" t="s">
        <v>33</v>
      </c>
      <c r="L173" t="s">
        <v>34</v>
      </c>
      <c r="M173" t="s">
        <v>35</v>
      </c>
      <c r="N173" s="1">
        <v>43681</v>
      </c>
      <c r="O173">
        <v>156.5</v>
      </c>
      <c r="P173" s="2">
        <v>300.97000000000003</v>
      </c>
      <c r="Q173">
        <v>144.47</v>
      </c>
      <c r="R173">
        <v>1</v>
      </c>
      <c r="S173" s="2">
        <v>156.5</v>
      </c>
      <c r="T173" s="3">
        <v>0.06</v>
      </c>
      <c r="U173" s="2">
        <v>9.39</v>
      </c>
      <c r="V173" s="2">
        <v>147.11000000000001</v>
      </c>
      <c r="W173" s="2">
        <v>7.18</v>
      </c>
      <c r="X173" s="2">
        <v>154.29</v>
      </c>
    </row>
    <row r="174" spans="1:24">
      <c r="A174" t="s">
        <v>642</v>
      </c>
      <c r="B174" s="1">
        <v>43636</v>
      </c>
      <c r="C174" t="s">
        <v>346</v>
      </c>
      <c r="D174" t="s">
        <v>643</v>
      </c>
      <c r="E174" t="s">
        <v>39</v>
      </c>
      <c r="F174" t="s">
        <v>39</v>
      </c>
      <c r="G174" t="s">
        <v>46</v>
      </c>
      <c r="H174" t="s">
        <v>416</v>
      </c>
      <c r="I174" t="s">
        <v>31</v>
      </c>
      <c r="J174" t="s">
        <v>210</v>
      </c>
      <c r="K174" t="s">
        <v>50</v>
      </c>
      <c r="L174" t="s">
        <v>34</v>
      </c>
      <c r="M174" t="s">
        <v>35</v>
      </c>
      <c r="N174" s="1">
        <v>43662</v>
      </c>
      <c r="O174">
        <v>2.29</v>
      </c>
      <c r="P174" s="2">
        <v>3.58</v>
      </c>
      <c r="Q174">
        <v>1.29</v>
      </c>
      <c r="R174">
        <v>10</v>
      </c>
      <c r="S174" s="2">
        <v>22.9</v>
      </c>
      <c r="T174" s="3">
        <v>0.05</v>
      </c>
      <c r="U174" s="2">
        <v>1.1499999999999999</v>
      </c>
      <c r="V174" s="2">
        <v>21.76</v>
      </c>
      <c r="W174" s="2">
        <v>1.63</v>
      </c>
      <c r="X174" s="2">
        <v>23.39</v>
      </c>
    </row>
    <row r="175" spans="1:24">
      <c r="A175" t="s">
        <v>644</v>
      </c>
      <c r="B175" s="1">
        <v>43637</v>
      </c>
      <c r="C175" t="s">
        <v>350</v>
      </c>
      <c r="D175" t="s">
        <v>645</v>
      </c>
      <c r="E175" t="s">
        <v>45</v>
      </c>
      <c r="F175" t="s">
        <v>45</v>
      </c>
      <c r="G175" t="s">
        <v>29</v>
      </c>
      <c r="H175" t="s">
        <v>30</v>
      </c>
      <c r="I175" t="s">
        <v>31</v>
      </c>
      <c r="J175" t="s">
        <v>214</v>
      </c>
      <c r="K175" t="s">
        <v>57</v>
      </c>
      <c r="L175" t="s">
        <v>34</v>
      </c>
      <c r="M175" t="s">
        <v>35</v>
      </c>
      <c r="N175" s="1">
        <v>43691</v>
      </c>
      <c r="O175">
        <v>99.39</v>
      </c>
      <c r="P175" s="2">
        <v>162.93</v>
      </c>
      <c r="Q175">
        <v>63.54</v>
      </c>
      <c r="R175">
        <v>7</v>
      </c>
      <c r="S175" s="2">
        <v>695.73</v>
      </c>
      <c r="T175" s="3">
        <v>0.03</v>
      </c>
      <c r="U175" s="2">
        <v>20.87</v>
      </c>
      <c r="V175" s="2">
        <v>674.86</v>
      </c>
      <c r="W175" s="2">
        <v>19.989999999999998</v>
      </c>
      <c r="X175" s="2">
        <v>694.85</v>
      </c>
    </row>
    <row r="176" spans="1:24">
      <c r="A176" t="s">
        <v>646</v>
      </c>
      <c r="B176" s="1">
        <v>43637</v>
      </c>
      <c r="C176" t="s">
        <v>354</v>
      </c>
      <c r="D176" t="s">
        <v>647</v>
      </c>
      <c r="E176" t="s">
        <v>27</v>
      </c>
      <c r="F176" t="s">
        <v>28</v>
      </c>
      <c r="G176" t="s">
        <v>46</v>
      </c>
      <c r="H176" t="s">
        <v>62</v>
      </c>
      <c r="I176" t="s">
        <v>176</v>
      </c>
      <c r="J176" t="s">
        <v>218</v>
      </c>
      <c r="K176" t="s">
        <v>50</v>
      </c>
      <c r="L176" t="s">
        <v>41</v>
      </c>
      <c r="M176" t="s">
        <v>52</v>
      </c>
      <c r="N176" s="1">
        <v>43661</v>
      </c>
      <c r="O176">
        <v>1.6</v>
      </c>
      <c r="P176" s="2">
        <v>2.62</v>
      </c>
      <c r="Q176">
        <v>1.02</v>
      </c>
      <c r="R176">
        <v>34</v>
      </c>
      <c r="S176" s="2">
        <v>54.4</v>
      </c>
      <c r="T176" s="3">
        <v>0.08</v>
      </c>
      <c r="U176" s="2">
        <v>4.3499999999999996</v>
      </c>
      <c r="V176" s="2">
        <v>50.05</v>
      </c>
      <c r="W176" s="2">
        <v>0.8</v>
      </c>
      <c r="X176" s="2">
        <v>50.85</v>
      </c>
    </row>
    <row r="177" spans="1:24">
      <c r="A177" t="s">
        <v>648</v>
      </c>
      <c r="B177" s="1">
        <v>43640</v>
      </c>
      <c r="C177" t="s">
        <v>358</v>
      </c>
      <c r="D177" t="s">
        <v>649</v>
      </c>
      <c r="E177" t="s">
        <v>39</v>
      </c>
      <c r="F177" t="s">
        <v>39</v>
      </c>
      <c r="G177" t="s">
        <v>29</v>
      </c>
      <c r="H177" t="s">
        <v>433</v>
      </c>
      <c r="I177" t="s">
        <v>176</v>
      </c>
      <c r="J177" t="s">
        <v>222</v>
      </c>
      <c r="K177" t="s">
        <v>57</v>
      </c>
      <c r="L177" t="s">
        <v>51</v>
      </c>
      <c r="M177" t="s">
        <v>35</v>
      </c>
      <c r="N177" s="1">
        <v>43660</v>
      </c>
      <c r="O177">
        <v>3.4</v>
      </c>
      <c r="P177" s="2">
        <v>5.4</v>
      </c>
      <c r="Q177">
        <v>2</v>
      </c>
      <c r="R177">
        <v>25</v>
      </c>
      <c r="S177" s="2">
        <v>85</v>
      </c>
      <c r="T177" s="3">
        <v>0.09</v>
      </c>
      <c r="U177" s="2">
        <v>7.65</v>
      </c>
      <c r="V177" s="2">
        <v>77.349999999999994</v>
      </c>
      <c r="W177" s="2">
        <v>7.78</v>
      </c>
      <c r="X177" s="2">
        <v>85.13</v>
      </c>
    </row>
    <row r="178" spans="1:24">
      <c r="A178" t="s">
        <v>650</v>
      </c>
      <c r="B178" s="1">
        <v>43641</v>
      </c>
      <c r="C178" t="s">
        <v>362</v>
      </c>
      <c r="D178" t="s">
        <v>651</v>
      </c>
      <c r="E178" t="s">
        <v>45</v>
      </c>
      <c r="F178" t="s">
        <v>45</v>
      </c>
      <c r="G178" t="s">
        <v>107</v>
      </c>
      <c r="H178" t="s">
        <v>30</v>
      </c>
      <c r="I178" t="s">
        <v>176</v>
      </c>
      <c r="J178" t="s">
        <v>226</v>
      </c>
      <c r="K178" t="s">
        <v>33</v>
      </c>
      <c r="L178" t="s">
        <v>58</v>
      </c>
      <c r="M178" t="s">
        <v>35</v>
      </c>
      <c r="N178" s="1">
        <v>43689</v>
      </c>
      <c r="O178">
        <v>11.11</v>
      </c>
      <c r="P178" s="2">
        <v>19.84</v>
      </c>
      <c r="Q178">
        <v>8.73</v>
      </c>
      <c r="R178">
        <v>26</v>
      </c>
      <c r="S178" s="2">
        <v>288.86</v>
      </c>
      <c r="T178" s="3">
        <v>7.0000000000000007E-2</v>
      </c>
      <c r="U178" s="2">
        <v>20.22</v>
      </c>
      <c r="V178" s="2">
        <v>268.64</v>
      </c>
      <c r="W178" s="2">
        <v>4.0999999999999996</v>
      </c>
      <c r="X178" s="2">
        <v>272.74</v>
      </c>
    </row>
    <row r="179" spans="1:24">
      <c r="A179" t="s">
        <v>652</v>
      </c>
      <c r="B179" s="1">
        <v>43642</v>
      </c>
      <c r="C179" t="s">
        <v>366</v>
      </c>
      <c r="D179" t="s">
        <v>653</v>
      </c>
      <c r="E179" t="s">
        <v>27</v>
      </c>
      <c r="F179" t="s">
        <v>28</v>
      </c>
      <c r="G179" t="s">
        <v>29</v>
      </c>
      <c r="H179" t="s">
        <v>167</v>
      </c>
      <c r="I179" t="s">
        <v>73</v>
      </c>
      <c r="J179" t="s">
        <v>230</v>
      </c>
      <c r="K179" t="s">
        <v>57</v>
      </c>
      <c r="L179" t="s">
        <v>51</v>
      </c>
      <c r="M179" t="s">
        <v>35</v>
      </c>
      <c r="N179" s="1">
        <v>43702</v>
      </c>
      <c r="O179">
        <v>1.82</v>
      </c>
      <c r="P179" s="2">
        <v>2.98</v>
      </c>
      <c r="Q179">
        <v>1.1599999999999999</v>
      </c>
      <c r="R179">
        <v>3</v>
      </c>
      <c r="S179" s="2">
        <v>5.46</v>
      </c>
      <c r="T179" s="3">
        <v>0.09</v>
      </c>
      <c r="U179" s="2">
        <v>0.49</v>
      </c>
      <c r="V179" s="2">
        <v>4.97</v>
      </c>
      <c r="W179" s="2">
        <v>1.58</v>
      </c>
      <c r="X179" s="2">
        <v>6.55</v>
      </c>
    </row>
    <row r="180" spans="1:24">
      <c r="A180" t="s">
        <v>654</v>
      </c>
      <c r="B180" s="1">
        <v>43645</v>
      </c>
      <c r="C180" t="s">
        <v>370</v>
      </c>
      <c r="D180" t="s">
        <v>655</v>
      </c>
      <c r="E180" t="s">
        <v>39</v>
      </c>
      <c r="F180" t="s">
        <v>39</v>
      </c>
      <c r="G180" t="s">
        <v>107</v>
      </c>
      <c r="H180" t="s">
        <v>90</v>
      </c>
      <c r="I180" t="s">
        <v>31</v>
      </c>
      <c r="J180" t="s">
        <v>233</v>
      </c>
      <c r="K180" t="s">
        <v>33</v>
      </c>
      <c r="L180" t="s">
        <v>34</v>
      </c>
      <c r="M180" t="s">
        <v>35</v>
      </c>
      <c r="N180" s="1">
        <v>43691</v>
      </c>
      <c r="O180">
        <v>1.33</v>
      </c>
      <c r="P180" s="2">
        <v>2.08</v>
      </c>
      <c r="Q180">
        <v>0.75</v>
      </c>
      <c r="R180">
        <v>44</v>
      </c>
      <c r="S180" s="2">
        <v>58.52</v>
      </c>
      <c r="T180" s="3">
        <v>0.04</v>
      </c>
      <c r="U180" s="2">
        <v>2.34</v>
      </c>
      <c r="V180" s="2">
        <v>56.18</v>
      </c>
      <c r="W180" s="2">
        <v>1.49</v>
      </c>
      <c r="X180" s="2">
        <v>57.67</v>
      </c>
    </row>
    <row r="181" spans="1:24">
      <c r="A181" t="s">
        <v>656</v>
      </c>
      <c r="B181" s="1">
        <v>43645</v>
      </c>
      <c r="C181" t="s">
        <v>374</v>
      </c>
      <c r="D181" t="s">
        <v>657</v>
      </c>
      <c r="E181" t="s">
        <v>45</v>
      </c>
      <c r="F181" t="s">
        <v>45</v>
      </c>
      <c r="G181" t="s">
        <v>46</v>
      </c>
      <c r="H181" t="s">
        <v>433</v>
      </c>
      <c r="I181" t="s">
        <v>63</v>
      </c>
      <c r="J181" t="s">
        <v>237</v>
      </c>
      <c r="K181" t="s">
        <v>50</v>
      </c>
      <c r="L181" t="s">
        <v>41</v>
      </c>
      <c r="M181" t="s">
        <v>35</v>
      </c>
      <c r="N181" s="1">
        <v>43651</v>
      </c>
      <c r="O181">
        <v>7.92</v>
      </c>
      <c r="P181" s="2">
        <v>12.99</v>
      </c>
      <c r="Q181">
        <v>5.07</v>
      </c>
      <c r="R181">
        <v>49</v>
      </c>
      <c r="S181" s="2">
        <v>388.08</v>
      </c>
      <c r="T181" s="3">
        <v>7.0000000000000007E-2</v>
      </c>
      <c r="U181" s="2">
        <v>27.17</v>
      </c>
      <c r="V181" s="2">
        <v>360.91</v>
      </c>
      <c r="W181" s="2">
        <v>9.44</v>
      </c>
      <c r="X181" s="2">
        <v>370.35</v>
      </c>
    </row>
    <row r="182" spans="1:24">
      <c r="A182" t="s">
        <v>658</v>
      </c>
      <c r="B182" s="1">
        <v>43646</v>
      </c>
      <c r="C182" t="s">
        <v>378</v>
      </c>
      <c r="D182" t="s">
        <v>659</v>
      </c>
      <c r="E182" t="s">
        <v>27</v>
      </c>
      <c r="F182" t="s">
        <v>28</v>
      </c>
      <c r="G182" t="s">
        <v>46</v>
      </c>
      <c r="H182" t="s">
        <v>66</v>
      </c>
      <c r="I182" t="s">
        <v>48</v>
      </c>
      <c r="J182" t="s">
        <v>241</v>
      </c>
      <c r="K182" t="s">
        <v>57</v>
      </c>
      <c r="L182" t="s">
        <v>51</v>
      </c>
      <c r="M182" t="s">
        <v>35</v>
      </c>
      <c r="N182" s="1">
        <v>43702</v>
      </c>
      <c r="O182">
        <v>6.39</v>
      </c>
      <c r="P182" s="2">
        <v>19.98</v>
      </c>
      <c r="Q182">
        <v>13.59</v>
      </c>
      <c r="R182">
        <v>19</v>
      </c>
      <c r="S182" s="2">
        <v>121.41</v>
      </c>
      <c r="T182" s="3">
        <v>0.08</v>
      </c>
      <c r="U182" s="2">
        <v>9.7100000000000009</v>
      </c>
      <c r="V182" s="2">
        <v>111.7</v>
      </c>
      <c r="W182" s="2">
        <v>4</v>
      </c>
      <c r="X182" s="2">
        <v>115.7</v>
      </c>
    </row>
    <row r="183" spans="1:24">
      <c r="A183" t="s">
        <v>660</v>
      </c>
      <c r="B183" s="1">
        <v>43648</v>
      </c>
      <c r="C183" t="s">
        <v>382</v>
      </c>
      <c r="D183" t="s">
        <v>661</v>
      </c>
      <c r="E183" t="s">
        <v>39</v>
      </c>
      <c r="F183" t="s">
        <v>39</v>
      </c>
      <c r="G183" t="s">
        <v>72</v>
      </c>
      <c r="H183" t="s">
        <v>47</v>
      </c>
      <c r="I183" t="s">
        <v>176</v>
      </c>
      <c r="J183" t="s">
        <v>245</v>
      </c>
      <c r="K183" t="s">
        <v>33</v>
      </c>
      <c r="L183" t="s">
        <v>58</v>
      </c>
      <c r="M183" t="s">
        <v>52</v>
      </c>
      <c r="N183" s="1">
        <v>43691</v>
      </c>
      <c r="O183">
        <v>1.87</v>
      </c>
      <c r="P183" s="2">
        <v>8.1199999999999992</v>
      </c>
      <c r="Q183">
        <v>6.25</v>
      </c>
      <c r="R183">
        <v>32</v>
      </c>
      <c r="S183" s="2">
        <v>59.84</v>
      </c>
      <c r="T183" s="3">
        <v>0.08</v>
      </c>
      <c r="U183" s="2">
        <v>4.79</v>
      </c>
      <c r="V183" s="2">
        <v>55.05</v>
      </c>
      <c r="W183" s="2">
        <v>2.83</v>
      </c>
      <c r="X183" s="2">
        <v>57.88</v>
      </c>
    </row>
    <row r="184" spans="1:24">
      <c r="A184" t="s">
        <v>662</v>
      </c>
      <c r="B184" s="1">
        <v>43649</v>
      </c>
      <c r="C184" t="s">
        <v>386</v>
      </c>
      <c r="D184" t="s">
        <v>663</v>
      </c>
      <c r="E184" t="s">
        <v>45</v>
      </c>
      <c r="F184" t="s">
        <v>45</v>
      </c>
      <c r="G184" t="s">
        <v>107</v>
      </c>
      <c r="H184" t="s">
        <v>62</v>
      </c>
      <c r="I184" t="s">
        <v>176</v>
      </c>
      <c r="J184" t="s">
        <v>249</v>
      </c>
      <c r="K184" t="s">
        <v>57</v>
      </c>
      <c r="L184" t="s">
        <v>34</v>
      </c>
      <c r="M184" t="s">
        <v>35</v>
      </c>
      <c r="N184" s="1">
        <v>43687</v>
      </c>
      <c r="O184">
        <v>1.98</v>
      </c>
      <c r="P184" s="2">
        <v>3.15</v>
      </c>
      <c r="Q184">
        <v>1.17</v>
      </c>
      <c r="R184">
        <v>23</v>
      </c>
      <c r="S184" s="2">
        <v>45.54</v>
      </c>
      <c r="T184" s="3">
        <v>0.01</v>
      </c>
      <c r="U184" s="2">
        <v>0.46</v>
      </c>
      <c r="V184" s="2">
        <v>45.08</v>
      </c>
      <c r="W184" s="2">
        <v>0.49</v>
      </c>
      <c r="X184" s="2">
        <v>45.57</v>
      </c>
    </row>
    <row r="185" spans="1:24">
      <c r="A185" t="s">
        <v>664</v>
      </c>
      <c r="B185" s="1">
        <v>43649</v>
      </c>
      <c r="C185" t="s">
        <v>390</v>
      </c>
      <c r="D185" t="s">
        <v>665</v>
      </c>
      <c r="E185" t="s">
        <v>39</v>
      </c>
      <c r="F185" t="s">
        <v>39</v>
      </c>
      <c r="G185" t="s">
        <v>29</v>
      </c>
      <c r="H185" t="s">
        <v>30</v>
      </c>
      <c r="I185" t="s">
        <v>63</v>
      </c>
      <c r="J185" t="s">
        <v>452</v>
      </c>
      <c r="K185" t="s">
        <v>33</v>
      </c>
      <c r="L185" t="s">
        <v>41</v>
      </c>
      <c r="M185" t="s">
        <v>35</v>
      </c>
      <c r="N185" s="1">
        <v>43667</v>
      </c>
      <c r="O185">
        <v>16.850000000000001</v>
      </c>
      <c r="P185" s="2">
        <v>27.18</v>
      </c>
      <c r="Q185">
        <v>10.33</v>
      </c>
      <c r="R185">
        <v>34</v>
      </c>
      <c r="S185" s="2">
        <v>572.9</v>
      </c>
      <c r="T185" s="3">
        <v>0.1</v>
      </c>
      <c r="U185" s="2">
        <v>57.29</v>
      </c>
      <c r="V185" s="2">
        <v>515.61</v>
      </c>
      <c r="W185" s="2">
        <v>8.23</v>
      </c>
      <c r="X185" s="2">
        <v>523.84</v>
      </c>
    </row>
    <row r="186" spans="1:24">
      <c r="A186" t="s">
        <v>666</v>
      </c>
      <c r="B186" s="1">
        <v>43650</v>
      </c>
      <c r="C186" t="s">
        <v>394</v>
      </c>
      <c r="D186" t="s">
        <v>667</v>
      </c>
      <c r="E186" t="s">
        <v>45</v>
      </c>
      <c r="F186" t="s">
        <v>45</v>
      </c>
      <c r="G186" t="s">
        <v>46</v>
      </c>
      <c r="H186" t="s">
        <v>62</v>
      </c>
      <c r="I186" t="s">
        <v>73</v>
      </c>
      <c r="J186" t="s">
        <v>455</v>
      </c>
      <c r="K186" t="s">
        <v>50</v>
      </c>
      <c r="L186" t="s">
        <v>51</v>
      </c>
      <c r="M186" t="s">
        <v>35</v>
      </c>
      <c r="N186" s="1">
        <v>43686</v>
      </c>
      <c r="O186">
        <v>1.6</v>
      </c>
      <c r="P186" s="2">
        <v>2.62</v>
      </c>
      <c r="Q186">
        <v>1.02</v>
      </c>
      <c r="R186">
        <v>21</v>
      </c>
      <c r="S186" s="2">
        <v>33.6</v>
      </c>
      <c r="T186" s="3">
        <v>0.05</v>
      </c>
      <c r="U186" s="2">
        <v>1.68</v>
      </c>
      <c r="V186" s="2">
        <v>31.92</v>
      </c>
      <c r="W186" s="2">
        <v>0.8</v>
      </c>
      <c r="X186" s="2">
        <v>32.72</v>
      </c>
    </row>
    <row r="187" spans="1:24">
      <c r="A187" t="s">
        <v>668</v>
      </c>
      <c r="B187" s="1">
        <v>43652</v>
      </c>
      <c r="C187" t="s">
        <v>398</v>
      </c>
      <c r="D187" t="s">
        <v>669</v>
      </c>
      <c r="E187" t="s">
        <v>27</v>
      </c>
      <c r="F187" t="s">
        <v>28</v>
      </c>
      <c r="G187" t="s">
        <v>46</v>
      </c>
      <c r="H187" t="s">
        <v>416</v>
      </c>
      <c r="I187" t="s">
        <v>31</v>
      </c>
      <c r="J187" t="s">
        <v>458</v>
      </c>
      <c r="K187" t="s">
        <v>57</v>
      </c>
      <c r="L187" t="s">
        <v>58</v>
      </c>
      <c r="M187" t="s">
        <v>35</v>
      </c>
      <c r="N187" s="1">
        <v>43666</v>
      </c>
      <c r="O187">
        <v>21.56</v>
      </c>
      <c r="P187" s="2">
        <v>35.94</v>
      </c>
      <c r="Q187">
        <v>14.38</v>
      </c>
      <c r="R187">
        <v>28</v>
      </c>
      <c r="S187" s="2">
        <v>603.67999999999995</v>
      </c>
      <c r="T187" s="3">
        <v>0.01</v>
      </c>
      <c r="U187" s="2">
        <v>6.04</v>
      </c>
      <c r="V187" s="2">
        <v>597.64</v>
      </c>
      <c r="W187" s="2">
        <v>6.66</v>
      </c>
      <c r="X187" s="2">
        <v>604.29999999999995</v>
      </c>
    </row>
    <row r="188" spans="1:24">
      <c r="A188" t="s">
        <v>670</v>
      </c>
      <c r="B188" s="1">
        <v>43656</v>
      </c>
      <c r="C188" t="s">
        <v>402</v>
      </c>
      <c r="D188" t="s">
        <v>671</v>
      </c>
      <c r="E188" t="s">
        <v>27</v>
      </c>
      <c r="F188" t="s">
        <v>28</v>
      </c>
      <c r="G188" t="s">
        <v>29</v>
      </c>
      <c r="H188" t="s">
        <v>416</v>
      </c>
      <c r="I188" t="s">
        <v>73</v>
      </c>
      <c r="J188" t="s">
        <v>461</v>
      </c>
      <c r="K188" t="s">
        <v>33</v>
      </c>
      <c r="L188" t="s">
        <v>58</v>
      </c>
      <c r="M188" t="s">
        <v>35</v>
      </c>
      <c r="N188" s="1">
        <v>43692</v>
      </c>
      <c r="O188">
        <v>2.74</v>
      </c>
      <c r="P188" s="2">
        <v>4.49</v>
      </c>
      <c r="Q188">
        <v>1.75</v>
      </c>
      <c r="R188">
        <v>11</v>
      </c>
      <c r="S188" s="2">
        <v>30.14</v>
      </c>
      <c r="T188" s="3">
        <v>0.08</v>
      </c>
      <c r="U188" s="2">
        <v>2.41</v>
      </c>
      <c r="V188" s="2">
        <v>27.73</v>
      </c>
      <c r="W188" s="2">
        <v>1.49</v>
      </c>
      <c r="X188" s="2">
        <v>29.22</v>
      </c>
    </row>
    <row r="189" spans="1:24">
      <c r="A189" t="s">
        <v>672</v>
      </c>
      <c r="B189" s="1">
        <v>43656</v>
      </c>
      <c r="C189" t="s">
        <v>406</v>
      </c>
      <c r="D189" t="s">
        <v>673</v>
      </c>
      <c r="E189" t="s">
        <v>39</v>
      </c>
      <c r="F189" t="s">
        <v>39</v>
      </c>
      <c r="G189" t="s">
        <v>29</v>
      </c>
      <c r="H189" t="s">
        <v>62</v>
      </c>
      <c r="I189" t="s">
        <v>63</v>
      </c>
      <c r="J189" t="s">
        <v>464</v>
      </c>
      <c r="K189" t="s">
        <v>33</v>
      </c>
      <c r="L189" t="s">
        <v>58</v>
      </c>
      <c r="M189" t="s">
        <v>35</v>
      </c>
      <c r="N189" s="1">
        <v>43715</v>
      </c>
      <c r="O189">
        <v>4.37</v>
      </c>
      <c r="P189" s="2">
        <v>9.11</v>
      </c>
      <c r="Q189">
        <v>4.74</v>
      </c>
      <c r="R189">
        <v>6</v>
      </c>
      <c r="S189" s="2">
        <v>26.22</v>
      </c>
      <c r="T189" s="3">
        <v>0.04</v>
      </c>
      <c r="U189" s="2">
        <v>1.05</v>
      </c>
      <c r="V189" s="2">
        <v>25.17</v>
      </c>
      <c r="W189" s="2">
        <v>2.25</v>
      </c>
      <c r="X189" s="2">
        <v>27.42</v>
      </c>
    </row>
    <row r="190" spans="1:24">
      <c r="A190" t="s">
        <v>674</v>
      </c>
      <c r="B190" s="1">
        <v>43662</v>
      </c>
      <c r="C190" t="s">
        <v>410</v>
      </c>
      <c r="D190" t="s">
        <v>675</v>
      </c>
      <c r="E190" t="s">
        <v>45</v>
      </c>
      <c r="F190" t="s">
        <v>45</v>
      </c>
      <c r="G190" t="s">
        <v>107</v>
      </c>
      <c r="H190" t="s">
        <v>150</v>
      </c>
      <c r="I190" t="s">
        <v>73</v>
      </c>
      <c r="J190" t="s">
        <v>467</v>
      </c>
      <c r="K190" t="s">
        <v>50</v>
      </c>
      <c r="L190" t="s">
        <v>41</v>
      </c>
      <c r="M190" t="s">
        <v>35</v>
      </c>
      <c r="N190" s="1">
        <v>43669</v>
      </c>
      <c r="O190">
        <v>0.24</v>
      </c>
      <c r="P190" s="2">
        <v>1.26</v>
      </c>
      <c r="Q190">
        <v>1.02</v>
      </c>
      <c r="R190">
        <v>10</v>
      </c>
      <c r="S190" s="2">
        <v>2.4</v>
      </c>
      <c r="T190" s="3">
        <v>0.1</v>
      </c>
      <c r="U190" s="2">
        <v>0.24</v>
      </c>
      <c r="V190" s="2">
        <v>2.16</v>
      </c>
      <c r="W190" s="2">
        <v>0.7</v>
      </c>
      <c r="X190" s="2">
        <v>2.86</v>
      </c>
    </row>
    <row r="191" spans="1:24">
      <c r="A191" t="s">
        <v>676</v>
      </c>
      <c r="B191" s="1">
        <v>43662</v>
      </c>
      <c r="C191" t="s">
        <v>414</v>
      </c>
      <c r="D191" t="s">
        <v>677</v>
      </c>
      <c r="E191" t="s">
        <v>27</v>
      </c>
      <c r="F191" t="s">
        <v>28</v>
      </c>
      <c r="G191" t="s">
        <v>29</v>
      </c>
      <c r="H191" t="s">
        <v>62</v>
      </c>
      <c r="I191" t="s">
        <v>176</v>
      </c>
      <c r="J191" t="s">
        <v>470</v>
      </c>
      <c r="K191" t="s">
        <v>33</v>
      </c>
      <c r="L191" t="s">
        <v>34</v>
      </c>
      <c r="M191" t="s">
        <v>35</v>
      </c>
      <c r="N191" s="1">
        <v>43684</v>
      </c>
      <c r="O191">
        <v>2.9</v>
      </c>
      <c r="P191" s="2">
        <v>4.76</v>
      </c>
      <c r="Q191">
        <v>1.86</v>
      </c>
      <c r="R191">
        <v>13</v>
      </c>
      <c r="S191" s="2">
        <v>37.700000000000003</v>
      </c>
      <c r="T191" s="3">
        <v>7.0000000000000007E-2</v>
      </c>
      <c r="U191" s="2">
        <v>2.64</v>
      </c>
      <c r="V191" s="2">
        <v>35.06</v>
      </c>
      <c r="W191" s="2">
        <v>0.88</v>
      </c>
      <c r="X191" s="2">
        <v>35.94</v>
      </c>
    </row>
    <row r="192" spans="1:24">
      <c r="A192" t="s">
        <v>678</v>
      </c>
      <c r="B192" s="1">
        <v>43663</v>
      </c>
      <c r="C192" t="s">
        <v>419</v>
      </c>
      <c r="D192" t="s">
        <v>679</v>
      </c>
      <c r="E192" t="s">
        <v>39</v>
      </c>
      <c r="F192" t="s">
        <v>39</v>
      </c>
      <c r="G192" t="s">
        <v>72</v>
      </c>
      <c r="H192" t="s">
        <v>90</v>
      </c>
      <c r="I192" t="s">
        <v>48</v>
      </c>
      <c r="J192" t="s">
        <v>473</v>
      </c>
      <c r="K192" t="s">
        <v>33</v>
      </c>
      <c r="L192" t="s">
        <v>41</v>
      </c>
      <c r="M192" t="s">
        <v>52</v>
      </c>
      <c r="N192" s="1">
        <v>43670</v>
      </c>
      <c r="O192">
        <v>54.52</v>
      </c>
      <c r="P192" s="2">
        <v>100.97</v>
      </c>
      <c r="Q192">
        <v>46.45</v>
      </c>
      <c r="R192">
        <v>35</v>
      </c>
      <c r="S192" s="2">
        <v>1908.2</v>
      </c>
      <c r="T192" s="3">
        <v>0.05</v>
      </c>
      <c r="U192" s="2">
        <v>95.41</v>
      </c>
      <c r="V192" s="2">
        <v>1812.79</v>
      </c>
      <c r="W192" s="2">
        <v>7.18</v>
      </c>
      <c r="X192" s="2">
        <v>1819.97</v>
      </c>
    </row>
    <row r="193" spans="1:24">
      <c r="A193" t="s">
        <v>680</v>
      </c>
      <c r="B193" s="1">
        <v>43664</v>
      </c>
      <c r="C193" t="s">
        <v>423</v>
      </c>
      <c r="D193" t="s">
        <v>681</v>
      </c>
      <c r="E193" t="s">
        <v>45</v>
      </c>
      <c r="F193" t="s">
        <v>45</v>
      </c>
      <c r="G193" t="s">
        <v>107</v>
      </c>
      <c r="H193" t="s">
        <v>90</v>
      </c>
      <c r="I193" t="s">
        <v>73</v>
      </c>
      <c r="J193" t="s">
        <v>476</v>
      </c>
      <c r="K193" t="s">
        <v>50</v>
      </c>
      <c r="L193" t="s">
        <v>58</v>
      </c>
      <c r="M193" t="s">
        <v>52</v>
      </c>
      <c r="N193" s="1">
        <v>43711</v>
      </c>
      <c r="O193">
        <v>3.42</v>
      </c>
      <c r="P193" s="2">
        <v>8.34</v>
      </c>
      <c r="Q193">
        <v>4.92</v>
      </c>
      <c r="R193">
        <v>15</v>
      </c>
      <c r="S193" s="2">
        <v>51.3</v>
      </c>
      <c r="T193" s="3">
        <v>0</v>
      </c>
      <c r="U193" s="2">
        <v>0</v>
      </c>
      <c r="V193" s="2">
        <v>51.3</v>
      </c>
      <c r="W193" s="2">
        <v>2.64</v>
      </c>
      <c r="X193" s="2">
        <v>53.94</v>
      </c>
    </row>
    <row r="194" spans="1:24">
      <c r="A194" t="s">
        <v>682</v>
      </c>
      <c r="B194" s="1">
        <v>43666</v>
      </c>
      <c r="C194" t="s">
        <v>427</v>
      </c>
      <c r="D194" t="s">
        <v>683</v>
      </c>
      <c r="E194" t="s">
        <v>27</v>
      </c>
      <c r="F194" t="s">
        <v>28</v>
      </c>
      <c r="G194" t="s">
        <v>46</v>
      </c>
      <c r="H194" t="s">
        <v>62</v>
      </c>
      <c r="I194" t="s">
        <v>73</v>
      </c>
      <c r="J194" t="s">
        <v>480</v>
      </c>
      <c r="K194" t="s">
        <v>57</v>
      </c>
      <c r="L194" t="s">
        <v>58</v>
      </c>
      <c r="M194" t="s">
        <v>52</v>
      </c>
      <c r="N194" s="1">
        <v>43707</v>
      </c>
      <c r="O194">
        <v>5.33</v>
      </c>
      <c r="P194" s="2">
        <v>8.6</v>
      </c>
      <c r="Q194">
        <v>3.27</v>
      </c>
      <c r="R194">
        <v>23</v>
      </c>
      <c r="S194" s="2">
        <v>122.59</v>
      </c>
      <c r="T194" s="3">
        <v>0.02</v>
      </c>
      <c r="U194" s="2">
        <v>2.4500000000000002</v>
      </c>
      <c r="V194" s="2">
        <v>120.14</v>
      </c>
      <c r="W194" s="2">
        <v>6.19</v>
      </c>
      <c r="X194" s="2">
        <v>126.33</v>
      </c>
    </row>
    <row r="195" spans="1:24">
      <c r="A195" t="s">
        <v>684</v>
      </c>
      <c r="B195" s="1">
        <v>43667</v>
      </c>
      <c r="C195" t="s">
        <v>431</v>
      </c>
      <c r="D195" t="s">
        <v>685</v>
      </c>
      <c r="E195" t="s">
        <v>39</v>
      </c>
      <c r="F195" t="s">
        <v>39</v>
      </c>
      <c r="G195" t="s">
        <v>29</v>
      </c>
      <c r="H195" t="s">
        <v>479</v>
      </c>
      <c r="I195" t="s">
        <v>176</v>
      </c>
      <c r="J195" t="s">
        <v>483</v>
      </c>
      <c r="K195" t="s">
        <v>50</v>
      </c>
      <c r="L195" t="s">
        <v>51</v>
      </c>
      <c r="M195" t="s">
        <v>178</v>
      </c>
      <c r="N195" s="1">
        <v>43719</v>
      </c>
      <c r="O195">
        <v>278.99</v>
      </c>
      <c r="P195" s="2">
        <v>449.99</v>
      </c>
      <c r="Q195">
        <v>171</v>
      </c>
      <c r="R195">
        <v>12</v>
      </c>
      <c r="S195" s="2">
        <v>3347.88</v>
      </c>
      <c r="T195" s="3">
        <v>0.06</v>
      </c>
      <c r="U195" s="2">
        <v>200.87</v>
      </c>
      <c r="V195" s="2">
        <v>3147.01</v>
      </c>
      <c r="W195" s="2">
        <v>49</v>
      </c>
      <c r="X195" s="2">
        <v>3196.01</v>
      </c>
    </row>
    <row r="196" spans="1:24">
      <c r="A196" t="s">
        <v>686</v>
      </c>
      <c r="B196" s="1">
        <v>43668</v>
      </c>
      <c r="C196" t="s">
        <v>436</v>
      </c>
      <c r="D196" t="s">
        <v>687</v>
      </c>
      <c r="E196" t="s">
        <v>45</v>
      </c>
      <c r="F196" t="s">
        <v>45</v>
      </c>
      <c r="G196" t="s">
        <v>29</v>
      </c>
      <c r="H196" t="s">
        <v>416</v>
      </c>
      <c r="I196" t="s">
        <v>176</v>
      </c>
      <c r="J196" t="s">
        <v>486</v>
      </c>
      <c r="K196" t="s">
        <v>57</v>
      </c>
      <c r="L196" t="s">
        <v>58</v>
      </c>
      <c r="M196" t="s">
        <v>52</v>
      </c>
      <c r="N196" s="1">
        <v>43724</v>
      </c>
      <c r="O196">
        <v>1.33</v>
      </c>
      <c r="P196" s="2">
        <v>2.08</v>
      </c>
      <c r="Q196">
        <v>0.75</v>
      </c>
      <c r="R196">
        <v>11</v>
      </c>
      <c r="S196" s="2">
        <v>14.63</v>
      </c>
      <c r="T196" s="3">
        <v>0.01</v>
      </c>
      <c r="U196" s="2">
        <v>0.15</v>
      </c>
      <c r="V196" s="2">
        <v>14.48</v>
      </c>
      <c r="W196" s="2">
        <v>1.49</v>
      </c>
      <c r="X196" s="2">
        <v>15.97</v>
      </c>
    </row>
    <row r="197" spans="1:24">
      <c r="A197" t="s">
        <v>688</v>
      </c>
      <c r="B197" s="1">
        <v>43668</v>
      </c>
      <c r="C197" t="s">
        <v>440</v>
      </c>
      <c r="D197" t="s">
        <v>689</v>
      </c>
      <c r="E197" t="s">
        <v>39</v>
      </c>
      <c r="F197" t="s">
        <v>39</v>
      </c>
      <c r="G197" t="s">
        <v>29</v>
      </c>
      <c r="H197" t="s">
        <v>150</v>
      </c>
      <c r="I197" t="s">
        <v>48</v>
      </c>
      <c r="J197" t="s">
        <v>489</v>
      </c>
      <c r="K197" t="s">
        <v>33</v>
      </c>
      <c r="L197" t="s">
        <v>34</v>
      </c>
      <c r="M197" t="s">
        <v>35</v>
      </c>
      <c r="N197" s="1">
        <v>43694</v>
      </c>
      <c r="O197">
        <v>6.51</v>
      </c>
      <c r="P197" s="2">
        <v>30.98</v>
      </c>
      <c r="Q197">
        <v>24.47</v>
      </c>
      <c r="R197">
        <v>29</v>
      </c>
      <c r="S197" s="2">
        <v>188.79</v>
      </c>
      <c r="T197" s="3">
        <v>0.03</v>
      </c>
      <c r="U197" s="2">
        <v>5.66</v>
      </c>
      <c r="V197" s="2">
        <v>183.13</v>
      </c>
      <c r="W197" s="2">
        <v>6.5</v>
      </c>
      <c r="X197" s="2">
        <v>189.63</v>
      </c>
    </row>
    <row r="198" spans="1:24">
      <c r="A198" t="s">
        <v>690</v>
      </c>
      <c r="B198" s="1">
        <v>43669</v>
      </c>
      <c r="C198" t="s">
        <v>444</v>
      </c>
      <c r="D198" t="s">
        <v>691</v>
      </c>
      <c r="E198" t="s">
        <v>39</v>
      </c>
      <c r="F198" t="s">
        <v>39</v>
      </c>
      <c r="G198" t="s">
        <v>29</v>
      </c>
      <c r="H198" t="s">
        <v>90</v>
      </c>
      <c r="I198" t="s">
        <v>63</v>
      </c>
      <c r="J198" t="s">
        <v>492</v>
      </c>
      <c r="K198" t="s">
        <v>57</v>
      </c>
      <c r="L198" t="s">
        <v>34</v>
      </c>
      <c r="M198" t="s">
        <v>35</v>
      </c>
      <c r="N198" s="1">
        <v>43695</v>
      </c>
      <c r="O198">
        <v>2.98</v>
      </c>
      <c r="P198" s="2">
        <v>5.84</v>
      </c>
      <c r="Q198">
        <v>2.86</v>
      </c>
      <c r="R198">
        <v>11</v>
      </c>
      <c r="S198" s="2">
        <v>32.78</v>
      </c>
      <c r="T198" s="3">
        <v>0.01</v>
      </c>
      <c r="U198" s="2">
        <v>0.33</v>
      </c>
      <c r="V198" s="2">
        <v>32.450000000000003</v>
      </c>
      <c r="W198" s="2">
        <v>0.83</v>
      </c>
      <c r="X198" s="2">
        <v>33.28</v>
      </c>
    </row>
    <row r="199" spans="1:24">
      <c r="A199" t="s">
        <v>692</v>
      </c>
      <c r="B199" s="1">
        <v>43670</v>
      </c>
      <c r="C199" t="s">
        <v>693</v>
      </c>
      <c r="D199" t="s">
        <v>694</v>
      </c>
      <c r="E199" t="s">
        <v>45</v>
      </c>
      <c r="F199" t="s">
        <v>45</v>
      </c>
      <c r="G199" t="s">
        <v>107</v>
      </c>
      <c r="H199" t="s">
        <v>30</v>
      </c>
      <c r="I199" t="s">
        <v>73</v>
      </c>
      <c r="J199" t="s">
        <v>495</v>
      </c>
      <c r="K199" t="s">
        <v>33</v>
      </c>
      <c r="L199" t="s">
        <v>34</v>
      </c>
      <c r="M199" t="s">
        <v>35</v>
      </c>
      <c r="N199" s="1">
        <v>43716</v>
      </c>
      <c r="O199">
        <v>3.65</v>
      </c>
      <c r="P199" s="2">
        <v>5.98</v>
      </c>
      <c r="Q199">
        <v>2.33</v>
      </c>
      <c r="R199">
        <v>14</v>
      </c>
      <c r="S199" s="2">
        <v>51.1</v>
      </c>
      <c r="T199" s="3">
        <v>0.09</v>
      </c>
      <c r="U199" s="2">
        <v>4.5999999999999996</v>
      </c>
      <c r="V199" s="2">
        <v>46.5</v>
      </c>
      <c r="W199" s="2">
        <v>1.49</v>
      </c>
      <c r="X199" s="2">
        <v>47.99</v>
      </c>
    </row>
    <row r="200" spans="1:24">
      <c r="A200" t="s">
        <v>695</v>
      </c>
      <c r="B200" s="1">
        <v>43672</v>
      </c>
      <c r="C200" t="s">
        <v>696</v>
      </c>
      <c r="D200" t="s">
        <v>697</v>
      </c>
      <c r="E200" t="s">
        <v>27</v>
      </c>
      <c r="F200" t="s">
        <v>28</v>
      </c>
      <c r="G200" t="s">
        <v>72</v>
      </c>
      <c r="H200" t="s">
        <v>47</v>
      </c>
      <c r="I200" t="s">
        <v>48</v>
      </c>
      <c r="J200" t="s">
        <v>498</v>
      </c>
      <c r="K200" t="s">
        <v>33</v>
      </c>
      <c r="L200" t="s">
        <v>58</v>
      </c>
      <c r="M200" t="s">
        <v>35</v>
      </c>
      <c r="N200" s="1">
        <v>43702</v>
      </c>
      <c r="O200">
        <v>4.46</v>
      </c>
      <c r="P200" s="2">
        <v>10.89</v>
      </c>
      <c r="Q200">
        <v>6.43</v>
      </c>
      <c r="R200">
        <v>37</v>
      </c>
      <c r="S200" s="2">
        <v>165.02</v>
      </c>
      <c r="T200" s="3">
        <v>0.06</v>
      </c>
      <c r="U200" s="2">
        <v>9.9</v>
      </c>
      <c r="V200" s="2">
        <v>155.12</v>
      </c>
      <c r="W200" s="2">
        <v>4.5</v>
      </c>
      <c r="X200" s="2">
        <v>159.62</v>
      </c>
    </row>
    <row r="201" spans="1:24">
      <c r="A201" t="s">
        <v>698</v>
      </c>
      <c r="B201" s="1">
        <v>43672</v>
      </c>
      <c r="C201" t="s">
        <v>699</v>
      </c>
      <c r="D201" t="s">
        <v>700</v>
      </c>
      <c r="E201" t="s">
        <v>27</v>
      </c>
      <c r="F201" t="s">
        <v>28</v>
      </c>
      <c r="G201" t="s">
        <v>29</v>
      </c>
      <c r="H201" t="s">
        <v>62</v>
      </c>
      <c r="I201" t="s">
        <v>48</v>
      </c>
      <c r="J201" t="s">
        <v>501</v>
      </c>
      <c r="K201" t="s">
        <v>33</v>
      </c>
      <c r="L201" t="s">
        <v>58</v>
      </c>
      <c r="M201" t="s">
        <v>35</v>
      </c>
      <c r="N201" s="1">
        <v>43721</v>
      </c>
      <c r="O201">
        <v>6.51</v>
      </c>
      <c r="P201" s="2">
        <v>30.98</v>
      </c>
      <c r="Q201">
        <v>24.47</v>
      </c>
      <c r="R201">
        <v>8</v>
      </c>
      <c r="S201" s="2">
        <v>52.08</v>
      </c>
      <c r="T201" s="3">
        <v>0.01</v>
      </c>
      <c r="U201" s="2">
        <v>0.52</v>
      </c>
      <c r="V201" s="2">
        <v>51.56</v>
      </c>
      <c r="W201" s="2">
        <v>6.5</v>
      </c>
      <c r="X201" s="2">
        <v>58.06</v>
      </c>
    </row>
    <row r="202" spans="1:24">
      <c r="A202" t="s">
        <v>701</v>
      </c>
      <c r="B202" s="1">
        <v>43673</v>
      </c>
      <c r="C202" t="s">
        <v>702</v>
      </c>
      <c r="D202" t="s">
        <v>703</v>
      </c>
      <c r="E202" t="s">
        <v>39</v>
      </c>
      <c r="F202" t="s">
        <v>39</v>
      </c>
      <c r="G202" t="s">
        <v>46</v>
      </c>
      <c r="H202" t="s">
        <v>90</v>
      </c>
      <c r="I202" t="s">
        <v>48</v>
      </c>
      <c r="J202" t="s">
        <v>32</v>
      </c>
      <c r="K202" t="s">
        <v>50</v>
      </c>
      <c r="L202" t="s">
        <v>41</v>
      </c>
      <c r="M202" t="s">
        <v>35</v>
      </c>
      <c r="N202" s="1">
        <v>43684</v>
      </c>
      <c r="O202">
        <v>39.64</v>
      </c>
      <c r="P202" s="2">
        <v>152.47999999999999</v>
      </c>
      <c r="Q202">
        <v>112.84</v>
      </c>
      <c r="R202">
        <v>31</v>
      </c>
      <c r="S202" s="2">
        <v>1228.8399999999999</v>
      </c>
      <c r="T202" s="3">
        <v>7.0000000000000007E-2</v>
      </c>
      <c r="U202" s="2">
        <v>86.02</v>
      </c>
      <c r="V202" s="2">
        <v>1142.82</v>
      </c>
      <c r="W202" s="2">
        <v>6.5</v>
      </c>
      <c r="X202" s="2">
        <v>1149.32</v>
      </c>
    </row>
    <row r="203" spans="1:24">
      <c r="A203" t="s">
        <v>704</v>
      </c>
      <c r="B203" s="1">
        <v>43674</v>
      </c>
      <c r="C203" t="s">
        <v>705</v>
      </c>
      <c r="D203" t="s">
        <v>706</v>
      </c>
      <c r="E203" t="s">
        <v>45</v>
      </c>
      <c r="F203" t="s">
        <v>45</v>
      </c>
      <c r="G203" t="s">
        <v>29</v>
      </c>
      <c r="H203" t="s">
        <v>30</v>
      </c>
      <c r="I203" t="s">
        <v>63</v>
      </c>
      <c r="J203" t="s">
        <v>40</v>
      </c>
      <c r="K203" t="s">
        <v>57</v>
      </c>
      <c r="L203" t="s">
        <v>34</v>
      </c>
      <c r="M203" t="s">
        <v>35</v>
      </c>
      <c r="N203" s="1">
        <v>43734</v>
      </c>
      <c r="O203">
        <v>1.95</v>
      </c>
      <c r="P203" s="2">
        <v>3.98</v>
      </c>
      <c r="Q203">
        <v>2.0299999999999998</v>
      </c>
      <c r="R203">
        <v>30</v>
      </c>
      <c r="S203" s="2">
        <v>58.5</v>
      </c>
      <c r="T203" s="3">
        <v>0.1</v>
      </c>
      <c r="U203" s="2">
        <v>5.85</v>
      </c>
      <c r="V203" s="2">
        <v>52.65</v>
      </c>
      <c r="W203" s="2">
        <v>0.83</v>
      </c>
      <c r="X203" s="2">
        <v>53.48</v>
      </c>
    </row>
    <row r="204" spans="1:24">
      <c r="A204" t="s">
        <v>707</v>
      </c>
      <c r="B204" s="1">
        <v>43675</v>
      </c>
      <c r="C204" t="s">
        <v>708</v>
      </c>
      <c r="D204" t="s">
        <v>709</v>
      </c>
      <c r="E204" t="s">
        <v>27</v>
      </c>
      <c r="F204" t="s">
        <v>28</v>
      </c>
      <c r="G204" t="s">
        <v>46</v>
      </c>
      <c r="H204" t="s">
        <v>62</v>
      </c>
      <c r="I204" t="s">
        <v>63</v>
      </c>
      <c r="J204" t="s">
        <v>49</v>
      </c>
      <c r="K204" t="s">
        <v>50</v>
      </c>
      <c r="L204" t="s">
        <v>41</v>
      </c>
      <c r="M204" t="s">
        <v>35</v>
      </c>
      <c r="N204" s="1">
        <v>43709</v>
      </c>
      <c r="O204">
        <v>1.94</v>
      </c>
      <c r="P204" s="2">
        <v>3.08</v>
      </c>
      <c r="Q204">
        <v>1.1399999999999999</v>
      </c>
      <c r="R204">
        <v>38</v>
      </c>
      <c r="S204" s="2">
        <v>73.72</v>
      </c>
      <c r="T204" s="3">
        <v>0.04</v>
      </c>
      <c r="U204" s="2">
        <v>2.95</v>
      </c>
      <c r="V204" s="2">
        <v>70.77</v>
      </c>
      <c r="W204" s="2">
        <v>0.99</v>
      </c>
      <c r="X204" s="2">
        <v>71.760000000000005</v>
      </c>
    </row>
    <row r="205" spans="1:24">
      <c r="A205" t="s">
        <v>710</v>
      </c>
      <c r="B205" s="1">
        <v>43676</v>
      </c>
      <c r="C205" t="s">
        <v>711</v>
      </c>
      <c r="D205" t="s">
        <v>712</v>
      </c>
      <c r="E205" t="s">
        <v>27</v>
      </c>
      <c r="F205" t="s">
        <v>28</v>
      </c>
      <c r="G205" t="s">
        <v>29</v>
      </c>
      <c r="H205" t="s">
        <v>416</v>
      </c>
      <c r="I205" t="s">
        <v>63</v>
      </c>
      <c r="J205" t="s">
        <v>56</v>
      </c>
      <c r="K205" t="s">
        <v>57</v>
      </c>
      <c r="L205" t="s">
        <v>58</v>
      </c>
      <c r="M205" t="s">
        <v>178</v>
      </c>
      <c r="N205" s="1">
        <v>43698</v>
      </c>
      <c r="O205">
        <v>76.790000000000006</v>
      </c>
      <c r="P205" s="2">
        <v>119.99</v>
      </c>
      <c r="Q205">
        <v>43.2</v>
      </c>
      <c r="R205">
        <v>24</v>
      </c>
      <c r="S205" s="2">
        <v>1842.96</v>
      </c>
      <c r="T205" s="3">
        <v>0.02</v>
      </c>
      <c r="U205" s="2">
        <v>36.86</v>
      </c>
      <c r="V205" s="2">
        <v>1806.1</v>
      </c>
      <c r="W205" s="2">
        <v>14</v>
      </c>
      <c r="X205" s="2">
        <v>1820.1</v>
      </c>
    </row>
    <row r="206" spans="1:24">
      <c r="A206" t="s">
        <v>713</v>
      </c>
      <c r="B206" s="1">
        <v>43679</v>
      </c>
      <c r="C206" t="s">
        <v>714</v>
      </c>
      <c r="D206" t="s">
        <v>715</v>
      </c>
      <c r="E206" t="s">
        <v>39</v>
      </c>
      <c r="F206" t="s">
        <v>39</v>
      </c>
      <c r="G206" t="s">
        <v>29</v>
      </c>
      <c r="H206" t="s">
        <v>125</v>
      </c>
      <c r="I206" t="s">
        <v>63</v>
      </c>
      <c r="J206" t="s">
        <v>64</v>
      </c>
      <c r="K206" t="s">
        <v>33</v>
      </c>
      <c r="L206" t="s">
        <v>58</v>
      </c>
      <c r="M206" t="s">
        <v>52</v>
      </c>
      <c r="N206" s="1">
        <v>43690</v>
      </c>
      <c r="O206">
        <v>1.53</v>
      </c>
      <c r="P206" s="2">
        <v>2.78</v>
      </c>
      <c r="Q206">
        <v>1.25</v>
      </c>
      <c r="R206">
        <v>40</v>
      </c>
      <c r="S206" s="2">
        <v>61.2</v>
      </c>
      <c r="T206" s="3">
        <v>0.03</v>
      </c>
      <c r="U206" s="2">
        <v>1.84</v>
      </c>
      <c r="V206" s="2">
        <v>59.36</v>
      </c>
      <c r="W206" s="2">
        <v>1.34</v>
      </c>
      <c r="X206" s="2">
        <v>60.7</v>
      </c>
    </row>
    <row r="207" spans="1:24">
      <c r="A207" t="s">
        <v>716</v>
      </c>
      <c r="B207" s="1">
        <v>43683</v>
      </c>
      <c r="C207" t="s">
        <v>717</v>
      </c>
      <c r="D207" t="s">
        <v>718</v>
      </c>
      <c r="E207" t="s">
        <v>45</v>
      </c>
      <c r="F207" t="s">
        <v>45</v>
      </c>
      <c r="G207" t="s">
        <v>107</v>
      </c>
      <c r="H207" t="s">
        <v>90</v>
      </c>
      <c r="I207" t="s">
        <v>73</v>
      </c>
      <c r="J207" t="s">
        <v>68</v>
      </c>
      <c r="K207" t="s">
        <v>57</v>
      </c>
      <c r="L207" t="s">
        <v>51</v>
      </c>
      <c r="M207" t="s">
        <v>35</v>
      </c>
      <c r="N207" s="1">
        <v>43737</v>
      </c>
      <c r="O207">
        <v>2.2599999999999998</v>
      </c>
      <c r="P207" s="2">
        <v>3.58</v>
      </c>
      <c r="Q207">
        <v>1.32</v>
      </c>
      <c r="R207">
        <v>46</v>
      </c>
      <c r="S207" s="2">
        <v>103.96</v>
      </c>
      <c r="T207" s="3">
        <v>0.06</v>
      </c>
      <c r="U207" s="2">
        <v>6.24</v>
      </c>
      <c r="V207" s="2">
        <v>97.72</v>
      </c>
      <c r="W207" s="2">
        <v>5.47</v>
      </c>
      <c r="X207" s="2">
        <v>103.19</v>
      </c>
    </row>
    <row r="208" spans="1:24">
      <c r="A208" t="s">
        <v>719</v>
      </c>
      <c r="B208" s="1">
        <v>43684</v>
      </c>
      <c r="C208" t="s">
        <v>720</v>
      </c>
      <c r="D208" t="s">
        <v>721</v>
      </c>
      <c r="E208" t="s">
        <v>27</v>
      </c>
      <c r="F208" t="s">
        <v>28</v>
      </c>
      <c r="G208" t="s">
        <v>107</v>
      </c>
      <c r="H208" t="s">
        <v>90</v>
      </c>
      <c r="I208" t="s">
        <v>176</v>
      </c>
      <c r="J208" t="s">
        <v>74</v>
      </c>
      <c r="K208" t="s">
        <v>33</v>
      </c>
      <c r="L208" t="s">
        <v>58</v>
      </c>
      <c r="M208" t="s">
        <v>35</v>
      </c>
      <c r="N208" s="1">
        <v>43724</v>
      </c>
      <c r="O208">
        <v>1.46</v>
      </c>
      <c r="P208" s="2">
        <v>3.57</v>
      </c>
      <c r="Q208">
        <v>2.11</v>
      </c>
      <c r="R208">
        <v>23</v>
      </c>
      <c r="S208" s="2">
        <v>33.58</v>
      </c>
      <c r="T208" s="3">
        <v>0.09</v>
      </c>
      <c r="U208" s="2">
        <v>3.02</v>
      </c>
      <c r="V208" s="2">
        <v>30.56</v>
      </c>
      <c r="W208" s="2">
        <v>4.17</v>
      </c>
      <c r="X208" s="2">
        <v>34.729999999999997</v>
      </c>
    </row>
    <row r="209" spans="1:24">
      <c r="A209" t="s">
        <v>722</v>
      </c>
      <c r="B209" s="1">
        <v>43685</v>
      </c>
      <c r="C209" t="s">
        <v>723</v>
      </c>
      <c r="D209" t="s">
        <v>724</v>
      </c>
      <c r="E209" t="s">
        <v>39</v>
      </c>
      <c r="F209" t="s">
        <v>39</v>
      </c>
      <c r="G209" t="s">
        <v>107</v>
      </c>
      <c r="H209" t="s">
        <v>30</v>
      </c>
      <c r="I209" t="s">
        <v>63</v>
      </c>
      <c r="J209" t="s">
        <v>78</v>
      </c>
      <c r="K209" t="s">
        <v>50</v>
      </c>
      <c r="L209" t="s">
        <v>34</v>
      </c>
      <c r="M209" t="s">
        <v>52</v>
      </c>
      <c r="N209" s="1">
        <v>43726</v>
      </c>
      <c r="O209">
        <v>6.51</v>
      </c>
      <c r="P209" s="2">
        <v>30.98</v>
      </c>
      <c r="Q209">
        <v>24.47</v>
      </c>
      <c r="R209">
        <v>44</v>
      </c>
      <c r="S209" s="2">
        <v>286.44</v>
      </c>
      <c r="T209" s="3">
        <v>0.02</v>
      </c>
      <c r="U209" s="2">
        <v>5.73</v>
      </c>
      <c r="V209" s="2">
        <v>280.70999999999998</v>
      </c>
      <c r="W209" s="2">
        <v>6.5</v>
      </c>
      <c r="X209" s="2">
        <v>287.20999999999998</v>
      </c>
    </row>
    <row r="210" spans="1:24">
      <c r="A210" t="s">
        <v>725</v>
      </c>
      <c r="B210" s="1">
        <v>43686</v>
      </c>
      <c r="C210" t="s">
        <v>726</v>
      </c>
      <c r="D210" t="s">
        <v>727</v>
      </c>
      <c r="E210" t="s">
        <v>45</v>
      </c>
      <c r="F210" t="s">
        <v>45</v>
      </c>
      <c r="G210" t="s">
        <v>107</v>
      </c>
      <c r="H210" t="s">
        <v>125</v>
      </c>
      <c r="I210" t="s">
        <v>63</v>
      </c>
      <c r="J210" t="s">
        <v>82</v>
      </c>
      <c r="K210" t="s">
        <v>57</v>
      </c>
      <c r="L210" t="s">
        <v>34</v>
      </c>
      <c r="M210" t="s">
        <v>35</v>
      </c>
      <c r="N210" s="1">
        <v>43702</v>
      </c>
      <c r="O210">
        <v>18.38</v>
      </c>
      <c r="P210" s="2">
        <v>29.17</v>
      </c>
      <c r="Q210">
        <v>10.79</v>
      </c>
      <c r="R210">
        <v>8</v>
      </c>
      <c r="S210" s="2">
        <v>147.04</v>
      </c>
      <c r="T210" s="3">
        <v>0.02</v>
      </c>
      <c r="U210" s="2">
        <v>2.94</v>
      </c>
      <c r="V210" s="2">
        <v>144.1</v>
      </c>
      <c r="W210" s="2">
        <v>6.27</v>
      </c>
      <c r="X210" s="2">
        <v>150.37</v>
      </c>
    </row>
    <row r="211" spans="1:24">
      <c r="A211" t="s">
        <v>728</v>
      </c>
      <c r="B211" s="1">
        <v>43686</v>
      </c>
      <c r="C211" t="s">
        <v>729</v>
      </c>
      <c r="D211" t="s">
        <v>730</v>
      </c>
      <c r="E211" t="s">
        <v>27</v>
      </c>
      <c r="F211" t="s">
        <v>28</v>
      </c>
      <c r="G211" t="s">
        <v>46</v>
      </c>
      <c r="H211" t="s">
        <v>90</v>
      </c>
      <c r="I211" t="s">
        <v>48</v>
      </c>
      <c r="J211" t="s">
        <v>86</v>
      </c>
      <c r="K211" t="s">
        <v>33</v>
      </c>
      <c r="L211" t="s">
        <v>34</v>
      </c>
      <c r="M211" t="s">
        <v>35</v>
      </c>
      <c r="N211" s="1">
        <v>43709</v>
      </c>
      <c r="O211">
        <v>216</v>
      </c>
      <c r="P211" s="2">
        <v>449.99</v>
      </c>
      <c r="Q211">
        <v>233.99</v>
      </c>
      <c r="R211">
        <v>40</v>
      </c>
      <c r="S211" s="2">
        <v>8640</v>
      </c>
      <c r="T211" s="3">
        <v>0.04</v>
      </c>
      <c r="U211" s="2">
        <v>345.6</v>
      </c>
      <c r="V211" s="2">
        <v>8294.4</v>
      </c>
      <c r="W211" s="2">
        <v>24.49</v>
      </c>
      <c r="X211" s="2">
        <v>8318.89</v>
      </c>
    </row>
    <row r="212" spans="1:24">
      <c r="A212" t="s">
        <v>731</v>
      </c>
      <c r="B212" s="1">
        <v>43686</v>
      </c>
      <c r="C212" t="s">
        <v>732</v>
      </c>
      <c r="D212" t="s">
        <v>733</v>
      </c>
      <c r="E212" t="s">
        <v>39</v>
      </c>
      <c r="F212" t="s">
        <v>39</v>
      </c>
      <c r="G212" t="s">
        <v>29</v>
      </c>
      <c r="H212" t="s">
        <v>167</v>
      </c>
      <c r="I212" t="s">
        <v>48</v>
      </c>
      <c r="J212" t="s">
        <v>91</v>
      </c>
      <c r="K212" t="s">
        <v>57</v>
      </c>
      <c r="L212" t="s">
        <v>34</v>
      </c>
      <c r="M212" t="s">
        <v>178</v>
      </c>
      <c r="N212" s="1">
        <v>43707</v>
      </c>
      <c r="O212">
        <v>75</v>
      </c>
      <c r="P212" s="2">
        <v>120.97</v>
      </c>
      <c r="Q212">
        <v>45.97</v>
      </c>
      <c r="R212">
        <v>35</v>
      </c>
      <c r="S212" s="2">
        <v>2625</v>
      </c>
      <c r="T212" s="3">
        <v>0.08</v>
      </c>
      <c r="U212" s="2">
        <v>210</v>
      </c>
      <c r="V212" s="2">
        <v>2415</v>
      </c>
      <c r="W212" s="2">
        <v>26.3</v>
      </c>
      <c r="X212" s="2">
        <v>2441.3000000000002</v>
      </c>
    </row>
    <row r="213" spans="1:24">
      <c r="A213" t="s">
        <v>734</v>
      </c>
      <c r="B213" s="1">
        <v>43687</v>
      </c>
      <c r="C213" t="s">
        <v>735</v>
      </c>
      <c r="D213" t="s">
        <v>736</v>
      </c>
      <c r="E213" t="s">
        <v>45</v>
      </c>
      <c r="F213" t="s">
        <v>45</v>
      </c>
      <c r="G213" t="s">
        <v>72</v>
      </c>
      <c r="H213" t="s">
        <v>62</v>
      </c>
      <c r="I213" t="s">
        <v>176</v>
      </c>
      <c r="J213" t="s">
        <v>95</v>
      </c>
      <c r="K213" t="s">
        <v>33</v>
      </c>
      <c r="L213" t="s">
        <v>41</v>
      </c>
      <c r="M213" t="s">
        <v>35</v>
      </c>
      <c r="N213" s="1">
        <v>43692</v>
      </c>
      <c r="O213">
        <v>3.5</v>
      </c>
      <c r="P213" s="2">
        <v>5.74</v>
      </c>
      <c r="Q213">
        <v>2.2400000000000002</v>
      </c>
      <c r="R213">
        <v>50</v>
      </c>
      <c r="S213" s="2">
        <v>175</v>
      </c>
      <c r="T213" s="3">
        <v>0.1</v>
      </c>
      <c r="U213" s="2">
        <v>17.5</v>
      </c>
      <c r="V213" s="2">
        <v>157.5</v>
      </c>
      <c r="W213" s="2">
        <v>5.01</v>
      </c>
      <c r="X213" s="2">
        <v>162.51</v>
      </c>
    </row>
    <row r="214" spans="1:24">
      <c r="A214" t="s">
        <v>737</v>
      </c>
      <c r="B214" s="1">
        <v>43688</v>
      </c>
      <c r="C214" t="s">
        <v>738</v>
      </c>
      <c r="D214" t="s">
        <v>739</v>
      </c>
      <c r="E214" t="s">
        <v>27</v>
      </c>
      <c r="F214" t="s">
        <v>28</v>
      </c>
      <c r="G214" t="s">
        <v>29</v>
      </c>
      <c r="H214" t="s">
        <v>90</v>
      </c>
      <c r="I214" t="s">
        <v>48</v>
      </c>
      <c r="J214" t="s">
        <v>99</v>
      </c>
      <c r="K214" t="s">
        <v>50</v>
      </c>
      <c r="L214" t="s">
        <v>51</v>
      </c>
      <c r="M214" t="s">
        <v>35</v>
      </c>
      <c r="N214" s="1">
        <v>43734</v>
      </c>
      <c r="O214">
        <v>0.93</v>
      </c>
      <c r="P214" s="2">
        <v>1.48</v>
      </c>
      <c r="Q214">
        <v>0.55000000000000004</v>
      </c>
      <c r="R214">
        <v>19</v>
      </c>
      <c r="S214" s="2">
        <v>17.670000000000002</v>
      </c>
      <c r="T214" s="3">
        <v>0.09</v>
      </c>
      <c r="U214" s="2">
        <v>1.59</v>
      </c>
      <c r="V214" s="2">
        <v>16.079999999999998</v>
      </c>
      <c r="W214" s="2">
        <v>0.7</v>
      </c>
      <c r="X214" s="2">
        <v>16.78</v>
      </c>
    </row>
    <row r="215" spans="1:24">
      <c r="A215" t="s">
        <v>740</v>
      </c>
      <c r="B215" s="1">
        <v>43689</v>
      </c>
      <c r="C215" t="s">
        <v>741</v>
      </c>
      <c r="D215" t="s">
        <v>742</v>
      </c>
      <c r="E215" t="s">
        <v>39</v>
      </c>
      <c r="F215" t="s">
        <v>39</v>
      </c>
      <c r="G215" t="s">
        <v>46</v>
      </c>
      <c r="H215" t="s">
        <v>167</v>
      </c>
      <c r="I215" t="s">
        <v>176</v>
      </c>
      <c r="J215" t="s">
        <v>103</v>
      </c>
      <c r="K215" t="s">
        <v>57</v>
      </c>
      <c r="L215" t="s">
        <v>58</v>
      </c>
      <c r="M215" t="s">
        <v>52</v>
      </c>
      <c r="N215" s="1">
        <v>43694</v>
      </c>
      <c r="O215">
        <v>67.73</v>
      </c>
      <c r="P215" s="2">
        <v>165.2</v>
      </c>
      <c r="Q215">
        <v>97.47</v>
      </c>
      <c r="R215">
        <v>37</v>
      </c>
      <c r="S215" s="2">
        <v>2506.0100000000002</v>
      </c>
      <c r="T215" s="3">
        <v>0.04</v>
      </c>
      <c r="U215" s="2">
        <v>100.24</v>
      </c>
      <c r="V215" s="2">
        <v>2405.77</v>
      </c>
      <c r="W215" s="2">
        <v>19.989999999999998</v>
      </c>
      <c r="X215" s="2">
        <v>2425.7600000000002</v>
      </c>
    </row>
    <row r="216" spans="1:24">
      <c r="A216" t="s">
        <v>743</v>
      </c>
      <c r="B216" s="1">
        <v>43691</v>
      </c>
      <c r="C216" t="s">
        <v>744</v>
      </c>
      <c r="D216" t="s">
        <v>745</v>
      </c>
      <c r="E216" t="s">
        <v>45</v>
      </c>
      <c r="F216" t="s">
        <v>45</v>
      </c>
      <c r="G216" t="s">
        <v>29</v>
      </c>
      <c r="H216" t="s">
        <v>416</v>
      </c>
      <c r="I216" t="s">
        <v>48</v>
      </c>
      <c r="J216" t="s">
        <v>108</v>
      </c>
      <c r="K216" t="s">
        <v>33</v>
      </c>
      <c r="L216" t="s">
        <v>51</v>
      </c>
      <c r="M216" t="s">
        <v>35</v>
      </c>
      <c r="N216" s="1">
        <v>43738</v>
      </c>
      <c r="O216">
        <v>2.1800000000000002</v>
      </c>
      <c r="P216" s="2">
        <v>3.52</v>
      </c>
      <c r="Q216">
        <v>1.34</v>
      </c>
      <c r="R216">
        <v>12</v>
      </c>
      <c r="S216" s="2">
        <v>26.16</v>
      </c>
      <c r="T216" s="3">
        <v>0.04</v>
      </c>
      <c r="U216" s="2">
        <v>1.05</v>
      </c>
      <c r="V216" s="2">
        <v>25.11</v>
      </c>
      <c r="W216" s="2">
        <v>6.83</v>
      </c>
      <c r="X216" s="2">
        <v>31.94</v>
      </c>
    </row>
    <row r="217" spans="1:24">
      <c r="A217" t="s">
        <v>746</v>
      </c>
      <c r="B217" s="1">
        <v>43692</v>
      </c>
      <c r="C217" t="s">
        <v>747</v>
      </c>
      <c r="D217" t="s">
        <v>748</v>
      </c>
      <c r="E217" t="s">
        <v>27</v>
      </c>
      <c r="F217" t="s">
        <v>28</v>
      </c>
      <c r="G217" t="s">
        <v>29</v>
      </c>
      <c r="H217" t="s">
        <v>167</v>
      </c>
      <c r="I217" t="s">
        <v>176</v>
      </c>
      <c r="J217" t="s">
        <v>112</v>
      </c>
      <c r="K217" t="s">
        <v>33</v>
      </c>
      <c r="L217" t="s">
        <v>34</v>
      </c>
      <c r="M217" t="s">
        <v>52</v>
      </c>
      <c r="N217" s="1">
        <v>43742</v>
      </c>
      <c r="O217">
        <v>1.31</v>
      </c>
      <c r="P217" s="2">
        <v>2.84</v>
      </c>
      <c r="Q217">
        <v>1.53</v>
      </c>
      <c r="R217">
        <v>13</v>
      </c>
      <c r="S217" s="2">
        <v>17.03</v>
      </c>
      <c r="T217" s="3">
        <v>0.01</v>
      </c>
      <c r="U217" s="2">
        <v>0.17</v>
      </c>
      <c r="V217" s="2">
        <v>16.86</v>
      </c>
      <c r="W217" s="2">
        <v>0.93</v>
      </c>
      <c r="X217" s="2">
        <v>17.79</v>
      </c>
    </row>
    <row r="218" spans="1:24">
      <c r="A218" t="s">
        <v>749</v>
      </c>
      <c r="B218" s="1">
        <v>43694</v>
      </c>
      <c r="C218" t="s">
        <v>750</v>
      </c>
      <c r="D218" t="s">
        <v>751</v>
      </c>
      <c r="E218" t="s">
        <v>39</v>
      </c>
      <c r="F218" t="s">
        <v>39</v>
      </c>
      <c r="G218" t="s">
        <v>29</v>
      </c>
      <c r="H218" t="s">
        <v>30</v>
      </c>
      <c r="I218" t="s">
        <v>63</v>
      </c>
      <c r="J218" t="s">
        <v>117</v>
      </c>
      <c r="K218" t="s">
        <v>50</v>
      </c>
      <c r="L218" t="s">
        <v>41</v>
      </c>
      <c r="M218" t="s">
        <v>35</v>
      </c>
      <c r="N218" s="1">
        <v>43695</v>
      </c>
      <c r="O218">
        <v>2.52</v>
      </c>
      <c r="P218" s="2">
        <v>4</v>
      </c>
      <c r="Q218">
        <v>1.48</v>
      </c>
      <c r="R218">
        <v>41</v>
      </c>
      <c r="S218" s="2">
        <v>103.32</v>
      </c>
      <c r="T218" s="3">
        <v>0.02</v>
      </c>
      <c r="U218" s="2">
        <v>2.0699999999999998</v>
      </c>
      <c r="V218" s="2">
        <v>101.25</v>
      </c>
      <c r="W218" s="2">
        <v>1.3</v>
      </c>
      <c r="X218" s="2">
        <v>102.55</v>
      </c>
    </row>
    <row r="219" spans="1:24">
      <c r="A219" t="s">
        <v>752</v>
      </c>
      <c r="B219" s="1">
        <v>43697</v>
      </c>
      <c r="C219" t="s">
        <v>753</v>
      </c>
      <c r="D219" t="s">
        <v>754</v>
      </c>
      <c r="E219" t="s">
        <v>45</v>
      </c>
      <c r="F219" t="s">
        <v>45</v>
      </c>
      <c r="G219" t="s">
        <v>107</v>
      </c>
      <c r="H219" t="s">
        <v>125</v>
      </c>
      <c r="I219" t="s">
        <v>176</v>
      </c>
      <c r="J219" t="s">
        <v>121</v>
      </c>
      <c r="K219" t="s">
        <v>33</v>
      </c>
      <c r="L219" t="s">
        <v>51</v>
      </c>
      <c r="M219" t="s">
        <v>52</v>
      </c>
      <c r="N219" s="1">
        <v>43704</v>
      </c>
      <c r="O219">
        <v>56.16</v>
      </c>
      <c r="P219" s="2">
        <v>136.97999999999999</v>
      </c>
      <c r="Q219">
        <v>80.819999999999993</v>
      </c>
      <c r="R219">
        <v>41</v>
      </c>
      <c r="S219" s="2">
        <v>2302.56</v>
      </c>
      <c r="T219" s="3">
        <v>0.04</v>
      </c>
      <c r="U219" s="2">
        <v>92.1</v>
      </c>
      <c r="V219" s="2">
        <v>2210.46</v>
      </c>
      <c r="W219" s="2">
        <v>24.49</v>
      </c>
      <c r="X219" s="2">
        <v>2234.9499999999998</v>
      </c>
    </row>
    <row r="220" spans="1:24">
      <c r="A220" t="s">
        <v>755</v>
      </c>
      <c r="B220" s="1">
        <v>43697</v>
      </c>
      <c r="C220" t="s">
        <v>756</v>
      </c>
      <c r="D220" t="s">
        <v>757</v>
      </c>
      <c r="E220" t="s">
        <v>39</v>
      </c>
      <c r="F220" t="s">
        <v>39</v>
      </c>
      <c r="G220" t="s">
        <v>46</v>
      </c>
      <c r="H220" t="s">
        <v>30</v>
      </c>
      <c r="I220" t="s">
        <v>48</v>
      </c>
      <c r="J220" t="s">
        <v>126</v>
      </c>
      <c r="K220" t="s">
        <v>33</v>
      </c>
      <c r="L220" t="s">
        <v>58</v>
      </c>
      <c r="M220" t="s">
        <v>35</v>
      </c>
      <c r="N220" s="1">
        <v>43720</v>
      </c>
      <c r="O220">
        <v>3.47</v>
      </c>
      <c r="P220" s="2">
        <v>6.68</v>
      </c>
      <c r="Q220">
        <v>3.21</v>
      </c>
      <c r="R220">
        <v>5</v>
      </c>
      <c r="S220" s="2">
        <v>17.350000000000001</v>
      </c>
      <c r="T220" s="3">
        <v>0.09</v>
      </c>
      <c r="U220" s="2">
        <v>1.56</v>
      </c>
      <c r="V220" s="2">
        <v>15.79</v>
      </c>
      <c r="W220" s="2">
        <v>1.5</v>
      </c>
      <c r="X220" s="2">
        <v>17.29</v>
      </c>
    </row>
    <row r="221" spans="1:24">
      <c r="A221" t="s">
        <v>758</v>
      </c>
      <c r="B221" s="1">
        <v>43699</v>
      </c>
      <c r="C221" t="s">
        <v>759</v>
      </c>
      <c r="D221" t="s">
        <v>760</v>
      </c>
      <c r="E221" t="s">
        <v>45</v>
      </c>
      <c r="F221" t="s">
        <v>45</v>
      </c>
      <c r="G221" t="s">
        <v>46</v>
      </c>
      <c r="H221" t="s">
        <v>525</v>
      </c>
      <c r="I221" t="s">
        <v>48</v>
      </c>
      <c r="J221" t="s">
        <v>130</v>
      </c>
      <c r="K221" t="s">
        <v>50</v>
      </c>
      <c r="L221" t="s">
        <v>34</v>
      </c>
      <c r="M221" t="s">
        <v>35</v>
      </c>
      <c r="N221" s="1">
        <v>43713</v>
      </c>
      <c r="O221">
        <v>67.73</v>
      </c>
      <c r="P221" s="2">
        <v>165.2</v>
      </c>
      <c r="Q221">
        <v>97.47</v>
      </c>
      <c r="R221">
        <v>23</v>
      </c>
      <c r="S221" s="2">
        <v>1557.79</v>
      </c>
      <c r="T221" s="3">
        <v>7.0000000000000007E-2</v>
      </c>
      <c r="U221" s="2">
        <v>109.05</v>
      </c>
      <c r="V221" s="2">
        <v>1448.74</v>
      </c>
      <c r="W221" s="2">
        <v>19.989999999999998</v>
      </c>
      <c r="X221" s="2">
        <v>1468.73</v>
      </c>
    </row>
    <row r="222" spans="1:24">
      <c r="A222" t="s">
        <v>761</v>
      </c>
      <c r="B222" s="1">
        <v>43701</v>
      </c>
      <c r="C222" t="s">
        <v>762</v>
      </c>
      <c r="D222" t="s">
        <v>763</v>
      </c>
      <c r="E222" t="s">
        <v>27</v>
      </c>
      <c r="F222" t="s">
        <v>28</v>
      </c>
      <c r="G222" t="s">
        <v>107</v>
      </c>
      <c r="H222" t="s">
        <v>167</v>
      </c>
      <c r="I222" t="s">
        <v>63</v>
      </c>
      <c r="J222" t="s">
        <v>134</v>
      </c>
      <c r="K222" t="s">
        <v>57</v>
      </c>
      <c r="L222" t="s">
        <v>41</v>
      </c>
      <c r="M222" t="s">
        <v>35</v>
      </c>
      <c r="N222" s="1">
        <v>43722</v>
      </c>
      <c r="O222">
        <v>5.19</v>
      </c>
      <c r="P222" s="2">
        <v>12.98</v>
      </c>
      <c r="Q222">
        <v>7.79</v>
      </c>
      <c r="R222">
        <v>45</v>
      </c>
      <c r="S222" s="2">
        <v>233.55</v>
      </c>
      <c r="T222" s="3">
        <v>0.02</v>
      </c>
      <c r="U222" s="2">
        <v>4.67</v>
      </c>
      <c r="V222" s="2">
        <v>228.88</v>
      </c>
      <c r="W222" s="2">
        <v>3.14</v>
      </c>
      <c r="X222" s="2">
        <v>232.02</v>
      </c>
    </row>
    <row r="223" spans="1:24">
      <c r="A223" t="s">
        <v>764</v>
      </c>
      <c r="B223" s="1">
        <v>43702</v>
      </c>
      <c r="C223" t="s">
        <v>765</v>
      </c>
      <c r="D223" t="s">
        <v>766</v>
      </c>
      <c r="E223" t="s">
        <v>27</v>
      </c>
      <c r="F223" t="s">
        <v>28</v>
      </c>
      <c r="G223" t="s">
        <v>107</v>
      </c>
      <c r="H223" t="s">
        <v>150</v>
      </c>
      <c r="I223" t="s">
        <v>63</v>
      </c>
      <c r="J223" t="s">
        <v>138</v>
      </c>
      <c r="K223" t="s">
        <v>50</v>
      </c>
      <c r="L223" t="s">
        <v>34</v>
      </c>
      <c r="M223" t="s">
        <v>35</v>
      </c>
      <c r="N223" s="1">
        <v>43728</v>
      </c>
      <c r="O223">
        <v>1.18</v>
      </c>
      <c r="P223" s="2">
        <v>1.88</v>
      </c>
      <c r="Q223">
        <v>0.7</v>
      </c>
      <c r="R223">
        <v>42</v>
      </c>
      <c r="S223" s="2">
        <v>49.56</v>
      </c>
      <c r="T223" s="3">
        <v>0</v>
      </c>
      <c r="U223" s="2">
        <v>0</v>
      </c>
      <c r="V223" s="2">
        <v>49.56</v>
      </c>
      <c r="W223" s="2">
        <v>1.49</v>
      </c>
      <c r="X223" s="2">
        <v>51.05</v>
      </c>
    </row>
    <row r="224" spans="1:24">
      <c r="A224" t="s">
        <v>767</v>
      </c>
      <c r="B224" s="1">
        <v>43702</v>
      </c>
      <c r="C224" t="s">
        <v>768</v>
      </c>
      <c r="D224" t="s">
        <v>769</v>
      </c>
      <c r="E224" t="s">
        <v>39</v>
      </c>
      <c r="F224" t="s">
        <v>39</v>
      </c>
      <c r="G224" t="s">
        <v>46</v>
      </c>
      <c r="H224" t="s">
        <v>167</v>
      </c>
      <c r="I224" t="s">
        <v>31</v>
      </c>
      <c r="J224" t="s">
        <v>142</v>
      </c>
      <c r="K224" t="s">
        <v>57</v>
      </c>
      <c r="L224" t="s">
        <v>41</v>
      </c>
      <c r="M224" t="s">
        <v>35</v>
      </c>
      <c r="N224" s="1">
        <v>43718</v>
      </c>
      <c r="O224">
        <v>3.52</v>
      </c>
      <c r="P224" s="2">
        <v>5.68</v>
      </c>
      <c r="Q224">
        <v>2.16</v>
      </c>
      <c r="R224">
        <v>32</v>
      </c>
      <c r="S224" s="2">
        <v>112.64</v>
      </c>
      <c r="T224" s="3">
        <v>0.05</v>
      </c>
      <c r="U224" s="2">
        <v>5.63</v>
      </c>
      <c r="V224" s="2">
        <v>107.01</v>
      </c>
      <c r="W224" s="2">
        <v>1.39</v>
      </c>
      <c r="X224" s="2">
        <v>108.4</v>
      </c>
    </row>
    <row r="225" spans="1:24">
      <c r="A225" t="s">
        <v>770</v>
      </c>
      <c r="B225" s="1">
        <v>43705</v>
      </c>
      <c r="C225" t="s">
        <v>771</v>
      </c>
      <c r="D225" t="s">
        <v>772</v>
      </c>
      <c r="E225" t="s">
        <v>45</v>
      </c>
      <c r="F225" t="s">
        <v>45</v>
      </c>
      <c r="G225" t="s">
        <v>72</v>
      </c>
      <c r="H225" t="s">
        <v>125</v>
      </c>
      <c r="I225" t="s">
        <v>63</v>
      </c>
      <c r="J225" t="s">
        <v>146</v>
      </c>
      <c r="K225" t="s">
        <v>33</v>
      </c>
      <c r="L225" t="s">
        <v>51</v>
      </c>
      <c r="M225" t="s">
        <v>35</v>
      </c>
      <c r="N225" s="1">
        <v>43735</v>
      </c>
      <c r="O225">
        <v>1.94</v>
      </c>
      <c r="P225" s="2">
        <v>3.08</v>
      </c>
      <c r="Q225">
        <v>1.1399999999999999</v>
      </c>
      <c r="R225">
        <v>45</v>
      </c>
      <c r="S225" s="2">
        <v>87.3</v>
      </c>
      <c r="T225" s="3">
        <v>0.04</v>
      </c>
      <c r="U225" s="2">
        <v>3.49</v>
      </c>
      <c r="V225" s="2">
        <v>83.81</v>
      </c>
      <c r="W225" s="2">
        <v>0.99</v>
      </c>
      <c r="X225" s="2">
        <v>84.8</v>
      </c>
    </row>
    <row r="226" spans="1:24">
      <c r="A226" t="s">
        <v>773</v>
      </c>
      <c r="B226" s="1">
        <v>43706</v>
      </c>
      <c r="C226" t="s">
        <v>774</v>
      </c>
      <c r="D226" t="s">
        <v>775</v>
      </c>
      <c r="E226" t="s">
        <v>27</v>
      </c>
      <c r="F226" t="s">
        <v>28</v>
      </c>
      <c r="G226" t="s">
        <v>72</v>
      </c>
      <c r="H226" t="s">
        <v>167</v>
      </c>
      <c r="I226" t="s">
        <v>63</v>
      </c>
      <c r="J226" t="s">
        <v>151</v>
      </c>
      <c r="K226" t="s">
        <v>57</v>
      </c>
      <c r="L226" t="s">
        <v>58</v>
      </c>
      <c r="M226" t="s">
        <v>35</v>
      </c>
      <c r="N226" s="1">
        <v>43752</v>
      </c>
      <c r="O226">
        <v>8.7100000000000009</v>
      </c>
      <c r="P226" s="2">
        <v>14.28</v>
      </c>
      <c r="Q226">
        <v>5.57</v>
      </c>
      <c r="R226">
        <v>8</v>
      </c>
      <c r="S226" s="2">
        <v>69.680000000000007</v>
      </c>
      <c r="T226" s="3">
        <v>0.01</v>
      </c>
      <c r="U226" s="2">
        <v>0.7</v>
      </c>
      <c r="V226" s="2">
        <v>68.98</v>
      </c>
      <c r="W226" s="2">
        <v>2.99</v>
      </c>
      <c r="X226" s="2">
        <v>71.97</v>
      </c>
    </row>
    <row r="227" spans="1:24">
      <c r="A227" t="s">
        <v>776</v>
      </c>
      <c r="B227" s="1">
        <v>43706</v>
      </c>
      <c r="C227" t="s">
        <v>777</v>
      </c>
      <c r="D227" t="s">
        <v>778</v>
      </c>
      <c r="E227" t="s">
        <v>39</v>
      </c>
      <c r="F227" t="s">
        <v>39</v>
      </c>
      <c r="G227" t="s">
        <v>107</v>
      </c>
      <c r="H227" t="s">
        <v>125</v>
      </c>
      <c r="I227" t="s">
        <v>48</v>
      </c>
      <c r="J227" t="s">
        <v>155</v>
      </c>
      <c r="K227" t="s">
        <v>33</v>
      </c>
      <c r="L227" t="s">
        <v>51</v>
      </c>
      <c r="M227" t="s">
        <v>35</v>
      </c>
      <c r="N227" s="1">
        <v>43709</v>
      </c>
      <c r="O227">
        <v>60.59</v>
      </c>
      <c r="P227" s="2">
        <v>100.98</v>
      </c>
      <c r="Q227">
        <v>40.39</v>
      </c>
      <c r="R227">
        <v>12</v>
      </c>
      <c r="S227" s="2">
        <v>727.08</v>
      </c>
      <c r="T227" s="3">
        <v>0.04</v>
      </c>
      <c r="U227" s="2">
        <v>29.08</v>
      </c>
      <c r="V227" s="2">
        <v>698</v>
      </c>
      <c r="W227" s="2">
        <v>7.18</v>
      </c>
      <c r="X227" s="2">
        <v>705.18</v>
      </c>
    </row>
    <row r="228" spans="1:24">
      <c r="A228" t="s">
        <v>779</v>
      </c>
      <c r="B228" s="1">
        <v>43707</v>
      </c>
      <c r="C228" t="s">
        <v>780</v>
      </c>
      <c r="D228" t="s">
        <v>781</v>
      </c>
      <c r="E228" t="s">
        <v>45</v>
      </c>
      <c r="F228" t="s">
        <v>45</v>
      </c>
      <c r="G228" t="s">
        <v>107</v>
      </c>
      <c r="H228" t="s">
        <v>125</v>
      </c>
      <c r="I228" t="s">
        <v>31</v>
      </c>
      <c r="J228" t="s">
        <v>159</v>
      </c>
      <c r="K228" t="s">
        <v>33</v>
      </c>
      <c r="L228" t="s">
        <v>34</v>
      </c>
      <c r="M228" t="s">
        <v>52</v>
      </c>
      <c r="N228" s="1">
        <v>43708</v>
      </c>
      <c r="O228">
        <v>2.4500000000000002</v>
      </c>
      <c r="P228" s="2">
        <v>3.89</v>
      </c>
      <c r="Q228">
        <v>1.44</v>
      </c>
      <c r="R228">
        <v>32</v>
      </c>
      <c r="S228" s="2">
        <v>78.400000000000006</v>
      </c>
      <c r="T228" s="3">
        <v>0.09</v>
      </c>
      <c r="U228" s="2">
        <v>7.06</v>
      </c>
      <c r="V228" s="2">
        <v>71.34</v>
      </c>
      <c r="W228" s="2">
        <v>7.01</v>
      </c>
      <c r="X228" s="2">
        <v>78.349999999999994</v>
      </c>
    </row>
    <row r="229" spans="1:24">
      <c r="A229" t="s">
        <v>782</v>
      </c>
      <c r="B229" s="1">
        <v>43709</v>
      </c>
      <c r="C229" t="s">
        <v>783</v>
      </c>
      <c r="D229" t="s">
        <v>784</v>
      </c>
      <c r="E229" t="s">
        <v>27</v>
      </c>
      <c r="F229" t="s">
        <v>28</v>
      </c>
      <c r="G229" t="s">
        <v>107</v>
      </c>
      <c r="H229" t="s">
        <v>70</v>
      </c>
      <c r="I229" t="s">
        <v>73</v>
      </c>
      <c r="J229" t="s">
        <v>163</v>
      </c>
      <c r="K229" t="s">
        <v>33</v>
      </c>
      <c r="L229" t="s">
        <v>41</v>
      </c>
      <c r="M229" t="s">
        <v>35</v>
      </c>
      <c r="N229" s="1">
        <v>43728</v>
      </c>
      <c r="O229">
        <v>1.18</v>
      </c>
      <c r="P229" s="2">
        <v>1.88</v>
      </c>
      <c r="Q229">
        <v>0.7</v>
      </c>
      <c r="R229">
        <v>43</v>
      </c>
      <c r="S229" s="2">
        <v>50.74</v>
      </c>
      <c r="T229" s="3">
        <v>0.03</v>
      </c>
      <c r="U229" s="2">
        <v>1.52</v>
      </c>
      <c r="V229" s="2">
        <v>49.22</v>
      </c>
      <c r="W229" s="2">
        <v>1.49</v>
      </c>
      <c r="X229" s="2">
        <v>50.71</v>
      </c>
    </row>
    <row r="230" spans="1:24">
      <c r="A230" t="s">
        <v>785</v>
      </c>
      <c r="B230" s="1">
        <v>43710</v>
      </c>
      <c r="C230" t="s">
        <v>786</v>
      </c>
      <c r="D230" t="s">
        <v>787</v>
      </c>
      <c r="E230" t="s">
        <v>39</v>
      </c>
      <c r="F230" t="s">
        <v>39</v>
      </c>
      <c r="G230" t="s">
        <v>29</v>
      </c>
      <c r="H230" t="s">
        <v>47</v>
      </c>
      <c r="I230" t="s">
        <v>176</v>
      </c>
      <c r="J230" t="s">
        <v>168</v>
      </c>
      <c r="K230" t="s">
        <v>50</v>
      </c>
      <c r="L230" t="s">
        <v>51</v>
      </c>
      <c r="M230" t="s">
        <v>35</v>
      </c>
      <c r="N230" s="1">
        <v>43748</v>
      </c>
      <c r="O230">
        <v>4.46</v>
      </c>
      <c r="P230" s="2">
        <v>10.89</v>
      </c>
      <c r="Q230">
        <v>6.43</v>
      </c>
      <c r="R230">
        <v>9</v>
      </c>
      <c r="S230" s="2">
        <v>40.14</v>
      </c>
      <c r="T230" s="3">
        <v>0.03</v>
      </c>
      <c r="U230" s="2">
        <v>1.2</v>
      </c>
      <c r="V230" s="2">
        <v>38.94</v>
      </c>
      <c r="W230" s="2">
        <v>4.5</v>
      </c>
      <c r="X230" s="2">
        <v>43.44</v>
      </c>
    </row>
    <row r="231" spans="1:24">
      <c r="A231" t="s">
        <v>788</v>
      </c>
      <c r="B231" s="1">
        <v>43711</v>
      </c>
      <c r="C231" t="s">
        <v>789</v>
      </c>
      <c r="D231" t="s">
        <v>790</v>
      </c>
      <c r="E231" t="s">
        <v>45</v>
      </c>
      <c r="F231" t="s">
        <v>45</v>
      </c>
      <c r="G231" t="s">
        <v>29</v>
      </c>
      <c r="H231" t="s">
        <v>62</v>
      </c>
      <c r="I231" t="s">
        <v>48</v>
      </c>
      <c r="J231" t="s">
        <v>172</v>
      </c>
      <c r="K231" t="s">
        <v>57</v>
      </c>
      <c r="L231" t="s">
        <v>58</v>
      </c>
      <c r="M231" t="s">
        <v>35</v>
      </c>
      <c r="N231" s="1">
        <v>43714</v>
      </c>
      <c r="O231">
        <v>1.46</v>
      </c>
      <c r="P231" s="2">
        <v>3.57</v>
      </c>
      <c r="Q231">
        <v>2.11</v>
      </c>
      <c r="R231">
        <v>26</v>
      </c>
      <c r="S231" s="2">
        <v>37.96</v>
      </c>
      <c r="T231" s="3">
        <v>0.04</v>
      </c>
      <c r="U231" s="2">
        <v>1.52</v>
      </c>
      <c r="V231" s="2">
        <v>36.44</v>
      </c>
      <c r="W231" s="2">
        <v>4.17</v>
      </c>
      <c r="X231" s="2">
        <v>40.61</v>
      </c>
    </row>
    <row r="232" spans="1:24">
      <c r="A232" t="s">
        <v>791</v>
      </c>
      <c r="B232" s="1">
        <v>43712</v>
      </c>
      <c r="C232" t="s">
        <v>792</v>
      </c>
      <c r="D232" t="s">
        <v>793</v>
      </c>
      <c r="E232" t="s">
        <v>39</v>
      </c>
      <c r="F232" t="s">
        <v>39</v>
      </c>
      <c r="G232" t="s">
        <v>46</v>
      </c>
      <c r="H232" t="s">
        <v>90</v>
      </c>
      <c r="I232" t="s">
        <v>63</v>
      </c>
      <c r="J232" t="s">
        <v>177</v>
      </c>
      <c r="K232" t="s">
        <v>50</v>
      </c>
      <c r="L232" t="s">
        <v>34</v>
      </c>
      <c r="M232" t="s">
        <v>52</v>
      </c>
      <c r="N232" s="1">
        <v>43724</v>
      </c>
      <c r="O232">
        <v>3.32</v>
      </c>
      <c r="P232" s="2">
        <v>5.18</v>
      </c>
      <c r="Q232">
        <v>1.86</v>
      </c>
      <c r="R232">
        <v>37</v>
      </c>
      <c r="S232" s="2">
        <v>122.84</v>
      </c>
      <c r="T232" s="3">
        <v>7.0000000000000007E-2</v>
      </c>
      <c r="U232" s="2">
        <v>8.6</v>
      </c>
      <c r="V232" s="2">
        <v>114.24</v>
      </c>
      <c r="W232" s="2">
        <v>2.04</v>
      </c>
      <c r="X232" s="2">
        <v>116.28</v>
      </c>
    </row>
    <row r="233" spans="1:24">
      <c r="A233" t="s">
        <v>794</v>
      </c>
      <c r="B233" s="1">
        <v>43712</v>
      </c>
      <c r="C233" t="s">
        <v>795</v>
      </c>
      <c r="D233" t="s">
        <v>796</v>
      </c>
      <c r="E233" t="s">
        <v>39</v>
      </c>
      <c r="F233" t="s">
        <v>39</v>
      </c>
      <c r="G233" t="s">
        <v>29</v>
      </c>
      <c r="H233" t="s">
        <v>416</v>
      </c>
      <c r="I233" t="s">
        <v>48</v>
      </c>
      <c r="J233" t="s">
        <v>182</v>
      </c>
      <c r="K233" t="s">
        <v>57</v>
      </c>
      <c r="L233" t="s">
        <v>41</v>
      </c>
      <c r="M233" t="s">
        <v>35</v>
      </c>
      <c r="N233" s="1">
        <v>43767</v>
      </c>
      <c r="O233">
        <v>3.84</v>
      </c>
      <c r="P233" s="2">
        <v>6.3</v>
      </c>
      <c r="Q233">
        <v>2.46</v>
      </c>
      <c r="R233">
        <v>39</v>
      </c>
      <c r="S233" s="2">
        <v>149.76</v>
      </c>
      <c r="T233" s="3">
        <v>0.1</v>
      </c>
      <c r="U233" s="2">
        <v>14.98</v>
      </c>
      <c r="V233" s="2">
        <v>134.78</v>
      </c>
      <c r="W233" s="2">
        <v>0.5</v>
      </c>
      <c r="X233" s="2">
        <v>135.28</v>
      </c>
    </row>
    <row r="234" spans="1:24">
      <c r="A234" t="s">
        <v>797</v>
      </c>
      <c r="B234" s="1">
        <v>43717</v>
      </c>
      <c r="C234" t="s">
        <v>798</v>
      </c>
      <c r="D234" t="s">
        <v>799</v>
      </c>
      <c r="E234" t="s">
        <v>45</v>
      </c>
      <c r="F234" t="s">
        <v>45</v>
      </c>
      <c r="G234" t="s">
        <v>29</v>
      </c>
      <c r="H234" t="s">
        <v>47</v>
      </c>
      <c r="I234" t="s">
        <v>63</v>
      </c>
      <c r="J234" t="s">
        <v>186</v>
      </c>
      <c r="K234" t="s">
        <v>33</v>
      </c>
      <c r="L234" t="s">
        <v>51</v>
      </c>
      <c r="M234" t="s">
        <v>35</v>
      </c>
      <c r="N234" s="1">
        <v>43764</v>
      </c>
      <c r="O234">
        <v>1.94</v>
      </c>
      <c r="P234" s="2">
        <v>3.08</v>
      </c>
      <c r="Q234">
        <v>1.1399999999999999</v>
      </c>
      <c r="R234">
        <v>24</v>
      </c>
      <c r="S234" s="2">
        <v>46.56</v>
      </c>
      <c r="T234" s="3">
        <v>0.04</v>
      </c>
      <c r="U234" s="2">
        <v>1.86</v>
      </c>
      <c r="V234" s="2">
        <v>44.7</v>
      </c>
      <c r="W234" s="2">
        <v>0.99</v>
      </c>
      <c r="X234" s="2">
        <v>45.69</v>
      </c>
    </row>
    <row r="235" spans="1:24">
      <c r="A235" t="s">
        <v>800</v>
      </c>
      <c r="B235" s="1">
        <v>43718</v>
      </c>
      <c r="C235" t="s">
        <v>801</v>
      </c>
      <c r="D235" t="s">
        <v>802</v>
      </c>
      <c r="E235" t="s">
        <v>27</v>
      </c>
      <c r="F235" t="s">
        <v>28</v>
      </c>
      <c r="G235" t="s">
        <v>29</v>
      </c>
      <c r="H235" t="s">
        <v>167</v>
      </c>
      <c r="I235" t="s">
        <v>63</v>
      </c>
      <c r="J235" t="s">
        <v>190</v>
      </c>
      <c r="K235" t="s">
        <v>57</v>
      </c>
      <c r="L235" t="s">
        <v>58</v>
      </c>
      <c r="M235" t="s">
        <v>35</v>
      </c>
      <c r="N235" s="1">
        <v>43741</v>
      </c>
      <c r="O235">
        <v>1.76</v>
      </c>
      <c r="P235" s="2">
        <v>3.38</v>
      </c>
      <c r="Q235">
        <v>1.62</v>
      </c>
      <c r="R235">
        <v>27</v>
      </c>
      <c r="S235" s="2">
        <v>47.52</v>
      </c>
      <c r="T235" s="3">
        <v>0.08</v>
      </c>
      <c r="U235" s="2">
        <v>3.8</v>
      </c>
      <c r="V235" s="2">
        <v>43.72</v>
      </c>
      <c r="W235" s="2">
        <v>0.85</v>
      </c>
      <c r="X235" s="2">
        <v>44.57</v>
      </c>
    </row>
    <row r="236" spans="1:24">
      <c r="A236" t="s">
        <v>803</v>
      </c>
      <c r="B236" s="1">
        <v>43720</v>
      </c>
      <c r="C236" t="s">
        <v>804</v>
      </c>
      <c r="D236" t="s">
        <v>805</v>
      </c>
      <c r="E236" t="s">
        <v>27</v>
      </c>
      <c r="F236" t="s">
        <v>28</v>
      </c>
      <c r="G236" t="s">
        <v>46</v>
      </c>
      <c r="H236" t="s">
        <v>416</v>
      </c>
      <c r="I236" t="s">
        <v>73</v>
      </c>
      <c r="J236" t="s">
        <v>194</v>
      </c>
      <c r="K236" t="s">
        <v>33</v>
      </c>
      <c r="L236" t="s">
        <v>58</v>
      </c>
      <c r="M236" t="s">
        <v>35</v>
      </c>
      <c r="N236" s="1">
        <v>43755</v>
      </c>
      <c r="O236">
        <v>4.46</v>
      </c>
      <c r="P236" s="2">
        <v>10.89</v>
      </c>
      <c r="Q236">
        <v>6.43</v>
      </c>
      <c r="R236">
        <v>37</v>
      </c>
      <c r="S236" s="2">
        <v>165.02</v>
      </c>
      <c r="T236" s="3">
        <v>0.1</v>
      </c>
      <c r="U236" s="2">
        <v>16.5</v>
      </c>
      <c r="V236" s="2">
        <v>148.52000000000001</v>
      </c>
      <c r="W236" s="2">
        <v>4.5</v>
      </c>
      <c r="X236" s="2">
        <v>153.02000000000001</v>
      </c>
    </row>
    <row r="237" spans="1:24">
      <c r="A237" t="s">
        <v>806</v>
      </c>
      <c r="B237" s="1">
        <v>43720</v>
      </c>
      <c r="C237" t="s">
        <v>807</v>
      </c>
      <c r="D237" t="s">
        <v>808</v>
      </c>
      <c r="E237" t="s">
        <v>39</v>
      </c>
      <c r="F237" t="s">
        <v>39</v>
      </c>
      <c r="G237" t="s">
        <v>72</v>
      </c>
      <c r="H237" t="s">
        <v>125</v>
      </c>
      <c r="I237" t="s">
        <v>63</v>
      </c>
      <c r="J237" t="s">
        <v>198</v>
      </c>
      <c r="K237" t="s">
        <v>50</v>
      </c>
      <c r="L237" t="s">
        <v>58</v>
      </c>
      <c r="M237" t="s">
        <v>35</v>
      </c>
      <c r="N237" s="1">
        <v>43721</v>
      </c>
      <c r="O237">
        <v>4.8899999999999997</v>
      </c>
      <c r="P237" s="2">
        <v>7.64</v>
      </c>
      <c r="Q237">
        <v>2.75</v>
      </c>
      <c r="R237">
        <v>44</v>
      </c>
      <c r="S237" s="2">
        <v>215.16</v>
      </c>
      <c r="T237" s="3">
        <v>0.01</v>
      </c>
      <c r="U237" s="2">
        <v>2.15</v>
      </c>
      <c r="V237" s="2">
        <v>213.01</v>
      </c>
      <c r="W237" s="2">
        <v>1.39</v>
      </c>
      <c r="X237" s="2">
        <v>214.4</v>
      </c>
    </row>
    <row r="238" spans="1:24">
      <c r="A238" t="s">
        <v>809</v>
      </c>
      <c r="B238" s="1">
        <v>43720</v>
      </c>
      <c r="C238" t="s">
        <v>810</v>
      </c>
      <c r="D238" t="s">
        <v>811</v>
      </c>
      <c r="E238" t="s">
        <v>45</v>
      </c>
      <c r="F238" t="s">
        <v>45</v>
      </c>
      <c r="G238" t="s">
        <v>29</v>
      </c>
      <c r="H238" t="s">
        <v>47</v>
      </c>
      <c r="I238" t="s">
        <v>31</v>
      </c>
      <c r="J238" t="s">
        <v>202</v>
      </c>
      <c r="K238" t="s">
        <v>57</v>
      </c>
      <c r="L238" t="s">
        <v>41</v>
      </c>
      <c r="M238" t="s">
        <v>35</v>
      </c>
      <c r="N238" s="1">
        <v>43753</v>
      </c>
      <c r="O238">
        <v>42.11</v>
      </c>
      <c r="P238" s="2">
        <v>80.98</v>
      </c>
      <c r="Q238">
        <v>38.869999999999997</v>
      </c>
      <c r="R238">
        <v>34</v>
      </c>
      <c r="S238" s="2">
        <v>1431.74</v>
      </c>
      <c r="T238" s="3">
        <v>7.0000000000000007E-2</v>
      </c>
      <c r="U238" s="2">
        <v>100.22</v>
      </c>
      <c r="V238" s="2">
        <v>1331.52</v>
      </c>
      <c r="W238" s="2">
        <v>7.18</v>
      </c>
      <c r="X238" s="2">
        <v>1338.7</v>
      </c>
    </row>
    <row r="239" spans="1:24">
      <c r="A239" t="s">
        <v>812</v>
      </c>
      <c r="B239" s="1">
        <v>43722</v>
      </c>
      <c r="C239" t="s">
        <v>813</v>
      </c>
      <c r="D239" t="s">
        <v>814</v>
      </c>
      <c r="E239" t="s">
        <v>27</v>
      </c>
      <c r="F239" t="s">
        <v>28</v>
      </c>
      <c r="G239" t="s">
        <v>107</v>
      </c>
      <c r="H239" t="s">
        <v>70</v>
      </c>
      <c r="I239" t="s">
        <v>48</v>
      </c>
      <c r="J239" t="s">
        <v>206</v>
      </c>
      <c r="K239" t="s">
        <v>33</v>
      </c>
      <c r="L239" t="s">
        <v>34</v>
      </c>
      <c r="M239" t="s">
        <v>52</v>
      </c>
      <c r="N239" s="1">
        <v>43777</v>
      </c>
      <c r="O239">
        <v>2.5</v>
      </c>
      <c r="P239" s="2">
        <v>5.68</v>
      </c>
      <c r="Q239">
        <v>3.18</v>
      </c>
      <c r="R239">
        <v>46</v>
      </c>
      <c r="S239" s="2">
        <v>115</v>
      </c>
      <c r="T239" s="3">
        <v>0.1</v>
      </c>
      <c r="U239" s="2">
        <v>11.5</v>
      </c>
      <c r="V239" s="2">
        <v>103.5</v>
      </c>
      <c r="W239" s="2">
        <v>3.6</v>
      </c>
      <c r="X239" s="2">
        <v>107.1</v>
      </c>
    </row>
    <row r="240" spans="1:24">
      <c r="A240" t="s">
        <v>815</v>
      </c>
      <c r="B240" s="1">
        <v>43725</v>
      </c>
      <c r="C240" t="s">
        <v>816</v>
      </c>
      <c r="D240" t="s">
        <v>817</v>
      </c>
      <c r="E240" t="s">
        <v>27</v>
      </c>
      <c r="F240" t="s">
        <v>28</v>
      </c>
      <c r="G240" t="s">
        <v>29</v>
      </c>
      <c r="H240" t="s">
        <v>30</v>
      </c>
      <c r="I240" t="s">
        <v>176</v>
      </c>
      <c r="J240" t="s">
        <v>210</v>
      </c>
      <c r="K240" t="s">
        <v>57</v>
      </c>
      <c r="L240" t="s">
        <v>41</v>
      </c>
      <c r="M240" t="s">
        <v>35</v>
      </c>
      <c r="N240" s="1">
        <v>43777</v>
      </c>
      <c r="O240">
        <v>3.5</v>
      </c>
      <c r="P240" s="2">
        <v>5.74</v>
      </c>
      <c r="Q240">
        <v>2.2400000000000002</v>
      </c>
      <c r="R240">
        <v>3</v>
      </c>
      <c r="S240" s="2">
        <v>10.5</v>
      </c>
      <c r="T240" s="3">
        <v>0.08</v>
      </c>
      <c r="U240" s="2">
        <v>0.84</v>
      </c>
      <c r="V240" s="2">
        <v>9.66</v>
      </c>
      <c r="W240" s="2">
        <v>5.01</v>
      </c>
      <c r="X240" s="2">
        <v>14.67</v>
      </c>
    </row>
    <row r="241" spans="1:24">
      <c r="A241" t="s">
        <v>818</v>
      </c>
      <c r="B241" s="1">
        <v>43726</v>
      </c>
      <c r="C241" t="s">
        <v>819</v>
      </c>
      <c r="D241" t="s">
        <v>820</v>
      </c>
      <c r="E241" t="s">
        <v>39</v>
      </c>
      <c r="F241" t="s">
        <v>39</v>
      </c>
      <c r="G241" t="s">
        <v>107</v>
      </c>
      <c r="H241" t="s">
        <v>433</v>
      </c>
      <c r="I241" t="s">
        <v>48</v>
      </c>
      <c r="J241" t="s">
        <v>214</v>
      </c>
      <c r="K241" t="s">
        <v>33</v>
      </c>
      <c r="L241" t="s">
        <v>58</v>
      </c>
      <c r="M241" t="s">
        <v>52</v>
      </c>
      <c r="N241" s="1">
        <v>43738</v>
      </c>
      <c r="O241">
        <v>13.88</v>
      </c>
      <c r="P241" s="2">
        <v>22.38</v>
      </c>
      <c r="Q241">
        <v>8.5</v>
      </c>
      <c r="R241">
        <v>16</v>
      </c>
      <c r="S241" s="2">
        <v>222.08</v>
      </c>
      <c r="T241" s="3">
        <v>0</v>
      </c>
      <c r="U241" s="2">
        <v>0</v>
      </c>
      <c r="V241" s="2">
        <v>222.08</v>
      </c>
      <c r="W241" s="2">
        <v>15.1</v>
      </c>
      <c r="X241" s="2">
        <v>237.18</v>
      </c>
    </row>
    <row r="242" spans="1:24">
      <c r="A242" t="s">
        <v>821</v>
      </c>
      <c r="B242" s="1">
        <v>43728</v>
      </c>
      <c r="C242" t="s">
        <v>822</v>
      </c>
      <c r="D242" t="s">
        <v>823</v>
      </c>
      <c r="E242" t="s">
        <v>45</v>
      </c>
      <c r="F242" t="s">
        <v>45</v>
      </c>
      <c r="G242" t="s">
        <v>29</v>
      </c>
      <c r="H242" t="s">
        <v>116</v>
      </c>
      <c r="I242" t="s">
        <v>176</v>
      </c>
      <c r="J242" t="s">
        <v>218</v>
      </c>
      <c r="K242" t="s">
        <v>50</v>
      </c>
      <c r="L242" t="s">
        <v>58</v>
      </c>
      <c r="M242" t="s">
        <v>35</v>
      </c>
      <c r="N242" s="1">
        <v>43760</v>
      </c>
      <c r="O242">
        <v>36.020000000000003</v>
      </c>
      <c r="P242" s="2">
        <v>58.1</v>
      </c>
      <c r="Q242">
        <v>22.08</v>
      </c>
      <c r="R242">
        <v>7</v>
      </c>
      <c r="S242" s="2">
        <v>252.14</v>
      </c>
      <c r="T242" s="3">
        <v>0.1</v>
      </c>
      <c r="U242" s="2">
        <v>25.21</v>
      </c>
      <c r="V242" s="2">
        <v>226.93</v>
      </c>
      <c r="W242" s="2">
        <v>1.49</v>
      </c>
      <c r="X242" s="2">
        <v>228.42</v>
      </c>
    </row>
    <row r="243" spans="1:24">
      <c r="A243" t="s">
        <v>824</v>
      </c>
      <c r="B243" s="1">
        <v>43730</v>
      </c>
      <c r="C243" t="s">
        <v>825</v>
      </c>
      <c r="D243" t="s">
        <v>826</v>
      </c>
      <c r="E243" t="s">
        <v>27</v>
      </c>
      <c r="F243" t="s">
        <v>28</v>
      </c>
      <c r="G243" t="s">
        <v>107</v>
      </c>
      <c r="H243" t="s">
        <v>30</v>
      </c>
      <c r="I243" t="s">
        <v>73</v>
      </c>
      <c r="J243" t="s">
        <v>222</v>
      </c>
      <c r="K243" t="s">
        <v>57</v>
      </c>
      <c r="L243" t="s">
        <v>51</v>
      </c>
      <c r="M243" t="s">
        <v>35</v>
      </c>
      <c r="N243" s="1">
        <v>43783</v>
      </c>
      <c r="O243">
        <v>0.94</v>
      </c>
      <c r="P243" s="2">
        <v>2.08</v>
      </c>
      <c r="Q243">
        <v>1.1399999999999999</v>
      </c>
      <c r="R243">
        <v>43</v>
      </c>
      <c r="S243" s="2">
        <v>40.42</v>
      </c>
      <c r="T243" s="3">
        <v>0.05</v>
      </c>
      <c r="U243" s="2">
        <v>2.02</v>
      </c>
      <c r="V243" s="2">
        <v>38.4</v>
      </c>
      <c r="W243" s="2">
        <v>2.56</v>
      </c>
      <c r="X243" s="2">
        <v>40.96</v>
      </c>
    </row>
    <row r="244" spans="1:24">
      <c r="A244" t="s">
        <v>827</v>
      </c>
      <c r="B244" s="1">
        <v>43731</v>
      </c>
      <c r="C244" t="s">
        <v>828</v>
      </c>
      <c r="D244" t="s">
        <v>829</v>
      </c>
      <c r="E244" t="s">
        <v>39</v>
      </c>
      <c r="F244" t="s">
        <v>39</v>
      </c>
      <c r="G244" t="s">
        <v>72</v>
      </c>
      <c r="H244" t="s">
        <v>479</v>
      </c>
      <c r="I244" t="s">
        <v>48</v>
      </c>
      <c r="J244" t="s">
        <v>226</v>
      </c>
      <c r="K244" t="s">
        <v>33</v>
      </c>
      <c r="L244" t="s">
        <v>58</v>
      </c>
      <c r="M244" t="s">
        <v>35</v>
      </c>
      <c r="N244" s="1">
        <v>43762</v>
      </c>
      <c r="O244">
        <v>9.91</v>
      </c>
      <c r="P244" s="2">
        <v>15.99</v>
      </c>
      <c r="Q244">
        <v>6.08</v>
      </c>
      <c r="R244">
        <v>27</v>
      </c>
      <c r="S244" s="2">
        <v>267.57</v>
      </c>
      <c r="T244" s="3">
        <v>0.01</v>
      </c>
      <c r="U244" s="2">
        <v>2.68</v>
      </c>
      <c r="V244" s="2">
        <v>264.89</v>
      </c>
      <c r="W244" s="2">
        <v>11.28</v>
      </c>
      <c r="X244" s="2">
        <v>276.17</v>
      </c>
    </row>
    <row r="245" spans="1:24">
      <c r="A245" t="s">
        <v>830</v>
      </c>
      <c r="B245" s="1">
        <v>43734</v>
      </c>
      <c r="C245" t="s">
        <v>831</v>
      </c>
      <c r="D245" t="s">
        <v>832</v>
      </c>
      <c r="E245" t="s">
        <v>45</v>
      </c>
      <c r="F245" t="s">
        <v>45</v>
      </c>
      <c r="G245" t="s">
        <v>107</v>
      </c>
      <c r="H245" t="s">
        <v>30</v>
      </c>
      <c r="I245" t="s">
        <v>31</v>
      </c>
      <c r="J245" t="s">
        <v>230</v>
      </c>
      <c r="K245" t="s">
        <v>33</v>
      </c>
      <c r="L245" t="s">
        <v>34</v>
      </c>
      <c r="M245" t="s">
        <v>35</v>
      </c>
      <c r="N245" s="1">
        <v>43739</v>
      </c>
      <c r="O245">
        <v>3.32</v>
      </c>
      <c r="P245" s="2">
        <v>5.18</v>
      </c>
      <c r="Q245">
        <v>1.86</v>
      </c>
      <c r="R245">
        <v>23</v>
      </c>
      <c r="S245" s="2">
        <v>76.36</v>
      </c>
      <c r="T245" s="3">
        <v>0.05</v>
      </c>
      <c r="U245" s="2">
        <v>3.82</v>
      </c>
      <c r="V245" s="2">
        <v>72.540000000000006</v>
      </c>
      <c r="W245" s="2">
        <v>2.04</v>
      </c>
      <c r="X245" s="2">
        <v>74.58</v>
      </c>
    </row>
    <row r="246" spans="1:24">
      <c r="A246" t="s">
        <v>833</v>
      </c>
      <c r="B246" s="1">
        <v>43734</v>
      </c>
      <c r="C246" t="s">
        <v>834</v>
      </c>
      <c r="D246" t="s">
        <v>835</v>
      </c>
      <c r="E246" t="s">
        <v>27</v>
      </c>
      <c r="F246" t="s">
        <v>28</v>
      </c>
      <c r="G246" t="s">
        <v>107</v>
      </c>
      <c r="H246" t="s">
        <v>62</v>
      </c>
      <c r="I246" t="s">
        <v>176</v>
      </c>
      <c r="J246" t="s">
        <v>233</v>
      </c>
      <c r="K246" t="s">
        <v>50</v>
      </c>
      <c r="L246" t="s">
        <v>34</v>
      </c>
      <c r="M246" t="s">
        <v>35</v>
      </c>
      <c r="N246" s="1">
        <v>43771</v>
      </c>
      <c r="O246">
        <v>14.95</v>
      </c>
      <c r="P246" s="2">
        <v>34.76</v>
      </c>
      <c r="Q246">
        <v>19.809999999999999</v>
      </c>
      <c r="R246">
        <v>15</v>
      </c>
      <c r="S246" s="2">
        <v>224.25</v>
      </c>
      <c r="T246" s="3">
        <v>0.09</v>
      </c>
      <c r="U246" s="2">
        <v>20.18</v>
      </c>
      <c r="V246" s="2">
        <v>204.07</v>
      </c>
      <c r="W246" s="2">
        <v>8.2200000000000006</v>
      </c>
      <c r="X246" s="2">
        <v>212.29</v>
      </c>
    </row>
    <row r="247" spans="1:24">
      <c r="A247" t="s">
        <v>836</v>
      </c>
      <c r="B247" s="1">
        <v>43735</v>
      </c>
      <c r="C247" t="s">
        <v>837</v>
      </c>
      <c r="D247" t="s">
        <v>838</v>
      </c>
      <c r="E247" t="s">
        <v>39</v>
      </c>
      <c r="F247" t="s">
        <v>39</v>
      </c>
      <c r="G247" t="s">
        <v>29</v>
      </c>
      <c r="H247" t="s">
        <v>167</v>
      </c>
      <c r="I247" t="s">
        <v>48</v>
      </c>
      <c r="J247" t="s">
        <v>237</v>
      </c>
      <c r="K247" t="s">
        <v>33</v>
      </c>
      <c r="L247" t="s">
        <v>34</v>
      </c>
      <c r="M247" t="s">
        <v>35</v>
      </c>
      <c r="N247" s="1">
        <v>43741</v>
      </c>
      <c r="O247">
        <v>22.18</v>
      </c>
      <c r="P247" s="2">
        <v>54.1</v>
      </c>
      <c r="Q247">
        <v>31.92</v>
      </c>
      <c r="R247">
        <v>19</v>
      </c>
      <c r="S247" s="2">
        <v>421.42</v>
      </c>
      <c r="T247" s="3">
        <v>0.1</v>
      </c>
      <c r="U247" s="2">
        <v>42.14</v>
      </c>
      <c r="V247" s="2">
        <v>379.28</v>
      </c>
      <c r="W247" s="2">
        <v>19.989999999999998</v>
      </c>
      <c r="X247" s="2">
        <v>399.27</v>
      </c>
    </row>
    <row r="248" spans="1:24">
      <c r="A248" t="s">
        <v>839</v>
      </c>
      <c r="B248" s="1">
        <v>43738</v>
      </c>
      <c r="C248" t="s">
        <v>840</v>
      </c>
      <c r="D248" t="s">
        <v>841</v>
      </c>
      <c r="E248" t="s">
        <v>45</v>
      </c>
      <c r="F248" t="s">
        <v>45</v>
      </c>
      <c r="G248" t="s">
        <v>29</v>
      </c>
      <c r="H248" t="s">
        <v>167</v>
      </c>
      <c r="I248" t="s">
        <v>63</v>
      </c>
      <c r="J248" t="s">
        <v>241</v>
      </c>
      <c r="K248" t="s">
        <v>33</v>
      </c>
      <c r="L248" t="s">
        <v>34</v>
      </c>
      <c r="M248" t="s">
        <v>35</v>
      </c>
      <c r="N248" s="1">
        <v>43765</v>
      </c>
      <c r="O248">
        <v>3.32</v>
      </c>
      <c r="P248" s="2">
        <v>5.18</v>
      </c>
      <c r="Q248">
        <v>1.86</v>
      </c>
      <c r="R248">
        <v>10</v>
      </c>
      <c r="S248" s="2">
        <v>33.200000000000003</v>
      </c>
      <c r="T248" s="3">
        <v>0.01</v>
      </c>
      <c r="U248" s="2">
        <v>0.33</v>
      </c>
      <c r="V248" s="2">
        <v>32.869999999999997</v>
      </c>
      <c r="W248" s="2">
        <v>2.04</v>
      </c>
      <c r="X248" s="2">
        <v>34.909999999999997</v>
      </c>
    </row>
    <row r="249" spans="1:24">
      <c r="A249" t="s">
        <v>842</v>
      </c>
      <c r="B249" s="1">
        <v>43739</v>
      </c>
      <c r="C249" t="s">
        <v>843</v>
      </c>
      <c r="D249" t="s">
        <v>844</v>
      </c>
      <c r="E249" t="s">
        <v>27</v>
      </c>
      <c r="F249" t="s">
        <v>28</v>
      </c>
      <c r="G249" t="s">
        <v>29</v>
      </c>
      <c r="H249" t="s">
        <v>62</v>
      </c>
      <c r="I249" t="s">
        <v>31</v>
      </c>
      <c r="J249" t="s">
        <v>245</v>
      </c>
      <c r="K249" t="s">
        <v>50</v>
      </c>
      <c r="L249" t="s">
        <v>41</v>
      </c>
      <c r="M249" t="s">
        <v>52</v>
      </c>
      <c r="N249" s="1">
        <v>43758</v>
      </c>
      <c r="O249">
        <v>20.18</v>
      </c>
      <c r="P249" s="2">
        <v>35.409999999999997</v>
      </c>
      <c r="Q249">
        <v>15.23</v>
      </c>
      <c r="R249">
        <v>16</v>
      </c>
      <c r="S249" s="2">
        <v>322.88</v>
      </c>
      <c r="T249" s="3">
        <v>0</v>
      </c>
      <c r="U249" s="2">
        <v>0</v>
      </c>
      <c r="V249" s="2">
        <v>322.88</v>
      </c>
      <c r="W249" s="2">
        <v>1.99</v>
      </c>
      <c r="X249" s="2">
        <v>324.87</v>
      </c>
    </row>
    <row r="250" spans="1:24">
      <c r="A250" t="s">
        <v>845</v>
      </c>
      <c r="B250" s="1">
        <v>43741</v>
      </c>
      <c r="C250" t="s">
        <v>846</v>
      </c>
      <c r="D250" t="s">
        <v>847</v>
      </c>
      <c r="E250" t="s">
        <v>39</v>
      </c>
      <c r="F250" t="s">
        <v>39</v>
      </c>
      <c r="G250" t="s">
        <v>72</v>
      </c>
      <c r="H250" t="s">
        <v>47</v>
      </c>
      <c r="I250" t="s">
        <v>176</v>
      </c>
      <c r="J250" t="s">
        <v>249</v>
      </c>
      <c r="K250" t="s">
        <v>57</v>
      </c>
      <c r="L250" t="s">
        <v>51</v>
      </c>
      <c r="M250" t="s">
        <v>52</v>
      </c>
      <c r="N250" s="1">
        <v>43767</v>
      </c>
      <c r="O250">
        <v>21.56</v>
      </c>
      <c r="P250" s="2">
        <v>36.549999999999997</v>
      </c>
      <c r="Q250">
        <v>14.99</v>
      </c>
      <c r="R250">
        <v>46</v>
      </c>
      <c r="S250" s="2">
        <v>991.76</v>
      </c>
      <c r="T250" s="3">
        <v>0.05</v>
      </c>
      <c r="U250" s="2">
        <v>49.59</v>
      </c>
      <c r="V250" s="2">
        <v>942.17</v>
      </c>
      <c r="W250" s="2">
        <v>13.89</v>
      </c>
      <c r="X250" s="2">
        <v>956.06</v>
      </c>
    </row>
    <row r="251" spans="1:24">
      <c r="A251" t="s">
        <v>848</v>
      </c>
      <c r="B251" s="1">
        <v>43742</v>
      </c>
      <c r="C251" t="s">
        <v>849</v>
      </c>
      <c r="D251" t="s">
        <v>850</v>
      </c>
      <c r="E251" t="s">
        <v>45</v>
      </c>
      <c r="F251" t="s">
        <v>45</v>
      </c>
      <c r="G251" t="s">
        <v>29</v>
      </c>
      <c r="H251" t="s">
        <v>525</v>
      </c>
      <c r="I251" t="s">
        <v>176</v>
      </c>
      <c r="J251" t="s">
        <v>253</v>
      </c>
      <c r="K251" t="s">
        <v>50</v>
      </c>
      <c r="L251" t="s">
        <v>58</v>
      </c>
      <c r="M251" t="s">
        <v>35</v>
      </c>
      <c r="N251" s="1">
        <v>43783</v>
      </c>
      <c r="O251">
        <v>178.83</v>
      </c>
      <c r="P251" s="2">
        <v>415.88</v>
      </c>
      <c r="Q251">
        <v>237.05</v>
      </c>
      <c r="R251">
        <v>2</v>
      </c>
      <c r="S251" s="2">
        <v>357.66</v>
      </c>
      <c r="T251" s="3">
        <v>0.08</v>
      </c>
      <c r="U251" s="2">
        <v>28.61</v>
      </c>
      <c r="V251" s="2">
        <v>329.05</v>
      </c>
      <c r="W251" s="2">
        <v>11.37</v>
      </c>
      <c r="X251" s="2">
        <v>340.42</v>
      </c>
    </row>
    <row r="252" spans="1:24">
      <c r="A252" t="s">
        <v>851</v>
      </c>
      <c r="B252" s="1">
        <v>43743</v>
      </c>
      <c r="C252" t="s">
        <v>852</v>
      </c>
      <c r="D252" t="s">
        <v>853</v>
      </c>
      <c r="E252" t="s">
        <v>27</v>
      </c>
      <c r="F252" t="s">
        <v>28</v>
      </c>
      <c r="G252" t="s">
        <v>72</v>
      </c>
      <c r="H252" t="s">
        <v>167</v>
      </c>
      <c r="I252" t="s">
        <v>48</v>
      </c>
      <c r="J252" t="s">
        <v>257</v>
      </c>
      <c r="K252" t="s">
        <v>57</v>
      </c>
      <c r="L252" t="s">
        <v>51</v>
      </c>
      <c r="M252" t="s">
        <v>35</v>
      </c>
      <c r="N252" s="1">
        <v>43790</v>
      </c>
      <c r="O252">
        <v>41.28</v>
      </c>
      <c r="P252" s="2">
        <v>95.99</v>
      </c>
      <c r="Q252">
        <v>54.71</v>
      </c>
      <c r="R252">
        <v>17</v>
      </c>
      <c r="S252" s="2">
        <v>701.76</v>
      </c>
      <c r="T252" s="3">
        <v>0.09</v>
      </c>
      <c r="U252" s="2">
        <v>63.16</v>
      </c>
      <c r="V252" s="2">
        <v>638.6</v>
      </c>
      <c r="W252" s="2">
        <v>8.99</v>
      </c>
      <c r="X252" s="2">
        <v>647.59</v>
      </c>
    </row>
    <row r="253" spans="1:24">
      <c r="A253" t="s">
        <v>854</v>
      </c>
      <c r="B253" s="1">
        <v>43743</v>
      </c>
      <c r="C253" t="s">
        <v>855</v>
      </c>
      <c r="D253" t="s">
        <v>856</v>
      </c>
      <c r="E253" t="s">
        <v>39</v>
      </c>
      <c r="F253" t="s">
        <v>39</v>
      </c>
      <c r="G253" t="s">
        <v>29</v>
      </c>
      <c r="H253" t="s">
        <v>30</v>
      </c>
      <c r="I253" t="s">
        <v>31</v>
      </c>
      <c r="J253" t="s">
        <v>261</v>
      </c>
      <c r="K253" t="s">
        <v>33</v>
      </c>
      <c r="L253" t="s">
        <v>34</v>
      </c>
      <c r="M253" t="s">
        <v>35</v>
      </c>
      <c r="N253" s="1">
        <v>43746</v>
      </c>
      <c r="O253">
        <v>1.33</v>
      </c>
      <c r="P253" s="2">
        <v>2.08</v>
      </c>
      <c r="Q253">
        <v>0.75</v>
      </c>
      <c r="R253">
        <v>16</v>
      </c>
      <c r="S253" s="2">
        <v>21.28</v>
      </c>
      <c r="T253" s="3">
        <v>0.04</v>
      </c>
      <c r="U253" s="2">
        <v>0.85</v>
      </c>
      <c r="V253" s="2">
        <v>20.43</v>
      </c>
      <c r="W253" s="2">
        <v>1.49</v>
      </c>
      <c r="X253" s="2">
        <v>21.92</v>
      </c>
    </row>
    <row r="254" spans="1:24">
      <c r="A254" t="s">
        <v>857</v>
      </c>
      <c r="B254" s="1">
        <v>43744</v>
      </c>
      <c r="C254" t="s">
        <v>858</v>
      </c>
      <c r="D254" t="s">
        <v>859</v>
      </c>
      <c r="E254" t="s">
        <v>45</v>
      </c>
      <c r="F254" t="s">
        <v>45</v>
      </c>
      <c r="G254" t="s">
        <v>29</v>
      </c>
      <c r="H254" t="s">
        <v>150</v>
      </c>
      <c r="I254" t="s">
        <v>31</v>
      </c>
      <c r="J254" t="s">
        <v>265</v>
      </c>
      <c r="K254" t="s">
        <v>57</v>
      </c>
      <c r="L254" t="s">
        <v>41</v>
      </c>
      <c r="M254" t="s">
        <v>35</v>
      </c>
      <c r="N254" s="1">
        <v>43792</v>
      </c>
      <c r="O254">
        <v>8.82</v>
      </c>
      <c r="P254" s="2">
        <v>20.99</v>
      </c>
      <c r="Q254">
        <v>12.17</v>
      </c>
      <c r="R254">
        <v>25</v>
      </c>
      <c r="S254" s="2">
        <v>220.5</v>
      </c>
      <c r="T254" s="3">
        <v>0.05</v>
      </c>
      <c r="U254" s="2">
        <v>11.03</v>
      </c>
      <c r="V254" s="2">
        <v>209.48</v>
      </c>
      <c r="W254" s="2">
        <v>4.8099999999999996</v>
      </c>
      <c r="X254" s="2">
        <v>214.29</v>
      </c>
    </row>
    <row r="255" spans="1:24">
      <c r="A255" t="s">
        <v>860</v>
      </c>
      <c r="B255" s="1">
        <v>43747</v>
      </c>
      <c r="C255" t="s">
        <v>861</v>
      </c>
      <c r="D255" t="s">
        <v>862</v>
      </c>
      <c r="E255" t="s">
        <v>39</v>
      </c>
      <c r="F255" t="s">
        <v>39</v>
      </c>
      <c r="G255" t="s">
        <v>29</v>
      </c>
      <c r="H255" t="s">
        <v>70</v>
      </c>
      <c r="I255" t="s">
        <v>31</v>
      </c>
      <c r="J255" t="s">
        <v>269</v>
      </c>
      <c r="K255" t="s">
        <v>33</v>
      </c>
      <c r="L255" t="s">
        <v>51</v>
      </c>
      <c r="M255" t="s">
        <v>35</v>
      </c>
      <c r="N255" s="1">
        <v>43797</v>
      </c>
      <c r="O255">
        <v>1.53</v>
      </c>
      <c r="P255" s="2">
        <v>2.78</v>
      </c>
      <c r="Q255">
        <v>1.25</v>
      </c>
      <c r="R255">
        <v>6</v>
      </c>
      <c r="S255" s="2">
        <v>9.18</v>
      </c>
      <c r="T255" s="3">
        <v>0.01</v>
      </c>
      <c r="U255" s="2">
        <v>0.09</v>
      </c>
      <c r="V255" s="2">
        <v>9.09</v>
      </c>
      <c r="W255" s="2">
        <v>1.34</v>
      </c>
      <c r="X255" s="2">
        <v>10.43</v>
      </c>
    </row>
    <row r="256" spans="1:24">
      <c r="A256" t="s">
        <v>863</v>
      </c>
      <c r="B256" s="1">
        <v>43749</v>
      </c>
      <c r="C256" t="s">
        <v>864</v>
      </c>
      <c r="D256" t="s">
        <v>865</v>
      </c>
      <c r="E256" t="s">
        <v>45</v>
      </c>
      <c r="F256" t="s">
        <v>45</v>
      </c>
      <c r="G256" t="s">
        <v>46</v>
      </c>
      <c r="H256" t="s">
        <v>125</v>
      </c>
      <c r="I256" t="s">
        <v>73</v>
      </c>
      <c r="J256" t="s">
        <v>273</v>
      </c>
      <c r="K256" t="s">
        <v>33</v>
      </c>
      <c r="L256" t="s">
        <v>58</v>
      </c>
      <c r="M256" t="s">
        <v>35</v>
      </c>
      <c r="N256" s="1">
        <v>43759</v>
      </c>
      <c r="O256">
        <v>1.0900000000000001</v>
      </c>
      <c r="P256" s="2">
        <v>1.68</v>
      </c>
      <c r="Q256">
        <v>0.59</v>
      </c>
      <c r="R256">
        <v>38</v>
      </c>
      <c r="S256" s="2">
        <v>41.42</v>
      </c>
      <c r="T256" s="3">
        <v>7.0000000000000007E-2</v>
      </c>
      <c r="U256" s="2">
        <v>2.9</v>
      </c>
      <c r="V256" s="2">
        <v>38.520000000000003</v>
      </c>
      <c r="W256" s="2">
        <v>1</v>
      </c>
      <c r="X256" s="2">
        <v>39.520000000000003</v>
      </c>
    </row>
    <row r="257" spans="1:24">
      <c r="A257" t="s">
        <v>866</v>
      </c>
      <c r="B257" s="1">
        <v>43758</v>
      </c>
      <c r="C257" t="s">
        <v>867</v>
      </c>
      <c r="D257" t="s">
        <v>868</v>
      </c>
      <c r="E257" t="s">
        <v>27</v>
      </c>
      <c r="F257" t="s">
        <v>28</v>
      </c>
      <c r="G257" t="s">
        <v>29</v>
      </c>
      <c r="H257" t="s">
        <v>90</v>
      </c>
      <c r="I257" t="s">
        <v>73</v>
      </c>
      <c r="J257" t="s">
        <v>277</v>
      </c>
      <c r="K257" t="s">
        <v>33</v>
      </c>
      <c r="L257" t="s">
        <v>34</v>
      </c>
      <c r="M257" t="s">
        <v>35</v>
      </c>
      <c r="N257" s="1">
        <v>43818</v>
      </c>
      <c r="O257">
        <v>1.0900000000000001</v>
      </c>
      <c r="P257" s="2">
        <v>2.6</v>
      </c>
      <c r="Q257">
        <v>1.51</v>
      </c>
      <c r="R257">
        <v>36</v>
      </c>
      <c r="S257" s="2">
        <v>39.24</v>
      </c>
      <c r="T257" s="3">
        <v>0</v>
      </c>
      <c r="U257" s="2">
        <v>0</v>
      </c>
      <c r="V257" s="2">
        <v>39.24</v>
      </c>
      <c r="W257" s="2">
        <v>2.4</v>
      </c>
      <c r="X257" s="2">
        <v>41.64</v>
      </c>
    </row>
    <row r="258" spans="1:24">
      <c r="A258" t="s">
        <v>869</v>
      </c>
      <c r="B258" s="1">
        <v>43758</v>
      </c>
      <c r="C258" t="s">
        <v>870</v>
      </c>
      <c r="D258" t="s">
        <v>871</v>
      </c>
      <c r="E258" t="s">
        <v>27</v>
      </c>
      <c r="F258" t="s">
        <v>28</v>
      </c>
      <c r="G258" t="s">
        <v>29</v>
      </c>
      <c r="H258" t="s">
        <v>433</v>
      </c>
      <c r="I258" t="s">
        <v>73</v>
      </c>
      <c r="J258" t="s">
        <v>281</v>
      </c>
      <c r="K258" t="s">
        <v>50</v>
      </c>
      <c r="L258" t="s">
        <v>41</v>
      </c>
      <c r="M258" t="s">
        <v>52</v>
      </c>
      <c r="N258" s="1">
        <v>43812</v>
      </c>
      <c r="O258">
        <v>1.59</v>
      </c>
      <c r="P258" s="2">
        <v>2.61</v>
      </c>
      <c r="Q258">
        <v>1.02</v>
      </c>
      <c r="R258">
        <v>1</v>
      </c>
      <c r="S258" s="2">
        <v>1.59</v>
      </c>
      <c r="T258" s="3">
        <v>0.06</v>
      </c>
      <c r="U258" s="2">
        <v>0.1</v>
      </c>
      <c r="V258" s="2">
        <v>1.49</v>
      </c>
      <c r="W258" s="2">
        <v>0.5</v>
      </c>
      <c r="X258" s="2">
        <v>1.99</v>
      </c>
    </row>
    <row r="259" spans="1:24">
      <c r="A259" t="s">
        <v>872</v>
      </c>
      <c r="B259" s="1">
        <v>43758</v>
      </c>
      <c r="C259" t="s">
        <v>873</v>
      </c>
      <c r="D259" t="s">
        <v>874</v>
      </c>
      <c r="E259" t="s">
        <v>39</v>
      </c>
      <c r="F259" t="s">
        <v>39</v>
      </c>
      <c r="G259" t="s">
        <v>29</v>
      </c>
      <c r="H259" t="s">
        <v>47</v>
      </c>
      <c r="I259" t="s">
        <v>31</v>
      </c>
      <c r="J259" t="s">
        <v>285</v>
      </c>
      <c r="K259" t="s">
        <v>57</v>
      </c>
      <c r="L259" t="s">
        <v>51</v>
      </c>
      <c r="M259" t="s">
        <v>35</v>
      </c>
      <c r="N259" s="1">
        <v>43801</v>
      </c>
      <c r="O259">
        <v>3.65</v>
      </c>
      <c r="P259" s="2">
        <v>5.98</v>
      </c>
      <c r="Q259">
        <v>2.33</v>
      </c>
      <c r="R259">
        <v>21</v>
      </c>
      <c r="S259" s="2">
        <v>76.650000000000006</v>
      </c>
      <c r="T259" s="3">
        <v>0.02</v>
      </c>
      <c r="U259" s="2">
        <v>1.53</v>
      </c>
      <c r="V259" s="2">
        <v>75.12</v>
      </c>
      <c r="W259" s="2">
        <v>1.49</v>
      </c>
      <c r="X259" s="2">
        <v>76.61</v>
      </c>
    </row>
    <row r="260" spans="1:24">
      <c r="A260" t="s">
        <v>875</v>
      </c>
      <c r="B260" s="1">
        <v>43759</v>
      </c>
      <c r="C260" t="s">
        <v>876</v>
      </c>
      <c r="D260" t="s">
        <v>877</v>
      </c>
      <c r="E260" t="s">
        <v>45</v>
      </c>
      <c r="F260" t="s">
        <v>45</v>
      </c>
      <c r="G260" t="s">
        <v>72</v>
      </c>
      <c r="H260" t="s">
        <v>47</v>
      </c>
      <c r="I260" t="s">
        <v>63</v>
      </c>
      <c r="J260" t="s">
        <v>289</v>
      </c>
      <c r="K260" t="s">
        <v>50</v>
      </c>
      <c r="L260" t="s">
        <v>58</v>
      </c>
      <c r="M260" t="s">
        <v>35</v>
      </c>
      <c r="N260" s="1">
        <v>43760</v>
      </c>
      <c r="O260">
        <v>3.65</v>
      </c>
      <c r="P260" s="2">
        <v>5.98</v>
      </c>
      <c r="Q260">
        <v>2.33</v>
      </c>
      <c r="R260">
        <v>40</v>
      </c>
      <c r="S260" s="2">
        <v>146</v>
      </c>
      <c r="T260" s="3">
        <v>0</v>
      </c>
      <c r="U260" s="2">
        <v>0</v>
      </c>
      <c r="V260" s="2">
        <v>146</v>
      </c>
      <c r="W260" s="2">
        <v>1.49</v>
      </c>
      <c r="X260" s="2">
        <v>147.49</v>
      </c>
    </row>
    <row r="261" spans="1:24">
      <c r="A261" t="s">
        <v>878</v>
      </c>
      <c r="B261" s="1">
        <v>43759</v>
      </c>
      <c r="C261" t="s">
        <v>879</v>
      </c>
      <c r="D261" t="s">
        <v>880</v>
      </c>
      <c r="E261" t="s">
        <v>27</v>
      </c>
      <c r="F261" t="s">
        <v>28</v>
      </c>
      <c r="G261" t="s">
        <v>46</v>
      </c>
      <c r="H261" t="s">
        <v>125</v>
      </c>
      <c r="I261" t="s">
        <v>63</v>
      </c>
      <c r="J261" t="s">
        <v>293</v>
      </c>
      <c r="K261" t="s">
        <v>57</v>
      </c>
      <c r="L261" t="s">
        <v>58</v>
      </c>
      <c r="M261" t="s">
        <v>35</v>
      </c>
      <c r="N261" s="1">
        <v>43777</v>
      </c>
      <c r="O261">
        <v>1.18</v>
      </c>
      <c r="P261" s="2">
        <v>1.88</v>
      </c>
      <c r="Q261">
        <v>0.7</v>
      </c>
      <c r="R261">
        <v>33</v>
      </c>
      <c r="S261" s="2">
        <v>38.94</v>
      </c>
      <c r="T261" s="3">
        <v>7.0000000000000007E-2</v>
      </c>
      <c r="U261" s="2">
        <v>2.73</v>
      </c>
      <c r="V261" s="2">
        <v>36.21</v>
      </c>
      <c r="W261" s="2">
        <v>1.49</v>
      </c>
      <c r="X261" s="2">
        <v>37.700000000000003</v>
      </c>
    </row>
    <row r="262" spans="1:24">
      <c r="A262" t="s">
        <v>881</v>
      </c>
      <c r="B262" s="1">
        <v>43762</v>
      </c>
      <c r="C262" t="s">
        <v>882</v>
      </c>
      <c r="D262" t="s">
        <v>883</v>
      </c>
      <c r="E262" t="s">
        <v>39</v>
      </c>
      <c r="F262" t="s">
        <v>39</v>
      </c>
      <c r="G262" t="s">
        <v>46</v>
      </c>
      <c r="H262" t="s">
        <v>66</v>
      </c>
      <c r="I262" t="s">
        <v>176</v>
      </c>
      <c r="J262" t="s">
        <v>297</v>
      </c>
      <c r="K262" t="s">
        <v>33</v>
      </c>
      <c r="L262" t="s">
        <v>58</v>
      </c>
      <c r="M262" t="s">
        <v>35</v>
      </c>
      <c r="N262" s="1">
        <v>43788</v>
      </c>
      <c r="O262">
        <v>4.53</v>
      </c>
      <c r="P262" s="2">
        <v>7.3</v>
      </c>
      <c r="Q262">
        <v>2.77</v>
      </c>
      <c r="R262">
        <v>31</v>
      </c>
      <c r="S262" s="2">
        <v>140.43</v>
      </c>
      <c r="T262" s="3">
        <v>0.03</v>
      </c>
      <c r="U262" s="2">
        <v>4.21</v>
      </c>
      <c r="V262" s="2">
        <v>136.22</v>
      </c>
      <c r="W262" s="2">
        <v>7.72</v>
      </c>
      <c r="X262" s="2">
        <v>143.94</v>
      </c>
    </row>
    <row r="263" spans="1:24">
      <c r="A263" t="s">
        <v>884</v>
      </c>
      <c r="B263" s="1">
        <v>43763</v>
      </c>
      <c r="C263" t="s">
        <v>885</v>
      </c>
      <c r="D263" t="s">
        <v>886</v>
      </c>
      <c r="E263" t="s">
        <v>45</v>
      </c>
      <c r="F263" t="s">
        <v>45</v>
      </c>
      <c r="G263" t="s">
        <v>46</v>
      </c>
      <c r="H263" t="s">
        <v>433</v>
      </c>
      <c r="I263" t="s">
        <v>176</v>
      </c>
      <c r="J263" t="s">
        <v>301</v>
      </c>
      <c r="K263" t="s">
        <v>57</v>
      </c>
      <c r="L263" t="s">
        <v>41</v>
      </c>
      <c r="M263" t="s">
        <v>35</v>
      </c>
      <c r="N263" s="1">
        <v>43810</v>
      </c>
      <c r="O263">
        <v>11.04</v>
      </c>
      <c r="P263" s="2">
        <v>16.98</v>
      </c>
      <c r="Q263">
        <v>5.94</v>
      </c>
      <c r="R263">
        <v>27</v>
      </c>
      <c r="S263" s="2">
        <v>298.08</v>
      </c>
      <c r="T263" s="3">
        <v>0.1</v>
      </c>
      <c r="U263" s="2">
        <v>29.81</v>
      </c>
      <c r="V263" s="2">
        <v>268.27</v>
      </c>
      <c r="W263" s="2">
        <v>12.39</v>
      </c>
      <c r="X263" s="2">
        <v>280.66000000000003</v>
      </c>
    </row>
    <row r="264" spans="1:24">
      <c r="A264" t="s">
        <v>887</v>
      </c>
      <c r="B264" s="1">
        <v>43764</v>
      </c>
      <c r="C264" t="s">
        <v>888</v>
      </c>
      <c r="D264" t="s">
        <v>889</v>
      </c>
      <c r="E264" t="s">
        <v>27</v>
      </c>
      <c r="F264" t="s">
        <v>28</v>
      </c>
      <c r="G264" t="s">
        <v>72</v>
      </c>
      <c r="H264" t="s">
        <v>66</v>
      </c>
      <c r="I264" t="s">
        <v>63</v>
      </c>
      <c r="J264" t="s">
        <v>305</v>
      </c>
      <c r="K264" t="s">
        <v>33</v>
      </c>
      <c r="L264" t="s">
        <v>34</v>
      </c>
      <c r="M264" t="s">
        <v>35</v>
      </c>
      <c r="N264" s="1">
        <v>43788</v>
      </c>
      <c r="O264">
        <v>3.4</v>
      </c>
      <c r="P264" s="2">
        <v>5.4</v>
      </c>
      <c r="Q264">
        <v>2</v>
      </c>
      <c r="R264">
        <v>47</v>
      </c>
      <c r="S264" s="2">
        <v>159.80000000000001</v>
      </c>
      <c r="T264" s="3">
        <v>0.03</v>
      </c>
      <c r="U264" s="2">
        <v>4.79</v>
      </c>
      <c r="V264" s="2">
        <v>155.01</v>
      </c>
      <c r="W264" s="2">
        <v>7.78</v>
      </c>
      <c r="X264" s="2">
        <v>162.79</v>
      </c>
    </row>
    <row r="265" spans="1:24">
      <c r="A265" t="s">
        <v>890</v>
      </c>
      <c r="B265" s="1">
        <v>43766</v>
      </c>
      <c r="C265" t="s">
        <v>891</v>
      </c>
      <c r="D265" t="s">
        <v>892</v>
      </c>
      <c r="E265" t="s">
        <v>39</v>
      </c>
      <c r="F265" t="s">
        <v>39</v>
      </c>
      <c r="G265" t="s">
        <v>29</v>
      </c>
      <c r="H265" t="s">
        <v>62</v>
      </c>
      <c r="I265" t="s">
        <v>176</v>
      </c>
      <c r="J265" t="s">
        <v>309</v>
      </c>
      <c r="K265" t="s">
        <v>50</v>
      </c>
      <c r="L265" t="s">
        <v>41</v>
      </c>
      <c r="M265" t="s">
        <v>35</v>
      </c>
      <c r="N265" s="1">
        <v>43783</v>
      </c>
      <c r="O265">
        <v>1.87</v>
      </c>
      <c r="P265" s="2">
        <v>8.1199999999999992</v>
      </c>
      <c r="Q265">
        <v>6.25</v>
      </c>
      <c r="R265">
        <v>37</v>
      </c>
      <c r="S265" s="2">
        <v>69.19</v>
      </c>
      <c r="T265" s="3">
        <v>0</v>
      </c>
      <c r="U265" s="2">
        <v>0</v>
      </c>
      <c r="V265" s="2">
        <v>69.19</v>
      </c>
      <c r="W265" s="2">
        <v>2.83</v>
      </c>
      <c r="X265" s="2">
        <v>72.02</v>
      </c>
    </row>
    <row r="266" spans="1:24">
      <c r="A266" t="s">
        <v>893</v>
      </c>
      <c r="B266" s="1">
        <v>43766</v>
      </c>
      <c r="C266" t="s">
        <v>894</v>
      </c>
      <c r="D266" t="s">
        <v>895</v>
      </c>
      <c r="E266" t="s">
        <v>45</v>
      </c>
      <c r="F266" t="s">
        <v>45</v>
      </c>
      <c r="G266" t="s">
        <v>29</v>
      </c>
      <c r="H266" t="s">
        <v>62</v>
      </c>
      <c r="I266" t="s">
        <v>176</v>
      </c>
      <c r="J266" t="s">
        <v>313</v>
      </c>
      <c r="K266" t="s">
        <v>57</v>
      </c>
      <c r="L266" t="s">
        <v>58</v>
      </c>
      <c r="M266" t="s">
        <v>52</v>
      </c>
      <c r="N266" s="1">
        <v>43825</v>
      </c>
      <c r="O266">
        <v>16.8</v>
      </c>
      <c r="P266" s="2">
        <v>40.97</v>
      </c>
      <c r="Q266">
        <v>24.17</v>
      </c>
      <c r="R266">
        <v>11</v>
      </c>
      <c r="S266" s="2">
        <v>184.8</v>
      </c>
      <c r="T266" s="3">
        <v>0.03</v>
      </c>
      <c r="U266" s="2">
        <v>5.54</v>
      </c>
      <c r="V266" s="2">
        <v>179.26</v>
      </c>
      <c r="W266" s="2">
        <v>8.99</v>
      </c>
      <c r="X266" s="2">
        <v>188.25</v>
      </c>
    </row>
    <row r="267" spans="1:24">
      <c r="A267" t="s">
        <v>896</v>
      </c>
      <c r="B267" s="1">
        <v>43767</v>
      </c>
      <c r="C267" t="s">
        <v>897</v>
      </c>
      <c r="D267" t="s">
        <v>898</v>
      </c>
      <c r="E267" t="s">
        <v>39</v>
      </c>
      <c r="F267" t="s">
        <v>39</v>
      </c>
      <c r="G267" t="s">
        <v>107</v>
      </c>
      <c r="H267" t="s">
        <v>150</v>
      </c>
      <c r="I267" t="s">
        <v>73</v>
      </c>
      <c r="J267" t="s">
        <v>317</v>
      </c>
      <c r="K267" t="s">
        <v>33</v>
      </c>
      <c r="L267" t="s">
        <v>58</v>
      </c>
      <c r="M267" t="s">
        <v>35</v>
      </c>
      <c r="N267" s="1">
        <v>43806</v>
      </c>
      <c r="O267">
        <v>1.94</v>
      </c>
      <c r="P267" s="2">
        <v>3.08</v>
      </c>
      <c r="Q267">
        <v>1.1399999999999999</v>
      </c>
      <c r="R267">
        <v>41</v>
      </c>
      <c r="S267" s="2">
        <v>79.540000000000006</v>
      </c>
      <c r="T267" s="3">
        <v>0.04</v>
      </c>
      <c r="U267" s="2">
        <v>3.18</v>
      </c>
      <c r="V267" s="2">
        <v>76.36</v>
      </c>
      <c r="W267" s="2">
        <v>0.99</v>
      </c>
      <c r="X267" s="2">
        <v>77.349999999999994</v>
      </c>
    </row>
    <row r="268" spans="1:24">
      <c r="A268" t="s">
        <v>899</v>
      </c>
      <c r="B268" s="1">
        <v>43770</v>
      </c>
      <c r="C268" t="s">
        <v>900</v>
      </c>
      <c r="D268" t="s">
        <v>901</v>
      </c>
      <c r="E268" t="s">
        <v>39</v>
      </c>
      <c r="F268" t="s">
        <v>39</v>
      </c>
      <c r="G268" t="s">
        <v>72</v>
      </c>
      <c r="H268" t="s">
        <v>66</v>
      </c>
      <c r="I268" t="s">
        <v>73</v>
      </c>
      <c r="J268" t="s">
        <v>321</v>
      </c>
      <c r="K268" t="s">
        <v>57</v>
      </c>
      <c r="L268" t="s">
        <v>51</v>
      </c>
      <c r="M268" t="s">
        <v>35</v>
      </c>
      <c r="N268" s="1">
        <v>43801</v>
      </c>
      <c r="O268">
        <v>1.87</v>
      </c>
      <c r="P268" s="2">
        <v>8.1199999999999992</v>
      </c>
      <c r="Q268">
        <v>6.25</v>
      </c>
      <c r="R268">
        <v>16</v>
      </c>
      <c r="S268" s="2">
        <v>29.92</v>
      </c>
      <c r="T268" s="3">
        <v>0.03</v>
      </c>
      <c r="U268" s="2">
        <v>0.9</v>
      </c>
      <c r="V268" s="2">
        <v>29.02</v>
      </c>
      <c r="W268" s="2">
        <v>2.83</v>
      </c>
      <c r="X268" s="2">
        <v>31.85</v>
      </c>
    </row>
    <row r="269" spans="1:24">
      <c r="A269" t="s">
        <v>902</v>
      </c>
      <c r="B269" s="1">
        <v>43771</v>
      </c>
      <c r="C269" t="s">
        <v>903</v>
      </c>
      <c r="D269" t="s">
        <v>904</v>
      </c>
      <c r="E269" t="s">
        <v>45</v>
      </c>
      <c r="F269" t="s">
        <v>45</v>
      </c>
      <c r="G269" t="s">
        <v>107</v>
      </c>
      <c r="H269" t="s">
        <v>90</v>
      </c>
      <c r="I269" t="s">
        <v>31</v>
      </c>
      <c r="J269" t="s">
        <v>324</v>
      </c>
      <c r="K269" t="s">
        <v>33</v>
      </c>
      <c r="L269" t="s">
        <v>58</v>
      </c>
      <c r="M269" t="s">
        <v>35</v>
      </c>
      <c r="N269" s="1">
        <v>43831</v>
      </c>
      <c r="O269">
        <v>4.53</v>
      </c>
      <c r="P269" s="2">
        <v>7.3</v>
      </c>
      <c r="Q269">
        <v>2.77</v>
      </c>
      <c r="R269">
        <v>45</v>
      </c>
      <c r="S269" s="2">
        <v>203.85</v>
      </c>
      <c r="T269" s="3">
        <v>0.04</v>
      </c>
      <c r="U269" s="2">
        <v>8.15</v>
      </c>
      <c r="V269" s="2">
        <v>195.7</v>
      </c>
      <c r="W269" s="2">
        <v>7.72</v>
      </c>
      <c r="X269" s="2">
        <v>203.42</v>
      </c>
    </row>
    <row r="270" spans="1:24">
      <c r="A270" t="s">
        <v>905</v>
      </c>
      <c r="B270" s="1">
        <v>43772</v>
      </c>
      <c r="C270" t="s">
        <v>906</v>
      </c>
      <c r="D270" t="s">
        <v>907</v>
      </c>
      <c r="E270" t="s">
        <v>27</v>
      </c>
      <c r="F270" t="s">
        <v>28</v>
      </c>
      <c r="G270" t="s">
        <v>29</v>
      </c>
      <c r="H270" t="s">
        <v>525</v>
      </c>
      <c r="I270" t="s">
        <v>73</v>
      </c>
      <c r="J270" t="s">
        <v>328</v>
      </c>
      <c r="K270" t="s">
        <v>50</v>
      </c>
      <c r="L270" t="s">
        <v>34</v>
      </c>
      <c r="M270" t="s">
        <v>35</v>
      </c>
      <c r="N270" s="1">
        <v>43831</v>
      </c>
      <c r="O270">
        <v>5.19</v>
      </c>
      <c r="P270" s="2">
        <v>12.98</v>
      </c>
      <c r="Q270">
        <v>7.79</v>
      </c>
      <c r="R270">
        <v>40</v>
      </c>
      <c r="S270" s="2">
        <v>207.6</v>
      </c>
      <c r="T270" s="3">
        <v>0.05</v>
      </c>
      <c r="U270" s="2">
        <v>10.38</v>
      </c>
      <c r="V270" s="2">
        <v>197.22</v>
      </c>
      <c r="W270" s="2">
        <v>3.14</v>
      </c>
      <c r="X270" s="2">
        <v>200.36</v>
      </c>
    </row>
    <row r="271" spans="1:24">
      <c r="A271" t="s">
        <v>908</v>
      </c>
      <c r="B271" s="1">
        <v>43774</v>
      </c>
      <c r="C271" t="s">
        <v>909</v>
      </c>
      <c r="D271" t="s">
        <v>910</v>
      </c>
      <c r="E271" t="s">
        <v>27</v>
      </c>
      <c r="F271" t="s">
        <v>28</v>
      </c>
      <c r="G271" t="s">
        <v>29</v>
      </c>
      <c r="H271" t="s">
        <v>167</v>
      </c>
      <c r="I271" t="s">
        <v>63</v>
      </c>
      <c r="J271" t="s">
        <v>332</v>
      </c>
      <c r="K271" t="s">
        <v>57</v>
      </c>
      <c r="L271" t="s">
        <v>34</v>
      </c>
      <c r="M271" t="s">
        <v>35</v>
      </c>
      <c r="N271" s="1">
        <v>43801</v>
      </c>
      <c r="O271">
        <v>2.29</v>
      </c>
      <c r="P271" s="2">
        <v>3.69</v>
      </c>
      <c r="Q271">
        <v>1.4</v>
      </c>
      <c r="R271">
        <v>42</v>
      </c>
      <c r="S271" s="2">
        <v>96.18</v>
      </c>
      <c r="T271" s="3">
        <v>0.04</v>
      </c>
      <c r="U271" s="2">
        <v>3.85</v>
      </c>
      <c r="V271" s="2">
        <v>92.33</v>
      </c>
      <c r="W271" s="2">
        <v>0.5</v>
      </c>
      <c r="X271" s="2">
        <v>92.83</v>
      </c>
    </row>
    <row r="272" spans="1:24">
      <c r="A272" t="s">
        <v>911</v>
      </c>
      <c r="B272" s="1">
        <v>43774</v>
      </c>
      <c r="C272" t="s">
        <v>912</v>
      </c>
      <c r="D272" t="s">
        <v>913</v>
      </c>
      <c r="E272" t="s">
        <v>39</v>
      </c>
      <c r="F272" t="s">
        <v>39</v>
      </c>
      <c r="G272" t="s">
        <v>29</v>
      </c>
      <c r="H272" t="s">
        <v>47</v>
      </c>
      <c r="I272" t="s">
        <v>73</v>
      </c>
      <c r="J272" t="s">
        <v>336</v>
      </c>
      <c r="K272" t="s">
        <v>33</v>
      </c>
      <c r="L272" t="s">
        <v>34</v>
      </c>
      <c r="M272" t="s">
        <v>35</v>
      </c>
      <c r="N272" s="1">
        <v>43779</v>
      </c>
      <c r="O272">
        <v>5.22</v>
      </c>
      <c r="P272" s="2">
        <v>9.85</v>
      </c>
      <c r="Q272">
        <v>4.63</v>
      </c>
      <c r="R272">
        <v>27</v>
      </c>
      <c r="S272" s="2">
        <v>140.94</v>
      </c>
      <c r="T272" s="3">
        <v>0.1</v>
      </c>
      <c r="U272" s="2">
        <v>14.09</v>
      </c>
      <c r="V272" s="2">
        <v>126.85</v>
      </c>
      <c r="W272" s="2">
        <v>4.82</v>
      </c>
      <c r="X272" s="2">
        <v>131.66999999999999</v>
      </c>
    </row>
    <row r="273" spans="1:24">
      <c r="A273" t="s">
        <v>914</v>
      </c>
      <c r="B273" s="1">
        <v>43776</v>
      </c>
      <c r="C273" t="s">
        <v>915</v>
      </c>
      <c r="D273" t="s">
        <v>916</v>
      </c>
      <c r="E273" t="s">
        <v>45</v>
      </c>
      <c r="F273" t="s">
        <v>45</v>
      </c>
      <c r="G273" t="s">
        <v>46</v>
      </c>
      <c r="H273" t="s">
        <v>167</v>
      </c>
      <c r="I273" t="s">
        <v>31</v>
      </c>
      <c r="J273" t="s">
        <v>340</v>
      </c>
      <c r="K273" t="s">
        <v>33</v>
      </c>
      <c r="L273" t="s">
        <v>58</v>
      </c>
      <c r="M273" t="s">
        <v>52</v>
      </c>
      <c r="N273" s="1">
        <v>43782</v>
      </c>
      <c r="O273">
        <v>3.75</v>
      </c>
      <c r="P273" s="2">
        <v>7.08</v>
      </c>
      <c r="Q273">
        <v>3.33</v>
      </c>
      <c r="R273">
        <v>29</v>
      </c>
      <c r="S273" s="2">
        <v>108.75</v>
      </c>
      <c r="T273" s="3">
        <v>7.0000000000000007E-2</v>
      </c>
      <c r="U273" s="2">
        <v>7.61</v>
      </c>
      <c r="V273" s="2">
        <v>101.14</v>
      </c>
      <c r="W273" s="2">
        <v>2.35</v>
      </c>
      <c r="X273" s="2">
        <v>103.49</v>
      </c>
    </row>
    <row r="274" spans="1:24">
      <c r="A274" t="s">
        <v>917</v>
      </c>
      <c r="B274" s="1">
        <v>43778</v>
      </c>
      <c r="C274" t="s">
        <v>918</v>
      </c>
      <c r="D274" t="s">
        <v>919</v>
      </c>
      <c r="E274" t="s">
        <v>27</v>
      </c>
      <c r="F274" t="s">
        <v>28</v>
      </c>
      <c r="G274" t="s">
        <v>46</v>
      </c>
      <c r="H274" t="s">
        <v>62</v>
      </c>
      <c r="I274" t="s">
        <v>48</v>
      </c>
      <c r="J274" t="s">
        <v>344</v>
      </c>
      <c r="K274" t="s">
        <v>50</v>
      </c>
      <c r="L274" t="s">
        <v>58</v>
      </c>
      <c r="M274" t="s">
        <v>35</v>
      </c>
      <c r="N274" s="1">
        <v>43838</v>
      </c>
      <c r="O274">
        <v>3.32</v>
      </c>
      <c r="P274" s="2">
        <v>5.18</v>
      </c>
      <c r="Q274">
        <v>1.86</v>
      </c>
      <c r="R274">
        <v>8</v>
      </c>
      <c r="S274" s="2">
        <v>26.56</v>
      </c>
      <c r="T274" s="3">
        <v>0.06</v>
      </c>
      <c r="U274" s="2">
        <v>1.59</v>
      </c>
      <c r="V274" s="2">
        <v>24.97</v>
      </c>
      <c r="W274" s="2">
        <v>2.04</v>
      </c>
      <c r="X274" s="2">
        <v>27.01</v>
      </c>
    </row>
    <row r="275" spans="1:24">
      <c r="A275" t="s">
        <v>920</v>
      </c>
      <c r="B275" s="1">
        <v>43781</v>
      </c>
      <c r="C275" t="s">
        <v>410</v>
      </c>
      <c r="D275" t="s">
        <v>921</v>
      </c>
      <c r="E275" t="s">
        <v>27</v>
      </c>
      <c r="F275" t="s">
        <v>28</v>
      </c>
      <c r="G275" t="s">
        <v>29</v>
      </c>
      <c r="H275" t="s">
        <v>90</v>
      </c>
      <c r="I275" t="s">
        <v>31</v>
      </c>
      <c r="J275" t="s">
        <v>348</v>
      </c>
      <c r="K275" t="s">
        <v>33</v>
      </c>
      <c r="L275" t="s">
        <v>41</v>
      </c>
      <c r="M275" t="s">
        <v>35</v>
      </c>
      <c r="N275" s="1">
        <v>43803</v>
      </c>
      <c r="O275">
        <v>3.37</v>
      </c>
      <c r="P275" s="2">
        <v>5.53</v>
      </c>
      <c r="Q275">
        <v>2.16</v>
      </c>
      <c r="R275">
        <v>17</v>
      </c>
      <c r="S275" s="2">
        <v>57.29</v>
      </c>
      <c r="T275" s="3">
        <v>0.02</v>
      </c>
      <c r="U275" s="2">
        <v>1.1499999999999999</v>
      </c>
      <c r="V275" s="2">
        <v>56.14</v>
      </c>
      <c r="W275" s="2">
        <v>6.98</v>
      </c>
      <c r="X275" s="2">
        <v>63.12</v>
      </c>
    </row>
    <row r="276" spans="1:24">
      <c r="A276" t="s">
        <v>922</v>
      </c>
      <c r="B276" s="1">
        <v>43784</v>
      </c>
      <c r="C276" t="s">
        <v>923</v>
      </c>
      <c r="D276" t="s">
        <v>924</v>
      </c>
      <c r="E276" t="s">
        <v>39</v>
      </c>
      <c r="F276" t="s">
        <v>39</v>
      </c>
      <c r="G276" t="s">
        <v>72</v>
      </c>
      <c r="H276" t="s">
        <v>47</v>
      </c>
      <c r="I276" t="s">
        <v>63</v>
      </c>
      <c r="J276" t="s">
        <v>352</v>
      </c>
      <c r="K276" t="s">
        <v>33</v>
      </c>
      <c r="L276" t="s">
        <v>34</v>
      </c>
      <c r="M276" t="s">
        <v>35</v>
      </c>
      <c r="N276" s="1">
        <v>43820</v>
      </c>
      <c r="O276">
        <v>12.39</v>
      </c>
      <c r="P276" s="2">
        <v>19.98</v>
      </c>
      <c r="Q276">
        <v>7.59</v>
      </c>
      <c r="R276">
        <v>47</v>
      </c>
      <c r="S276" s="2">
        <v>582.33000000000004</v>
      </c>
      <c r="T276" s="3">
        <v>0.04</v>
      </c>
      <c r="U276" s="2">
        <v>23.29</v>
      </c>
      <c r="V276" s="2">
        <v>559.04</v>
      </c>
      <c r="W276" s="2">
        <v>5.77</v>
      </c>
      <c r="X276" s="2">
        <v>564.80999999999995</v>
      </c>
    </row>
    <row r="277" spans="1:24">
      <c r="A277" t="s">
        <v>925</v>
      </c>
      <c r="B277" s="1">
        <v>43785</v>
      </c>
      <c r="C277" t="s">
        <v>926</v>
      </c>
      <c r="D277" t="s">
        <v>927</v>
      </c>
      <c r="E277" t="s">
        <v>45</v>
      </c>
      <c r="F277" t="s">
        <v>45</v>
      </c>
      <c r="G277" t="s">
        <v>72</v>
      </c>
      <c r="H277" t="s">
        <v>433</v>
      </c>
      <c r="I277" t="s">
        <v>63</v>
      </c>
      <c r="J277" t="s">
        <v>356</v>
      </c>
      <c r="K277" t="s">
        <v>50</v>
      </c>
      <c r="L277" t="s">
        <v>41</v>
      </c>
      <c r="M277" t="s">
        <v>35</v>
      </c>
      <c r="N277" s="1">
        <v>43801</v>
      </c>
      <c r="O277">
        <v>5.5</v>
      </c>
      <c r="P277" s="2">
        <v>12.22</v>
      </c>
      <c r="Q277">
        <v>6.72</v>
      </c>
      <c r="R277">
        <v>27</v>
      </c>
      <c r="S277" s="2">
        <v>148.5</v>
      </c>
      <c r="T277" s="3">
        <v>7.0000000000000007E-2</v>
      </c>
      <c r="U277" s="2">
        <v>10.4</v>
      </c>
      <c r="V277" s="2">
        <v>138.11000000000001</v>
      </c>
      <c r="W277" s="2">
        <v>2.85</v>
      </c>
      <c r="X277" s="2">
        <v>140.96</v>
      </c>
    </row>
    <row r="278" spans="1:24">
      <c r="A278" t="s">
        <v>928</v>
      </c>
      <c r="B278" s="1">
        <v>43785</v>
      </c>
      <c r="C278" t="s">
        <v>929</v>
      </c>
      <c r="D278" t="s">
        <v>930</v>
      </c>
      <c r="E278" t="s">
        <v>27</v>
      </c>
      <c r="F278" t="s">
        <v>28</v>
      </c>
      <c r="G278" t="s">
        <v>29</v>
      </c>
      <c r="H278" t="s">
        <v>116</v>
      </c>
      <c r="I278" t="s">
        <v>73</v>
      </c>
      <c r="J278" t="s">
        <v>360</v>
      </c>
      <c r="K278" t="s">
        <v>57</v>
      </c>
      <c r="L278" t="s">
        <v>58</v>
      </c>
      <c r="M278" t="s">
        <v>35</v>
      </c>
      <c r="N278" s="1">
        <v>43825</v>
      </c>
      <c r="O278">
        <v>1.76</v>
      </c>
      <c r="P278" s="2">
        <v>2.94</v>
      </c>
      <c r="Q278">
        <v>1.18</v>
      </c>
      <c r="R278">
        <v>23</v>
      </c>
      <c r="S278" s="2">
        <v>40.479999999999997</v>
      </c>
      <c r="T278" s="3">
        <v>7.0000000000000007E-2</v>
      </c>
      <c r="U278" s="2">
        <v>2.83</v>
      </c>
      <c r="V278" s="2">
        <v>37.65</v>
      </c>
      <c r="W278" s="2">
        <v>0.81</v>
      </c>
      <c r="X278" s="2">
        <v>38.46</v>
      </c>
    </row>
    <row r="279" spans="1:24">
      <c r="A279" t="s">
        <v>931</v>
      </c>
      <c r="B279" s="1">
        <v>43786</v>
      </c>
      <c r="C279" t="s">
        <v>932</v>
      </c>
      <c r="D279" t="s">
        <v>933</v>
      </c>
      <c r="E279" t="s">
        <v>39</v>
      </c>
      <c r="F279" t="s">
        <v>39</v>
      </c>
      <c r="G279" t="s">
        <v>72</v>
      </c>
      <c r="H279" t="s">
        <v>433</v>
      </c>
      <c r="I279" t="s">
        <v>73</v>
      </c>
      <c r="J279" t="s">
        <v>364</v>
      </c>
      <c r="K279" t="s">
        <v>50</v>
      </c>
      <c r="L279" t="s">
        <v>58</v>
      </c>
      <c r="M279" t="s">
        <v>52</v>
      </c>
      <c r="N279" s="1">
        <v>43810</v>
      </c>
      <c r="O279">
        <v>39.64</v>
      </c>
      <c r="P279" s="2">
        <v>152.47999999999999</v>
      </c>
      <c r="Q279">
        <v>112.84</v>
      </c>
      <c r="R279">
        <v>2</v>
      </c>
      <c r="S279" s="2">
        <v>79.28</v>
      </c>
      <c r="T279" s="3">
        <v>0.02</v>
      </c>
      <c r="U279" s="2">
        <v>1.59</v>
      </c>
      <c r="V279" s="2">
        <v>77.69</v>
      </c>
      <c r="W279" s="2">
        <v>6.5</v>
      </c>
      <c r="X279" s="2">
        <v>84.19</v>
      </c>
    </row>
    <row r="280" spans="1:24">
      <c r="A280" t="s">
        <v>934</v>
      </c>
      <c r="B280" s="1">
        <v>43786</v>
      </c>
      <c r="C280" t="s">
        <v>935</v>
      </c>
      <c r="D280" t="s">
        <v>936</v>
      </c>
      <c r="E280" t="s">
        <v>45</v>
      </c>
      <c r="F280" t="s">
        <v>45</v>
      </c>
      <c r="G280" t="s">
        <v>107</v>
      </c>
      <c r="H280" t="s">
        <v>62</v>
      </c>
      <c r="I280" t="s">
        <v>73</v>
      </c>
      <c r="J280" t="s">
        <v>368</v>
      </c>
      <c r="K280" t="s">
        <v>57</v>
      </c>
      <c r="L280" t="s">
        <v>51</v>
      </c>
      <c r="M280" t="s">
        <v>35</v>
      </c>
      <c r="N280" s="1">
        <v>43822</v>
      </c>
      <c r="O280">
        <v>3.51</v>
      </c>
      <c r="P280" s="2">
        <v>8.57</v>
      </c>
      <c r="Q280">
        <v>5.0599999999999996</v>
      </c>
      <c r="R280">
        <v>24</v>
      </c>
      <c r="S280" s="2">
        <v>84.24</v>
      </c>
      <c r="T280" s="3">
        <v>0.06</v>
      </c>
      <c r="U280" s="2">
        <v>5.05</v>
      </c>
      <c r="V280" s="2">
        <v>79.19</v>
      </c>
      <c r="W280" s="2">
        <v>6.14</v>
      </c>
      <c r="X280" s="2">
        <v>85.33</v>
      </c>
    </row>
    <row r="281" spans="1:24">
      <c r="A281" t="s">
        <v>937</v>
      </c>
      <c r="B281" s="1">
        <v>43786</v>
      </c>
      <c r="C281" t="s">
        <v>938</v>
      </c>
      <c r="D281" t="s">
        <v>939</v>
      </c>
      <c r="E281" t="s">
        <v>27</v>
      </c>
      <c r="F281" t="s">
        <v>28</v>
      </c>
      <c r="G281" t="s">
        <v>29</v>
      </c>
      <c r="H281" t="s">
        <v>62</v>
      </c>
      <c r="I281" t="s">
        <v>176</v>
      </c>
      <c r="J281" t="s">
        <v>372</v>
      </c>
      <c r="K281" t="s">
        <v>33</v>
      </c>
      <c r="L281" t="s">
        <v>58</v>
      </c>
      <c r="M281" t="s">
        <v>35</v>
      </c>
      <c r="N281" s="1">
        <v>43796</v>
      </c>
      <c r="O281">
        <v>2.4500000000000002</v>
      </c>
      <c r="P281" s="2">
        <v>3.89</v>
      </c>
      <c r="Q281">
        <v>1.44</v>
      </c>
      <c r="R281">
        <v>47</v>
      </c>
      <c r="S281" s="2">
        <v>115.15</v>
      </c>
      <c r="T281" s="3">
        <v>0</v>
      </c>
      <c r="U281" s="2">
        <v>0</v>
      </c>
      <c r="V281" s="2">
        <v>115.15</v>
      </c>
      <c r="W281" s="2">
        <v>7.01</v>
      </c>
      <c r="X281" s="2">
        <v>122.16</v>
      </c>
    </row>
    <row r="282" spans="1:24">
      <c r="A282" t="s">
        <v>940</v>
      </c>
      <c r="B282" s="1">
        <v>43787</v>
      </c>
      <c r="C282" t="s">
        <v>941</v>
      </c>
      <c r="D282" t="s">
        <v>942</v>
      </c>
      <c r="E282" t="s">
        <v>39</v>
      </c>
      <c r="F282" t="s">
        <v>39</v>
      </c>
      <c r="G282" t="s">
        <v>46</v>
      </c>
      <c r="H282" t="s">
        <v>416</v>
      </c>
      <c r="I282" t="s">
        <v>48</v>
      </c>
      <c r="J282" t="s">
        <v>376</v>
      </c>
      <c r="K282" t="s">
        <v>57</v>
      </c>
      <c r="L282" t="s">
        <v>34</v>
      </c>
      <c r="M282" t="s">
        <v>35</v>
      </c>
      <c r="N282" s="1">
        <v>43843</v>
      </c>
      <c r="O282">
        <v>1.6</v>
      </c>
      <c r="P282" s="2">
        <v>2.62</v>
      </c>
      <c r="Q282">
        <v>1.02</v>
      </c>
      <c r="R282">
        <v>26</v>
      </c>
      <c r="S282" s="2">
        <v>41.6</v>
      </c>
      <c r="T282" s="3">
        <v>0.09</v>
      </c>
      <c r="U282" s="2">
        <v>3.74</v>
      </c>
      <c r="V282" s="2">
        <v>37.86</v>
      </c>
      <c r="W282" s="2">
        <v>0.8</v>
      </c>
      <c r="X282" s="2">
        <v>38.659999999999997</v>
      </c>
    </row>
    <row r="283" spans="1:24">
      <c r="A283" t="s">
        <v>943</v>
      </c>
      <c r="B283" s="1">
        <v>43787</v>
      </c>
      <c r="C283" t="s">
        <v>944</v>
      </c>
      <c r="D283" t="s">
        <v>945</v>
      </c>
      <c r="E283" t="s">
        <v>45</v>
      </c>
      <c r="F283" t="s">
        <v>45</v>
      </c>
      <c r="G283" t="s">
        <v>29</v>
      </c>
      <c r="H283" t="s">
        <v>66</v>
      </c>
      <c r="I283" t="s">
        <v>176</v>
      </c>
      <c r="J283" t="s">
        <v>380</v>
      </c>
      <c r="K283" t="s">
        <v>33</v>
      </c>
      <c r="L283" t="s">
        <v>34</v>
      </c>
      <c r="M283" t="s">
        <v>35</v>
      </c>
      <c r="N283" s="1">
        <v>43821</v>
      </c>
      <c r="O283">
        <v>21.56</v>
      </c>
      <c r="P283" s="2">
        <v>35.94</v>
      </c>
      <c r="Q283">
        <v>14.38</v>
      </c>
      <c r="R283">
        <v>19</v>
      </c>
      <c r="S283" s="2">
        <v>409.64</v>
      </c>
      <c r="T283" s="3">
        <v>0.09</v>
      </c>
      <c r="U283" s="2">
        <v>36.869999999999997</v>
      </c>
      <c r="V283" s="2">
        <v>372.77</v>
      </c>
      <c r="W283" s="2">
        <v>6.66</v>
      </c>
      <c r="X283" s="2">
        <v>379.43</v>
      </c>
    </row>
    <row r="284" spans="1:24">
      <c r="A284" t="s">
        <v>946</v>
      </c>
      <c r="B284" s="1">
        <v>43788</v>
      </c>
      <c r="C284" t="s">
        <v>947</v>
      </c>
      <c r="D284" t="s">
        <v>948</v>
      </c>
      <c r="E284" t="s">
        <v>27</v>
      </c>
      <c r="F284" t="s">
        <v>28</v>
      </c>
      <c r="G284" t="s">
        <v>29</v>
      </c>
      <c r="H284" t="s">
        <v>125</v>
      </c>
      <c r="I284" t="s">
        <v>31</v>
      </c>
      <c r="J284" t="s">
        <v>384</v>
      </c>
      <c r="K284" t="s">
        <v>33</v>
      </c>
      <c r="L284" t="s">
        <v>34</v>
      </c>
      <c r="M284" t="s">
        <v>35</v>
      </c>
      <c r="N284" s="1">
        <v>43802</v>
      </c>
      <c r="O284">
        <v>4.59</v>
      </c>
      <c r="P284" s="2">
        <v>7.28</v>
      </c>
      <c r="Q284">
        <v>2.69</v>
      </c>
      <c r="R284">
        <v>3</v>
      </c>
      <c r="S284" s="2">
        <v>13.77</v>
      </c>
      <c r="T284" s="3">
        <v>0.01</v>
      </c>
      <c r="U284" s="2">
        <v>0.14000000000000001</v>
      </c>
      <c r="V284" s="2">
        <v>13.63</v>
      </c>
      <c r="W284" s="2">
        <v>11.15</v>
      </c>
      <c r="X284" s="2">
        <v>24.78</v>
      </c>
    </row>
    <row r="285" spans="1:24">
      <c r="A285" t="s">
        <v>949</v>
      </c>
      <c r="B285" s="1">
        <v>43789</v>
      </c>
      <c r="C285" t="s">
        <v>950</v>
      </c>
      <c r="D285" t="s">
        <v>951</v>
      </c>
      <c r="E285" t="s">
        <v>39</v>
      </c>
      <c r="F285" t="s">
        <v>39</v>
      </c>
      <c r="G285" t="s">
        <v>72</v>
      </c>
      <c r="H285" t="s">
        <v>433</v>
      </c>
      <c r="I285" t="s">
        <v>48</v>
      </c>
      <c r="J285" t="s">
        <v>388</v>
      </c>
      <c r="K285" t="s">
        <v>33</v>
      </c>
      <c r="L285" t="s">
        <v>34</v>
      </c>
      <c r="M285" t="s">
        <v>178</v>
      </c>
      <c r="N285" s="1">
        <v>43825</v>
      </c>
      <c r="O285">
        <v>76.790000000000006</v>
      </c>
      <c r="P285" s="2">
        <v>119.99</v>
      </c>
      <c r="Q285">
        <v>43.2</v>
      </c>
      <c r="R285">
        <v>4</v>
      </c>
      <c r="S285" s="2">
        <v>307.16000000000003</v>
      </c>
      <c r="T285" s="3">
        <v>0.06</v>
      </c>
      <c r="U285" s="2">
        <v>18.43</v>
      </c>
      <c r="V285" s="2">
        <v>288.73</v>
      </c>
      <c r="W285" s="2">
        <v>14</v>
      </c>
      <c r="X285" s="2">
        <v>302.73</v>
      </c>
    </row>
    <row r="286" spans="1:24">
      <c r="A286" t="s">
        <v>952</v>
      </c>
      <c r="B286" s="1">
        <v>43789</v>
      </c>
      <c r="C286" t="s">
        <v>953</v>
      </c>
      <c r="D286" t="s">
        <v>954</v>
      </c>
      <c r="E286" t="s">
        <v>45</v>
      </c>
      <c r="F286" t="s">
        <v>45</v>
      </c>
      <c r="G286" t="s">
        <v>29</v>
      </c>
      <c r="H286" t="s">
        <v>62</v>
      </c>
      <c r="I286" t="s">
        <v>63</v>
      </c>
      <c r="J286" t="s">
        <v>392</v>
      </c>
      <c r="K286" t="s">
        <v>50</v>
      </c>
      <c r="L286" t="s">
        <v>41</v>
      </c>
      <c r="M286" t="s">
        <v>35</v>
      </c>
      <c r="N286" s="1">
        <v>43802</v>
      </c>
      <c r="O286">
        <v>3.47</v>
      </c>
      <c r="P286" s="2">
        <v>6.68</v>
      </c>
      <c r="Q286">
        <v>3.21</v>
      </c>
      <c r="R286">
        <v>15</v>
      </c>
      <c r="S286" s="2">
        <v>52.05</v>
      </c>
      <c r="T286" s="3">
        <v>0.03</v>
      </c>
      <c r="U286" s="2">
        <v>1.56</v>
      </c>
      <c r="V286" s="2">
        <v>50.49</v>
      </c>
      <c r="W286" s="2">
        <v>1.5</v>
      </c>
      <c r="X286" s="2">
        <v>51.99</v>
      </c>
    </row>
    <row r="287" spans="1:24">
      <c r="A287" t="s">
        <v>955</v>
      </c>
      <c r="B287" s="1">
        <v>43792</v>
      </c>
      <c r="C287" t="s">
        <v>956</v>
      </c>
      <c r="D287" t="s">
        <v>957</v>
      </c>
      <c r="E287" t="s">
        <v>27</v>
      </c>
      <c r="F287" t="s">
        <v>28</v>
      </c>
      <c r="G287" t="s">
        <v>72</v>
      </c>
      <c r="H287" t="s">
        <v>47</v>
      </c>
      <c r="I287" t="s">
        <v>63</v>
      </c>
      <c r="J287" t="s">
        <v>396</v>
      </c>
      <c r="K287" t="s">
        <v>57</v>
      </c>
      <c r="L287" t="s">
        <v>51</v>
      </c>
      <c r="M287" t="s">
        <v>35</v>
      </c>
      <c r="N287" s="1">
        <v>43850</v>
      </c>
      <c r="O287">
        <v>11.38</v>
      </c>
      <c r="P287" s="2">
        <v>18.649999999999999</v>
      </c>
      <c r="Q287">
        <v>7.27</v>
      </c>
      <c r="R287">
        <v>19</v>
      </c>
      <c r="S287" s="2">
        <v>216.22</v>
      </c>
      <c r="T287" s="3">
        <v>7.0000000000000007E-2</v>
      </c>
      <c r="U287" s="2">
        <v>15.14</v>
      </c>
      <c r="V287" s="2">
        <v>201.08</v>
      </c>
      <c r="W287" s="2">
        <v>3.77</v>
      </c>
      <c r="X287" s="2">
        <v>204.85</v>
      </c>
    </row>
    <row r="288" spans="1:24">
      <c r="A288" t="s">
        <v>958</v>
      </c>
      <c r="B288" s="1">
        <v>43792</v>
      </c>
      <c r="C288" t="s">
        <v>959</v>
      </c>
      <c r="D288" t="s">
        <v>960</v>
      </c>
      <c r="E288" t="s">
        <v>39</v>
      </c>
      <c r="F288" t="s">
        <v>39</v>
      </c>
      <c r="G288" t="s">
        <v>29</v>
      </c>
      <c r="H288" t="s">
        <v>47</v>
      </c>
      <c r="I288" t="s">
        <v>31</v>
      </c>
      <c r="J288" t="s">
        <v>400</v>
      </c>
      <c r="K288" t="s">
        <v>50</v>
      </c>
      <c r="L288" t="s">
        <v>58</v>
      </c>
      <c r="M288" t="s">
        <v>52</v>
      </c>
      <c r="N288" s="1">
        <v>43822</v>
      </c>
      <c r="O288">
        <v>3.5</v>
      </c>
      <c r="P288" s="2">
        <v>5.74</v>
      </c>
      <c r="Q288">
        <v>2.2400000000000002</v>
      </c>
      <c r="R288">
        <v>27</v>
      </c>
      <c r="S288" s="2">
        <v>94.5</v>
      </c>
      <c r="T288" s="3">
        <v>0.08</v>
      </c>
      <c r="U288" s="2">
        <v>7.56</v>
      </c>
      <c r="V288" s="2">
        <v>86.94</v>
      </c>
      <c r="W288" s="2">
        <v>5.01</v>
      </c>
      <c r="X288" s="2">
        <v>91.95</v>
      </c>
    </row>
    <row r="289" spans="1:24">
      <c r="A289" t="s">
        <v>961</v>
      </c>
      <c r="B289" s="1">
        <v>43796</v>
      </c>
      <c r="C289" t="s">
        <v>962</v>
      </c>
      <c r="D289" t="s">
        <v>963</v>
      </c>
      <c r="E289" t="s">
        <v>45</v>
      </c>
      <c r="F289" t="s">
        <v>45</v>
      </c>
      <c r="G289" t="s">
        <v>72</v>
      </c>
      <c r="H289" t="s">
        <v>90</v>
      </c>
      <c r="I289" t="s">
        <v>73</v>
      </c>
      <c r="J289" t="s">
        <v>404</v>
      </c>
      <c r="K289" t="s">
        <v>57</v>
      </c>
      <c r="L289" t="s">
        <v>51</v>
      </c>
      <c r="M289" t="s">
        <v>35</v>
      </c>
      <c r="N289" s="1">
        <v>43836</v>
      </c>
      <c r="O289">
        <v>81.59</v>
      </c>
      <c r="P289" s="2">
        <v>159.99</v>
      </c>
      <c r="Q289">
        <v>78.400000000000006</v>
      </c>
      <c r="R289">
        <v>50</v>
      </c>
      <c r="S289" s="2">
        <v>4079.5</v>
      </c>
      <c r="T289" s="3">
        <v>0.05</v>
      </c>
      <c r="U289" s="2">
        <v>203.98</v>
      </c>
      <c r="V289" s="2">
        <v>3875.53</v>
      </c>
      <c r="W289" s="2">
        <v>5.5</v>
      </c>
      <c r="X289" s="2">
        <v>3881.03</v>
      </c>
    </row>
    <row r="290" spans="1:24">
      <c r="A290" t="s">
        <v>964</v>
      </c>
      <c r="B290" s="1">
        <v>43798</v>
      </c>
      <c r="C290" t="s">
        <v>965</v>
      </c>
      <c r="D290" t="s">
        <v>966</v>
      </c>
      <c r="E290" t="s">
        <v>39</v>
      </c>
      <c r="F290" t="s">
        <v>39</v>
      </c>
      <c r="G290" t="s">
        <v>29</v>
      </c>
      <c r="H290" t="s">
        <v>433</v>
      </c>
      <c r="I290" t="s">
        <v>176</v>
      </c>
      <c r="J290" t="s">
        <v>408</v>
      </c>
      <c r="K290" t="s">
        <v>33</v>
      </c>
      <c r="L290" t="s">
        <v>34</v>
      </c>
      <c r="M290" t="s">
        <v>178</v>
      </c>
      <c r="N290" s="1">
        <v>43830</v>
      </c>
      <c r="O290">
        <v>76.790000000000006</v>
      </c>
      <c r="P290" s="2">
        <v>119.99</v>
      </c>
      <c r="Q290">
        <v>43.2</v>
      </c>
      <c r="R290">
        <v>8</v>
      </c>
      <c r="S290" s="2">
        <v>614.32000000000005</v>
      </c>
      <c r="T290" s="3">
        <v>0.09</v>
      </c>
      <c r="U290" s="2">
        <v>55.29</v>
      </c>
      <c r="V290" s="2">
        <v>559.03</v>
      </c>
      <c r="W290" s="2">
        <v>14</v>
      </c>
      <c r="X290" s="2">
        <v>573.03</v>
      </c>
    </row>
    <row r="291" spans="1:24">
      <c r="A291" t="s">
        <v>967</v>
      </c>
      <c r="B291" s="1">
        <v>43804</v>
      </c>
      <c r="C291" t="s">
        <v>968</v>
      </c>
      <c r="D291" t="s">
        <v>969</v>
      </c>
      <c r="E291" t="s">
        <v>45</v>
      </c>
      <c r="F291" t="s">
        <v>45</v>
      </c>
      <c r="G291" t="s">
        <v>46</v>
      </c>
      <c r="H291" t="s">
        <v>62</v>
      </c>
      <c r="I291" t="s">
        <v>63</v>
      </c>
      <c r="J291" t="s">
        <v>412</v>
      </c>
      <c r="K291" t="s">
        <v>57</v>
      </c>
      <c r="L291" t="s">
        <v>41</v>
      </c>
      <c r="M291" t="s">
        <v>52</v>
      </c>
      <c r="N291" s="1">
        <v>43821</v>
      </c>
      <c r="O291">
        <v>16.8</v>
      </c>
      <c r="P291" s="2">
        <v>40.97</v>
      </c>
      <c r="Q291">
        <v>24.17</v>
      </c>
      <c r="R291">
        <v>49</v>
      </c>
      <c r="S291" s="2">
        <v>823.2</v>
      </c>
      <c r="T291" s="3">
        <v>0.09</v>
      </c>
      <c r="U291" s="2">
        <v>74.09</v>
      </c>
      <c r="V291" s="2">
        <v>749.11</v>
      </c>
      <c r="W291" s="2">
        <v>8.99</v>
      </c>
      <c r="X291" s="2">
        <v>758.1</v>
      </c>
    </row>
    <row r="292" spans="1:24">
      <c r="A292" t="s">
        <v>970</v>
      </c>
      <c r="B292" s="1">
        <v>43807</v>
      </c>
      <c r="C292" t="s">
        <v>971</v>
      </c>
      <c r="D292" t="s">
        <v>972</v>
      </c>
      <c r="E292" t="s">
        <v>27</v>
      </c>
      <c r="F292" t="s">
        <v>28</v>
      </c>
      <c r="G292" t="s">
        <v>107</v>
      </c>
      <c r="H292" t="s">
        <v>525</v>
      </c>
      <c r="I292" t="s">
        <v>48</v>
      </c>
      <c r="J292" t="s">
        <v>417</v>
      </c>
      <c r="K292" t="s">
        <v>33</v>
      </c>
      <c r="L292" t="s">
        <v>51</v>
      </c>
      <c r="M292" t="s">
        <v>35</v>
      </c>
      <c r="N292" s="1">
        <v>43836</v>
      </c>
      <c r="O292">
        <v>1.6</v>
      </c>
      <c r="P292" s="2">
        <v>2.62</v>
      </c>
      <c r="Q292">
        <v>1.02</v>
      </c>
      <c r="R292">
        <v>47</v>
      </c>
      <c r="S292" s="2">
        <v>75.2</v>
      </c>
      <c r="T292" s="3">
        <v>0.1</v>
      </c>
      <c r="U292" s="2">
        <v>7.52</v>
      </c>
      <c r="V292" s="2">
        <v>67.680000000000007</v>
      </c>
      <c r="W292" s="2">
        <v>0.8</v>
      </c>
      <c r="X292" s="2">
        <v>68.48</v>
      </c>
    </row>
    <row r="293" spans="1:24">
      <c r="A293" t="s">
        <v>973</v>
      </c>
      <c r="B293" s="1">
        <v>43807</v>
      </c>
      <c r="C293" t="s">
        <v>974</v>
      </c>
      <c r="D293" t="s">
        <v>975</v>
      </c>
      <c r="E293" t="s">
        <v>27</v>
      </c>
      <c r="F293" t="s">
        <v>28</v>
      </c>
      <c r="G293" t="s">
        <v>107</v>
      </c>
      <c r="H293" t="s">
        <v>30</v>
      </c>
      <c r="I293" t="s">
        <v>31</v>
      </c>
      <c r="J293" t="s">
        <v>421</v>
      </c>
      <c r="K293" t="s">
        <v>50</v>
      </c>
      <c r="L293" t="s">
        <v>58</v>
      </c>
      <c r="M293" t="s">
        <v>35</v>
      </c>
      <c r="N293" s="1">
        <v>43837</v>
      </c>
      <c r="O293">
        <v>0.93</v>
      </c>
      <c r="P293" s="2">
        <v>1.6</v>
      </c>
      <c r="Q293">
        <v>0.67</v>
      </c>
      <c r="R293">
        <v>25</v>
      </c>
      <c r="S293" s="2">
        <v>23.25</v>
      </c>
      <c r="T293" s="3">
        <v>0.1</v>
      </c>
      <c r="U293" s="2">
        <v>2.33</v>
      </c>
      <c r="V293" s="2">
        <v>20.93</v>
      </c>
      <c r="W293" s="2">
        <v>1.29</v>
      </c>
      <c r="X293" s="2">
        <v>22.22</v>
      </c>
    </row>
    <row r="294" spans="1:24">
      <c r="A294" t="s">
        <v>976</v>
      </c>
      <c r="B294" s="1">
        <v>43808</v>
      </c>
      <c r="C294" t="s">
        <v>977</v>
      </c>
      <c r="D294" t="s">
        <v>978</v>
      </c>
      <c r="E294" t="s">
        <v>39</v>
      </c>
      <c r="F294" t="s">
        <v>39</v>
      </c>
      <c r="G294" t="s">
        <v>29</v>
      </c>
      <c r="H294" t="s">
        <v>433</v>
      </c>
      <c r="I294" t="s">
        <v>73</v>
      </c>
      <c r="J294" t="s">
        <v>425</v>
      </c>
      <c r="K294" t="s">
        <v>57</v>
      </c>
      <c r="L294" t="s">
        <v>34</v>
      </c>
      <c r="M294" t="s">
        <v>35</v>
      </c>
      <c r="N294" s="1">
        <v>43838</v>
      </c>
      <c r="O294">
        <v>0.24</v>
      </c>
      <c r="P294" s="2">
        <v>1.26</v>
      </c>
      <c r="Q294">
        <v>1.02</v>
      </c>
      <c r="R294">
        <v>9</v>
      </c>
      <c r="S294" s="2">
        <v>2.16</v>
      </c>
      <c r="T294" s="3">
        <v>0.06</v>
      </c>
      <c r="U294" s="2">
        <v>0.13</v>
      </c>
      <c r="V294" s="2">
        <v>2.0299999999999998</v>
      </c>
      <c r="W294" s="2">
        <v>0.7</v>
      </c>
      <c r="X294" s="2">
        <v>2.73</v>
      </c>
    </row>
    <row r="295" spans="1:24">
      <c r="A295" t="s">
        <v>979</v>
      </c>
      <c r="B295" s="1">
        <v>43809</v>
      </c>
      <c r="C295" t="s">
        <v>980</v>
      </c>
      <c r="D295" t="s">
        <v>981</v>
      </c>
      <c r="E295" t="s">
        <v>45</v>
      </c>
      <c r="F295" t="s">
        <v>45</v>
      </c>
      <c r="G295" t="s">
        <v>46</v>
      </c>
      <c r="H295" t="s">
        <v>47</v>
      </c>
      <c r="I295" t="s">
        <v>63</v>
      </c>
      <c r="J295" t="s">
        <v>429</v>
      </c>
      <c r="K295" t="s">
        <v>33</v>
      </c>
      <c r="L295" t="s">
        <v>41</v>
      </c>
      <c r="M295" t="s">
        <v>35</v>
      </c>
      <c r="N295" s="1">
        <v>43853</v>
      </c>
      <c r="O295">
        <v>3.65</v>
      </c>
      <c r="P295" s="2">
        <v>5.98</v>
      </c>
      <c r="Q295">
        <v>2.33</v>
      </c>
      <c r="R295">
        <v>25</v>
      </c>
      <c r="S295" s="2">
        <v>91.25</v>
      </c>
      <c r="T295" s="3">
        <v>0.03</v>
      </c>
      <c r="U295" s="2">
        <v>2.74</v>
      </c>
      <c r="V295" s="2">
        <v>88.51</v>
      </c>
      <c r="W295" s="2">
        <v>1.49</v>
      </c>
      <c r="X295" s="2">
        <v>90</v>
      </c>
    </row>
    <row r="296" spans="1:24">
      <c r="A296" t="s">
        <v>982</v>
      </c>
      <c r="B296" s="1">
        <v>43810</v>
      </c>
      <c r="C296" t="s">
        <v>983</v>
      </c>
      <c r="D296" t="s">
        <v>984</v>
      </c>
      <c r="E296" t="s">
        <v>27</v>
      </c>
      <c r="F296" t="s">
        <v>28</v>
      </c>
      <c r="G296" t="s">
        <v>29</v>
      </c>
      <c r="H296" t="s">
        <v>30</v>
      </c>
      <c r="I296" t="s">
        <v>48</v>
      </c>
      <c r="J296" t="s">
        <v>434</v>
      </c>
      <c r="K296" t="s">
        <v>57</v>
      </c>
      <c r="L296" t="s">
        <v>34</v>
      </c>
      <c r="M296" t="s">
        <v>35</v>
      </c>
      <c r="N296" s="1">
        <v>43870</v>
      </c>
      <c r="O296">
        <v>18.38</v>
      </c>
      <c r="P296" s="2">
        <v>29.17</v>
      </c>
      <c r="Q296">
        <v>10.79</v>
      </c>
      <c r="R296">
        <v>16</v>
      </c>
      <c r="S296" s="2">
        <v>294.08</v>
      </c>
      <c r="T296" s="3">
        <v>7.0000000000000007E-2</v>
      </c>
      <c r="U296" s="2">
        <v>20.59</v>
      </c>
      <c r="V296" s="2">
        <v>273.49</v>
      </c>
      <c r="W296" s="2">
        <v>6.27</v>
      </c>
      <c r="X296" s="2">
        <v>279.76</v>
      </c>
    </row>
    <row r="297" spans="1:24">
      <c r="A297" t="s">
        <v>985</v>
      </c>
      <c r="B297" s="1">
        <v>43812</v>
      </c>
      <c r="C297" t="s">
        <v>986</v>
      </c>
      <c r="D297" t="s">
        <v>987</v>
      </c>
      <c r="E297" t="s">
        <v>39</v>
      </c>
      <c r="F297" t="s">
        <v>39</v>
      </c>
      <c r="G297" t="s">
        <v>72</v>
      </c>
      <c r="H297" t="s">
        <v>167</v>
      </c>
      <c r="I297" t="s">
        <v>63</v>
      </c>
      <c r="J297" t="s">
        <v>438</v>
      </c>
      <c r="K297" t="s">
        <v>33</v>
      </c>
      <c r="L297" t="s">
        <v>41</v>
      </c>
      <c r="M297" t="s">
        <v>35</v>
      </c>
      <c r="N297" s="1">
        <v>43825</v>
      </c>
      <c r="O297">
        <v>3.75</v>
      </c>
      <c r="P297" s="2">
        <v>5.77</v>
      </c>
      <c r="Q297">
        <v>2.02</v>
      </c>
      <c r="R297">
        <v>9</v>
      </c>
      <c r="S297" s="2">
        <v>33.75</v>
      </c>
      <c r="T297" s="3">
        <v>0</v>
      </c>
      <c r="U297" s="2">
        <v>0</v>
      </c>
      <c r="V297" s="2">
        <v>33.75</v>
      </c>
      <c r="W297" s="2">
        <v>4.97</v>
      </c>
      <c r="X297" s="2">
        <v>38.72</v>
      </c>
    </row>
    <row r="298" spans="1:24">
      <c r="A298" t="s">
        <v>988</v>
      </c>
      <c r="B298" s="1">
        <v>43812</v>
      </c>
      <c r="C298" t="s">
        <v>989</v>
      </c>
      <c r="D298" t="s">
        <v>990</v>
      </c>
      <c r="E298" t="s">
        <v>45</v>
      </c>
      <c r="F298" t="s">
        <v>45</v>
      </c>
      <c r="G298" t="s">
        <v>29</v>
      </c>
      <c r="H298" t="s">
        <v>433</v>
      </c>
      <c r="I298" t="s">
        <v>73</v>
      </c>
      <c r="J298" t="s">
        <v>442</v>
      </c>
      <c r="K298" t="s">
        <v>50</v>
      </c>
      <c r="L298" t="s">
        <v>51</v>
      </c>
      <c r="M298" t="s">
        <v>35</v>
      </c>
      <c r="N298" s="1">
        <v>43824</v>
      </c>
      <c r="O298">
        <v>1.92</v>
      </c>
      <c r="P298" s="2">
        <v>3.26</v>
      </c>
      <c r="Q298">
        <v>1.34</v>
      </c>
      <c r="R298">
        <v>6</v>
      </c>
      <c r="S298" s="2">
        <v>11.52</v>
      </c>
      <c r="T298" s="3">
        <v>0.01</v>
      </c>
      <c r="U298" s="2">
        <v>0.12</v>
      </c>
      <c r="V298" s="2">
        <v>11.4</v>
      </c>
      <c r="W298" s="2">
        <v>1.86</v>
      </c>
      <c r="X298" s="2">
        <v>13.26</v>
      </c>
    </row>
    <row r="299" spans="1:24">
      <c r="A299" t="s">
        <v>991</v>
      </c>
      <c r="B299" s="1">
        <v>43815</v>
      </c>
      <c r="C299" t="s">
        <v>992</v>
      </c>
      <c r="D299" t="s">
        <v>993</v>
      </c>
      <c r="E299" t="s">
        <v>27</v>
      </c>
      <c r="F299" t="s">
        <v>28</v>
      </c>
      <c r="G299" t="s">
        <v>46</v>
      </c>
      <c r="H299" t="s">
        <v>90</v>
      </c>
      <c r="I299" t="s">
        <v>73</v>
      </c>
      <c r="J299" t="s">
        <v>446</v>
      </c>
      <c r="K299" t="s">
        <v>57</v>
      </c>
      <c r="L299" t="s">
        <v>58</v>
      </c>
      <c r="M299" t="s">
        <v>35</v>
      </c>
      <c r="N299" s="1">
        <v>43871</v>
      </c>
      <c r="O299">
        <v>2.29</v>
      </c>
      <c r="P299" s="2">
        <v>3.69</v>
      </c>
      <c r="Q299">
        <v>1.4</v>
      </c>
      <c r="R299">
        <v>45</v>
      </c>
      <c r="S299" s="2">
        <v>103.05</v>
      </c>
      <c r="T299" s="3">
        <v>0.08</v>
      </c>
      <c r="U299" s="2">
        <v>8.24</v>
      </c>
      <c r="V299" s="2">
        <v>94.81</v>
      </c>
      <c r="W299" s="2">
        <v>0.5</v>
      </c>
      <c r="X299" s="2">
        <v>95.31</v>
      </c>
    </row>
    <row r="300" spans="1:24">
      <c r="A300" t="s">
        <v>994</v>
      </c>
      <c r="B300" s="1">
        <v>43816</v>
      </c>
      <c r="C300" t="s">
        <v>995</v>
      </c>
      <c r="D300" t="s">
        <v>996</v>
      </c>
      <c r="E300" t="s">
        <v>39</v>
      </c>
      <c r="F300" t="s">
        <v>39</v>
      </c>
      <c r="G300" t="s">
        <v>29</v>
      </c>
      <c r="H300" t="s">
        <v>66</v>
      </c>
      <c r="I300" t="s">
        <v>73</v>
      </c>
      <c r="J300" t="s">
        <v>449</v>
      </c>
      <c r="K300" t="s">
        <v>33</v>
      </c>
      <c r="L300" t="s">
        <v>51</v>
      </c>
      <c r="M300" t="s">
        <v>35</v>
      </c>
      <c r="N300" s="1">
        <v>43836</v>
      </c>
      <c r="O300">
        <v>5.33</v>
      </c>
      <c r="P300" s="2">
        <v>8.6</v>
      </c>
      <c r="Q300">
        <v>3.27</v>
      </c>
      <c r="R300">
        <v>23</v>
      </c>
      <c r="S300" s="2">
        <v>122.59</v>
      </c>
      <c r="T300" s="3">
        <v>0.02</v>
      </c>
      <c r="U300" s="2">
        <v>2.4500000000000002</v>
      </c>
      <c r="V300" s="2">
        <v>120.14</v>
      </c>
      <c r="W300" s="2">
        <v>6.19</v>
      </c>
      <c r="X300" s="2">
        <v>126.33</v>
      </c>
    </row>
    <row r="301" spans="1:24">
      <c r="A301" t="s">
        <v>997</v>
      </c>
      <c r="B301" s="1">
        <v>43818</v>
      </c>
      <c r="C301" t="s">
        <v>998</v>
      </c>
      <c r="D301" t="s">
        <v>999</v>
      </c>
      <c r="E301" t="s">
        <v>45</v>
      </c>
      <c r="F301" t="s">
        <v>45</v>
      </c>
      <c r="G301" t="s">
        <v>72</v>
      </c>
      <c r="H301" t="s">
        <v>90</v>
      </c>
      <c r="I301" t="s">
        <v>176</v>
      </c>
      <c r="J301" t="s">
        <v>452</v>
      </c>
      <c r="K301" t="s">
        <v>33</v>
      </c>
      <c r="L301" t="s">
        <v>34</v>
      </c>
      <c r="M301" t="s">
        <v>35</v>
      </c>
      <c r="N301" s="1">
        <v>43868</v>
      </c>
      <c r="O301">
        <v>42.11</v>
      </c>
      <c r="P301" s="2">
        <v>80.98</v>
      </c>
      <c r="Q301">
        <v>38.869999999999997</v>
      </c>
      <c r="R301">
        <v>13</v>
      </c>
      <c r="S301" s="2">
        <v>547.42999999999995</v>
      </c>
      <c r="T301" s="3">
        <v>0.03</v>
      </c>
      <c r="U301" s="2">
        <v>16.420000000000002</v>
      </c>
      <c r="V301" s="2">
        <v>531.01</v>
      </c>
      <c r="W301" s="2">
        <v>7.18</v>
      </c>
      <c r="X301" s="2">
        <v>538.19000000000005</v>
      </c>
    </row>
    <row r="302" spans="1:24">
      <c r="A302" t="s">
        <v>1000</v>
      </c>
      <c r="B302" s="1">
        <v>43822</v>
      </c>
      <c r="C302" t="s">
        <v>1001</v>
      </c>
      <c r="D302" t="s">
        <v>1002</v>
      </c>
      <c r="E302" t="s">
        <v>39</v>
      </c>
      <c r="F302" t="s">
        <v>39</v>
      </c>
      <c r="G302" t="s">
        <v>46</v>
      </c>
      <c r="H302" t="s">
        <v>125</v>
      </c>
      <c r="I302" t="s">
        <v>73</v>
      </c>
      <c r="J302" t="s">
        <v>455</v>
      </c>
      <c r="K302" t="s">
        <v>50</v>
      </c>
      <c r="L302" t="s">
        <v>41</v>
      </c>
      <c r="M302" t="s">
        <v>35</v>
      </c>
      <c r="N302" s="1">
        <v>43875</v>
      </c>
      <c r="O302">
        <v>39.64</v>
      </c>
      <c r="P302" s="2">
        <v>152.47999999999999</v>
      </c>
      <c r="Q302">
        <v>112.84</v>
      </c>
      <c r="R302">
        <v>41</v>
      </c>
      <c r="S302" s="2">
        <v>1625.24</v>
      </c>
      <c r="T302" s="3">
        <v>7.0000000000000007E-2</v>
      </c>
      <c r="U302" s="2">
        <v>113.77</v>
      </c>
      <c r="V302" s="2">
        <v>1511.47</v>
      </c>
      <c r="W302" s="2">
        <v>6.5</v>
      </c>
      <c r="X302" s="2">
        <v>1517.97</v>
      </c>
    </row>
    <row r="303" spans="1:24">
      <c r="A303" t="s">
        <v>1003</v>
      </c>
      <c r="B303" s="1">
        <v>43822</v>
      </c>
      <c r="C303" t="s">
        <v>1004</v>
      </c>
      <c r="D303" t="s">
        <v>1005</v>
      </c>
      <c r="E303" t="s">
        <v>39</v>
      </c>
      <c r="F303" t="s">
        <v>39</v>
      </c>
      <c r="G303" t="s">
        <v>107</v>
      </c>
      <c r="H303" t="s">
        <v>62</v>
      </c>
      <c r="I303" t="s">
        <v>31</v>
      </c>
      <c r="J303" t="s">
        <v>458</v>
      </c>
      <c r="K303" t="s">
        <v>33</v>
      </c>
      <c r="L303" t="s">
        <v>51</v>
      </c>
      <c r="M303" t="s">
        <v>35</v>
      </c>
      <c r="N303" s="1">
        <v>43844</v>
      </c>
      <c r="O303">
        <v>3.14</v>
      </c>
      <c r="P303" s="2">
        <v>4.91</v>
      </c>
      <c r="Q303">
        <v>1.77</v>
      </c>
      <c r="R303">
        <v>12</v>
      </c>
      <c r="S303" s="2">
        <v>37.68</v>
      </c>
      <c r="T303" s="3">
        <v>0.04</v>
      </c>
      <c r="U303" s="2">
        <v>1.51</v>
      </c>
      <c r="V303" s="2">
        <v>36.17</v>
      </c>
      <c r="W303" s="2">
        <v>0.5</v>
      </c>
      <c r="X303" s="2">
        <v>36.67</v>
      </c>
    </row>
    <row r="304" spans="1:24">
      <c r="A304" t="s">
        <v>1006</v>
      </c>
      <c r="B304" s="1">
        <v>43826</v>
      </c>
      <c r="C304" t="s">
        <v>1007</v>
      </c>
      <c r="D304" t="s">
        <v>1008</v>
      </c>
      <c r="E304" t="s">
        <v>45</v>
      </c>
      <c r="F304" t="s">
        <v>45</v>
      </c>
      <c r="G304" t="s">
        <v>107</v>
      </c>
      <c r="H304" t="s">
        <v>150</v>
      </c>
      <c r="I304" t="s">
        <v>48</v>
      </c>
      <c r="J304" t="s">
        <v>461</v>
      </c>
      <c r="K304" t="s">
        <v>33</v>
      </c>
      <c r="L304" t="s">
        <v>58</v>
      </c>
      <c r="M304" t="s">
        <v>35</v>
      </c>
      <c r="N304" s="1">
        <v>43884</v>
      </c>
      <c r="O304">
        <v>18.38</v>
      </c>
      <c r="P304" s="2">
        <v>29.17</v>
      </c>
      <c r="Q304">
        <v>10.79</v>
      </c>
      <c r="R304">
        <v>37</v>
      </c>
      <c r="S304" s="2">
        <v>680.06</v>
      </c>
      <c r="T304" s="3">
        <v>0.09</v>
      </c>
      <c r="U304" s="2">
        <v>61.21</v>
      </c>
      <c r="V304" s="2">
        <v>618.85</v>
      </c>
      <c r="W304" s="2">
        <v>6.27</v>
      </c>
      <c r="X304" s="2">
        <v>625.12</v>
      </c>
    </row>
    <row r="305" spans="1:24">
      <c r="A305" t="s">
        <v>1009</v>
      </c>
      <c r="B305" s="1">
        <v>43828</v>
      </c>
      <c r="C305" t="s">
        <v>1010</v>
      </c>
      <c r="D305" t="s">
        <v>1011</v>
      </c>
      <c r="E305" t="s">
        <v>27</v>
      </c>
      <c r="F305" t="s">
        <v>28</v>
      </c>
      <c r="G305" t="s">
        <v>72</v>
      </c>
      <c r="H305" t="s">
        <v>66</v>
      </c>
      <c r="I305" t="s">
        <v>31</v>
      </c>
      <c r="J305" t="s">
        <v>464</v>
      </c>
      <c r="K305" t="s">
        <v>50</v>
      </c>
      <c r="L305" t="s">
        <v>34</v>
      </c>
      <c r="M305" t="s">
        <v>35</v>
      </c>
      <c r="N305" s="1">
        <v>43850</v>
      </c>
      <c r="O305">
        <v>2.39</v>
      </c>
      <c r="P305" s="2">
        <v>4.26</v>
      </c>
      <c r="Q305">
        <v>1.87</v>
      </c>
      <c r="R305">
        <v>26</v>
      </c>
      <c r="S305" s="2">
        <v>62.14</v>
      </c>
      <c r="T305" s="3">
        <v>0.1</v>
      </c>
      <c r="U305" s="2">
        <v>6.21</v>
      </c>
      <c r="V305" s="2">
        <v>55.93</v>
      </c>
      <c r="W305" s="2">
        <v>1.2</v>
      </c>
      <c r="X305" s="2">
        <v>57.13</v>
      </c>
    </row>
    <row r="306" spans="1:24">
      <c r="A306" t="s">
        <v>1012</v>
      </c>
      <c r="B306" s="1">
        <v>43828</v>
      </c>
      <c r="C306" t="s">
        <v>1013</v>
      </c>
      <c r="D306" t="s">
        <v>1014</v>
      </c>
      <c r="E306" t="s">
        <v>27</v>
      </c>
      <c r="F306" t="s">
        <v>28</v>
      </c>
      <c r="G306" t="s">
        <v>46</v>
      </c>
      <c r="H306" t="s">
        <v>167</v>
      </c>
      <c r="I306" t="s">
        <v>63</v>
      </c>
      <c r="J306" t="s">
        <v>467</v>
      </c>
      <c r="K306" t="s">
        <v>57</v>
      </c>
      <c r="L306" t="s">
        <v>41</v>
      </c>
      <c r="M306" t="s">
        <v>35</v>
      </c>
      <c r="N306" s="1">
        <v>43848</v>
      </c>
      <c r="O306">
        <v>60.59</v>
      </c>
      <c r="P306" s="2">
        <v>100.98</v>
      </c>
      <c r="Q306">
        <v>40.39</v>
      </c>
      <c r="R306">
        <v>1</v>
      </c>
      <c r="S306" s="2">
        <v>60.59</v>
      </c>
      <c r="T306" s="3">
        <v>0.1</v>
      </c>
      <c r="U306" s="2">
        <v>6.06</v>
      </c>
      <c r="V306" s="2">
        <v>54.53</v>
      </c>
      <c r="W306" s="2">
        <v>7.18</v>
      </c>
      <c r="X306" s="2">
        <v>61.71</v>
      </c>
    </row>
    <row r="307" spans="1:24">
      <c r="A307" t="s">
        <v>1015</v>
      </c>
      <c r="B307" s="1">
        <v>43829</v>
      </c>
      <c r="C307" t="s">
        <v>1016</v>
      </c>
      <c r="D307" t="s">
        <v>1017</v>
      </c>
      <c r="E307" t="s">
        <v>39</v>
      </c>
      <c r="F307" t="s">
        <v>39</v>
      </c>
      <c r="G307" t="s">
        <v>46</v>
      </c>
      <c r="H307" t="s">
        <v>167</v>
      </c>
      <c r="I307" t="s">
        <v>176</v>
      </c>
      <c r="J307" t="s">
        <v>470</v>
      </c>
      <c r="K307" t="s">
        <v>50</v>
      </c>
      <c r="L307" t="s">
        <v>51</v>
      </c>
      <c r="M307" t="s">
        <v>35</v>
      </c>
      <c r="N307" s="1">
        <v>43847</v>
      </c>
      <c r="O307">
        <v>4.0999999999999996</v>
      </c>
      <c r="P307" s="2">
        <v>9.31</v>
      </c>
      <c r="Q307">
        <v>5.21</v>
      </c>
      <c r="R307">
        <v>18</v>
      </c>
      <c r="S307" s="2">
        <v>73.8</v>
      </c>
      <c r="T307" s="3">
        <v>0.01</v>
      </c>
      <c r="U307" s="2">
        <v>0.74</v>
      </c>
      <c r="V307" s="2">
        <v>73.06</v>
      </c>
      <c r="W307" s="2">
        <v>3.98</v>
      </c>
      <c r="X307" s="2">
        <v>77.040000000000006</v>
      </c>
    </row>
    <row r="308" spans="1:24">
      <c r="A308" t="s">
        <v>1018</v>
      </c>
      <c r="B308" s="1">
        <v>43829</v>
      </c>
      <c r="C308" t="s">
        <v>1019</v>
      </c>
      <c r="D308" t="s">
        <v>1020</v>
      </c>
      <c r="E308" t="s">
        <v>45</v>
      </c>
      <c r="F308" t="s">
        <v>45</v>
      </c>
      <c r="G308" t="s">
        <v>46</v>
      </c>
      <c r="H308" t="s">
        <v>62</v>
      </c>
      <c r="I308" t="s">
        <v>48</v>
      </c>
      <c r="J308" t="s">
        <v>473</v>
      </c>
      <c r="K308" t="s">
        <v>57</v>
      </c>
      <c r="L308" t="s">
        <v>58</v>
      </c>
      <c r="M308" t="s">
        <v>35</v>
      </c>
      <c r="N308" s="1">
        <v>43867</v>
      </c>
      <c r="O308">
        <v>13.64</v>
      </c>
      <c r="P308" s="2">
        <v>20.98</v>
      </c>
      <c r="Q308">
        <v>7.34</v>
      </c>
      <c r="R308">
        <v>23</v>
      </c>
      <c r="S308" s="2">
        <v>313.72000000000003</v>
      </c>
      <c r="T308" s="3">
        <v>0.03</v>
      </c>
      <c r="U308" s="2">
        <v>9.41</v>
      </c>
      <c r="V308" s="2">
        <v>304.31</v>
      </c>
      <c r="W308" s="2">
        <v>1.49</v>
      </c>
      <c r="X308" s="2">
        <v>305.8</v>
      </c>
    </row>
    <row r="309" spans="1:24">
      <c r="A309" t="s">
        <v>1021</v>
      </c>
      <c r="B309" s="1">
        <v>43837</v>
      </c>
      <c r="C309" t="s">
        <v>1022</v>
      </c>
      <c r="D309" t="s">
        <v>1023</v>
      </c>
      <c r="E309" t="s">
        <v>27</v>
      </c>
      <c r="F309" t="s">
        <v>28</v>
      </c>
      <c r="G309" t="s">
        <v>107</v>
      </c>
      <c r="H309" t="s">
        <v>30</v>
      </c>
      <c r="I309" t="s">
        <v>176</v>
      </c>
      <c r="J309" t="s">
        <v>476</v>
      </c>
      <c r="K309" t="s">
        <v>33</v>
      </c>
      <c r="L309" t="s">
        <v>58</v>
      </c>
      <c r="M309" t="s">
        <v>35</v>
      </c>
      <c r="N309" s="1">
        <v>43869</v>
      </c>
      <c r="O309">
        <v>67.73</v>
      </c>
      <c r="P309" s="2">
        <v>165.2</v>
      </c>
      <c r="Q309">
        <v>97.47</v>
      </c>
      <c r="R309">
        <v>49</v>
      </c>
      <c r="S309" s="2">
        <v>3318.77</v>
      </c>
      <c r="T309" s="3">
        <v>0.05</v>
      </c>
      <c r="U309" s="2">
        <v>165.94</v>
      </c>
      <c r="V309" s="2">
        <v>3152.83</v>
      </c>
      <c r="W309" s="2">
        <v>19.989999999999998</v>
      </c>
      <c r="X309" s="2">
        <v>3172.82</v>
      </c>
    </row>
    <row r="310" spans="1:24">
      <c r="A310" t="s">
        <v>1024</v>
      </c>
      <c r="B310" s="1">
        <v>43837</v>
      </c>
      <c r="C310" t="s">
        <v>1025</v>
      </c>
      <c r="D310" t="s">
        <v>1026</v>
      </c>
      <c r="E310" t="s">
        <v>27</v>
      </c>
      <c r="F310" t="s">
        <v>28</v>
      </c>
      <c r="G310" t="s">
        <v>107</v>
      </c>
      <c r="H310" t="s">
        <v>116</v>
      </c>
      <c r="I310" t="s">
        <v>31</v>
      </c>
      <c r="J310" t="s">
        <v>480</v>
      </c>
      <c r="K310" t="s">
        <v>57</v>
      </c>
      <c r="L310" t="s">
        <v>58</v>
      </c>
      <c r="M310" t="s">
        <v>35</v>
      </c>
      <c r="N310" s="1">
        <v>43892</v>
      </c>
      <c r="O310">
        <v>2.31</v>
      </c>
      <c r="P310" s="2">
        <v>3.78</v>
      </c>
      <c r="Q310">
        <v>1.47</v>
      </c>
      <c r="R310">
        <v>47</v>
      </c>
      <c r="S310" s="2">
        <v>108.57</v>
      </c>
      <c r="T310" s="3">
        <v>0.02</v>
      </c>
      <c r="U310" s="2">
        <v>2.17</v>
      </c>
      <c r="V310" s="2">
        <v>106.4</v>
      </c>
      <c r="W310" s="2">
        <v>0.71</v>
      </c>
      <c r="X310" s="2">
        <v>107.11</v>
      </c>
    </row>
    <row r="311" spans="1:24">
      <c r="A311" t="s">
        <v>1027</v>
      </c>
      <c r="B311" s="1">
        <v>43838</v>
      </c>
      <c r="C311" t="s">
        <v>1028</v>
      </c>
      <c r="D311" t="s">
        <v>1029</v>
      </c>
      <c r="E311" t="s">
        <v>39</v>
      </c>
      <c r="F311" t="s">
        <v>39</v>
      </c>
      <c r="G311" t="s">
        <v>46</v>
      </c>
      <c r="H311" t="s">
        <v>66</v>
      </c>
      <c r="I311" t="s">
        <v>48</v>
      </c>
      <c r="J311" t="s">
        <v>483</v>
      </c>
      <c r="K311" t="s">
        <v>33</v>
      </c>
      <c r="L311" t="s">
        <v>41</v>
      </c>
      <c r="M311" t="s">
        <v>35</v>
      </c>
      <c r="N311" s="1">
        <v>43885</v>
      </c>
      <c r="O311">
        <v>13.88</v>
      </c>
      <c r="P311" s="2">
        <v>22.38</v>
      </c>
      <c r="Q311">
        <v>8.5</v>
      </c>
      <c r="R311">
        <v>21</v>
      </c>
      <c r="S311" s="2">
        <v>291.48</v>
      </c>
      <c r="T311" s="3">
        <v>0.04</v>
      </c>
      <c r="U311" s="2">
        <v>11.66</v>
      </c>
      <c r="V311" s="2">
        <v>279.82</v>
      </c>
      <c r="W311" s="2">
        <v>15.1</v>
      </c>
      <c r="X311" s="2">
        <v>294.92</v>
      </c>
    </row>
    <row r="312" spans="1:24">
      <c r="A312" t="s">
        <v>1030</v>
      </c>
      <c r="B312" s="1">
        <v>43838</v>
      </c>
      <c r="C312" t="s">
        <v>1031</v>
      </c>
      <c r="D312" t="s">
        <v>1032</v>
      </c>
      <c r="E312" t="s">
        <v>45</v>
      </c>
      <c r="F312" t="s">
        <v>45</v>
      </c>
      <c r="G312" t="s">
        <v>29</v>
      </c>
      <c r="H312" t="s">
        <v>90</v>
      </c>
      <c r="I312" t="s">
        <v>48</v>
      </c>
      <c r="J312" t="s">
        <v>486</v>
      </c>
      <c r="K312" t="s">
        <v>33</v>
      </c>
      <c r="L312" t="s">
        <v>34</v>
      </c>
      <c r="M312" t="s">
        <v>35</v>
      </c>
      <c r="N312" s="1">
        <v>43894</v>
      </c>
      <c r="O312">
        <v>1.3</v>
      </c>
      <c r="P312" s="2">
        <v>2.88</v>
      </c>
      <c r="Q312">
        <v>1.58</v>
      </c>
      <c r="R312">
        <v>46</v>
      </c>
      <c r="S312" s="2">
        <v>59.8</v>
      </c>
      <c r="T312" s="3">
        <v>0.04</v>
      </c>
      <c r="U312" s="2">
        <v>2.39</v>
      </c>
      <c r="V312" s="2">
        <v>57.41</v>
      </c>
      <c r="W312" s="2">
        <v>1.01</v>
      </c>
      <c r="X312" s="2">
        <v>58.42</v>
      </c>
    </row>
    <row r="313" spans="1:24">
      <c r="A313" t="s">
        <v>1033</v>
      </c>
      <c r="B313" s="1">
        <v>43840</v>
      </c>
      <c r="C313" t="s">
        <v>1034</v>
      </c>
      <c r="D313" t="s">
        <v>1035</v>
      </c>
      <c r="E313" t="s">
        <v>27</v>
      </c>
      <c r="F313" t="s">
        <v>28</v>
      </c>
      <c r="G313" t="s">
        <v>46</v>
      </c>
      <c r="H313" t="s">
        <v>62</v>
      </c>
      <c r="I313" t="s">
        <v>63</v>
      </c>
      <c r="J313" t="s">
        <v>489</v>
      </c>
      <c r="K313" t="s">
        <v>33</v>
      </c>
      <c r="L313" t="s">
        <v>41</v>
      </c>
      <c r="M313" t="s">
        <v>52</v>
      </c>
      <c r="N313" s="1">
        <v>43848</v>
      </c>
      <c r="O313">
        <v>56.16</v>
      </c>
      <c r="P313" s="2">
        <v>136.97999999999999</v>
      </c>
      <c r="Q313">
        <v>80.819999999999993</v>
      </c>
      <c r="R313">
        <v>18</v>
      </c>
      <c r="S313" s="2">
        <v>1010.88</v>
      </c>
      <c r="T313" s="3">
        <v>0.02</v>
      </c>
      <c r="U313" s="2">
        <v>20.22</v>
      </c>
      <c r="V313" s="2">
        <v>990.66</v>
      </c>
      <c r="W313" s="2">
        <v>24.49</v>
      </c>
      <c r="X313" s="2">
        <v>1015.15</v>
      </c>
    </row>
    <row r="314" spans="1:24">
      <c r="A314" t="s">
        <v>1036</v>
      </c>
      <c r="B314" s="1">
        <v>43843</v>
      </c>
      <c r="C314" t="s">
        <v>1037</v>
      </c>
      <c r="D314" t="s">
        <v>1038</v>
      </c>
      <c r="E314" t="s">
        <v>39</v>
      </c>
      <c r="F314" t="s">
        <v>39</v>
      </c>
      <c r="G314" t="s">
        <v>107</v>
      </c>
      <c r="H314" t="s">
        <v>62</v>
      </c>
      <c r="I314" t="s">
        <v>48</v>
      </c>
      <c r="J314" t="s">
        <v>492</v>
      </c>
      <c r="K314" t="s">
        <v>50</v>
      </c>
      <c r="L314" t="s">
        <v>58</v>
      </c>
      <c r="M314" t="s">
        <v>35</v>
      </c>
      <c r="N314" s="1">
        <v>43846</v>
      </c>
      <c r="O314">
        <v>21.56</v>
      </c>
      <c r="P314" s="2">
        <v>35.94</v>
      </c>
      <c r="Q314">
        <v>14.38</v>
      </c>
      <c r="R314">
        <v>13</v>
      </c>
      <c r="S314" s="2">
        <v>280.27999999999997</v>
      </c>
      <c r="T314" s="3">
        <v>0.09</v>
      </c>
      <c r="U314" s="2">
        <v>25.23</v>
      </c>
      <c r="V314" s="2">
        <v>255.05</v>
      </c>
      <c r="W314" s="2">
        <v>6.66</v>
      </c>
      <c r="X314" s="2">
        <v>261.70999999999998</v>
      </c>
    </row>
    <row r="315" spans="1:24">
      <c r="A315" t="s">
        <v>1039</v>
      </c>
      <c r="B315" s="1">
        <v>43844</v>
      </c>
      <c r="C315" t="s">
        <v>1040</v>
      </c>
      <c r="D315" t="s">
        <v>1041</v>
      </c>
      <c r="E315" t="s">
        <v>45</v>
      </c>
      <c r="F315" t="s">
        <v>45</v>
      </c>
      <c r="G315" t="s">
        <v>72</v>
      </c>
      <c r="H315" t="s">
        <v>433</v>
      </c>
      <c r="I315" t="s">
        <v>63</v>
      </c>
      <c r="J315" t="s">
        <v>495</v>
      </c>
      <c r="K315" t="s">
        <v>57</v>
      </c>
      <c r="L315" t="s">
        <v>58</v>
      </c>
      <c r="M315" t="s">
        <v>52</v>
      </c>
      <c r="N315" s="1">
        <v>43890</v>
      </c>
      <c r="O315">
        <v>3.4</v>
      </c>
      <c r="P315" s="2">
        <v>5.4</v>
      </c>
      <c r="Q315">
        <v>2</v>
      </c>
      <c r="R315">
        <v>14</v>
      </c>
      <c r="S315" s="2">
        <v>47.6</v>
      </c>
      <c r="T315" s="3">
        <v>0.09</v>
      </c>
      <c r="U315" s="2">
        <v>4.28</v>
      </c>
      <c r="V315" s="2">
        <v>43.32</v>
      </c>
      <c r="W315" s="2">
        <v>7.78</v>
      </c>
      <c r="X315" s="2">
        <v>51.1</v>
      </c>
    </row>
    <row r="316" spans="1:24">
      <c r="A316" t="s">
        <v>1042</v>
      </c>
      <c r="B316" s="1">
        <v>43844</v>
      </c>
      <c r="C316" t="s">
        <v>1043</v>
      </c>
      <c r="D316" t="s">
        <v>1044</v>
      </c>
      <c r="E316" t="s">
        <v>27</v>
      </c>
      <c r="F316" t="s">
        <v>28</v>
      </c>
      <c r="G316" t="s">
        <v>107</v>
      </c>
      <c r="H316" t="s">
        <v>433</v>
      </c>
      <c r="I316" t="s">
        <v>63</v>
      </c>
      <c r="J316" t="s">
        <v>498</v>
      </c>
      <c r="K316" t="s">
        <v>50</v>
      </c>
      <c r="L316" t="s">
        <v>51</v>
      </c>
      <c r="M316" t="s">
        <v>35</v>
      </c>
      <c r="N316" s="1">
        <v>43889</v>
      </c>
      <c r="O316">
        <v>1.95</v>
      </c>
      <c r="P316" s="2">
        <v>3.98</v>
      </c>
      <c r="Q316">
        <v>2.0299999999999998</v>
      </c>
      <c r="R316">
        <v>41</v>
      </c>
      <c r="S316" s="2">
        <v>79.95</v>
      </c>
      <c r="T316" s="3">
        <v>7.0000000000000007E-2</v>
      </c>
      <c r="U316" s="2">
        <v>5.6</v>
      </c>
      <c r="V316" s="2">
        <v>74.349999999999994</v>
      </c>
      <c r="W316" s="2">
        <v>0.83</v>
      </c>
      <c r="X316" s="2">
        <v>75.180000000000007</v>
      </c>
    </row>
    <row r="317" spans="1:24">
      <c r="A317" t="s">
        <v>1045</v>
      </c>
      <c r="B317" s="1">
        <v>43845</v>
      </c>
      <c r="C317" t="s">
        <v>1046</v>
      </c>
      <c r="D317" t="s">
        <v>1047</v>
      </c>
      <c r="E317" t="s">
        <v>39</v>
      </c>
      <c r="F317" t="s">
        <v>39</v>
      </c>
      <c r="G317" t="s">
        <v>29</v>
      </c>
      <c r="H317" t="s">
        <v>30</v>
      </c>
      <c r="I317" t="s">
        <v>31</v>
      </c>
      <c r="J317" t="s">
        <v>501</v>
      </c>
      <c r="K317" t="s">
        <v>57</v>
      </c>
      <c r="L317" t="s">
        <v>58</v>
      </c>
      <c r="M317" t="s">
        <v>52</v>
      </c>
      <c r="N317" s="1">
        <v>43860</v>
      </c>
      <c r="O317">
        <v>5.19</v>
      </c>
      <c r="P317" s="2">
        <v>12.98</v>
      </c>
      <c r="Q317">
        <v>7.79</v>
      </c>
      <c r="R317">
        <v>34</v>
      </c>
      <c r="S317" s="2">
        <v>176.46</v>
      </c>
      <c r="T317" s="3">
        <v>0.04</v>
      </c>
      <c r="U317" s="2">
        <v>7.06</v>
      </c>
      <c r="V317" s="2">
        <v>169.4</v>
      </c>
      <c r="W317" s="2">
        <v>3.14</v>
      </c>
      <c r="X317" s="2">
        <v>172.54</v>
      </c>
    </row>
    <row r="318" spans="1:24">
      <c r="A318" t="s">
        <v>1048</v>
      </c>
      <c r="B318" s="1">
        <v>43845</v>
      </c>
      <c r="C318" t="s">
        <v>1049</v>
      </c>
      <c r="D318" t="s">
        <v>1050</v>
      </c>
      <c r="E318" t="s">
        <v>45</v>
      </c>
      <c r="F318" t="s">
        <v>45</v>
      </c>
      <c r="G318" t="s">
        <v>107</v>
      </c>
      <c r="H318" t="s">
        <v>416</v>
      </c>
      <c r="I318" t="s">
        <v>31</v>
      </c>
      <c r="J318" t="s">
        <v>504</v>
      </c>
      <c r="K318" t="s">
        <v>33</v>
      </c>
      <c r="L318" t="s">
        <v>34</v>
      </c>
      <c r="M318" t="s">
        <v>178</v>
      </c>
      <c r="N318" s="1">
        <v>43876</v>
      </c>
      <c r="O318">
        <v>219.61</v>
      </c>
      <c r="P318" s="2">
        <v>535.64</v>
      </c>
      <c r="Q318">
        <v>316.02999999999997</v>
      </c>
      <c r="R318">
        <v>1</v>
      </c>
      <c r="S318" s="2">
        <v>219.61</v>
      </c>
      <c r="T318" s="3">
        <v>0.05</v>
      </c>
      <c r="U318" s="2">
        <v>10.98</v>
      </c>
      <c r="V318" s="2">
        <v>208.63</v>
      </c>
      <c r="W318" s="2">
        <v>14.7</v>
      </c>
      <c r="X318" s="2">
        <v>223.33</v>
      </c>
    </row>
    <row r="319" spans="1:24">
      <c r="A319" t="s">
        <v>1051</v>
      </c>
      <c r="B319" s="1">
        <v>43847</v>
      </c>
      <c r="C319" t="s">
        <v>1052</v>
      </c>
      <c r="D319" t="s">
        <v>1053</v>
      </c>
      <c r="E319" t="s">
        <v>27</v>
      </c>
      <c r="F319" t="s">
        <v>28</v>
      </c>
      <c r="G319" t="s">
        <v>107</v>
      </c>
      <c r="H319" t="s">
        <v>30</v>
      </c>
      <c r="I319" t="s">
        <v>73</v>
      </c>
      <c r="J319" t="s">
        <v>507</v>
      </c>
      <c r="K319" t="s">
        <v>57</v>
      </c>
      <c r="L319" t="s">
        <v>34</v>
      </c>
      <c r="M319" t="s">
        <v>35</v>
      </c>
      <c r="N319" s="1">
        <v>43876</v>
      </c>
      <c r="O319">
        <v>3.84</v>
      </c>
      <c r="P319" s="2">
        <v>6.3</v>
      </c>
      <c r="Q319">
        <v>2.46</v>
      </c>
      <c r="R319">
        <v>32</v>
      </c>
      <c r="S319" s="2">
        <v>122.88</v>
      </c>
      <c r="T319" s="3">
        <v>0.04</v>
      </c>
      <c r="U319" s="2">
        <v>4.92</v>
      </c>
      <c r="V319" s="2">
        <v>117.96</v>
      </c>
      <c r="W319" s="2">
        <v>0.5</v>
      </c>
      <c r="X319" s="2">
        <v>118.46</v>
      </c>
    </row>
    <row r="320" spans="1:24">
      <c r="A320" t="s">
        <v>1054</v>
      </c>
      <c r="B320" s="1">
        <v>43853</v>
      </c>
      <c r="C320" t="s">
        <v>1055</v>
      </c>
      <c r="D320" t="s">
        <v>1056</v>
      </c>
      <c r="E320" t="s">
        <v>39</v>
      </c>
      <c r="F320" t="s">
        <v>39</v>
      </c>
      <c r="G320" t="s">
        <v>107</v>
      </c>
      <c r="H320" t="s">
        <v>525</v>
      </c>
      <c r="I320" t="s">
        <v>63</v>
      </c>
      <c r="J320" t="s">
        <v>510</v>
      </c>
      <c r="K320" t="s">
        <v>33</v>
      </c>
      <c r="L320" t="s">
        <v>34</v>
      </c>
      <c r="M320" t="s">
        <v>35</v>
      </c>
      <c r="N320" s="1">
        <v>43885</v>
      </c>
      <c r="O320">
        <v>0.93</v>
      </c>
      <c r="P320" s="2">
        <v>1.48</v>
      </c>
      <c r="Q320">
        <v>0.55000000000000004</v>
      </c>
      <c r="R320">
        <v>27</v>
      </c>
      <c r="S320" s="2">
        <v>25.11</v>
      </c>
      <c r="T320" s="3">
        <v>0</v>
      </c>
      <c r="U320" s="2">
        <v>0</v>
      </c>
      <c r="V320" s="2">
        <v>25.11</v>
      </c>
      <c r="W320" s="2">
        <v>0.7</v>
      </c>
      <c r="X320" s="2">
        <v>25.81</v>
      </c>
    </row>
    <row r="321" spans="1:24">
      <c r="A321" t="s">
        <v>1057</v>
      </c>
      <c r="B321" s="1">
        <v>43854</v>
      </c>
      <c r="C321" t="s">
        <v>1058</v>
      </c>
      <c r="D321" t="s">
        <v>1059</v>
      </c>
      <c r="E321" t="s">
        <v>45</v>
      </c>
      <c r="F321" t="s">
        <v>45</v>
      </c>
      <c r="G321" t="s">
        <v>29</v>
      </c>
      <c r="H321" t="s">
        <v>30</v>
      </c>
      <c r="I321" t="s">
        <v>176</v>
      </c>
      <c r="J321" t="s">
        <v>513</v>
      </c>
      <c r="K321" t="s">
        <v>50</v>
      </c>
      <c r="L321" t="s">
        <v>34</v>
      </c>
      <c r="M321" t="s">
        <v>178</v>
      </c>
      <c r="N321" s="1">
        <v>43899</v>
      </c>
      <c r="O321">
        <v>76.790000000000006</v>
      </c>
      <c r="P321" s="2">
        <v>119.99</v>
      </c>
      <c r="Q321">
        <v>43.2</v>
      </c>
      <c r="R321">
        <v>13</v>
      </c>
      <c r="S321" s="2">
        <v>998.27</v>
      </c>
      <c r="T321" s="3">
        <v>0.04</v>
      </c>
      <c r="U321" s="2">
        <v>39.93</v>
      </c>
      <c r="V321" s="2">
        <v>958.34</v>
      </c>
      <c r="W321" s="2">
        <v>14</v>
      </c>
      <c r="X321" s="2">
        <v>972.34</v>
      </c>
    </row>
    <row r="322" spans="1:24">
      <c r="A322" t="s">
        <v>1060</v>
      </c>
      <c r="B322" s="1">
        <v>43855</v>
      </c>
      <c r="C322" t="s">
        <v>1061</v>
      </c>
      <c r="D322" t="s">
        <v>1062</v>
      </c>
      <c r="E322" t="s">
        <v>27</v>
      </c>
      <c r="F322" t="s">
        <v>28</v>
      </c>
      <c r="G322" t="s">
        <v>107</v>
      </c>
      <c r="H322" t="s">
        <v>30</v>
      </c>
      <c r="I322" t="s">
        <v>31</v>
      </c>
      <c r="J322" t="s">
        <v>516</v>
      </c>
      <c r="K322" t="s">
        <v>57</v>
      </c>
      <c r="L322" t="s">
        <v>41</v>
      </c>
      <c r="M322" t="s">
        <v>35</v>
      </c>
      <c r="N322" s="1">
        <v>43867</v>
      </c>
      <c r="O322">
        <v>1.0900000000000001</v>
      </c>
      <c r="P322" s="2">
        <v>2.6</v>
      </c>
      <c r="Q322">
        <v>1.51</v>
      </c>
      <c r="R322">
        <v>27</v>
      </c>
      <c r="S322" s="2">
        <v>29.43</v>
      </c>
      <c r="T322" s="3">
        <v>0.09</v>
      </c>
      <c r="U322" s="2">
        <v>2.65</v>
      </c>
      <c r="V322" s="2">
        <v>26.78</v>
      </c>
      <c r="W322" s="2">
        <v>2.4</v>
      </c>
      <c r="X322" s="2">
        <v>29.18</v>
      </c>
    </row>
    <row r="323" spans="1:24">
      <c r="A323" t="s">
        <v>1063</v>
      </c>
      <c r="B323" s="1">
        <v>43856</v>
      </c>
      <c r="C323" t="s">
        <v>1064</v>
      </c>
      <c r="D323" t="s">
        <v>1065</v>
      </c>
      <c r="E323" t="s">
        <v>39</v>
      </c>
      <c r="F323" t="s">
        <v>39</v>
      </c>
      <c r="G323" t="s">
        <v>72</v>
      </c>
      <c r="H323" t="s">
        <v>62</v>
      </c>
      <c r="I323" t="s">
        <v>48</v>
      </c>
      <c r="J323" t="s">
        <v>519</v>
      </c>
      <c r="K323" t="s">
        <v>33</v>
      </c>
      <c r="L323" t="s">
        <v>51</v>
      </c>
      <c r="M323" t="s">
        <v>35</v>
      </c>
      <c r="N323" s="1">
        <v>43862</v>
      </c>
      <c r="O323">
        <v>5.5</v>
      </c>
      <c r="P323" s="2">
        <v>12.22</v>
      </c>
      <c r="Q323">
        <v>6.72</v>
      </c>
      <c r="R323">
        <v>19</v>
      </c>
      <c r="S323" s="2">
        <v>104.5</v>
      </c>
      <c r="T323" s="3">
        <v>0.09</v>
      </c>
      <c r="U323" s="2">
        <v>9.41</v>
      </c>
      <c r="V323" s="2">
        <v>95.1</v>
      </c>
      <c r="W323" s="2">
        <v>2.85</v>
      </c>
      <c r="X323" s="2">
        <v>97.95</v>
      </c>
    </row>
    <row r="324" spans="1:24">
      <c r="A324" t="s">
        <v>1066</v>
      </c>
      <c r="B324" s="1">
        <v>43856</v>
      </c>
      <c r="C324" t="s">
        <v>1067</v>
      </c>
      <c r="D324" t="s">
        <v>1068</v>
      </c>
      <c r="E324" t="s">
        <v>45</v>
      </c>
      <c r="F324" t="s">
        <v>45</v>
      </c>
      <c r="G324" t="s">
        <v>29</v>
      </c>
      <c r="H324" t="s">
        <v>30</v>
      </c>
      <c r="I324" t="s">
        <v>73</v>
      </c>
      <c r="J324" t="s">
        <v>522</v>
      </c>
      <c r="K324" t="s">
        <v>57</v>
      </c>
      <c r="L324" t="s">
        <v>58</v>
      </c>
      <c r="M324" t="s">
        <v>35</v>
      </c>
      <c r="N324" s="1">
        <v>43865</v>
      </c>
      <c r="O324">
        <v>10.07</v>
      </c>
      <c r="P324" s="2">
        <v>15.98</v>
      </c>
      <c r="Q324">
        <v>5.91</v>
      </c>
      <c r="R324">
        <v>8</v>
      </c>
      <c r="S324" s="2">
        <v>80.56</v>
      </c>
      <c r="T324" s="3">
        <v>0.04</v>
      </c>
      <c r="U324" s="2">
        <v>3.22</v>
      </c>
      <c r="V324" s="2">
        <v>77.34</v>
      </c>
      <c r="W324" s="2">
        <v>4</v>
      </c>
      <c r="X324" s="2">
        <v>81.34</v>
      </c>
    </row>
    <row r="325" spans="1:24">
      <c r="A325" t="s">
        <v>1069</v>
      </c>
      <c r="B325" s="1">
        <v>43857</v>
      </c>
      <c r="C325" t="s">
        <v>1070</v>
      </c>
      <c r="D325" t="s">
        <v>1071</v>
      </c>
      <c r="E325" t="s">
        <v>39</v>
      </c>
      <c r="F325" t="s">
        <v>39</v>
      </c>
      <c r="G325" t="s">
        <v>72</v>
      </c>
      <c r="H325" t="s">
        <v>62</v>
      </c>
      <c r="I325" t="s">
        <v>176</v>
      </c>
      <c r="J325" t="s">
        <v>526</v>
      </c>
      <c r="K325" t="s">
        <v>33</v>
      </c>
      <c r="L325" t="s">
        <v>51</v>
      </c>
      <c r="M325" t="s">
        <v>35</v>
      </c>
      <c r="N325" s="1">
        <v>43895</v>
      </c>
      <c r="O325">
        <v>5.33</v>
      </c>
      <c r="P325" s="2">
        <v>8.6</v>
      </c>
      <c r="Q325">
        <v>3.27</v>
      </c>
      <c r="R325">
        <v>4</v>
      </c>
      <c r="S325" s="2">
        <v>21.32</v>
      </c>
      <c r="T325" s="3">
        <v>0.04</v>
      </c>
      <c r="U325" s="2">
        <v>0.85</v>
      </c>
      <c r="V325" s="2">
        <v>20.47</v>
      </c>
      <c r="W325" s="2">
        <v>6.19</v>
      </c>
      <c r="X325" s="2">
        <v>26.66</v>
      </c>
    </row>
    <row r="326" spans="1:24">
      <c r="A326" t="s">
        <v>1072</v>
      </c>
      <c r="B326" s="1">
        <v>43859</v>
      </c>
      <c r="C326" t="s">
        <v>1073</v>
      </c>
      <c r="D326" t="s">
        <v>1074</v>
      </c>
      <c r="E326" t="s">
        <v>45</v>
      </c>
      <c r="F326" t="s">
        <v>45</v>
      </c>
      <c r="G326" t="s">
        <v>46</v>
      </c>
      <c r="H326" t="s">
        <v>167</v>
      </c>
      <c r="I326" t="s">
        <v>176</v>
      </c>
      <c r="J326" t="s">
        <v>529</v>
      </c>
      <c r="K326" t="s">
        <v>50</v>
      </c>
      <c r="L326" t="s">
        <v>34</v>
      </c>
      <c r="M326" t="s">
        <v>35</v>
      </c>
      <c r="N326" s="1">
        <v>43905</v>
      </c>
      <c r="O326">
        <v>54.29</v>
      </c>
      <c r="P326" s="2">
        <v>90.48</v>
      </c>
      <c r="Q326">
        <v>36.19</v>
      </c>
      <c r="R326">
        <v>27</v>
      </c>
      <c r="S326" s="2">
        <v>1465.83</v>
      </c>
      <c r="T326" s="3">
        <v>0</v>
      </c>
      <c r="U326" s="2">
        <v>0</v>
      </c>
      <c r="V326" s="2">
        <v>1465.83</v>
      </c>
      <c r="W326" s="2">
        <v>19.989999999999998</v>
      </c>
      <c r="X326" s="2">
        <v>1485.82</v>
      </c>
    </row>
    <row r="327" spans="1:24">
      <c r="A327" t="s">
        <v>1075</v>
      </c>
      <c r="B327" s="1">
        <v>43860</v>
      </c>
      <c r="C327" t="s">
        <v>1076</v>
      </c>
      <c r="D327" t="s">
        <v>1077</v>
      </c>
      <c r="E327" t="s">
        <v>27</v>
      </c>
      <c r="F327" t="s">
        <v>28</v>
      </c>
      <c r="G327" t="s">
        <v>29</v>
      </c>
      <c r="H327" t="s">
        <v>47</v>
      </c>
      <c r="I327" t="s">
        <v>73</v>
      </c>
      <c r="J327" t="s">
        <v>532</v>
      </c>
      <c r="K327" t="s">
        <v>57</v>
      </c>
      <c r="L327" t="s">
        <v>41</v>
      </c>
      <c r="M327" t="s">
        <v>35</v>
      </c>
      <c r="N327" s="1">
        <v>43893</v>
      </c>
      <c r="O327">
        <v>13.64</v>
      </c>
      <c r="P327" s="2">
        <v>20.98</v>
      </c>
      <c r="Q327">
        <v>7.34</v>
      </c>
      <c r="R327">
        <v>31</v>
      </c>
      <c r="S327" s="2">
        <v>422.84</v>
      </c>
      <c r="T327" s="3">
        <v>0.09</v>
      </c>
      <c r="U327" s="2">
        <v>38.06</v>
      </c>
      <c r="V327" s="2">
        <v>384.78</v>
      </c>
      <c r="W327" s="2">
        <v>1.49</v>
      </c>
      <c r="X327" s="2">
        <v>386.27</v>
      </c>
    </row>
    <row r="328" spans="1:24">
      <c r="A328" t="s">
        <v>1078</v>
      </c>
      <c r="B328" s="1">
        <v>43860</v>
      </c>
      <c r="C328" t="s">
        <v>1079</v>
      </c>
      <c r="D328" t="s">
        <v>1080</v>
      </c>
      <c r="E328" t="s">
        <v>27</v>
      </c>
      <c r="F328" t="s">
        <v>28</v>
      </c>
      <c r="G328" t="s">
        <v>46</v>
      </c>
      <c r="H328" t="s">
        <v>125</v>
      </c>
      <c r="I328" t="s">
        <v>31</v>
      </c>
      <c r="J328" t="s">
        <v>535</v>
      </c>
      <c r="K328" t="s">
        <v>33</v>
      </c>
      <c r="L328" t="s">
        <v>51</v>
      </c>
      <c r="M328" t="s">
        <v>35</v>
      </c>
      <c r="N328" s="1">
        <v>43906</v>
      </c>
      <c r="O328">
        <v>3.48</v>
      </c>
      <c r="P328" s="2">
        <v>5.43</v>
      </c>
      <c r="Q328">
        <v>1.95</v>
      </c>
      <c r="R328">
        <v>2</v>
      </c>
      <c r="S328" s="2">
        <v>6.96</v>
      </c>
      <c r="T328" s="3">
        <v>0.1</v>
      </c>
      <c r="U328" s="2">
        <v>0.7</v>
      </c>
      <c r="V328" s="2">
        <v>6.26</v>
      </c>
      <c r="W328" s="2">
        <v>0.95</v>
      </c>
      <c r="X328" s="2">
        <v>7.21</v>
      </c>
    </row>
    <row r="329" spans="1:24">
      <c r="A329" t="s">
        <v>1081</v>
      </c>
      <c r="B329" s="1">
        <v>43863</v>
      </c>
      <c r="C329" t="s">
        <v>1082</v>
      </c>
      <c r="D329" t="s">
        <v>1083</v>
      </c>
      <c r="E329" t="s">
        <v>39</v>
      </c>
      <c r="F329" t="s">
        <v>39</v>
      </c>
      <c r="G329" t="s">
        <v>46</v>
      </c>
      <c r="H329" t="s">
        <v>62</v>
      </c>
      <c r="I329" t="s">
        <v>48</v>
      </c>
      <c r="J329" t="s">
        <v>538</v>
      </c>
      <c r="K329" t="s">
        <v>33</v>
      </c>
      <c r="L329" t="s">
        <v>58</v>
      </c>
      <c r="M329" t="s">
        <v>35</v>
      </c>
      <c r="N329" s="1">
        <v>43902</v>
      </c>
      <c r="O329">
        <v>2.25</v>
      </c>
      <c r="P329" s="2">
        <v>3.69</v>
      </c>
      <c r="Q329">
        <v>1.44</v>
      </c>
      <c r="R329">
        <v>20</v>
      </c>
      <c r="S329" s="2">
        <v>45</v>
      </c>
      <c r="T329" s="3">
        <v>0.08</v>
      </c>
      <c r="U329" s="2">
        <v>3.6</v>
      </c>
      <c r="V329" s="2">
        <v>41.4</v>
      </c>
      <c r="W329" s="2">
        <v>2.5</v>
      </c>
      <c r="X329" s="2">
        <v>43.9</v>
      </c>
    </row>
    <row r="330" spans="1:24">
      <c r="A330" t="s">
        <v>1084</v>
      </c>
      <c r="B330" s="1">
        <v>43864</v>
      </c>
      <c r="C330" t="s">
        <v>1085</v>
      </c>
      <c r="D330" t="s">
        <v>1086</v>
      </c>
      <c r="E330" t="s">
        <v>45</v>
      </c>
      <c r="F330" t="s">
        <v>45</v>
      </c>
      <c r="G330" t="s">
        <v>46</v>
      </c>
      <c r="H330" t="s">
        <v>416</v>
      </c>
      <c r="I330" t="s">
        <v>73</v>
      </c>
      <c r="J330" t="s">
        <v>541</v>
      </c>
      <c r="K330" t="s">
        <v>50</v>
      </c>
      <c r="L330" t="s">
        <v>34</v>
      </c>
      <c r="M330" t="s">
        <v>35</v>
      </c>
      <c r="N330" s="1">
        <v>43907</v>
      </c>
      <c r="O330">
        <v>54.52</v>
      </c>
      <c r="P330" s="2">
        <v>100.97</v>
      </c>
      <c r="Q330">
        <v>46.45</v>
      </c>
      <c r="R330">
        <v>15</v>
      </c>
      <c r="S330" s="2">
        <v>817.8</v>
      </c>
      <c r="T330" s="3">
        <v>0.08</v>
      </c>
      <c r="U330" s="2">
        <v>65.42</v>
      </c>
      <c r="V330" s="2">
        <v>752.38</v>
      </c>
      <c r="W330" s="2">
        <v>7.18</v>
      </c>
      <c r="X330" s="2">
        <v>759.56</v>
      </c>
    </row>
    <row r="331" spans="1:24">
      <c r="A331" t="s">
        <v>1087</v>
      </c>
      <c r="B331" s="1">
        <v>43866</v>
      </c>
      <c r="C331" t="s">
        <v>1088</v>
      </c>
      <c r="D331" t="s">
        <v>1089</v>
      </c>
      <c r="E331" t="s">
        <v>27</v>
      </c>
      <c r="F331" t="s">
        <v>28</v>
      </c>
      <c r="G331" t="s">
        <v>46</v>
      </c>
      <c r="H331" t="s">
        <v>167</v>
      </c>
      <c r="I331" t="s">
        <v>31</v>
      </c>
      <c r="J331" t="s">
        <v>544</v>
      </c>
      <c r="K331" t="s">
        <v>33</v>
      </c>
      <c r="L331" t="s">
        <v>41</v>
      </c>
      <c r="M331" t="s">
        <v>178</v>
      </c>
      <c r="N331" s="1">
        <v>43889</v>
      </c>
      <c r="O331">
        <v>278.99</v>
      </c>
      <c r="P331" s="2">
        <v>449.99</v>
      </c>
      <c r="Q331">
        <v>171</v>
      </c>
      <c r="R331">
        <v>39</v>
      </c>
      <c r="S331" s="2">
        <v>10880.61</v>
      </c>
      <c r="T331" s="3">
        <v>0.08</v>
      </c>
      <c r="U331" s="2">
        <v>870.45</v>
      </c>
      <c r="V331" s="2">
        <v>10010.16</v>
      </c>
      <c r="W331" s="2">
        <v>49</v>
      </c>
      <c r="X331" s="2">
        <v>10059.16</v>
      </c>
    </row>
    <row r="332" spans="1:24">
      <c r="A332" t="s">
        <v>1090</v>
      </c>
      <c r="B332" s="1">
        <v>43870</v>
      </c>
      <c r="C332" t="s">
        <v>1091</v>
      </c>
      <c r="D332" t="s">
        <v>1092</v>
      </c>
      <c r="E332" t="s">
        <v>39</v>
      </c>
      <c r="F332" t="s">
        <v>39</v>
      </c>
      <c r="G332" t="s">
        <v>29</v>
      </c>
      <c r="H332" t="s">
        <v>30</v>
      </c>
      <c r="I332" t="s">
        <v>48</v>
      </c>
      <c r="J332" t="s">
        <v>547</v>
      </c>
      <c r="K332" t="s">
        <v>33</v>
      </c>
      <c r="L332" t="s">
        <v>51</v>
      </c>
      <c r="M332" t="s">
        <v>35</v>
      </c>
      <c r="N332" s="1">
        <v>43897</v>
      </c>
      <c r="O332">
        <v>2.2599999999999998</v>
      </c>
      <c r="P332" s="2">
        <v>3.58</v>
      </c>
      <c r="Q332">
        <v>1.32</v>
      </c>
      <c r="R332">
        <v>42</v>
      </c>
      <c r="S332" s="2">
        <v>94.92</v>
      </c>
      <c r="T332" s="3">
        <v>0.01</v>
      </c>
      <c r="U332" s="2">
        <v>0.95</v>
      </c>
      <c r="V332" s="2">
        <v>93.97</v>
      </c>
      <c r="W332" s="2">
        <v>5.47</v>
      </c>
      <c r="X332" s="2">
        <v>99.44</v>
      </c>
    </row>
    <row r="333" spans="1:24">
      <c r="A333" t="s">
        <v>1093</v>
      </c>
      <c r="B333" s="1">
        <v>43871</v>
      </c>
      <c r="C333" t="s">
        <v>1094</v>
      </c>
      <c r="D333" t="s">
        <v>1095</v>
      </c>
      <c r="E333" t="s">
        <v>45</v>
      </c>
      <c r="F333" t="s">
        <v>45</v>
      </c>
      <c r="G333" t="s">
        <v>46</v>
      </c>
      <c r="H333" t="s">
        <v>62</v>
      </c>
      <c r="I333" t="s">
        <v>73</v>
      </c>
      <c r="J333" t="s">
        <v>550</v>
      </c>
      <c r="K333" t="s">
        <v>50</v>
      </c>
      <c r="L333" t="s">
        <v>58</v>
      </c>
      <c r="M333" t="s">
        <v>35</v>
      </c>
      <c r="N333" s="1">
        <v>43929</v>
      </c>
      <c r="O333">
        <v>8.82</v>
      </c>
      <c r="P333" s="2">
        <v>20.99</v>
      </c>
      <c r="Q333">
        <v>12.17</v>
      </c>
      <c r="R333">
        <v>42</v>
      </c>
      <c r="S333" s="2">
        <v>370.44</v>
      </c>
      <c r="T333" s="3">
        <v>7.0000000000000007E-2</v>
      </c>
      <c r="U333" s="2">
        <v>25.93</v>
      </c>
      <c r="V333" s="2">
        <v>344.51</v>
      </c>
      <c r="W333" s="2">
        <v>4.8099999999999996</v>
      </c>
      <c r="X333" s="2">
        <v>349.32</v>
      </c>
    </row>
    <row r="334" spans="1:24">
      <c r="A334" t="s">
        <v>1096</v>
      </c>
      <c r="B334" s="1">
        <v>43871</v>
      </c>
      <c r="C334" t="s">
        <v>1097</v>
      </c>
      <c r="D334" t="s">
        <v>1098</v>
      </c>
      <c r="E334" t="s">
        <v>27</v>
      </c>
      <c r="F334" t="s">
        <v>28</v>
      </c>
      <c r="G334" t="s">
        <v>72</v>
      </c>
      <c r="H334" t="s">
        <v>525</v>
      </c>
      <c r="I334" t="s">
        <v>48</v>
      </c>
      <c r="J334" t="s">
        <v>553</v>
      </c>
      <c r="K334" t="s">
        <v>57</v>
      </c>
      <c r="L334" t="s">
        <v>58</v>
      </c>
      <c r="M334" t="s">
        <v>52</v>
      </c>
      <c r="N334" s="1">
        <v>43910</v>
      </c>
      <c r="O334">
        <v>52.07</v>
      </c>
      <c r="P334" s="2">
        <v>83.98</v>
      </c>
      <c r="Q334">
        <v>31.91</v>
      </c>
      <c r="R334">
        <v>9</v>
      </c>
      <c r="S334" s="2">
        <v>468.63</v>
      </c>
      <c r="T334" s="3">
        <v>0.05</v>
      </c>
      <c r="U334" s="2">
        <v>23.43</v>
      </c>
      <c r="V334" s="2">
        <v>445.2</v>
      </c>
      <c r="W334" s="2">
        <v>5.01</v>
      </c>
      <c r="X334" s="2">
        <v>450.21</v>
      </c>
    </row>
    <row r="335" spans="1:24">
      <c r="A335" t="s">
        <v>1099</v>
      </c>
      <c r="B335" s="1">
        <v>43873</v>
      </c>
      <c r="C335" t="s">
        <v>1100</v>
      </c>
      <c r="D335" t="s">
        <v>1101</v>
      </c>
      <c r="E335" t="s">
        <v>39</v>
      </c>
      <c r="F335" t="s">
        <v>39</v>
      </c>
      <c r="G335" t="s">
        <v>107</v>
      </c>
      <c r="H335" t="s">
        <v>167</v>
      </c>
      <c r="I335" t="s">
        <v>176</v>
      </c>
      <c r="J335" t="s">
        <v>556</v>
      </c>
      <c r="K335" t="s">
        <v>50</v>
      </c>
      <c r="L335" t="s">
        <v>58</v>
      </c>
      <c r="M335" t="s">
        <v>35</v>
      </c>
      <c r="N335" s="1">
        <v>43921</v>
      </c>
      <c r="O335">
        <v>216</v>
      </c>
      <c r="P335" s="2">
        <v>449.99</v>
      </c>
      <c r="Q335">
        <v>233.99</v>
      </c>
      <c r="R335">
        <v>5</v>
      </c>
      <c r="S335" s="2">
        <v>1080</v>
      </c>
      <c r="T335" s="3">
        <v>0.02</v>
      </c>
      <c r="U335" s="2">
        <v>21.6</v>
      </c>
      <c r="V335" s="2">
        <v>1058.4000000000001</v>
      </c>
      <c r="W335" s="2">
        <v>24.49</v>
      </c>
      <c r="X335" s="2">
        <v>1082.8900000000001</v>
      </c>
    </row>
    <row r="336" spans="1:24">
      <c r="A336" t="s">
        <v>1102</v>
      </c>
      <c r="B336" s="1">
        <v>43874</v>
      </c>
      <c r="C336" t="s">
        <v>1103</v>
      </c>
      <c r="D336" t="s">
        <v>1104</v>
      </c>
      <c r="E336" t="s">
        <v>45</v>
      </c>
      <c r="F336" t="s">
        <v>45</v>
      </c>
      <c r="G336" t="s">
        <v>72</v>
      </c>
      <c r="H336" t="s">
        <v>433</v>
      </c>
      <c r="I336" t="s">
        <v>176</v>
      </c>
      <c r="J336" t="s">
        <v>559</v>
      </c>
      <c r="K336" t="s">
        <v>57</v>
      </c>
      <c r="L336" t="s">
        <v>41</v>
      </c>
      <c r="M336" t="s">
        <v>35</v>
      </c>
      <c r="N336" s="1">
        <v>43881</v>
      </c>
      <c r="O336">
        <v>2.16</v>
      </c>
      <c r="P336" s="2">
        <v>3.85</v>
      </c>
      <c r="Q336">
        <v>1.69</v>
      </c>
      <c r="R336">
        <v>31</v>
      </c>
      <c r="S336" s="2">
        <v>66.959999999999994</v>
      </c>
      <c r="T336" s="3">
        <v>0.09</v>
      </c>
      <c r="U336" s="2">
        <v>6.03</v>
      </c>
      <c r="V336" s="2">
        <v>60.93</v>
      </c>
      <c r="W336" s="2">
        <v>0.7</v>
      </c>
      <c r="X336" s="2">
        <v>61.63</v>
      </c>
    </row>
    <row r="337" spans="1:24">
      <c r="A337" t="s">
        <v>1105</v>
      </c>
      <c r="B337" s="1">
        <v>43876</v>
      </c>
      <c r="C337" t="s">
        <v>1106</v>
      </c>
      <c r="D337" t="s">
        <v>1107</v>
      </c>
      <c r="E337" t="s">
        <v>39</v>
      </c>
      <c r="F337" t="s">
        <v>39</v>
      </c>
      <c r="G337" t="s">
        <v>107</v>
      </c>
      <c r="H337" t="s">
        <v>62</v>
      </c>
      <c r="I337" t="s">
        <v>31</v>
      </c>
      <c r="J337" t="s">
        <v>562</v>
      </c>
      <c r="K337" t="s">
        <v>33</v>
      </c>
      <c r="L337" t="s">
        <v>34</v>
      </c>
      <c r="M337" t="s">
        <v>35</v>
      </c>
      <c r="N337" s="1">
        <v>43932</v>
      </c>
      <c r="O337">
        <v>1.1499999999999999</v>
      </c>
      <c r="P337" s="2">
        <v>2.67</v>
      </c>
      <c r="Q337">
        <v>1.52</v>
      </c>
      <c r="R337">
        <v>19</v>
      </c>
      <c r="S337" s="2">
        <v>21.85</v>
      </c>
      <c r="T337" s="3">
        <v>0.03</v>
      </c>
      <c r="U337" s="2">
        <v>0.66</v>
      </c>
      <c r="V337" s="2">
        <v>21.19</v>
      </c>
      <c r="W337" s="2">
        <v>0.86</v>
      </c>
      <c r="X337" s="2">
        <v>22.05</v>
      </c>
    </row>
    <row r="338" spans="1:24">
      <c r="A338" t="s">
        <v>1108</v>
      </c>
      <c r="B338" s="1">
        <v>43876</v>
      </c>
      <c r="C338" t="s">
        <v>1109</v>
      </c>
      <c r="D338" t="s">
        <v>1110</v>
      </c>
      <c r="E338" t="s">
        <v>39</v>
      </c>
      <c r="F338" t="s">
        <v>39</v>
      </c>
      <c r="G338" t="s">
        <v>29</v>
      </c>
      <c r="H338" t="s">
        <v>30</v>
      </c>
      <c r="I338" t="s">
        <v>48</v>
      </c>
      <c r="J338" t="s">
        <v>565</v>
      </c>
      <c r="K338" t="s">
        <v>57</v>
      </c>
      <c r="L338" t="s">
        <v>41</v>
      </c>
      <c r="M338" t="s">
        <v>52</v>
      </c>
      <c r="N338" s="1">
        <v>43913</v>
      </c>
      <c r="O338">
        <v>1.57</v>
      </c>
      <c r="P338" s="2">
        <v>3.28</v>
      </c>
      <c r="Q338">
        <v>1.71</v>
      </c>
      <c r="R338">
        <v>44</v>
      </c>
      <c r="S338" s="2">
        <v>69.08</v>
      </c>
      <c r="T338" s="3">
        <v>0</v>
      </c>
      <c r="U338" s="2">
        <v>0</v>
      </c>
      <c r="V338" s="2">
        <v>69.08</v>
      </c>
      <c r="W338" s="2">
        <v>0.98</v>
      </c>
      <c r="X338" s="2">
        <v>70.06</v>
      </c>
    </row>
    <row r="339" spans="1:24">
      <c r="A339" t="s">
        <v>1111</v>
      </c>
      <c r="B339" s="1">
        <v>43877</v>
      </c>
      <c r="C339" t="s">
        <v>1112</v>
      </c>
      <c r="D339" t="s">
        <v>1113</v>
      </c>
      <c r="E339" t="s">
        <v>45</v>
      </c>
      <c r="F339" t="s">
        <v>45</v>
      </c>
      <c r="G339" t="s">
        <v>29</v>
      </c>
      <c r="H339" t="s">
        <v>90</v>
      </c>
      <c r="I339" t="s">
        <v>176</v>
      </c>
      <c r="J339" t="s">
        <v>568</v>
      </c>
      <c r="K339" t="s">
        <v>33</v>
      </c>
      <c r="L339" t="s">
        <v>58</v>
      </c>
      <c r="M339" t="s">
        <v>35</v>
      </c>
      <c r="N339" s="1">
        <v>43931</v>
      </c>
      <c r="O339">
        <v>8.82</v>
      </c>
      <c r="P339" s="2">
        <v>20.99</v>
      </c>
      <c r="Q339">
        <v>12.17</v>
      </c>
      <c r="R339">
        <v>24</v>
      </c>
      <c r="S339" s="2">
        <v>211.68</v>
      </c>
      <c r="T339" s="3">
        <v>0.01</v>
      </c>
      <c r="U339" s="2">
        <v>2.12</v>
      </c>
      <c r="V339" s="2">
        <v>209.56</v>
      </c>
      <c r="W339" s="2">
        <v>4.8099999999999996</v>
      </c>
      <c r="X339" s="2">
        <v>214.37</v>
      </c>
    </row>
    <row r="340" spans="1:24">
      <c r="A340" t="s">
        <v>1114</v>
      </c>
      <c r="B340" s="1">
        <v>43883</v>
      </c>
      <c r="C340" t="s">
        <v>37</v>
      </c>
      <c r="D340" t="s">
        <v>1115</v>
      </c>
      <c r="E340" t="s">
        <v>27</v>
      </c>
      <c r="F340" t="s">
        <v>28</v>
      </c>
      <c r="G340" t="s">
        <v>29</v>
      </c>
      <c r="H340" t="s">
        <v>125</v>
      </c>
      <c r="I340" t="s">
        <v>73</v>
      </c>
      <c r="J340" t="s">
        <v>571</v>
      </c>
      <c r="K340" t="s">
        <v>33</v>
      </c>
      <c r="L340" t="s">
        <v>58</v>
      </c>
      <c r="M340" t="s">
        <v>35</v>
      </c>
      <c r="N340" s="1">
        <v>43939</v>
      </c>
      <c r="O340">
        <v>4.1900000000000004</v>
      </c>
      <c r="P340" s="2">
        <v>10.23</v>
      </c>
      <c r="Q340">
        <v>6.04</v>
      </c>
      <c r="R340">
        <v>9</v>
      </c>
      <c r="S340" s="2">
        <v>37.71</v>
      </c>
      <c r="T340" s="3">
        <v>7.0000000000000007E-2</v>
      </c>
      <c r="U340" s="2">
        <v>2.64</v>
      </c>
      <c r="V340" s="2">
        <v>35.07</v>
      </c>
      <c r="W340" s="2">
        <v>4.68</v>
      </c>
      <c r="X340" s="2">
        <v>39.75</v>
      </c>
    </row>
    <row r="341" spans="1:24">
      <c r="A341" t="s">
        <v>1116</v>
      </c>
      <c r="B341" s="1">
        <v>43883</v>
      </c>
      <c r="C341" t="s">
        <v>43</v>
      </c>
      <c r="D341" t="s">
        <v>1117</v>
      </c>
      <c r="E341" t="s">
        <v>27</v>
      </c>
      <c r="F341" t="s">
        <v>28</v>
      </c>
      <c r="G341" t="s">
        <v>72</v>
      </c>
      <c r="H341" t="s">
        <v>90</v>
      </c>
      <c r="I341" t="s">
        <v>176</v>
      </c>
      <c r="J341" t="s">
        <v>574</v>
      </c>
      <c r="K341" t="s">
        <v>33</v>
      </c>
      <c r="L341" t="s">
        <v>51</v>
      </c>
      <c r="M341" t="s">
        <v>35</v>
      </c>
      <c r="N341" s="1">
        <v>43913</v>
      </c>
      <c r="O341">
        <v>0.93</v>
      </c>
      <c r="P341" s="2">
        <v>1.48</v>
      </c>
      <c r="Q341">
        <v>0.55000000000000004</v>
      </c>
      <c r="R341">
        <v>46</v>
      </c>
      <c r="S341" s="2">
        <v>42.78</v>
      </c>
      <c r="T341" s="3">
        <v>0</v>
      </c>
      <c r="U341" s="2">
        <v>0</v>
      </c>
      <c r="V341" s="2">
        <v>42.78</v>
      </c>
      <c r="W341" s="2">
        <v>0.7</v>
      </c>
      <c r="X341" s="2">
        <v>43.48</v>
      </c>
    </row>
    <row r="342" spans="1:24">
      <c r="A342" t="s">
        <v>1118</v>
      </c>
      <c r="B342" s="1">
        <v>43883</v>
      </c>
      <c r="C342" t="s">
        <v>54</v>
      </c>
      <c r="D342" t="s">
        <v>1119</v>
      </c>
      <c r="E342" t="s">
        <v>39</v>
      </c>
      <c r="F342" t="s">
        <v>39</v>
      </c>
      <c r="G342" t="s">
        <v>29</v>
      </c>
      <c r="H342" t="s">
        <v>167</v>
      </c>
      <c r="I342" t="s">
        <v>176</v>
      </c>
      <c r="J342" t="s">
        <v>577</v>
      </c>
      <c r="K342" t="s">
        <v>50</v>
      </c>
      <c r="L342" t="s">
        <v>58</v>
      </c>
      <c r="M342" t="s">
        <v>35</v>
      </c>
      <c r="N342" s="1">
        <v>43884</v>
      </c>
      <c r="O342">
        <v>21.56</v>
      </c>
      <c r="P342" s="2">
        <v>35.94</v>
      </c>
      <c r="Q342">
        <v>14.38</v>
      </c>
      <c r="R342">
        <v>13</v>
      </c>
      <c r="S342" s="2">
        <v>280.27999999999997</v>
      </c>
      <c r="T342" s="3">
        <v>0.03</v>
      </c>
      <c r="U342" s="2">
        <v>8.41</v>
      </c>
      <c r="V342" s="2">
        <v>271.87</v>
      </c>
      <c r="W342" s="2">
        <v>6.66</v>
      </c>
      <c r="X342" s="2">
        <v>278.52999999999997</v>
      </c>
    </row>
    <row r="343" spans="1:24">
      <c r="A343" t="s">
        <v>1120</v>
      </c>
      <c r="B343" s="1">
        <v>43884</v>
      </c>
      <c r="C343" t="s">
        <v>60</v>
      </c>
      <c r="D343" t="s">
        <v>1121</v>
      </c>
      <c r="E343" t="s">
        <v>45</v>
      </c>
      <c r="F343" t="s">
        <v>45</v>
      </c>
      <c r="G343" t="s">
        <v>46</v>
      </c>
      <c r="H343" t="s">
        <v>90</v>
      </c>
      <c r="I343" t="s">
        <v>31</v>
      </c>
      <c r="J343" t="s">
        <v>580</v>
      </c>
      <c r="K343" t="s">
        <v>57</v>
      </c>
      <c r="L343" t="s">
        <v>34</v>
      </c>
      <c r="M343" t="s">
        <v>35</v>
      </c>
      <c r="N343" s="1">
        <v>43898</v>
      </c>
      <c r="O343">
        <v>42.11</v>
      </c>
      <c r="P343" s="2">
        <v>80.98</v>
      </c>
      <c r="Q343">
        <v>38.869999999999997</v>
      </c>
      <c r="R343">
        <v>45</v>
      </c>
      <c r="S343" s="2">
        <v>1894.95</v>
      </c>
      <c r="T343" s="3">
        <v>0</v>
      </c>
      <c r="U343" s="2">
        <v>0</v>
      </c>
      <c r="V343" s="2">
        <v>1894.95</v>
      </c>
      <c r="W343" s="2">
        <v>7.18</v>
      </c>
      <c r="X343" s="2">
        <v>1902.13</v>
      </c>
    </row>
    <row r="344" spans="1:24">
      <c r="A344" t="s">
        <v>1122</v>
      </c>
      <c r="B344" s="1">
        <v>43885</v>
      </c>
      <c r="C344" t="s">
        <v>66</v>
      </c>
      <c r="D344" t="s">
        <v>1123</v>
      </c>
      <c r="E344" t="s">
        <v>27</v>
      </c>
      <c r="F344" t="s">
        <v>28</v>
      </c>
      <c r="G344" t="s">
        <v>46</v>
      </c>
      <c r="H344" t="s">
        <v>167</v>
      </c>
      <c r="I344" t="s">
        <v>73</v>
      </c>
      <c r="J344" t="s">
        <v>583</v>
      </c>
      <c r="K344" t="s">
        <v>50</v>
      </c>
      <c r="L344" t="s">
        <v>34</v>
      </c>
      <c r="M344" t="s">
        <v>35</v>
      </c>
      <c r="N344" s="1">
        <v>43904</v>
      </c>
      <c r="O344">
        <v>2.74</v>
      </c>
      <c r="P344" s="2">
        <v>4.49</v>
      </c>
      <c r="Q344">
        <v>1.75</v>
      </c>
      <c r="R344">
        <v>6</v>
      </c>
      <c r="S344" s="2">
        <v>16.440000000000001</v>
      </c>
      <c r="T344" s="3">
        <v>0.03</v>
      </c>
      <c r="U344" s="2">
        <v>0.49</v>
      </c>
      <c r="V344" s="2">
        <v>15.95</v>
      </c>
      <c r="W344" s="2">
        <v>1.49</v>
      </c>
      <c r="X344" s="2">
        <v>17.440000000000001</v>
      </c>
    </row>
    <row r="345" spans="1:24">
      <c r="A345" t="s">
        <v>1124</v>
      </c>
      <c r="B345" s="1">
        <v>43885</v>
      </c>
      <c r="C345" t="s">
        <v>70</v>
      </c>
      <c r="D345" t="s">
        <v>1125</v>
      </c>
      <c r="E345" t="s">
        <v>27</v>
      </c>
      <c r="F345" t="s">
        <v>28</v>
      </c>
      <c r="G345" t="s">
        <v>46</v>
      </c>
      <c r="H345" t="s">
        <v>150</v>
      </c>
      <c r="I345" t="s">
        <v>63</v>
      </c>
      <c r="J345" t="s">
        <v>586</v>
      </c>
      <c r="K345" t="s">
        <v>57</v>
      </c>
      <c r="L345" t="s">
        <v>34</v>
      </c>
      <c r="M345" t="s">
        <v>35</v>
      </c>
      <c r="N345" s="1">
        <v>43936</v>
      </c>
      <c r="O345">
        <v>2.52</v>
      </c>
      <c r="P345" s="2">
        <v>4</v>
      </c>
      <c r="Q345">
        <v>1.48</v>
      </c>
      <c r="R345">
        <v>33</v>
      </c>
      <c r="S345" s="2">
        <v>83.16</v>
      </c>
      <c r="T345" s="3">
        <v>0.08</v>
      </c>
      <c r="U345" s="2">
        <v>6.65</v>
      </c>
      <c r="V345" s="2">
        <v>76.510000000000005</v>
      </c>
      <c r="W345" s="2">
        <v>1.3</v>
      </c>
      <c r="X345" s="2">
        <v>77.81</v>
      </c>
    </row>
    <row r="346" spans="1:24">
      <c r="A346" t="s">
        <v>1126</v>
      </c>
      <c r="B346" s="1">
        <v>43886</v>
      </c>
      <c r="C346" t="s">
        <v>76</v>
      </c>
      <c r="D346" t="s">
        <v>1127</v>
      </c>
      <c r="E346" t="s">
        <v>39</v>
      </c>
      <c r="F346" t="s">
        <v>39</v>
      </c>
      <c r="G346" t="s">
        <v>46</v>
      </c>
      <c r="H346" t="s">
        <v>62</v>
      </c>
      <c r="I346" t="s">
        <v>63</v>
      </c>
      <c r="J346" t="s">
        <v>589</v>
      </c>
      <c r="K346" t="s">
        <v>33</v>
      </c>
      <c r="L346" t="s">
        <v>58</v>
      </c>
      <c r="M346" t="s">
        <v>35</v>
      </c>
      <c r="N346" s="1">
        <v>43938</v>
      </c>
      <c r="O346">
        <v>1.57</v>
      </c>
      <c r="P346" s="2">
        <v>3.28</v>
      </c>
      <c r="Q346">
        <v>1.71</v>
      </c>
      <c r="R346">
        <v>26</v>
      </c>
      <c r="S346" s="2">
        <v>40.82</v>
      </c>
      <c r="T346" s="3">
        <v>0.08</v>
      </c>
      <c r="U346" s="2">
        <v>3.27</v>
      </c>
      <c r="V346" s="2">
        <v>37.549999999999997</v>
      </c>
      <c r="W346" s="2">
        <v>0.98</v>
      </c>
      <c r="X346" s="2">
        <v>38.53</v>
      </c>
    </row>
    <row r="347" spans="1:24">
      <c r="A347" t="s">
        <v>1128</v>
      </c>
      <c r="B347" s="1">
        <v>43886</v>
      </c>
      <c r="C347" t="s">
        <v>80</v>
      </c>
      <c r="D347" t="s">
        <v>1129</v>
      </c>
      <c r="E347" t="s">
        <v>45</v>
      </c>
      <c r="F347" t="s">
        <v>45</v>
      </c>
      <c r="G347" t="s">
        <v>107</v>
      </c>
      <c r="H347" t="s">
        <v>525</v>
      </c>
      <c r="I347" t="s">
        <v>73</v>
      </c>
      <c r="J347" t="s">
        <v>592</v>
      </c>
      <c r="K347" t="s">
        <v>57</v>
      </c>
      <c r="L347" t="s">
        <v>58</v>
      </c>
      <c r="M347" t="s">
        <v>35</v>
      </c>
      <c r="N347" s="1">
        <v>43887</v>
      </c>
      <c r="O347">
        <v>3.47</v>
      </c>
      <c r="P347" s="2">
        <v>6.68</v>
      </c>
      <c r="Q347">
        <v>3.21</v>
      </c>
      <c r="R347">
        <v>33</v>
      </c>
      <c r="S347" s="2">
        <v>114.51</v>
      </c>
      <c r="T347" s="3">
        <v>0.03</v>
      </c>
      <c r="U347" s="2">
        <v>3.44</v>
      </c>
      <c r="V347" s="2">
        <v>111.07</v>
      </c>
      <c r="W347" s="2">
        <v>1.5</v>
      </c>
      <c r="X347" s="2">
        <v>112.57</v>
      </c>
    </row>
    <row r="348" spans="1:24">
      <c r="A348" t="s">
        <v>1130</v>
      </c>
      <c r="B348" s="1">
        <v>43889</v>
      </c>
      <c r="C348" t="s">
        <v>84</v>
      </c>
      <c r="D348" t="s">
        <v>1131</v>
      </c>
      <c r="E348" t="s">
        <v>27</v>
      </c>
      <c r="F348" t="s">
        <v>28</v>
      </c>
      <c r="G348" t="s">
        <v>46</v>
      </c>
      <c r="H348" t="s">
        <v>30</v>
      </c>
      <c r="I348" t="s">
        <v>31</v>
      </c>
      <c r="J348" t="s">
        <v>595</v>
      </c>
      <c r="K348" t="s">
        <v>33</v>
      </c>
      <c r="L348" t="s">
        <v>41</v>
      </c>
      <c r="M348" t="s">
        <v>35</v>
      </c>
      <c r="N348" s="1">
        <v>43949</v>
      </c>
      <c r="O348">
        <v>0.9</v>
      </c>
      <c r="P348" s="2">
        <v>2.1</v>
      </c>
      <c r="Q348">
        <v>1.2</v>
      </c>
      <c r="R348">
        <v>21</v>
      </c>
      <c r="S348" s="2">
        <v>18.899999999999999</v>
      </c>
      <c r="T348" s="3">
        <v>0.04</v>
      </c>
      <c r="U348" s="2">
        <v>0.76</v>
      </c>
      <c r="V348" s="2">
        <v>18.14</v>
      </c>
      <c r="W348" s="2">
        <v>0.7</v>
      </c>
      <c r="X348" s="2">
        <v>18.84</v>
      </c>
    </row>
    <row r="349" spans="1:24">
      <c r="A349" t="s">
        <v>1132</v>
      </c>
      <c r="B349" s="1">
        <v>43892</v>
      </c>
      <c r="C349" t="s">
        <v>88</v>
      </c>
      <c r="D349" t="s">
        <v>1133</v>
      </c>
      <c r="E349" t="s">
        <v>39</v>
      </c>
      <c r="F349" t="s">
        <v>39</v>
      </c>
      <c r="G349" t="s">
        <v>107</v>
      </c>
      <c r="H349" t="s">
        <v>47</v>
      </c>
      <c r="I349" t="s">
        <v>31</v>
      </c>
      <c r="J349" t="s">
        <v>112</v>
      </c>
      <c r="K349" t="s">
        <v>50</v>
      </c>
      <c r="L349" t="s">
        <v>34</v>
      </c>
      <c r="M349" t="s">
        <v>35</v>
      </c>
      <c r="N349" s="1">
        <v>43929</v>
      </c>
      <c r="O349">
        <v>18.38</v>
      </c>
      <c r="P349" s="2">
        <v>29.17</v>
      </c>
      <c r="Q349">
        <v>10.79</v>
      </c>
      <c r="R349">
        <v>1</v>
      </c>
      <c r="S349" s="2">
        <v>18.38</v>
      </c>
      <c r="T349" s="3">
        <v>0.02</v>
      </c>
      <c r="U349" s="2">
        <v>0.37</v>
      </c>
      <c r="V349" s="2">
        <v>18.010000000000002</v>
      </c>
      <c r="W349" s="2">
        <v>6.27</v>
      </c>
      <c r="X349" s="2">
        <v>24.28</v>
      </c>
    </row>
    <row r="350" spans="1:24">
      <c r="A350" t="s">
        <v>1134</v>
      </c>
      <c r="B350" s="1">
        <v>43896</v>
      </c>
      <c r="C350" t="s">
        <v>93</v>
      </c>
      <c r="D350" t="s">
        <v>1135</v>
      </c>
      <c r="E350" t="s">
        <v>45</v>
      </c>
      <c r="F350" t="s">
        <v>45</v>
      </c>
      <c r="G350" t="s">
        <v>46</v>
      </c>
      <c r="H350" t="s">
        <v>62</v>
      </c>
      <c r="I350" t="s">
        <v>73</v>
      </c>
      <c r="J350" t="s">
        <v>117</v>
      </c>
      <c r="K350" t="s">
        <v>57</v>
      </c>
      <c r="L350" t="s">
        <v>41</v>
      </c>
      <c r="M350" t="s">
        <v>35</v>
      </c>
      <c r="N350" s="1">
        <v>43935</v>
      </c>
      <c r="O350">
        <v>4.46</v>
      </c>
      <c r="P350" s="2">
        <v>10.89</v>
      </c>
      <c r="Q350">
        <v>6.43</v>
      </c>
      <c r="R350">
        <v>32</v>
      </c>
      <c r="S350" s="2">
        <v>142.72</v>
      </c>
      <c r="T350" s="3">
        <v>0.1</v>
      </c>
      <c r="U350" s="2">
        <v>14.27</v>
      </c>
      <c r="V350" s="2">
        <v>128.44999999999999</v>
      </c>
      <c r="W350" s="2">
        <v>4.5</v>
      </c>
      <c r="X350" s="2">
        <v>132.94999999999999</v>
      </c>
    </row>
    <row r="351" spans="1:24">
      <c r="A351" t="s">
        <v>1136</v>
      </c>
      <c r="B351" s="1">
        <v>43900</v>
      </c>
      <c r="C351" t="s">
        <v>97</v>
      </c>
      <c r="D351" t="s">
        <v>1137</v>
      </c>
      <c r="E351" t="s">
        <v>27</v>
      </c>
      <c r="F351" t="s">
        <v>28</v>
      </c>
      <c r="G351" t="s">
        <v>29</v>
      </c>
      <c r="H351" t="s">
        <v>47</v>
      </c>
      <c r="I351" t="s">
        <v>63</v>
      </c>
      <c r="J351" t="s">
        <v>121</v>
      </c>
      <c r="K351" t="s">
        <v>33</v>
      </c>
      <c r="L351" t="s">
        <v>58</v>
      </c>
      <c r="M351" t="s">
        <v>35</v>
      </c>
      <c r="N351" s="1">
        <v>43938</v>
      </c>
      <c r="O351">
        <v>1.94</v>
      </c>
      <c r="P351" s="2">
        <v>3.08</v>
      </c>
      <c r="Q351">
        <v>1.1399999999999999</v>
      </c>
      <c r="R351">
        <v>1</v>
      </c>
      <c r="S351" s="2">
        <v>1.94</v>
      </c>
      <c r="T351" s="3">
        <v>0.08</v>
      </c>
      <c r="U351" s="2">
        <v>0.16</v>
      </c>
      <c r="V351" s="2">
        <v>1.78</v>
      </c>
      <c r="W351" s="2">
        <v>0.99</v>
      </c>
      <c r="X351" s="2">
        <v>2.77</v>
      </c>
    </row>
    <row r="352" spans="1:24">
      <c r="A352" t="s">
        <v>1138</v>
      </c>
      <c r="B352" s="1">
        <v>43901</v>
      </c>
      <c r="C352" t="s">
        <v>101</v>
      </c>
      <c r="D352" t="s">
        <v>1139</v>
      </c>
      <c r="E352" t="s">
        <v>39</v>
      </c>
      <c r="F352" t="s">
        <v>39</v>
      </c>
      <c r="G352" t="s">
        <v>29</v>
      </c>
      <c r="H352" t="s">
        <v>416</v>
      </c>
      <c r="I352" t="s">
        <v>31</v>
      </c>
      <c r="J352" t="s">
        <v>126</v>
      </c>
      <c r="K352" t="s">
        <v>57</v>
      </c>
      <c r="L352" t="s">
        <v>58</v>
      </c>
      <c r="M352" t="s">
        <v>35</v>
      </c>
      <c r="N352" s="1">
        <v>43954</v>
      </c>
      <c r="O352">
        <v>52.04</v>
      </c>
      <c r="P352" s="2">
        <v>83.93</v>
      </c>
      <c r="Q352">
        <v>31.89</v>
      </c>
      <c r="R352">
        <v>50</v>
      </c>
      <c r="S352" s="2">
        <v>2602</v>
      </c>
      <c r="T352" s="3">
        <v>0.1</v>
      </c>
      <c r="U352" s="2">
        <v>260.2</v>
      </c>
      <c r="V352" s="2">
        <v>2341.8000000000002</v>
      </c>
      <c r="W352" s="2">
        <v>19.989999999999998</v>
      </c>
      <c r="X352" s="2">
        <v>2361.79</v>
      </c>
    </row>
    <row r="353" spans="1:24">
      <c r="A353" t="s">
        <v>1140</v>
      </c>
      <c r="B353" s="1">
        <v>43902</v>
      </c>
      <c r="C353" t="s">
        <v>105</v>
      </c>
      <c r="D353" t="s">
        <v>1141</v>
      </c>
      <c r="E353" t="s">
        <v>45</v>
      </c>
      <c r="F353" t="s">
        <v>45</v>
      </c>
      <c r="G353" t="s">
        <v>107</v>
      </c>
      <c r="H353" t="s">
        <v>167</v>
      </c>
      <c r="I353" t="s">
        <v>176</v>
      </c>
      <c r="J353" t="s">
        <v>130</v>
      </c>
      <c r="K353" t="s">
        <v>33</v>
      </c>
      <c r="L353" t="s">
        <v>51</v>
      </c>
      <c r="M353" t="s">
        <v>52</v>
      </c>
      <c r="N353" s="1">
        <v>43935</v>
      </c>
      <c r="O353">
        <v>60.59</v>
      </c>
      <c r="P353" s="2">
        <v>100.98</v>
      </c>
      <c r="Q353">
        <v>40.39</v>
      </c>
      <c r="R353">
        <v>5</v>
      </c>
      <c r="S353" s="2">
        <v>302.95</v>
      </c>
      <c r="T353" s="3">
        <v>0.02</v>
      </c>
      <c r="U353" s="2">
        <v>6.06</v>
      </c>
      <c r="V353" s="2">
        <v>296.89</v>
      </c>
      <c r="W353" s="2">
        <v>7.18</v>
      </c>
      <c r="X353" s="2">
        <v>304.07</v>
      </c>
    </row>
    <row r="354" spans="1:24">
      <c r="A354" t="s">
        <v>1142</v>
      </c>
      <c r="B354" s="1">
        <v>43903</v>
      </c>
      <c r="C354" t="s">
        <v>110</v>
      </c>
      <c r="D354" t="s">
        <v>1143</v>
      </c>
      <c r="E354" t="s">
        <v>27</v>
      </c>
      <c r="F354" t="s">
        <v>28</v>
      </c>
      <c r="G354" t="s">
        <v>29</v>
      </c>
      <c r="H354" t="s">
        <v>62</v>
      </c>
      <c r="I354" t="s">
        <v>48</v>
      </c>
      <c r="J354" t="s">
        <v>134</v>
      </c>
      <c r="K354" t="s">
        <v>50</v>
      </c>
      <c r="L354" t="s">
        <v>58</v>
      </c>
      <c r="M354" t="s">
        <v>35</v>
      </c>
      <c r="N354" s="1">
        <v>43923</v>
      </c>
      <c r="O354">
        <v>3.75</v>
      </c>
      <c r="P354" s="2">
        <v>7.08</v>
      </c>
      <c r="Q354">
        <v>3.33</v>
      </c>
      <c r="R354">
        <v>34</v>
      </c>
      <c r="S354" s="2">
        <v>127.5</v>
      </c>
      <c r="T354" s="3">
        <v>0.03</v>
      </c>
      <c r="U354" s="2">
        <v>3.83</v>
      </c>
      <c r="V354" s="2">
        <v>123.68</v>
      </c>
      <c r="W354" s="2">
        <v>2.35</v>
      </c>
      <c r="X354" s="2">
        <v>126.03</v>
      </c>
    </row>
    <row r="355" spans="1:24">
      <c r="A355" t="s">
        <v>1144</v>
      </c>
      <c r="B355" s="1">
        <v>43905</v>
      </c>
      <c r="C355" t="s">
        <v>114</v>
      </c>
      <c r="D355" t="s">
        <v>1145</v>
      </c>
      <c r="E355" t="s">
        <v>39</v>
      </c>
      <c r="F355" t="s">
        <v>39</v>
      </c>
      <c r="G355" t="s">
        <v>46</v>
      </c>
      <c r="H355" t="s">
        <v>433</v>
      </c>
      <c r="I355" t="s">
        <v>73</v>
      </c>
      <c r="J355" t="s">
        <v>138</v>
      </c>
      <c r="K355" t="s">
        <v>57</v>
      </c>
      <c r="L355" t="s">
        <v>34</v>
      </c>
      <c r="M355" t="s">
        <v>35</v>
      </c>
      <c r="N355" s="1">
        <v>43912</v>
      </c>
      <c r="O355">
        <v>3.5</v>
      </c>
      <c r="P355" s="2">
        <v>5.74</v>
      </c>
      <c r="Q355">
        <v>2.2400000000000002</v>
      </c>
      <c r="R355">
        <v>45</v>
      </c>
      <c r="S355" s="2">
        <v>157.5</v>
      </c>
      <c r="T355" s="3">
        <v>0</v>
      </c>
      <c r="U355" s="2">
        <v>0</v>
      </c>
      <c r="V355" s="2">
        <v>157.5</v>
      </c>
      <c r="W355" s="2">
        <v>5.01</v>
      </c>
      <c r="X355" s="2">
        <v>162.51</v>
      </c>
    </row>
    <row r="356" spans="1:24">
      <c r="A356" t="s">
        <v>1146</v>
      </c>
      <c r="B356" s="1">
        <v>43907</v>
      </c>
      <c r="C356" t="s">
        <v>119</v>
      </c>
      <c r="D356" t="s">
        <v>1147</v>
      </c>
      <c r="E356" t="s">
        <v>45</v>
      </c>
      <c r="F356" t="s">
        <v>45</v>
      </c>
      <c r="G356" t="s">
        <v>107</v>
      </c>
      <c r="H356" t="s">
        <v>66</v>
      </c>
      <c r="I356" t="s">
        <v>73</v>
      </c>
      <c r="J356" t="s">
        <v>142</v>
      </c>
      <c r="K356" t="s">
        <v>33</v>
      </c>
      <c r="L356" t="s">
        <v>34</v>
      </c>
      <c r="M356" t="s">
        <v>35</v>
      </c>
      <c r="N356" s="1">
        <v>43953</v>
      </c>
      <c r="O356">
        <v>1.0900000000000001</v>
      </c>
      <c r="P356" s="2">
        <v>2.6</v>
      </c>
      <c r="Q356">
        <v>1.51</v>
      </c>
      <c r="R356">
        <v>43</v>
      </c>
      <c r="S356" s="2">
        <v>46.87</v>
      </c>
      <c r="T356" s="3">
        <v>0.01</v>
      </c>
      <c r="U356" s="2">
        <v>0.47</v>
      </c>
      <c r="V356" s="2">
        <v>46.4</v>
      </c>
      <c r="W356" s="2">
        <v>2.4</v>
      </c>
      <c r="X356" s="2">
        <v>48.8</v>
      </c>
    </row>
    <row r="357" spans="1:24">
      <c r="A357" t="s">
        <v>1148</v>
      </c>
      <c r="B357" s="1">
        <v>43907</v>
      </c>
      <c r="C357" t="s">
        <v>123</v>
      </c>
      <c r="D357" t="s">
        <v>1149</v>
      </c>
      <c r="E357" t="s">
        <v>27</v>
      </c>
      <c r="F357" t="s">
        <v>28</v>
      </c>
      <c r="G357" t="s">
        <v>29</v>
      </c>
      <c r="H357" t="s">
        <v>433</v>
      </c>
      <c r="I357" t="s">
        <v>63</v>
      </c>
      <c r="J357" t="s">
        <v>146</v>
      </c>
      <c r="K357" t="s">
        <v>33</v>
      </c>
      <c r="L357" t="s">
        <v>34</v>
      </c>
      <c r="M357" t="s">
        <v>35</v>
      </c>
      <c r="N357" s="1">
        <v>43916</v>
      </c>
      <c r="O357">
        <v>8.92</v>
      </c>
      <c r="P357" s="2">
        <v>29.74</v>
      </c>
      <c r="Q357">
        <v>20.82</v>
      </c>
      <c r="R357">
        <v>25</v>
      </c>
      <c r="S357" s="2">
        <v>223</v>
      </c>
      <c r="T357" s="3">
        <v>0</v>
      </c>
      <c r="U357" s="2">
        <v>0</v>
      </c>
      <c r="V357" s="2">
        <v>223</v>
      </c>
      <c r="W357" s="2">
        <v>6.64</v>
      </c>
      <c r="X357" s="2">
        <v>229.64</v>
      </c>
    </row>
    <row r="358" spans="1:24">
      <c r="A358" t="s">
        <v>1150</v>
      </c>
      <c r="B358" s="1">
        <v>43907</v>
      </c>
      <c r="C358" t="s">
        <v>128</v>
      </c>
      <c r="D358" t="s">
        <v>1151</v>
      </c>
      <c r="E358" t="s">
        <v>39</v>
      </c>
      <c r="F358" t="s">
        <v>39</v>
      </c>
      <c r="G358" t="s">
        <v>46</v>
      </c>
      <c r="H358" t="s">
        <v>90</v>
      </c>
      <c r="I358" t="s">
        <v>63</v>
      </c>
      <c r="J358" t="s">
        <v>151</v>
      </c>
      <c r="K358" t="s">
        <v>50</v>
      </c>
      <c r="L358" t="s">
        <v>34</v>
      </c>
      <c r="M358" t="s">
        <v>35</v>
      </c>
      <c r="N358" s="1">
        <v>43914</v>
      </c>
      <c r="O358">
        <v>21.97</v>
      </c>
      <c r="P358" s="2">
        <v>35.44</v>
      </c>
      <c r="Q358">
        <v>13.47</v>
      </c>
      <c r="R358">
        <v>21</v>
      </c>
      <c r="S358" s="2">
        <v>461.37</v>
      </c>
      <c r="T358" s="3">
        <v>0</v>
      </c>
      <c r="U358" s="2">
        <v>0</v>
      </c>
      <c r="V358" s="2">
        <v>461.37</v>
      </c>
      <c r="W358" s="2">
        <v>4.92</v>
      </c>
      <c r="X358" s="2">
        <v>466.29</v>
      </c>
    </row>
    <row r="359" spans="1:24">
      <c r="A359" t="s">
        <v>1152</v>
      </c>
      <c r="B359" s="1">
        <v>43909</v>
      </c>
      <c r="C359" t="s">
        <v>132</v>
      </c>
      <c r="D359" t="s">
        <v>1153</v>
      </c>
      <c r="E359" t="s">
        <v>45</v>
      </c>
      <c r="F359" t="s">
        <v>45</v>
      </c>
      <c r="G359" t="s">
        <v>46</v>
      </c>
      <c r="H359" t="s">
        <v>62</v>
      </c>
      <c r="I359" t="s">
        <v>73</v>
      </c>
      <c r="J359" t="s">
        <v>155</v>
      </c>
      <c r="K359" t="s">
        <v>33</v>
      </c>
      <c r="L359" t="s">
        <v>41</v>
      </c>
      <c r="M359" t="s">
        <v>35</v>
      </c>
      <c r="N359" s="1">
        <v>43931</v>
      </c>
      <c r="O359">
        <v>2.2599999999999998</v>
      </c>
      <c r="P359" s="2">
        <v>3.58</v>
      </c>
      <c r="Q359">
        <v>1.32</v>
      </c>
      <c r="R359">
        <v>39</v>
      </c>
      <c r="S359" s="2">
        <v>88.14</v>
      </c>
      <c r="T359" s="3">
        <v>0</v>
      </c>
      <c r="U359" s="2">
        <v>0</v>
      </c>
      <c r="V359" s="2">
        <v>88.14</v>
      </c>
      <c r="W359" s="2">
        <v>5.47</v>
      </c>
      <c r="X359" s="2">
        <v>93.61</v>
      </c>
    </row>
    <row r="360" spans="1:24">
      <c r="A360" t="s">
        <v>1154</v>
      </c>
      <c r="B360" s="1">
        <v>43911</v>
      </c>
      <c r="C360" t="s">
        <v>136</v>
      </c>
      <c r="D360" t="s">
        <v>1155</v>
      </c>
      <c r="E360" t="s">
        <v>39</v>
      </c>
      <c r="F360" t="s">
        <v>39</v>
      </c>
      <c r="G360" t="s">
        <v>107</v>
      </c>
      <c r="H360" t="s">
        <v>525</v>
      </c>
      <c r="I360" t="s">
        <v>48</v>
      </c>
      <c r="J360" t="s">
        <v>159</v>
      </c>
      <c r="K360" t="s">
        <v>33</v>
      </c>
      <c r="L360" t="s">
        <v>51</v>
      </c>
      <c r="M360" t="s">
        <v>35</v>
      </c>
      <c r="N360" s="1">
        <v>43951</v>
      </c>
      <c r="O360">
        <v>1.94</v>
      </c>
      <c r="P360" s="2">
        <v>3.08</v>
      </c>
      <c r="Q360">
        <v>1.1399999999999999</v>
      </c>
      <c r="R360">
        <v>5</v>
      </c>
      <c r="S360" s="2">
        <v>9.6999999999999993</v>
      </c>
      <c r="T360" s="3">
        <v>0.06</v>
      </c>
      <c r="U360" s="2">
        <v>0.57999999999999996</v>
      </c>
      <c r="V360" s="2">
        <v>9.1199999999999992</v>
      </c>
      <c r="W360" s="2">
        <v>0.99</v>
      </c>
      <c r="X360" s="2">
        <v>10.11</v>
      </c>
    </row>
    <row r="361" spans="1:24">
      <c r="A361" t="s">
        <v>1156</v>
      </c>
      <c r="B361" s="1">
        <v>43918</v>
      </c>
      <c r="C361" t="s">
        <v>140</v>
      </c>
      <c r="D361" t="s">
        <v>1157</v>
      </c>
      <c r="E361" t="s">
        <v>45</v>
      </c>
      <c r="F361" t="s">
        <v>45</v>
      </c>
      <c r="G361" t="s">
        <v>46</v>
      </c>
      <c r="H361" t="s">
        <v>66</v>
      </c>
      <c r="I361" t="s">
        <v>176</v>
      </c>
      <c r="J361" t="s">
        <v>163</v>
      </c>
      <c r="K361" t="s">
        <v>50</v>
      </c>
      <c r="L361" t="s">
        <v>58</v>
      </c>
      <c r="M361" t="s">
        <v>35</v>
      </c>
      <c r="N361" s="1">
        <v>43934</v>
      </c>
      <c r="O361">
        <v>11.04</v>
      </c>
      <c r="P361" s="2">
        <v>16.98</v>
      </c>
      <c r="Q361">
        <v>5.94</v>
      </c>
      <c r="R361">
        <v>31</v>
      </c>
      <c r="S361" s="2">
        <v>342.24</v>
      </c>
      <c r="T361" s="3">
        <v>0.03</v>
      </c>
      <c r="U361" s="2">
        <v>10.27</v>
      </c>
      <c r="V361" s="2">
        <v>331.97</v>
      </c>
      <c r="W361" s="2">
        <v>12.39</v>
      </c>
      <c r="X361" s="2">
        <v>344.36</v>
      </c>
    </row>
    <row r="362" spans="1:24">
      <c r="A362" t="s">
        <v>1158</v>
      </c>
      <c r="B362" s="1">
        <v>43919</v>
      </c>
      <c r="C362" t="s">
        <v>144</v>
      </c>
      <c r="D362" t="s">
        <v>1159</v>
      </c>
      <c r="E362" t="s">
        <v>27</v>
      </c>
      <c r="F362" t="s">
        <v>28</v>
      </c>
      <c r="G362" t="s">
        <v>72</v>
      </c>
      <c r="H362" t="s">
        <v>525</v>
      </c>
      <c r="I362" t="s">
        <v>63</v>
      </c>
      <c r="J362" t="s">
        <v>168</v>
      </c>
      <c r="K362" t="s">
        <v>57</v>
      </c>
      <c r="L362" t="s">
        <v>51</v>
      </c>
      <c r="M362" t="s">
        <v>35</v>
      </c>
      <c r="N362" s="1">
        <v>43921</v>
      </c>
      <c r="O362">
        <v>4.53</v>
      </c>
      <c r="P362" s="2">
        <v>7.3</v>
      </c>
      <c r="Q362">
        <v>2.77</v>
      </c>
      <c r="R362">
        <v>18</v>
      </c>
      <c r="S362" s="2">
        <v>81.540000000000006</v>
      </c>
      <c r="T362" s="3">
        <v>0.05</v>
      </c>
      <c r="U362" s="2">
        <v>4.08</v>
      </c>
      <c r="V362" s="2">
        <v>77.459999999999994</v>
      </c>
      <c r="W362" s="2">
        <v>7.72</v>
      </c>
      <c r="X362" s="2">
        <v>85.18</v>
      </c>
    </row>
    <row r="363" spans="1:24">
      <c r="A363" t="s">
        <v>1160</v>
      </c>
      <c r="B363" s="1">
        <v>43921</v>
      </c>
      <c r="C363" t="s">
        <v>148</v>
      </c>
      <c r="D363" t="s">
        <v>1161</v>
      </c>
      <c r="E363" t="s">
        <v>27</v>
      </c>
      <c r="F363" t="s">
        <v>28</v>
      </c>
      <c r="G363" t="s">
        <v>107</v>
      </c>
      <c r="H363" t="s">
        <v>416</v>
      </c>
      <c r="I363" t="s">
        <v>63</v>
      </c>
      <c r="J363" t="s">
        <v>172</v>
      </c>
      <c r="K363" t="s">
        <v>50</v>
      </c>
      <c r="L363" t="s">
        <v>34</v>
      </c>
      <c r="M363" t="s">
        <v>35</v>
      </c>
      <c r="N363" s="1">
        <v>43965</v>
      </c>
      <c r="O363">
        <v>4.37</v>
      </c>
      <c r="P363" s="2">
        <v>9.11</v>
      </c>
      <c r="Q363">
        <v>4.74</v>
      </c>
      <c r="R363">
        <v>1</v>
      </c>
      <c r="S363" s="2">
        <v>4.37</v>
      </c>
      <c r="T363" s="3">
        <v>0.1</v>
      </c>
      <c r="U363" s="2">
        <v>0.44</v>
      </c>
      <c r="V363" s="2">
        <v>3.93</v>
      </c>
      <c r="W363" s="2">
        <v>2.25</v>
      </c>
      <c r="X363" s="2">
        <v>6.18</v>
      </c>
    </row>
    <row r="364" spans="1:24">
      <c r="A364" t="s">
        <v>1162</v>
      </c>
      <c r="B364" s="1">
        <v>43922</v>
      </c>
      <c r="C364" t="s">
        <v>153</v>
      </c>
      <c r="D364" t="s">
        <v>1163</v>
      </c>
      <c r="E364" t="s">
        <v>39</v>
      </c>
      <c r="F364" t="s">
        <v>39</v>
      </c>
      <c r="G364" t="s">
        <v>72</v>
      </c>
      <c r="H364" t="s">
        <v>125</v>
      </c>
      <c r="I364" t="s">
        <v>73</v>
      </c>
      <c r="J364" t="s">
        <v>177</v>
      </c>
      <c r="K364" t="s">
        <v>57</v>
      </c>
      <c r="L364" t="s">
        <v>41</v>
      </c>
      <c r="M364" t="s">
        <v>35</v>
      </c>
      <c r="N364" s="1">
        <v>43931</v>
      </c>
      <c r="O364">
        <v>16.8</v>
      </c>
      <c r="P364" s="2">
        <v>40.97</v>
      </c>
      <c r="Q364">
        <v>24.17</v>
      </c>
      <c r="R364">
        <v>44</v>
      </c>
      <c r="S364" s="2">
        <v>739.2</v>
      </c>
      <c r="T364" s="3">
        <v>0.08</v>
      </c>
      <c r="U364" s="2">
        <v>59.14</v>
      </c>
      <c r="V364" s="2">
        <v>680.06</v>
      </c>
      <c r="W364" s="2">
        <v>8.99</v>
      </c>
      <c r="X364" s="2">
        <v>689.05</v>
      </c>
    </row>
    <row r="365" spans="1:24">
      <c r="A365" t="s">
        <v>1164</v>
      </c>
      <c r="B365" s="1">
        <v>43923</v>
      </c>
      <c r="C365" t="s">
        <v>157</v>
      </c>
      <c r="D365" t="s">
        <v>1165</v>
      </c>
      <c r="E365" t="s">
        <v>45</v>
      </c>
      <c r="F365" t="s">
        <v>45</v>
      </c>
      <c r="G365" t="s">
        <v>29</v>
      </c>
      <c r="H365" t="s">
        <v>62</v>
      </c>
      <c r="I365" t="s">
        <v>31</v>
      </c>
      <c r="J365" t="s">
        <v>182</v>
      </c>
      <c r="K365" t="s">
        <v>33</v>
      </c>
      <c r="L365" t="s">
        <v>51</v>
      </c>
      <c r="M365" t="s">
        <v>35</v>
      </c>
      <c r="N365" s="1">
        <v>43963</v>
      </c>
      <c r="O365">
        <v>7.13</v>
      </c>
      <c r="P365" s="2">
        <v>20.98</v>
      </c>
      <c r="Q365">
        <v>13.85</v>
      </c>
      <c r="R365">
        <v>39</v>
      </c>
      <c r="S365" s="2">
        <v>278.07</v>
      </c>
      <c r="T365" s="3">
        <v>0.04</v>
      </c>
      <c r="U365" s="2">
        <v>11.12</v>
      </c>
      <c r="V365" s="2">
        <v>266.95</v>
      </c>
      <c r="W365" s="2">
        <v>5.42</v>
      </c>
      <c r="X365" s="2">
        <v>272.37</v>
      </c>
    </row>
    <row r="366" spans="1:24">
      <c r="A366" t="s">
        <v>1166</v>
      </c>
      <c r="B366" s="1">
        <v>43923</v>
      </c>
      <c r="C366" t="s">
        <v>161</v>
      </c>
      <c r="D366" t="s">
        <v>1167</v>
      </c>
      <c r="E366" t="s">
        <v>27</v>
      </c>
      <c r="F366" t="s">
        <v>28</v>
      </c>
      <c r="G366" t="s">
        <v>72</v>
      </c>
      <c r="H366" t="s">
        <v>116</v>
      </c>
      <c r="I366" t="s">
        <v>73</v>
      </c>
      <c r="J366" t="s">
        <v>186</v>
      </c>
      <c r="K366" t="s">
        <v>57</v>
      </c>
      <c r="L366" t="s">
        <v>58</v>
      </c>
      <c r="M366" t="s">
        <v>35</v>
      </c>
      <c r="N366" s="1">
        <v>43929</v>
      </c>
      <c r="O366">
        <v>1.46</v>
      </c>
      <c r="P366" s="2">
        <v>3.57</v>
      </c>
      <c r="Q366">
        <v>2.11</v>
      </c>
      <c r="R366">
        <v>41</v>
      </c>
      <c r="S366" s="2">
        <v>59.86</v>
      </c>
      <c r="T366" s="3">
        <v>0.03</v>
      </c>
      <c r="U366" s="2">
        <v>1.8</v>
      </c>
      <c r="V366" s="2">
        <v>58.06</v>
      </c>
      <c r="W366" s="2">
        <v>4.17</v>
      </c>
      <c r="X366" s="2">
        <v>62.23</v>
      </c>
    </row>
    <row r="367" spans="1:24">
      <c r="A367" t="s">
        <v>1168</v>
      </c>
      <c r="B367" s="1">
        <v>43924</v>
      </c>
      <c r="C367" t="s">
        <v>165</v>
      </c>
      <c r="D367" t="s">
        <v>1169</v>
      </c>
      <c r="E367" t="s">
        <v>39</v>
      </c>
      <c r="F367" t="s">
        <v>39</v>
      </c>
      <c r="G367" t="s">
        <v>72</v>
      </c>
      <c r="H367" t="s">
        <v>70</v>
      </c>
      <c r="I367" t="s">
        <v>31</v>
      </c>
      <c r="J367" t="s">
        <v>190</v>
      </c>
      <c r="K367" t="s">
        <v>33</v>
      </c>
      <c r="L367" t="s">
        <v>34</v>
      </c>
      <c r="M367" t="s">
        <v>35</v>
      </c>
      <c r="N367" s="1">
        <v>43928</v>
      </c>
      <c r="O367">
        <v>2.13</v>
      </c>
      <c r="P367" s="2">
        <v>3.49</v>
      </c>
      <c r="Q367">
        <v>1.36</v>
      </c>
      <c r="R367">
        <v>46</v>
      </c>
      <c r="S367" s="2">
        <v>97.98</v>
      </c>
      <c r="T367" s="3">
        <v>0.01</v>
      </c>
      <c r="U367" s="2">
        <v>0.98</v>
      </c>
      <c r="V367" s="2">
        <v>97</v>
      </c>
      <c r="W367" s="2">
        <v>0.76</v>
      </c>
      <c r="X367" s="2">
        <v>97.76</v>
      </c>
    </row>
    <row r="368" spans="1:24">
      <c r="A368" t="s">
        <v>1170</v>
      </c>
      <c r="B368" s="1">
        <v>43925</v>
      </c>
      <c r="C368" t="s">
        <v>170</v>
      </c>
      <c r="D368" t="s">
        <v>1171</v>
      </c>
      <c r="E368" t="s">
        <v>45</v>
      </c>
      <c r="F368" t="s">
        <v>45</v>
      </c>
      <c r="G368" t="s">
        <v>46</v>
      </c>
      <c r="H368" t="s">
        <v>90</v>
      </c>
      <c r="I368" t="s">
        <v>63</v>
      </c>
      <c r="J368" t="s">
        <v>194</v>
      </c>
      <c r="K368" t="s">
        <v>33</v>
      </c>
      <c r="L368" t="s">
        <v>41</v>
      </c>
      <c r="M368" t="s">
        <v>35</v>
      </c>
      <c r="N368" s="1">
        <v>43985</v>
      </c>
      <c r="O368">
        <v>3.84</v>
      </c>
      <c r="P368" s="2">
        <v>6.3</v>
      </c>
      <c r="Q368">
        <v>2.46</v>
      </c>
      <c r="R368">
        <v>18</v>
      </c>
      <c r="S368" s="2">
        <v>69.12</v>
      </c>
      <c r="T368" s="3">
        <v>0.1</v>
      </c>
      <c r="U368" s="2">
        <v>6.91</v>
      </c>
      <c r="V368" s="2">
        <v>62.21</v>
      </c>
      <c r="W368" s="2">
        <v>0.5</v>
      </c>
      <c r="X368" s="2">
        <v>62.71</v>
      </c>
    </row>
    <row r="369" spans="1:24">
      <c r="A369" t="s">
        <v>1172</v>
      </c>
      <c r="B369" s="1">
        <v>43927</v>
      </c>
      <c r="C369" t="s">
        <v>174</v>
      </c>
      <c r="D369" t="s">
        <v>1173</v>
      </c>
      <c r="E369" t="s">
        <v>27</v>
      </c>
      <c r="F369" t="s">
        <v>28</v>
      </c>
      <c r="G369" t="s">
        <v>29</v>
      </c>
      <c r="H369" t="s">
        <v>116</v>
      </c>
      <c r="I369" t="s">
        <v>48</v>
      </c>
      <c r="J369" t="s">
        <v>198</v>
      </c>
      <c r="K369" t="s">
        <v>33</v>
      </c>
      <c r="L369" t="s">
        <v>34</v>
      </c>
      <c r="M369" t="s">
        <v>35</v>
      </c>
      <c r="N369" s="1">
        <v>43954</v>
      </c>
      <c r="O369">
        <v>1.05</v>
      </c>
      <c r="P369" s="2">
        <v>1.95</v>
      </c>
      <c r="Q369">
        <v>0.9</v>
      </c>
      <c r="R369">
        <v>31</v>
      </c>
      <c r="S369" s="2">
        <v>32.549999999999997</v>
      </c>
      <c r="T369" s="3">
        <v>0.02</v>
      </c>
      <c r="U369" s="2">
        <v>0.65</v>
      </c>
      <c r="V369" s="2">
        <v>31.9</v>
      </c>
      <c r="W369" s="2">
        <v>1.63</v>
      </c>
      <c r="X369" s="2">
        <v>33.53</v>
      </c>
    </row>
    <row r="370" spans="1:24">
      <c r="A370" t="s">
        <v>1174</v>
      </c>
      <c r="B370" s="1">
        <v>43928</v>
      </c>
      <c r="C370" t="s">
        <v>180</v>
      </c>
      <c r="D370" t="s">
        <v>1175</v>
      </c>
      <c r="E370" t="s">
        <v>39</v>
      </c>
      <c r="F370" t="s">
        <v>39</v>
      </c>
      <c r="G370" t="s">
        <v>29</v>
      </c>
      <c r="H370" t="s">
        <v>62</v>
      </c>
      <c r="I370" t="s">
        <v>73</v>
      </c>
      <c r="J370" t="s">
        <v>202</v>
      </c>
      <c r="K370" t="s">
        <v>50</v>
      </c>
      <c r="L370" t="s">
        <v>41</v>
      </c>
      <c r="M370" t="s">
        <v>35</v>
      </c>
      <c r="N370" s="1">
        <v>43930</v>
      </c>
      <c r="O370">
        <v>0.24</v>
      </c>
      <c r="P370" s="2">
        <v>1.26</v>
      </c>
      <c r="Q370">
        <v>1.02</v>
      </c>
      <c r="R370">
        <v>35</v>
      </c>
      <c r="S370" s="2">
        <v>8.4</v>
      </c>
      <c r="T370" s="3">
        <v>0.09</v>
      </c>
      <c r="U370" s="2">
        <v>0.76</v>
      </c>
      <c r="V370" s="2">
        <v>7.64</v>
      </c>
      <c r="W370" s="2">
        <v>0.7</v>
      </c>
      <c r="X370" s="2">
        <v>8.34</v>
      </c>
    </row>
    <row r="371" spans="1:24">
      <c r="A371" t="s">
        <v>1176</v>
      </c>
      <c r="B371" s="1">
        <v>43928</v>
      </c>
      <c r="C371" t="s">
        <v>184</v>
      </c>
      <c r="D371" t="s">
        <v>1177</v>
      </c>
      <c r="E371" t="s">
        <v>45</v>
      </c>
      <c r="F371" t="s">
        <v>45</v>
      </c>
      <c r="G371" t="s">
        <v>107</v>
      </c>
      <c r="H371" t="s">
        <v>525</v>
      </c>
      <c r="I371" t="s">
        <v>63</v>
      </c>
      <c r="J371" t="s">
        <v>206</v>
      </c>
      <c r="K371" t="s">
        <v>57</v>
      </c>
      <c r="L371" t="s">
        <v>51</v>
      </c>
      <c r="M371" t="s">
        <v>178</v>
      </c>
      <c r="N371" s="1">
        <v>43958</v>
      </c>
      <c r="O371">
        <v>315.61</v>
      </c>
      <c r="P371" s="2">
        <v>500.97</v>
      </c>
      <c r="Q371">
        <v>185.36</v>
      </c>
      <c r="R371">
        <v>31</v>
      </c>
      <c r="S371" s="2">
        <v>9783.91</v>
      </c>
      <c r="T371" s="3">
        <v>0.06</v>
      </c>
      <c r="U371" s="2">
        <v>587.03</v>
      </c>
      <c r="V371" s="2">
        <v>9196.8799999999992</v>
      </c>
      <c r="W371" s="2">
        <v>69.3</v>
      </c>
      <c r="X371" s="2">
        <v>9266.18</v>
      </c>
    </row>
    <row r="372" spans="1:24">
      <c r="A372" t="s">
        <v>1178</v>
      </c>
      <c r="B372" s="1">
        <v>43928</v>
      </c>
      <c r="C372" t="s">
        <v>188</v>
      </c>
      <c r="D372" t="s">
        <v>1179</v>
      </c>
      <c r="E372" t="s">
        <v>39</v>
      </c>
      <c r="F372" t="s">
        <v>39</v>
      </c>
      <c r="G372" t="s">
        <v>29</v>
      </c>
      <c r="H372" t="s">
        <v>30</v>
      </c>
      <c r="I372" t="s">
        <v>31</v>
      </c>
      <c r="J372" t="s">
        <v>210</v>
      </c>
      <c r="K372" t="s">
        <v>50</v>
      </c>
      <c r="L372" t="s">
        <v>58</v>
      </c>
      <c r="M372" t="s">
        <v>35</v>
      </c>
      <c r="N372" s="1">
        <v>43988</v>
      </c>
      <c r="O372">
        <v>377.99</v>
      </c>
      <c r="P372" s="2">
        <v>599.99</v>
      </c>
      <c r="Q372">
        <v>222</v>
      </c>
      <c r="R372">
        <v>30</v>
      </c>
      <c r="S372" s="2">
        <v>11339.7</v>
      </c>
      <c r="T372" s="3">
        <v>0.09</v>
      </c>
      <c r="U372" s="2">
        <v>1020.57</v>
      </c>
      <c r="V372" s="2">
        <v>10319.129999999999</v>
      </c>
      <c r="W372" s="2">
        <v>24.49</v>
      </c>
      <c r="X372" s="2">
        <v>10343.620000000001</v>
      </c>
    </row>
    <row r="373" spans="1:24">
      <c r="A373" t="s">
        <v>1180</v>
      </c>
      <c r="B373" s="1">
        <v>43932</v>
      </c>
      <c r="C373" t="s">
        <v>192</v>
      </c>
      <c r="D373" t="s">
        <v>1181</v>
      </c>
      <c r="E373" t="s">
        <v>39</v>
      </c>
      <c r="F373" t="s">
        <v>39</v>
      </c>
      <c r="G373" t="s">
        <v>46</v>
      </c>
      <c r="H373" t="s">
        <v>30</v>
      </c>
      <c r="I373" t="s">
        <v>31</v>
      </c>
      <c r="J373" t="s">
        <v>214</v>
      </c>
      <c r="K373" t="s">
        <v>57</v>
      </c>
      <c r="L373" t="s">
        <v>51</v>
      </c>
      <c r="M373" t="s">
        <v>35</v>
      </c>
      <c r="N373" s="1">
        <v>43969</v>
      </c>
      <c r="O373">
        <v>1.0900000000000001</v>
      </c>
      <c r="P373" s="2">
        <v>2.6</v>
      </c>
      <c r="Q373">
        <v>1.51</v>
      </c>
      <c r="R373">
        <v>2</v>
      </c>
      <c r="S373" s="2">
        <v>2.1800000000000002</v>
      </c>
      <c r="T373" s="3">
        <v>0.03</v>
      </c>
      <c r="U373" s="2">
        <v>7.0000000000000007E-2</v>
      </c>
      <c r="V373" s="2">
        <v>2.11</v>
      </c>
      <c r="W373" s="2">
        <v>2.4</v>
      </c>
      <c r="X373" s="2">
        <v>4.51</v>
      </c>
    </row>
    <row r="374" spans="1:24">
      <c r="A374" t="s">
        <v>1182</v>
      </c>
      <c r="B374" s="1">
        <v>43936</v>
      </c>
      <c r="C374" t="s">
        <v>196</v>
      </c>
      <c r="D374" t="s">
        <v>1183</v>
      </c>
      <c r="E374" t="s">
        <v>45</v>
      </c>
      <c r="F374" t="s">
        <v>45</v>
      </c>
      <c r="G374" t="s">
        <v>29</v>
      </c>
      <c r="H374" t="s">
        <v>47</v>
      </c>
      <c r="I374" t="s">
        <v>176</v>
      </c>
      <c r="J374" t="s">
        <v>218</v>
      </c>
      <c r="K374" t="s">
        <v>33</v>
      </c>
      <c r="L374" t="s">
        <v>34</v>
      </c>
      <c r="M374" t="s">
        <v>35</v>
      </c>
      <c r="N374" s="1">
        <v>43959</v>
      </c>
      <c r="O374">
        <v>6.51</v>
      </c>
      <c r="P374" s="2">
        <v>30.98</v>
      </c>
      <c r="Q374">
        <v>24.47</v>
      </c>
      <c r="R374">
        <v>36</v>
      </c>
      <c r="S374" s="2">
        <v>234.36</v>
      </c>
      <c r="T374" s="3">
        <v>0</v>
      </c>
      <c r="U374" s="2">
        <v>0</v>
      </c>
      <c r="V374" s="2">
        <v>234.36</v>
      </c>
      <c r="W374" s="2">
        <v>6.5</v>
      </c>
      <c r="X374" s="2">
        <v>240.86</v>
      </c>
    </row>
    <row r="375" spans="1:24">
      <c r="A375" t="s">
        <v>1184</v>
      </c>
      <c r="B375" s="1">
        <v>43938</v>
      </c>
      <c r="C375" t="s">
        <v>200</v>
      </c>
      <c r="D375" t="s">
        <v>1185</v>
      </c>
      <c r="E375" t="s">
        <v>27</v>
      </c>
      <c r="F375" t="s">
        <v>28</v>
      </c>
      <c r="G375" t="s">
        <v>72</v>
      </c>
      <c r="H375" t="s">
        <v>90</v>
      </c>
      <c r="I375" t="s">
        <v>176</v>
      </c>
      <c r="J375" t="s">
        <v>222</v>
      </c>
      <c r="K375" t="s">
        <v>57</v>
      </c>
      <c r="L375" t="s">
        <v>41</v>
      </c>
      <c r="M375" t="s">
        <v>35</v>
      </c>
      <c r="N375" s="1">
        <v>43980</v>
      </c>
      <c r="O375">
        <v>4.59</v>
      </c>
      <c r="P375" s="2">
        <v>7.28</v>
      </c>
      <c r="Q375">
        <v>2.69</v>
      </c>
      <c r="R375">
        <v>11</v>
      </c>
      <c r="S375" s="2">
        <v>50.49</v>
      </c>
      <c r="T375" s="3">
        <v>7.0000000000000007E-2</v>
      </c>
      <c r="U375" s="2">
        <v>3.53</v>
      </c>
      <c r="V375" s="2">
        <v>46.96</v>
      </c>
      <c r="W375" s="2">
        <v>11.15</v>
      </c>
      <c r="X375" s="2">
        <v>58.11</v>
      </c>
    </row>
    <row r="376" spans="1:24">
      <c r="A376" t="s">
        <v>1186</v>
      </c>
      <c r="B376" s="1">
        <v>43938</v>
      </c>
      <c r="C376" t="s">
        <v>204</v>
      </c>
      <c r="D376" t="s">
        <v>1187</v>
      </c>
      <c r="E376" t="s">
        <v>27</v>
      </c>
      <c r="F376" t="s">
        <v>28</v>
      </c>
      <c r="G376" t="s">
        <v>107</v>
      </c>
      <c r="H376" t="s">
        <v>90</v>
      </c>
      <c r="I376" t="s">
        <v>31</v>
      </c>
      <c r="J376" t="s">
        <v>226</v>
      </c>
      <c r="K376" t="s">
        <v>33</v>
      </c>
      <c r="L376" t="s">
        <v>51</v>
      </c>
      <c r="M376" t="s">
        <v>35</v>
      </c>
      <c r="N376" s="1">
        <v>43969</v>
      </c>
      <c r="O376">
        <v>4.1900000000000004</v>
      </c>
      <c r="P376" s="2">
        <v>10.23</v>
      </c>
      <c r="Q376">
        <v>6.04</v>
      </c>
      <c r="R376">
        <v>22</v>
      </c>
      <c r="S376" s="2">
        <v>92.18</v>
      </c>
      <c r="T376" s="3">
        <v>7.0000000000000007E-2</v>
      </c>
      <c r="U376" s="2">
        <v>6.45</v>
      </c>
      <c r="V376" s="2">
        <v>85.73</v>
      </c>
      <c r="W376" s="2">
        <v>4.68</v>
      </c>
      <c r="X376" s="2">
        <v>90.41</v>
      </c>
    </row>
    <row r="377" spans="1:24">
      <c r="A377" t="s">
        <v>1188</v>
      </c>
      <c r="B377" s="1">
        <v>43938</v>
      </c>
      <c r="C377" t="s">
        <v>208</v>
      </c>
      <c r="D377" t="s">
        <v>1189</v>
      </c>
      <c r="E377" t="s">
        <v>39</v>
      </c>
      <c r="F377" t="s">
        <v>39</v>
      </c>
      <c r="G377" t="s">
        <v>46</v>
      </c>
      <c r="H377" t="s">
        <v>479</v>
      </c>
      <c r="I377" t="s">
        <v>73</v>
      </c>
      <c r="J377" t="s">
        <v>230</v>
      </c>
      <c r="K377" t="s">
        <v>50</v>
      </c>
      <c r="L377" t="s">
        <v>58</v>
      </c>
      <c r="M377" t="s">
        <v>52</v>
      </c>
      <c r="N377" s="1">
        <v>43985</v>
      </c>
      <c r="O377">
        <v>3.42</v>
      </c>
      <c r="P377" s="2">
        <v>8.34</v>
      </c>
      <c r="Q377">
        <v>4.92</v>
      </c>
      <c r="R377">
        <v>16</v>
      </c>
      <c r="S377" s="2">
        <v>54.72</v>
      </c>
      <c r="T377" s="3">
        <v>0.04</v>
      </c>
      <c r="U377" s="2">
        <v>2.19</v>
      </c>
      <c r="V377" s="2">
        <v>52.53</v>
      </c>
      <c r="W377" s="2">
        <v>2.64</v>
      </c>
      <c r="X377" s="2">
        <v>55.17</v>
      </c>
    </row>
    <row r="378" spans="1:24">
      <c r="A378" t="s">
        <v>1190</v>
      </c>
      <c r="B378" s="1">
        <v>43953</v>
      </c>
      <c r="C378" t="s">
        <v>212</v>
      </c>
      <c r="D378" t="s">
        <v>1191</v>
      </c>
      <c r="E378" t="s">
        <v>45</v>
      </c>
      <c r="F378" t="s">
        <v>45</v>
      </c>
      <c r="G378" t="s">
        <v>72</v>
      </c>
      <c r="H378" t="s">
        <v>525</v>
      </c>
      <c r="I378" t="s">
        <v>48</v>
      </c>
      <c r="J378" t="s">
        <v>233</v>
      </c>
      <c r="K378" t="s">
        <v>57</v>
      </c>
      <c r="L378" t="s">
        <v>34</v>
      </c>
      <c r="M378" t="s">
        <v>35</v>
      </c>
      <c r="N378" s="1">
        <v>44008</v>
      </c>
      <c r="O378">
        <v>84.22</v>
      </c>
      <c r="P378" s="2">
        <v>210.55</v>
      </c>
      <c r="Q378">
        <v>126.33</v>
      </c>
      <c r="R378">
        <v>32</v>
      </c>
      <c r="S378" s="2">
        <v>2695.04</v>
      </c>
      <c r="T378" s="3">
        <v>0.1</v>
      </c>
      <c r="U378" s="2">
        <v>269.5</v>
      </c>
      <c r="V378" s="2">
        <v>2425.54</v>
      </c>
      <c r="W378" s="2">
        <v>9.99</v>
      </c>
      <c r="X378" s="2">
        <v>2435.5300000000002</v>
      </c>
    </row>
    <row r="379" spans="1:24">
      <c r="A379" t="s">
        <v>1192</v>
      </c>
      <c r="B379" s="1">
        <v>43953</v>
      </c>
      <c r="C379" t="s">
        <v>216</v>
      </c>
      <c r="D379" t="s">
        <v>1193</v>
      </c>
      <c r="E379" t="s">
        <v>27</v>
      </c>
      <c r="F379" t="s">
        <v>28</v>
      </c>
      <c r="G379" t="s">
        <v>29</v>
      </c>
      <c r="H379" t="s">
        <v>66</v>
      </c>
      <c r="I379" t="s">
        <v>63</v>
      </c>
      <c r="J379" t="s">
        <v>237</v>
      </c>
      <c r="K379" t="s">
        <v>33</v>
      </c>
      <c r="L379" t="s">
        <v>41</v>
      </c>
      <c r="M379" t="s">
        <v>52</v>
      </c>
      <c r="N379" s="1">
        <v>43955</v>
      </c>
      <c r="O379">
        <v>7.13</v>
      </c>
      <c r="P379" s="2">
        <v>20.98</v>
      </c>
      <c r="Q379">
        <v>13.85</v>
      </c>
      <c r="R379">
        <v>14</v>
      </c>
      <c r="S379" s="2">
        <v>99.82</v>
      </c>
      <c r="T379" s="3">
        <v>0.1</v>
      </c>
      <c r="U379" s="2">
        <v>9.98</v>
      </c>
      <c r="V379" s="2">
        <v>89.84</v>
      </c>
      <c r="W379" s="2">
        <v>5.42</v>
      </c>
      <c r="X379" s="2">
        <v>95.26</v>
      </c>
    </row>
    <row r="380" spans="1:24">
      <c r="A380" t="s">
        <v>1194</v>
      </c>
      <c r="B380" s="1">
        <v>43953</v>
      </c>
      <c r="C380" t="s">
        <v>220</v>
      </c>
      <c r="D380" t="s">
        <v>1195</v>
      </c>
      <c r="E380" t="s">
        <v>27</v>
      </c>
      <c r="F380" t="s">
        <v>28</v>
      </c>
      <c r="G380" t="s">
        <v>107</v>
      </c>
      <c r="H380" t="s">
        <v>30</v>
      </c>
      <c r="I380" t="s">
        <v>73</v>
      </c>
      <c r="J380" t="s">
        <v>241</v>
      </c>
      <c r="K380" t="s">
        <v>57</v>
      </c>
      <c r="L380" t="s">
        <v>51</v>
      </c>
      <c r="M380" t="s">
        <v>35</v>
      </c>
      <c r="N380" s="1">
        <v>43982</v>
      </c>
      <c r="O380">
        <v>2.29</v>
      </c>
      <c r="P380" s="2">
        <v>3.58</v>
      </c>
      <c r="Q380">
        <v>1.29</v>
      </c>
      <c r="R380">
        <v>15</v>
      </c>
      <c r="S380" s="2">
        <v>34.35</v>
      </c>
      <c r="T380" s="3">
        <v>0.05</v>
      </c>
      <c r="U380" s="2">
        <v>1.72</v>
      </c>
      <c r="V380" s="2">
        <v>32.630000000000003</v>
      </c>
      <c r="W380" s="2">
        <v>1.63</v>
      </c>
      <c r="X380" s="2">
        <v>34.26</v>
      </c>
    </row>
    <row r="381" spans="1:24">
      <c r="A381" t="s">
        <v>1196</v>
      </c>
      <c r="B381" s="1">
        <v>43954</v>
      </c>
      <c r="C381" t="s">
        <v>224</v>
      </c>
      <c r="D381" t="s">
        <v>1197</v>
      </c>
      <c r="E381" t="s">
        <v>39</v>
      </c>
      <c r="F381" t="s">
        <v>39</v>
      </c>
      <c r="G381" t="s">
        <v>107</v>
      </c>
      <c r="H381" t="s">
        <v>90</v>
      </c>
      <c r="I381" t="s">
        <v>48</v>
      </c>
      <c r="J381" t="s">
        <v>245</v>
      </c>
      <c r="K381" t="s">
        <v>33</v>
      </c>
      <c r="L381" t="s">
        <v>58</v>
      </c>
      <c r="M381" t="s">
        <v>35</v>
      </c>
      <c r="N381" s="1">
        <v>43990</v>
      </c>
      <c r="O381">
        <v>1.31</v>
      </c>
      <c r="P381" s="2">
        <v>2.84</v>
      </c>
      <c r="Q381">
        <v>1.53</v>
      </c>
      <c r="R381">
        <v>48</v>
      </c>
      <c r="S381" s="2">
        <v>62.88</v>
      </c>
      <c r="T381" s="3">
        <v>0.1</v>
      </c>
      <c r="U381" s="2">
        <v>6.29</v>
      </c>
      <c r="V381" s="2">
        <v>56.59</v>
      </c>
      <c r="W381" s="2">
        <v>0.93</v>
      </c>
      <c r="X381" s="2">
        <v>57.52</v>
      </c>
    </row>
    <row r="382" spans="1:24">
      <c r="A382" t="s">
        <v>1198</v>
      </c>
      <c r="B382" s="1">
        <v>43959</v>
      </c>
      <c r="C382" t="s">
        <v>228</v>
      </c>
      <c r="D382" t="s">
        <v>1199</v>
      </c>
      <c r="E382" t="s">
        <v>45</v>
      </c>
      <c r="F382" t="s">
        <v>45</v>
      </c>
      <c r="G382" t="s">
        <v>29</v>
      </c>
      <c r="H382" t="s">
        <v>167</v>
      </c>
      <c r="I382" t="s">
        <v>48</v>
      </c>
      <c r="J382" t="s">
        <v>249</v>
      </c>
      <c r="K382" t="s">
        <v>50</v>
      </c>
      <c r="L382" t="s">
        <v>58</v>
      </c>
      <c r="M382" t="s">
        <v>35</v>
      </c>
      <c r="N382" s="1">
        <v>44011</v>
      </c>
      <c r="O382">
        <v>0.93</v>
      </c>
      <c r="P382" s="2">
        <v>1.48</v>
      </c>
      <c r="Q382">
        <v>0.55000000000000004</v>
      </c>
      <c r="R382">
        <v>33</v>
      </c>
      <c r="S382" s="2">
        <v>30.69</v>
      </c>
      <c r="T382" s="3">
        <v>7.0000000000000007E-2</v>
      </c>
      <c r="U382" s="2">
        <v>2.15</v>
      </c>
      <c r="V382" s="2">
        <v>28.54</v>
      </c>
      <c r="W382" s="2">
        <v>0.7</v>
      </c>
      <c r="X382" s="2">
        <v>29.24</v>
      </c>
    </row>
    <row r="383" spans="1:24">
      <c r="A383" t="s">
        <v>1200</v>
      </c>
      <c r="B383" s="1">
        <v>43959</v>
      </c>
      <c r="C383" t="s">
        <v>231</v>
      </c>
      <c r="D383" t="s">
        <v>1201</v>
      </c>
      <c r="E383" t="s">
        <v>27</v>
      </c>
      <c r="F383" t="s">
        <v>28</v>
      </c>
      <c r="G383" t="s">
        <v>29</v>
      </c>
      <c r="H383" t="s">
        <v>125</v>
      </c>
      <c r="I383" t="s">
        <v>48</v>
      </c>
      <c r="J383" t="s">
        <v>452</v>
      </c>
      <c r="K383" t="s">
        <v>57</v>
      </c>
      <c r="L383" t="s">
        <v>58</v>
      </c>
      <c r="M383" t="s">
        <v>35</v>
      </c>
      <c r="N383" s="1">
        <v>44018</v>
      </c>
      <c r="O383">
        <v>1.33</v>
      </c>
      <c r="P383" s="2">
        <v>2.08</v>
      </c>
      <c r="Q383">
        <v>0.75</v>
      </c>
      <c r="R383">
        <v>40</v>
      </c>
      <c r="S383" s="2">
        <v>53.2</v>
      </c>
      <c r="T383" s="3">
        <v>0</v>
      </c>
      <c r="U383" s="2">
        <v>0</v>
      </c>
      <c r="V383" s="2">
        <v>53.2</v>
      </c>
      <c r="W383" s="2">
        <v>1.49</v>
      </c>
      <c r="X383" s="2">
        <v>54.69</v>
      </c>
    </row>
    <row r="384" spans="1:24">
      <c r="A384" t="s">
        <v>1202</v>
      </c>
      <c r="B384" s="1">
        <v>43960</v>
      </c>
      <c r="C384" t="s">
        <v>235</v>
      </c>
      <c r="D384" t="s">
        <v>1203</v>
      </c>
      <c r="E384" t="s">
        <v>39</v>
      </c>
      <c r="F384" t="s">
        <v>39</v>
      </c>
      <c r="G384" t="s">
        <v>29</v>
      </c>
      <c r="H384" t="s">
        <v>90</v>
      </c>
      <c r="I384" t="s">
        <v>73</v>
      </c>
      <c r="J384" t="s">
        <v>455</v>
      </c>
      <c r="K384" t="s">
        <v>33</v>
      </c>
      <c r="L384" t="s">
        <v>41</v>
      </c>
      <c r="M384" t="s">
        <v>35</v>
      </c>
      <c r="N384" s="1">
        <v>43977</v>
      </c>
      <c r="O384">
        <v>56.16</v>
      </c>
      <c r="P384" s="2">
        <v>136.97999999999999</v>
      </c>
      <c r="Q384">
        <v>80.819999999999993</v>
      </c>
      <c r="R384">
        <v>44</v>
      </c>
      <c r="S384" s="2">
        <v>2471.04</v>
      </c>
      <c r="T384" s="3">
        <v>0.08</v>
      </c>
      <c r="U384" s="2">
        <v>197.68</v>
      </c>
      <c r="V384" s="2">
        <v>2273.36</v>
      </c>
      <c r="W384" s="2">
        <v>24.49</v>
      </c>
      <c r="X384" s="2">
        <v>2297.85</v>
      </c>
    </row>
    <row r="385" spans="1:24">
      <c r="A385" t="s">
        <v>1204</v>
      </c>
      <c r="B385" s="1">
        <v>43962</v>
      </c>
      <c r="C385" t="s">
        <v>239</v>
      </c>
      <c r="D385" t="s">
        <v>1205</v>
      </c>
      <c r="E385" t="s">
        <v>45</v>
      </c>
      <c r="F385" t="s">
        <v>45</v>
      </c>
      <c r="G385" t="s">
        <v>29</v>
      </c>
      <c r="H385" t="s">
        <v>30</v>
      </c>
      <c r="I385" t="s">
        <v>31</v>
      </c>
      <c r="J385" t="s">
        <v>458</v>
      </c>
      <c r="K385" t="s">
        <v>33</v>
      </c>
      <c r="L385" t="s">
        <v>34</v>
      </c>
      <c r="M385" t="s">
        <v>35</v>
      </c>
      <c r="N385" s="1">
        <v>43963</v>
      </c>
      <c r="O385">
        <v>5.22</v>
      </c>
      <c r="P385" s="2">
        <v>9.85</v>
      </c>
      <c r="Q385">
        <v>4.63</v>
      </c>
      <c r="R385">
        <v>20</v>
      </c>
      <c r="S385" s="2">
        <v>104.4</v>
      </c>
      <c r="T385" s="3">
        <v>0.06</v>
      </c>
      <c r="U385" s="2">
        <v>6.26</v>
      </c>
      <c r="V385" s="2">
        <v>98.14</v>
      </c>
      <c r="W385" s="2">
        <v>4.82</v>
      </c>
      <c r="X385" s="2">
        <v>102.96</v>
      </c>
    </row>
    <row r="386" spans="1:24">
      <c r="A386" t="s">
        <v>1206</v>
      </c>
      <c r="B386" s="1">
        <v>43964</v>
      </c>
      <c r="C386" t="s">
        <v>243</v>
      </c>
      <c r="D386" t="s">
        <v>901</v>
      </c>
      <c r="E386" t="s">
        <v>27</v>
      </c>
      <c r="F386" t="s">
        <v>28</v>
      </c>
      <c r="G386" t="s">
        <v>107</v>
      </c>
      <c r="H386" t="s">
        <v>125</v>
      </c>
      <c r="I386" t="s">
        <v>63</v>
      </c>
      <c r="J386" t="s">
        <v>461</v>
      </c>
      <c r="K386" t="s">
        <v>50</v>
      </c>
      <c r="L386" t="s">
        <v>41</v>
      </c>
      <c r="M386" t="s">
        <v>35</v>
      </c>
      <c r="N386" s="1">
        <v>44007</v>
      </c>
      <c r="O386">
        <v>2.76</v>
      </c>
      <c r="P386" s="2">
        <v>4.38</v>
      </c>
      <c r="Q386">
        <v>1.62</v>
      </c>
      <c r="R386">
        <v>29</v>
      </c>
      <c r="S386" s="2">
        <v>80.040000000000006</v>
      </c>
      <c r="T386" s="3">
        <v>0.08</v>
      </c>
      <c r="U386" s="2">
        <v>6.4</v>
      </c>
      <c r="V386" s="2">
        <v>73.64</v>
      </c>
      <c r="W386" s="2">
        <v>6.21</v>
      </c>
      <c r="X386" s="2">
        <v>79.849999999999994</v>
      </c>
    </row>
    <row r="387" spans="1:24">
      <c r="A387" t="s">
        <v>1207</v>
      </c>
      <c r="B387" s="1">
        <v>43966</v>
      </c>
      <c r="C387" t="s">
        <v>247</v>
      </c>
      <c r="D387" t="s">
        <v>904</v>
      </c>
      <c r="E387" t="s">
        <v>39</v>
      </c>
      <c r="F387" t="s">
        <v>39</v>
      </c>
      <c r="G387" t="s">
        <v>72</v>
      </c>
      <c r="H387" t="s">
        <v>47</v>
      </c>
      <c r="I387" t="s">
        <v>31</v>
      </c>
      <c r="J387" t="s">
        <v>464</v>
      </c>
      <c r="K387" t="s">
        <v>33</v>
      </c>
      <c r="L387" t="s">
        <v>58</v>
      </c>
      <c r="M387" t="s">
        <v>35</v>
      </c>
      <c r="N387" s="1">
        <v>43992</v>
      </c>
      <c r="O387">
        <v>1.94</v>
      </c>
      <c r="P387" s="2">
        <v>3.08</v>
      </c>
      <c r="Q387">
        <v>1.1399999999999999</v>
      </c>
      <c r="R387">
        <v>9</v>
      </c>
      <c r="S387" s="2">
        <v>17.46</v>
      </c>
      <c r="T387" s="3">
        <v>0.01</v>
      </c>
      <c r="U387" s="2">
        <v>0.17</v>
      </c>
      <c r="V387" s="2">
        <v>17.29</v>
      </c>
      <c r="W387" s="2">
        <v>0.99</v>
      </c>
      <c r="X387" s="2">
        <v>18.28</v>
      </c>
    </row>
    <row r="388" spans="1:24">
      <c r="A388" t="s">
        <v>1208</v>
      </c>
      <c r="B388" s="1">
        <v>43968</v>
      </c>
      <c r="C388" t="s">
        <v>251</v>
      </c>
      <c r="D388" t="s">
        <v>907</v>
      </c>
      <c r="E388" t="s">
        <v>45</v>
      </c>
      <c r="F388" t="s">
        <v>45</v>
      </c>
      <c r="G388" t="s">
        <v>46</v>
      </c>
      <c r="H388" t="s">
        <v>150</v>
      </c>
      <c r="I388" t="s">
        <v>63</v>
      </c>
      <c r="J388" t="s">
        <v>467</v>
      </c>
      <c r="K388" t="s">
        <v>33</v>
      </c>
      <c r="L388" t="s">
        <v>58</v>
      </c>
      <c r="M388" t="s">
        <v>35</v>
      </c>
      <c r="N388" s="1">
        <v>43986</v>
      </c>
      <c r="O388">
        <v>5.19</v>
      </c>
      <c r="P388" s="2">
        <v>12.98</v>
      </c>
      <c r="Q388">
        <v>7.79</v>
      </c>
      <c r="R388">
        <v>20</v>
      </c>
      <c r="S388" s="2">
        <v>103.8</v>
      </c>
      <c r="T388" s="3">
        <v>0.04</v>
      </c>
      <c r="U388" s="2">
        <v>4.1500000000000004</v>
      </c>
      <c r="V388" s="2">
        <v>99.65</v>
      </c>
      <c r="W388" s="2">
        <v>3.14</v>
      </c>
      <c r="X388" s="2">
        <v>102.79</v>
      </c>
    </row>
    <row r="389" spans="1:24">
      <c r="A389" t="s">
        <v>1209</v>
      </c>
      <c r="B389" s="1">
        <v>43970</v>
      </c>
      <c r="C389" t="s">
        <v>255</v>
      </c>
      <c r="D389" t="s">
        <v>910</v>
      </c>
      <c r="E389" t="s">
        <v>27</v>
      </c>
      <c r="F389" t="s">
        <v>28</v>
      </c>
      <c r="G389" t="s">
        <v>72</v>
      </c>
      <c r="H389" t="s">
        <v>62</v>
      </c>
      <c r="I389" t="s">
        <v>31</v>
      </c>
      <c r="J389" t="s">
        <v>470</v>
      </c>
      <c r="K389" t="s">
        <v>50</v>
      </c>
      <c r="L389" t="s">
        <v>51</v>
      </c>
      <c r="M389" t="s">
        <v>52</v>
      </c>
      <c r="N389" s="1">
        <v>44001</v>
      </c>
      <c r="O389">
        <v>5.5</v>
      </c>
      <c r="P389" s="2">
        <v>12.22</v>
      </c>
      <c r="Q389">
        <v>6.72</v>
      </c>
      <c r="R389">
        <v>18</v>
      </c>
      <c r="S389" s="2">
        <v>99</v>
      </c>
      <c r="T389" s="3">
        <v>0.04</v>
      </c>
      <c r="U389" s="2">
        <v>3.96</v>
      </c>
      <c r="V389" s="2">
        <v>95.04</v>
      </c>
      <c r="W389" s="2">
        <v>2.85</v>
      </c>
      <c r="X389" s="2">
        <v>97.89</v>
      </c>
    </row>
    <row r="390" spans="1:24">
      <c r="A390" t="s">
        <v>1210</v>
      </c>
      <c r="B390" s="1">
        <v>43970</v>
      </c>
      <c r="C390" t="s">
        <v>259</v>
      </c>
      <c r="D390" t="s">
        <v>913</v>
      </c>
      <c r="E390" t="s">
        <v>39</v>
      </c>
      <c r="F390" t="s">
        <v>39</v>
      </c>
      <c r="G390" t="s">
        <v>29</v>
      </c>
      <c r="H390" t="s">
        <v>150</v>
      </c>
      <c r="I390" t="s">
        <v>48</v>
      </c>
      <c r="J390" t="s">
        <v>473</v>
      </c>
      <c r="K390" t="s">
        <v>57</v>
      </c>
      <c r="L390" t="s">
        <v>58</v>
      </c>
      <c r="M390" t="s">
        <v>52</v>
      </c>
      <c r="N390" s="1">
        <v>44025</v>
      </c>
      <c r="O390">
        <v>2.31</v>
      </c>
      <c r="P390" s="2">
        <v>3.78</v>
      </c>
      <c r="Q390">
        <v>1.47</v>
      </c>
      <c r="R390">
        <v>15</v>
      </c>
      <c r="S390" s="2">
        <v>34.65</v>
      </c>
      <c r="T390" s="3">
        <v>0.03</v>
      </c>
      <c r="U390" s="2">
        <v>1.04</v>
      </c>
      <c r="V390" s="2">
        <v>33.61</v>
      </c>
      <c r="W390" s="2">
        <v>0.71</v>
      </c>
      <c r="X390" s="2">
        <v>34.32</v>
      </c>
    </row>
    <row r="391" spans="1:24">
      <c r="A391" t="s">
        <v>1211</v>
      </c>
      <c r="B391" s="1">
        <v>43976</v>
      </c>
      <c r="C391" t="s">
        <v>263</v>
      </c>
      <c r="D391" t="s">
        <v>916</v>
      </c>
      <c r="E391" t="s">
        <v>45</v>
      </c>
      <c r="F391" t="s">
        <v>45</v>
      </c>
      <c r="G391" t="s">
        <v>46</v>
      </c>
      <c r="H391" t="s">
        <v>70</v>
      </c>
      <c r="I391" t="s">
        <v>48</v>
      </c>
      <c r="J391" t="s">
        <v>476</v>
      </c>
      <c r="K391" t="s">
        <v>50</v>
      </c>
      <c r="L391" t="s">
        <v>34</v>
      </c>
      <c r="M391" t="s">
        <v>178</v>
      </c>
      <c r="N391" s="1">
        <v>44006</v>
      </c>
      <c r="O391">
        <v>278.99</v>
      </c>
      <c r="P391" s="2">
        <v>449.99</v>
      </c>
      <c r="Q391">
        <v>171</v>
      </c>
      <c r="R391">
        <v>47</v>
      </c>
      <c r="S391" s="2">
        <v>13112.53</v>
      </c>
      <c r="T391" s="3">
        <v>0.1</v>
      </c>
      <c r="U391" s="2">
        <v>1311.25</v>
      </c>
      <c r="V391" s="2">
        <v>11801.28</v>
      </c>
      <c r="W391" s="2">
        <v>49</v>
      </c>
      <c r="X391" s="2">
        <v>11850.28</v>
      </c>
    </row>
    <row r="392" spans="1:24">
      <c r="A392" t="s">
        <v>1212</v>
      </c>
      <c r="B392" s="1">
        <v>43980</v>
      </c>
      <c r="C392" t="s">
        <v>267</v>
      </c>
      <c r="D392" t="s">
        <v>919</v>
      </c>
      <c r="E392" t="s">
        <v>27</v>
      </c>
      <c r="F392" t="s">
        <v>28</v>
      </c>
      <c r="G392" t="s">
        <v>29</v>
      </c>
      <c r="H392" t="s">
        <v>30</v>
      </c>
      <c r="I392" t="s">
        <v>48</v>
      </c>
      <c r="J392" t="s">
        <v>480</v>
      </c>
      <c r="K392" t="s">
        <v>57</v>
      </c>
      <c r="L392" t="s">
        <v>34</v>
      </c>
      <c r="M392" t="s">
        <v>35</v>
      </c>
      <c r="N392" s="1">
        <v>44035</v>
      </c>
      <c r="O392">
        <v>32.020000000000003</v>
      </c>
      <c r="P392" s="2">
        <v>152.47999999999999</v>
      </c>
      <c r="Q392">
        <v>120.46</v>
      </c>
      <c r="R392">
        <v>49</v>
      </c>
      <c r="S392" s="2">
        <v>1568.98</v>
      </c>
      <c r="T392" s="3">
        <v>0.03</v>
      </c>
      <c r="U392" s="2">
        <v>47.07</v>
      </c>
      <c r="V392" s="2">
        <v>1521.91</v>
      </c>
      <c r="W392" s="2">
        <v>4</v>
      </c>
      <c r="X392" s="2">
        <v>1525.91</v>
      </c>
    </row>
    <row r="393" spans="1:24">
      <c r="A393" t="s">
        <v>1213</v>
      </c>
      <c r="B393" s="1">
        <v>43980</v>
      </c>
      <c r="C393" t="s">
        <v>271</v>
      </c>
      <c r="D393" t="s">
        <v>921</v>
      </c>
      <c r="E393" t="s">
        <v>39</v>
      </c>
      <c r="F393" t="s">
        <v>39</v>
      </c>
      <c r="G393" t="s">
        <v>29</v>
      </c>
      <c r="H393" t="s">
        <v>167</v>
      </c>
      <c r="I393" t="s">
        <v>176</v>
      </c>
      <c r="J393" t="s">
        <v>483</v>
      </c>
      <c r="K393" t="s">
        <v>33</v>
      </c>
      <c r="L393" t="s">
        <v>34</v>
      </c>
      <c r="M393" t="s">
        <v>35</v>
      </c>
      <c r="N393" s="1">
        <v>44040</v>
      </c>
      <c r="O393">
        <v>13.88</v>
      </c>
      <c r="P393" s="2">
        <v>22.38</v>
      </c>
      <c r="Q393">
        <v>8.5</v>
      </c>
      <c r="R393">
        <v>26</v>
      </c>
      <c r="S393" s="2">
        <v>360.88</v>
      </c>
      <c r="T393" s="3">
        <v>7.0000000000000007E-2</v>
      </c>
      <c r="U393" s="2">
        <v>25.26</v>
      </c>
      <c r="V393" s="2">
        <v>335.62</v>
      </c>
      <c r="W393" s="2">
        <v>15.1</v>
      </c>
      <c r="X393" s="2">
        <v>350.72</v>
      </c>
    </row>
    <row r="394" spans="1:24">
      <c r="A394" t="s">
        <v>1214</v>
      </c>
      <c r="B394" s="1">
        <v>43980</v>
      </c>
      <c r="C394" t="s">
        <v>275</v>
      </c>
      <c r="D394" t="s">
        <v>924</v>
      </c>
      <c r="E394" t="s">
        <v>45</v>
      </c>
      <c r="F394" t="s">
        <v>45</v>
      </c>
      <c r="G394" t="s">
        <v>29</v>
      </c>
      <c r="H394" t="s">
        <v>90</v>
      </c>
      <c r="I394" t="s">
        <v>31</v>
      </c>
      <c r="J394" t="s">
        <v>486</v>
      </c>
      <c r="K394" t="s">
        <v>57</v>
      </c>
      <c r="L394" t="s">
        <v>34</v>
      </c>
      <c r="M394" t="s">
        <v>35</v>
      </c>
      <c r="N394" s="1">
        <v>44010</v>
      </c>
      <c r="O394">
        <v>4.79</v>
      </c>
      <c r="P394" s="2">
        <v>11.97</v>
      </c>
      <c r="Q394">
        <v>7.18</v>
      </c>
      <c r="R394">
        <v>46</v>
      </c>
      <c r="S394" s="2">
        <v>220.34</v>
      </c>
      <c r="T394" s="3">
        <v>7.0000000000000007E-2</v>
      </c>
      <c r="U394" s="2">
        <v>15.42</v>
      </c>
      <c r="V394" s="2">
        <v>204.92</v>
      </c>
      <c r="W394" s="2">
        <v>5.81</v>
      </c>
      <c r="X394" s="2">
        <v>210.73</v>
      </c>
    </row>
    <row r="395" spans="1:24">
      <c r="A395" t="s">
        <v>1215</v>
      </c>
      <c r="B395" s="1">
        <v>43984</v>
      </c>
      <c r="C395" t="s">
        <v>279</v>
      </c>
      <c r="D395" t="s">
        <v>927</v>
      </c>
      <c r="E395" t="s">
        <v>39</v>
      </c>
      <c r="F395" t="s">
        <v>39</v>
      </c>
      <c r="G395" t="s">
        <v>29</v>
      </c>
      <c r="H395" t="s">
        <v>62</v>
      </c>
      <c r="I395" t="s">
        <v>73</v>
      </c>
      <c r="J395" t="s">
        <v>489</v>
      </c>
      <c r="K395" t="s">
        <v>33</v>
      </c>
      <c r="L395" t="s">
        <v>41</v>
      </c>
      <c r="M395" t="s">
        <v>35</v>
      </c>
      <c r="N395" s="1">
        <v>44031</v>
      </c>
      <c r="O395">
        <v>8.82</v>
      </c>
      <c r="P395" s="2">
        <v>20.99</v>
      </c>
      <c r="Q395">
        <v>12.17</v>
      </c>
      <c r="R395">
        <v>10</v>
      </c>
      <c r="S395" s="2">
        <v>88.2</v>
      </c>
      <c r="T395" s="3">
        <v>0</v>
      </c>
      <c r="U395" s="2">
        <v>0</v>
      </c>
      <c r="V395" s="2">
        <v>88.2</v>
      </c>
      <c r="W395" s="2">
        <v>4.8099999999999996</v>
      </c>
      <c r="X395" s="2">
        <v>93.01</v>
      </c>
    </row>
    <row r="396" spans="1:24">
      <c r="A396" t="s">
        <v>1216</v>
      </c>
      <c r="B396" s="1">
        <v>43985</v>
      </c>
      <c r="C396" t="s">
        <v>283</v>
      </c>
      <c r="D396" t="s">
        <v>930</v>
      </c>
      <c r="E396" t="s">
        <v>45</v>
      </c>
      <c r="F396" t="s">
        <v>45</v>
      </c>
      <c r="G396" t="s">
        <v>29</v>
      </c>
      <c r="H396" t="s">
        <v>525</v>
      </c>
      <c r="I396" t="s">
        <v>63</v>
      </c>
      <c r="J396" t="s">
        <v>492</v>
      </c>
      <c r="K396" t="s">
        <v>33</v>
      </c>
      <c r="L396" t="s">
        <v>51</v>
      </c>
      <c r="M396" t="s">
        <v>35</v>
      </c>
      <c r="N396" s="1">
        <v>44039</v>
      </c>
      <c r="O396">
        <v>1.0900000000000001</v>
      </c>
      <c r="P396" s="2">
        <v>1.82</v>
      </c>
      <c r="Q396">
        <v>0.73</v>
      </c>
      <c r="R396">
        <v>40</v>
      </c>
      <c r="S396" s="2">
        <v>43.6</v>
      </c>
      <c r="T396" s="3">
        <v>0.1</v>
      </c>
      <c r="U396" s="2">
        <v>4.3600000000000003</v>
      </c>
      <c r="V396" s="2">
        <v>39.24</v>
      </c>
      <c r="W396" s="2">
        <v>1</v>
      </c>
      <c r="X396" s="2">
        <v>40.24</v>
      </c>
    </row>
    <row r="397" spans="1:24">
      <c r="A397" t="s">
        <v>1217</v>
      </c>
      <c r="B397" s="1">
        <v>43985</v>
      </c>
      <c r="C397" t="s">
        <v>287</v>
      </c>
      <c r="D397" t="s">
        <v>933</v>
      </c>
      <c r="E397" t="s">
        <v>27</v>
      </c>
      <c r="F397" t="s">
        <v>28</v>
      </c>
      <c r="G397" t="s">
        <v>46</v>
      </c>
      <c r="H397" t="s">
        <v>30</v>
      </c>
      <c r="I397" t="s">
        <v>176</v>
      </c>
      <c r="J397" t="s">
        <v>495</v>
      </c>
      <c r="K397" t="s">
        <v>33</v>
      </c>
      <c r="L397" t="s">
        <v>58</v>
      </c>
      <c r="M397" t="s">
        <v>35</v>
      </c>
      <c r="N397" s="1">
        <v>44002</v>
      </c>
      <c r="O397">
        <v>3.75</v>
      </c>
      <c r="P397" s="2">
        <v>7.08</v>
      </c>
      <c r="Q397">
        <v>3.33</v>
      </c>
      <c r="R397">
        <v>45</v>
      </c>
      <c r="S397" s="2">
        <v>168.75</v>
      </c>
      <c r="T397" s="3">
        <v>0.06</v>
      </c>
      <c r="U397" s="2">
        <v>10.130000000000001</v>
      </c>
      <c r="V397" s="2">
        <v>158.63</v>
      </c>
      <c r="W397" s="2">
        <v>2.35</v>
      </c>
      <c r="X397" s="2">
        <v>160.97999999999999</v>
      </c>
    </row>
    <row r="398" spans="1:24">
      <c r="A398" t="s">
        <v>1218</v>
      </c>
      <c r="B398" s="1">
        <v>43986</v>
      </c>
      <c r="C398" t="s">
        <v>291</v>
      </c>
      <c r="D398" t="s">
        <v>936</v>
      </c>
      <c r="E398" t="s">
        <v>27</v>
      </c>
      <c r="F398" t="s">
        <v>28</v>
      </c>
      <c r="G398" t="s">
        <v>72</v>
      </c>
      <c r="H398" t="s">
        <v>70</v>
      </c>
      <c r="I398" t="s">
        <v>176</v>
      </c>
      <c r="J398" t="s">
        <v>498</v>
      </c>
      <c r="K398" t="s">
        <v>50</v>
      </c>
      <c r="L398" t="s">
        <v>51</v>
      </c>
      <c r="M398" t="s">
        <v>35</v>
      </c>
      <c r="N398" s="1">
        <v>43996</v>
      </c>
      <c r="O398">
        <v>178.83</v>
      </c>
      <c r="P398" s="2">
        <v>415.88</v>
      </c>
      <c r="Q398">
        <v>237.05</v>
      </c>
      <c r="R398">
        <v>43</v>
      </c>
      <c r="S398" s="2">
        <v>7689.69</v>
      </c>
      <c r="T398" s="3">
        <v>7.0000000000000007E-2</v>
      </c>
      <c r="U398" s="2">
        <v>538.28</v>
      </c>
      <c r="V398" s="2">
        <v>7151.41</v>
      </c>
      <c r="W398" s="2">
        <v>11.37</v>
      </c>
      <c r="X398" s="2">
        <v>7162.78</v>
      </c>
    </row>
    <row r="399" spans="1:24">
      <c r="A399" t="s">
        <v>1219</v>
      </c>
      <c r="B399" s="1">
        <v>43986</v>
      </c>
      <c r="C399" t="s">
        <v>295</v>
      </c>
      <c r="D399" t="s">
        <v>939</v>
      </c>
      <c r="E399" t="s">
        <v>39</v>
      </c>
      <c r="F399" t="s">
        <v>39</v>
      </c>
      <c r="G399" t="s">
        <v>46</v>
      </c>
      <c r="H399" t="s">
        <v>125</v>
      </c>
      <c r="I399" t="s">
        <v>63</v>
      </c>
      <c r="J399" t="s">
        <v>501</v>
      </c>
      <c r="K399" t="s">
        <v>57</v>
      </c>
      <c r="L399" t="s">
        <v>34</v>
      </c>
      <c r="M399" t="s">
        <v>35</v>
      </c>
      <c r="N399" s="1">
        <v>44040</v>
      </c>
      <c r="O399">
        <v>156.5</v>
      </c>
      <c r="P399" s="2">
        <v>300.97000000000003</v>
      </c>
      <c r="Q399">
        <v>144.47</v>
      </c>
      <c r="R399">
        <v>6</v>
      </c>
      <c r="S399" s="2">
        <v>939</v>
      </c>
      <c r="T399" s="3">
        <v>0.04</v>
      </c>
      <c r="U399" s="2">
        <v>37.56</v>
      </c>
      <c r="V399" s="2">
        <v>901.44</v>
      </c>
      <c r="W399" s="2">
        <v>7.18</v>
      </c>
      <c r="X399" s="2">
        <v>908.62</v>
      </c>
    </row>
    <row r="400" spans="1:24">
      <c r="A400" t="s">
        <v>1220</v>
      </c>
      <c r="B400" s="1">
        <v>43987</v>
      </c>
      <c r="C400" t="s">
        <v>299</v>
      </c>
      <c r="D400" t="s">
        <v>942</v>
      </c>
      <c r="E400" t="s">
        <v>45</v>
      </c>
      <c r="F400" t="s">
        <v>45</v>
      </c>
      <c r="G400" t="s">
        <v>29</v>
      </c>
      <c r="H400" t="s">
        <v>47</v>
      </c>
      <c r="I400" t="s">
        <v>31</v>
      </c>
      <c r="J400" t="s">
        <v>32</v>
      </c>
      <c r="K400" t="s">
        <v>50</v>
      </c>
      <c r="L400" t="s">
        <v>41</v>
      </c>
      <c r="M400" t="s">
        <v>35</v>
      </c>
      <c r="N400" s="1">
        <v>44012</v>
      </c>
      <c r="O400">
        <v>12.39</v>
      </c>
      <c r="P400" s="2">
        <v>19.98</v>
      </c>
      <c r="Q400">
        <v>7.59</v>
      </c>
      <c r="R400">
        <v>10</v>
      </c>
      <c r="S400" s="2">
        <v>123.9</v>
      </c>
      <c r="T400" s="3">
        <v>0.1</v>
      </c>
      <c r="U400" s="2">
        <v>12.39</v>
      </c>
      <c r="V400" s="2">
        <v>111.51</v>
      </c>
      <c r="W400" s="2">
        <v>5.77</v>
      </c>
      <c r="X400" s="2">
        <v>117.28</v>
      </c>
    </row>
    <row r="401" spans="1:24">
      <c r="A401" t="s">
        <v>1221</v>
      </c>
      <c r="B401" s="1">
        <v>43989</v>
      </c>
      <c r="C401" t="s">
        <v>303</v>
      </c>
      <c r="D401" t="s">
        <v>945</v>
      </c>
      <c r="E401" t="s">
        <v>27</v>
      </c>
      <c r="F401" t="s">
        <v>28</v>
      </c>
      <c r="G401" t="s">
        <v>72</v>
      </c>
      <c r="H401" t="s">
        <v>525</v>
      </c>
      <c r="I401" t="s">
        <v>31</v>
      </c>
      <c r="J401" t="s">
        <v>40</v>
      </c>
      <c r="K401" t="s">
        <v>57</v>
      </c>
      <c r="L401" t="s">
        <v>51</v>
      </c>
      <c r="M401" t="s">
        <v>178</v>
      </c>
      <c r="N401" s="1">
        <v>44012</v>
      </c>
      <c r="O401">
        <v>278.99</v>
      </c>
      <c r="P401" s="2">
        <v>449.99</v>
      </c>
      <c r="Q401">
        <v>171</v>
      </c>
      <c r="R401">
        <v>5</v>
      </c>
      <c r="S401" s="2">
        <v>1394.95</v>
      </c>
      <c r="T401" s="3">
        <v>0.01</v>
      </c>
      <c r="U401" s="2">
        <v>13.95</v>
      </c>
      <c r="V401" s="2">
        <v>1381</v>
      </c>
      <c r="W401" s="2">
        <v>49</v>
      </c>
      <c r="X401" s="2">
        <v>1430</v>
      </c>
    </row>
    <row r="402" spans="1:24">
      <c r="A402" t="s">
        <v>1222</v>
      </c>
      <c r="B402" s="1">
        <v>43990</v>
      </c>
      <c r="C402" t="s">
        <v>307</v>
      </c>
      <c r="D402" t="s">
        <v>948</v>
      </c>
      <c r="E402" t="s">
        <v>39</v>
      </c>
      <c r="F402" t="s">
        <v>39</v>
      </c>
      <c r="G402" t="s">
        <v>29</v>
      </c>
      <c r="H402" t="s">
        <v>62</v>
      </c>
      <c r="I402" t="s">
        <v>63</v>
      </c>
      <c r="J402" t="s">
        <v>49</v>
      </c>
      <c r="K402" t="s">
        <v>33</v>
      </c>
      <c r="L402" t="s">
        <v>58</v>
      </c>
      <c r="M402" t="s">
        <v>52</v>
      </c>
      <c r="N402" s="1">
        <v>44038</v>
      </c>
      <c r="O402">
        <v>2.2599999999999998</v>
      </c>
      <c r="P402" s="2">
        <v>3.58</v>
      </c>
      <c r="Q402">
        <v>1.32</v>
      </c>
      <c r="R402">
        <v>44</v>
      </c>
      <c r="S402" s="2">
        <v>99.44</v>
      </c>
      <c r="T402" s="3">
        <v>0.06</v>
      </c>
      <c r="U402" s="2">
        <v>5.97</v>
      </c>
      <c r="V402" s="2">
        <v>93.47</v>
      </c>
      <c r="W402" s="2">
        <v>5.47</v>
      </c>
      <c r="X402" s="2">
        <v>98.94</v>
      </c>
    </row>
    <row r="403" spans="1:24">
      <c r="A403" t="s">
        <v>1223</v>
      </c>
      <c r="B403" s="1">
        <v>43991</v>
      </c>
      <c r="C403" t="s">
        <v>311</v>
      </c>
      <c r="D403" t="s">
        <v>951</v>
      </c>
      <c r="E403" t="s">
        <v>45</v>
      </c>
      <c r="F403" t="s">
        <v>45</v>
      </c>
      <c r="G403" t="s">
        <v>46</v>
      </c>
      <c r="H403" t="s">
        <v>66</v>
      </c>
      <c r="I403" t="s">
        <v>176</v>
      </c>
      <c r="J403" t="s">
        <v>56</v>
      </c>
      <c r="K403" t="s">
        <v>57</v>
      </c>
      <c r="L403" t="s">
        <v>34</v>
      </c>
      <c r="M403" t="s">
        <v>35</v>
      </c>
      <c r="N403" s="1">
        <v>44002</v>
      </c>
      <c r="O403">
        <v>11.38</v>
      </c>
      <c r="P403" s="2">
        <v>18.649999999999999</v>
      </c>
      <c r="Q403">
        <v>7.27</v>
      </c>
      <c r="R403">
        <v>18</v>
      </c>
      <c r="S403" s="2">
        <v>204.84</v>
      </c>
      <c r="T403" s="3">
        <v>0.1</v>
      </c>
      <c r="U403" s="2">
        <v>20.48</v>
      </c>
      <c r="V403" s="2">
        <v>184.36</v>
      </c>
      <c r="W403" s="2">
        <v>3.77</v>
      </c>
      <c r="X403" s="2">
        <v>188.13</v>
      </c>
    </row>
    <row r="404" spans="1:24">
      <c r="A404" t="s">
        <v>1224</v>
      </c>
      <c r="B404" s="1">
        <v>43995</v>
      </c>
      <c r="C404" t="s">
        <v>315</v>
      </c>
      <c r="D404" t="s">
        <v>954</v>
      </c>
      <c r="E404" t="s">
        <v>27</v>
      </c>
      <c r="F404" t="s">
        <v>28</v>
      </c>
      <c r="G404" t="s">
        <v>29</v>
      </c>
      <c r="H404" t="s">
        <v>150</v>
      </c>
      <c r="I404" t="s">
        <v>48</v>
      </c>
      <c r="J404" t="s">
        <v>64</v>
      </c>
      <c r="K404" t="s">
        <v>33</v>
      </c>
      <c r="L404" t="s">
        <v>41</v>
      </c>
      <c r="M404" t="s">
        <v>52</v>
      </c>
      <c r="N404" s="1">
        <v>44005</v>
      </c>
      <c r="O404">
        <v>19.829999999999998</v>
      </c>
      <c r="P404" s="2">
        <v>30.98</v>
      </c>
      <c r="Q404">
        <v>11.15</v>
      </c>
      <c r="R404">
        <v>46</v>
      </c>
      <c r="S404" s="2">
        <v>912.18</v>
      </c>
      <c r="T404" s="3">
        <v>0.04</v>
      </c>
      <c r="U404" s="2">
        <v>36.49</v>
      </c>
      <c r="V404" s="2">
        <v>875.69</v>
      </c>
      <c r="W404" s="2">
        <v>19.510000000000002</v>
      </c>
      <c r="X404" s="2">
        <v>895.2</v>
      </c>
    </row>
    <row r="405" spans="1:24">
      <c r="A405" t="s">
        <v>1225</v>
      </c>
      <c r="B405" s="1">
        <v>43998</v>
      </c>
      <c r="C405" t="s">
        <v>319</v>
      </c>
      <c r="D405" t="s">
        <v>957</v>
      </c>
      <c r="E405" t="s">
        <v>39</v>
      </c>
      <c r="F405" t="s">
        <v>39</v>
      </c>
      <c r="G405" t="s">
        <v>107</v>
      </c>
      <c r="H405" t="s">
        <v>167</v>
      </c>
      <c r="I405" t="s">
        <v>48</v>
      </c>
      <c r="J405" t="s">
        <v>68</v>
      </c>
      <c r="K405" t="s">
        <v>50</v>
      </c>
      <c r="L405" t="s">
        <v>51</v>
      </c>
      <c r="M405" t="s">
        <v>35</v>
      </c>
      <c r="N405" s="1">
        <v>44029</v>
      </c>
      <c r="O405">
        <v>3.52</v>
      </c>
      <c r="P405" s="2">
        <v>5.68</v>
      </c>
      <c r="Q405">
        <v>2.16</v>
      </c>
      <c r="R405">
        <v>32</v>
      </c>
      <c r="S405" s="2">
        <v>112.64</v>
      </c>
      <c r="T405" s="3">
        <v>0.1</v>
      </c>
      <c r="U405" s="2">
        <v>11.26</v>
      </c>
      <c r="V405" s="2">
        <v>101.38</v>
      </c>
      <c r="W405" s="2">
        <v>1.39</v>
      </c>
      <c r="X405" s="2">
        <v>102.77</v>
      </c>
    </row>
    <row r="406" spans="1:24">
      <c r="A406" t="s">
        <v>1226</v>
      </c>
      <c r="B406" s="1">
        <v>43999</v>
      </c>
      <c r="C406" t="s">
        <v>322</v>
      </c>
      <c r="D406" t="s">
        <v>960</v>
      </c>
      <c r="E406" t="s">
        <v>45</v>
      </c>
      <c r="F406" t="s">
        <v>45</v>
      </c>
      <c r="G406" t="s">
        <v>107</v>
      </c>
      <c r="H406" t="s">
        <v>150</v>
      </c>
      <c r="I406" t="s">
        <v>31</v>
      </c>
      <c r="J406" t="s">
        <v>74</v>
      </c>
      <c r="K406" t="s">
        <v>57</v>
      </c>
      <c r="L406" t="s">
        <v>58</v>
      </c>
      <c r="M406" t="s">
        <v>35</v>
      </c>
      <c r="N406" s="1">
        <v>44004</v>
      </c>
      <c r="O406">
        <v>1.18</v>
      </c>
      <c r="P406" s="2">
        <v>1.88</v>
      </c>
      <c r="Q406">
        <v>0.7</v>
      </c>
      <c r="R406">
        <v>19</v>
      </c>
      <c r="S406" s="2">
        <v>22.42</v>
      </c>
      <c r="T406" s="3">
        <v>7.0000000000000007E-2</v>
      </c>
      <c r="U406" s="2">
        <v>1.57</v>
      </c>
      <c r="V406" s="2">
        <v>20.85</v>
      </c>
      <c r="W406" s="2">
        <v>1.49</v>
      </c>
      <c r="X406" s="2">
        <v>22.34</v>
      </c>
    </row>
    <row r="407" spans="1:24">
      <c r="A407" t="s">
        <v>1227</v>
      </c>
      <c r="B407" s="1">
        <v>44000</v>
      </c>
      <c r="C407" t="s">
        <v>326</v>
      </c>
      <c r="D407" t="s">
        <v>963</v>
      </c>
      <c r="E407" t="s">
        <v>39</v>
      </c>
      <c r="F407" t="s">
        <v>39</v>
      </c>
      <c r="G407" t="s">
        <v>29</v>
      </c>
      <c r="H407" t="s">
        <v>47</v>
      </c>
      <c r="I407" t="s">
        <v>176</v>
      </c>
      <c r="J407" t="s">
        <v>78</v>
      </c>
      <c r="K407" t="s">
        <v>33</v>
      </c>
      <c r="L407" t="s">
        <v>58</v>
      </c>
      <c r="M407" t="s">
        <v>35</v>
      </c>
      <c r="N407" s="1">
        <v>44007</v>
      </c>
      <c r="O407">
        <v>2.41</v>
      </c>
      <c r="P407" s="2">
        <v>3.71</v>
      </c>
      <c r="Q407">
        <v>1.3</v>
      </c>
      <c r="R407">
        <v>39</v>
      </c>
      <c r="S407" s="2">
        <v>93.99</v>
      </c>
      <c r="T407" s="3">
        <v>0.06</v>
      </c>
      <c r="U407" s="2">
        <v>5.64</v>
      </c>
      <c r="V407" s="2">
        <v>88.35</v>
      </c>
      <c r="W407" s="2">
        <v>1.93</v>
      </c>
      <c r="X407" s="2">
        <v>90.28</v>
      </c>
    </row>
    <row r="408" spans="1:24">
      <c r="A408" t="s">
        <v>1228</v>
      </c>
      <c r="B408" s="1">
        <v>44000</v>
      </c>
      <c r="C408" t="s">
        <v>330</v>
      </c>
      <c r="D408" t="s">
        <v>966</v>
      </c>
      <c r="E408" t="s">
        <v>39</v>
      </c>
      <c r="F408" t="s">
        <v>39</v>
      </c>
      <c r="G408" t="s">
        <v>46</v>
      </c>
      <c r="H408" t="s">
        <v>433</v>
      </c>
      <c r="I408" t="s">
        <v>73</v>
      </c>
      <c r="J408" t="s">
        <v>82</v>
      </c>
      <c r="K408" t="s">
        <v>57</v>
      </c>
      <c r="L408" t="s">
        <v>58</v>
      </c>
      <c r="M408" t="s">
        <v>35</v>
      </c>
      <c r="N408" s="1">
        <v>44012</v>
      </c>
      <c r="O408">
        <v>1.88</v>
      </c>
      <c r="P408" s="2">
        <v>3.14</v>
      </c>
      <c r="Q408">
        <v>1.26</v>
      </c>
      <c r="R408">
        <v>32</v>
      </c>
      <c r="S408" s="2">
        <v>60.16</v>
      </c>
      <c r="T408" s="3">
        <v>0.03</v>
      </c>
      <c r="U408" s="2">
        <v>1.8</v>
      </c>
      <c r="V408" s="2">
        <v>58.36</v>
      </c>
      <c r="W408" s="2">
        <v>1.1399999999999999</v>
      </c>
      <c r="X408" s="2">
        <v>59.5</v>
      </c>
    </row>
    <row r="409" spans="1:24">
      <c r="A409" t="s">
        <v>1229</v>
      </c>
      <c r="B409" s="1">
        <v>44001</v>
      </c>
      <c r="C409" t="s">
        <v>334</v>
      </c>
      <c r="D409" t="s">
        <v>969</v>
      </c>
      <c r="E409" t="s">
        <v>45</v>
      </c>
      <c r="F409" t="s">
        <v>45</v>
      </c>
      <c r="G409" t="s">
        <v>72</v>
      </c>
      <c r="H409" t="s">
        <v>62</v>
      </c>
      <c r="I409" t="s">
        <v>31</v>
      </c>
      <c r="J409" t="s">
        <v>86</v>
      </c>
      <c r="K409" t="s">
        <v>33</v>
      </c>
      <c r="L409" t="s">
        <v>41</v>
      </c>
      <c r="M409" t="s">
        <v>35</v>
      </c>
      <c r="N409" s="1">
        <v>44050</v>
      </c>
      <c r="O409">
        <v>21.56</v>
      </c>
      <c r="P409" s="2">
        <v>36.549999999999997</v>
      </c>
      <c r="Q409">
        <v>14.99</v>
      </c>
      <c r="R409">
        <v>48</v>
      </c>
      <c r="S409" s="2">
        <v>1034.8800000000001</v>
      </c>
      <c r="T409" s="3">
        <v>7.0000000000000007E-2</v>
      </c>
      <c r="U409" s="2">
        <v>72.44</v>
      </c>
      <c r="V409" s="2">
        <v>962.44</v>
      </c>
      <c r="W409" s="2">
        <v>13.89</v>
      </c>
      <c r="X409" s="2">
        <v>976.33</v>
      </c>
    </row>
    <row r="410" spans="1:24">
      <c r="A410" t="s">
        <v>1230</v>
      </c>
      <c r="B410" s="1">
        <v>44001</v>
      </c>
      <c r="C410" t="s">
        <v>338</v>
      </c>
      <c r="D410" t="s">
        <v>972</v>
      </c>
      <c r="E410" t="s">
        <v>27</v>
      </c>
      <c r="F410" t="s">
        <v>28</v>
      </c>
      <c r="G410" t="s">
        <v>72</v>
      </c>
      <c r="H410" t="s">
        <v>66</v>
      </c>
      <c r="I410" t="s">
        <v>63</v>
      </c>
      <c r="J410" t="s">
        <v>91</v>
      </c>
      <c r="K410" t="s">
        <v>50</v>
      </c>
      <c r="L410" t="s">
        <v>34</v>
      </c>
      <c r="M410" t="s">
        <v>35</v>
      </c>
      <c r="N410" s="1">
        <v>44026</v>
      </c>
      <c r="O410">
        <v>20.18</v>
      </c>
      <c r="P410" s="2">
        <v>35.409999999999997</v>
      </c>
      <c r="Q410">
        <v>15.23</v>
      </c>
      <c r="R410">
        <v>21</v>
      </c>
      <c r="S410" s="2">
        <v>423.78</v>
      </c>
      <c r="T410" s="3">
        <v>0.01</v>
      </c>
      <c r="U410" s="2">
        <v>4.24</v>
      </c>
      <c r="V410" s="2">
        <v>419.54</v>
      </c>
      <c r="W410" s="2">
        <v>1.99</v>
      </c>
      <c r="X410" s="2">
        <v>421.53</v>
      </c>
    </row>
    <row r="411" spans="1:24">
      <c r="A411" t="s">
        <v>1231</v>
      </c>
      <c r="B411" s="1">
        <v>44001</v>
      </c>
      <c r="C411" t="s">
        <v>342</v>
      </c>
      <c r="D411" t="s">
        <v>975</v>
      </c>
      <c r="E411" t="s">
        <v>27</v>
      </c>
      <c r="F411" t="s">
        <v>28</v>
      </c>
      <c r="G411" t="s">
        <v>107</v>
      </c>
      <c r="H411" t="s">
        <v>150</v>
      </c>
      <c r="I411" t="s">
        <v>176</v>
      </c>
      <c r="J411" t="s">
        <v>95</v>
      </c>
      <c r="K411" t="s">
        <v>57</v>
      </c>
      <c r="L411" t="s">
        <v>41</v>
      </c>
      <c r="M411" t="s">
        <v>35</v>
      </c>
      <c r="N411" s="1">
        <v>44034</v>
      </c>
      <c r="O411">
        <v>99.39</v>
      </c>
      <c r="P411" s="2">
        <v>162.93</v>
      </c>
      <c r="Q411">
        <v>63.54</v>
      </c>
      <c r="R411">
        <v>16</v>
      </c>
      <c r="S411" s="2">
        <v>1590.24</v>
      </c>
      <c r="T411" s="3">
        <v>0.1</v>
      </c>
      <c r="U411" s="2">
        <v>159.02000000000001</v>
      </c>
      <c r="V411" s="2">
        <v>1431.22</v>
      </c>
      <c r="W411" s="2">
        <v>19.989999999999998</v>
      </c>
      <c r="X411" s="2">
        <v>1451.21</v>
      </c>
    </row>
    <row r="412" spans="1:24">
      <c r="A412" t="s">
        <v>1232</v>
      </c>
      <c r="B412" s="1">
        <v>44004</v>
      </c>
      <c r="C412" t="s">
        <v>346</v>
      </c>
      <c r="D412" t="s">
        <v>978</v>
      </c>
      <c r="E412" t="s">
        <v>39</v>
      </c>
      <c r="F412" t="s">
        <v>39</v>
      </c>
      <c r="G412" t="s">
        <v>29</v>
      </c>
      <c r="H412" t="s">
        <v>525</v>
      </c>
      <c r="I412" t="s">
        <v>63</v>
      </c>
      <c r="J412" t="s">
        <v>99</v>
      </c>
      <c r="K412" t="s">
        <v>33</v>
      </c>
      <c r="L412" t="s">
        <v>58</v>
      </c>
      <c r="M412" t="s">
        <v>52</v>
      </c>
      <c r="N412" s="1">
        <v>44059</v>
      </c>
      <c r="O412">
        <v>56.16</v>
      </c>
      <c r="P412" s="2">
        <v>136.97999999999999</v>
      </c>
      <c r="Q412">
        <v>80.819999999999993</v>
      </c>
      <c r="R412">
        <v>17</v>
      </c>
      <c r="S412" s="2">
        <v>954.72</v>
      </c>
      <c r="T412" s="3">
        <v>0</v>
      </c>
      <c r="U412" s="2">
        <v>0</v>
      </c>
      <c r="V412" s="2">
        <v>954.72</v>
      </c>
      <c r="W412" s="2">
        <v>24.49</v>
      </c>
      <c r="X412" s="2">
        <v>979.21</v>
      </c>
    </row>
    <row r="413" spans="1:24">
      <c r="A413" t="s">
        <v>1233</v>
      </c>
      <c r="B413" s="1">
        <v>44004</v>
      </c>
      <c r="C413" t="s">
        <v>350</v>
      </c>
      <c r="D413" t="s">
        <v>981</v>
      </c>
      <c r="E413" t="s">
        <v>45</v>
      </c>
      <c r="F413" t="s">
        <v>45</v>
      </c>
      <c r="G413" t="s">
        <v>72</v>
      </c>
      <c r="H413" t="s">
        <v>525</v>
      </c>
      <c r="I413" t="s">
        <v>31</v>
      </c>
      <c r="J413" t="s">
        <v>103</v>
      </c>
      <c r="K413" t="s">
        <v>33</v>
      </c>
      <c r="L413" t="s">
        <v>58</v>
      </c>
      <c r="M413" t="s">
        <v>52</v>
      </c>
      <c r="N413" s="1">
        <v>44038</v>
      </c>
      <c r="O413">
        <v>3.14</v>
      </c>
      <c r="P413" s="2">
        <v>4.91</v>
      </c>
      <c r="Q413">
        <v>1.77</v>
      </c>
      <c r="R413">
        <v>24</v>
      </c>
      <c r="S413" s="2">
        <v>75.36</v>
      </c>
      <c r="T413" s="3">
        <v>0.01</v>
      </c>
      <c r="U413" s="2">
        <v>0.75</v>
      </c>
      <c r="V413" s="2">
        <v>74.61</v>
      </c>
      <c r="W413" s="2">
        <v>0.5</v>
      </c>
      <c r="X413" s="2">
        <v>75.11</v>
      </c>
    </row>
    <row r="414" spans="1:24">
      <c r="A414" t="s">
        <v>1234</v>
      </c>
      <c r="B414" s="1">
        <v>44005</v>
      </c>
      <c r="C414" t="s">
        <v>354</v>
      </c>
      <c r="D414" t="s">
        <v>984</v>
      </c>
      <c r="E414" t="s">
        <v>27</v>
      </c>
      <c r="F414" t="s">
        <v>28</v>
      </c>
      <c r="G414" t="s">
        <v>107</v>
      </c>
      <c r="H414" t="s">
        <v>47</v>
      </c>
      <c r="I414" t="s">
        <v>31</v>
      </c>
      <c r="J414" t="s">
        <v>108</v>
      </c>
      <c r="K414" t="s">
        <v>50</v>
      </c>
      <c r="L414" t="s">
        <v>51</v>
      </c>
      <c r="M414" t="s">
        <v>35</v>
      </c>
      <c r="N414" s="1">
        <v>44032</v>
      </c>
      <c r="O414">
        <v>1.84</v>
      </c>
      <c r="P414" s="2">
        <v>2.88</v>
      </c>
      <c r="Q414">
        <v>1.04</v>
      </c>
      <c r="R414">
        <v>8</v>
      </c>
      <c r="S414" s="2">
        <v>14.72</v>
      </c>
      <c r="T414" s="3">
        <v>7.0000000000000007E-2</v>
      </c>
      <c r="U414" s="2">
        <v>1.03</v>
      </c>
      <c r="V414" s="2">
        <v>13.69</v>
      </c>
      <c r="W414" s="2">
        <v>0.99</v>
      </c>
      <c r="X414" s="2">
        <v>14.68</v>
      </c>
    </row>
    <row r="415" spans="1:24">
      <c r="A415" t="s">
        <v>1235</v>
      </c>
      <c r="B415" s="1">
        <v>44007</v>
      </c>
      <c r="C415" t="s">
        <v>358</v>
      </c>
      <c r="D415" t="s">
        <v>987</v>
      </c>
      <c r="E415" t="s">
        <v>27</v>
      </c>
      <c r="F415" t="s">
        <v>28</v>
      </c>
      <c r="G415" t="s">
        <v>46</v>
      </c>
      <c r="H415" t="s">
        <v>66</v>
      </c>
      <c r="I415" t="s">
        <v>63</v>
      </c>
      <c r="J415" t="s">
        <v>112</v>
      </c>
      <c r="K415" t="s">
        <v>33</v>
      </c>
      <c r="L415" t="s">
        <v>58</v>
      </c>
      <c r="M415" t="s">
        <v>35</v>
      </c>
      <c r="N415" s="1">
        <v>44064</v>
      </c>
      <c r="O415">
        <v>16.8</v>
      </c>
      <c r="P415" s="2">
        <v>40.97</v>
      </c>
      <c r="Q415">
        <v>24.17</v>
      </c>
      <c r="R415">
        <v>47</v>
      </c>
      <c r="S415" s="2">
        <v>789.6</v>
      </c>
      <c r="T415" s="3">
        <v>0.06</v>
      </c>
      <c r="U415" s="2">
        <v>47.38</v>
      </c>
      <c r="V415" s="2">
        <v>742.22</v>
      </c>
      <c r="W415" s="2">
        <v>8.99</v>
      </c>
      <c r="X415" s="2">
        <v>751.21</v>
      </c>
    </row>
    <row r="416" spans="1:24">
      <c r="A416" t="s">
        <v>1236</v>
      </c>
      <c r="B416" s="1">
        <v>44009</v>
      </c>
      <c r="C416" t="s">
        <v>362</v>
      </c>
      <c r="D416" t="s">
        <v>990</v>
      </c>
      <c r="E416" t="s">
        <v>39</v>
      </c>
      <c r="F416" t="s">
        <v>39</v>
      </c>
      <c r="G416" t="s">
        <v>46</v>
      </c>
      <c r="H416" t="s">
        <v>62</v>
      </c>
      <c r="I416" t="s">
        <v>176</v>
      </c>
      <c r="J416" t="s">
        <v>117</v>
      </c>
      <c r="K416" t="s">
        <v>33</v>
      </c>
      <c r="L416" t="s">
        <v>34</v>
      </c>
      <c r="M416" t="s">
        <v>35</v>
      </c>
      <c r="N416" s="1">
        <v>44024</v>
      </c>
      <c r="O416">
        <v>1.46</v>
      </c>
      <c r="P416" s="2">
        <v>3.57</v>
      </c>
      <c r="Q416">
        <v>2.11</v>
      </c>
      <c r="R416">
        <v>46</v>
      </c>
      <c r="S416" s="2">
        <v>67.16</v>
      </c>
      <c r="T416" s="3">
        <v>0.01</v>
      </c>
      <c r="U416" s="2">
        <v>0.67</v>
      </c>
      <c r="V416" s="2">
        <v>66.489999999999995</v>
      </c>
      <c r="W416" s="2">
        <v>4.17</v>
      </c>
      <c r="X416" s="2">
        <v>70.66</v>
      </c>
    </row>
    <row r="417" spans="1:24">
      <c r="A417" t="s">
        <v>1237</v>
      </c>
      <c r="B417" s="1">
        <v>44011</v>
      </c>
      <c r="C417" t="s">
        <v>366</v>
      </c>
      <c r="D417" t="s">
        <v>993</v>
      </c>
      <c r="E417" t="s">
        <v>45</v>
      </c>
      <c r="F417" t="s">
        <v>45</v>
      </c>
      <c r="G417" t="s">
        <v>29</v>
      </c>
      <c r="H417" t="s">
        <v>47</v>
      </c>
      <c r="I417" t="s">
        <v>31</v>
      </c>
      <c r="J417" t="s">
        <v>121</v>
      </c>
      <c r="K417" t="s">
        <v>50</v>
      </c>
      <c r="L417" t="s">
        <v>34</v>
      </c>
      <c r="M417" t="s">
        <v>35</v>
      </c>
      <c r="N417" s="1">
        <v>44039</v>
      </c>
      <c r="O417">
        <v>1.59</v>
      </c>
      <c r="P417" s="2">
        <v>2.61</v>
      </c>
      <c r="Q417">
        <v>1.02</v>
      </c>
      <c r="R417">
        <v>44</v>
      </c>
      <c r="S417" s="2">
        <v>69.959999999999994</v>
      </c>
      <c r="T417" s="3">
        <v>0.09</v>
      </c>
      <c r="U417" s="2">
        <v>6.3</v>
      </c>
      <c r="V417" s="2">
        <v>63.66</v>
      </c>
      <c r="W417" s="2">
        <v>0.5</v>
      </c>
      <c r="X417" s="2">
        <v>64.16</v>
      </c>
    </row>
    <row r="418" spans="1:24">
      <c r="A418" t="s">
        <v>1238</v>
      </c>
      <c r="B418" s="1">
        <v>44011</v>
      </c>
      <c r="C418" t="s">
        <v>370</v>
      </c>
      <c r="D418" t="s">
        <v>996</v>
      </c>
      <c r="E418" t="s">
        <v>27</v>
      </c>
      <c r="F418" t="s">
        <v>28</v>
      </c>
      <c r="G418" t="s">
        <v>29</v>
      </c>
      <c r="H418" t="s">
        <v>90</v>
      </c>
      <c r="I418" t="s">
        <v>63</v>
      </c>
      <c r="J418" t="s">
        <v>126</v>
      </c>
      <c r="K418" t="s">
        <v>57</v>
      </c>
      <c r="L418" t="s">
        <v>34</v>
      </c>
      <c r="M418" t="s">
        <v>35</v>
      </c>
      <c r="N418" s="1">
        <v>44059</v>
      </c>
      <c r="O418">
        <v>14.7</v>
      </c>
      <c r="P418" s="2">
        <v>29.99</v>
      </c>
      <c r="Q418">
        <v>15.29</v>
      </c>
      <c r="R418">
        <v>20</v>
      </c>
      <c r="S418" s="2">
        <v>294</v>
      </c>
      <c r="T418" s="3">
        <v>0</v>
      </c>
      <c r="U418" s="2">
        <v>0</v>
      </c>
      <c r="V418" s="2">
        <v>294</v>
      </c>
      <c r="W418" s="2">
        <v>5.5</v>
      </c>
      <c r="X418" s="2">
        <v>299.5</v>
      </c>
    </row>
    <row r="419" spans="1:24">
      <c r="A419" t="s">
        <v>1239</v>
      </c>
      <c r="B419" s="1">
        <v>44012</v>
      </c>
      <c r="C419" t="s">
        <v>374</v>
      </c>
      <c r="D419" t="s">
        <v>999</v>
      </c>
      <c r="E419" t="s">
        <v>39</v>
      </c>
      <c r="F419" t="s">
        <v>39</v>
      </c>
      <c r="G419" t="s">
        <v>29</v>
      </c>
      <c r="H419" t="s">
        <v>525</v>
      </c>
      <c r="I419" t="s">
        <v>31</v>
      </c>
      <c r="J419" t="s">
        <v>130</v>
      </c>
      <c r="K419" t="s">
        <v>50</v>
      </c>
      <c r="L419" t="s">
        <v>58</v>
      </c>
      <c r="M419" t="s">
        <v>35</v>
      </c>
      <c r="N419" s="1">
        <v>44033</v>
      </c>
      <c r="O419">
        <v>8.92</v>
      </c>
      <c r="P419" s="2">
        <v>29.74</v>
      </c>
      <c r="Q419">
        <v>20.82</v>
      </c>
      <c r="R419">
        <v>4</v>
      </c>
      <c r="S419" s="2">
        <v>35.68</v>
      </c>
      <c r="T419" s="3">
        <v>0.05</v>
      </c>
      <c r="U419" s="2">
        <v>1.78</v>
      </c>
      <c r="V419" s="2">
        <v>33.9</v>
      </c>
      <c r="W419" s="2">
        <v>6.64</v>
      </c>
      <c r="X419" s="2">
        <v>40.54</v>
      </c>
    </row>
    <row r="420" spans="1:24">
      <c r="A420" t="s">
        <v>1240</v>
      </c>
      <c r="B420" s="1">
        <v>44016</v>
      </c>
      <c r="C420" t="s">
        <v>378</v>
      </c>
      <c r="D420" t="s">
        <v>1002</v>
      </c>
      <c r="E420" t="s">
        <v>45</v>
      </c>
      <c r="F420" t="s">
        <v>45</v>
      </c>
      <c r="G420" t="s">
        <v>72</v>
      </c>
      <c r="H420" t="s">
        <v>62</v>
      </c>
      <c r="I420" t="s">
        <v>176</v>
      </c>
      <c r="J420" t="s">
        <v>134</v>
      </c>
      <c r="K420" t="s">
        <v>57</v>
      </c>
      <c r="L420" t="s">
        <v>58</v>
      </c>
      <c r="M420" t="s">
        <v>35</v>
      </c>
      <c r="N420" s="1">
        <v>44033</v>
      </c>
      <c r="O420">
        <v>3.32</v>
      </c>
      <c r="P420" s="2">
        <v>5.18</v>
      </c>
      <c r="Q420">
        <v>1.86</v>
      </c>
      <c r="R420">
        <v>43</v>
      </c>
      <c r="S420" s="2">
        <v>142.76</v>
      </c>
      <c r="T420" s="3">
        <v>0.03</v>
      </c>
      <c r="U420" s="2">
        <v>4.28</v>
      </c>
      <c r="V420" s="2">
        <v>138.47999999999999</v>
      </c>
      <c r="W420" s="2">
        <v>2.04</v>
      </c>
      <c r="X420" s="2">
        <v>140.52000000000001</v>
      </c>
    </row>
    <row r="421" spans="1:24">
      <c r="A421" t="s">
        <v>1241</v>
      </c>
      <c r="B421" s="1">
        <v>44017</v>
      </c>
      <c r="C421" t="s">
        <v>382</v>
      </c>
      <c r="D421" t="s">
        <v>1005</v>
      </c>
      <c r="E421" t="s">
        <v>27</v>
      </c>
      <c r="F421" t="s">
        <v>28</v>
      </c>
      <c r="G421" t="s">
        <v>72</v>
      </c>
      <c r="H421" t="s">
        <v>416</v>
      </c>
      <c r="I421" t="s">
        <v>73</v>
      </c>
      <c r="J421" t="s">
        <v>138</v>
      </c>
      <c r="K421" t="s">
        <v>33</v>
      </c>
      <c r="L421" t="s">
        <v>41</v>
      </c>
      <c r="M421" t="s">
        <v>35</v>
      </c>
      <c r="N421" s="1">
        <v>44071</v>
      </c>
      <c r="O421">
        <v>1.84</v>
      </c>
      <c r="P421" s="2">
        <v>2.88</v>
      </c>
      <c r="Q421">
        <v>1.04</v>
      </c>
      <c r="R421">
        <v>47</v>
      </c>
      <c r="S421" s="2">
        <v>86.48</v>
      </c>
      <c r="T421" s="3">
        <v>0.03</v>
      </c>
      <c r="U421" s="2">
        <v>2.59</v>
      </c>
      <c r="V421" s="2">
        <v>83.89</v>
      </c>
      <c r="W421" s="2">
        <v>5.33</v>
      </c>
      <c r="X421" s="2">
        <v>89.22</v>
      </c>
    </row>
    <row r="422" spans="1:24">
      <c r="A422" t="s">
        <v>1242</v>
      </c>
      <c r="B422" s="1">
        <v>44023</v>
      </c>
      <c r="C422" t="s">
        <v>386</v>
      </c>
      <c r="D422" t="s">
        <v>1008</v>
      </c>
      <c r="E422" t="s">
        <v>39</v>
      </c>
      <c r="F422" t="s">
        <v>39</v>
      </c>
      <c r="G422" t="s">
        <v>72</v>
      </c>
      <c r="H422" t="s">
        <v>90</v>
      </c>
      <c r="I422" t="s">
        <v>176</v>
      </c>
      <c r="J422" t="s">
        <v>142</v>
      </c>
      <c r="K422" t="s">
        <v>57</v>
      </c>
      <c r="L422" t="s">
        <v>34</v>
      </c>
      <c r="M422" t="s">
        <v>35</v>
      </c>
      <c r="N422" s="1">
        <v>44046</v>
      </c>
      <c r="O422">
        <v>8.31</v>
      </c>
      <c r="P422" s="2">
        <v>15.98</v>
      </c>
      <c r="Q422">
        <v>7.67</v>
      </c>
      <c r="R422">
        <v>40</v>
      </c>
      <c r="S422" s="2">
        <v>332.4</v>
      </c>
      <c r="T422" s="3">
        <v>0.03</v>
      </c>
      <c r="U422" s="2">
        <v>9.9700000000000006</v>
      </c>
      <c r="V422" s="2">
        <v>322.43</v>
      </c>
      <c r="W422" s="2">
        <v>6.5</v>
      </c>
      <c r="X422" s="2">
        <v>328.93</v>
      </c>
    </row>
    <row r="423" spans="1:24">
      <c r="A423" t="s">
        <v>1243</v>
      </c>
      <c r="B423" s="1">
        <v>44024</v>
      </c>
      <c r="C423" t="s">
        <v>390</v>
      </c>
      <c r="D423" t="s">
        <v>1011</v>
      </c>
      <c r="E423" t="s">
        <v>45</v>
      </c>
      <c r="F423" t="s">
        <v>45</v>
      </c>
      <c r="G423" t="s">
        <v>72</v>
      </c>
      <c r="H423" t="s">
        <v>66</v>
      </c>
      <c r="I423" t="s">
        <v>31</v>
      </c>
      <c r="J423" t="s">
        <v>146</v>
      </c>
      <c r="K423" t="s">
        <v>33</v>
      </c>
      <c r="L423" t="s">
        <v>41</v>
      </c>
      <c r="M423" t="s">
        <v>35</v>
      </c>
      <c r="N423" s="1">
        <v>44033</v>
      </c>
      <c r="O423">
        <v>1.82</v>
      </c>
      <c r="P423" s="2">
        <v>2.84</v>
      </c>
      <c r="Q423">
        <v>1.02</v>
      </c>
      <c r="R423">
        <v>19</v>
      </c>
      <c r="S423" s="2">
        <v>34.58</v>
      </c>
      <c r="T423" s="3">
        <v>0</v>
      </c>
      <c r="U423" s="2">
        <v>0</v>
      </c>
      <c r="V423" s="2">
        <v>34.58</v>
      </c>
      <c r="W423" s="2">
        <v>5.44</v>
      </c>
      <c r="X423" s="2">
        <v>40.020000000000003</v>
      </c>
    </row>
    <row r="424" spans="1:24">
      <c r="A424" t="s">
        <v>1244</v>
      </c>
      <c r="B424" s="1">
        <v>44027</v>
      </c>
      <c r="C424" t="s">
        <v>394</v>
      </c>
      <c r="D424" t="s">
        <v>1014</v>
      </c>
      <c r="E424" t="s">
        <v>27</v>
      </c>
      <c r="F424" t="s">
        <v>28</v>
      </c>
      <c r="G424" t="s">
        <v>29</v>
      </c>
      <c r="H424" t="s">
        <v>62</v>
      </c>
      <c r="I424" t="s">
        <v>63</v>
      </c>
      <c r="J424" t="s">
        <v>151</v>
      </c>
      <c r="K424" t="s">
        <v>33</v>
      </c>
      <c r="L424" t="s">
        <v>58</v>
      </c>
      <c r="M424" t="s">
        <v>35</v>
      </c>
      <c r="N424" s="1">
        <v>44038</v>
      </c>
      <c r="O424">
        <v>1.87</v>
      </c>
      <c r="P424" s="2">
        <v>8.1199999999999992</v>
      </c>
      <c r="Q424">
        <v>6.25</v>
      </c>
      <c r="R424">
        <v>4</v>
      </c>
      <c r="S424" s="2">
        <v>7.48</v>
      </c>
      <c r="T424" s="3">
        <v>7.0000000000000007E-2</v>
      </c>
      <c r="U424" s="2">
        <v>0.52</v>
      </c>
      <c r="V424" s="2">
        <v>6.96</v>
      </c>
      <c r="W424" s="2">
        <v>2.83</v>
      </c>
      <c r="X424" s="2">
        <v>9.7899999999999991</v>
      </c>
    </row>
    <row r="425" spans="1:24">
      <c r="A425" t="s">
        <v>1245</v>
      </c>
      <c r="B425" s="1">
        <v>44029</v>
      </c>
      <c r="C425" t="s">
        <v>398</v>
      </c>
      <c r="D425" t="s">
        <v>1017</v>
      </c>
      <c r="E425" t="s">
        <v>39</v>
      </c>
      <c r="F425" t="s">
        <v>39</v>
      </c>
      <c r="G425" t="s">
        <v>46</v>
      </c>
      <c r="H425" t="s">
        <v>47</v>
      </c>
      <c r="I425" t="s">
        <v>176</v>
      </c>
      <c r="J425" t="s">
        <v>155</v>
      </c>
      <c r="K425" t="s">
        <v>33</v>
      </c>
      <c r="L425" t="s">
        <v>58</v>
      </c>
      <c r="M425" t="s">
        <v>35</v>
      </c>
      <c r="N425" s="1">
        <v>44073</v>
      </c>
      <c r="O425">
        <v>2.76</v>
      </c>
      <c r="P425" s="2">
        <v>4.38</v>
      </c>
      <c r="Q425">
        <v>1.62</v>
      </c>
      <c r="R425">
        <v>18</v>
      </c>
      <c r="S425" s="2">
        <v>49.68</v>
      </c>
      <c r="T425" s="3">
        <v>0.03</v>
      </c>
      <c r="U425" s="2">
        <v>1.49</v>
      </c>
      <c r="V425" s="2">
        <v>48.19</v>
      </c>
      <c r="W425" s="2">
        <v>6.21</v>
      </c>
      <c r="X425" s="2">
        <v>54.4</v>
      </c>
    </row>
    <row r="426" spans="1:24">
      <c r="A426" t="s">
        <v>1246</v>
      </c>
      <c r="B426" s="1">
        <v>44030</v>
      </c>
      <c r="C426" t="s">
        <v>402</v>
      </c>
      <c r="D426" t="s">
        <v>1020</v>
      </c>
      <c r="E426" t="s">
        <v>45</v>
      </c>
      <c r="F426" t="s">
        <v>45</v>
      </c>
      <c r="G426" t="s">
        <v>29</v>
      </c>
      <c r="H426" t="s">
        <v>433</v>
      </c>
      <c r="I426" t="s">
        <v>31</v>
      </c>
      <c r="J426" t="s">
        <v>159</v>
      </c>
      <c r="K426" t="s">
        <v>50</v>
      </c>
      <c r="L426" t="s">
        <v>51</v>
      </c>
      <c r="M426" t="s">
        <v>35</v>
      </c>
      <c r="N426" s="1">
        <v>44082</v>
      </c>
      <c r="O426">
        <v>1.84</v>
      </c>
      <c r="P426" s="2">
        <v>2.88</v>
      </c>
      <c r="Q426">
        <v>1.04</v>
      </c>
      <c r="R426">
        <v>10</v>
      </c>
      <c r="S426" s="2">
        <v>18.399999999999999</v>
      </c>
      <c r="T426" s="3">
        <v>0.01</v>
      </c>
      <c r="U426" s="2">
        <v>0.18</v>
      </c>
      <c r="V426" s="2">
        <v>18.22</v>
      </c>
      <c r="W426" s="2">
        <v>0.99</v>
      </c>
      <c r="X426" s="2">
        <v>19.21</v>
      </c>
    </row>
    <row r="427" spans="1:24">
      <c r="A427" t="s">
        <v>1247</v>
      </c>
      <c r="B427" s="1">
        <v>44034</v>
      </c>
      <c r="C427" t="s">
        <v>406</v>
      </c>
      <c r="D427" t="s">
        <v>1023</v>
      </c>
      <c r="E427" t="s">
        <v>27</v>
      </c>
      <c r="F427" t="s">
        <v>28</v>
      </c>
      <c r="G427" t="s">
        <v>72</v>
      </c>
      <c r="H427" t="s">
        <v>433</v>
      </c>
      <c r="I427" t="s">
        <v>48</v>
      </c>
      <c r="J427" t="s">
        <v>163</v>
      </c>
      <c r="K427" t="s">
        <v>57</v>
      </c>
      <c r="L427" t="s">
        <v>58</v>
      </c>
      <c r="M427" t="s">
        <v>35</v>
      </c>
      <c r="N427" s="1">
        <v>44094</v>
      </c>
      <c r="O427">
        <v>1.33</v>
      </c>
      <c r="P427" s="2">
        <v>2.08</v>
      </c>
      <c r="Q427">
        <v>0.75</v>
      </c>
      <c r="R427">
        <v>20</v>
      </c>
      <c r="S427" s="2">
        <v>26.6</v>
      </c>
      <c r="T427" s="3">
        <v>0.04</v>
      </c>
      <c r="U427" s="2">
        <v>1.06</v>
      </c>
      <c r="V427" s="2">
        <v>25.54</v>
      </c>
      <c r="W427" s="2">
        <v>1.49</v>
      </c>
      <c r="X427" s="2">
        <v>27.03</v>
      </c>
    </row>
    <row r="428" spans="1:24">
      <c r="A428" t="s">
        <v>1248</v>
      </c>
      <c r="B428" s="1">
        <v>44036</v>
      </c>
      <c r="C428" t="s">
        <v>410</v>
      </c>
      <c r="D428" t="s">
        <v>1026</v>
      </c>
      <c r="E428" t="s">
        <v>39</v>
      </c>
      <c r="F428" t="s">
        <v>39</v>
      </c>
      <c r="G428" t="s">
        <v>46</v>
      </c>
      <c r="H428" t="s">
        <v>116</v>
      </c>
      <c r="I428" t="s">
        <v>73</v>
      </c>
      <c r="J428" t="s">
        <v>168</v>
      </c>
      <c r="K428" t="s">
        <v>50</v>
      </c>
      <c r="L428" t="s">
        <v>34</v>
      </c>
      <c r="M428" t="s">
        <v>52</v>
      </c>
      <c r="N428" s="1">
        <v>44078</v>
      </c>
      <c r="O428">
        <v>1.6</v>
      </c>
      <c r="P428" s="2">
        <v>2.62</v>
      </c>
      <c r="Q428">
        <v>1.02</v>
      </c>
      <c r="R428">
        <v>25</v>
      </c>
      <c r="S428" s="2">
        <v>40</v>
      </c>
      <c r="T428" s="3">
        <v>0.09</v>
      </c>
      <c r="U428" s="2">
        <v>3.6</v>
      </c>
      <c r="V428" s="2">
        <v>36.4</v>
      </c>
      <c r="W428" s="2">
        <v>0.8</v>
      </c>
      <c r="X428" s="2">
        <v>37.200000000000003</v>
      </c>
    </row>
    <row r="429" spans="1:24">
      <c r="A429" t="s">
        <v>1249</v>
      </c>
      <c r="B429" s="1">
        <v>44037</v>
      </c>
      <c r="C429" t="s">
        <v>414</v>
      </c>
      <c r="D429" t="s">
        <v>1029</v>
      </c>
      <c r="E429" t="s">
        <v>45</v>
      </c>
      <c r="F429" t="s">
        <v>45</v>
      </c>
      <c r="G429" t="s">
        <v>107</v>
      </c>
      <c r="H429" t="s">
        <v>90</v>
      </c>
      <c r="I429" t="s">
        <v>48</v>
      </c>
      <c r="J429" t="s">
        <v>172</v>
      </c>
      <c r="K429" t="s">
        <v>57</v>
      </c>
      <c r="L429" t="s">
        <v>34</v>
      </c>
      <c r="M429" t="s">
        <v>35</v>
      </c>
      <c r="N429" s="1">
        <v>44072</v>
      </c>
      <c r="O429">
        <v>1.98</v>
      </c>
      <c r="P429" s="2">
        <v>3.15</v>
      </c>
      <c r="Q429">
        <v>1.17</v>
      </c>
      <c r="R429">
        <v>46</v>
      </c>
      <c r="S429" s="2">
        <v>91.08</v>
      </c>
      <c r="T429" s="3">
        <v>0.1</v>
      </c>
      <c r="U429" s="2">
        <v>9.11</v>
      </c>
      <c r="V429" s="2">
        <v>81.97</v>
      </c>
      <c r="W429" s="2">
        <v>0.49</v>
      </c>
      <c r="X429" s="2">
        <v>82.46</v>
      </c>
    </row>
    <row r="430" spans="1:24">
      <c r="A430" t="s">
        <v>1250</v>
      </c>
      <c r="B430" s="1">
        <v>44040</v>
      </c>
      <c r="C430" t="s">
        <v>419</v>
      </c>
      <c r="D430" t="s">
        <v>1032</v>
      </c>
      <c r="E430" t="s">
        <v>39</v>
      </c>
      <c r="F430" t="s">
        <v>39</v>
      </c>
      <c r="G430" t="s">
        <v>29</v>
      </c>
      <c r="H430" t="s">
        <v>66</v>
      </c>
      <c r="I430" t="s">
        <v>31</v>
      </c>
      <c r="J430" t="s">
        <v>177</v>
      </c>
      <c r="K430" t="s">
        <v>33</v>
      </c>
      <c r="L430" t="s">
        <v>34</v>
      </c>
      <c r="M430" t="s">
        <v>35</v>
      </c>
      <c r="N430" s="1">
        <v>44093</v>
      </c>
      <c r="O430">
        <v>8.82</v>
      </c>
      <c r="P430" s="2">
        <v>20.99</v>
      </c>
      <c r="Q430">
        <v>12.17</v>
      </c>
      <c r="R430">
        <v>9</v>
      </c>
      <c r="S430" s="2">
        <v>79.38</v>
      </c>
      <c r="T430" s="3">
        <v>0.08</v>
      </c>
      <c r="U430" s="2">
        <v>6.35</v>
      </c>
      <c r="V430" s="2">
        <v>73.03</v>
      </c>
      <c r="W430" s="2">
        <v>4.8099999999999996</v>
      </c>
      <c r="X430" s="2">
        <v>77.84</v>
      </c>
    </row>
    <row r="431" spans="1:24">
      <c r="A431" t="s">
        <v>1251</v>
      </c>
      <c r="B431" s="1">
        <v>44042</v>
      </c>
      <c r="C431" t="s">
        <v>423</v>
      </c>
      <c r="D431" t="s">
        <v>1035</v>
      </c>
      <c r="E431" t="s">
        <v>45</v>
      </c>
      <c r="F431" t="s">
        <v>45</v>
      </c>
      <c r="G431" t="s">
        <v>46</v>
      </c>
      <c r="H431" t="s">
        <v>90</v>
      </c>
      <c r="I431" t="s">
        <v>176</v>
      </c>
      <c r="J431" t="s">
        <v>182</v>
      </c>
      <c r="K431" t="s">
        <v>57</v>
      </c>
      <c r="L431" t="s">
        <v>34</v>
      </c>
      <c r="M431" t="s">
        <v>35</v>
      </c>
      <c r="N431" s="1">
        <v>44065</v>
      </c>
      <c r="O431">
        <v>1.84</v>
      </c>
      <c r="P431" s="2">
        <v>2.88</v>
      </c>
      <c r="Q431">
        <v>1.04</v>
      </c>
      <c r="R431">
        <v>11</v>
      </c>
      <c r="S431" s="2">
        <v>20.239999999999998</v>
      </c>
      <c r="T431" s="3">
        <v>0.02</v>
      </c>
      <c r="U431" s="2">
        <v>0.4</v>
      </c>
      <c r="V431" s="2">
        <v>19.84</v>
      </c>
      <c r="W431" s="2">
        <v>5.33</v>
      </c>
      <c r="X431" s="2">
        <v>25.17</v>
      </c>
    </row>
    <row r="432" spans="1:24">
      <c r="A432" t="s">
        <v>1252</v>
      </c>
      <c r="B432" s="1">
        <v>44042</v>
      </c>
      <c r="C432" t="s">
        <v>427</v>
      </c>
      <c r="D432" t="s">
        <v>1038</v>
      </c>
      <c r="E432" t="s">
        <v>27</v>
      </c>
      <c r="F432" t="s">
        <v>28</v>
      </c>
      <c r="G432" t="s">
        <v>46</v>
      </c>
      <c r="H432" t="s">
        <v>47</v>
      </c>
      <c r="I432" t="s">
        <v>176</v>
      </c>
      <c r="J432" t="s">
        <v>186</v>
      </c>
      <c r="K432" t="s">
        <v>33</v>
      </c>
      <c r="L432" t="s">
        <v>41</v>
      </c>
      <c r="M432" t="s">
        <v>35</v>
      </c>
      <c r="N432" s="1">
        <v>44087</v>
      </c>
      <c r="O432">
        <v>13.88</v>
      </c>
      <c r="P432" s="2">
        <v>22.38</v>
      </c>
      <c r="Q432">
        <v>8.5</v>
      </c>
      <c r="R432">
        <v>34</v>
      </c>
      <c r="S432" s="2">
        <v>471.92</v>
      </c>
      <c r="T432" s="3">
        <v>0.01</v>
      </c>
      <c r="U432" s="2">
        <v>4.72</v>
      </c>
      <c r="V432" s="2">
        <v>467.2</v>
      </c>
      <c r="W432" s="2">
        <v>15.1</v>
      </c>
      <c r="X432" s="2">
        <v>482.3</v>
      </c>
    </row>
    <row r="433" spans="1:24">
      <c r="A433" t="s">
        <v>1253</v>
      </c>
      <c r="B433" s="1">
        <v>44042</v>
      </c>
      <c r="C433" t="s">
        <v>431</v>
      </c>
      <c r="D433" t="s">
        <v>1041</v>
      </c>
      <c r="E433" t="s">
        <v>27</v>
      </c>
      <c r="F433" t="s">
        <v>28</v>
      </c>
      <c r="G433" t="s">
        <v>29</v>
      </c>
      <c r="H433" t="s">
        <v>62</v>
      </c>
      <c r="I433" t="s">
        <v>31</v>
      </c>
      <c r="J433" t="s">
        <v>190</v>
      </c>
      <c r="K433" t="s">
        <v>50</v>
      </c>
      <c r="L433" t="s">
        <v>51</v>
      </c>
      <c r="M433" t="s">
        <v>35</v>
      </c>
      <c r="N433" s="1">
        <v>44102</v>
      </c>
      <c r="O433">
        <v>4.8899999999999997</v>
      </c>
      <c r="P433" s="2">
        <v>7.64</v>
      </c>
      <c r="Q433">
        <v>2.75</v>
      </c>
      <c r="R433">
        <v>7</v>
      </c>
      <c r="S433" s="2">
        <v>34.229999999999997</v>
      </c>
      <c r="T433" s="3">
        <v>0.06</v>
      </c>
      <c r="U433" s="2">
        <v>2.0499999999999998</v>
      </c>
      <c r="V433" s="2">
        <v>32.18</v>
      </c>
      <c r="W433" s="2">
        <v>1.39</v>
      </c>
      <c r="X433" s="2">
        <v>33.57</v>
      </c>
    </row>
    <row r="434" spans="1:24">
      <c r="A434" t="s">
        <v>1254</v>
      </c>
      <c r="B434" s="1">
        <v>44046</v>
      </c>
      <c r="C434" t="s">
        <v>436</v>
      </c>
      <c r="D434" t="s">
        <v>1044</v>
      </c>
      <c r="E434" t="s">
        <v>39</v>
      </c>
      <c r="F434" t="s">
        <v>39</v>
      </c>
      <c r="G434" t="s">
        <v>29</v>
      </c>
      <c r="H434" t="s">
        <v>116</v>
      </c>
      <c r="I434" t="s">
        <v>31</v>
      </c>
      <c r="J434" t="s">
        <v>194</v>
      </c>
      <c r="K434" t="s">
        <v>57</v>
      </c>
      <c r="L434" t="s">
        <v>58</v>
      </c>
      <c r="M434" t="s">
        <v>35</v>
      </c>
      <c r="N434" s="1">
        <v>44066</v>
      </c>
      <c r="O434">
        <v>3.5</v>
      </c>
      <c r="P434" s="2">
        <v>5.74</v>
      </c>
      <c r="Q434">
        <v>2.2400000000000002</v>
      </c>
      <c r="R434">
        <v>7</v>
      </c>
      <c r="S434" s="2">
        <v>24.5</v>
      </c>
      <c r="T434" s="3">
        <v>0.04</v>
      </c>
      <c r="U434" s="2">
        <v>0.98</v>
      </c>
      <c r="V434" s="2">
        <v>23.52</v>
      </c>
      <c r="W434" s="2">
        <v>5.01</v>
      </c>
      <c r="X434" s="2">
        <v>28.53</v>
      </c>
    </row>
    <row r="435" spans="1:24">
      <c r="A435" t="s">
        <v>1255</v>
      </c>
      <c r="B435" s="1">
        <v>44048</v>
      </c>
      <c r="C435" t="s">
        <v>440</v>
      </c>
      <c r="D435" t="s">
        <v>1047</v>
      </c>
      <c r="E435" t="s">
        <v>45</v>
      </c>
      <c r="F435" t="s">
        <v>45</v>
      </c>
      <c r="G435" t="s">
        <v>72</v>
      </c>
      <c r="H435" t="s">
        <v>90</v>
      </c>
      <c r="I435" t="s">
        <v>176</v>
      </c>
      <c r="J435" t="s">
        <v>198</v>
      </c>
      <c r="K435" t="s">
        <v>33</v>
      </c>
      <c r="L435" t="s">
        <v>51</v>
      </c>
      <c r="M435" t="s">
        <v>35</v>
      </c>
      <c r="N435" s="1">
        <v>44100</v>
      </c>
      <c r="O435">
        <v>1.0900000000000001</v>
      </c>
      <c r="P435" s="2">
        <v>2.6</v>
      </c>
      <c r="Q435">
        <v>1.51</v>
      </c>
      <c r="R435">
        <v>43</v>
      </c>
      <c r="S435" s="2">
        <v>46.87</v>
      </c>
      <c r="T435" s="3">
        <v>0.06</v>
      </c>
      <c r="U435" s="2">
        <v>2.81</v>
      </c>
      <c r="V435" s="2">
        <v>44.06</v>
      </c>
      <c r="W435" s="2">
        <v>2.4</v>
      </c>
      <c r="X435" s="2">
        <v>46.46</v>
      </c>
    </row>
    <row r="436" spans="1:24">
      <c r="A436" t="s">
        <v>1256</v>
      </c>
      <c r="B436" s="1">
        <v>44049</v>
      </c>
      <c r="C436" t="s">
        <v>444</v>
      </c>
      <c r="D436" t="s">
        <v>1050</v>
      </c>
      <c r="E436" t="s">
        <v>27</v>
      </c>
      <c r="F436" t="s">
        <v>28</v>
      </c>
      <c r="G436" t="s">
        <v>29</v>
      </c>
      <c r="H436" t="s">
        <v>70</v>
      </c>
      <c r="I436" t="s">
        <v>48</v>
      </c>
      <c r="J436" t="s">
        <v>202</v>
      </c>
      <c r="K436" t="s">
        <v>57</v>
      </c>
      <c r="L436" t="s">
        <v>34</v>
      </c>
      <c r="M436" t="s">
        <v>35</v>
      </c>
      <c r="N436" s="1">
        <v>44106</v>
      </c>
      <c r="O436">
        <v>3.65</v>
      </c>
      <c r="P436" s="2">
        <v>5.98</v>
      </c>
      <c r="Q436">
        <v>2.33</v>
      </c>
      <c r="R436">
        <v>32</v>
      </c>
      <c r="S436" s="2">
        <v>116.8</v>
      </c>
      <c r="T436" s="3">
        <v>0.1</v>
      </c>
      <c r="U436" s="2">
        <v>11.68</v>
      </c>
      <c r="V436" s="2">
        <v>105.12</v>
      </c>
      <c r="W436" s="2">
        <v>1.49</v>
      </c>
      <c r="X436" s="2">
        <v>106.61</v>
      </c>
    </row>
    <row r="437" spans="1:24">
      <c r="A437" t="s">
        <v>1257</v>
      </c>
      <c r="B437" s="1">
        <v>44050</v>
      </c>
      <c r="C437" t="s">
        <v>693</v>
      </c>
      <c r="D437" t="s">
        <v>1053</v>
      </c>
      <c r="E437" t="s">
        <v>39</v>
      </c>
      <c r="F437" t="s">
        <v>39</v>
      </c>
      <c r="G437" t="s">
        <v>46</v>
      </c>
      <c r="H437" t="s">
        <v>30</v>
      </c>
      <c r="I437" t="s">
        <v>73</v>
      </c>
      <c r="J437" t="s">
        <v>206</v>
      </c>
      <c r="K437" t="s">
        <v>33</v>
      </c>
      <c r="L437" t="s">
        <v>41</v>
      </c>
      <c r="M437" t="s">
        <v>35</v>
      </c>
      <c r="N437" s="1">
        <v>44060</v>
      </c>
      <c r="O437">
        <v>3.32</v>
      </c>
      <c r="P437" s="2">
        <v>5.18</v>
      </c>
      <c r="Q437">
        <v>1.86</v>
      </c>
      <c r="R437">
        <v>17</v>
      </c>
      <c r="S437" s="2">
        <v>56.44</v>
      </c>
      <c r="T437" s="3">
        <v>0.02</v>
      </c>
      <c r="U437" s="2">
        <v>1.1299999999999999</v>
      </c>
      <c r="V437" s="2">
        <v>55.31</v>
      </c>
      <c r="W437" s="2">
        <v>2.04</v>
      </c>
      <c r="X437" s="2">
        <v>57.35</v>
      </c>
    </row>
    <row r="438" spans="1:24">
      <c r="A438" t="s">
        <v>1258</v>
      </c>
      <c r="B438" s="1">
        <v>44054</v>
      </c>
      <c r="C438" t="s">
        <v>696</v>
      </c>
      <c r="D438" t="s">
        <v>1056</v>
      </c>
      <c r="E438" t="s">
        <v>45</v>
      </c>
      <c r="F438" t="s">
        <v>45</v>
      </c>
      <c r="G438" t="s">
        <v>29</v>
      </c>
      <c r="H438" t="s">
        <v>125</v>
      </c>
      <c r="I438" t="s">
        <v>73</v>
      </c>
      <c r="J438" t="s">
        <v>210</v>
      </c>
      <c r="K438" t="s">
        <v>50</v>
      </c>
      <c r="L438" t="s">
        <v>51</v>
      </c>
      <c r="M438" t="s">
        <v>35</v>
      </c>
      <c r="N438" s="1">
        <v>44111</v>
      </c>
      <c r="O438">
        <v>0.24</v>
      </c>
      <c r="P438" s="2">
        <v>1.26</v>
      </c>
      <c r="Q438">
        <v>1.02</v>
      </c>
      <c r="R438">
        <v>2</v>
      </c>
      <c r="S438" s="2">
        <v>0.48</v>
      </c>
      <c r="T438" s="3">
        <v>0.06</v>
      </c>
      <c r="U438" s="2">
        <v>0.03</v>
      </c>
      <c r="V438" s="2">
        <v>0.45</v>
      </c>
      <c r="W438" s="2">
        <v>0.7</v>
      </c>
      <c r="X438" s="2">
        <v>1.1499999999999999</v>
      </c>
    </row>
    <row r="439" spans="1:24">
      <c r="A439" t="s">
        <v>1259</v>
      </c>
      <c r="B439" s="1">
        <v>44054</v>
      </c>
      <c r="C439" t="s">
        <v>699</v>
      </c>
      <c r="D439" t="s">
        <v>1059</v>
      </c>
      <c r="E439" t="s">
        <v>27</v>
      </c>
      <c r="F439" t="s">
        <v>28</v>
      </c>
      <c r="G439" t="s">
        <v>46</v>
      </c>
      <c r="H439" t="s">
        <v>62</v>
      </c>
      <c r="I439" t="s">
        <v>73</v>
      </c>
      <c r="J439" t="s">
        <v>214</v>
      </c>
      <c r="K439" t="s">
        <v>57</v>
      </c>
      <c r="L439" t="s">
        <v>58</v>
      </c>
      <c r="M439" t="s">
        <v>35</v>
      </c>
      <c r="N439" s="1">
        <v>44087</v>
      </c>
      <c r="O439">
        <v>21.56</v>
      </c>
      <c r="P439" s="2">
        <v>36.549999999999997</v>
      </c>
      <c r="Q439">
        <v>14.99</v>
      </c>
      <c r="R439">
        <v>24</v>
      </c>
      <c r="S439" s="2">
        <v>517.44000000000005</v>
      </c>
      <c r="T439" s="3">
        <v>7.0000000000000007E-2</v>
      </c>
      <c r="U439" s="2">
        <v>36.22</v>
      </c>
      <c r="V439" s="2">
        <v>481.22</v>
      </c>
      <c r="W439" s="2">
        <v>13.89</v>
      </c>
      <c r="X439" s="2">
        <v>495.11</v>
      </c>
    </row>
    <row r="440" spans="1:24">
      <c r="A440" t="s">
        <v>1260</v>
      </c>
      <c r="B440" s="1">
        <v>44054</v>
      </c>
      <c r="C440" t="s">
        <v>702</v>
      </c>
      <c r="D440" t="s">
        <v>1062</v>
      </c>
      <c r="E440" t="s">
        <v>39</v>
      </c>
      <c r="F440" t="s">
        <v>39</v>
      </c>
      <c r="G440" t="s">
        <v>29</v>
      </c>
      <c r="H440" t="s">
        <v>62</v>
      </c>
      <c r="I440" t="s">
        <v>31</v>
      </c>
      <c r="J440" t="s">
        <v>218</v>
      </c>
      <c r="K440" t="s">
        <v>33</v>
      </c>
      <c r="L440" t="s">
        <v>34</v>
      </c>
      <c r="M440" t="s">
        <v>35</v>
      </c>
      <c r="N440" s="1">
        <v>44089</v>
      </c>
      <c r="O440">
        <v>3.75</v>
      </c>
      <c r="P440" s="2">
        <v>7.08</v>
      </c>
      <c r="Q440">
        <v>3.33</v>
      </c>
      <c r="R440">
        <v>47</v>
      </c>
      <c r="S440" s="2">
        <v>176.25</v>
      </c>
      <c r="T440" s="3">
        <v>0.1</v>
      </c>
      <c r="U440" s="2">
        <v>17.63</v>
      </c>
      <c r="V440" s="2">
        <v>158.63</v>
      </c>
      <c r="W440" s="2">
        <v>2.35</v>
      </c>
      <c r="X440" s="2">
        <v>160.97999999999999</v>
      </c>
    </row>
    <row r="441" spans="1:24">
      <c r="A441" t="s">
        <v>1261</v>
      </c>
      <c r="B441" s="1">
        <v>44054</v>
      </c>
      <c r="C441" t="s">
        <v>705</v>
      </c>
      <c r="D441" t="s">
        <v>1065</v>
      </c>
      <c r="E441" t="s">
        <v>45</v>
      </c>
      <c r="F441" t="s">
        <v>45</v>
      </c>
      <c r="G441" t="s">
        <v>72</v>
      </c>
      <c r="H441" t="s">
        <v>90</v>
      </c>
      <c r="I441" t="s">
        <v>176</v>
      </c>
      <c r="J441" t="s">
        <v>222</v>
      </c>
      <c r="K441" t="s">
        <v>33</v>
      </c>
      <c r="L441" t="s">
        <v>41</v>
      </c>
      <c r="M441" t="s">
        <v>52</v>
      </c>
      <c r="N441" s="1">
        <v>44066</v>
      </c>
      <c r="O441">
        <v>2.9</v>
      </c>
      <c r="P441" s="2">
        <v>4.76</v>
      </c>
      <c r="Q441">
        <v>1.86</v>
      </c>
      <c r="R441">
        <v>11</v>
      </c>
      <c r="S441" s="2">
        <v>31.9</v>
      </c>
      <c r="T441" s="3">
        <v>0.08</v>
      </c>
      <c r="U441" s="2">
        <v>2.5499999999999998</v>
      </c>
      <c r="V441" s="2">
        <v>29.35</v>
      </c>
      <c r="W441" s="2">
        <v>0.88</v>
      </c>
      <c r="X441" s="2">
        <v>30.23</v>
      </c>
    </row>
    <row r="442" spans="1:24">
      <c r="A442" t="s">
        <v>1262</v>
      </c>
      <c r="B442" s="1">
        <v>44055</v>
      </c>
      <c r="C442" t="s">
        <v>708</v>
      </c>
      <c r="D442" t="s">
        <v>1068</v>
      </c>
      <c r="E442" t="s">
        <v>39</v>
      </c>
      <c r="F442" t="s">
        <v>39</v>
      </c>
      <c r="G442" t="s">
        <v>107</v>
      </c>
      <c r="H442" t="s">
        <v>30</v>
      </c>
      <c r="I442" t="s">
        <v>48</v>
      </c>
      <c r="J442" t="s">
        <v>226</v>
      </c>
      <c r="K442" t="s">
        <v>50</v>
      </c>
      <c r="L442" t="s">
        <v>34</v>
      </c>
      <c r="M442" t="s">
        <v>35</v>
      </c>
      <c r="N442" s="1">
        <v>44104</v>
      </c>
      <c r="O442">
        <v>6.39</v>
      </c>
      <c r="P442" s="2">
        <v>19.98</v>
      </c>
      <c r="Q442">
        <v>13.59</v>
      </c>
      <c r="R442">
        <v>5</v>
      </c>
      <c r="S442" s="2">
        <v>31.95</v>
      </c>
      <c r="T442" s="3">
        <v>0.09</v>
      </c>
      <c r="U442" s="2">
        <v>2.88</v>
      </c>
      <c r="V442" s="2">
        <v>29.07</v>
      </c>
      <c r="W442" s="2">
        <v>4</v>
      </c>
      <c r="X442" s="2">
        <v>33.07</v>
      </c>
    </row>
    <row r="443" spans="1:24">
      <c r="A443" t="s">
        <v>1263</v>
      </c>
      <c r="B443" s="1">
        <v>44065</v>
      </c>
      <c r="C443" t="s">
        <v>711</v>
      </c>
      <c r="D443" t="s">
        <v>1071</v>
      </c>
      <c r="E443" t="s">
        <v>39</v>
      </c>
      <c r="F443" t="s">
        <v>39</v>
      </c>
      <c r="G443" t="s">
        <v>107</v>
      </c>
      <c r="H443" t="s">
        <v>47</v>
      </c>
      <c r="I443" t="s">
        <v>63</v>
      </c>
      <c r="J443" t="s">
        <v>230</v>
      </c>
      <c r="K443" t="s">
        <v>33</v>
      </c>
      <c r="L443" t="s">
        <v>41</v>
      </c>
      <c r="M443" t="s">
        <v>35</v>
      </c>
      <c r="N443" s="1">
        <v>44113</v>
      </c>
      <c r="O443">
        <v>4.03</v>
      </c>
      <c r="P443" s="2">
        <v>9.3800000000000008</v>
      </c>
      <c r="Q443">
        <v>5.35</v>
      </c>
      <c r="R443">
        <v>17</v>
      </c>
      <c r="S443" s="2">
        <v>68.510000000000005</v>
      </c>
      <c r="T443" s="3">
        <v>0.09</v>
      </c>
      <c r="U443" s="2">
        <v>6.17</v>
      </c>
      <c r="V443" s="2">
        <v>62.34</v>
      </c>
      <c r="W443" s="2">
        <v>7.28</v>
      </c>
      <c r="X443" s="2">
        <v>69.62</v>
      </c>
    </row>
    <row r="444" spans="1:24">
      <c r="A444" t="s">
        <v>1264</v>
      </c>
      <c r="B444" s="1">
        <v>44068</v>
      </c>
      <c r="C444" t="s">
        <v>714</v>
      </c>
      <c r="D444" t="s">
        <v>1074</v>
      </c>
      <c r="E444" t="s">
        <v>45</v>
      </c>
      <c r="F444" t="s">
        <v>45</v>
      </c>
      <c r="G444" t="s">
        <v>29</v>
      </c>
      <c r="H444" t="s">
        <v>62</v>
      </c>
      <c r="I444" t="s">
        <v>176</v>
      </c>
      <c r="J444" t="s">
        <v>233</v>
      </c>
      <c r="K444" t="s">
        <v>33</v>
      </c>
      <c r="L444" t="s">
        <v>51</v>
      </c>
      <c r="M444" t="s">
        <v>35</v>
      </c>
      <c r="N444" s="1">
        <v>44077</v>
      </c>
      <c r="O444">
        <v>5.5</v>
      </c>
      <c r="P444" s="2">
        <v>12.22</v>
      </c>
      <c r="Q444">
        <v>6.72</v>
      </c>
      <c r="R444">
        <v>37</v>
      </c>
      <c r="S444" s="2">
        <v>203.5</v>
      </c>
      <c r="T444" s="3">
        <v>0.09</v>
      </c>
      <c r="U444" s="2">
        <v>18.32</v>
      </c>
      <c r="V444" s="2">
        <v>185.19</v>
      </c>
      <c r="W444" s="2">
        <v>2.85</v>
      </c>
      <c r="X444" s="2">
        <v>188.04</v>
      </c>
    </row>
    <row r="445" spans="1:24">
      <c r="A445" t="s">
        <v>1265</v>
      </c>
      <c r="B445" s="1">
        <v>44068</v>
      </c>
      <c r="C445" t="s">
        <v>717</v>
      </c>
      <c r="D445" t="s">
        <v>1077</v>
      </c>
      <c r="E445" t="s">
        <v>27</v>
      </c>
      <c r="F445" t="s">
        <v>28</v>
      </c>
      <c r="G445" t="s">
        <v>107</v>
      </c>
      <c r="H445" t="s">
        <v>30</v>
      </c>
      <c r="I445" t="s">
        <v>176</v>
      </c>
      <c r="J445" t="s">
        <v>237</v>
      </c>
      <c r="K445" t="s">
        <v>50</v>
      </c>
      <c r="L445" t="s">
        <v>58</v>
      </c>
      <c r="M445" t="s">
        <v>35</v>
      </c>
      <c r="N445" s="1">
        <v>44074</v>
      </c>
      <c r="O445">
        <v>11.11</v>
      </c>
      <c r="P445" s="2">
        <v>19.84</v>
      </c>
      <c r="Q445">
        <v>8.73</v>
      </c>
      <c r="R445">
        <v>28</v>
      </c>
      <c r="S445" s="2">
        <v>311.08</v>
      </c>
      <c r="T445" s="3">
        <v>0.06</v>
      </c>
      <c r="U445" s="2">
        <v>18.66</v>
      </c>
      <c r="V445" s="2">
        <v>292.42</v>
      </c>
      <c r="W445" s="2">
        <v>4.0999999999999996</v>
      </c>
      <c r="X445" s="2">
        <v>296.52</v>
      </c>
    </row>
    <row r="446" spans="1:24">
      <c r="A446" t="s">
        <v>1266</v>
      </c>
      <c r="B446" s="1">
        <v>44069</v>
      </c>
      <c r="C446" t="s">
        <v>720</v>
      </c>
      <c r="D446" t="s">
        <v>1080</v>
      </c>
      <c r="E446" t="s">
        <v>27</v>
      </c>
      <c r="F446" t="s">
        <v>28</v>
      </c>
      <c r="G446" t="s">
        <v>29</v>
      </c>
      <c r="H446" t="s">
        <v>30</v>
      </c>
      <c r="I446" t="s">
        <v>31</v>
      </c>
      <c r="J446" t="s">
        <v>241</v>
      </c>
      <c r="K446" t="s">
        <v>57</v>
      </c>
      <c r="L446" t="s">
        <v>51</v>
      </c>
      <c r="M446" t="s">
        <v>35</v>
      </c>
      <c r="N446" s="1">
        <v>44083</v>
      </c>
      <c r="O446">
        <v>10.07</v>
      </c>
      <c r="P446" s="2">
        <v>15.98</v>
      </c>
      <c r="Q446">
        <v>5.91</v>
      </c>
      <c r="R446">
        <v>46</v>
      </c>
      <c r="S446" s="2">
        <v>463.22</v>
      </c>
      <c r="T446" s="3">
        <v>0.02</v>
      </c>
      <c r="U446" s="2">
        <v>9.26</v>
      </c>
      <c r="V446" s="2">
        <v>453.96</v>
      </c>
      <c r="W446" s="2">
        <v>4</v>
      </c>
      <c r="X446" s="2">
        <v>457.96</v>
      </c>
    </row>
    <row r="447" spans="1:24">
      <c r="A447" t="s">
        <v>1267</v>
      </c>
      <c r="B447" s="1">
        <v>44070</v>
      </c>
      <c r="C447" t="s">
        <v>723</v>
      </c>
      <c r="D447" t="s">
        <v>1083</v>
      </c>
      <c r="E447" t="s">
        <v>39</v>
      </c>
      <c r="F447" t="s">
        <v>39</v>
      </c>
      <c r="G447" t="s">
        <v>107</v>
      </c>
      <c r="H447" t="s">
        <v>62</v>
      </c>
      <c r="I447" t="s">
        <v>63</v>
      </c>
      <c r="J447" t="s">
        <v>245</v>
      </c>
      <c r="K447" t="s">
        <v>50</v>
      </c>
      <c r="L447" t="s">
        <v>34</v>
      </c>
      <c r="M447" t="s">
        <v>52</v>
      </c>
      <c r="N447" s="1">
        <v>44107</v>
      </c>
      <c r="O447">
        <v>1.6</v>
      </c>
      <c r="P447" s="2">
        <v>2.62</v>
      </c>
      <c r="Q447">
        <v>1.02</v>
      </c>
      <c r="R447">
        <v>45</v>
      </c>
      <c r="S447" s="2">
        <v>72</v>
      </c>
      <c r="T447" s="3">
        <v>0.01</v>
      </c>
      <c r="U447" s="2">
        <v>0.72</v>
      </c>
      <c r="V447" s="2">
        <v>71.28</v>
      </c>
      <c r="W447" s="2">
        <v>0.8</v>
      </c>
      <c r="X447" s="2">
        <v>72.08</v>
      </c>
    </row>
    <row r="448" spans="1:24">
      <c r="A448" t="s">
        <v>1268</v>
      </c>
      <c r="B448" s="1">
        <v>44071</v>
      </c>
      <c r="C448" t="s">
        <v>726</v>
      </c>
      <c r="D448" t="s">
        <v>1086</v>
      </c>
      <c r="E448" t="s">
        <v>45</v>
      </c>
      <c r="F448" t="s">
        <v>45</v>
      </c>
      <c r="G448" t="s">
        <v>72</v>
      </c>
      <c r="H448" t="s">
        <v>66</v>
      </c>
      <c r="I448" t="s">
        <v>48</v>
      </c>
      <c r="J448" t="s">
        <v>249</v>
      </c>
      <c r="K448" t="s">
        <v>57</v>
      </c>
      <c r="L448" t="s">
        <v>41</v>
      </c>
      <c r="M448" t="s">
        <v>35</v>
      </c>
      <c r="N448" s="1">
        <v>44096</v>
      </c>
      <c r="O448">
        <v>6.51</v>
      </c>
      <c r="P448" s="2">
        <v>30.98</v>
      </c>
      <c r="Q448">
        <v>24.47</v>
      </c>
      <c r="R448">
        <v>37</v>
      </c>
      <c r="S448" s="2">
        <v>240.87</v>
      </c>
      <c r="T448" s="3">
        <v>0.03</v>
      </c>
      <c r="U448" s="2">
        <v>7.23</v>
      </c>
      <c r="V448" s="2">
        <v>233.64</v>
      </c>
      <c r="W448" s="2">
        <v>6.5</v>
      </c>
      <c r="X448" s="2">
        <v>240.14</v>
      </c>
    </row>
    <row r="449" spans="1:24">
      <c r="A449" t="s">
        <v>1269</v>
      </c>
      <c r="B449" s="1">
        <v>44076</v>
      </c>
      <c r="C449" t="s">
        <v>729</v>
      </c>
      <c r="D449" t="s">
        <v>1089</v>
      </c>
      <c r="E449" t="s">
        <v>27</v>
      </c>
      <c r="F449" t="s">
        <v>28</v>
      </c>
      <c r="G449" t="s">
        <v>107</v>
      </c>
      <c r="H449" t="s">
        <v>30</v>
      </c>
      <c r="I449" t="s">
        <v>48</v>
      </c>
      <c r="J449" t="s">
        <v>253</v>
      </c>
      <c r="K449" t="s">
        <v>33</v>
      </c>
      <c r="L449" t="s">
        <v>51</v>
      </c>
      <c r="M449" t="s">
        <v>35</v>
      </c>
      <c r="N449" s="1">
        <v>44093</v>
      </c>
      <c r="O449">
        <v>10.07</v>
      </c>
      <c r="P449" s="2">
        <v>15.98</v>
      </c>
      <c r="Q449">
        <v>5.91</v>
      </c>
      <c r="R449">
        <v>29</v>
      </c>
      <c r="S449" s="2">
        <v>292.02999999999997</v>
      </c>
      <c r="T449" s="3">
        <v>0.04</v>
      </c>
      <c r="U449" s="2">
        <v>11.68</v>
      </c>
      <c r="V449" s="2">
        <v>280.35000000000002</v>
      </c>
      <c r="W449" s="2">
        <v>4</v>
      </c>
      <c r="X449" s="2">
        <v>284.35000000000002</v>
      </c>
    </row>
    <row r="450" spans="1:24">
      <c r="A450" t="s">
        <v>1270</v>
      </c>
      <c r="B450" s="1">
        <v>44077</v>
      </c>
      <c r="C450" t="s">
        <v>732</v>
      </c>
      <c r="D450" t="s">
        <v>1092</v>
      </c>
      <c r="E450" t="s">
        <v>27</v>
      </c>
      <c r="F450" t="s">
        <v>28</v>
      </c>
      <c r="G450" t="s">
        <v>46</v>
      </c>
      <c r="H450" t="s">
        <v>125</v>
      </c>
      <c r="I450" t="s">
        <v>31</v>
      </c>
      <c r="J450" t="s">
        <v>257</v>
      </c>
      <c r="K450" t="s">
        <v>57</v>
      </c>
      <c r="L450" t="s">
        <v>58</v>
      </c>
      <c r="M450" t="s">
        <v>35</v>
      </c>
      <c r="N450" s="1">
        <v>44137</v>
      </c>
      <c r="O450">
        <v>1.92</v>
      </c>
      <c r="P450" s="2">
        <v>3.26</v>
      </c>
      <c r="Q450">
        <v>1.34</v>
      </c>
      <c r="R450">
        <v>31</v>
      </c>
      <c r="S450" s="2">
        <v>59.52</v>
      </c>
      <c r="T450" s="3">
        <v>0</v>
      </c>
      <c r="U450" s="2">
        <v>0</v>
      </c>
      <c r="V450" s="2">
        <v>59.52</v>
      </c>
      <c r="W450" s="2">
        <v>1.86</v>
      </c>
      <c r="X450" s="2">
        <v>61.38</v>
      </c>
    </row>
    <row r="451" spans="1:24">
      <c r="A451" t="s">
        <v>1271</v>
      </c>
      <c r="B451" s="1">
        <v>44077</v>
      </c>
      <c r="C451" t="s">
        <v>735</v>
      </c>
      <c r="D451" t="s">
        <v>1095</v>
      </c>
      <c r="E451" t="s">
        <v>39</v>
      </c>
      <c r="F451" t="s">
        <v>39</v>
      </c>
      <c r="G451" t="s">
        <v>29</v>
      </c>
      <c r="H451" t="s">
        <v>167</v>
      </c>
      <c r="I451" t="s">
        <v>48</v>
      </c>
      <c r="J451" t="s">
        <v>261</v>
      </c>
      <c r="K451" t="s">
        <v>33</v>
      </c>
      <c r="L451" t="s">
        <v>34</v>
      </c>
      <c r="M451" t="s">
        <v>35</v>
      </c>
      <c r="N451" s="1">
        <v>44108</v>
      </c>
      <c r="O451">
        <v>2.98</v>
      </c>
      <c r="P451" s="2">
        <v>5.84</v>
      </c>
      <c r="Q451">
        <v>2.86</v>
      </c>
      <c r="R451">
        <v>22</v>
      </c>
      <c r="S451" s="2">
        <v>65.56</v>
      </c>
      <c r="T451" s="3">
        <v>0.1</v>
      </c>
      <c r="U451" s="2">
        <v>6.56</v>
      </c>
      <c r="V451" s="2">
        <v>59</v>
      </c>
      <c r="W451" s="2">
        <v>0.83</v>
      </c>
      <c r="X451" s="2">
        <v>59.83</v>
      </c>
    </row>
    <row r="452" spans="1:24">
      <c r="A452" t="s">
        <v>1272</v>
      </c>
      <c r="B452" s="1">
        <v>44078</v>
      </c>
      <c r="C452" t="s">
        <v>738</v>
      </c>
      <c r="D452" t="s">
        <v>1098</v>
      </c>
      <c r="E452" t="s">
        <v>45</v>
      </c>
      <c r="F452" t="s">
        <v>45</v>
      </c>
      <c r="G452" t="s">
        <v>29</v>
      </c>
      <c r="H452" t="s">
        <v>167</v>
      </c>
      <c r="I452" t="s">
        <v>63</v>
      </c>
      <c r="J452" t="s">
        <v>265</v>
      </c>
      <c r="K452" t="s">
        <v>33</v>
      </c>
      <c r="L452" t="s">
        <v>41</v>
      </c>
      <c r="M452" t="s">
        <v>35</v>
      </c>
      <c r="N452" s="1">
        <v>44137</v>
      </c>
      <c r="O452">
        <v>2.5</v>
      </c>
      <c r="P452" s="2">
        <v>5.68</v>
      </c>
      <c r="Q452">
        <v>3.18</v>
      </c>
      <c r="R452">
        <v>23</v>
      </c>
      <c r="S452" s="2">
        <v>57.5</v>
      </c>
      <c r="T452" s="3">
        <v>0.01</v>
      </c>
      <c r="U452" s="2">
        <v>0.57999999999999996</v>
      </c>
      <c r="V452" s="2">
        <v>56.93</v>
      </c>
      <c r="W452" s="2">
        <v>3.6</v>
      </c>
      <c r="X452" s="2">
        <v>60.53</v>
      </c>
    </row>
    <row r="453" spans="1:24">
      <c r="A453" t="s">
        <v>1273</v>
      </c>
      <c r="B453" s="1">
        <v>44084</v>
      </c>
      <c r="C453" t="s">
        <v>741</v>
      </c>
      <c r="D453" t="s">
        <v>1101</v>
      </c>
      <c r="E453" t="s">
        <v>27</v>
      </c>
      <c r="F453" t="s">
        <v>28</v>
      </c>
      <c r="G453" t="s">
        <v>29</v>
      </c>
      <c r="H453" t="s">
        <v>167</v>
      </c>
      <c r="I453" t="s">
        <v>63</v>
      </c>
      <c r="J453" t="s">
        <v>269</v>
      </c>
      <c r="K453" t="s">
        <v>33</v>
      </c>
      <c r="L453" t="s">
        <v>51</v>
      </c>
      <c r="M453" t="s">
        <v>35</v>
      </c>
      <c r="N453" s="1">
        <v>44133</v>
      </c>
      <c r="O453">
        <v>11.38</v>
      </c>
      <c r="P453" s="2">
        <v>18.649999999999999</v>
      </c>
      <c r="Q453">
        <v>7.27</v>
      </c>
      <c r="R453">
        <v>7</v>
      </c>
      <c r="S453" s="2">
        <v>79.66</v>
      </c>
      <c r="T453" s="3">
        <v>0.01</v>
      </c>
      <c r="U453" s="2">
        <v>0.8</v>
      </c>
      <c r="V453" s="2">
        <v>78.86</v>
      </c>
      <c r="W453" s="2">
        <v>3.77</v>
      </c>
      <c r="X453" s="2">
        <v>82.63</v>
      </c>
    </row>
    <row r="454" spans="1:24">
      <c r="A454" t="s">
        <v>1274</v>
      </c>
      <c r="B454" s="1">
        <v>44085</v>
      </c>
      <c r="C454" t="s">
        <v>744</v>
      </c>
      <c r="D454" t="s">
        <v>1104</v>
      </c>
      <c r="E454" t="s">
        <v>39</v>
      </c>
      <c r="F454" t="s">
        <v>39</v>
      </c>
      <c r="G454" t="s">
        <v>107</v>
      </c>
      <c r="H454" t="s">
        <v>90</v>
      </c>
      <c r="I454" t="s">
        <v>73</v>
      </c>
      <c r="J454" t="s">
        <v>273</v>
      </c>
      <c r="K454" t="s">
        <v>50</v>
      </c>
      <c r="L454" t="s">
        <v>58</v>
      </c>
      <c r="M454" t="s">
        <v>35</v>
      </c>
      <c r="N454" s="1">
        <v>44143</v>
      </c>
      <c r="O454">
        <v>0.93</v>
      </c>
      <c r="P454" s="2">
        <v>1.48</v>
      </c>
      <c r="Q454">
        <v>0.55000000000000004</v>
      </c>
      <c r="R454">
        <v>15</v>
      </c>
      <c r="S454" s="2">
        <v>13.95</v>
      </c>
      <c r="T454" s="3">
        <v>0.03</v>
      </c>
      <c r="U454" s="2">
        <v>0.42</v>
      </c>
      <c r="V454" s="2">
        <v>13.53</v>
      </c>
      <c r="W454" s="2">
        <v>0.7</v>
      </c>
      <c r="X454" s="2">
        <v>14.23</v>
      </c>
    </row>
    <row r="455" spans="1:24">
      <c r="A455" t="s">
        <v>1275</v>
      </c>
      <c r="B455" s="1">
        <v>44086</v>
      </c>
      <c r="C455" t="s">
        <v>747</v>
      </c>
      <c r="D455" t="s">
        <v>1107</v>
      </c>
      <c r="E455" t="s">
        <v>45</v>
      </c>
      <c r="F455" t="s">
        <v>45</v>
      </c>
      <c r="G455" t="s">
        <v>29</v>
      </c>
      <c r="H455" t="s">
        <v>47</v>
      </c>
      <c r="I455" t="s">
        <v>73</v>
      </c>
      <c r="J455" t="s">
        <v>277</v>
      </c>
      <c r="K455" t="s">
        <v>57</v>
      </c>
      <c r="L455" t="s">
        <v>58</v>
      </c>
      <c r="M455" t="s">
        <v>35</v>
      </c>
      <c r="N455" s="1">
        <v>44094</v>
      </c>
      <c r="O455">
        <v>1.0900000000000001</v>
      </c>
      <c r="P455" s="2">
        <v>1.82</v>
      </c>
      <c r="Q455">
        <v>0.73</v>
      </c>
      <c r="R455">
        <v>36</v>
      </c>
      <c r="S455" s="2">
        <v>39.24</v>
      </c>
      <c r="T455" s="3">
        <v>0.09</v>
      </c>
      <c r="U455" s="2">
        <v>3.53</v>
      </c>
      <c r="V455" s="2">
        <v>35.71</v>
      </c>
      <c r="W455" s="2">
        <v>1</v>
      </c>
      <c r="X455" s="2">
        <v>36.71</v>
      </c>
    </row>
    <row r="456" spans="1:24">
      <c r="A456" t="s">
        <v>1276</v>
      </c>
      <c r="B456" s="1">
        <v>44086</v>
      </c>
      <c r="C456" t="s">
        <v>750</v>
      </c>
      <c r="D456" t="s">
        <v>1110</v>
      </c>
      <c r="E456" t="s">
        <v>27</v>
      </c>
      <c r="F456" t="s">
        <v>28</v>
      </c>
      <c r="G456" t="s">
        <v>72</v>
      </c>
      <c r="H456" t="s">
        <v>433</v>
      </c>
      <c r="I456" t="s">
        <v>48</v>
      </c>
      <c r="J456" t="s">
        <v>281</v>
      </c>
      <c r="K456" t="s">
        <v>50</v>
      </c>
      <c r="L456" t="s">
        <v>58</v>
      </c>
      <c r="M456" t="s">
        <v>35</v>
      </c>
      <c r="N456" s="1">
        <v>44139</v>
      </c>
      <c r="O456">
        <v>14.95</v>
      </c>
      <c r="P456" s="2">
        <v>34.76</v>
      </c>
      <c r="Q456">
        <v>19.809999999999999</v>
      </c>
      <c r="R456">
        <v>34</v>
      </c>
      <c r="S456" s="2">
        <v>508.3</v>
      </c>
      <c r="T456" s="3">
        <v>0.03</v>
      </c>
      <c r="U456" s="2">
        <v>15.25</v>
      </c>
      <c r="V456" s="2">
        <v>493.05</v>
      </c>
      <c r="W456" s="2">
        <v>8.2200000000000006</v>
      </c>
      <c r="X456" s="2">
        <v>501.27</v>
      </c>
    </row>
    <row r="457" spans="1:24">
      <c r="A457" t="s">
        <v>1277</v>
      </c>
      <c r="B457" s="1">
        <v>44087</v>
      </c>
      <c r="C457" t="s">
        <v>753</v>
      </c>
      <c r="D457" t="s">
        <v>1113</v>
      </c>
      <c r="E457" t="s">
        <v>39</v>
      </c>
      <c r="F457" t="s">
        <v>39</v>
      </c>
      <c r="G457" t="s">
        <v>46</v>
      </c>
      <c r="H457" t="s">
        <v>30</v>
      </c>
      <c r="I457" t="s">
        <v>48</v>
      </c>
      <c r="J457" t="s">
        <v>285</v>
      </c>
      <c r="K457" t="s">
        <v>57</v>
      </c>
      <c r="L457" t="s">
        <v>41</v>
      </c>
      <c r="M457" t="s">
        <v>35</v>
      </c>
      <c r="N457" s="1">
        <v>44119</v>
      </c>
      <c r="O457">
        <v>4.53</v>
      </c>
      <c r="P457" s="2">
        <v>7.3</v>
      </c>
      <c r="Q457">
        <v>2.77</v>
      </c>
      <c r="R457">
        <v>26</v>
      </c>
      <c r="S457" s="2">
        <v>117.78</v>
      </c>
      <c r="T457" s="3">
        <v>0.03</v>
      </c>
      <c r="U457" s="2">
        <v>3.53</v>
      </c>
      <c r="V457" s="2">
        <v>114.25</v>
      </c>
      <c r="W457" s="2">
        <v>7.72</v>
      </c>
      <c r="X457" s="2">
        <v>121.97</v>
      </c>
    </row>
    <row r="458" spans="1:24">
      <c r="A458" t="s">
        <v>1278</v>
      </c>
      <c r="B458" s="1">
        <v>44091</v>
      </c>
      <c r="C458" t="s">
        <v>756</v>
      </c>
      <c r="D458" t="s">
        <v>1115</v>
      </c>
      <c r="E458" t="s">
        <v>45</v>
      </c>
      <c r="F458" t="s">
        <v>45</v>
      </c>
      <c r="G458" t="s">
        <v>29</v>
      </c>
      <c r="H458" t="s">
        <v>416</v>
      </c>
      <c r="I458" t="s">
        <v>73</v>
      </c>
      <c r="J458" t="s">
        <v>289</v>
      </c>
      <c r="K458" t="s">
        <v>33</v>
      </c>
      <c r="L458" t="s">
        <v>34</v>
      </c>
      <c r="M458" t="s">
        <v>35</v>
      </c>
      <c r="N458" s="1">
        <v>44142</v>
      </c>
      <c r="O458">
        <v>2.2599999999999998</v>
      </c>
      <c r="P458" s="2">
        <v>3.58</v>
      </c>
      <c r="Q458">
        <v>1.32</v>
      </c>
      <c r="R458">
        <v>19</v>
      </c>
      <c r="S458" s="2">
        <v>42.94</v>
      </c>
      <c r="T458" s="3">
        <v>0</v>
      </c>
      <c r="U458" s="2">
        <v>0</v>
      </c>
      <c r="V458" s="2">
        <v>42.94</v>
      </c>
      <c r="W458" s="2">
        <v>5.47</v>
      </c>
      <c r="X458" s="2">
        <v>48.41</v>
      </c>
    </row>
    <row r="459" spans="1:24">
      <c r="A459" t="s">
        <v>1279</v>
      </c>
      <c r="B459" s="1">
        <v>44097</v>
      </c>
      <c r="C459" t="s">
        <v>759</v>
      </c>
      <c r="D459" t="s">
        <v>1117</v>
      </c>
      <c r="E459" t="s">
        <v>27</v>
      </c>
      <c r="F459" t="s">
        <v>28</v>
      </c>
      <c r="G459" t="s">
        <v>29</v>
      </c>
      <c r="H459" t="s">
        <v>62</v>
      </c>
      <c r="I459" t="s">
        <v>176</v>
      </c>
      <c r="J459" t="s">
        <v>293</v>
      </c>
      <c r="K459" t="s">
        <v>57</v>
      </c>
      <c r="L459" t="s">
        <v>41</v>
      </c>
      <c r="M459" t="s">
        <v>52</v>
      </c>
      <c r="N459" s="1">
        <v>44117</v>
      </c>
      <c r="O459">
        <v>4.37</v>
      </c>
      <c r="P459" s="2">
        <v>9.11</v>
      </c>
      <c r="Q459">
        <v>4.74</v>
      </c>
      <c r="R459">
        <v>48</v>
      </c>
      <c r="S459" s="2">
        <v>209.76</v>
      </c>
      <c r="T459" s="3">
        <v>0.06</v>
      </c>
      <c r="U459" s="2">
        <v>12.59</v>
      </c>
      <c r="V459" s="2">
        <v>197.17</v>
      </c>
      <c r="W459" s="2">
        <v>2.25</v>
      </c>
      <c r="X459" s="2">
        <v>199.42</v>
      </c>
    </row>
    <row r="460" spans="1:24">
      <c r="A460" t="s">
        <v>1280</v>
      </c>
      <c r="B460" s="1">
        <v>44101</v>
      </c>
      <c r="C460" t="s">
        <v>762</v>
      </c>
      <c r="D460" t="s">
        <v>1119</v>
      </c>
      <c r="E460" t="s">
        <v>39</v>
      </c>
      <c r="F460" t="s">
        <v>39</v>
      </c>
      <c r="G460" t="s">
        <v>29</v>
      </c>
      <c r="H460" t="s">
        <v>30</v>
      </c>
      <c r="I460" t="s">
        <v>48</v>
      </c>
      <c r="J460" t="s">
        <v>297</v>
      </c>
      <c r="K460" t="s">
        <v>33</v>
      </c>
      <c r="L460" t="s">
        <v>58</v>
      </c>
      <c r="M460" t="s">
        <v>35</v>
      </c>
      <c r="N460" s="1">
        <v>44102</v>
      </c>
      <c r="O460">
        <v>0.94</v>
      </c>
      <c r="P460" s="2">
        <v>2.08</v>
      </c>
      <c r="Q460">
        <v>1.1399999999999999</v>
      </c>
      <c r="R460">
        <v>36</v>
      </c>
      <c r="S460" s="2">
        <v>33.840000000000003</v>
      </c>
      <c r="T460" s="3">
        <v>0.01</v>
      </c>
      <c r="U460" s="2">
        <v>0.34</v>
      </c>
      <c r="V460" s="2">
        <v>33.5</v>
      </c>
      <c r="W460" s="2">
        <v>2.56</v>
      </c>
      <c r="X460" s="2">
        <v>36.06</v>
      </c>
    </row>
    <row r="461" spans="1:24">
      <c r="A461" t="s">
        <v>1281</v>
      </c>
      <c r="B461" s="1">
        <v>44102</v>
      </c>
      <c r="C461" t="s">
        <v>765</v>
      </c>
      <c r="D461" t="s">
        <v>1121</v>
      </c>
      <c r="E461" t="s">
        <v>45</v>
      </c>
      <c r="F461" t="s">
        <v>45</v>
      </c>
      <c r="G461" t="s">
        <v>29</v>
      </c>
      <c r="H461" t="s">
        <v>150</v>
      </c>
      <c r="I461" t="s">
        <v>176</v>
      </c>
      <c r="J461" t="s">
        <v>301</v>
      </c>
      <c r="K461" t="s">
        <v>50</v>
      </c>
      <c r="L461" t="s">
        <v>58</v>
      </c>
      <c r="M461" t="s">
        <v>35</v>
      </c>
      <c r="N461" s="1">
        <v>44108</v>
      </c>
      <c r="O461">
        <v>1.53</v>
      </c>
      <c r="P461" s="2">
        <v>2.4700000000000002</v>
      </c>
      <c r="Q461">
        <v>0.94</v>
      </c>
      <c r="R461">
        <v>49</v>
      </c>
      <c r="S461" s="2">
        <v>74.97</v>
      </c>
      <c r="T461" s="3">
        <v>0.03</v>
      </c>
      <c r="U461" s="2">
        <v>2.25</v>
      </c>
      <c r="V461" s="2">
        <v>72.72</v>
      </c>
      <c r="W461" s="2">
        <v>1.02</v>
      </c>
      <c r="X461" s="2">
        <v>73.739999999999995</v>
      </c>
    </row>
    <row r="462" spans="1:24">
      <c r="A462" t="s">
        <v>1282</v>
      </c>
      <c r="B462" s="1">
        <v>44102</v>
      </c>
      <c r="C462" t="s">
        <v>768</v>
      </c>
      <c r="D462" t="s">
        <v>1123</v>
      </c>
      <c r="E462" t="s">
        <v>27</v>
      </c>
      <c r="F462" t="s">
        <v>28</v>
      </c>
      <c r="G462" t="s">
        <v>107</v>
      </c>
      <c r="H462" t="s">
        <v>30</v>
      </c>
      <c r="I462" t="s">
        <v>176</v>
      </c>
      <c r="J462" t="s">
        <v>305</v>
      </c>
      <c r="K462" t="s">
        <v>57</v>
      </c>
      <c r="L462" t="s">
        <v>51</v>
      </c>
      <c r="M462" t="s">
        <v>35</v>
      </c>
      <c r="N462" s="1">
        <v>44129</v>
      </c>
      <c r="O462">
        <v>3.47</v>
      </c>
      <c r="P462" s="2">
        <v>6.68</v>
      </c>
      <c r="Q462">
        <v>3.21</v>
      </c>
      <c r="R462">
        <v>16</v>
      </c>
      <c r="S462" s="2">
        <v>55.52</v>
      </c>
      <c r="T462" s="3">
        <v>0.1</v>
      </c>
      <c r="U462" s="2">
        <v>5.55</v>
      </c>
      <c r="V462" s="2">
        <v>49.97</v>
      </c>
      <c r="W462" s="2">
        <v>1.5</v>
      </c>
      <c r="X462" s="2">
        <v>51.47</v>
      </c>
    </row>
    <row r="463" spans="1:24">
      <c r="A463" t="s">
        <v>1283</v>
      </c>
      <c r="B463" s="1">
        <v>44103</v>
      </c>
      <c r="C463" t="s">
        <v>771</v>
      </c>
      <c r="D463" t="s">
        <v>1125</v>
      </c>
      <c r="E463" t="s">
        <v>39</v>
      </c>
      <c r="F463" t="s">
        <v>39</v>
      </c>
      <c r="G463" t="s">
        <v>46</v>
      </c>
      <c r="H463" t="s">
        <v>30</v>
      </c>
      <c r="I463" t="s">
        <v>48</v>
      </c>
      <c r="J463" t="s">
        <v>309</v>
      </c>
      <c r="K463" t="s">
        <v>33</v>
      </c>
      <c r="L463" t="s">
        <v>58</v>
      </c>
      <c r="M463" t="s">
        <v>35</v>
      </c>
      <c r="N463" s="1">
        <v>44157</v>
      </c>
      <c r="O463">
        <v>0.71</v>
      </c>
      <c r="P463" s="2">
        <v>1.1399999999999999</v>
      </c>
      <c r="Q463">
        <v>0.43</v>
      </c>
      <c r="R463">
        <v>8</v>
      </c>
      <c r="S463" s="2">
        <v>5.68</v>
      </c>
      <c r="T463" s="3">
        <v>0</v>
      </c>
      <c r="U463" s="2">
        <v>0</v>
      </c>
      <c r="V463" s="2">
        <v>5.68</v>
      </c>
      <c r="W463" s="2">
        <v>0.7</v>
      </c>
      <c r="X463" s="2">
        <v>6.38</v>
      </c>
    </row>
    <row r="464" spans="1:24">
      <c r="A464" t="s">
        <v>1284</v>
      </c>
      <c r="B464" s="1">
        <v>44105</v>
      </c>
      <c r="C464" t="s">
        <v>774</v>
      </c>
      <c r="D464" t="s">
        <v>1127</v>
      </c>
      <c r="E464" t="s">
        <v>45</v>
      </c>
      <c r="F464" t="s">
        <v>45</v>
      </c>
      <c r="G464" t="s">
        <v>107</v>
      </c>
      <c r="H464" t="s">
        <v>90</v>
      </c>
      <c r="I464" t="s">
        <v>176</v>
      </c>
      <c r="J464" t="s">
        <v>313</v>
      </c>
      <c r="K464" t="s">
        <v>57</v>
      </c>
      <c r="L464" t="s">
        <v>34</v>
      </c>
      <c r="M464" t="s">
        <v>35</v>
      </c>
      <c r="N464" s="1">
        <v>44145</v>
      </c>
      <c r="O464">
        <v>39.64</v>
      </c>
      <c r="P464" s="2">
        <v>152.47999999999999</v>
      </c>
      <c r="Q464">
        <v>112.84</v>
      </c>
      <c r="R464">
        <v>48</v>
      </c>
      <c r="S464" s="2">
        <v>1902.72</v>
      </c>
      <c r="T464" s="3">
        <v>0.04</v>
      </c>
      <c r="U464" s="2">
        <v>76.11</v>
      </c>
      <c r="V464" s="2">
        <v>1826.61</v>
      </c>
      <c r="W464" s="2">
        <v>6.5</v>
      </c>
      <c r="X464" s="2">
        <v>1833.11</v>
      </c>
    </row>
    <row r="465" spans="1:24">
      <c r="A465" t="s">
        <v>1285</v>
      </c>
      <c r="B465" s="1">
        <v>44105</v>
      </c>
      <c r="C465" t="s">
        <v>777</v>
      </c>
      <c r="D465" t="s">
        <v>1129</v>
      </c>
      <c r="E465" t="s">
        <v>39</v>
      </c>
      <c r="F465" t="s">
        <v>39</v>
      </c>
      <c r="G465" t="s">
        <v>29</v>
      </c>
      <c r="H465" t="s">
        <v>47</v>
      </c>
      <c r="I465" t="s">
        <v>63</v>
      </c>
      <c r="J465" t="s">
        <v>317</v>
      </c>
      <c r="K465" t="s">
        <v>33</v>
      </c>
      <c r="L465" t="s">
        <v>34</v>
      </c>
      <c r="M465" t="s">
        <v>52</v>
      </c>
      <c r="N465" s="1">
        <v>44162</v>
      </c>
      <c r="O465">
        <v>11.11</v>
      </c>
      <c r="P465" s="2">
        <v>19.84</v>
      </c>
      <c r="Q465">
        <v>8.73</v>
      </c>
      <c r="R465">
        <v>15</v>
      </c>
      <c r="S465" s="2">
        <v>166.65</v>
      </c>
      <c r="T465" s="3">
        <v>0</v>
      </c>
      <c r="U465" s="2">
        <v>0</v>
      </c>
      <c r="V465" s="2">
        <v>166.65</v>
      </c>
      <c r="W465" s="2">
        <v>4.0999999999999996</v>
      </c>
      <c r="X465" s="2">
        <v>170.75</v>
      </c>
    </row>
    <row r="466" spans="1:24">
      <c r="A466" t="s">
        <v>1286</v>
      </c>
      <c r="B466" s="1">
        <v>44106</v>
      </c>
      <c r="C466" t="s">
        <v>780</v>
      </c>
      <c r="D466" t="s">
        <v>1131</v>
      </c>
      <c r="E466" t="s">
        <v>45</v>
      </c>
      <c r="F466" t="s">
        <v>45</v>
      </c>
      <c r="G466" t="s">
        <v>107</v>
      </c>
      <c r="H466" t="s">
        <v>150</v>
      </c>
      <c r="I466" t="s">
        <v>176</v>
      </c>
      <c r="J466" t="s">
        <v>321</v>
      </c>
      <c r="K466" t="s">
        <v>50</v>
      </c>
      <c r="L466" t="s">
        <v>34</v>
      </c>
      <c r="M466" t="s">
        <v>35</v>
      </c>
      <c r="N466" s="1">
        <v>44150</v>
      </c>
      <c r="O466">
        <v>2.29</v>
      </c>
      <c r="P466" s="2">
        <v>3.69</v>
      </c>
      <c r="Q466">
        <v>1.4</v>
      </c>
      <c r="R466">
        <v>30</v>
      </c>
      <c r="S466" s="2">
        <v>68.7</v>
      </c>
      <c r="T466" s="3">
        <v>0.09</v>
      </c>
      <c r="U466" s="2">
        <v>6.18</v>
      </c>
      <c r="V466" s="2">
        <v>62.52</v>
      </c>
      <c r="W466" s="2">
        <v>0.5</v>
      </c>
      <c r="X466" s="2">
        <v>63.02</v>
      </c>
    </row>
    <row r="467" spans="1:24">
      <c r="A467" t="s">
        <v>1287</v>
      </c>
      <c r="B467" s="1">
        <v>44106</v>
      </c>
      <c r="C467" t="s">
        <v>783</v>
      </c>
      <c r="D467" t="s">
        <v>1133</v>
      </c>
      <c r="E467" t="s">
        <v>27</v>
      </c>
      <c r="F467" t="s">
        <v>28</v>
      </c>
      <c r="G467" t="s">
        <v>29</v>
      </c>
      <c r="H467" t="s">
        <v>167</v>
      </c>
      <c r="I467" t="s">
        <v>176</v>
      </c>
      <c r="J467" t="s">
        <v>324</v>
      </c>
      <c r="K467" t="s">
        <v>57</v>
      </c>
      <c r="L467" t="s">
        <v>34</v>
      </c>
      <c r="M467" t="s">
        <v>35</v>
      </c>
      <c r="N467" s="1">
        <v>44120</v>
      </c>
      <c r="O467">
        <v>21.97</v>
      </c>
      <c r="P467" s="2">
        <v>35.44</v>
      </c>
      <c r="Q467">
        <v>13.47</v>
      </c>
      <c r="R467">
        <v>29</v>
      </c>
      <c r="S467" s="2">
        <v>637.13</v>
      </c>
      <c r="T467" s="3">
        <v>0.03</v>
      </c>
      <c r="U467" s="2">
        <v>19.11</v>
      </c>
      <c r="V467" s="2">
        <v>618.02</v>
      </c>
      <c r="W467" s="2">
        <v>4.92</v>
      </c>
      <c r="X467" s="2">
        <v>622.94000000000005</v>
      </c>
    </row>
    <row r="468" spans="1:24">
      <c r="A468" t="s">
        <v>1288</v>
      </c>
      <c r="B468" s="1">
        <v>44107</v>
      </c>
      <c r="C468" t="s">
        <v>786</v>
      </c>
      <c r="D468" t="s">
        <v>1135</v>
      </c>
      <c r="E468" t="s">
        <v>27</v>
      </c>
      <c r="F468" t="s">
        <v>28</v>
      </c>
      <c r="G468" t="s">
        <v>29</v>
      </c>
      <c r="H468" t="s">
        <v>62</v>
      </c>
      <c r="I468" t="s">
        <v>63</v>
      </c>
      <c r="J468" t="s">
        <v>328</v>
      </c>
      <c r="K468" t="s">
        <v>33</v>
      </c>
      <c r="L468" t="s">
        <v>41</v>
      </c>
      <c r="M468" t="s">
        <v>35</v>
      </c>
      <c r="N468" s="1">
        <v>44146</v>
      </c>
      <c r="O468">
        <v>0.71</v>
      </c>
      <c r="P468" s="2">
        <v>1.1399999999999999</v>
      </c>
      <c r="Q468">
        <v>0.43</v>
      </c>
      <c r="R468">
        <v>4</v>
      </c>
      <c r="S468" s="2">
        <v>2.84</v>
      </c>
      <c r="T468" s="3">
        <v>0</v>
      </c>
      <c r="U468" s="2">
        <v>0</v>
      </c>
      <c r="V468" s="2">
        <v>2.84</v>
      </c>
      <c r="W468" s="2">
        <v>0.7</v>
      </c>
      <c r="X468" s="2">
        <v>3.54</v>
      </c>
    </row>
    <row r="469" spans="1:24">
      <c r="A469" t="s">
        <v>1289</v>
      </c>
      <c r="B469" s="1">
        <v>44108</v>
      </c>
      <c r="C469" t="s">
        <v>789</v>
      </c>
      <c r="D469" t="s">
        <v>1137</v>
      </c>
      <c r="E469" t="s">
        <v>39</v>
      </c>
      <c r="F469" t="s">
        <v>39</v>
      </c>
      <c r="G469" t="s">
        <v>72</v>
      </c>
      <c r="H469" t="s">
        <v>47</v>
      </c>
      <c r="I469" t="s">
        <v>48</v>
      </c>
      <c r="J469" t="s">
        <v>332</v>
      </c>
      <c r="K469" t="s">
        <v>33</v>
      </c>
      <c r="L469" t="s">
        <v>51</v>
      </c>
      <c r="M469" t="s">
        <v>52</v>
      </c>
      <c r="N469" s="1">
        <v>44164</v>
      </c>
      <c r="O469">
        <v>2.74</v>
      </c>
      <c r="P469" s="2">
        <v>4.49</v>
      </c>
      <c r="Q469">
        <v>1.75</v>
      </c>
      <c r="R469">
        <v>44</v>
      </c>
      <c r="S469" s="2">
        <v>120.56</v>
      </c>
      <c r="T469" s="3">
        <v>0.03</v>
      </c>
      <c r="U469" s="2">
        <v>3.62</v>
      </c>
      <c r="V469" s="2">
        <v>116.94</v>
      </c>
      <c r="W469" s="2">
        <v>1.49</v>
      </c>
      <c r="X469" s="2">
        <v>118.43</v>
      </c>
    </row>
    <row r="470" spans="1:24">
      <c r="A470" t="s">
        <v>1290</v>
      </c>
      <c r="B470" s="1">
        <v>44108</v>
      </c>
      <c r="C470" t="s">
        <v>792</v>
      </c>
      <c r="D470" t="s">
        <v>1139</v>
      </c>
      <c r="E470" t="s">
        <v>45</v>
      </c>
      <c r="F470" t="s">
        <v>45</v>
      </c>
      <c r="G470" t="s">
        <v>107</v>
      </c>
      <c r="H470" t="s">
        <v>30</v>
      </c>
      <c r="I470" t="s">
        <v>48</v>
      </c>
      <c r="J470" t="s">
        <v>336</v>
      </c>
      <c r="K470" t="s">
        <v>50</v>
      </c>
      <c r="L470" t="s">
        <v>58</v>
      </c>
      <c r="M470" t="s">
        <v>35</v>
      </c>
      <c r="N470" s="1">
        <v>44165</v>
      </c>
      <c r="O470">
        <v>20.18</v>
      </c>
      <c r="P470" s="2">
        <v>35.409999999999997</v>
      </c>
      <c r="Q470">
        <v>15.23</v>
      </c>
      <c r="R470">
        <v>5</v>
      </c>
      <c r="S470" s="2">
        <v>100.9</v>
      </c>
      <c r="T470" s="3">
        <v>0</v>
      </c>
      <c r="U470" s="2">
        <v>0</v>
      </c>
      <c r="V470" s="2">
        <v>100.9</v>
      </c>
      <c r="W470" s="2">
        <v>1.99</v>
      </c>
      <c r="X470" s="2">
        <v>102.89</v>
      </c>
    </row>
    <row r="471" spans="1:24">
      <c r="A471" t="s">
        <v>1291</v>
      </c>
      <c r="B471" s="1">
        <v>44110</v>
      </c>
      <c r="C471" t="s">
        <v>795</v>
      </c>
      <c r="D471" t="s">
        <v>1141</v>
      </c>
      <c r="E471" t="s">
        <v>27</v>
      </c>
      <c r="F471" t="s">
        <v>28</v>
      </c>
      <c r="G471" t="s">
        <v>72</v>
      </c>
      <c r="H471" t="s">
        <v>90</v>
      </c>
      <c r="I471" t="s">
        <v>73</v>
      </c>
      <c r="J471" t="s">
        <v>340</v>
      </c>
      <c r="K471" t="s">
        <v>33</v>
      </c>
      <c r="L471" t="s">
        <v>51</v>
      </c>
      <c r="M471" t="s">
        <v>35</v>
      </c>
      <c r="N471" s="1">
        <v>44118</v>
      </c>
      <c r="O471">
        <v>1.94</v>
      </c>
      <c r="P471" s="2">
        <v>3.08</v>
      </c>
      <c r="Q471">
        <v>1.1399999999999999</v>
      </c>
      <c r="R471">
        <v>46</v>
      </c>
      <c r="S471" s="2">
        <v>89.24</v>
      </c>
      <c r="T471" s="3">
        <v>0.04</v>
      </c>
      <c r="U471" s="2">
        <v>3.57</v>
      </c>
      <c r="V471" s="2">
        <v>85.67</v>
      </c>
      <c r="W471" s="2">
        <v>0.99</v>
      </c>
      <c r="X471" s="2">
        <v>86.66</v>
      </c>
    </row>
    <row r="472" spans="1:24">
      <c r="A472" t="s">
        <v>1292</v>
      </c>
      <c r="B472" s="1">
        <v>44112</v>
      </c>
      <c r="C472" t="s">
        <v>798</v>
      </c>
      <c r="D472" t="s">
        <v>1143</v>
      </c>
      <c r="E472" t="s">
        <v>39</v>
      </c>
      <c r="F472" t="s">
        <v>39</v>
      </c>
      <c r="G472" t="s">
        <v>29</v>
      </c>
      <c r="H472" t="s">
        <v>30</v>
      </c>
      <c r="I472" t="s">
        <v>176</v>
      </c>
      <c r="J472" t="s">
        <v>344</v>
      </c>
      <c r="K472" t="s">
        <v>33</v>
      </c>
      <c r="L472" t="s">
        <v>34</v>
      </c>
      <c r="M472" t="s">
        <v>35</v>
      </c>
      <c r="N472" s="1">
        <v>44153</v>
      </c>
      <c r="O472">
        <v>5.5</v>
      </c>
      <c r="P472" s="2">
        <v>12.22</v>
      </c>
      <c r="Q472">
        <v>6.72</v>
      </c>
      <c r="R472">
        <v>1</v>
      </c>
      <c r="S472" s="2">
        <v>5.5</v>
      </c>
      <c r="T472" s="3">
        <v>0.1</v>
      </c>
      <c r="U472" s="2">
        <v>0.55000000000000004</v>
      </c>
      <c r="V472" s="2">
        <v>4.95</v>
      </c>
      <c r="W472" s="2">
        <v>2.85</v>
      </c>
      <c r="X472" s="2">
        <v>7.8</v>
      </c>
    </row>
    <row r="473" spans="1:24">
      <c r="A473" t="s">
        <v>1293</v>
      </c>
      <c r="B473" s="1">
        <v>44113</v>
      </c>
      <c r="C473" t="s">
        <v>801</v>
      </c>
      <c r="D473" t="s">
        <v>1145</v>
      </c>
      <c r="E473" t="s">
        <v>45</v>
      </c>
      <c r="F473" t="s">
        <v>45</v>
      </c>
      <c r="G473" t="s">
        <v>72</v>
      </c>
      <c r="H473" t="s">
        <v>416</v>
      </c>
      <c r="I473" t="s">
        <v>176</v>
      </c>
      <c r="J473" t="s">
        <v>348</v>
      </c>
      <c r="K473" t="s">
        <v>50</v>
      </c>
      <c r="L473" t="s">
        <v>41</v>
      </c>
      <c r="M473" t="s">
        <v>35</v>
      </c>
      <c r="N473" s="1">
        <v>44130</v>
      </c>
      <c r="O473">
        <v>4.1900000000000004</v>
      </c>
      <c r="P473" s="2">
        <v>10.23</v>
      </c>
      <c r="Q473">
        <v>6.04</v>
      </c>
      <c r="R473">
        <v>37</v>
      </c>
      <c r="S473" s="2">
        <v>155.03</v>
      </c>
      <c r="T473" s="3">
        <v>0.08</v>
      </c>
      <c r="U473" s="2">
        <v>12.4</v>
      </c>
      <c r="V473" s="2">
        <v>142.63</v>
      </c>
      <c r="W473" s="2">
        <v>4.68</v>
      </c>
      <c r="X473" s="2">
        <v>147.31</v>
      </c>
    </row>
    <row r="474" spans="1:24">
      <c r="A474" t="s">
        <v>1294</v>
      </c>
      <c r="B474" s="1">
        <v>44114</v>
      </c>
      <c r="C474" t="s">
        <v>804</v>
      </c>
      <c r="D474" t="s">
        <v>1147</v>
      </c>
      <c r="E474" t="s">
        <v>27</v>
      </c>
      <c r="F474" t="s">
        <v>28</v>
      </c>
      <c r="G474" t="s">
        <v>29</v>
      </c>
      <c r="H474" t="s">
        <v>30</v>
      </c>
      <c r="I474" t="s">
        <v>48</v>
      </c>
      <c r="J474" t="s">
        <v>352</v>
      </c>
      <c r="K474" t="s">
        <v>57</v>
      </c>
      <c r="L474" t="s">
        <v>51</v>
      </c>
      <c r="M474" t="s">
        <v>35</v>
      </c>
      <c r="N474" s="1">
        <v>44153</v>
      </c>
      <c r="O474">
        <v>1.19</v>
      </c>
      <c r="P474" s="2">
        <v>1.98</v>
      </c>
      <c r="Q474">
        <v>0.79</v>
      </c>
      <c r="R474">
        <v>38</v>
      </c>
      <c r="S474" s="2">
        <v>45.22</v>
      </c>
      <c r="T474" s="3">
        <v>0.05</v>
      </c>
      <c r="U474" s="2">
        <v>2.2599999999999998</v>
      </c>
      <c r="V474" s="2">
        <v>42.96</v>
      </c>
      <c r="W474" s="2">
        <v>4.7699999999999996</v>
      </c>
      <c r="X474" s="2">
        <v>47.73</v>
      </c>
    </row>
    <row r="475" spans="1:24">
      <c r="A475" t="s">
        <v>1295</v>
      </c>
      <c r="B475" s="1">
        <v>44115</v>
      </c>
      <c r="C475" t="s">
        <v>807</v>
      </c>
      <c r="D475" t="s">
        <v>1149</v>
      </c>
      <c r="E475" t="s">
        <v>39</v>
      </c>
      <c r="F475" t="s">
        <v>39</v>
      </c>
      <c r="G475" t="s">
        <v>107</v>
      </c>
      <c r="H475" t="s">
        <v>47</v>
      </c>
      <c r="I475" t="s">
        <v>31</v>
      </c>
      <c r="J475" t="s">
        <v>356</v>
      </c>
      <c r="K475" t="s">
        <v>50</v>
      </c>
      <c r="L475" t="s">
        <v>58</v>
      </c>
      <c r="M475" t="s">
        <v>35</v>
      </c>
      <c r="N475" s="1">
        <v>44126</v>
      </c>
      <c r="O475">
        <v>11.11</v>
      </c>
      <c r="P475" s="2">
        <v>19.84</v>
      </c>
      <c r="Q475">
        <v>8.73</v>
      </c>
      <c r="R475">
        <v>43</v>
      </c>
      <c r="S475" s="2">
        <v>477.73</v>
      </c>
      <c r="T475" s="3">
        <v>0.03</v>
      </c>
      <c r="U475" s="2">
        <v>14.33</v>
      </c>
      <c r="V475" s="2">
        <v>463.4</v>
      </c>
      <c r="W475" s="2">
        <v>4.0999999999999996</v>
      </c>
      <c r="X475" s="2">
        <v>467.5</v>
      </c>
    </row>
    <row r="476" spans="1:24">
      <c r="A476" t="s">
        <v>1296</v>
      </c>
      <c r="B476" s="1">
        <v>44119</v>
      </c>
      <c r="C476" t="s">
        <v>810</v>
      </c>
      <c r="D476" t="s">
        <v>1151</v>
      </c>
      <c r="E476" t="s">
        <v>45</v>
      </c>
      <c r="F476" t="s">
        <v>45</v>
      </c>
      <c r="G476" t="s">
        <v>107</v>
      </c>
      <c r="H476" t="s">
        <v>150</v>
      </c>
      <c r="I476" t="s">
        <v>48</v>
      </c>
      <c r="J476" t="s">
        <v>360</v>
      </c>
      <c r="K476" t="s">
        <v>57</v>
      </c>
      <c r="L476" t="s">
        <v>34</v>
      </c>
      <c r="M476" t="s">
        <v>52</v>
      </c>
      <c r="N476" s="1">
        <v>44177</v>
      </c>
      <c r="O476">
        <v>52.07</v>
      </c>
      <c r="P476" s="2">
        <v>83.98</v>
      </c>
      <c r="Q476">
        <v>31.91</v>
      </c>
      <c r="R476">
        <v>34</v>
      </c>
      <c r="S476" s="2">
        <v>1770.38</v>
      </c>
      <c r="T476" s="3">
        <v>0.06</v>
      </c>
      <c r="U476" s="2">
        <v>106.22</v>
      </c>
      <c r="V476" s="2">
        <v>1664.16</v>
      </c>
      <c r="W476" s="2">
        <v>5.01</v>
      </c>
      <c r="X476" s="2">
        <v>1669.17</v>
      </c>
    </row>
    <row r="477" spans="1:24">
      <c r="A477" t="s">
        <v>1297</v>
      </c>
      <c r="B477" s="1">
        <v>44120</v>
      </c>
      <c r="C477" t="s">
        <v>813</v>
      </c>
      <c r="D477" t="s">
        <v>1153</v>
      </c>
      <c r="E477" t="s">
        <v>39</v>
      </c>
      <c r="F477" t="s">
        <v>39</v>
      </c>
      <c r="G477" t="s">
        <v>107</v>
      </c>
      <c r="H477" t="s">
        <v>90</v>
      </c>
      <c r="I477" t="s">
        <v>73</v>
      </c>
      <c r="J477" t="s">
        <v>364</v>
      </c>
      <c r="K477" t="s">
        <v>33</v>
      </c>
      <c r="L477" t="s">
        <v>41</v>
      </c>
      <c r="M477" t="s">
        <v>35</v>
      </c>
      <c r="N477" s="1">
        <v>44136</v>
      </c>
      <c r="O477">
        <v>2.52</v>
      </c>
      <c r="P477" s="2">
        <v>4</v>
      </c>
      <c r="Q477">
        <v>1.48</v>
      </c>
      <c r="R477">
        <v>36</v>
      </c>
      <c r="S477" s="2">
        <v>90.72</v>
      </c>
      <c r="T477" s="3">
        <v>0.01</v>
      </c>
      <c r="U477" s="2">
        <v>0.91</v>
      </c>
      <c r="V477" s="2">
        <v>89.81</v>
      </c>
      <c r="W477" s="2">
        <v>1.3</v>
      </c>
      <c r="X477" s="2">
        <v>91.11</v>
      </c>
    </row>
    <row r="478" spans="1:24">
      <c r="A478" t="s">
        <v>1298</v>
      </c>
      <c r="B478" s="1">
        <v>44122</v>
      </c>
      <c r="C478" t="s">
        <v>816</v>
      </c>
      <c r="D478" t="s">
        <v>1155</v>
      </c>
      <c r="E478" t="s">
        <v>39</v>
      </c>
      <c r="F478" t="s">
        <v>39</v>
      </c>
      <c r="G478" t="s">
        <v>107</v>
      </c>
      <c r="H478" t="s">
        <v>90</v>
      </c>
      <c r="I478" t="s">
        <v>63</v>
      </c>
      <c r="J478" t="s">
        <v>368</v>
      </c>
      <c r="K478" t="s">
        <v>57</v>
      </c>
      <c r="L478" t="s">
        <v>51</v>
      </c>
      <c r="M478" t="s">
        <v>35</v>
      </c>
      <c r="N478" s="1">
        <v>44157</v>
      </c>
      <c r="O478">
        <v>3.84</v>
      </c>
      <c r="P478" s="2">
        <v>6.3</v>
      </c>
      <c r="Q478">
        <v>2.46</v>
      </c>
      <c r="R478">
        <v>8</v>
      </c>
      <c r="S478" s="2">
        <v>30.72</v>
      </c>
      <c r="T478" s="3">
        <v>0.01</v>
      </c>
      <c r="U478" s="2">
        <v>0.31</v>
      </c>
      <c r="V478" s="2">
        <v>30.41</v>
      </c>
      <c r="W478" s="2">
        <v>0.5</v>
      </c>
      <c r="X478" s="2">
        <v>30.91</v>
      </c>
    </row>
    <row r="479" spans="1:24">
      <c r="A479" t="s">
        <v>1299</v>
      </c>
      <c r="B479" s="1">
        <v>44123</v>
      </c>
      <c r="C479" t="s">
        <v>819</v>
      </c>
      <c r="D479" t="s">
        <v>1157</v>
      </c>
      <c r="E479" t="s">
        <v>45</v>
      </c>
      <c r="F479" t="s">
        <v>45</v>
      </c>
      <c r="G479" t="s">
        <v>29</v>
      </c>
      <c r="H479" t="s">
        <v>90</v>
      </c>
      <c r="I479" t="s">
        <v>176</v>
      </c>
      <c r="J479" t="s">
        <v>372</v>
      </c>
      <c r="K479" t="s">
        <v>33</v>
      </c>
      <c r="L479" t="s">
        <v>58</v>
      </c>
      <c r="M479" t="s">
        <v>52</v>
      </c>
      <c r="N479" s="1">
        <v>44150</v>
      </c>
      <c r="O479">
        <v>4.46</v>
      </c>
      <c r="P479" s="2">
        <v>10.89</v>
      </c>
      <c r="Q479">
        <v>6.43</v>
      </c>
      <c r="R479">
        <v>4</v>
      </c>
      <c r="S479" s="2">
        <v>17.84</v>
      </c>
      <c r="T479" s="3">
        <v>0.05</v>
      </c>
      <c r="U479" s="2">
        <v>0.89</v>
      </c>
      <c r="V479" s="2">
        <v>16.95</v>
      </c>
      <c r="W479" s="2">
        <v>4.5</v>
      </c>
      <c r="X479" s="2">
        <v>21.45</v>
      </c>
    </row>
    <row r="480" spans="1:24">
      <c r="A480" t="s">
        <v>1300</v>
      </c>
      <c r="B480" s="1">
        <v>44124</v>
      </c>
      <c r="C480" t="s">
        <v>822</v>
      </c>
      <c r="D480" t="s">
        <v>1159</v>
      </c>
      <c r="E480" t="s">
        <v>27</v>
      </c>
      <c r="F480" t="s">
        <v>28</v>
      </c>
      <c r="G480" t="s">
        <v>46</v>
      </c>
      <c r="H480" t="s">
        <v>62</v>
      </c>
      <c r="I480" t="s">
        <v>63</v>
      </c>
      <c r="J480" t="s">
        <v>376</v>
      </c>
      <c r="K480" t="s">
        <v>33</v>
      </c>
      <c r="L480" t="s">
        <v>58</v>
      </c>
      <c r="M480" t="s">
        <v>35</v>
      </c>
      <c r="N480" s="1">
        <v>44158</v>
      </c>
      <c r="O480">
        <v>8.31</v>
      </c>
      <c r="P480" s="2">
        <v>15.98</v>
      </c>
      <c r="Q480">
        <v>7.67</v>
      </c>
      <c r="R480">
        <v>38</v>
      </c>
      <c r="S480" s="2">
        <v>315.77999999999997</v>
      </c>
      <c r="T480" s="3">
        <v>0.1</v>
      </c>
      <c r="U480" s="2">
        <v>31.58</v>
      </c>
      <c r="V480" s="2">
        <v>284.2</v>
      </c>
      <c r="W480" s="2">
        <v>6.5</v>
      </c>
      <c r="X480" s="2">
        <v>290.7</v>
      </c>
    </row>
    <row r="481" spans="1:24">
      <c r="A481" t="s">
        <v>1301</v>
      </c>
      <c r="B481" s="1">
        <v>44125</v>
      </c>
      <c r="C481" t="s">
        <v>825</v>
      </c>
      <c r="D481" t="s">
        <v>1161</v>
      </c>
      <c r="E481" t="s">
        <v>27</v>
      </c>
      <c r="F481" t="s">
        <v>28</v>
      </c>
      <c r="G481" t="s">
        <v>72</v>
      </c>
      <c r="H481" t="s">
        <v>150</v>
      </c>
      <c r="I481" t="s">
        <v>63</v>
      </c>
      <c r="J481" t="s">
        <v>380</v>
      </c>
      <c r="K481" t="s">
        <v>33</v>
      </c>
      <c r="L481" t="s">
        <v>58</v>
      </c>
      <c r="M481" t="s">
        <v>35</v>
      </c>
      <c r="N481" s="1">
        <v>44182</v>
      </c>
      <c r="O481">
        <v>4.4800000000000004</v>
      </c>
      <c r="P481" s="2">
        <v>8.14</v>
      </c>
      <c r="Q481">
        <v>3.66</v>
      </c>
      <c r="R481">
        <v>46</v>
      </c>
      <c r="S481" s="2">
        <v>206.08</v>
      </c>
      <c r="T481" s="3">
        <v>0</v>
      </c>
      <c r="U481" s="2">
        <v>0</v>
      </c>
      <c r="V481" s="2">
        <v>206.08</v>
      </c>
      <c r="W481" s="2">
        <v>3.12</v>
      </c>
      <c r="X481" s="2">
        <v>209.2</v>
      </c>
    </row>
    <row r="482" spans="1:24">
      <c r="A482" t="s">
        <v>1302</v>
      </c>
      <c r="B482" s="1">
        <v>44125</v>
      </c>
      <c r="C482" t="s">
        <v>828</v>
      </c>
      <c r="D482" t="s">
        <v>1163</v>
      </c>
      <c r="E482" t="s">
        <v>39</v>
      </c>
      <c r="F482" t="s">
        <v>39</v>
      </c>
      <c r="G482" t="s">
        <v>29</v>
      </c>
      <c r="H482" t="s">
        <v>90</v>
      </c>
      <c r="I482" t="s">
        <v>31</v>
      </c>
      <c r="J482" t="s">
        <v>384</v>
      </c>
      <c r="K482" t="s">
        <v>50</v>
      </c>
      <c r="L482" t="s">
        <v>41</v>
      </c>
      <c r="M482" t="s">
        <v>35</v>
      </c>
      <c r="N482" s="1">
        <v>44141</v>
      </c>
      <c r="O482">
        <v>4.79</v>
      </c>
      <c r="P482" s="2">
        <v>11.97</v>
      </c>
      <c r="Q482">
        <v>7.18</v>
      </c>
      <c r="R482">
        <v>8</v>
      </c>
      <c r="S482" s="2">
        <v>38.32</v>
      </c>
      <c r="T482" s="3">
        <v>0.03</v>
      </c>
      <c r="U482" s="2">
        <v>1.1499999999999999</v>
      </c>
      <c r="V482" s="2">
        <v>37.17</v>
      </c>
      <c r="W482" s="2">
        <v>5.81</v>
      </c>
      <c r="X482" s="2">
        <v>42.98</v>
      </c>
    </row>
    <row r="483" spans="1:24">
      <c r="A483" t="s">
        <v>1303</v>
      </c>
      <c r="B483" s="1">
        <v>44126</v>
      </c>
      <c r="C483" t="s">
        <v>831</v>
      </c>
      <c r="D483" t="s">
        <v>1165</v>
      </c>
      <c r="E483" t="s">
        <v>45</v>
      </c>
      <c r="F483" t="s">
        <v>45</v>
      </c>
      <c r="G483" t="s">
        <v>72</v>
      </c>
      <c r="H483" t="s">
        <v>90</v>
      </c>
      <c r="I483" t="s">
        <v>176</v>
      </c>
      <c r="J483" t="s">
        <v>388</v>
      </c>
      <c r="K483" t="s">
        <v>57</v>
      </c>
      <c r="L483" t="s">
        <v>34</v>
      </c>
      <c r="M483" t="s">
        <v>35</v>
      </c>
      <c r="N483" s="1">
        <v>44162</v>
      </c>
      <c r="O483">
        <v>3.4</v>
      </c>
      <c r="P483" s="2">
        <v>5.4</v>
      </c>
      <c r="Q483">
        <v>2</v>
      </c>
      <c r="R483">
        <v>22</v>
      </c>
      <c r="S483" s="2">
        <v>74.8</v>
      </c>
      <c r="T483" s="3">
        <v>0.1</v>
      </c>
      <c r="U483" s="2">
        <v>7.48</v>
      </c>
      <c r="V483" s="2">
        <v>67.319999999999993</v>
      </c>
      <c r="W483" s="2">
        <v>7.78</v>
      </c>
      <c r="X483" s="2">
        <v>75.099999999999994</v>
      </c>
    </row>
    <row r="484" spans="1:24">
      <c r="A484" t="s">
        <v>1304</v>
      </c>
      <c r="B484" s="1">
        <v>44127</v>
      </c>
      <c r="C484" t="s">
        <v>834</v>
      </c>
      <c r="D484" t="s">
        <v>1167</v>
      </c>
      <c r="E484" t="s">
        <v>27</v>
      </c>
      <c r="F484" t="s">
        <v>28</v>
      </c>
      <c r="G484" t="s">
        <v>29</v>
      </c>
      <c r="H484" t="s">
        <v>47</v>
      </c>
      <c r="I484" t="s">
        <v>63</v>
      </c>
      <c r="J484" t="s">
        <v>392</v>
      </c>
      <c r="K484" t="s">
        <v>50</v>
      </c>
      <c r="L484" t="s">
        <v>41</v>
      </c>
      <c r="M484" t="s">
        <v>35</v>
      </c>
      <c r="N484" s="1">
        <v>44159</v>
      </c>
      <c r="O484">
        <v>8.92</v>
      </c>
      <c r="P484" s="2">
        <v>29.74</v>
      </c>
      <c r="Q484">
        <v>20.82</v>
      </c>
      <c r="R484">
        <v>19</v>
      </c>
      <c r="S484" s="2">
        <v>169.48</v>
      </c>
      <c r="T484" s="3">
        <v>0.1</v>
      </c>
      <c r="U484" s="2">
        <v>16.95</v>
      </c>
      <c r="V484" s="2">
        <v>152.53</v>
      </c>
      <c r="W484" s="2">
        <v>6.64</v>
      </c>
      <c r="X484" s="2">
        <v>159.16999999999999</v>
      </c>
    </row>
    <row r="485" spans="1:24">
      <c r="A485" t="s">
        <v>1305</v>
      </c>
      <c r="B485" s="1">
        <v>44130</v>
      </c>
      <c r="C485" t="s">
        <v>837</v>
      </c>
      <c r="D485" t="s">
        <v>1169</v>
      </c>
      <c r="E485" t="s">
        <v>27</v>
      </c>
      <c r="F485" t="s">
        <v>28</v>
      </c>
      <c r="G485" t="s">
        <v>107</v>
      </c>
      <c r="H485" t="s">
        <v>30</v>
      </c>
      <c r="I485" t="s">
        <v>31</v>
      </c>
      <c r="J485" t="s">
        <v>396</v>
      </c>
      <c r="K485" t="s">
        <v>57</v>
      </c>
      <c r="L485" t="s">
        <v>58</v>
      </c>
      <c r="M485" t="s">
        <v>35</v>
      </c>
      <c r="N485" s="1">
        <v>44186</v>
      </c>
      <c r="O485">
        <v>3.65</v>
      </c>
      <c r="P485" s="2">
        <v>5.98</v>
      </c>
      <c r="Q485">
        <v>2.33</v>
      </c>
      <c r="R485">
        <v>19</v>
      </c>
      <c r="S485" s="2">
        <v>69.349999999999994</v>
      </c>
      <c r="T485" s="3">
        <v>0.01</v>
      </c>
      <c r="U485" s="2">
        <v>0.69</v>
      </c>
      <c r="V485" s="2">
        <v>68.66</v>
      </c>
      <c r="W485" s="2">
        <v>1.49</v>
      </c>
      <c r="X485" s="2">
        <v>70.150000000000006</v>
      </c>
    </row>
    <row r="486" spans="1:24">
      <c r="A486" t="s">
        <v>1306</v>
      </c>
      <c r="B486" s="1">
        <v>44131</v>
      </c>
      <c r="C486" t="s">
        <v>840</v>
      </c>
      <c r="D486" t="s">
        <v>1171</v>
      </c>
      <c r="E486" t="s">
        <v>39</v>
      </c>
      <c r="F486" t="s">
        <v>39</v>
      </c>
      <c r="G486" t="s">
        <v>72</v>
      </c>
      <c r="H486" t="s">
        <v>62</v>
      </c>
      <c r="I486" t="s">
        <v>48</v>
      </c>
      <c r="J486" t="s">
        <v>400</v>
      </c>
      <c r="K486" t="s">
        <v>33</v>
      </c>
      <c r="L486" t="s">
        <v>58</v>
      </c>
      <c r="M486" t="s">
        <v>35</v>
      </c>
      <c r="N486" s="1">
        <v>44154</v>
      </c>
      <c r="O486">
        <v>2.16</v>
      </c>
      <c r="P486" s="2">
        <v>3.85</v>
      </c>
      <c r="Q486">
        <v>1.69</v>
      </c>
      <c r="R486">
        <v>10</v>
      </c>
      <c r="S486" s="2">
        <v>21.6</v>
      </c>
      <c r="T486" s="3">
        <v>0.06</v>
      </c>
      <c r="U486" s="2">
        <v>1.3</v>
      </c>
      <c r="V486" s="2">
        <v>20.3</v>
      </c>
      <c r="W486" s="2">
        <v>0.7</v>
      </c>
      <c r="X486" s="2">
        <v>21</v>
      </c>
    </row>
    <row r="487" spans="1:24">
      <c r="A487" t="s">
        <v>1307</v>
      </c>
      <c r="B487" s="1">
        <v>44132</v>
      </c>
      <c r="C487" t="s">
        <v>843</v>
      </c>
      <c r="D487" t="s">
        <v>1173</v>
      </c>
      <c r="E487" t="s">
        <v>45</v>
      </c>
      <c r="F487" t="s">
        <v>45</v>
      </c>
      <c r="G487" t="s">
        <v>107</v>
      </c>
      <c r="H487" t="s">
        <v>66</v>
      </c>
      <c r="I487" t="s">
        <v>31</v>
      </c>
      <c r="J487" t="s">
        <v>404</v>
      </c>
      <c r="K487" t="s">
        <v>57</v>
      </c>
      <c r="L487" t="s">
        <v>51</v>
      </c>
      <c r="M487" t="s">
        <v>35</v>
      </c>
      <c r="N487" s="1">
        <v>44175</v>
      </c>
      <c r="O487">
        <v>17.84</v>
      </c>
      <c r="P487" s="2">
        <v>34.99</v>
      </c>
      <c r="Q487">
        <v>17.149999999999999</v>
      </c>
      <c r="R487">
        <v>29</v>
      </c>
      <c r="S487" s="2">
        <v>517.36</v>
      </c>
      <c r="T487" s="3">
        <v>0.09</v>
      </c>
      <c r="U487" s="2">
        <v>46.56</v>
      </c>
      <c r="V487" s="2">
        <v>470.8</v>
      </c>
      <c r="W487" s="2">
        <v>5.5</v>
      </c>
      <c r="X487" s="2">
        <v>476.3</v>
      </c>
    </row>
    <row r="488" spans="1:24">
      <c r="A488" t="s">
        <v>1308</v>
      </c>
      <c r="B488" s="1">
        <v>44133</v>
      </c>
      <c r="C488" t="s">
        <v>846</v>
      </c>
      <c r="D488" t="s">
        <v>1175</v>
      </c>
      <c r="E488" t="s">
        <v>27</v>
      </c>
      <c r="F488" t="s">
        <v>28</v>
      </c>
      <c r="G488" t="s">
        <v>29</v>
      </c>
      <c r="H488" t="s">
        <v>150</v>
      </c>
      <c r="I488" t="s">
        <v>176</v>
      </c>
      <c r="J488" t="s">
        <v>408</v>
      </c>
      <c r="K488" t="s">
        <v>33</v>
      </c>
      <c r="L488" t="s">
        <v>58</v>
      </c>
      <c r="M488" t="s">
        <v>35</v>
      </c>
      <c r="N488" s="1">
        <v>44193</v>
      </c>
      <c r="O488">
        <v>4.79</v>
      </c>
      <c r="P488" s="2">
        <v>11.97</v>
      </c>
      <c r="Q488">
        <v>7.18</v>
      </c>
      <c r="R488">
        <v>23</v>
      </c>
      <c r="S488" s="2">
        <v>110.17</v>
      </c>
      <c r="T488" s="3">
        <v>0.01</v>
      </c>
      <c r="U488" s="2">
        <v>1.1000000000000001</v>
      </c>
      <c r="V488" s="2">
        <v>109.07</v>
      </c>
      <c r="W488" s="2">
        <v>5.81</v>
      </c>
      <c r="X488" s="2">
        <v>114.88</v>
      </c>
    </row>
    <row r="489" spans="1:24">
      <c r="A489" t="s">
        <v>1309</v>
      </c>
      <c r="B489" s="1">
        <v>44136</v>
      </c>
      <c r="C489" t="s">
        <v>849</v>
      </c>
      <c r="D489" t="s">
        <v>1177</v>
      </c>
      <c r="E489" t="s">
        <v>39</v>
      </c>
      <c r="F489" t="s">
        <v>39</v>
      </c>
      <c r="G489" t="s">
        <v>46</v>
      </c>
      <c r="H489" t="s">
        <v>47</v>
      </c>
      <c r="I489" t="s">
        <v>63</v>
      </c>
      <c r="J489" t="s">
        <v>412</v>
      </c>
      <c r="K489" t="s">
        <v>50</v>
      </c>
      <c r="L489" t="s">
        <v>34</v>
      </c>
      <c r="M489" t="s">
        <v>35</v>
      </c>
      <c r="N489" s="1">
        <v>44138</v>
      </c>
      <c r="O489">
        <v>52.07</v>
      </c>
      <c r="P489" s="2">
        <v>83.98</v>
      </c>
      <c r="Q489">
        <v>31.91</v>
      </c>
      <c r="R489">
        <v>24</v>
      </c>
      <c r="S489" s="2">
        <v>1249.68</v>
      </c>
      <c r="T489" s="3">
        <v>0.05</v>
      </c>
      <c r="U489" s="2">
        <v>62.48</v>
      </c>
      <c r="V489" s="2">
        <v>1187.2</v>
      </c>
      <c r="W489" s="2">
        <v>5.01</v>
      </c>
      <c r="X489" s="2">
        <v>1192.21</v>
      </c>
    </row>
    <row r="490" spans="1:24">
      <c r="A490" t="s">
        <v>1310</v>
      </c>
      <c r="B490" s="1">
        <v>44137</v>
      </c>
      <c r="C490" t="s">
        <v>852</v>
      </c>
      <c r="D490" t="s">
        <v>1179</v>
      </c>
      <c r="E490" t="s">
        <v>45</v>
      </c>
      <c r="F490" t="s">
        <v>45</v>
      </c>
      <c r="G490" t="s">
        <v>107</v>
      </c>
      <c r="H490" t="s">
        <v>416</v>
      </c>
      <c r="I490" t="s">
        <v>176</v>
      </c>
      <c r="J490" t="s">
        <v>417</v>
      </c>
      <c r="K490" t="s">
        <v>57</v>
      </c>
      <c r="L490" t="s">
        <v>34</v>
      </c>
      <c r="M490" t="s">
        <v>35</v>
      </c>
      <c r="N490" s="1">
        <v>44158</v>
      </c>
      <c r="O490">
        <v>4.8899999999999997</v>
      </c>
      <c r="P490" s="2">
        <v>7.64</v>
      </c>
      <c r="Q490">
        <v>2.75</v>
      </c>
      <c r="R490">
        <v>12</v>
      </c>
      <c r="S490" s="2">
        <v>58.68</v>
      </c>
      <c r="T490" s="3">
        <v>0.02</v>
      </c>
      <c r="U490" s="2">
        <v>1.17</v>
      </c>
      <c r="V490" s="2">
        <v>57.51</v>
      </c>
      <c r="W490" s="2">
        <v>1.39</v>
      </c>
      <c r="X490" s="2">
        <v>58.9</v>
      </c>
    </row>
    <row r="491" spans="1:24">
      <c r="A491" t="s">
        <v>1311</v>
      </c>
      <c r="B491" s="1">
        <v>44138</v>
      </c>
      <c r="C491" t="s">
        <v>855</v>
      </c>
      <c r="D491" t="s">
        <v>1181</v>
      </c>
      <c r="E491" t="s">
        <v>27</v>
      </c>
      <c r="F491" t="s">
        <v>28</v>
      </c>
      <c r="G491" t="s">
        <v>72</v>
      </c>
      <c r="H491" t="s">
        <v>62</v>
      </c>
      <c r="I491" t="s">
        <v>48</v>
      </c>
      <c r="J491" t="s">
        <v>421</v>
      </c>
      <c r="K491" t="s">
        <v>33</v>
      </c>
      <c r="L491" t="s">
        <v>34</v>
      </c>
      <c r="M491" t="s">
        <v>35</v>
      </c>
      <c r="N491" s="1">
        <v>44149</v>
      </c>
      <c r="O491">
        <v>2.52</v>
      </c>
      <c r="P491" s="2">
        <v>4</v>
      </c>
      <c r="Q491">
        <v>1.48</v>
      </c>
      <c r="R491">
        <v>32</v>
      </c>
      <c r="S491" s="2">
        <v>80.64</v>
      </c>
      <c r="T491" s="3">
        <v>0.09</v>
      </c>
      <c r="U491" s="2">
        <v>7.26</v>
      </c>
      <c r="V491" s="2">
        <v>73.38</v>
      </c>
      <c r="W491" s="2">
        <v>1.3</v>
      </c>
      <c r="X491" s="2">
        <v>74.680000000000007</v>
      </c>
    </row>
    <row r="492" spans="1:24">
      <c r="A492" t="s">
        <v>1312</v>
      </c>
      <c r="B492" s="1">
        <v>44138</v>
      </c>
      <c r="C492" t="s">
        <v>858</v>
      </c>
      <c r="D492" t="s">
        <v>1183</v>
      </c>
      <c r="E492" t="s">
        <v>39</v>
      </c>
      <c r="F492" t="s">
        <v>39</v>
      </c>
      <c r="G492" t="s">
        <v>72</v>
      </c>
      <c r="H492" t="s">
        <v>116</v>
      </c>
      <c r="I492" t="s">
        <v>31</v>
      </c>
      <c r="J492" t="s">
        <v>425</v>
      </c>
      <c r="K492" t="s">
        <v>57</v>
      </c>
      <c r="L492" t="s">
        <v>58</v>
      </c>
      <c r="M492" t="s">
        <v>35</v>
      </c>
      <c r="N492" s="1">
        <v>44145</v>
      </c>
      <c r="O492">
        <v>6.51</v>
      </c>
      <c r="P492" s="2">
        <v>30.98</v>
      </c>
      <c r="Q492">
        <v>24.47</v>
      </c>
      <c r="R492">
        <v>12</v>
      </c>
      <c r="S492" s="2">
        <v>78.12</v>
      </c>
      <c r="T492" s="3">
        <v>0</v>
      </c>
      <c r="U492" s="2">
        <v>0</v>
      </c>
      <c r="V492" s="2">
        <v>78.12</v>
      </c>
      <c r="W492" s="2">
        <v>6.5</v>
      </c>
      <c r="X492" s="2">
        <v>84.62</v>
      </c>
    </row>
    <row r="493" spans="1:24">
      <c r="A493" t="s">
        <v>1313</v>
      </c>
      <c r="B493" s="1">
        <v>44142</v>
      </c>
      <c r="C493" t="s">
        <v>861</v>
      </c>
      <c r="D493" t="s">
        <v>1185</v>
      </c>
      <c r="E493" t="s">
        <v>45</v>
      </c>
      <c r="F493" t="s">
        <v>45</v>
      </c>
      <c r="G493" t="s">
        <v>29</v>
      </c>
      <c r="H493" t="s">
        <v>167</v>
      </c>
      <c r="I493" t="s">
        <v>31</v>
      </c>
      <c r="J493" t="s">
        <v>429</v>
      </c>
      <c r="K493" t="s">
        <v>33</v>
      </c>
      <c r="L493" t="s">
        <v>58</v>
      </c>
      <c r="M493" t="s">
        <v>52</v>
      </c>
      <c r="N493" s="1">
        <v>44154</v>
      </c>
      <c r="O493">
        <v>377.99</v>
      </c>
      <c r="P493" s="2">
        <v>599.99</v>
      </c>
      <c r="Q493">
        <v>222</v>
      </c>
      <c r="R493">
        <v>41</v>
      </c>
      <c r="S493" s="2">
        <v>15497.59</v>
      </c>
      <c r="T493" s="3">
        <v>7.0000000000000007E-2</v>
      </c>
      <c r="U493" s="2">
        <v>1084.83</v>
      </c>
      <c r="V493" s="2">
        <v>14412.76</v>
      </c>
      <c r="W493" s="2">
        <v>24.49</v>
      </c>
      <c r="X493" s="2">
        <v>14437.25</v>
      </c>
    </row>
    <row r="494" spans="1:24">
      <c r="A494" t="s">
        <v>1314</v>
      </c>
      <c r="B494" s="1">
        <v>44145</v>
      </c>
      <c r="C494" t="s">
        <v>864</v>
      </c>
      <c r="D494" t="s">
        <v>1187</v>
      </c>
      <c r="E494" t="s">
        <v>27</v>
      </c>
      <c r="F494" t="s">
        <v>28</v>
      </c>
      <c r="G494" t="s">
        <v>107</v>
      </c>
      <c r="H494" t="s">
        <v>433</v>
      </c>
      <c r="I494" t="s">
        <v>176</v>
      </c>
      <c r="J494" t="s">
        <v>434</v>
      </c>
      <c r="K494" t="s">
        <v>50</v>
      </c>
      <c r="L494" t="s">
        <v>41</v>
      </c>
      <c r="M494" t="s">
        <v>35</v>
      </c>
      <c r="N494" s="1">
        <v>44161</v>
      </c>
      <c r="O494">
        <v>377.99</v>
      </c>
      <c r="P494" s="2">
        <v>599.99</v>
      </c>
      <c r="Q494">
        <v>222</v>
      </c>
      <c r="R494">
        <v>20</v>
      </c>
      <c r="S494" s="2">
        <v>7559.8</v>
      </c>
      <c r="T494" s="3">
        <v>7.0000000000000007E-2</v>
      </c>
      <c r="U494" s="2">
        <v>529.19000000000005</v>
      </c>
      <c r="V494" s="2">
        <v>7030.61</v>
      </c>
      <c r="W494" s="2">
        <v>24.49</v>
      </c>
      <c r="X494" s="2">
        <v>7055.1</v>
      </c>
    </row>
    <row r="495" spans="1:24">
      <c r="A495" t="s">
        <v>1315</v>
      </c>
      <c r="B495" s="1">
        <v>44146</v>
      </c>
      <c r="C495" t="s">
        <v>867</v>
      </c>
      <c r="D495" t="s">
        <v>1189</v>
      </c>
      <c r="E495" t="s">
        <v>39</v>
      </c>
      <c r="F495" t="s">
        <v>39</v>
      </c>
      <c r="G495" t="s">
        <v>107</v>
      </c>
      <c r="H495" t="s">
        <v>90</v>
      </c>
      <c r="I495" t="s">
        <v>73</v>
      </c>
      <c r="J495" t="s">
        <v>438</v>
      </c>
      <c r="K495" t="s">
        <v>57</v>
      </c>
      <c r="L495" t="s">
        <v>34</v>
      </c>
      <c r="M495" t="s">
        <v>35</v>
      </c>
      <c r="N495" s="1">
        <v>44206</v>
      </c>
      <c r="O495">
        <v>0.94</v>
      </c>
      <c r="P495" s="2">
        <v>1.88</v>
      </c>
      <c r="Q495">
        <v>0.94</v>
      </c>
      <c r="R495">
        <v>36</v>
      </c>
      <c r="S495" s="2">
        <v>33.840000000000003</v>
      </c>
      <c r="T495" s="3">
        <v>0.1</v>
      </c>
      <c r="U495" s="2">
        <v>3.38</v>
      </c>
      <c r="V495" s="2">
        <v>30.46</v>
      </c>
      <c r="W495" s="2">
        <v>0.79</v>
      </c>
      <c r="X495" s="2">
        <v>31.25</v>
      </c>
    </row>
    <row r="496" spans="1:24">
      <c r="A496" t="s">
        <v>1316</v>
      </c>
      <c r="B496" s="1">
        <v>44151</v>
      </c>
      <c r="C496" t="s">
        <v>870</v>
      </c>
      <c r="D496" t="s">
        <v>1191</v>
      </c>
      <c r="E496" t="s">
        <v>45</v>
      </c>
      <c r="F496" t="s">
        <v>45</v>
      </c>
      <c r="G496" t="s">
        <v>72</v>
      </c>
      <c r="H496" t="s">
        <v>47</v>
      </c>
      <c r="I496" t="s">
        <v>63</v>
      </c>
      <c r="J496" t="s">
        <v>442</v>
      </c>
      <c r="K496" t="s">
        <v>33</v>
      </c>
      <c r="L496" t="s">
        <v>41</v>
      </c>
      <c r="M496" t="s">
        <v>35</v>
      </c>
      <c r="N496" s="1">
        <v>44206</v>
      </c>
      <c r="O496">
        <v>62.4</v>
      </c>
      <c r="P496" s="2">
        <v>155.99</v>
      </c>
      <c r="Q496">
        <v>93.59</v>
      </c>
      <c r="R496">
        <v>6</v>
      </c>
      <c r="S496" s="2">
        <v>374.4</v>
      </c>
      <c r="T496" s="3">
        <v>0.02</v>
      </c>
      <c r="U496" s="2">
        <v>7.49</v>
      </c>
      <c r="V496" s="2">
        <v>366.91</v>
      </c>
      <c r="W496" s="2">
        <v>8.08</v>
      </c>
      <c r="X496" s="2">
        <v>374.99</v>
      </c>
    </row>
    <row r="497" spans="1:24">
      <c r="A497" t="s">
        <v>1317</v>
      </c>
      <c r="B497" s="1">
        <v>44151</v>
      </c>
      <c r="C497" t="s">
        <v>873</v>
      </c>
      <c r="D497" t="s">
        <v>1193</v>
      </c>
      <c r="E497" t="s">
        <v>27</v>
      </c>
      <c r="F497" t="s">
        <v>28</v>
      </c>
      <c r="G497" t="s">
        <v>72</v>
      </c>
      <c r="H497" t="s">
        <v>70</v>
      </c>
      <c r="I497" t="s">
        <v>48</v>
      </c>
      <c r="J497" t="s">
        <v>446</v>
      </c>
      <c r="K497" t="s">
        <v>33</v>
      </c>
      <c r="L497" t="s">
        <v>58</v>
      </c>
      <c r="M497" t="s">
        <v>35</v>
      </c>
      <c r="N497" s="1">
        <v>44179</v>
      </c>
      <c r="O497">
        <v>4.46</v>
      </c>
      <c r="P497" s="2">
        <v>10.89</v>
      </c>
      <c r="Q497">
        <v>6.43</v>
      </c>
      <c r="R497">
        <v>8</v>
      </c>
      <c r="S497" s="2">
        <v>35.68</v>
      </c>
      <c r="T497" s="3">
        <v>0.09</v>
      </c>
      <c r="U497" s="2">
        <v>3.21</v>
      </c>
      <c r="V497" s="2">
        <v>32.47</v>
      </c>
      <c r="W497" s="2">
        <v>4.5</v>
      </c>
      <c r="X497" s="2">
        <v>36.97</v>
      </c>
    </row>
    <row r="498" spans="1:24">
      <c r="A498" t="s">
        <v>1318</v>
      </c>
      <c r="B498" s="1">
        <v>44152</v>
      </c>
      <c r="C498" t="s">
        <v>876</v>
      </c>
      <c r="D498" t="s">
        <v>1195</v>
      </c>
      <c r="E498" t="s">
        <v>39</v>
      </c>
      <c r="F498" t="s">
        <v>39</v>
      </c>
      <c r="G498" t="s">
        <v>29</v>
      </c>
      <c r="H498" t="s">
        <v>167</v>
      </c>
      <c r="I498" t="s">
        <v>176</v>
      </c>
      <c r="J498" t="s">
        <v>449</v>
      </c>
      <c r="K498" t="s">
        <v>50</v>
      </c>
      <c r="L498" t="s">
        <v>58</v>
      </c>
      <c r="M498" t="s">
        <v>35</v>
      </c>
      <c r="N498" s="1">
        <v>44199</v>
      </c>
      <c r="O498">
        <v>0.93</v>
      </c>
      <c r="P498" s="2">
        <v>1.48</v>
      </c>
      <c r="Q498">
        <v>0.55000000000000004</v>
      </c>
      <c r="R498">
        <v>28</v>
      </c>
      <c r="S498" s="2">
        <v>26.04</v>
      </c>
      <c r="T498" s="3">
        <v>0.04</v>
      </c>
      <c r="U498" s="2">
        <v>1.04</v>
      </c>
      <c r="V498" s="2">
        <v>25</v>
      </c>
      <c r="W498" s="2">
        <v>0.7</v>
      </c>
      <c r="X498" s="2">
        <v>25.7</v>
      </c>
    </row>
    <row r="499" spans="1:24">
      <c r="A499" t="s">
        <v>1319</v>
      </c>
      <c r="B499" s="1">
        <v>44153</v>
      </c>
      <c r="C499" t="s">
        <v>879</v>
      </c>
      <c r="D499" t="s">
        <v>1197</v>
      </c>
      <c r="E499" t="s">
        <v>45</v>
      </c>
      <c r="F499" t="s">
        <v>45</v>
      </c>
      <c r="G499" t="s">
        <v>29</v>
      </c>
      <c r="H499" t="s">
        <v>47</v>
      </c>
      <c r="I499" t="s">
        <v>73</v>
      </c>
      <c r="J499" t="s">
        <v>452</v>
      </c>
      <c r="K499" t="s">
        <v>33</v>
      </c>
      <c r="L499" t="s">
        <v>51</v>
      </c>
      <c r="M499" t="s">
        <v>35</v>
      </c>
      <c r="N499" s="1">
        <v>44179</v>
      </c>
      <c r="O499">
        <v>1.31</v>
      </c>
      <c r="P499" s="2">
        <v>2.84</v>
      </c>
      <c r="Q499">
        <v>1.53</v>
      </c>
      <c r="R499">
        <v>12</v>
      </c>
      <c r="S499" s="2">
        <v>15.72</v>
      </c>
      <c r="T499" s="3">
        <v>0.1</v>
      </c>
      <c r="U499" s="2">
        <v>1.57</v>
      </c>
      <c r="V499" s="2">
        <v>14.15</v>
      </c>
      <c r="W499" s="2">
        <v>0.93</v>
      </c>
      <c r="X499" s="2">
        <v>15.08</v>
      </c>
    </row>
    <row r="500" spans="1:24">
      <c r="A500" t="s">
        <v>1320</v>
      </c>
      <c r="B500" s="1">
        <v>44154</v>
      </c>
      <c r="C500" t="s">
        <v>882</v>
      </c>
      <c r="D500" t="s">
        <v>1199</v>
      </c>
      <c r="E500" t="s">
        <v>39</v>
      </c>
      <c r="F500" t="s">
        <v>39</v>
      </c>
      <c r="G500" t="s">
        <v>29</v>
      </c>
      <c r="H500" t="s">
        <v>150</v>
      </c>
      <c r="I500" t="s">
        <v>31</v>
      </c>
      <c r="J500" t="s">
        <v>455</v>
      </c>
      <c r="K500" t="s">
        <v>33</v>
      </c>
      <c r="L500" t="s">
        <v>58</v>
      </c>
      <c r="M500" t="s">
        <v>52</v>
      </c>
      <c r="N500" s="1">
        <v>44199</v>
      </c>
      <c r="O500">
        <v>67.73</v>
      </c>
      <c r="P500" s="2">
        <v>165.2</v>
      </c>
      <c r="Q500">
        <v>97.47</v>
      </c>
      <c r="R500">
        <v>46</v>
      </c>
      <c r="S500" s="2">
        <v>3115.58</v>
      </c>
      <c r="T500" s="3">
        <v>0.02</v>
      </c>
      <c r="U500" s="2">
        <v>62.31</v>
      </c>
      <c r="V500" s="2">
        <v>3053.27</v>
      </c>
      <c r="W500" s="2">
        <v>19.989999999999998</v>
      </c>
      <c r="X500" s="2">
        <v>3073.26</v>
      </c>
    </row>
    <row r="501" spans="1:24">
      <c r="A501" t="s">
        <v>1321</v>
      </c>
      <c r="B501" s="1">
        <v>44156</v>
      </c>
      <c r="C501" t="s">
        <v>885</v>
      </c>
      <c r="D501" t="s">
        <v>1201</v>
      </c>
      <c r="E501" t="s">
        <v>45</v>
      </c>
      <c r="F501" t="s">
        <v>45</v>
      </c>
      <c r="G501" t="s">
        <v>107</v>
      </c>
      <c r="H501" t="s">
        <v>30</v>
      </c>
      <c r="I501" t="s">
        <v>31</v>
      </c>
      <c r="J501" t="s">
        <v>458</v>
      </c>
      <c r="K501" t="s">
        <v>50</v>
      </c>
      <c r="L501" t="s">
        <v>34</v>
      </c>
      <c r="M501" t="s">
        <v>35</v>
      </c>
      <c r="N501" s="1">
        <v>44188</v>
      </c>
      <c r="O501">
        <v>32.020000000000003</v>
      </c>
      <c r="P501" s="2">
        <v>152.47999999999999</v>
      </c>
      <c r="Q501">
        <v>120.46</v>
      </c>
      <c r="R501">
        <v>29</v>
      </c>
      <c r="S501" s="2">
        <v>928.58</v>
      </c>
      <c r="T501" s="3">
        <v>0.09</v>
      </c>
      <c r="U501" s="2">
        <v>83.57</v>
      </c>
      <c r="V501" s="2">
        <v>845.01</v>
      </c>
      <c r="W501" s="2">
        <v>4</v>
      </c>
      <c r="X501" s="2">
        <v>849.01</v>
      </c>
    </row>
    <row r="502" spans="1:24">
      <c r="A502" t="s">
        <v>1322</v>
      </c>
      <c r="B502" s="1">
        <v>44157</v>
      </c>
      <c r="C502" t="s">
        <v>888</v>
      </c>
      <c r="D502" t="s">
        <v>1203</v>
      </c>
      <c r="E502" t="s">
        <v>27</v>
      </c>
      <c r="F502" t="s">
        <v>28</v>
      </c>
      <c r="G502" t="s">
        <v>107</v>
      </c>
      <c r="H502" t="s">
        <v>433</v>
      </c>
      <c r="I502" t="s">
        <v>176</v>
      </c>
      <c r="J502" t="s">
        <v>461</v>
      </c>
      <c r="K502" t="s">
        <v>57</v>
      </c>
      <c r="L502" t="s">
        <v>34</v>
      </c>
      <c r="M502" t="s">
        <v>35</v>
      </c>
      <c r="N502" s="1">
        <v>44173</v>
      </c>
      <c r="O502">
        <v>13.88</v>
      </c>
      <c r="P502" s="2">
        <v>22.38</v>
      </c>
      <c r="Q502">
        <v>8.5</v>
      </c>
      <c r="R502">
        <v>10</v>
      </c>
      <c r="S502" s="2">
        <v>138.80000000000001</v>
      </c>
      <c r="T502" s="3">
        <v>0.01</v>
      </c>
      <c r="U502" s="2">
        <v>1.39</v>
      </c>
      <c r="V502" s="2">
        <v>137.41</v>
      </c>
      <c r="W502" s="2">
        <v>15.1</v>
      </c>
      <c r="X502" s="2">
        <v>152.51</v>
      </c>
    </row>
    <row r="503" spans="1:24">
      <c r="A503" t="s">
        <v>1323</v>
      </c>
      <c r="B503" s="1">
        <v>44157</v>
      </c>
      <c r="C503" t="s">
        <v>891</v>
      </c>
      <c r="D503" t="s">
        <v>1205</v>
      </c>
      <c r="E503" t="s">
        <v>27</v>
      </c>
      <c r="F503" t="s">
        <v>28</v>
      </c>
      <c r="G503" t="s">
        <v>72</v>
      </c>
      <c r="H503" t="s">
        <v>167</v>
      </c>
      <c r="I503" t="s">
        <v>73</v>
      </c>
      <c r="J503" t="s">
        <v>464</v>
      </c>
      <c r="K503" t="s">
        <v>50</v>
      </c>
      <c r="L503" t="s">
        <v>34</v>
      </c>
      <c r="M503" t="s">
        <v>35</v>
      </c>
      <c r="N503" s="1">
        <v>44160</v>
      </c>
      <c r="O503">
        <v>1.31</v>
      </c>
      <c r="P503" s="2">
        <v>2.84</v>
      </c>
      <c r="Q503">
        <v>1.53</v>
      </c>
      <c r="R503">
        <v>39</v>
      </c>
      <c r="S503" s="2">
        <v>51.09</v>
      </c>
      <c r="T503" s="3">
        <v>0.05</v>
      </c>
      <c r="U503" s="2">
        <v>2.5499999999999998</v>
      </c>
      <c r="V503" s="2">
        <v>48.54</v>
      </c>
      <c r="W503" s="2">
        <v>0.93</v>
      </c>
      <c r="X503" s="2">
        <v>49.47</v>
      </c>
    </row>
    <row r="504" spans="1:24">
      <c r="A504" t="s">
        <v>1324</v>
      </c>
      <c r="B504" s="1">
        <v>44158</v>
      </c>
      <c r="C504" t="s">
        <v>894</v>
      </c>
      <c r="D504" t="s">
        <v>601</v>
      </c>
      <c r="E504" t="s">
        <v>39</v>
      </c>
      <c r="F504" t="s">
        <v>39</v>
      </c>
      <c r="G504" t="s">
        <v>46</v>
      </c>
      <c r="H504" t="s">
        <v>525</v>
      </c>
      <c r="I504" t="s">
        <v>73</v>
      </c>
      <c r="J504" t="s">
        <v>467</v>
      </c>
      <c r="K504" t="s">
        <v>57</v>
      </c>
      <c r="L504" t="s">
        <v>34</v>
      </c>
      <c r="M504" t="s">
        <v>52</v>
      </c>
      <c r="N504" s="1">
        <v>44168</v>
      </c>
      <c r="O504">
        <v>8.92</v>
      </c>
      <c r="P504" s="2">
        <v>29.74</v>
      </c>
      <c r="Q504">
        <v>20.82</v>
      </c>
      <c r="R504">
        <v>34</v>
      </c>
      <c r="S504" s="2">
        <v>303.27999999999997</v>
      </c>
      <c r="T504" s="3">
        <v>0.09</v>
      </c>
      <c r="U504" s="2">
        <v>27.3</v>
      </c>
      <c r="V504" s="2">
        <v>275.98</v>
      </c>
      <c r="W504" s="2">
        <v>6.64</v>
      </c>
      <c r="X504" s="2">
        <v>282.62</v>
      </c>
    </row>
    <row r="505" spans="1:24">
      <c r="A505" t="s">
        <v>1325</v>
      </c>
      <c r="B505" s="1">
        <v>44158</v>
      </c>
      <c r="C505" t="s">
        <v>897</v>
      </c>
      <c r="D505" t="s">
        <v>603</v>
      </c>
      <c r="E505" t="s">
        <v>45</v>
      </c>
      <c r="F505" t="s">
        <v>45</v>
      </c>
      <c r="G505" t="s">
        <v>72</v>
      </c>
      <c r="H505" t="s">
        <v>62</v>
      </c>
      <c r="I505" t="s">
        <v>48</v>
      </c>
      <c r="J505" t="s">
        <v>470</v>
      </c>
      <c r="K505" t="s">
        <v>33</v>
      </c>
      <c r="L505" t="s">
        <v>41</v>
      </c>
      <c r="M505" t="s">
        <v>178</v>
      </c>
      <c r="N505" s="1">
        <v>44202</v>
      </c>
      <c r="O505">
        <v>278.99</v>
      </c>
      <c r="P505" s="2">
        <v>449.99</v>
      </c>
      <c r="Q505">
        <v>171</v>
      </c>
      <c r="R505">
        <v>34</v>
      </c>
      <c r="S505" s="2">
        <v>9485.66</v>
      </c>
      <c r="T505" s="3">
        <v>0.02</v>
      </c>
      <c r="U505" s="2">
        <v>189.71</v>
      </c>
      <c r="V505" s="2">
        <v>9295.9500000000007</v>
      </c>
      <c r="W505" s="2">
        <v>49</v>
      </c>
      <c r="X505" s="2">
        <v>9344.9500000000007</v>
      </c>
    </row>
    <row r="506" spans="1:24">
      <c r="A506" t="s">
        <v>1326</v>
      </c>
      <c r="B506" s="1">
        <v>44161</v>
      </c>
      <c r="C506" t="s">
        <v>900</v>
      </c>
      <c r="D506" t="s">
        <v>605</v>
      </c>
      <c r="E506" t="s">
        <v>27</v>
      </c>
      <c r="F506" t="s">
        <v>28</v>
      </c>
      <c r="G506" t="s">
        <v>29</v>
      </c>
      <c r="H506" t="s">
        <v>30</v>
      </c>
      <c r="I506" t="s">
        <v>176</v>
      </c>
      <c r="J506" t="s">
        <v>473</v>
      </c>
      <c r="K506" t="s">
        <v>57</v>
      </c>
      <c r="L506" t="s">
        <v>51</v>
      </c>
      <c r="M506" t="s">
        <v>35</v>
      </c>
      <c r="N506" s="1">
        <v>44200</v>
      </c>
      <c r="O506">
        <v>8.31</v>
      </c>
      <c r="P506" s="2">
        <v>15.98</v>
      </c>
      <c r="Q506">
        <v>7.67</v>
      </c>
      <c r="R506">
        <v>5</v>
      </c>
      <c r="S506" s="2">
        <v>41.55</v>
      </c>
      <c r="T506" s="3">
        <v>0.08</v>
      </c>
      <c r="U506" s="2">
        <v>3.32</v>
      </c>
      <c r="V506" s="2">
        <v>38.229999999999997</v>
      </c>
      <c r="W506" s="2">
        <v>6.5</v>
      </c>
      <c r="X506" s="2">
        <v>44.73</v>
      </c>
    </row>
    <row r="507" spans="1:24">
      <c r="A507" t="s">
        <v>1327</v>
      </c>
      <c r="B507" s="1">
        <v>44165</v>
      </c>
      <c r="C507" t="s">
        <v>903</v>
      </c>
      <c r="D507" t="s">
        <v>607</v>
      </c>
      <c r="E507" t="s">
        <v>39</v>
      </c>
      <c r="F507" t="s">
        <v>39</v>
      </c>
      <c r="G507" t="s">
        <v>107</v>
      </c>
      <c r="H507" t="s">
        <v>150</v>
      </c>
      <c r="I507" t="s">
        <v>176</v>
      </c>
      <c r="J507" t="s">
        <v>476</v>
      </c>
      <c r="K507" t="s">
        <v>33</v>
      </c>
      <c r="L507" t="s">
        <v>58</v>
      </c>
      <c r="M507" t="s">
        <v>52</v>
      </c>
      <c r="N507" s="1">
        <v>44181</v>
      </c>
      <c r="O507">
        <v>3.32</v>
      </c>
      <c r="P507" s="2">
        <v>5.18</v>
      </c>
      <c r="Q507">
        <v>1.86</v>
      </c>
      <c r="R507">
        <v>9</v>
      </c>
      <c r="S507" s="2">
        <v>29.88</v>
      </c>
      <c r="T507" s="3">
        <v>0.09</v>
      </c>
      <c r="U507" s="2">
        <v>2.69</v>
      </c>
      <c r="V507" s="2">
        <v>27.19</v>
      </c>
      <c r="W507" s="2">
        <v>2.04</v>
      </c>
      <c r="X507" s="2">
        <v>29.23</v>
      </c>
    </row>
    <row r="508" spans="1:24">
      <c r="A508" t="s">
        <v>1328</v>
      </c>
      <c r="B508" s="1">
        <v>44166</v>
      </c>
      <c r="C508" t="s">
        <v>906</v>
      </c>
      <c r="D508" t="s">
        <v>609</v>
      </c>
      <c r="E508" t="s">
        <v>45</v>
      </c>
      <c r="F508" t="s">
        <v>45</v>
      </c>
      <c r="G508" t="s">
        <v>29</v>
      </c>
      <c r="H508" t="s">
        <v>167</v>
      </c>
      <c r="I508" t="s">
        <v>48</v>
      </c>
      <c r="J508" t="s">
        <v>480</v>
      </c>
      <c r="K508" t="s">
        <v>33</v>
      </c>
      <c r="L508" t="s">
        <v>51</v>
      </c>
      <c r="M508" t="s">
        <v>52</v>
      </c>
      <c r="N508" s="1">
        <v>44224</v>
      </c>
      <c r="O508">
        <v>1.95</v>
      </c>
      <c r="P508" s="2">
        <v>3.98</v>
      </c>
      <c r="Q508">
        <v>2.0299999999999998</v>
      </c>
      <c r="R508">
        <v>4</v>
      </c>
      <c r="S508" s="2">
        <v>7.8</v>
      </c>
      <c r="T508" s="3">
        <v>0.02</v>
      </c>
      <c r="U508" s="2">
        <v>0.16</v>
      </c>
      <c r="V508" s="2">
        <v>7.64</v>
      </c>
      <c r="W508" s="2">
        <v>0.83</v>
      </c>
      <c r="X508" s="2">
        <v>8.4700000000000006</v>
      </c>
    </row>
    <row r="509" spans="1:24">
      <c r="A509" t="s">
        <v>1329</v>
      </c>
      <c r="B509" s="1">
        <v>44166</v>
      </c>
      <c r="C509" t="s">
        <v>909</v>
      </c>
      <c r="D509" t="s">
        <v>611</v>
      </c>
      <c r="E509" t="s">
        <v>27</v>
      </c>
      <c r="F509" t="s">
        <v>28</v>
      </c>
      <c r="G509" t="s">
        <v>46</v>
      </c>
      <c r="H509" t="s">
        <v>90</v>
      </c>
      <c r="I509" t="s">
        <v>48</v>
      </c>
      <c r="J509" t="s">
        <v>483</v>
      </c>
      <c r="K509" t="s">
        <v>33</v>
      </c>
      <c r="L509" t="s">
        <v>34</v>
      </c>
      <c r="M509" t="s">
        <v>35</v>
      </c>
      <c r="N509" s="1">
        <v>44167</v>
      </c>
      <c r="O509">
        <v>16.8</v>
      </c>
      <c r="P509" s="2">
        <v>40.97</v>
      </c>
      <c r="Q509">
        <v>24.17</v>
      </c>
      <c r="R509">
        <v>47</v>
      </c>
      <c r="S509" s="2">
        <v>789.6</v>
      </c>
      <c r="T509" s="3">
        <v>0.04</v>
      </c>
      <c r="U509" s="2">
        <v>31.58</v>
      </c>
      <c r="V509" s="2">
        <v>758.02</v>
      </c>
      <c r="W509" s="2">
        <v>8.99</v>
      </c>
      <c r="X509" s="2">
        <v>767.01</v>
      </c>
    </row>
    <row r="510" spans="1:24">
      <c r="A510" t="s">
        <v>1330</v>
      </c>
      <c r="B510" s="1">
        <v>44169</v>
      </c>
      <c r="C510" t="s">
        <v>912</v>
      </c>
      <c r="D510" t="s">
        <v>613</v>
      </c>
      <c r="E510" t="s">
        <v>39</v>
      </c>
      <c r="F510" t="s">
        <v>39</v>
      </c>
      <c r="G510" t="s">
        <v>107</v>
      </c>
      <c r="H510" t="s">
        <v>90</v>
      </c>
      <c r="I510" t="s">
        <v>31</v>
      </c>
      <c r="J510" t="s">
        <v>486</v>
      </c>
      <c r="K510" t="s">
        <v>50</v>
      </c>
      <c r="L510" t="s">
        <v>41</v>
      </c>
      <c r="M510" t="s">
        <v>35</v>
      </c>
      <c r="N510" s="1">
        <v>44175</v>
      </c>
      <c r="O510">
        <v>14.95</v>
      </c>
      <c r="P510" s="2">
        <v>34.76</v>
      </c>
      <c r="Q510">
        <v>19.809999999999999</v>
      </c>
      <c r="R510">
        <v>8</v>
      </c>
      <c r="S510" s="2">
        <v>119.6</v>
      </c>
      <c r="T510" s="3">
        <v>7.0000000000000007E-2</v>
      </c>
      <c r="U510" s="2">
        <v>8.3699999999999992</v>
      </c>
      <c r="V510" s="2">
        <v>111.23</v>
      </c>
      <c r="W510" s="2">
        <v>8.2200000000000006</v>
      </c>
      <c r="X510" s="2">
        <v>119.45</v>
      </c>
    </row>
    <row r="511" spans="1:24">
      <c r="A511" t="s">
        <v>1331</v>
      </c>
      <c r="B511" s="1">
        <v>44170</v>
      </c>
      <c r="C511" t="s">
        <v>915</v>
      </c>
      <c r="D511" t="s">
        <v>615</v>
      </c>
      <c r="E511" t="s">
        <v>45</v>
      </c>
      <c r="F511" t="s">
        <v>45</v>
      </c>
      <c r="G511" t="s">
        <v>29</v>
      </c>
      <c r="H511" t="s">
        <v>70</v>
      </c>
      <c r="I511" t="s">
        <v>31</v>
      </c>
      <c r="J511" t="s">
        <v>489</v>
      </c>
      <c r="K511" t="s">
        <v>57</v>
      </c>
      <c r="L511" t="s">
        <v>51</v>
      </c>
      <c r="M511" t="s">
        <v>52</v>
      </c>
      <c r="N511" s="1">
        <v>44219</v>
      </c>
      <c r="O511">
        <v>2.25</v>
      </c>
      <c r="P511" s="2">
        <v>3.69</v>
      </c>
      <c r="Q511">
        <v>1.44</v>
      </c>
      <c r="R511">
        <v>41</v>
      </c>
      <c r="S511" s="2">
        <v>92.25</v>
      </c>
      <c r="T511" s="3">
        <v>0.08</v>
      </c>
      <c r="U511" s="2">
        <v>7.38</v>
      </c>
      <c r="V511" s="2">
        <v>84.87</v>
      </c>
      <c r="W511" s="2">
        <v>2.5</v>
      </c>
      <c r="X511" s="2">
        <v>87.37</v>
      </c>
    </row>
    <row r="512" spans="1:24">
      <c r="A512" t="s">
        <v>1332</v>
      </c>
      <c r="B512" s="1">
        <v>44171</v>
      </c>
      <c r="C512" t="s">
        <v>918</v>
      </c>
      <c r="D512" t="s">
        <v>617</v>
      </c>
      <c r="E512" t="s">
        <v>39</v>
      </c>
      <c r="F512" t="s">
        <v>39</v>
      </c>
      <c r="G512" t="s">
        <v>72</v>
      </c>
      <c r="H512" t="s">
        <v>30</v>
      </c>
      <c r="I512" t="s">
        <v>63</v>
      </c>
      <c r="J512" t="s">
        <v>492</v>
      </c>
      <c r="K512" t="s">
        <v>50</v>
      </c>
      <c r="L512" t="s">
        <v>58</v>
      </c>
      <c r="M512" t="s">
        <v>52</v>
      </c>
      <c r="N512" s="1">
        <v>44207</v>
      </c>
      <c r="O512">
        <v>1.82</v>
      </c>
      <c r="P512" s="2">
        <v>2.84</v>
      </c>
      <c r="Q512">
        <v>1.02</v>
      </c>
      <c r="R512">
        <v>21</v>
      </c>
      <c r="S512" s="2">
        <v>38.22</v>
      </c>
      <c r="T512" s="3">
        <v>0.01</v>
      </c>
      <c r="U512" s="2">
        <v>0.38</v>
      </c>
      <c r="V512" s="2">
        <v>37.840000000000003</v>
      </c>
      <c r="W512" s="2">
        <v>5.44</v>
      </c>
      <c r="X512" s="2">
        <v>43.28</v>
      </c>
    </row>
    <row r="513" spans="1:24">
      <c r="A513" t="s">
        <v>1333</v>
      </c>
      <c r="B513" s="1">
        <v>44173</v>
      </c>
      <c r="C513" t="s">
        <v>410</v>
      </c>
      <c r="D513" t="s">
        <v>619</v>
      </c>
      <c r="E513" t="s">
        <v>39</v>
      </c>
      <c r="F513" t="s">
        <v>39</v>
      </c>
      <c r="G513" t="s">
        <v>46</v>
      </c>
      <c r="H513" t="s">
        <v>525</v>
      </c>
      <c r="I513" t="s">
        <v>176</v>
      </c>
      <c r="J513" t="s">
        <v>495</v>
      </c>
      <c r="K513" t="s">
        <v>57</v>
      </c>
      <c r="L513" t="s">
        <v>34</v>
      </c>
      <c r="M513" t="s">
        <v>35</v>
      </c>
      <c r="N513" s="1">
        <v>44228</v>
      </c>
      <c r="O513">
        <v>178.83</v>
      </c>
      <c r="P513" s="2">
        <v>415.88</v>
      </c>
      <c r="Q513">
        <v>237.05</v>
      </c>
      <c r="R513">
        <v>4</v>
      </c>
      <c r="S513" s="2">
        <v>715.32</v>
      </c>
      <c r="T513" s="3">
        <v>0.03</v>
      </c>
      <c r="U513" s="2">
        <v>21.46</v>
      </c>
      <c r="V513" s="2">
        <v>693.86</v>
      </c>
      <c r="W513" s="2">
        <v>11.37</v>
      </c>
      <c r="X513" s="2">
        <v>705.23</v>
      </c>
    </row>
    <row r="514" spans="1:24">
      <c r="A514" t="s">
        <v>1334</v>
      </c>
      <c r="B514" s="1">
        <v>44174</v>
      </c>
      <c r="C514" t="s">
        <v>923</v>
      </c>
      <c r="D514" t="s">
        <v>621</v>
      </c>
      <c r="E514" t="s">
        <v>45</v>
      </c>
      <c r="F514" t="s">
        <v>45</v>
      </c>
      <c r="G514" t="s">
        <v>72</v>
      </c>
      <c r="H514" t="s">
        <v>47</v>
      </c>
      <c r="I514" t="s">
        <v>31</v>
      </c>
      <c r="J514" t="s">
        <v>498</v>
      </c>
      <c r="K514" t="s">
        <v>33</v>
      </c>
      <c r="L514" t="s">
        <v>41</v>
      </c>
      <c r="M514" t="s">
        <v>35</v>
      </c>
      <c r="N514" s="1">
        <v>44193</v>
      </c>
      <c r="O514">
        <v>12.39</v>
      </c>
      <c r="P514" s="2">
        <v>19.98</v>
      </c>
      <c r="Q514">
        <v>7.59</v>
      </c>
      <c r="R514">
        <v>48</v>
      </c>
      <c r="S514" s="2">
        <v>594.72</v>
      </c>
      <c r="T514" s="3">
        <v>0.01</v>
      </c>
      <c r="U514" s="2">
        <v>5.95</v>
      </c>
      <c r="V514" s="2">
        <v>588.77</v>
      </c>
      <c r="W514" s="2">
        <v>5.77</v>
      </c>
      <c r="X514" s="2">
        <v>594.54</v>
      </c>
    </row>
    <row r="515" spans="1:24">
      <c r="A515" t="s">
        <v>1335</v>
      </c>
      <c r="B515" s="1">
        <v>44175</v>
      </c>
      <c r="C515" t="s">
        <v>926</v>
      </c>
      <c r="D515" t="s">
        <v>623</v>
      </c>
      <c r="E515" t="s">
        <v>27</v>
      </c>
      <c r="F515" t="s">
        <v>28</v>
      </c>
      <c r="G515" t="s">
        <v>29</v>
      </c>
      <c r="H515" t="s">
        <v>416</v>
      </c>
      <c r="I515" t="s">
        <v>63</v>
      </c>
      <c r="J515" t="s">
        <v>501</v>
      </c>
      <c r="K515" t="s">
        <v>57</v>
      </c>
      <c r="L515" t="s">
        <v>34</v>
      </c>
      <c r="M515" t="s">
        <v>35</v>
      </c>
      <c r="N515" s="1">
        <v>44179</v>
      </c>
      <c r="O515">
        <v>4.1900000000000004</v>
      </c>
      <c r="P515" s="2">
        <v>10.23</v>
      </c>
      <c r="Q515">
        <v>6.04</v>
      </c>
      <c r="R515">
        <v>46</v>
      </c>
      <c r="S515" s="2">
        <v>192.74</v>
      </c>
      <c r="T515" s="3">
        <v>0.01</v>
      </c>
      <c r="U515" s="2">
        <v>1.93</v>
      </c>
      <c r="V515" s="2">
        <v>190.81</v>
      </c>
      <c r="W515" s="2">
        <v>4.68</v>
      </c>
      <c r="X515" s="2">
        <v>195.49</v>
      </c>
    </row>
    <row r="516" spans="1:24">
      <c r="A516" t="s">
        <v>1336</v>
      </c>
      <c r="B516" s="1">
        <v>44175</v>
      </c>
      <c r="C516" t="s">
        <v>929</v>
      </c>
      <c r="D516" t="s">
        <v>625</v>
      </c>
      <c r="E516" t="s">
        <v>27</v>
      </c>
      <c r="F516" t="s">
        <v>28</v>
      </c>
      <c r="G516" t="s">
        <v>29</v>
      </c>
      <c r="H516" t="s">
        <v>167</v>
      </c>
      <c r="I516" t="s">
        <v>48</v>
      </c>
      <c r="J516" t="s">
        <v>504</v>
      </c>
      <c r="K516" t="s">
        <v>33</v>
      </c>
      <c r="L516" t="s">
        <v>41</v>
      </c>
      <c r="M516" t="s">
        <v>35</v>
      </c>
      <c r="N516" s="1">
        <v>44217</v>
      </c>
      <c r="O516">
        <v>1.87</v>
      </c>
      <c r="P516" s="2">
        <v>8.1199999999999992</v>
      </c>
      <c r="Q516">
        <v>6.25</v>
      </c>
      <c r="R516">
        <v>11</v>
      </c>
      <c r="S516" s="2">
        <v>20.57</v>
      </c>
      <c r="T516" s="3">
        <v>0.06</v>
      </c>
      <c r="U516" s="2">
        <v>1.23</v>
      </c>
      <c r="V516" s="2">
        <v>19.34</v>
      </c>
      <c r="W516" s="2">
        <v>2.83</v>
      </c>
      <c r="X516" s="2">
        <v>22.17</v>
      </c>
    </row>
    <row r="517" spans="1:24">
      <c r="A517" t="s">
        <v>1337</v>
      </c>
      <c r="B517" s="1">
        <v>44178</v>
      </c>
      <c r="C517" t="s">
        <v>932</v>
      </c>
      <c r="D517" t="s">
        <v>627</v>
      </c>
      <c r="E517" t="s">
        <v>39</v>
      </c>
      <c r="F517" t="s">
        <v>39</v>
      </c>
      <c r="G517" t="s">
        <v>29</v>
      </c>
      <c r="H517" t="s">
        <v>62</v>
      </c>
      <c r="I517" t="s">
        <v>176</v>
      </c>
      <c r="J517" t="s">
        <v>507</v>
      </c>
      <c r="K517" t="s">
        <v>50</v>
      </c>
      <c r="L517" t="s">
        <v>51</v>
      </c>
      <c r="M517" t="s">
        <v>35</v>
      </c>
      <c r="N517" s="1">
        <v>44191</v>
      </c>
      <c r="O517">
        <v>4.59</v>
      </c>
      <c r="P517" s="2">
        <v>7.28</v>
      </c>
      <c r="Q517">
        <v>2.69</v>
      </c>
      <c r="R517">
        <v>36</v>
      </c>
      <c r="S517" s="2">
        <v>165.24</v>
      </c>
      <c r="T517" s="3">
        <v>0.05</v>
      </c>
      <c r="U517" s="2">
        <v>8.26</v>
      </c>
      <c r="V517" s="2">
        <v>156.97999999999999</v>
      </c>
      <c r="W517" s="2">
        <v>11.15</v>
      </c>
      <c r="X517" s="2">
        <v>168.13</v>
      </c>
    </row>
    <row r="518" spans="1:24">
      <c r="A518" t="s">
        <v>1338</v>
      </c>
      <c r="B518" s="1">
        <v>44181</v>
      </c>
      <c r="C518" t="s">
        <v>935</v>
      </c>
      <c r="D518" t="s">
        <v>629</v>
      </c>
      <c r="E518" t="s">
        <v>45</v>
      </c>
      <c r="F518" t="s">
        <v>45</v>
      </c>
      <c r="G518" t="s">
        <v>29</v>
      </c>
      <c r="H518" t="s">
        <v>30</v>
      </c>
      <c r="I518" t="s">
        <v>31</v>
      </c>
      <c r="J518" t="s">
        <v>510</v>
      </c>
      <c r="K518" t="s">
        <v>57</v>
      </c>
      <c r="L518" t="s">
        <v>58</v>
      </c>
      <c r="M518" t="s">
        <v>35</v>
      </c>
      <c r="N518" s="1">
        <v>44215</v>
      </c>
      <c r="O518">
        <v>2.1800000000000002</v>
      </c>
      <c r="P518" s="2">
        <v>3.52</v>
      </c>
      <c r="Q518">
        <v>1.34</v>
      </c>
      <c r="R518">
        <v>23</v>
      </c>
      <c r="S518" s="2">
        <v>50.14</v>
      </c>
      <c r="T518" s="3">
        <v>7.0000000000000007E-2</v>
      </c>
      <c r="U518" s="2">
        <v>3.51</v>
      </c>
      <c r="V518" s="2">
        <v>46.63</v>
      </c>
      <c r="W518" s="2">
        <v>6.83</v>
      </c>
      <c r="X518" s="2">
        <v>53.46</v>
      </c>
    </row>
    <row r="519" spans="1:24">
      <c r="A519" t="s">
        <v>1339</v>
      </c>
      <c r="B519" s="1">
        <v>44187</v>
      </c>
      <c r="C519" t="s">
        <v>938</v>
      </c>
      <c r="D519" t="s">
        <v>631</v>
      </c>
      <c r="E519" t="s">
        <v>27</v>
      </c>
      <c r="F519" t="s">
        <v>28</v>
      </c>
      <c r="G519" t="s">
        <v>29</v>
      </c>
      <c r="H519" t="s">
        <v>30</v>
      </c>
      <c r="I519" t="s">
        <v>31</v>
      </c>
      <c r="J519" t="s">
        <v>513</v>
      </c>
      <c r="K519" t="s">
        <v>33</v>
      </c>
      <c r="L519" t="s">
        <v>51</v>
      </c>
      <c r="M519" t="s">
        <v>35</v>
      </c>
      <c r="N519" s="1">
        <v>44195</v>
      </c>
      <c r="O519">
        <v>0.92</v>
      </c>
      <c r="P519" s="2">
        <v>1.81</v>
      </c>
      <c r="Q519">
        <v>0.89</v>
      </c>
      <c r="R519">
        <v>48</v>
      </c>
      <c r="S519" s="2">
        <v>44.16</v>
      </c>
      <c r="T519" s="3">
        <v>0.1</v>
      </c>
      <c r="U519" s="2">
        <v>4.42</v>
      </c>
      <c r="V519" s="2">
        <v>39.74</v>
      </c>
      <c r="W519" s="2">
        <v>1.56</v>
      </c>
      <c r="X519" s="2">
        <v>41.3</v>
      </c>
    </row>
    <row r="520" spans="1:24">
      <c r="A520" t="s">
        <v>1340</v>
      </c>
      <c r="B520" s="1">
        <v>44190</v>
      </c>
      <c r="C520" t="s">
        <v>941</v>
      </c>
      <c r="D520" t="s">
        <v>633</v>
      </c>
      <c r="E520" t="s">
        <v>27</v>
      </c>
      <c r="F520" t="s">
        <v>28</v>
      </c>
      <c r="G520" t="s">
        <v>72</v>
      </c>
      <c r="H520" t="s">
        <v>525</v>
      </c>
      <c r="I520" t="s">
        <v>31</v>
      </c>
      <c r="J520" t="s">
        <v>516</v>
      </c>
      <c r="K520" t="s">
        <v>57</v>
      </c>
      <c r="L520" t="s">
        <v>34</v>
      </c>
      <c r="M520" t="s">
        <v>35</v>
      </c>
      <c r="N520" s="1">
        <v>44191</v>
      </c>
      <c r="O520">
        <v>216</v>
      </c>
      <c r="P520" s="2">
        <v>449.99</v>
      </c>
      <c r="Q520">
        <v>233.99</v>
      </c>
      <c r="R520">
        <v>10</v>
      </c>
      <c r="S520" s="2">
        <v>2160</v>
      </c>
      <c r="T520" s="3">
        <v>0.01</v>
      </c>
      <c r="U520" s="2">
        <v>21.6</v>
      </c>
      <c r="V520" s="2">
        <v>2138.4</v>
      </c>
      <c r="W520" s="2">
        <v>24.49</v>
      </c>
      <c r="X520" s="2">
        <v>2162.89</v>
      </c>
    </row>
    <row r="521" spans="1:24">
      <c r="A521" t="s">
        <v>1341</v>
      </c>
      <c r="B521" s="1">
        <v>44191</v>
      </c>
      <c r="C521" t="s">
        <v>944</v>
      </c>
      <c r="D521" t="s">
        <v>635</v>
      </c>
      <c r="E521" t="s">
        <v>39</v>
      </c>
      <c r="F521" t="s">
        <v>39</v>
      </c>
      <c r="G521" t="s">
        <v>72</v>
      </c>
      <c r="H521" t="s">
        <v>62</v>
      </c>
      <c r="I521" t="s">
        <v>176</v>
      </c>
      <c r="J521" t="s">
        <v>519</v>
      </c>
      <c r="K521" t="s">
        <v>33</v>
      </c>
      <c r="L521" t="s">
        <v>41</v>
      </c>
      <c r="M521" t="s">
        <v>35</v>
      </c>
      <c r="N521" s="1">
        <v>44242</v>
      </c>
      <c r="O521">
        <v>1.6</v>
      </c>
      <c r="P521" s="2">
        <v>2.62</v>
      </c>
      <c r="Q521">
        <v>1.02</v>
      </c>
      <c r="R521">
        <v>37</v>
      </c>
      <c r="S521" s="2">
        <v>59.2</v>
      </c>
      <c r="T521" s="3">
        <v>0.01</v>
      </c>
      <c r="U521" s="2">
        <v>0.59</v>
      </c>
      <c r="V521" s="2">
        <v>58.61</v>
      </c>
      <c r="W521" s="2">
        <v>0.8</v>
      </c>
      <c r="X521" s="2">
        <v>59.41</v>
      </c>
    </row>
    <row r="522" spans="1:24">
      <c r="A522" t="s">
        <v>1342</v>
      </c>
      <c r="B522" s="1">
        <v>44191</v>
      </c>
      <c r="C522" t="s">
        <v>947</v>
      </c>
      <c r="D522" t="s">
        <v>637</v>
      </c>
      <c r="E522" t="s">
        <v>45</v>
      </c>
      <c r="F522" t="s">
        <v>45</v>
      </c>
      <c r="G522" t="s">
        <v>46</v>
      </c>
      <c r="H522" t="s">
        <v>125</v>
      </c>
      <c r="I522" t="s">
        <v>176</v>
      </c>
      <c r="J522" t="s">
        <v>522</v>
      </c>
      <c r="K522" t="s">
        <v>50</v>
      </c>
      <c r="L522" t="s">
        <v>51</v>
      </c>
      <c r="M522" t="s">
        <v>35</v>
      </c>
      <c r="N522" s="1">
        <v>44233</v>
      </c>
      <c r="O522">
        <v>3.52</v>
      </c>
      <c r="P522" s="2">
        <v>5.68</v>
      </c>
      <c r="Q522">
        <v>2.16</v>
      </c>
      <c r="R522">
        <v>42</v>
      </c>
      <c r="S522" s="2">
        <v>147.84</v>
      </c>
      <c r="T522" s="3">
        <v>0.05</v>
      </c>
      <c r="U522" s="2">
        <v>7.39</v>
      </c>
      <c r="V522" s="2">
        <v>140.44999999999999</v>
      </c>
      <c r="W522" s="2">
        <v>1.39</v>
      </c>
      <c r="X522" s="2">
        <v>141.84</v>
      </c>
    </row>
    <row r="523" spans="1:24">
      <c r="A523" t="s">
        <v>1343</v>
      </c>
      <c r="B523" s="1">
        <v>44192</v>
      </c>
      <c r="C523" t="s">
        <v>950</v>
      </c>
      <c r="D523" t="s">
        <v>639</v>
      </c>
      <c r="E523" t="s">
        <v>27</v>
      </c>
      <c r="F523" t="s">
        <v>28</v>
      </c>
      <c r="G523" t="s">
        <v>46</v>
      </c>
      <c r="H523" t="s">
        <v>525</v>
      </c>
      <c r="I523" t="s">
        <v>73</v>
      </c>
      <c r="J523" t="s">
        <v>526</v>
      </c>
      <c r="K523" t="s">
        <v>57</v>
      </c>
      <c r="L523" t="s">
        <v>58</v>
      </c>
      <c r="M523" t="s">
        <v>52</v>
      </c>
      <c r="N523" s="1">
        <v>44232</v>
      </c>
      <c r="O523">
        <v>1.59</v>
      </c>
      <c r="P523" s="2">
        <v>2.61</v>
      </c>
      <c r="Q523">
        <v>1.02</v>
      </c>
      <c r="R523">
        <v>37</v>
      </c>
      <c r="S523" s="2">
        <v>58.83</v>
      </c>
      <c r="T523" s="3">
        <v>0.09</v>
      </c>
      <c r="U523" s="2">
        <v>5.29</v>
      </c>
      <c r="V523" s="2">
        <v>53.54</v>
      </c>
      <c r="W523" s="2">
        <v>0.5</v>
      </c>
      <c r="X523" s="2">
        <v>54.04</v>
      </c>
    </row>
    <row r="524" spans="1:24">
      <c r="A524" t="s">
        <v>1344</v>
      </c>
      <c r="B524" s="1">
        <v>44193</v>
      </c>
      <c r="C524" t="s">
        <v>953</v>
      </c>
      <c r="D524" t="s">
        <v>641</v>
      </c>
      <c r="E524" t="s">
        <v>39</v>
      </c>
      <c r="F524" t="s">
        <v>39</v>
      </c>
      <c r="G524" t="s">
        <v>72</v>
      </c>
      <c r="H524" t="s">
        <v>47</v>
      </c>
      <c r="I524" t="s">
        <v>176</v>
      </c>
      <c r="J524" t="s">
        <v>529</v>
      </c>
      <c r="K524" t="s">
        <v>33</v>
      </c>
      <c r="L524" t="s">
        <v>34</v>
      </c>
      <c r="M524" t="s">
        <v>35</v>
      </c>
      <c r="N524" s="1">
        <v>44235</v>
      </c>
      <c r="O524">
        <v>7.13</v>
      </c>
      <c r="P524" s="2">
        <v>20.98</v>
      </c>
      <c r="Q524">
        <v>13.85</v>
      </c>
      <c r="R524">
        <v>47</v>
      </c>
      <c r="S524" s="2">
        <v>335.11</v>
      </c>
      <c r="T524" s="3">
        <v>0.01</v>
      </c>
      <c r="U524" s="2">
        <v>3.35</v>
      </c>
      <c r="V524" s="2">
        <v>331.76</v>
      </c>
      <c r="W524" s="2">
        <v>5.42</v>
      </c>
      <c r="X524" s="2">
        <v>337.18</v>
      </c>
    </row>
    <row r="525" spans="1:24">
      <c r="A525" t="s">
        <v>1345</v>
      </c>
      <c r="B525" s="1">
        <v>44193</v>
      </c>
      <c r="C525" t="s">
        <v>956</v>
      </c>
      <c r="D525" t="s">
        <v>643</v>
      </c>
      <c r="E525" t="s">
        <v>45</v>
      </c>
      <c r="F525" t="s">
        <v>45</v>
      </c>
      <c r="G525" t="s">
        <v>29</v>
      </c>
      <c r="H525" t="s">
        <v>30</v>
      </c>
      <c r="I525" t="s">
        <v>63</v>
      </c>
      <c r="J525" t="s">
        <v>532</v>
      </c>
      <c r="K525" t="s">
        <v>33</v>
      </c>
      <c r="L525" t="s">
        <v>41</v>
      </c>
      <c r="M525" t="s">
        <v>35</v>
      </c>
      <c r="N525" s="1">
        <v>44234</v>
      </c>
      <c r="O525">
        <v>22.18</v>
      </c>
      <c r="P525" s="2">
        <v>54.1</v>
      </c>
      <c r="Q525">
        <v>31.92</v>
      </c>
      <c r="R525">
        <v>5</v>
      </c>
      <c r="S525" s="2">
        <v>110.9</v>
      </c>
      <c r="T525" s="3">
        <v>0.04</v>
      </c>
      <c r="U525" s="2">
        <v>4.4400000000000004</v>
      </c>
      <c r="V525" s="2">
        <v>106.46</v>
      </c>
      <c r="W525" s="2">
        <v>19.989999999999998</v>
      </c>
      <c r="X525" s="2">
        <v>126.45</v>
      </c>
    </row>
    <row r="526" spans="1:24">
      <c r="A526" t="s">
        <v>1346</v>
      </c>
      <c r="B526" s="1">
        <v>44195</v>
      </c>
      <c r="C526" t="s">
        <v>959</v>
      </c>
      <c r="D526" t="s">
        <v>645</v>
      </c>
      <c r="E526" t="s">
        <v>27</v>
      </c>
      <c r="F526" t="s">
        <v>28</v>
      </c>
      <c r="G526" t="s">
        <v>46</v>
      </c>
      <c r="H526" t="s">
        <v>116</v>
      </c>
      <c r="I526" t="s">
        <v>63</v>
      </c>
      <c r="J526" t="s">
        <v>535</v>
      </c>
      <c r="K526" t="s">
        <v>50</v>
      </c>
      <c r="L526" t="s">
        <v>51</v>
      </c>
      <c r="M526" t="s">
        <v>35</v>
      </c>
      <c r="N526" s="1">
        <v>44252</v>
      </c>
      <c r="O526">
        <v>1.82</v>
      </c>
      <c r="P526" s="2">
        <v>2.84</v>
      </c>
      <c r="Q526">
        <v>1.02</v>
      </c>
      <c r="R526">
        <v>27</v>
      </c>
      <c r="S526" s="2">
        <v>49.14</v>
      </c>
      <c r="T526" s="3">
        <v>0.03</v>
      </c>
      <c r="U526" s="2">
        <v>1.47</v>
      </c>
      <c r="V526" s="2">
        <v>47.67</v>
      </c>
      <c r="W526" s="2">
        <v>5.44</v>
      </c>
      <c r="X526" s="2">
        <v>53.11</v>
      </c>
    </row>
    <row r="527" spans="1:24">
      <c r="A527" t="s">
        <v>1347</v>
      </c>
      <c r="B527" s="1">
        <v>44197</v>
      </c>
      <c r="C527" t="s">
        <v>962</v>
      </c>
      <c r="D527" t="s">
        <v>647</v>
      </c>
      <c r="E527" t="s">
        <v>39</v>
      </c>
      <c r="F527" t="s">
        <v>39</v>
      </c>
      <c r="G527" t="s">
        <v>46</v>
      </c>
      <c r="H527" t="s">
        <v>62</v>
      </c>
      <c r="I527" t="s">
        <v>63</v>
      </c>
      <c r="J527" t="s">
        <v>538</v>
      </c>
      <c r="K527" t="s">
        <v>33</v>
      </c>
      <c r="L527" t="s">
        <v>58</v>
      </c>
      <c r="M527" t="s">
        <v>35</v>
      </c>
      <c r="N527" s="1">
        <v>44219</v>
      </c>
      <c r="O527">
        <v>2.87</v>
      </c>
      <c r="P527" s="2">
        <v>6.84</v>
      </c>
      <c r="Q527">
        <v>3.97</v>
      </c>
      <c r="R527">
        <v>35</v>
      </c>
      <c r="S527" s="2">
        <v>100.45</v>
      </c>
      <c r="T527" s="3">
        <v>0.01</v>
      </c>
      <c r="U527" s="2">
        <v>1</v>
      </c>
      <c r="V527" s="2">
        <v>99.45</v>
      </c>
      <c r="W527" s="2">
        <v>4.42</v>
      </c>
      <c r="X527" s="2">
        <v>103.87</v>
      </c>
    </row>
    <row r="528" spans="1:24">
      <c r="A528" t="s">
        <v>1348</v>
      </c>
      <c r="B528" s="1">
        <v>44198</v>
      </c>
      <c r="C528" t="s">
        <v>965</v>
      </c>
      <c r="D528" t="s">
        <v>649</v>
      </c>
      <c r="E528" t="s">
        <v>45</v>
      </c>
      <c r="F528" t="s">
        <v>45</v>
      </c>
      <c r="G528" t="s">
        <v>29</v>
      </c>
      <c r="H528" t="s">
        <v>30</v>
      </c>
      <c r="I528" t="s">
        <v>48</v>
      </c>
      <c r="J528" t="s">
        <v>541</v>
      </c>
      <c r="K528" t="s">
        <v>33</v>
      </c>
      <c r="L528" t="s">
        <v>58</v>
      </c>
      <c r="M528" t="s">
        <v>35</v>
      </c>
      <c r="N528" s="1">
        <v>44234</v>
      </c>
      <c r="O528">
        <v>19.78</v>
      </c>
      <c r="P528" s="2">
        <v>45.99</v>
      </c>
      <c r="Q528">
        <v>26.21</v>
      </c>
      <c r="R528">
        <v>50</v>
      </c>
      <c r="S528" s="2">
        <v>989</v>
      </c>
      <c r="T528" s="3">
        <v>0</v>
      </c>
      <c r="U528" s="2">
        <v>0</v>
      </c>
      <c r="V528" s="2">
        <v>989</v>
      </c>
      <c r="W528" s="2">
        <v>4.99</v>
      </c>
      <c r="X528" s="2">
        <v>993.99</v>
      </c>
    </row>
    <row r="529" spans="1:24">
      <c r="A529" t="s">
        <v>1349</v>
      </c>
      <c r="B529" s="1">
        <v>44198</v>
      </c>
      <c r="C529" t="s">
        <v>968</v>
      </c>
      <c r="D529" t="s">
        <v>651</v>
      </c>
      <c r="E529" t="s">
        <v>27</v>
      </c>
      <c r="F529" t="s">
        <v>28</v>
      </c>
      <c r="G529" t="s">
        <v>107</v>
      </c>
      <c r="H529" t="s">
        <v>525</v>
      </c>
      <c r="I529" t="s">
        <v>31</v>
      </c>
      <c r="J529" t="s">
        <v>544</v>
      </c>
      <c r="K529" t="s">
        <v>50</v>
      </c>
      <c r="L529" t="s">
        <v>58</v>
      </c>
      <c r="M529" t="s">
        <v>35</v>
      </c>
      <c r="N529" s="1">
        <v>44257</v>
      </c>
      <c r="O529">
        <v>2.68</v>
      </c>
      <c r="P529" s="2">
        <v>6.08</v>
      </c>
      <c r="Q529">
        <v>3.4</v>
      </c>
      <c r="R529">
        <v>30</v>
      </c>
      <c r="S529" s="2">
        <v>80.400000000000006</v>
      </c>
      <c r="T529" s="3">
        <v>0.04</v>
      </c>
      <c r="U529" s="2">
        <v>3.22</v>
      </c>
      <c r="V529" s="2">
        <v>77.180000000000007</v>
      </c>
      <c r="W529" s="2">
        <v>1.17</v>
      </c>
      <c r="X529" s="2">
        <v>78.349999999999994</v>
      </c>
    </row>
    <row r="530" spans="1:24">
      <c r="A530" t="s">
        <v>1350</v>
      </c>
      <c r="B530" s="1">
        <v>44203</v>
      </c>
      <c r="C530" t="s">
        <v>971</v>
      </c>
      <c r="D530" t="s">
        <v>653</v>
      </c>
      <c r="E530" t="s">
        <v>39</v>
      </c>
      <c r="F530" t="s">
        <v>39</v>
      </c>
      <c r="G530" t="s">
        <v>29</v>
      </c>
      <c r="H530" t="s">
        <v>90</v>
      </c>
      <c r="I530" t="s">
        <v>31</v>
      </c>
      <c r="J530" t="s">
        <v>547</v>
      </c>
      <c r="K530" t="s">
        <v>57</v>
      </c>
      <c r="L530" t="s">
        <v>41</v>
      </c>
      <c r="M530" t="s">
        <v>35</v>
      </c>
      <c r="N530" s="1">
        <v>44208</v>
      </c>
      <c r="O530">
        <v>5.33</v>
      </c>
      <c r="P530" s="2">
        <v>8.6</v>
      </c>
      <c r="Q530">
        <v>3.27</v>
      </c>
      <c r="R530">
        <v>48</v>
      </c>
      <c r="S530" s="2">
        <v>255.84</v>
      </c>
      <c r="T530" s="3">
        <v>0.02</v>
      </c>
      <c r="U530" s="2">
        <v>5.12</v>
      </c>
      <c r="V530" s="2">
        <v>250.72</v>
      </c>
      <c r="W530" s="2">
        <v>6.19</v>
      </c>
      <c r="X530" s="2">
        <v>256.91000000000003</v>
      </c>
    </row>
    <row r="531" spans="1:24">
      <c r="A531" t="s">
        <v>1351</v>
      </c>
      <c r="B531" s="1">
        <v>44203</v>
      </c>
      <c r="C531" t="s">
        <v>974</v>
      </c>
      <c r="D531" t="s">
        <v>655</v>
      </c>
      <c r="E531" t="s">
        <v>45</v>
      </c>
      <c r="F531" t="s">
        <v>45</v>
      </c>
      <c r="G531" t="s">
        <v>72</v>
      </c>
      <c r="H531" t="s">
        <v>125</v>
      </c>
      <c r="I531" t="s">
        <v>63</v>
      </c>
      <c r="J531" t="s">
        <v>550</v>
      </c>
      <c r="K531" t="s">
        <v>50</v>
      </c>
      <c r="L531" t="s">
        <v>34</v>
      </c>
      <c r="M531" t="s">
        <v>52</v>
      </c>
      <c r="N531" s="1">
        <v>44251</v>
      </c>
      <c r="O531">
        <v>4.46</v>
      </c>
      <c r="P531" s="2">
        <v>10.89</v>
      </c>
      <c r="Q531">
        <v>6.43</v>
      </c>
      <c r="R531">
        <v>37</v>
      </c>
      <c r="S531" s="2">
        <v>165.02</v>
      </c>
      <c r="T531" s="3">
        <v>0</v>
      </c>
      <c r="U531" s="2">
        <v>0</v>
      </c>
      <c r="V531" s="2">
        <v>165.02</v>
      </c>
      <c r="W531" s="2">
        <v>4.5</v>
      </c>
      <c r="X531" s="2">
        <v>169.52</v>
      </c>
    </row>
    <row r="532" spans="1:24">
      <c r="A532" t="s">
        <v>1352</v>
      </c>
      <c r="B532" s="1">
        <v>44205</v>
      </c>
      <c r="C532" t="s">
        <v>977</v>
      </c>
      <c r="D532" t="s">
        <v>657</v>
      </c>
      <c r="E532" t="s">
        <v>27</v>
      </c>
      <c r="F532" t="s">
        <v>28</v>
      </c>
      <c r="G532" t="s">
        <v>72</v>
      </c>
      <c r="H532" t="s">
        <v>90</v>
      </c>
      <c r="I532" t="s">
        <v>176</v>
      </c>
      <c r="J532" t="s">
        <v>553</v>
      </c>
      <c r="K532" t="s">
        <v>57</v>
      </c>
      <c r="L532" t="s">
        <v>41</v>
      </c>
      <c r="M532" t="s">
        <v>35</v>
      </c>
      <c r="N532" s="1">
        <v>44251</v>
      </c>
      <c r="O532">
        <v>0.87</v>
      </c>
      <c r="P532" s="2">
        <v>1.81</v>
      </c>
      <c r="Q532">
        <v>0.94</v>
      </c>
      <c r="R532">
        <v>9</v>
      </c>
      <c r="S532" s="2">
        <v>7.83</v>
      </c>
      <c r="T532" s="3">
        <v>0.09</v>
      </c>
      <c r="U532" s="2">
        <v>0.7</v>
      </c>
      <c r="V532" s="2">
        <v>7.13</v>
      </c>
      <c r="W532" s="2">
        <v>0.75</v>
      </c>
      <c r="X532" s="2">
        <v>7.88</v>
      </c>
    </row>
    <row r="533" spans="1:24">
      <c r="A533" t="s">
        <v>1353</v>
      </c>
      <c r="B533" s="1">
        <v>44206</v>
      </c>
      <c r="C533" t="s">
        <v>980</v>
      </c>
      <c r="D533" t="s">
        <v>659</v>
      </c>
      <c r="E533" t="s">
        <v>39</v>
      </c>
      <c r="F533" t="s">
        <v>39</v>
      </c>
      <c r="G533" t="s">
        <v>107</v>
      </c>
      <c r="H533" t="s">
        <v>62</v>
      </c>
      <c r="I533" t="s">
        <v>31</v>
      </c>
      <c r="J533" t="s">
        <v>556</v>
      </c>
      <c r="K533" t="s">
        <v>33</v>
      </c>
      <c r="L533" t="s">
        <v>58</v>
      </c>
      <c r="M533" t="s">
        <v>35</v>
      </c>
      <c r="N533" s="1">
        <v>44210</v>
      </c>
      <c r="O533">
        <v>13.88</v>
      </c>
      <c r="P533" s="2">
        <v>22.38</v>
      </c>
      <c r="Q533">
        <v>8.5</v>
      </c>
      <c r="R533">
        <v>50</v>
      </c>
      <c r="S533" s="2">
        <v>694</v>
      </c>
      <c r="T533" s="3">
        <v>7.0000000000000007E-2</v>
      </c>
      <c r="U533" s="2">
        <v>48.58</v>
      </c>
      <c r="V533" s="2">
        <v>645.41999999999996</v>
      </c>
      <c r="W533" s="2">
        <v>15.1</v>
      </c>
      <c r="X533" s="2">
        <v>660.52</v>
      </c>
    </row>
    <row r="534" spans="1:24">
      <c r="A534" t="s">
        <v>1354</v>
      </c>
      <c r="B534" s="1">
        <v>44206</v>
      </c>
      <c r="C534" t="s">
        <v>983</v>
      </c>
      <c r="D534" t="s">
        <v>661</v>
      </c>
      <c r="E534" t="s">
        <v>45</v>
      </c>
      <c r="F534" t="s">
        <v>45</v>
      </c>
      <c r="G534" t="s">
        <v>72</v>
      </c>
      <c r="H534" t="s">
        <v>90</v>
      </c>
      <c r="I534" t="s">
        <v>48</v>
      </c>
      <c r="J534" t="s">
        <v>559</v>
      </c>
      <c r="K534" t="s">
        <v>57</v>
      </c>
      <c r="L534" t="s">
        <v>58</v>
      </c>
      <c r="M534" t="s">
        <v>35</v>
      </c>
      <c r="N534" s="1">
        <v>44217</v>
      </c>
      <c r="O534">
        <v>1.31</v>
      </c>
      <c r="P534" s="2">
        <v>2.84</v>
      </c>
      <c r="Q534">
        <v>1.53</v>
      </c>
      <c r="R534">
        <v>21</v>
      </c>
      <c r="S534" s="2">
        <v>27.51</v>
      </c>
      <c r="T534" s="3">
        <v>0</v>
      </c>
      <c r="U534" s="2">
        <v>0</v>
      </c>
      <c r="V534" s="2">
        <v>27.51</v>
      </c>
      <c r="W534" s="2">
        <v>0.93</v>
      </c>
      <c r="X534" s="2">
        <v>28.44</v>
      </c>
    </row>
    <row r="535" spans="1:24">
      <c r="A535" t="s">
        <v>1355</v>
      </c>
      <c r="B535" s="1">
        <v>44207</v>
      </c>
      <c r="C535" t="s">
        <v>986</v>
      </c>
      <c r="D535" t="s">
        <v>663</v>
      </c>
      <c r="E535" t="s">
        <v>39</v>
      </c>
      <c r="F535" t="s">
        <v>39</v>
      </c>
      <c r="G535" t="s">
        <v>29</v>
      </c>
      <c r="H535" t="s">
        <v>90</v>
      </c>
      <c r="I535" t="s">
        <v>63</v>
      </c>
      <c r="J535" t="s">
        <v>562</v>
      </c>
      <c r="K535" t="s">
        <v>33</v>
      </c>
      <c r="L535" t="s">
        <v>51</v>
      </c>
      <c r="M535" t="s">
        <v>35</v>
      </c>
      <c r="N535" s="1">
        <v>44221</v>
      </c>
      <c r="O535">
        <v>20.18</v>
      </c>
      <c r="P535" s="2">
        <v>35.409999999999997</v>
      </c>
      <c r="Q535">
        <v>15.23</v>
      </c>
      <c r="R535">
        <v>1</v>
      </c>
      <c r="S535" s="2">
        <v>20.18</v>
      </c>
      <c r="T535" s="3">
        <v>0</v>
      </c>
      <c r="U535" s="2">
        <v>0</v>
      </c>
      <c r="V535" s="2">
        <v>20.18</v>
      </c>
      <c r="W535" s="2">
        <v>1.99</v>
      </c>
      <c r="X535" s="2">
        <v>22.17</v>
      </c>
    </row>
    <row r="536" spans="1:24">
      <c r="A536" t="s">
        <v>1356</v>
      </c>
      <c r="B536" s="1">
        <v>44207</v>
      </c>
      <c r="C536" t="s">
        <v>989</v>
      </c>
      <c r="D536" t="s">
        <v>665</v>
      </c>
      <c r="E536" t="s">
        <v>45</v>
      </c>
      <c r="F536" t="s">
        <v>45</v>
      </c>
      <c r="G536" t="s">
        <v>107</v>
      </c>
      <c r="H536" t="s">
        <v>66</v>
      </c>
      <c r="I536" t="s">
        <v>63</v>
      </c>
      <c r="J536" t="s">
        <v>565</v>
      </c>
      <c r="K536" t="s">
        <v>33</v>
      </c>
      <c r="L536" t="s">
        <v>58</v>
      </c>
      <c r="M536" t="s">
        <v>35</v>
      </c>
      <c r="N536" s="1">
        <v>44241</v>
      </c>
      <c r="O536">
        <v>0.9</v>
      </c>
      <c r="P536" s="2">
        <v>2.1</v>
      </c>
      <c r="Q536">
        <v>1.2</v>
      </c>
      <c r="R536">
        <v>23</v>
      </c>
      <c r="S536" s="2">
        <v>20.7</v>
      </c>
      <c r="T536" s="3">
        <v>0.06</v>
      </c>
      <c r="U536" s="2">
        <v>1.24</v>
      </c>
      <c r="V536" s="2">
        <v>19.46</v>
      </c>
      <c r="W536" s="2">
        <v>0.7</v>
      </c>
      <c r="X536" s="2">
        <v>20.16</v>
      </c>
    </row>
    <row r="537" spans="1:24">
      <c r="A537" t="s">
        <v>1357</v>
      </c>
      <c r="B537" s="1">
        <v>44208</v>
      </c>
      <c r="C537" t="s">
        <v>992</v>
      </c>
      <c r="D537" t="s">
        <v>667</v>
      </c>
      <c r="E537" t="s">
        <v>27</v>
      </c>
      <c r="F537" t="s">
        <v>28</v>
      </c>
      <c r="G537" t="s">
        <v>29</v>
      </c>
      <c r="H537" t="s">
        <v>116</v>
      </c>
      <c r="I537" t="s">
        <v>63</v>
      </c>
      <c r="J537" t="s">
        <v>568</v>
      </c>
      <c r="K537" t="s">
        <v>33</v>
      </c>
      <c r="L537" t="s">
        <v>34</v>
      </c>
      <c r="M537" t="s">
        <v>35</v>
      </c>
      <c r="N537" s="1">
        <v>44239</v>
      </c>
      <c r="O537">
        <v>3.52</v>
      </c>
      <c r="P537" s="2">
        <v>5.68</v>
      </c>
      <c r="Q537">
        <v>2.16</v>
      </c>
      <c r="R537">
        <v>18</v>
      </c>
      <c r="S537" s="2">
        <v>63.36</v>
      </c>
      <c r="T537" s="3">
        <v>0.06</v>
      </c>
      <c r="U537" s="2">
        <v>3.8</v>
      </c>
      <c r="V537" s="2">
        <v>59.56</v>
      </c>
      <c r="W537" s="2">
        <v>1.39</v>
      </c>
      <c r="X537" s="2">
        <v>60.95</v>
      </c>
    </row>
    <row r="538" spans="1:24">
      <c r="A538" t="s">
        <v>1358</v>
      </c>
      <c r="B538" s="1">
        <v>44208</v>
      </c>
      <c r="C538" t="s">
        <v>995</v>
      </c>
      <c r="D538" t="s">
        <v>669</v>
      </c>
      <c r="E538" t="s">
        <v>27</v>
      </c>
      <c r="F538" t="s">
        <v>28</v>
      </c>
      <c r="G538" t="s">
        <v>72</v>
      </c>
      <c r="H538" t="s">
        <v>30</v>
      </c>
      <c r="I538" t="s">
        <v>73</v>
      </c>
      <c r="J538" t="s">
        <v>571</v>
      </c>
      <c r="K538" t="s">
        <v>50</v>
      </c>
      <c r="L538" t="s">
        <v>34</v>
      </c>
      <c r="M538" t="s">
        <v>35</v>
      </c>
      <c r="N538" s="1">
        <v>44221</v>
      </c>
      <c r="O538">
        <v>2.9</v>
      </c>
      <c r="P538" s="2">
        <v>4.76</v>
      </c>
      <c r="Q538">
        <v>1.86</v>
      </c>
      <c r="R538">
        <v>42</v>
      </c>
      <c r="S538" s="2">
        <v>121.8</v>
      </c>
      <c r="T538" s="3">
        <v>7.0000000000000007E-2</v>
      </c>
      <c r="U538" s="2">
        <v>8.5299999999999994</v>
      </c>
      <c r="V538" s="2">
        <v>113.27</v>
      </c>
      <c r="W538" s="2">
        <v>0.88</v>
      </c>
      <c r="X538" s="2">
        <v>114.15</v>
      </c>
    </row>
    <row r="539" spans="1:24">
      <c r="A539" t="s">
        <v>1359</v>
      </c>
      <c r="B539" s="1">
        <v>44209</v>
      </c>
      <c r="C539" t="s">
        <v>998</v>
      </c>
      <c r="D539" t="s">
        <v>671</v>
      </c>
      <c r="E539" t="s">
        <v>39</v>
      </c>
      <c r="F539" t="s">
        <v>39</v>
      </c>
      <c r="G539" t="s">
        <v>72</v>
      </c>
      <c r="H539" t="s">
        <v>90</v>
      </c>
      <c r="I539" t="s">
        <v>176</v>
      </c>
      <c r="J539" t="s">
        <v>574</v>
      </c>
      <c r="K539" t="s">
        <v>57</v>
      </c>
      <c r="L539" t="s">
        <v>34</v>
      </c>
      <c r="M539" t="s">
        <v>35</v>
      </c>
      <c r="N539" s="1">
        <v>44251</v>
      </c>
      <c r="O539">
        <v>2.87</v>
      </c>
      <c r="P539" s="2">
        <v>6.84</v>
      </c>
      <c r="Q539">
        <v>3.97</v>
      </c>
      <c r="R539">
        <v>26</v>
      </c>
      <c r="S539" s="2">
        <v>74.62</v>
      </c>
      <c r="T539" s="3">
        <v>0.08</v>
      </c>
      <c r="U539" s="2">
        <v>5.97</v>
      </c>
      <c r="V539" s="2">
        <v>68.650000000000006</v>
      </c>
      <c r="W539" s="2">
        <v>4.42</v>
      </c>
      <c r="X539" s="2">
        <v>73.069999999999993</v>
      </c>
    </row>
    <row r="540" spans="1:24">
      <c r="A540" t="s">
        <v>1360</v>
      </c>
      <c r="B540" s="1">
        <v>44209</v>
      </c>
      <c r="C540" t="s">
        <v>1001</v>
      </c>
      <c r="D540" t="s">
        <v>673</v>
      </c>
      <c r="E540" t="s">
        <v>45</v>
      </c>
      <c r="F540" t="s">
        <v>45</v>
      </c>
      <c r="G540" t="s">
        <v>107</v>
      </c>
      <c r="H540" t="s">
        <v>62</v>
      </c>
      <c r="I540" t="s">
        <v>63</v>
      </c>
      <c r="J540" t="s">
        <v>577</v>
      </c>
      <c r="K540" t="s">
        <v>50</v>
      </c>
      <c r="L540" t="s">
        <v>34</v>
      </c>
      <c r="M540" t="s">
        <v>35</v>
      </c>
      <c r="N540" s="1">
        <v>44269</v>
      </c>
      <c r="O540">
        <v>0.9</v>
      </c>
      <c r="P540" s="2">
        <v>2.1</v>
      </c>
      <c r="Q540">
        <v>1.2</v>
      </c>
      <c r="R540">
        <v>34</v>
      </c>
      <c r="S540" s="2">
        <v>30.6</v>
      </c>
      <c r="T540" s="3">
        <v>0.02</v>
      </c>
      <c r="U540" s="2">
        <v>0.61</v>
      </c>
      <c r="V540" s="2">
        <v>29.99</v>
      </c>
      <c r="W540" s="2">
        <v>0.7</v>
      </c>
      <c r="X540" s="2">
        <v>30.69</v>
      </c>
    </row>
    <row r="541" spans="1:24">
      <c r="A541" t="s">
        <v>1361</v>
      </c>
      <c r="B541" s="1">
        <v>44210</v>
      </c>
      <c r="C541" t="s">
        <v>1004</v>
      </c>
      <c r="D541" t="s">
        <v>675</v>
      </c>
      <c r="E541" t="s">
        <v>27</v>
      </c>
      <c r="F541" t="s">
        <v>28</v>
      </c>
      <c r="G541" t="s">
        <v>29</v>
      </c>
      <c r="H541" t="s">
        <v>433</v>
      </c>
      <c r="I541" t="s">
        <v>73</v>
      </c>
      <c r="J541" t="s">
        <v>580</v>
      </c>
      <c r="K541" t="s">
        <v>57</v>
      </c>
      <c r="L541" t="s">
        <v>41</v>
      </c>
      <c r="M541" t="s">
        <v>35</v>
      </c>
      <c r="N541" s="1">
        <v>44249</v>
      </c>
      <c r="O541">
        <v>13.88</v>
      </c>
      <c r="P541" s="2">
        <v>22.38</v>
      </c>
      <c r="Q541">
        <v>8.5</v>
      </c>
      <c r="R541">
        <v>39</v>
      </c>
      <c r="S541" s="2">
        <v>541.32000000000005</v>
      </c>
      <c r="T541" s="3">
        <v>7.0000000000000007E-2</v>
      </c>
      <c r="U541" s="2">
        <v>37.89</v>
      </c>
      <c r="V541" s="2">
        <v>503.43</v>
      </c>
      <c r="W541" s="2">
        <v>15.1</v>
      </c>
      <c r="X541" s="2">
        <v>518.53</v>
      </c>
    </row>
    <row r="542" spans="1:24">
      <c r="A542" t="s">
        <v>1362</v>
      </c>
      <c r="B542" s="1">
        <v>44211</v>
      </c>
      <c r="C542" t="s">
        <v>1007</v>
      </c>
      <c r="D542" t="s">
        <v>677</v>
      </c>
      <c r="E542" t="s">
        <v>39</v>
      </c>
      <c r="F542" t="s">
        <v>39</v>
      </c>
      <c r="G542" t="s">
        <v>29</v>
      </c>
      <c r="H542" t="s">
        <v>62</v>
      </c>
      <c r="I542" t="s">
        <v>73</v>
      </c>
      <c r="J542" t="s">
        <v>583</v>
      </c>
      <c r="K542" t="s">
        <v>33</v>
      </c>
      <c r="L542" t="s">
        <v>51</v>
      </c>
      <c r="M542" t="s">
        <v>35</v>
      </c>
      <c r="N542" s="1">
        <v>44247</v>
      </c>
      <c r="O542">
        <v>1.84</v>
      </c>
      <c r="P542" s="2">
        <v>2.88</v>
      </c>
      <c r="Q542">
        <v>1.04</v>
      </c>
      <c r="R542">
        <v>27</v>
      </c>
      <c r="S542" s="2">
        <v>49.68</v>
      </c>
      <c r="T542" s="3">
        <v>0.06</v>
      </c>
      <c r="U542" s="2">
        <v>2.98</v>
      </c>
      <c r="V542" s="2">
        <v>46.7</v>
      </c>
      <c r="W542" s="2">
        <v>0.99</v>
      </c>
      <c r="X542" s="2">
        <v>47.69</v>
      </c>
    </row>
    <row r="543" spans="1:24">
      <c r="A543" t="s">
        <v>1363</v>
      </c>
      <c r="B543" s="1">
        <v>44212</v>
      </c>
      <c r="C543" t="s">
        <v>1010</v>
      </c>
      <c r="D543" t="s">
        <v>679</v>
      </c>
      <c r="E543" t="s">
        <v>45</v>
      </c>
      <c r="F543" t="s">
        <v>45</v>
      </c>
      <c r="G543" t="s">
        <v>29</v>
      </c>
      <c r="H543" t="s">
        <v>90</v>
      </c>
      <c r="I543" t="s">
        <v>176</v>
      </c>
      <c r="J543" t="s">
        <v>586</v>
      </c>
      <c r="K543" t="s">
        <v>57</v>
      </c>
      <c r="L543" t="s">
        <v>58</v>
      </c>
      <c r="M543" t="s">
        <v>178</v>
      </c>
      <c r="N543" s="1">
        <v>44218</v>
      </c>
      <c r="O543">
        <v>315.61</v>
      </c>
      <c r="P543" s="2">
        <v>500.97</v>
      </c>
      <c r="Q543">
        <v>185.36</v>
      </c>
      <c r="R543">
        <v>37</v>
      </c>
      <c r="S543" s="2">
        <v>11677.57</v>
      </c>
      <c r="T543" s="3">
        <v>0</v>
      </c>
      <c r="U543" s="2">
        <v>0</v>
      </c>
      <c r="V543" s="2">
        <v>11677.57</v>
      </c>
      <c r="W543" s="2">
        <v>69.3</v>
      </c>
      <c r="X543" s="2">
        <v>11746.87</v>
      </c>
    </row>
    <row r="544" spans="1:24">
      <c r="A544" t="s">
        <v>1364</v>
      </c>
      <c r="B544" s="1">
        <v>44213</v>
      </c>
      <c r="C544" t="s">
        <v>1013</v>
      </c>
      <c r="D544" t="s">
        <v>681</v>
      </c>
      <c r="E544" t="s">
        <v>27</v>
      </c>
      <c r="F544" t="s">
        <v>28</v>
      </c>
      <c r="G544" t="s">
        <v>107</v>
      </c>
      <c r="H544" t="s">
        <v>479</v>
      </c>
      <c r="I544" t="s">
        <v>176</v>
      </c>
      <c r="J544" t="s">
        <v>589</v>
      </c>
      <c r="K544" t="s">
        <v>33</v>
      </c>
      <c r="L544" t="s">
        <v>51</v>
      </c>
      <c r="M544" t="s">
        <v>35</v>
      </c>
      <c r="N544" s="1">
        <v>44223</v>
      </c>
      <c r="O544">
        <v>1.87</v>
      </c>
      <c r="P544" s="2">
        <v>8.1199999999999992</v>
      </c>
      <c r="Q544">
        <v>6.25</v>
      </c>
      <c r="R544">
        <v>47</v>
      </c>
      <c r="S544" s="2">
        <v>87.89</v>
      </c>
      <c r="T544" s="3">
        <v>7.0000000000000007E-2</v>
      </c>
      <c r="U544" s="2">
        <v>6.15</v>
      </c>
      <c r="V544" s="2">
        <v>81.739999999999995</v>
      </c>
      <c r="W544" s="2">
        <v>2.83</v>
      </c>
      <c r="X544" s="2">
        <v>84.57</v>
      </c>
    </row>
    <row r="545" spans="1:24">
      <c r="A545" t="s">
        <v>1365</v>
      </c>
      <c r="B545" s="1">
        <v>44213</v>
      </c>
      <c r="C545" t="s">
        <v>1016</v>
      </c>
      <c r="D545" t="s">
        <v>683</v>
      </c>
      <c r="E545" t="s">
        <v>39</v>
      </c>
      <c r="F545" t="s">
        <v>39</v>
      </c>
      <c r="G545" t="s">
        <v>107</v>
      </c>
      <c r="H545" t="s">
        <v>167</v>
      </c>
      <c r="I545" t="s">
        <v>31</v>
      </c>
      <c r="J545" t="s">
        <v>592</v>
      </c>
      <c r="K545" t="s">
        <v>50</v>
      </c>
      <c r="L545" t="s">
        <v>34</v>
      </c>
      <c r="M545" t="s">
        <v>52</v>
      </c>
      <c r="N545" s="1">
        <v>44236</v>
      </c>
      <c r="O545">
        <v>99.39</v>
      </c>
      <c r="P545" s="2">
        <v>162.93</v>
      </c>
      <c r="Q545">
        <v>63.54</v>
      </c>
      <c r="R545">
        <v>48</v>
      </c>
      <c r="S545" s="2">
        <v>4770.72</v>
      </c>
      <c r="T545" s="3">
        <v>0.04</v>
      </c>
      <c r="U545" s="2">
        <v>190.83</v>
      </c>
      <c r="V545" s="2">
        <v>4579.8900000000003</v>
      </c>
      <c r="W545" s="2">
        <v>19.989999999999998</v>
      </c>
      <c r="X545" s="2">
        <v>4599.88</v>
      </c>
    </row>
    <row r="546" spans="1:24">
      <c r="A546" t="s">
        <v>1366</v>
      </c>
      <c r="B546" s="1">
        <v>44217</v>
      </c>
      <c r="C546" t="s">
        <v>1019</v>
      </c>
      <c r="D546" t="s">
        <v>685</v>
      </c>
      <c r="E546" t="s">
        <v>45</v>
      </c>
      <c r="F546" t="s">
        <v>45</v>
      </c>
      <c r="G546" t="s">
        <v>46</v>
      </c>
      <c r="H546" t="s">
        <v>125</v>
      </c>
      <c r="I546" t="s">
        <v>176</v>
      </c>
      <c r="J546" t="s">
        <v>595</v>
      </c>
      <c r="K546" t="s">
        <v>57</v>
      </c>
      <c r="L546" t="s">
        <v>41</v>
      </c>
      <c r="M546" t="s">
        <v>35</v>
      </c>
      <c r="N546" s="1">
        <v>44220</v>
      </c>
      <c r="O546">
        <v>2.25</v>
      </c>
      <c r="P546" s="2">
        <v>3.69</v>
      </c>
      <c r="Q546">
        <v>1.44</v>
      </c>
      <c r="R546">
        <v>13</v>
      </c>
      <c r="S546" s="2">
        <v>29.25</v>
      </c>
      <c r="T546" s="3">
        <v>0.05</v>
      </c>
      <c r="U546" s="2">
        <v>1.46</v>
      </c>
      <c r="V546" s="2">
        <v>27.79</v>
      </c>
      <c r="W546" s="2">
        <v>2.5</v>
      </c>
      <c r="X546" s="2">
        <v>30.29</v>
      </c>
    </row>
    <row r="547" spans="1:24">
      <c r="A547" t="s">
        <v>1367</v>
      </c>
      <c r="B547" s="1">
        <v>44219</v>
      </c>
      <c r="C547" t="s">
        <v>1022</v>
      </c>
      <c r="D547" t="s">
        <v>687</v>
      </c>
      <c r="E547" t="s">
        <v>39</v>
      </c>
      <c r="F547" t="s">
        <v>39</v>
      </c>
      <c r="G547" t="s">
        <v>72</v>
      </c>
      <c r="H547" t="s">
        <v>66</v>
      </c>
      <c r="I547" t="s">
        <v>63</v>
      </c>
      <c r="J547" t="s">
        <v>112</v>
      </c>
      <c r="K547" t="s">
        <v>33</v>
      </c>
      <c r="L547" t="s">
        <v>51</v>
      </c>
      <c r="M547" t="s">
        <v>35</v>
      </c>
      <c r="N547" s="1">
        <v>44229</v>
      </c>
      <c r="O547">
        <v>2.41</v>
      </c>
      <c r="P547" s="2">
        <v>3.71</v>
      </c>
      <c r="Q547">
        <v>1.3</v>
      </c>
      <c r="R547">
        <v>14</v>
      </c>
      <c r="S547" s="2">
        <v>33.74</v>
      </c>
      <c r="T547" s="3">
        <v>0.09</v>
      </c>
      <c r="U547" s="2">
        <v>3.04</v>
      </c>
      <c r="V547" s="2">
        <v>30.7</v>
      </c>
      <c r="W547" s="2">
        <v>1.93</v>
      </c>
      <c r="X547" s="2">
        <v>32.630000000000003</v>
      </c>
    </row>
    <row r="548" spans="1:24">
      <c r="A548" t="s">
        <v>1368</v>
      </c>
      <c r="B548" s="1">
        <v>44222</v>
      </c>
      <c r="C548" t="s">
        <v>1025</v>
      </c>
      <c r="D548" t="s">
        <v>689</v>
      </c>
      <c r="E548" t="s">
        <v>39</v>
      </c>
      <c r="F548" t="s">
        <v>39</v>
      </c>
      <c r="G548" t="s">
        <v>72</v>
      </c>
      <c r="H548" t="s">
        <v>47</v>
      </c>
      <c r="I548" t="s">
        <v>63</v>
      </c>
      <c r="J548" t="s">
        <v>117</v>
      </c>
      <c r="K548" t="s">
        <v>57</v>
      </c>
      <c r="L548" t="s">
        <v>58</v>
      </c>
      <c r="M548" t="s">
        <v>35</v>
      </c>
      <c r="N548" s="1">
        <v>44271</v>
      </c>
      <c r="O548">
        <v>0.71</v>
      </c>
      <c r="P548" s="2">
        <v>1.1399999999999999</v>
      </c>
      <c r="Q548">
        <v>0.43</v>
      </c>
      <c r="R548">
        <v>42</v>
      </c>
      <c r="S548" s="2">
        <v>29.82</v>
      </c>
      <c r="T548" s="3">
        <v>0.06</v>
      </c>
      <c r="U548" s="2">
        <v>1.79</v>
      </c>
      <c r="V548" s="2">
        <v>28.03</v>
      </c>
      <c r="W548" s="2">
        <v>0.7</v>
      </c>
      <c r="X548" s="2">
        <v>28.73</v>
      </c>
    </row>
    <row r="549" spans="1:24">
      <c r="A549" t="s">
        <v>1369</v>
      </c>
      <c r="B549" s="1">
        <v>44224</v>
      </c>
      <c r="C549" t="s">
        <v>1028</v>
      </c>
      <c r="D549" t="s">
        <v>691</v>
      </c>
      <c r="E549" t="s">
        <v>45</v>
      </c>
      <c r="F549" t="s">
        <v>45</v>
      </c>
      <c r="G549" t="s">
        <v>46</v>
      </c>
      <c r="H549" t="s">
        <v>416</v>
      </c>
      <c r="I549" t="s">
        <v>31</v>
      </c>
      <c r="J549" t="s">
        <v>121</v>
      </c>
      <c r="K549" t="s">
        <v>33</v>
      </c>
      <c r="L549" t="s">
        <v>34</v>
      </c>
      <c r="M549" t="s">
        <v>35</v>
      </c>
      <c r="N549" s="1">
        <v>44230</v>
      </c>
      <c r="O549">
        <v>2.29</v>
      </c>
      <c r="P549" s="2">
        <v>3.69</v>
      </c>
      <c r="Q549">
        <v>1.4</v>
      </c>
      <c r="R549">
        <v>4</v>
      </c>
      <c r="S549" s="2">
        <v>9.16</v>
      </c>
      <c r="T549" s="3">
        <v>0.01</v>
      </c>
      <c r="U549" s="2">
        <v>0.09</v>
      </c>
      <c r="V549" s="2">
        <v>9.07</v>
      </c>
      <c r="W549" s="2">
        <v>0.5</v>
      </c>
      <c r="X549" s="2">
        <v>9.57</v>
      </c>
    </row>
    <row r="550" spans="1:24">
      <c r="A550" t="s">
        <v>1370</v>
      </c>
      <c r="B550" s="1">
        <v>44226</v>
      </c>
      <c r="C550" t="s">
        <v>1031</v>
      </c>
      <c r="D550" t="s">
        <v>694</v>
      </c>
      <c r="E550" t="s">
        <v>27</v>
      </c>
      <c r="F550" t="s">
        <v>28</v>
      </c>
      <c r="G550" t="s">
        <v>29</v>
      </c>
      <c r="H550" t="s">
        <v>416</v>
      </c>
      <c r="I550" t="s">
        <v>63</v>
      </c>
      <c r="J550" t="s">
        <v>126</v>
      </c>
      <c r="K550" t="s">
        <v>50</v>
      </c>
      <c r="L550" t="s">
        <v>41</v>
      </c>
      <c r="M550" t="s">
        <v>35</v>
      </c>
      <c r="N550" s="1">
        <v>44281</v>
      </c>
      <c r="O550">
        <v>32.020000000000003</v>
      </c>
      <c r="P550" s="2">
        <v>152.47999999999999</v>
      </c>
      <c r="Q550">
        <v>120.46</v>
      </c>
      <c r="R550">
        <v>21</v>
      </c>
      <c r="S550" s="2">
        <v>672.42</v>
      </c>
      <c r="T550" s="3">
        <v>0.03</v>
      </c>
      <c r="U550" s="2">
        <v>20.170000000000002</v>
      </c>
      <c r="V550" s="2">
        <v>652.25</v>
      </c>
      <c r="W550" s="2">
        <v>4</v>
      </c>
      <c r="X550" s="2">
        <v>656.25</v>
      </c>
    </row>
    <row r="551" spans="1:24">
      <c r="A551" t="s">
        <v>1371</v>
      </c>
      <c r="B551" s="1">
        <v>44227</v>
      </c>
      <c r="C551" t="s">
        <v>1034</v>
      </c>
      <c r="D551" t="s">
        <v>697</v>
      </c>
      <c r="E551" t="s">
        <v>27</v>
      </c>
      <c r="F551" t="s">
        <v>28</v>
      </c>
      <c r="G551" t="s">
        <v>29</v>
      </c>
      <c r="H551" t="s">
        <v>433</v>
      </c>
      <c r="I551" t="s">
        <v>176</v>
      </c>
      <c r="J551" t="s">
        <v>130</v>
      </c>
      <c r="K551" t="s">
        <v>57</v>
      </c>
      <c r="L551" t="s">
        <v>51</v>
      </c>
      <c r="M551" t="s">
        <v>178</v>
      </c>
      <c r="N551" s="1">
        <v>44284</v>
      </c>
      <c r="O551">
        <v>278.99</v>
      </c>
      <c r="P551" s="2">
        <v>449.99</v>
      </c>
      <c r="Q551">
        <v>171</v>
      </c>
      <c r="R551">
        <v>25</v>
      </c>
      <c r="S551" s="2">
        <v>6974.75</v>
      </c>
      <c r="T551" s="3">
        <v>0.01</v>
      </c>
      <c r="U551" s="2">
        <v>69.75</v>
      </c>
      <c r="V551" s="2">
        <v>6905</v>
      </c>
      <c r="W551" s="2">
        <v>49</v>
      </c>
      <c r="X551" s="2">
        <v>6954</v>
      </c>
    </row>
    <row r="552" spans="1:24">
      <c r="A552" t="s">
        <v>1372</v>
      </c>
      <c r="B552" s="1">
        <v>44228</v>
      </c>
      <c r="C552" t="s">
        <v>1037</v>
      </c>
      <c r="D552" t="s">
        <v>700</v>
      </c>
      <c r="E552" t="s">
        <v>39</v>
      </c>
      <c r="F552" t="s">
        <v>39</v>
      </c>
      <c r="G552" t="s">
        <v>107</v>
      </c>
      <c r="H552" t="s">
        <v>433</v>
      </c>
      <c r="I552" t="s">
        <v>176</v>
      </c>
      <c r="J552" t="s">
        <v>134</v>
      </c>
      <c r="K552" t="s">
        <v>33</v>
      </c>
      <c r="L552" t="s">
        <v>58</v>
      </c>
      <c r="M552" t="s">
        <v>35</v>
      </c>
      <c r="N552" s="1">
        <v>44245</v>
      </c>
      <c r="O552">
        <v>56.16</v>
      </c>
      <c r="P552" s="2">
        <v>136.97999999999999</v>
      </c>
      <c r="Q552">
        <v>80.819999999999993</v>
      </c>
      <c r="R552">
        <v>2</v>
      </c>
      <c r="S552" s="2">
        <v>112.32</v>
      </c>
      <c r="T552" s="3">
        <v>0.08</v>
      </c>
      <c r="U552" s="2">
        <v>8.99</v>
      </c>
      <c r="V552" s="2">
        <v>103.33</v>
      </c>
      <c r="W552" s="2">
        <v>24.49</v>
      </c>
      <c r="X552" s="2">
        <v>127.82</v>
      </c>
    </row>
    <row r="553" spans="1:24">
      <c r="A553" t="s">
        <v>1373</v>
      </c>
      <c r="B553" s="1">
        <v>44228</v>
      </c>
      <c r="C553" t="s">
        <v>1040</v>
      </c>
      <c r="D553" t="s">
        <v>703</v>
      </c>
      <c r="E553" t="s">
        <v>45</v>
      </c>
      <c r="F553" t="s">
        <v>45</v>
      </c>
      <c r="G553" t="s">
        <v>72</v>
      </c>
      <c r="H553" t="s">
        <v>47</v>
      </c>
      <c r="I553" t="s">
        <v>73</v>
      </c>
      <c r="J553" t="s">
        <v>138</v>
      </c>
      <c r="K553" t="s">
        <v>33</v>
      </c>
      <c r="L553" t="s">
        <v>58</v>
      </c>
      <c r="M553" t="s">
        <v>35</v>
      </c>
      <c r="N553" s="1">
        <v>44280</v>
      </c>
      <c r="O553">
        <v>18.38</v>
      </c>
      <c r="P553" s="2">
        <v>29.17</v>
      </c>
      <c r="Q553">
        <v>10.79</v>
      </c>
      <c r="R553">
        <v>43</v>
      </c>
      <c r="S553" s="2">
        <v>790.34</v>
      </c>
      <c r="T553" s="3">
        <v>0.05</v>
      </c>
      <c r="U553" s="2">
        <v>39.520000000000003</v>
      </c>
      <c r="V553" s="2">
        <v>750.82</v>
      </c>
      <c r="W553" s="2">
        <v>6.27</v>
      </c>
      <c r="X553" s="2">
        <v>757.09</v>
      </c>
    </row>
    <row r="554" spans="1:24">
      <c r="A554" t="s">
        <v>1374</v>
      </c>
      <c r="B554" s="1">
        <v>44229</v>
      </c>
      <c r="C554" t="s">
        <v>1043</v>
      </c>
      <c r="D554" t="s">
        <v>706</v>
      </c>
      <c r="E554" t="s">
        <v>27</v>
      </c>
      <c r="F554" t="s">
        <v>28</v>
      </c>
      <c r="G554" t="s">
        <v>29</v>
      </c>
      <c r="H554" t="s">
        <v>433</v>
      </c>
      <c r="I554" t="s">
        <v>73</v>
      </c>
      <c r="J554" t="s">
        <v>142</v>
      </c>
      <c r="K554" t="s">
        <v>50</v>
      </c>
      <c r="L554" t="s">
        <v>58</v>
      </c>
      <c r="M554" t="s">
        <v>178</v>
      </c>
      <c r="N554" s="1">
        <v>44236</v>
      </c>
      <c r="O554">
        <v>278.99</v>
      </c>
      <c r="P554" s="2">
        <v>449.99</v>
      </c>
      <c r="Q554">
        <v>171</v>
      </c>
      <c r="R554">
        <v>16</v>
      </c>
      <c r="S554" s="2">
        <v>4463.84</v>
      </c>
      <c r="T554" s="3">
        <v>0.09</v>
      </c>
      <c r="U554" s="2">
        <v>401.75</v>
      </c>
      <c r="V554" s="2">
        <v>4062.09</v>
      </c>
      <c r="W554" s="2">
        <v>49</v>
      </c>
      <c r="X554" s="2">
        <v>4111.09</v>
      </c>
    </row>
    <row r="555" spans="1:24">
      <c r="A555" t="s">
        <v>1375</v>
      </c>
      <c r="B555" s="1">
        <v>44230</v>
      </c>
      <c r="C555" t="s">
        <v>1046</v>
      </c>
      <c r="D555" t="s">
        <v>709</v>
      </c>
      <c r="E555" t="s">
        <v>27</v>
      </c>
      <c r="F555" t="s">
        <v>28</v>
      </c>
      <c r="G555" t="s">
        <v>46</v>
      </c>
      <c r="H555" t="s">
        <v>479</v>
      </c>
      <c r="I555" t="s">
        <v>176</v>
      </c>
      <c r="J555" t="s">
        <v>146</v>
      </c>
      <c r="K555" t="s">
        <v>33</v>
      </c>
      <c r="L555" t="s">
        <v>41</v>
      </c>
      <c r="M555" t="s">
        <v>35</v>
      </c>
      <c r="N555" s="1">
        <v>44241</v>
      </c>
      <c r="O555">
        <v>8.82</v>
      </c>
      <c r="P555" s="2">
        <v>20.99</v>
      </c>
      <c r="Q555">
        <v>12.17</v>
      </c>
      <c r="R555">
        <v>23</v>
      </c>
      <c r="S555" s="2">
        <v>202.86</v>
      </c>
      <c r="T555" s="3">
        <v>0.1</v>
      </c>
      <c r="U555" s="2">
        <v>20.29</v>
      </c>
      <c r="V555" s="2">
        <v>182.57</v>
      </c>
      <c r="W555" s="2">
        <v>4.8099999999999996</v>
      </c>
      <c r="X555" s="2">
        <v>187.38</v>
      </c>
    </row>
    <row r="556" spans="1:24">
      <c r="A556" t="s">
        <v>1376</v>
      </c>
      <c r="B556" s="1">
        <v>44230</v>
      </c>
      <c r="C556" t="s">
        <v>1049</v>
      </c>
      <c r="D556" t="s">
        <v>712</v>
      </c>
      <c r="E556" t="s">
        <v>39</v>
      </c>
      <c r="F556" t="s">
        <v>39</v>
      </c>
      <c r="G556" t="s">
        <v>107</v>
      </c>
      <c r="H556" t="s">
        <v>479</v>
      </c>
      <c r="I556" t="s">
        <v>31</v>
      </c>
      <c r="J556" t="s">
        <v>151</v>
      </c>
      <c r="K556" t="s">
        <v>33</v>
      </c>
      <c r="L556" t="s">
        <v>34</v>
      </c>
      <c r="M556" t="s">
        <v>52</v>
      </c>
      <c r="N556" s="1">
        <v>44261</v>
      </c>
      <c r="O556">
        <v>1.76</v>
      </c>
      <c r="P556" s="2">
        <v>3.38</v>
      </c>
      <c r="Q556">
        <v>1.62</v>
      </c>
      <c r="R556">
        <v>5</v>
      </c>
      <c r="S556" s="2">
        <v>8.8000000000000007</v>
      </c>
      <c r="T556" s="3">
        <v>0.08</v>
      </c>
      <c r="U556" s="2">
        <v>0.7</v>
      </c>
      <c r="V556" s="2">
        <v>8.1</v>
      </c>
      <c r="W556" s="2">
        <v>0.85</v>
      </c>
      <c r="X556" s="2">
        <v>8.9499999999999993</v>
      </c>
    </row>
    <row r="557" spans="1:24">
      <c r="A557" t="s">
        <v>1377</v>
      </c>
      <c r="B557" s="1">
        <v>44230</v>
      </c>
      <c r="C557" t="s">
        <v>1052</v>
      </c>
      <c r="D557" t="s">
        <v>715</v>
      </c>
      <c r="E557" t="s">
        <v>45</v>
      </c>
      <c r="F557" t="s">
        <v>45</v>
      </c>
      <c r="G557" t="s">
        <v>29</v>
      </c>
      <c r="H557" t="s">
        <v>125</v>
      </c>
      <c r="I557" t="s">
        <v>48</v>
      </c>
      <c r="J557" t="s">
        <v>155</v>
      </c>
      <c r="K557" t="s">
        <v>50</v>
      </c>
      <c r="L557" t="s">
        <v>41</v>
      </c>
      <c r="M557" t="s">
        <v>35</v>
      </c>
      <c r="N557" s="1">
        <v>44258</v>
      </c>
      <c r="O557">
        <v>4.79</v>
      </c>
      <c r="P557" s="2">
        <v>11.97</v>
      </c>
      <c r="Q557">
        <v>7.18</v>
      </c>
      <c r="R557">
        <v>17</v>
      </c>
      <c r="S557" s="2">
        <v>81.430000000000007</v>
      </c>
      <c r="T557" s="3">
        <v>0.03</v>
      </c>
      <c r="U557" s="2">
        <v>2.44</v>
      </c>
      <c r="V557" s="2">
        <v>78.989999999999995</v>
      </c>
      <c r="W557" s="2">
        <v>5.81</v>
      </c>
      <c r="X557" s="2">
        <v>84.8</v>
      </c>
    </row>
    <row r="558" spans="1:24">
      <c r="A558" t="s">
        <v>1378</v>
      </c>
      <c r="B558" s="1">
        <v>44231</v>
      </c>
      <c r="C558" t="s">
        <v>1055</v>
      </c>
      <c r="D558" t="s">
        <v>718</v>
      </c>
      <c r="E558" t="s">
        <v>27</v>
      </c>
      <c r="F558" t="s">
        <v>28</v>
      </c>
      <c r="G558" t="s">
        <v>107</v>
      </c>
      <c r="H558" t="s">
        <v>30</v>
      </c>
      <c r="I558" t="s">
        <v>31</v>
      </c>
      <c r="J558" t="s">
        <v>159</v>
      </c>
      <c r="K558" t="s">
        <v>57</v>
      </c>
      <c r="L558" t="s">
        <v>58</v>
      </c>
      <c r="M558" t="s">
        <v>35</v>
      </c>
      <c r="N558" s="1">
        <v>44253</v>
      </c>
      <c r="O558">
        <v>21.56</v>
      </c>
      <c r="P558" s="2">
        <v>36.549999999999997</v>
      </c>
      <c r="Q558">
        <v>14.99</v>
      </c>
      <c r="R558">
        <v>34</v>
      </c>
      <c r="S558" s="2">
        <v>733.04</v>
      </c>
      <c r="T558" s="3">
        <v>0.03</v>
      </c>
      <c r="U558" s="2">
        <v>21.99</v>
      </c>
      <c r="V558" s="2">
        <v>711.05</v>
      </c>
      <c r="W558" s="2">
        <v>13.89</v>
      </c>
      <c r="X558" s="2">
        <v>724.94</v>
      </c>
    </row>
    <row r="559" spans="1:24">
      <c r="A559" t="s">
        <v>1379</v>
      </c>
      <c r="B559" s="1">
        <v>44231</v>
      </c>
      <c r="C559" t="s">
        <v>1058</v>
      </c>
      <c r="D559" t="s">
        <v>721</v>
      </c>
      <c r="E559" t="s">
        <v>39</v>
      </c>
      <c r="F559" t="s">
        <v>39</v>
      </c>
      <c r="G559" t="s">
        <v>46</v>
      </c>
      <c r="H559" t="s">
        <v>66</v>
      </c>
      <c r="I559" t="s">
        <v>73</v>
      </c>
      <c r="J559" t="s">
        <v>163</v>
      </c>
      <c r="K559" t="s">
        <v>50</v>
      </c>
      <c r="L559" t="s">
        <v>58</v>
      </c>
      <c r="M559" t="s">
        <v>35</v>
      </c>
      <c r="N559" s="1">
        <v>44288</v>
      </c>
      <c r="O559">
        <v>2.31</v>
      </c>
      <c r="P559" s="2">
        <v>3.78</v>
      </c>
      <c r="Q559">
        <v>1.47</v>
      </c>
      <c r="R559">
        <v>34</v>
      </c>
      <c r="S559" s="2">
        <v>78.540000000000006</v>
      </c>
      <c r="T559" s="3">
        <v>0.03</v>
      </c>
      <c r="U559" s="2">
        <v>2.36</v>
      </c>
      <c r="V559" s="2">
        <v>76.180000000000007</v>
      </c>
      <c r="W559" s="2">
        <v>0.71</v>
      </c>
      <c r="X559" s="2">
        <v>76.89</v>
      </c>
    </row>
    <row r="560" spans="1:24">
      <c r="A560" t="s">
        <v>1380</v>
      </c>
      <c r="B560" s="1">
        <v>44234</v>
      </c>
      <c r="C560" t="s">
        <v>1061</v>
      </c>
      <c r="D560" t="s">
        <v>724</v>
      </c>
      <c r="E560" t="s">
        <v>45</v>
      </c>
      <c r="F560" t="s">
        <v>45</v>
      </c>
      <c r="G560" t="s">
        <v>46</v>
      </c>
      <c r="H560" t="s">
        <v>525</v>
      </c>
      <c r="I560" t="s">
        <v>31</v>
      </c>
      <c r="J560" t="s">
        <v>168</v>
      </c>
      <c r="K560" t="s">
        <v>57</v>
      </c>
      <c r="L560" t="s">
        <v>51</v>
      </c>
      <c r="M560" t="s">
        <v>35</v>
      </c>
      <c r="N560" s="1">
        <v>44261</v>
      </c>
      <c r="O560">
        <v>60.59</v>
      </c>
      <c r="P560" s="2">
        <v>100.98</v>
      </c>
      <c r="Q560">
        <v>40.39</v>
      </c>
      <c r="R560">
        <v>13</v>
      </c>
      <c r="S560" s="2">
        <v>787.67</v>
      </c>
      <c r="T560" s="3">
        <v>0.04</v>
      </c>
      <c r="U560" s="2">
        <v>31.51</v>
      </c>
      <c r="V560" s="2">
        <v>756.16</v>
      </c>
      <c r="W560" s="2">
        <v>7.18</v>
      </c>
      <c r="X560" s="2">
        <v>763.34</v>
      </c>
    </row>
    <row r="561" spans="1:24">
      <c r="A561" t="s">
        <v>1381</v>
      </c>
      <c r="B561" s="1">
        <v>44235</v>
      </c>
      <c r="C561" t="s">
        <v>1064</v>
      </c>
      <c r="D561" t="s">
        <v>727</v>
      </c>
      <c r="E561" t="s">
        <v>27</v>
      </c>
      <c r="F561" t="s">
        <v>28</v>
      </c>
      <c r="G561" t="s">
        <v>46</v>
      </c>
      <c r="H561" t="s">
        <v>90</v>
      </c>
      <c r="I561" t="s">
        <v>31</v>
      </c>
      <c r="J561" t="s">
        <v>172</v>
      </c>
      <c r="K561" t="s">
        <v>33</v>
      </c>
      <c r="L561" t="s">
        <v>58</v>
      </c>
      <c r="M561" t="s">
        <v>35</v>
      </c>
      <c r="N561" s="1">
        <v>44291</v>
      </c>
      <c r="O561">
        <v>99.39</v>
      </c>
      <c r="P561" s="2">
        <v>162.93</v>
      </c>
      <c r="Q561">
        <v>63.54</v>
      </c>
      <c r="R561">
        <v>39</v>
      </c>
      <c r="S561" s="2">
        <v>3876.21</v>
      </c>
      <c r="T561" s="3">
        <v>0.03</v>
      </c>
      <c r="U561" s="2">
        <v>116.29</v>
      </c>
      <c r="V561" s="2">
        <v>3759.92</v>
      </c>
      <c r="W561" s="2">
        <v>19.989999999999998</v>
      </c>
      <c r="X561" s="2">
        <v>3779.91</v>
      </c>
    </row>
    <row r="562" spans="1:24">
      <c r="A562" t="s">
        <v>1382</v>
      </c>
      <c r="B562" s="1">
        <v>44236</v>
      </c>
      <c r="C562" t="s">
        <v>1067</v>
      </c>
      <c r="D562" t="s">
        <v>730</v>
      </c>
      <c r="E562" t="s">
        <v>39</v>
      </c>
      <c r="F562" t="s">
        <v>39</v>
      </c>
      <c r="G562" t="s">
        <v>72</v>
      </c>
      <c r="H562" t="s">
        <v>47</v>
      </c>
      <c r="I562" t="s">
        <v>48</v>
      </c>
      <c r="J562" t="s">
        <v>177</v>
      </c>
      <c r="K562" t="s">
        <v>57</v>
      </c>
      <c r="L562" t="s">
        <v>34</v>
      </c>
      <c r="M562" t="s">
        <v>52</v>
      </c>
      <c r="N562" s="1">
        <v>44270</v>
      </c>
      <c r="O562">
        <v>3.32</v>
      </c>
      <c r="P562" s="2">
        <v>5.18</v>
      </c>
      <c r="Q562">
        <v>1.86</v>
      </c>
      <c r="R562">
        <v>11</v>
      </c>
      <c r="S562" s="2">
        <v>36.520000000000003</v>
      </c>
      <c r="T562" s="3">
        <v>0.06</v>
      </c>
      <c r="U562" s="2">
        <v>2.19</v>
      </c>
      <c r="V562" s="2">
        <v>34.33</v>
      </c>
      <c r="W562" s="2">
        <v>2.04</v>
      </c>
      <c r="X562" s="2">
        <v>36.369999999999997</v>
      </c>
    </row>
    <row r="563" spans="1:24">
      <c r="A563" t="s">
        <v>1383</v>
      </c>
      <c r="B563" s="1">
        <v>44239</v>
      </c>
      <c r="C563" t="s">
        <v>1070</v>
      </c>
      <c r="D563" t="s">
        <v>733</v>
      </c>
      <c r="E563" t="s">
        <v>45</v>
      </c>
      <c r="F563" t="s">
        <v>45</v>
      </c>
      <c r="G563" t="s">
        <v>29</v>
      </c>
      <c r="H563" t="s">
        <v>125</v>
      </c>
      <c r="I563" t="s">
        <v>48</v>
      </c>
      <c r="J563" t="s">
        <v>182</v>
      </c>
      <c r="K563" t="s">
        <v>33</v>
      </c>
      <c r="L563" t="s">
        <v>34</v>
      </c>
      <c r="M563" t="s">
        <v>35</v>
      </c>
      <c r="N563" s="1">
        <v>44299</v>
      </c>
      <c r="O563">
        <v>5.19</v>
      </c>
      <c r="P563" s="2">
        <v>12.98</v>
      </c>
      <c r="Q563">
        <v>7.79</v>
      </c>
      <c r="R563">
        <v>50</v>
      </c>
      <c r="S563" s="2">
        <v>259.5</v>
      </c>
      <c r="T563" s="3">
        <v>0.08</v>
      </c>
      <c r="U563" s="2">
        <v>20.76</v>
      </c>
      <c r="V563" s="2">
        <v>238.74</v>
      </c>
      <c r="W563" s="2">
        <v>3.14</v>
      </c>
      <c r="X563" s="2">
        <v>241.88</v>
      </c>
    </row>
    <row r="564" spans="1:24">
      <c r="A564" t="s">
        <v>1384</v>
      </c>
      <c r="B564" s="1">
        <v>44239</v>
      </c>
      <c r="C564" t="s">
        <v>1073</v>
      </c>
      <c r="D564" t="s">
        <v>736</v>
      </c>
      <c r="E564" t="s">
        <v>27</v>
      </c>
      <c r="F564" t="s">
        <v>28</v>
      </c>
      <c r="G564" t="s">
        <v>107</v>
      </c>
      <c r="H564" t="s">
        <v>47</v>
      </c>
      <c r="I564" t="s">
        <v>63</v>
      </c>
      <c r="J564" t="s">
        <v>186</v>
      </c>
      <c r="K564" t="s">
        <v>33</v>
      </c>
      <c r="L564" t="s">
        <v>34</v>
      </c>
      <c r="M564" t="s">
        <v>35</v>
      </c>
      <c r="N564" s="1">
        <v>44275</v>
      </c>
      <c r="O564">
        <v>156.5</v>
      </c>
      <c r="P564" s="2">
        <v>300.97000000000003</v>
      </c>
      <c r="Q564">
        <v>144.47</v>
      </c>
      <c r="R564">
        <v>41</v>
      </c>
      <c r="S564" s="2">
        <v>6416.5</v>
      </c>
      <c r="T564" s="3">
        <v>0.1</v>
      </c>
      <c r="U564" s="2">
        <v>641.65</v>
      </c>
      <c r="V564" s="2">
        <v>5774.85</v>
      </c>
      <c r="W564" s="2">
        <v>7.18</v>
      </c>
      <c r="X564" s="2">
        <v>5782.03</v>
      </c>
    </row>
    <row r="565" spans="1:24">
      <c r="A565" t="s">
        <v>1385</v>
      </c>
      <c r="B565" s="1">
        <v>44241</v>
      </c>
      <c r="C565" t="s">
        <v>1076</v>
      </c>
      <c r="D565" t="s">
        <v>739</v>
      </c>
      <c r="E565" t="s">
        <v>39</v>
      </c>
      <c r="F565" t="s">
        <v>39</v>
      </c>
      <c r="G565" t="s">
        <v>72</v>
      </c>
      <c r="H565" t="s">
        <v>525</v>
      </c>
      <c r="I565" t="s">
        <v>31</v>
      </c>
      <c r="J565" t="s">
        <v>190</v>
      </c>
      <c r="K565" t="s">
        <v>33</v>
      </c>
      <c r="L565" t="s">
        <v>58</v>
      </c>
      <c r="M565" t="s">
        <v>52</v>
      </c>
      <c r="N565" s="1">
        <v>44254</v>
      </c>
      <c r="O565">
        <v>4.59</v>
      </c>
      <c r="P565" s="2">
        <v>7.28</v>
      </c>
      <c r="Q565">
        <v>2.69</v>
      </c>
      <c r="R565">
        <v>5</v>
      </c>
      <c r="S565" s="2">
        <v>22.95</v>
      </c>
      <c r="T565" s="3">
        <v>0.05</v>
      </c>
      <c r="U565" s="2">
        <v>1.1499999999999999</v>
      </c>
      <c r="V565" s="2">
        <v>21.8</v>
      </c>
      <c r="W565" s="2">
        <v>11.15</v>
      </c>
      <c r="X565" s="2">
        <v>32.950000000000003</v>
      </c>
    </row>
    <row r="566" spans="1:24">
      <c r="A566" t="s">
        <v>1386</v>
      </c>
      <c r="B566" s="1">
        <v>44244</v>
      </c>
      <c r="C566" t="s">
        <v>1079</v>
      </c>
      <c r="D566" t="s">
        <v>742</v>
      </c>
      <c r="E566" t="s">
        <v>45</v>
      </c>
      <c r="F566" t="s">
        <v>45</v>
      </c>
      <c r="G566" t="s">
        <v>29</v>
      </c>
      <c r="H566" t="s">
        <v>66</v>
      </c>
      <c r="I566" t="s">
        <v>31</v>
      </c>
      <c r="J566" t="s">
        <v>194</v>
      </c>
      <c r="K566" t="s">
        <v>50</v>
      </c>
      <c r="L566" t="s">
        <v>58</v>
      </c>
      <c r="M566" t="s">
        <v>35</v>
      </c>
      <c r="N566" s="1">
        <v>44281</v>
      </c>
      <c r="O566">
        <v>4.79</v>
      </c>
      <c r="P566" s="2">
        <v>11.97</v>
      </c>
      <c r="Q566">
        <v>7.18</v>
      </c>
      <c r="R566">
        <v>30</v>
      </c>
      <c r="S566" s="2">
        <v>143.69999999999999</v>
      </c>
      <c r="T566" s="3">
        <v>0.08</v>
      </c>
      <c r="U566" s="2">
        <v>11.5</v>
      </c>
      <c r="V566" s="2">
        <v>132.19999999999999</v>
      </c>
      <c r="W566" s="2">
        <v>5.81</v>
      </c>
      <c r="X566" s="2">
        <v>138.01</v>
      </c>
    </row>
    <row r="567" spans="1:24">
      <c r="A567" t="s">
        <v>1387</v>
      </c>
      <c r="B567" s="1">
        <v>44245</v>
      </c>
      <c r="C567" t="s">
        <v>1082</v>
      </c>
      <c r="D567" t="s">
        <v>745</v>
      </c>
      <c r="E567" t="s">
        <v>27</v>
      </c>
      <c r="F567" t="s">
        <v>28</v>
      </c>
      <c r="G567" t="s">
        <v>29</v>
      </c>
      <c r="H567" t="s">
        <v>66</v>
      </c>
      <c r="I567" t="s">
        <v>176</v>
      </c>
      <c r="J567" t="s">
        <v>198</v>
      </c>
      <c r="K567" t="s">
        <v>57</v>
      </c>
      <c r="L567" t="s">
        <v>41</v>
      </c>
      <c r="M567" t="s">
        <v>35</v>
      </c>
      <c r="N567" s="1">
        <v>44297</v>
      </c>
      <c r="O567">
        <v>1.84</v>
      </c>
      <c r="P567" s="2">
        <v>2.88</v>
      </c>
      <c r="Q567">
        <v>1.04</v>
      </c>
      <c r="R567">
        <v>22</v>
      </c>
      <c r="S567" s="2">
        <v>40.479999999999997</v>
      </c>
      <c r="T567" s="3">
        <v>0.1</v>
      </c>
      <c r="U567" s="2">
        <v>4.05</v>
      </c>
      <c r="V567" s="2">
        <v>36.43</v>
      </c>
      <c r="W567" s="2">
        <v>1.49</v>
      </c>
      <c r="X567" s="2">
        <v>37.92</v>
      </c>
    </row>
    <row r="568" spans="1:24">
      <c r="A568" t="s">
        <v>1388</v>
      </c>
      <c r="B568" s="1">
        <v>44250</v>
      </c>
      <c r="C568" t="s">
        <v>1085</v>
      </c>
      <c r="D568" t="s">
        <v>748</v>
      </c>
      <c r="E568" t="s">
        <v>39</v>
      </c>
      <c r="F568" t="s">
        <v>39</v>
      </c>
      <c r="G568" t="s">
        <v>107</v>
      </c>
      <c r="H568" t="s">
        <v>150</v>
      </c>
      <c r="I568" t="s">
        <v>73</v>
      </c>
      <c r="J568" t="s">
        <v>202</v>
      </c>
      <c r="K568" t="s">
        <v>50</v>
      </c>
      <c r="L568" t="s">
        <v>34</v>
      </c>
      <c r="M568" t="s">
        <v>35</v>
      </c>
      <c r="N568" s="1">
        <v>44272</v>
      </c>
      <c r="O568">
        <v>4.8899999999999997</v>
      </c>
      <c r="P568" s="2">
        <v>7.64</v>
      </c>
      <c r="Q568">
        <v>2.75</v>
      </c>
      <c r="R568">
        <v>32</v>
      </c>
      <c r="S568" s="2">
        <v>156.47999999999999</v>
      </c>
      <c r="T568" s="3">
        <v>0.06</v>
      </c>
      <c r="U568" s="2">
        <v>9.39</v>
      </c>
      <c r="V568" s="2">
        <v>147.09</v>
      </c>
      <c r="W568" s="2">
        <v>1.39</v>
      </c>
      <c r="X568" s="2">
        <v>148.47999999999999</v>
      </c>
    </row>
    <row r="569" spans="1:24">
      <c r="A569" t="s">
        <v>1389</v>
      </c>
      <c r="B569" s="1">
        <v>44251</v>
      </c>
      <c r="C569" t="s">
        <v>1088</v>
      </c>
      <c r="D569" t="s">
        <v>751</v>
      </c>
      <c r="E569" t="s">
        <v>45</v>
      </c>
      <c r="F569" t="s">
        <v>45</v>
      </c>
      <c r="G569" t="s">
        <v>46</v>
      </c>
      <c r="H569" t="s">
        <v>62</v>
      </c>
      <c r="I569" t="s">
        <v>73</v>
      </c>
      <c r="J569" t="s">
        <v>206</v>
      </c>
      <c r="K569" t="s">
        <v>57</v>
      </c>
      <c r="L569" t="s">
        <v>41</v>
      </c>
      <c r="M569" t="s">
        <v>35</v>
      </c>
      <c r="N569" s="1">
        <v>44270</v>
      </c>
      <c r="O569">
        <v>2.29</v>
      </c>
      <c r="P569" s="2">
        <v>3.69</v>
      </c>
      <c r="Q569">
        <v>1.4</v>
      </c>
      <c r="R569">
        <v>12</v>
      </c>
      <c r="S569" s="2">
        <v>27.48</v>
      </c>
      <c r="T569" s="3">
        <v>0.02</v>
      </c>
      <c r="U569" s="2">
        <v>0.55000000000000004</v>
      </c>
      <c r="V569" s="2">
        <v>26.93</v>
      </c>
      <c r="W569" s="2">
        <v>0.5</v>
      </c>
      <c r="X569" s="2">
        <v>27.43</v>
      </c>
    </row>
    <row r="570" spans="1:24">
      <c r="A570" t="s">
        <v>1390</v>
      </c>
      <c r="B570" s="1">
        <v>44254</v>
      </c>
      <c r="C570" t="s">
        <v>1091</v>
      </c>
      <c r="D570" t="s">
        <v>754</v>
      </c>
      <c r="E570" t="s">
        <v>39</v>
      </c>
      <c r="F570" t="s">
        <v>39</v>
      </c>
      <c r="G570" t="s">
        <v>72</v>
      </c>
      <c r="H570" t="s">
        <v>47</v>
      </c>
      <c r="I570" t="s">
        <v>176</v>
      </c>
      <c r="J570" t="s">
        <v>210</v>
      </c>
      <c r="K570" t="s">
        <v>33</v>
      </c>
      <c r="L570" t="s">
        <v>58</v>
      </c>
      <c r="M570" t="s">
        <v>52</v>
      </c>
      <c r="N570" s="1">
        <v>44295</v>
      </c>
      <c r="O570">
        <v>1.84</v>
      </c>
      <c r="P570" s="2">
        <v>2.88</v>
      </c>
      <c r="Q570">
        <v>1.04</v>
      </c>
      <c r="R570">
        <v>9</v>
      </c>
      <c r="S570" s="2">
        <v>16.559999999999999</v>
      </c>
      <c r="T570" s="3">
        <v>0</v>
      </c>
      <c r="U570" s="2">
        <v>0</v>
      </c>
      <c r="V570" s="2">
        <v>16.559999999999999</v>
      </c>
      <c r="W570" s="2">
        <v>0.99</v>
      </c>
      <c r="X570" s="2">
        <v>17.55</v>
      </c>
    </row>
    <row r="571" spans="1:24">
      <c r="A571" t="s">
        <v>1391</v>
      </c>
      <c r="B571" s="1">
        <v>44256</v>
      </c>
      <c r="C571" t="s">
        <v>1094</v>
      </c>
      <c r="D571" t="s">
        <v>757</v>
      </c>
      <c r="E571" t="s">
        <v>45</v>
      </c>
      <c r="F571" t="s">
        <v>45</v>
      </c>
      <c r="G571" t="s">
        <v>72</v>
      </c>
      <c r="H571" t="s">
        <v>525</v>
      </c>
      <c r="I571" t="s">
        <v>48</v>
      </c>
      <c r="J571" t="s">
        <v>214</v>
      </c>
      <c r="K571" t="s">
        <v>57</v>
      </c>
      <c r="L571" t="s">
        <v>58</v>
      </c>
      <c r="M571" t="s">
        <v>35</v>
      </c>
      <c r="N571" s="1">
        <v>44283</v>
      </c>
      <c r="O571">
        <v>10.07</v>
      </c>
      <c r="P571" s="2">
        <v>15.98</v>
      </c>
      <c r="Q571">
        <v>5.91</v>
      </c>
      <c r="R571">
        <v>26</v>
      </c>
      <c r="S571" s="2">
        <v>261.82</v>
      </c>
      <c r="T571" s="3">
        <v>0.01</v>
      </c>
      <c r="U571" s="2">
        <v>2.62</v>
      </c>
      <c r="V571" s="2">
        <v>259.2</v>
      </c>
      <c r="W571" s="2">
        <v>4</v>
      </c>
      <c r="X571" s="2">
        <v>263.2</v>
      </c>
    </row>
    <row r="572" spans="1:24">
      <c r="A572" t="s">
        <v>1392</v>
      </c>
      <c r="B572" s="1">
        <v>44257</v>
      </c>
      <c r="C572" t="s">
        <v>1097</v>
      </c>
      <c r="D572" t="s">
        <v>760</v>
      </c>
      <c r="E572" t="s">
        <v>27</v>
      </c>
      <c r="F572" t="s">
        <v>28</v>
      </c>
      <c r="G572" t="s">
        <v>29</v>
      </c>
      <c r="H572" t="s">
        <v>125</v>
      </c>
      <c r="I572" t="s">
        <v>31</v>
      </c>
      <c r="J572" t="s">
        <v>218</v>
      </c>
      <c r="K572" t="s">
        <v>33</v>
      </c>
      <c r="L572" t="s">
        <v>51</v>
      </c>
      <c r="M572" t="s">
        <v>52</v>
      </c>
      <c r="N572" s="1">
        <v>44259</v>
      </c>
      <c r="O572">
        <v>3.99</v>
      </c>
      <c r="P572" s="2">
        <v>6.23</v>
      </c>
      <c r="Q572">
        <v>2.2400000000000002</v>
      </c>
      <c r="R572">
        <v>4</v>
      </c>
      <c r="S572" s="2">
        <v>15.96</v>
      </c>
      <c r="T572" s="3">
        <v>0.1</v>
      </c>
      <c r="U572" s="2">
        <v>1.6</v>
      </c>
      <c r="V572" s="2">
        <v>14.36</v>
      </c>
      <c r="W572" s="2">
        <v>6.97</v>
      </c>
      <c r="X572" s="2">
        <v>21.33</v>
      </c>
    </row>
    <row r="573" spans="1:24">
      <c r="A573" t="s">
        <v>1393</v>
      </c>
      <c r="B573" s="1">
        <v>44257</v>
      </c>
      <c r="C573" t="s">
        <v>1100</v>
      </c>
      <c r="D573" t="s">
        <v>763</v>
      </c>
      <c r="E573" t="s">
        <v>27</v>
      </c>
      <c r="F573" t="s">
        <v>28</v>
      </c>
      <c r="G573" t="s">
        <v>72</v>
      </c>
      <c r="H573" t="s">
        <v>90</v>
      </c>
      <c r="I573" t="s">
        <v>73</v>
      </c>
      <c r="J573" t="s">
        <v>222</v>
      </c>
      <c r="K573" t="s">
        <v>50</v>
      </c>
      <c r="L573" t="s">
        <v>58</v>
      </c>
      <c r="M573" t="s">
        <v>35</v>
      </c>
      <c r="N573" s="1">
        <v>44278</v>
      </c>
      <c r="O573">
        <v>1.3</v>
      </c>
      <c r="P573" s="2">
        <v>2.88</v>
      </c>
      <c r="Q573">
        <v>1.58</v>
      </c>
      <c r="R573">
        <v>43</v>
      </c>
      <c r="S573" s="2">
        <v>55.9</v>
      </c>
      <c r="T573" s="3">
        <v>0.1</v>
      </c>
      <c r="U573" s="2">
        <v>5.59</v>
      </c>
      <c r="V573" s="2">
        <v>50.31</v>
      </c>
      <c r="W573" s="2">
        <v>1.01</v>
      </c>
      <c r="X573" s="2">
        <v>51.32</v>
      </c>
    </row>
    <row r="574" spans="1:24">
      <c r="A574" t="s">
        <v>1394</v>
      </c>
      <c r="B574" s="1">
        <v>44258</v>
      </c>
      <c r="C574" t="s">
        <v>1103</v>
      </c>
      <c r="D574" t="s">
        <v>766</v>
      </c>
      <c r="E574" t="s">
        <v>39</v>
      </c>
      <c r="F574" t="s">
        <v>39</v>
      </c>
      <c r="G574" t="s">
        <v>107</v>
      </c>
      <c r="H574" t="s">
        <v>125</v>
      </c>
      <c r="I574" t="s">
        <v>176</v>
      </c>
      <c r="J574" t="s">
        <v>226</v>
      </c>
      <c r="K574" t="s">
        <v>57</v>
      </c>
      <c r="L574" t="s">
        <v>34</v>
      </c>
      <c r="M574" t="s">
        <v>35</v>
      </c>
      <c r="N574" s="1">
        <v>44265</v>
      </c>
      <c r="O574">
        <v>5.22</v>
      </c>
      <c r="P574" s="2">
        <v>9.85</v>
      </c>
      <c r="Q574">
        <v>4.63</v>
      </c>
      <c r="R574">
        <v>41</v>
      </c>
      <c r="S574" s="2">
        <v>214.02</v>
      </c>
      <c r="T574" s="3">
        <v>0.05</v>
      </c>
      <c r="U574" s="2">
        <v>10.7</v>
      </c>
      <c r="V574" s="2">
        <v>203.32</v>
      </c>
      <c r="W574" s="2">
        <v>4.82</v>
      </c>
      <c r="X574" s="2">
        <v>208.14</v>
      </c>
    </row>
    <row r="575" spans="1:24">
      <c r="A575" t="s">
        <v>1395</v>
      </c>
      <c r="B575" s="1">
        <v>44259</v>
      </c>
      <c r="C575" t="s">
        <v>1106</v>
      </c>
      <c r="D575" t="s">
        <v>769</v>
      </c>
      <c r="E575" t="s">
        <v>45</v>
      </c>
      <c r="F575" t="s">
        <v>45</v>
      </c>
      <c r="G575" t="s">
        <v>29</v>
      </c>
      <c r="H575" t="s">
        <v>525</v>
      </c>
      <c r="I575" t="s">
        <v>176</v>
      </c>
      <c r="J575" t="s">
        <v>230</v>
      </c>
      <c r="K575" t="s">
        <v>33</v>
      </c>
      <c r="L575" t="s">
        <v>34</v>
      </c>
      <c r="M575" t="s">
        <v>35</v>
      </c>
      <c r="N575" s="1">
        <v>44267</v>
      </c>
      <c r="O575">
        <v>2.16</v>
      </c>
      <c r="P575" s="2">
        <v>3.85</v>
      </c>
      <c r="Q575">
        <v>1.69</v>
      </c>
      <c r="R575">
        <v>4</v>
      </c>
      <c r="S575" s="2">
        <v>8.64</v>
      </c>
      <c r="T575" s="3">
        <v>0.09</v>
      </c>
      <c r="U575" s="2">
        <v>0.78</v>
      </c>
      <c r="V575" s="2">
        <v>7.86</v>
      </c>
      <c r="W575" s="2">
        <v>0.7</v>
      </c>
      <c r="X575" s="2">
        <v>8.56</v>
      </c>
    </row>
    <row r="576" spans="1:24">
      <c r="A576" t="s">
        <v>1396</v>
      </c>
      <c r="B576" s="1">
        <v>44261</v>
      </c>
      <c r="C576" t="s">
        <v>1109</v>
      </c>
      <c r="D576" t="s">
        <v>772</v>
      </c>
      <c r="E576" t="s">
        <v>27</v>
      </c>
      <c r="F576" t="s">
        <v>28</v>
      </c>
      <c r="G576" t="s">
        <v>46</v>
      </c>
      <c r="H576" t="s">
        <v>62</v>
      </c>
      <c r="I576" t="s">
        <v>176</v>
      </c>
      <c r="J576" t="s">
        <v>233</v>
      </c>
      <c r="K576" t="s">
        <v>57</v>
      </c>
      <c r="L576" t="s">
        <v>34</v>
      </c>
      <c r="M576" t="s">
        <v>35</v>
      </c>
      <c r="N576" s="1">
        <v>44314</v>
      </c>
      <c r="O576">
        <v>5.33</v>
      </c>
      <c r="P576" s="2">
        <v>8.6</v>
      </c>
      <c r="Q576">
        <v>3.27</v>
      </c>
      <c r="R576">
        <v>2</v>
      </c>
      <c r="S576" s="2">
        <v>10.66</v>
      </c>
      <c r="T576" s="3">
        <v>0.05</v>
      </c>
      <c r="U576" s="2">
        <v>0.53</v>
      </c>
      <c r="V576" s="2">
        <v>10.130000000000001</v>
      </c>
      <c r="W576" s="2">
        <v>6.19</v>
      </c>
      <c r="X576" s="2">
        <v>16.32</v>
      </c>
    </row>
    <row r="577" spans="1:24">
      <c r="A577" t="s">
        <v>1397</v>
      </c>
      <c r="B577" s="1">
        <v>44266</v>
      </c>
      <c r="C577" t="s">
        <v>1112</v>
      </c>
      <c r="D577" t="s">
        <v>775</v>
      </c>
      <c r="E577" t="s">
        <v>39</v>
      </c>
      <c r="F577" t="s">
        <v>39</v>
      </c>
      <c r="G577" t="s">
        <v>46</v>
      </c>
      <c r="H577" t="s">
        <v>30</v>
      </c>
      <c r="I577" t="s">
        <v>176</v>
      </c>
      <c r="J577" t="s">
        <v>237</v>
      </c>
      <c r="K577" t="s">
        <v>33</v>
      </c>
      <c r="L577" t="s">
        <v>34</v>
      </c>
      <c r="M577" t="s">
        <v>35</v>
      </c>
      <c r="N577" s="1">
        <v>44325</v>
      </c>
      <c r="O577">
        <v>3.75</v>
      </c>
      <c r="P577" s="2">
        <v>7.08</v>
      </c>
      <c r="Q577">
        <v>3.33</v>
      </c>
      <c r="R577">
        <v>12</v>
      </c>
      <c r="S577" s="2">
        <v>45</v>
      </c>
      <c r="T577" s="3">
        <v>0.1</v>
      </c>
      <c r="U577" s="2">
        <v>4.5</v>
      </c>
      <c r="V577" s="2">
        <v>40.5</v>
      </c>
      <c r="W577" s="2">
        <v>2.35</v>
      </c>
      <c r="X577" s="2">
        <v>42.85</v>
      </c>
    </row>
    <row r="578" spans="1:24">
      <c r="A578" t="s">
        <v>1398</v>
      </c>
      <c r="B578" s="1">
        <v>44267</v>
      </c>
      <c r="C578" t="s">
        <v>1399</v>
      </c>
      <c r="D578" t="s">
        <v>778</v>
      </c>
      <c r="E578" t="s">
        <v>45</v>
      </c>
      <c r="F578" t="s">
        <v>45</v>
      </c>
      <c r="G578" t="s">
        <v>107</v>
      </c>
      <c r="H578" t="s">
        <v>47</v>
      </c>
      <c r="I578" t="s">
        <v>73</v>
      </c>
      <c r="J578" t="s">
        <v>241</v>
      </c>
      <c r="K578" t="s">
        <v>50</v>
      </c>
      <c r="L578" t="s">
        <v>41</v>
      </c>
      <c r="M578" t="s">
        <v>35</v>
      </c>
      <c r="N578" s="1">
        <v>44313</v>
      </c>
      <c r="O578">
        <v>1.94</v>
      </c>
      <c r="P578" s="2">
        <v>3.08</v>
      </c>
      <c r="Q578">
        <v>1.1399999999999999</v>
      </c>
      <c r="R578">
        <v>4</v>
      </c>
      <c r="S578" s="2">
        <v>7.76</v>
      </c>
      <c r="T578" s="3">
        <v>0.03</v>
      </c>
      <c r="U578" s="2">
        <v>0.23</v>
      </c>
      <c r="V578" s="2">
        <v>7.53</v>
      </c>
      <c r="W578" s="2">
        <v>0.99</v>
      </c>
      <c r="X578" s="2">
        <v>8.52</v>
      </c>
    </row>
    <row r="579" spans="1:24">
      <c r="A579" t="s">
        <v>1400</v>
      </c>
      <c r="B579" s="1">
        <v>44270</v>
      </c>
      <c r="C579" t="s">
        <v>1401</v>
      </c>
      <c r="D579" t="s">
        <v>781</v>
      </c>
      <c r="E579" t="s">
        <v>27</v>
      </c>
      <c r="F579" t="s">
        <v>28</v>
      </c>
      <c r="G579" t="s">
        <v>72</v>
      </c>
      <c r="H579" t="s">
        <v>525</v>
      </c>
      <c r="I579" t="s">
        <v>176</v>
      </c>
      <c r="J579" t="s">
        <v>245</v>
      </c>
      <c r="K579" t="s">
        <v>57</v>
      </c>
      <c r="L579" t="s">
        <v>51</v>
      </c>
      <c r="M579" t="s">
        <v>35</v>
      </c>
      <c r="N579" s="1">
        <v>44309</v>
      </c>
      <c r="O579">
        <v>2.1800000000000002</v>
      </c>
      <c r="P579" s="2">
        <v>3.52</v>
      </c>
      <c r="Q579">
        <v>1.34</v>
      </c>
      <c r="R579">
        <v>49</v>
      </c>
      <c r="S579" s="2">
        <v>106.82</v>
      </c>
      <c r="T579" s="3">
        <v>0.08</v>
      </c>
      <c r="U579" s="2">
        <v>8.5500000000000007</v>
      </c>
      <c r="V579" s="2">
        <v>98.27</v>
      </c>
      <c r="W579" s="2">
        <v>6.83</v>
      </c>
      <c r="X579" s="2">
        <v>105.1</v>
      </c>
    </row>
    <row r="580" spans="1:24">
      <c r="A580" t="s">
        <v>1402</v>
      </c>
      <c r="B580" s="1">
        <v>44271</v>
      </c>
      <c r="C580" t="s">
        <v>1403</v>
      </c>
      <c r="D580" t="s">
        <v>784</v>
      </c>
      <c r="E580" t="s">
        <v>39</v>
      </c>
      <c r="F580" t="s">
        <v>39</v>
      </c>
      <c r="G580" t="s">
        <v>107</v>
      </c>
      <c r="H580" t="s">
        <v>167</v>
      </c>
      <c r="I580" t="s">
        <v>63</v>
      </c>
      <c r="J580" t="s">
        <v>249</v>
      </c>
      <c r="K580" t="s">
        <v>33</v>
      </c>
      <c r="L580" t="s">
        <v>58</v>
      </c>
      <c r="M580" t="s">
        <v>178</v>
      </c>
      <c r="N580" s="1">
        <v>44295</v>
      </c>
      <c r="O580">
        <v>315.61</v>
      </c>
      <c r="P580" s="2">
        <v>500.97</v>
      </c>
      <c r="Q580">
        <v>185.36</v>
      </c>
      <c r="R580">
        <v>3</v>
      </c>
      <c r="S580" s="2">
        <v>946.83</v>
      </c>
      <c r="T580" s="3">
        <v>0.06</v>
      </c>
      <c r="U580" s="2">
        <v>56.81</v>
      </c>
      <c r="V580" s="2">
        <v>890.02</v>
      </c>
      <c r="W580" s="2">
        <v>69.3</v>
      </c>
      <c r="X580" s="2">
        <v>959.32</v>
      </c>
    </row>
    <row r="581" spans="1:24">
      <c r="A581" t="s">
        <v>1404</v>
      </c>
      <c r="B581" s="1">
        <v>44271</v>
      </c>
      <c r="C581" t="s">
        <v>1405</v>
      </c>
      <c r="D581" t="s">
        <v>787</v>
      </c>
      <c r="E581" t="s">
        <v>45</v>
      </c>
      <c r="F581" t="s">
        <v>45</v>
      </c>
      <c r="G581" t="s">
        <v>46</v>
      </c>
      <c r="H581" t="s">
        <v>62</v>
      </c>
      <c r="I581" t="s">
        <v>176</v>
      </c>
      <c r="J581" t="s">
        <v>452</v>
      </c>
      <c r="K581" t="s">
        <v>33</v>
      </c>
      <c r="L581" t="s">
        <v>51</v>
      </c>
      <c r="M581" t="s">
        <v>35</v>
      </c>
      <c r="N581" s="1">
        <v>44272</v>
      </c>
      <c r="O581">
        <v>14.95</v>
      </c>
      <c r="P581" s="2">
        <v>34.76</v>
      </c>
      <c r="Q581">
        <v>19.809999999999999</v>
      </c>
      <c r="R581">
        <v>43</v>
      </c>
      <c r="S581" s="2">
        <v>642.85</v>
      </c>
      <c r="T581" s="3">
        <v>0</v>
      </c>
      <c r="U581" s="2">
        <v>0</v>
      </c>
      <c r="V581" s="2">
        <v>642.85</v>
      </c>
      <c r="W581" s="2">
        <v>8.2200000000000006</v>
      </c>
      <c r="X581" s="2">
        <v>651.07000000000005</v>
      </c>
    </row>
    <row r="582" spans="1:24">
      <c r="A582" t="s">
        <v>1406</v>
      </c>
      <c r="B582" s="1">
        <v>44272</v>
      </c>
      <c r="C582" t="s">
        <v>1407</v>
      </c>
      <c r="D582" t="s">
        <v>790</v>
      </c>
      <c r="E582" t="s">
        <v>39</v>
      </c>
      <c r="F582" t="s">
        <v>39</v>
      </c>
      <c r="G582" t="s">
        <v>72</v>
      </c>
      <c r="H582" t="s">
        <v>47</v>
      </c>
      <c r="I582" t="s">
        <v>73</v>
      </c>
      <c r="J582" t="s">
        <v>455</v>
      </c>
      <c r="K582" t="s">
        <v>50</v>
      </c>
      <c r="L582" t="s">
        <v>34</v>
      </c>
      <c r="M582" t="s">
        <v>35</v>
      </c>
      <c r="N582" s="1">
        <v>44321</v>
      </c>
      <c r="O582">
        <v>21.56</v>
      </c>
      <c r="P582" s="2">
        <v>36.549999999999997</v>
      </c>
      <c r="Q582">
        <v>14.99</v>
      </c>
      <c r="R582">
        <v>2</v>
      </c>
      <c r="S582" s="2">
        <v>43.12</v>
      </c>
      <c r="T582" s="3">
        <v>0.03</v>
      </c>
      <c r="U582" s="2">
        <v>1.29</v>
      </c>
      <c r="V582" s="2">
        <v>41.83</v>
      </c>
      <c r="W582" s="2">
        <v>13.89</v>
      </c>
      <c r="X582" s="2">
        <v>55.72</v>
      </c>
    </row>
    <row r="583" spans="1:24">
      <c r="A583" t="s">
        <v>1408</v>
      </c>
      <c r="B583" s="1">
        <v>44272</v>
      </c>
      <c r="C583" t="s">
        <v>1409</v>
      </c>
      <c r="D583" t="s">
        <v>793</v>
      </c>
      <c r="E583" t="s">
        <v>39</v>
      </c>
      <c r="F583" t="s">
        <v>39</v>
      </c>
      <c r="G583" t="s">
        <v>72</v>
      </c>
      <c r="H583" t="s">
        <v>62</v>
      </c>
      <c r="I583" t="s">
        <v>31</v>
      </c>
      <c r="J583" t="s">
        <v>458</v>
      </c>
      <c r="K583" t="s">
        <v>33</v>
      </c>
      <c r="L583" t="s">
        <v>41</v>
      </c>
      <c r="M583" t="s">
        <v>35</v>
      </c>
      <c r="N583" s="1">
        <v>44297</v>
      </c>
      <c r="O583">
        <v>12.39</v>
      </c>
      <c r="P583" s="2">
        <v>19.98</v>
      </c>
      <c r="Q583">
        <v>7.59</v>
      </c>
      <c r="R583">
        <v>32</v>
      </c>
      <c r="S583" s="2">
        <v>396.48</v>
      </c>
      <c r="T583" s="3">
        <v>0.05</v>
      </c>
      <c r="U583" s="2">
        <v>19.82</v>
      </c>
      <c r="V583" s="2">
        <v>376.66</v>
      </c>
      <c r="W583" s="2">
        <v>5.77</v>
      </c>
      <c r="X583" s="2">
        <v>382.43</v>
      </c>
    </row>
    <row r="584" spans="1:24">
      <c r="A584" t="s">
        <v>1410</v>
      </c>
      <c r="B584" s="1">
        <v>44273</v>
      </c>
      <c r="C584" t="s">
        <v>1411</v>
      </c>
      <c r="D584" t="s">
        <v>796</v>
      </c>
      <c r="E584" t="s">
        <v>45</v>
      </c>
      <c r="F584" t="s">
        <v>45</v>
      </c>
      <c r="G584" t="s">
        <v>29</v>
      </c>
      <c r="H584" t="s">
        <v>125</v>
      </c>
      <c r="I584" t="s">
        <v>73</v>
      </c>
      <c r="J584" t="s">
        <v>461</v>
      </c>
      <c r="K584" t="s">
        <v>33</v>
      </c>
      <c r="L584" t="s">
        <v>51</v>
      </c>
      <c r="M584" t="s">
        <v>35</v>
      </c>
      <c r="N584" s="1">
        <v>44301</v>
      </c>
      <c r="O584">
        <v>2.87</v>
      </c>
      <c r="P584" s="2">
        <v>6.84</v>
      </c>
      <c r="Q584">
        <v>3.97</v>
      </c>
      <c r="R584">
        <v>35</v>
      </c>
      <c r="S584" s="2">
        <v>100.45</v>
      </c>
      <c r="T584" s="3">
        <v>0.02</v>
      </c>
      <c r="U584" s="2">
        <v>2.0099999999999998</v>
      </c>
      <c r="V584" s="2">
        <v>98.44</v>
      </c>
      <c r="W584" s="2">
        <v>4.42</v>
      </c>
      <c r="X584" s="2">
        <v>102.86</v>
      </c>
    </row>
    <row r="585" spans="1:24">
      <c r="A585" t="s">
        <v>1412</v>
      </c>
      <c r="B585" s="1">
        <v>44275</v>
      </c>
      <c r="C585" t="s">
        <v>1413</v>
      </c>
      <c r="D585" t="s">
        <v>799</v>
      </c>
      <c r="E585" t="s">
        <v>27</v>
      </c>
      <c r="F585" t="s">
        <v>28</v>
      </c>
      <c r="G585" t="s">
        <v>46</v>
      </c>
      <c r="H585" t="s">
        <v>62</v>
      </c>
      <c r="I585" t="s">
        <v>73</v>
      </c>
      <c r="J585" t="s">
        <v>464</v>
      </c>
      <c r="K585" t="s">
        <v>50</v>
      </c>
      <c r="L585" t="s">
        <v>58</v>
      </c>
      <c r="M585" t="s">
        <v>52</v>
      </c>
      <c r="N585" s="1">
        <v>44310</v>
      </c>
      <c r="O585">
        <v>6.4</v>
      </c>
      <c r="P585" s="2">
        <v>29.1</v>
      </c>
      <c r="Q585">
        <v>22.7</v>
      </c>
      <c r="R585">
        <v>50</v>
      </c>
      <c r="S585" s="2">
        <v>320</v>
      </c>
      <c r="T585" s="3">
        <v>0.09</v>
      </c>
      <c r="U585" s="2">
        <v>28.8</v>
      </c>
      <c r="V585" s="2">
        <v>291.2</v>
      </c>
      <c r="W585" s="2">
        <v>4</v>
      </c>
      <c r="X585" s="2">
        <v>295.2</v>
      </c>
    </row>
    <row r="586" spans="1:24">
      <c r="A586" t="s">
        <v>1414</v>
      </c>
      <c r="B586" s="1">
        <v>44276</v>
      </c>
      <c r="C586" t="s">
        <v>1415</v>
      </c>
      <c r="D586" t="s">
        <v>802</v>
      </c>
      <c r="E586" t="s">
        <v>27</v>
      </c>
      <c r="F586" t="s">
        <v>28</v>
      </c>
      <c r="G586" t="s">
        <v>46</v>
      </c>
      <c r="H586" t="s">
        <v>90</v>
      </c>
      <c r="I586" t="s">
        <v>73</v>
      </c>
      <c r="J586" t="s">
        <v>467</v>
      </c>
      <c r="K586" t="s">
        <v>57</v>
      </c>
      <c r="L586" t="s">
        <v>34</v>
      </c>
      <c r="M586" t="s">
        <v>35</v>
      </c>
      <c r="N586" s="1">
        <v>44310</v>
      </c>
      <c r="O586">
        <v>3.75</v>
      </c>
      <c r="P586" s="2">
        <v>7.08</v>
      </c>
      <c r="Q586">
        <v>3.33</v>
      </c>
      <c r="R586">
        <v>31</v>
      </c>
      <c r="S586" s="2">
        <v>116.25</v>
      </c>
      <c r="T586" s="3">
        <v>0.01</v>
      </c>
      <c r="U586" s="2">
        <v>1.1599999999999999</v>
      </c>
      <c r="V586" s="2">
        <v>115.09</v>
      </c>
      <c r="W586" s="2">
        <v>2.35</v>
      </c>
      <c r="X586" s="2">
        <v>117.44</v>
      </c>
    </row>
    <row r="587" spans="1:24">
      <c r="A587" t="s">
        <v>1416</v>
      </c>
      <c r="B587" s="1">
        <v>44277</v>
      </c>
      <c r="C587" t="s">
        <v>1417</v>
      </c>
      <c r="D587" t="s">
        <v>805</v>
      </c>
      <c r="E587" t="s">
        <v>39</v>
      </c>
      <c r="F587" t="s">
        <v>39</v>
      </c>
      <c r="G587" t="s">
        <v>107</v>
      </c>
      <c r="H587" t="s">
        <v>167</v>
      </c>
      <c r="I587" t="s">
        <v>176</v>
      </c>
      <c r="J587" t="s">
        <v>470</v>
      </c>
      <c r="K587" t="s">
        <v>50</v>
      </c>
      <c r="L587" t="s">
        <v>41</v>
      </c>
      <c r="M587" t="s">
        <v>52</v>
      </c>
      <c r="N587" s="1">
        <v>44288</v>
      </c>
      <c r="O587">
        <v>4.59</v>
      </c>
      <c r="P587" s="2">
        <v>7.28</v>
      </c>
      <c r="Q587">
        <v>2.69</v>
      </c>
      <c r="R587">
        <v>40</v>
      </c>
      <c r="S587" s="2">
        <v>183.6</v>
      </c>
      <c r="T587" s="3">
        <v>0.04</v>
      </c>
      <c r="U587" s="2">
        <v>7.34</v>
      </c>
      <c r="V587" s="2">
        <v>176.26</v>
      </c>
      <c r="W587" s="2">
        <v>11.15</v>
      </c>
      <c r="X587" s="2">
        <v>187.41</v>
      </c>
    </row>
    <row r="588" spans="1:24">
      <c r="A588" t="s">
        <v>1418</v>
      </c>
      <c r="B588" s="1">
        <v>44279</v>
      </c>
      <c r="C588" t="s">
        <v>1419</v>
      </c>
      <c r="D588" t="s">
        <v>808</v>
      </c>
      <c r="E588" t="s">
        <v>45</v>
      </c>
      <c r="F588" t="s">
        <v>45</v>
      </c>
      <c r="G588" t="s">
        <v>29</v>
      </c>
      <c r="H588" t="s">
        <v>433</v>
      </c>
      <c r="I588" t="s">
        <v>31</v>
      </c>
      <c r="J588" t="s">
        <v>473</v>
      </c>
      <c r="K588" t="s">
        <v>57</v>
      </c>
      <c r="L588" t="s">
        <v>34</v>
      </c>
      <c r="M588" t="s">
        <v>35</v>
      </c>
      <c r="N588" s="1">
        <v>44288</v>
      </c>
      <c r="O588">
        <v>3.37</v>
      </c>
      <c r="P588" s="2">
        <v>5.53</v>
      </c>
      <c r="Q588">
        <v>2.16</v>
      </c>
      <c r="R588">
        <v>23</v>
      </c>
      <c r="S588" s="2">
        <v>77.510000000000005</v>
      </c>
      <c r="T588" s="3">
        <v>0.1</v>
      </c>
      <c r="U588" s="2">
        <v>7.75</v>
      </c>
      <c r="V588" s="2">
        <v>69.760000000000005</v>
      </c>
      <c r="W588" s="2">
        <v>6.98</v>
      </c>
      <c r="X588" s="2">
        <v>76.739999999999995</v>
      </c>
    </row>
    <row r="589" spans="1:24">
      <c r="A589" t="s">
        <v>1420</v>
      </c>
      <c r="B589" s="1">
        <v>44279</v>
      </c>
      <c r="C589" t="s">
        <v>1421</v>
      </c>
      <c r="D589" t="s">
        <v>811</v>
      </c>
      <c r="E589" t="s">
        <v>27</v>
      </c>
      <c r="F589" t="s">
        <v>28</v>
      </c>
      <c r="G589" t="s">
        <v>29</v>
      </c>
      <c r="H589" t="s">
        <v>90</v>
      </c>
      <c r="I589" t="s">
        <v>73</v>
      </c>
      <c r="J589" t="s">
        <v>476</v>
      </c>
      <c r="K589" t="s">
        <v>33</v>
      </c>
      <c r="L589" t="s">
        <v>41</v>
      </c>
      <c r="M589" t="s">
        <v>35</v>
      </c>
      <c r="N589" s="1">
        <v>44331</v>
      </c>
      <c r="O589">
        <v>3.52</v>
      </c>
      <c r="P589" s="2">
        <v>5.68</v>
      </c>
      <c r="Q589">
        <v>2.16</v>
      </c>
      <c r="R589">
        <v>8</v>
      </c>
      <c r="S589" s="2">
        <v>28.16</v>
      </c>
      <c r="T589" s="3">
        <v>0.02</v>
      </c>
      <c r="U589" s="2">
        <v>0.56000000000000005</v>
      </c>
      <c r="V589" s="2">
        <v>27.6</v>
      </c>
      <c r="W589" s="2">
        <v>1.39</v>
      </c>
      <c r="X589" s="2">
        <v>28.99</v>
      </c>
    </row>
    <row r="590" spans="1:24">
      <c r="A590" t="s">
        <v>1422</v>
      </c>
      <c r="B590" s="1">
        <v>44280</v>
      </c>
      <c r="C590" t="s">
        <v>1423</v>
      </c>
      <c r="D590" t="s">
        <v>814</v>
      </c>
      <c r="E590" t="s">
        <v>27</v>
      </c>
      <c r="F590" t="s">
        <v>28</v>
      </c>
      <c r="G590" t="s">
        <v>107</v>
      </c>
      <c r="H590" t="s">
        <v>90</v>
      </c>
      <c r="I590" t="s">
        <v>63</v>
      </c>
      <c r="J590" t="s">
        <v>480</v>
      </c>
      <c r="K590" t="s">
        <v>57</v>
      </c>
      <c r="L590" t="s">
        <v>51</v>
      </c>
      <c r="M590" t="s">
        <v>35</v>
      </c>
      <c r="N590" s="1">
        <v>44329</v>
      </c>
      <c r="O590">
        <v>8.82</v>
      </c>
      <c r="P590" s="2">
        <v>20.99</v>
      </c>
      <c r="Q590">
        <v>12.17</v>
      </c>
      <c r="R590">
        <v>45</v>
      </c>
      <c r="S590" s="2">
        <v>396.9</v>
      </c>
      <c r="T590" s="3">
        <v>0.03</v>
      </c>
      <c r="U590" s="2">
        <v>11.91</v>
      </c>
      <c r="V590" s="2">
        <v>384.99</v>
      </c>
      <c r="W590" s="2">
        <v>4.8099999999999996</v>
      </c>
      <c r="X590" s="2">
        <v>389.8</v>
      </c>
    </row>
    <row r="591" spans="1:24">
      <c r="A591" t="s">
        <v>1424</v>
      </c>
      <c r="B591" s="1">
        <v>44280</v>
      </c>
      <c r="C591" t="s">
        <v>1425</v>
      </c>
      <c r="D591" t="s">
        <v>817</v>
      </c>
      <c r="E591" t="s">
        <v>39</v>
      </c>
      <c r="F591" t="s">
        <v>39</v>
      </c>
      <c r="G591" t="s">
        <v>29</v>
      </c>
      <c r="H591" t="s">
        <v>125</v>
      </c>
      <c r="I591" t="s">
        <v>63</v>
      </c>
      <c r="J591" t="s">
        <v>483</v>
      </c>
      <c r="K591" t="s">
        <v>33</v>
      </c>
      <c r="L591" t="s">
        <v>58</v>
      </c>
      <c r="M591" t="s">
        <v>52</v>
      </c>
      <c r="N591" s="1">
        <v>44332</v>
      </c>
      <c r="O591">
        <v>1.53</v>
      </c>
      <c r="P591" s="2">
        <v>2.78</v>
      </c>
      <c r="Q591">
        <v>1.25</v>
      </c>
      <c r="R591">
        <v>34</v>
      </c>
      <c r="S591" s="2">
        <v>52.02</v>
      </c>
      <c r="T591" s="3">
        <v>0</v>
      </c>
      <c r="U591" s="2">
        <v>0</v>
      </c>
      <c r="V591" s="2">
        <v>52.02</v>
      </c>
      <c r="W591" s="2">
        <v>1.34</v>
      </c>
      <c r="X591" s="2">
        <v>53.36</v>
      </c>
    </row>
    <row r="592" spans="1:24">
      <c r="A592" t="s">
        <v>1426</v>
      </c>
      <c r="B592" s="1">
        <v>44285</v>
      </c>
      <c r="C592" t="s">
        <v>1427</v>
      </c>
      <c r="D592" t="s">
        <v>820</v>
      </c>
      <c r="E592" t="s">
        <v>45</v>
      </c>
      <c r="F592" t="s">
        <v>45</v>
      </c>
      <c r="G592" t="s">
        <v>46</v>
      </c>
      <c r="H592" t="s">
        <v>62</v>
      </c>
      <c r="I592" t="s">
        <v>31</v>
      </c>
      <c r="J592" t="s">
        <v>486</v>
      </c>
      <c r="K592" t="s">
        <v>33</v>
      </c>
      <c r="L592" t="s">
        <v>51</v>
      </c>
      <c r="M592" t="s">
        <v>35</v>
      </c>
      <c r="N592" s="1">
        <v>44306</v>
      </c>
      <c r="O592">
        <v>54.52</v>
      </c>
      <c r="P592" s="2">
        <v>100.97</v>
      </c>
      <c r="Q592">
        <v>46.45</v>
      </c>
      <c r="R592">
        <v>13</v>
      </c>
      <c r="S592" s="2">
        <v>708.76</v>
      </c>
      <c r="T592" s="3">
        <v>0.06</v>
      </c>
      <c r="U592" s="2">
        <v>42.53</v>
      </c>
      <c r="V592" s="2">
        <v>666.23</v>
      </c>
      <c r="W592" s="2">
        <v>7.18</v>
      </c>
      <c r="X592" s="2">
        <v>673.41</v>
      </c>
    </row>
    <row r="593" spans="1:24">
      <c r="A593" t="s">
        <v>1428</v>
      </c>
      <c r="B593" s="1">
        <v>44290</v>
      </c>
      <c r="C593" t="s">
        <v>1429</v>
      </c>
      <c r="D593" t="s">
        <v>823</v>
      </c>
      <c r="E593" t="s">
        <v>27</v>
      </c>
      <c r="F593" t="s">
        <v>28</v>
      </c>
      <c r="G593" t="s">
        <v>107</v>
      </c>
      <c r="H593" t="s">
        <v>167</v>
      </c>
      <c r="I593" t="s">
        <v>31</v>
      </c>
      <c r="J593" t="s">
        <v>489</v>
      </c>
      <c r="K593" t="s">
        <v>33</v>
      </c>
      <c r="L593" t="s">
        <v>34</v>
      </c>
      <c r="M593" t="s">
        <v>178</v>
      </c>
      <c r="N593" s="1">
        <v>44316</v>
      </c>
      <c r="O593">
        <v>75</v>
      </c>
      <c r="P593" s="2">
        <v>120.97</v>
      </c>
      <c r="Q593">
        <v>45.97</v>
      </c>
      <c r="R593">
        <v>38</v>
      </c>
      <c r="S593" s="2">
        <v>2850</v>
      </c>
      <c r="T593" s="3">
        <v>0.09</v>
      </c>
      <c r="U593" s="2">
        <v>256.5</v>
      </c>
      <c r="V593" s="2">
        <v>2593.5</v>
      </c>
      <c r="W593" s="2">
        <v>26.3</v>
      </c>
      <c r="X593" s="2">
        <v>2619.8000000000002</v>
      </c>
    </row>
    <row r="594" spans="1:24">
      <c r="A594" t="s">
        <v>1430</v>
      </c>
      <c r="B594" s="1">
        <v>44290</v>
      </c>
      <c r="C594" t="s">
        <v>1431</v>
      </c>
      <c r="D594" t="s">
        <v>826</v>
      </c>
      <c r="E594" t="s">
        <v>39</v>
      </c>
      <c r="F594" t="s">
        <v>39</v>
      </c>
      <c r="G594" t="s">
        <v>46</v>
      </c>
      <c r="H594" t="s">
        <v>62</v>
      </c>
      <c r="I594" t="s">
        <v>176</v>
      </c>
      <c r="J594" t="s">
        <v>492</v>
      </c>
      <c r="K594" t="s">
        <v>50</v>
      </c>
      <c r="L594" t="s">
        <v>41</v>
      </c>
      <c r="M594" t="s">
        <v>35</v>
      </c>
      <c r="N594" s="1">
        <v>44293</v>
      </c>
      <c r="O594">
        <v>2.59</v>
      </c>
      <c r="P594" s="2">
        <v>3.98</v>
      </c>
      <c r="Q594">
        <v>1.39</v>
      </c>
      <c r="R594">
        <v>2</v>
      </c>
      <c r="S594" s="2">
        <v>5.18</v>
      </c>
      <c r="T594" s="3">
        <v>0.04</v>
      </c>
      <c r="U594" s="2">
        <v>0.21</v>
      </c>
      <c r="V594" s="2">
        <v>4.97</v>
      </c>
      <c r="W594" s="2">
        <v>2.97</v>
      </c>
      <c r="X594" s="2">
        <v>7.94</v>
      </c>
    </row>
    <row r="595" spans="1:24">
      <c r="A595" t="s">
        <v>1432</v>
      </c>
      <c r="B595" s="1">
        <v>44294</v>
      </c>
      <c r="C595" t="s">
        <v>1433</v>
      </c>
      <c r="D595" t="s">
        <v>829</v>
      </c>
      <c r="E595" t="s">
        <v>45</v>
      </c>
      <c r="F595" t="s">
        <v>45</v>
      </c>
      <c r="G595" t="s">
        <v>107</v>
      </c>
      <c r="H595" t="s">
        <v>70</v>
      </c>
      <c r="I595" t="s">
        <v>73</v>
      </c>
      <c r="J595" t="s">
        <v>495</v>
      </c>
      <c r="K595" t="s">
        <v>57</v>
      </c>
      <c r="L595" t="s">
        <v>51</v>
      </c>
      <c r="M595" t="s">
        <v>35</v>
      </c>
      <c r="N595" s="1">
        <v>44338</v>
      </c>
      <c r="O595">
        <v>3.37</v>
      </c>
      <c r="P595" s="2">
        <v>5.53</v>
      </c>
      <c r="Q595">
        <v>2.16</v>
      </c>
      <c r="R595">
        <v>9</v>
      </c>
      <c r="S595" s="2">
        <v>30.33</v>
      </c>
      <c r="T595" s="3">
        <v>0.09</v>
      </c>
      <c r="U595" s="2">
        <v>2.73</v>
      </c>
      <c r="V595" s="2">
        <v>27.6</v>
      </c>
      <c r="W595" s="2">
        <v>6.98</v>
      </c>
      <c r="X595" s="2">
        <v>34.58</v>
      </c>
    </row>
    <row r="596" spans="1:24">
      <c r="A596" t="s">
        <v>1434</v>
      </c>
      <c r="B596" s="1">
        <v>44294</v>
      </c>
      <c r="C596" t="s">
        <v>1435</v>
      </c>
      <c r="D596" t="s">
        <v>832</v>
      </c>
      <c r="E596" t="s">
        <v>27</v>
      </c>
      <c r="F596" t="s">
        <v>28</v>
      </c>
      <c r="G596" t="s">
        <v>46</v>
      </c>
      <c r="H596" t="s">
        <v>47</v>
      </c>
      <c r="I596" t="s">
        <v>63</v>
      </c>
      <c r="J596" t="s">
        <v>498</v>
      </c>
      <c r="K596" t="s">
        <v>50</v>
      </c>
      <c r="L596" t="s">
        <v>58</v>
      </c>
      <c r="M596" t="s">
        <v>35</v>
      </c>
      <c r="N596" s="1">
        <v>44297</v>
      </c>
      <c r="O596">
        <v>3.48</v>
      </c>
      <c r="P596" s="2">
        <v>5.43</v>
      </c>
      <c r="Q596">
        <v>1.95</v>
      </c>
      <c r="R596">
        <v>13</v>
      </c>
      <c r="S596" s="2">
        <v>45.24</v>
      </c>
      <c r="T596" s="3">
        <v>0.02</v>
      </c>
      <c r="U596" s="2">
        <v>0.9</v>
      </c>
      <c r="V596" s="2">
        <v>44.34</v>
      </c>
      <c r="W596" s="2">
        <v>0.95</v>
      </c>
      <c r="X596" s="2">
        <v>45.29</v>
      </c>
    </row>
    <row r="597" spans="1:24">
      <c r="A597" t="s">
        <v>1436</v>
      </c>
      <c r="B597" s="1">
        <v>44296</v>
      </c>
      <c r="C597" t="s">
        <v>1437</v>
      </c>
      <c r="D597" t="s">
        <v>835</v>
      </c>
      <c r="E597" t="s">
        <v>39</v>
      </c>
      <c r="F597" t="s">
        <v>39</v>
      </c>
      <c r="G597" t="s">
        <v>72</v>
      </c>
      <c r="H597" t="s">
        <v>66</v>
      </c>
      <c r="I597" t="s">
        <v>176</v>
      </c>
      <c r="J597" t="s">
        <v>501</v>
      </c>
      <c r="K597" t="s">
        <v>57</v>
      </c>
      <c r="L597" t="s">
        <v>34</v>
      </c>
      <c r="M597" t="s">
        <v>35</v>
      </c>
      <c r="N597" s="1">
        <v>44302</v>
      </c>
      <c r="O597">
        <v>3.53</v>
      </c>
      <c r="P597" s="2">
        <v>8.6199999999999992</v>
      </c>
      <c r="Q597">
        <v>5.09</v>
      </c>
      <c r="R597">
        <v>50</v>
      </c>
      <c r="S597" s="2">
        <v>176.5</v>
      </c>
      <c r="T597" s="3">
        <v>7.0000000000000007E-2</v>
      </c>
      <c r="U597" s="2">
        <v>12.36</v>
      </c>
      <c r="V597" s="2">
        <v>164.15</v>
      </c>
      <c r="W597" s="2">
        <v>4.5</v>
      </c>
      <c r="X597" s="2">
        <v>168.65</v>
      </c>
    </row>
    <row r="598" spans="1:24">
      <c r="A598" t="s">
        <v>1438</v>
      </c>
      <c r="B598" s="1">
        <v>44296</v>
      </c>
      <c r="C598" t="s">
        <v>1439</v>
      </c>
      <c r="D598" t="s">
        <v>838</v>
      </c>
      <c r="E598" t="s">
        <v>45</v>
      </c>
      <c r="F598" t="s">
        <v>45</v>
      </c>
      <c r="G598" t="s">
        <v>46</v>
      </c>
      <c r="H598" t="s">
        <v>125</v>
      </c>
      <c r="I598" t="s">
        <v>73</v>
      </c>
      <c r="J598" t="s">
        <v>32</v>
      </c>
      <c r="K598" t="s">
        <v>33</v>
      </c>
      <c r="L598" t="s">
        <v>41</v>
      </c>
      <c r="M598" t="s">
        <v>35</v>
      </c>
      <c r="N598" s="1">
        <v>44328</v>
      </c>
      <c r="O598">
        <v>6.39</v>
      </c>
      <c r="P598" s="2">
        <v>19.98</v>
      </c>
      <c r="Q598">
        <v>13.59</v>
      </c>
      <c r="R598">
        <v>35</v>
      </c>
      <c r="S598" s="2">
        <v>223.65</v>
      </c>
      <c r="T598" s="3">
        <v>0.1</v>
      </c>
      <c r="U598" s="2">
        <v>22.37</v>
      </c>
      <c r="V598" s="2">
        <v>201.29</v>
      </c>
      <c r="W598" s="2">
        <v>4</v>
      </c>
      <c r="X598" s="2">
        <v>205.29</v>
      </c>
    </row>
    <row r="599" spans="1:24">
      <c r="A599" t="s">
        <v>1440</v>
      </c>
      <c r="B599" s="1">
        <v>44296</v>
      </c>
      <c r="C599" t="s">
        <v>1441</v>
      </c>
      <c r="D599" t="s">
        <v>841</v>
      </c>
      <c r="E599" t="s">
        <v>27</v>
      </c>
      <c r="F599" t="s">
        <v>28</v>
      </c>
      <c r="G599" t="s">
        <v>29</v>
      </c>
      <c r="H599" t="s">
        <v>116</v>
      </c>
      <c r="I599" t="s">
        <v>73</v>
      </c>
      <c r="J599" t="s">
        <v>40</v>
      </c>
      <c r="K599" t="s">
        <v>57</v>
      </c>
      <c r="L599" t="s">
        <v>51</v>
      </c>
      <c r="M599" t="s">
        <v>35</v>
      </c>
      <c r="N599" s="1">
        <v>44342</v>
      </c>
      <c r="O599">
        <v>1.53</v>
      </c>
      <c r="P599" s="2">
        <v>2.78</v>
      </c>
      <c r="Q599">
        <v>1.25</v>
      </c>
      <c r="R599">
        <v>19</v>
      </c>
      <c r="S599" s="2">
        <v>29.07</v>
      </c>
      <c r="T599" s="3">
        <v>0.06</v>
      </c>
      <c r="U599" s="2">
        <v>1.74</v>
      </c>
      <c r="V599" s="2">
        <v>27.33</v>
      </c>
      <c r="W599" s="2">
        <v>1.34</v>
      </c>
      <c r="X599" s="2">
        <v>28.67</v>
      </c>
    </row>
    <row r="600" spans="1:24">
      <c r="A600" t="s">
        <v>1442</v>
      </c>
      <c r="B600" s="1">
        <v>44297</v>
      </c>
      <c r="C600" t="s">
        <v>1443</v>
      </c>
      <c r="D600" t="s">
        <v>844</v>
      </c>
      <c r="E600" t="s">
        <v>39</v>
      </c>
      <c r="F600" t="s">
        <v>39</v>
      </c>
      <c r="G600" t="s">
        <v>46</v>
      </c>
      <c r="H600" t="s">
        <v>66</v>
      </c>
      <c r="I600" t="s">
        <v>31</v>
      </c>
      <c r="J600" t="s">
        <v>49</v>
      </c>
      <c r="K600" t="s">
        <v>33</v>
      </c>
      <c r="L600" t="s">
        <v>58</v>
      </c>
      <c r="M600" t="s">
        <v>35</v>
      </c>
      <c r="N600" s="1">
        <v>44306</v>
      </c>
      <c r="O600">
        <v>10.07</v>
      </c>
      <c r="P600" s="2">
        <v>15.98</v>
      </c>
      <c r="Q600">
        <v>5.91</v>
      </c>
      <c r="R600">
        <v>40</v>
      </c>
      <c r="S600" s="2">
        <v>402.8</v>
      </c>
      <c r="T600" s="3">
        <v>0.01</v>
      </c>
      <c r="U600" s="2">
        <v>4.03</v>
      </c>
      <c r="V600" s="2">
        <v>398.77</v>
      </c>
      <c r="W600" s="2">
        <v>4</v>
      </c>
      <c r="X600" s="2">
        <v>402.77</v>
      </c>
    </row>
    <row r="601" spans="1:24">
      <c r="A601" t="s">
        <v>1444</v>
      </c>
      <c r="B601" s="1">
        <v>44299</v>
      </c>
      <c r="C601" t="s">
        <v>1445</v>
      </c>
      <c r="D601" t="s">
        <v>847</v>
      </c>
      <c r="E601" t="s">
        <v>45</v>
      </c>
      <c r="F601" t="s">
        <v>45</v>
      </c>
      <c r="G601" t="s">
        <v>29</v>
      </c>
      <c r="H601" t="s">
        <v>150</v>
      </c>
      <c r="I601" t="s">
        <v>176</v>
      </c>
      <c r="J601" t="s">
        <v>56</v>
      </c>
      <c r="K601" t="s">
        <v>50</v>
      </c>
      <c r="L601" t="s">
        <v>58</v>
      </c>
      <c r="M601" t="s">
        <v>35</v>
      </c>
      <c r="N601" s="1">
        <v>44318</v>
      </c>
      <c r="O601">
        <v>2.16</v>
      </c>
      <c r="P601" s="2">
        <v>3.85</v>
      </c>
      <c r="Q601">
        <v>1.69</v>
      </c>
      <c r="R601">
        <v>42</v>
      </c>
      <c r="S601" s="2">
        <v>90.72</v>
      </c>
      <c r="T601" s="3">
        <v>0.01</v>
      </c>
      <c r="U601" s="2">
        <v>0.91</v>
      </c>
      <c r="V601" s="2">
        <v>89.81</v>
      </c>
      <c r="W601" s="2">
        <v>0.7</v>
      </c>
      <c r="X601" s="2">
        <v>90.51</v>
      </c>
    </row>
    <row r="602" spans="1:24">
      <c r="A602" t="s">
        <v>1446</v>
      </c>
      <c r="B602" s="1">
        <v>44304</v>
      </c>
      <c r="C602" t="s">
        <v>1447</v>
      </c>
      <c r="D602" t="s">
        <v>850</v>
      </c>
      <c r="E602" t="s">
        <v>27</v>
      </c>
      <c r="F602" t="s">
        <v>28</v>
      </c>
      <c r="G602" t="s">
        <v>29</v>
      </c>
      <c r="H602" t="s">
        <v>90</v>
      </c>
      <c r="I602" t="s">
        <v>31</v>
      </c>
      <c r="J602" t="s">
        <v>64</v>
      </c>
      <c r="K602" t="s">
        <v>57</v>
      </c>
      <c r="L602" t="s">
        <v>58</v>
      </c>
      <c r="M602" t="s">
        <v>35</v>
      </c>
      <c r="N602" s="1">
        <v>44364</v>
      </c>
      <c r="O602">
        <v>3.37</v>
      </c>
      <c r="P602" s="2">
        <v>5.53</v>
      </c>
      <c r="Q602">
        <v>2.16</v>
      </c>
      <c r="R602">
        <v>30</v>
      </c>
      <c r="S602" s="2">
        <v>101.1</v>
      </c>
      <c r="T602" s="3">
        <v>0.01</v>
      </c>
      <c r="U602" s="2">
        <v>1.01</v>
      </c>
      <c r="V602" s="2">
        <v>100.09</v>
      </c>
      <c r="W602" s="2">
        <v>6.98</v>
      </c>
      <c r="X602" s="2">
        <v>107.07</v>
      </c>
    </row>
    <row r="603" spans="1:24">
      <c r="A603" t="s">
        <v>1448</v>
      </c>
      <c r="B603" s="1">
        <v>44304</v>
      </c>
      <c r="C603" t="s">
        <v>1449</v>
      </c>
      <c r="D603" t="s">
        <v>853</v>
      </c>
      <c r="E603" t="s">
        <v>39</v>
      </c>
      <c r="F603" t="s">
        <v>39</v>
      </c>
      <c r="G603" t="s">
        <v>29</v>
      </c>
      <c r="H603" t="s">
        <v>62</v>
      </c>
      <c r="I603" t="s">
        <v>31</v>
      </c>
      <c r="J603" t="s">
        <v>68</v>
      </c>
      <c r="K603" t="s">
        <v>33</v>
      </c>
      <c r="L603" t="s">
        <v>41</v>
      </c>
      <c r="M603" t="s">
        <v>35</v>
      </c>
      <c r="N603" s="1">
        <v>44315</v>
      </c>
      <c r="O603">
        <v>3.37</v>
      </c>
      <c r="P603" s="2">
        <v>5.53</v>
      </c>
      <c r="Q603">
        <v>2.16</v>
      </c>
      <c r="R603">
        <v>27</v>
      </c>
      <c r="S603" s="2">
        <v>90.99</v>
      </c>
      <c r="T603" s="3">
        <v>0.04</v>
      </c>
      <c r="U603" s="2">
        <v>3.64</v>
      </c>
      <c r="V603" s="2">
        <v>87.35</v>
      </c>
      <c r="W603" s="2">
        <v>6.98</v>
      </c>
      <c r="X603" s="2">
        <v>94.33</v>
      </c>
    </row>
    <row r="604" spans="1:24">
      <c r="A604" t="s">
        <v>1450</v>
      </c>
      <c r="B604" s="1">
        <v>44304</v>
      </c>
      <c r="C604" t="s">
        <v>1451</v>
      </c>
      <c r="D604" t="s">
        <v>856</v>
      </c>
      <c r="E604" t="s">
        <v>45</v>
      </c>
      <c r="F604" t="s">
        <v>45</v>
      </c>
      <c r="G604" t="s">
        <v>46</v>
      </c>
      <c r="H604" t="s">
        <v>116</v>
      </c>
      <c r="I604" t="s">
        <v>31</v>
      </c>
      <c r="J604" t="s">
        <v>74</v>
      </c>
      <c r="K604" t="s">
        <v>57</v>
      </c>
      <c r="L604" t="s">
        <v>34</v>
      </c>
      <c r="M604" t="s">
        <v>35</v>
      </c>
      <c r="N604" s="1">
        <v>44321</v>
      </c>
      <c r="O604">
        <v>3.5</v>
      </c>
      <c r="P604" s="2">
        <v>5.74</v>
      </c>
      <c r="Q604">
        <v>2.2400000000000002</v>
      </c>
      <c r="R604">
        <v>23</v>
      </c>
      <c r="S604" s="2">
        <v>80.5</v>
      </c>
      <c r="T604" s="3">
        <v>0.06</v>
      </c>
      <c r="U604" s="2">
        <v>4.83</v>
      </c>
      <c r="V604" s="2">
        <v>75.67</v>
      </c>
      <c r="W604" s="2">
        <v>5.01</v>
      </c>
      <c r="X604" s="2">
        <v>80.680000000000007</v>
      </c>
    </row>
    <row r="605" spans="1:24">
      <c r="A605" t="s">
        <v>1452</v>
      </c>
      <c r="B605" s="1">
        <v>44305</v>
      </c>
      <c r="C605" t="s">
        <v>1453</v>
      </c>
      <c r="D605" t="s">
        <v>859</v>
      </c>
      <c r="E605" t="s">
        <v>39</v>
      </c>
      <c r="F605" t="s">
        <v>39</v>
      </c>
      <c r="G605" t="s">
        <v>29</v>
      </c>
      <c r="H605" t="s">
        <v>30</v>
      </c>
      <c r="I605" t="s">
        <v>63</v>
      </c>
      <c r="J605" t="s">
        <v>78</v>
      </c>
      <c r="K605" t="s">
        <v>33</v>
      </c>
      <c r="L605" t="s">
        <v>41</v>
      </c>
      <c r="M605" t="s">
        <v>52</v>
      </c>
      <c r="N605" s="1">
        <v>44329</v>
      </c>
      <c r="O605">
        <v>6.39</v>
      </c>
      <c r="P605" s="2">
        <v>19.98</v>
      </c>
      <c r="Q605">
        <v>13.59</v>
      </c>
      <c r="R605">
        <v>6</v>
      </c>
      <c r="S605" s="2">
        <v>38.340000000000003</v>
      </c>
      <c r="T605" s="3">
        <v>0.08</v>
      </c>
      <c r="U605" s="2">
        <v>3.07</v>
      </c>
      <c r="V605" s="2">
        <v>35.270000000000003</v>
      </c>
      <c r="W605" s="2">
        <v>4</v>
      </c>
      <c r="X605" s="2">
        <v>39.270000000000003</v>
      </c>
    </row>
    <row r="606" spans="1:24">
      <c r="A606" t="s">
        <v>1454</v>
      </c>
      <c r="B606" s="1">
        <v>44306</v>
      </c>
      <c r="C606" t="s">
        <v>1455</v>
      </c>
      <c r="D606" t="s">
        <v>862</v>
      </c>
      <c r="E606" t="s">
        <v>45</v>
      </c>
      <c r="F606" t="s">
        <v>45</v>
      </c>
      <c r="G606" t="s">
        <v>29</v>
      </c>
      <c r="H606" t="s">
        <v>66</v>
      </c>
      <c r="I606" t="s">
        <v>176</v>
      </c>
      <c r="J606" t="s">
        <v>82</v>
      </c>
      <c r="K606" t="s">
        <v>50</v>
      </c>
      <c r="L606" t="s">
        <v>58</v>
      </c>
      <c r="M606" t="s">
        <v>52</v>
      </c>
      <c r="N606" s="1">
        <v>44308</v>
      </c>
      <c r="O606">
        <v>2.98</v>
      </c>
      <c r="P606" s="2">
        <v>5.84</v>
      </c>
      <c r="Q606">
        <v>2.86</v>
      </c>
      <c r="R606">
        <v>12</v>
      </c>
      <c r="S606" s="2">
        <v>35.76</v>
      </c>
      <c r="T606" s="3">
        <v>0.02</v>
      </c>
      <c r="U606" s="2">
        <v>0.72</v>
      </c>
      <c r="V606" s="2">
        <v>35.04</v>
      </c>
      <c r="W606" s="2">
        <v>0.83</v>
      </c>
      <c r="X606" s="2">
        <v>35.869999999999997</v>
      </c>
    </row>
    <row r="607" spans="1:24">
      <c r="A607" t="s">
        <v>1456</v>
      </c>
      <c r="B607" s="1">
        <v>44309</v>
      </c>
      <c r="C607" t="s">
        <v>1457</v>
      </c>
      <c r="D607" t="s">
        <v>865</v>
      </c>
      <c r="E607" t="s">
        <v>27</v>
      </c>
      <c r="F607" t="s">
        <v>28</v>
      </c>
      <c r="G607" t="s">
        <v>46</v>
      </c>
      <c r="H607" t="s">
        <v>150</v>
      </c>
      <c r="I607" t="s">
        <v>176</v>
      </c>
      <c r="J607" t="s">
        <v>86</v>
      </c>
      <c r="K607" t="s">
        <v>57</v>
      </c>
      <c r="L607" t="s">
        <v>58</v>
      </c>
      <c r="M607" t="s">
        <v>35</v>
      </c>
      <c r="N607" s="1">
        <v>44358</v>
      </c>
      <c r="O607">
        <v>377.99</v>
      </c>
      <c r="P607" s="2">
        <v>599.99</v>
      </c>
      <c r="Q607">
        <v>222</v>
      </c>
      <c r="R607">
        <v>50</v>
      </c>
      <c r="S607" s="2">
        <v>18899.5</v>
      </c>
      <c r="T607" s="3">
        <v>0.09</v>
      </c>
      <c r="U607" s="2">
        <v>1700.96</v>
      </c>
      <c r="V607" s="2">
        <v>17198.55</v>
      </c>
      <c r="W607" s="2">
        <v>24.49</v>
      </c>
      <c r="X607" s="2">
        <v>17223.04</v>
      </c>
    </row>
    <row r="608" spans="1:24">
      <c r="A608" t="s">
        <v>1458</v>
      </c>
      <c r="B608" s="1">
        <v>44310</v>
      </c>
      <c r="C608" t="s">
        <v>1459</v>
      </c>
      <c r="D608" t="s">
        <v>868</v>
      </c>
      <c r="E608" t="s">
        <v>27</v>
      </c>
      <c r="F608" t="s">
        <v>28</v>
      </c>
      <c r="G608" t="s">
        <v>29</v>
      </c>
      <c r="H608" t="s">
        <v>30</v>
      </c>
      <c r="I608" t="s">
        <v>48</v>
      </c>
      <c r="J608" t="s">
        <v>91</v>
      </c>
      <c r="K608" t="s">
        <v>33</v>
      </c>
      <c r="L608" t="s">
        <v>51</v>
      </c>
      <c r="M608" t="s">
        <v>35</v>
      </c>
      <c r="N608" s="1">
        <v>44352</v>
      </c>
      <c r="O608">
        <v>1.76</v>
      </c>
      <c r="P608" s="2">
        <v>3.38</v>
      </c>
      <c r="Q608">
        <v>1.62</v>
      </c>
      <c r="R608">
        <v>31</v>
      </c>
      <c r="S608" s="2">
        <v>54.56</v>
      </c>
      <c r="T608" s="3">
        <v>0.04</v>
      </c>
      <c r="U608" s="2">
        <v>2.1800000000000002</v>
      </c>
      <c r="V608" s="2">
        <v>52.38</v>
      </c>
      <c r="W608" s="2">
        <v>0.85</v>
      </c>
      <c r="X608" s="2">
        <v>53.23</v>
      </c>
    </row>
    <row r="609" spans="1:24">
      <c r="A609" t="s">
        <v>1460</v>
      </c>
      <c r="B609" s="1">
        <v>44311</v>
      </c>
      <c r="C609" t="s">
        <v>1461</v>
      </c>
      <c r="D609" t="s">
        <v>871</v>
      </c>
      <c r="E609" t="s">
        <v>39</v>
      </c>
      <c r="F609" t="s">
        <v>39</v>
      </c>
      <c r="G609" t="s">
        <v>46</v>
      </c>
      <c r="H609" t="s">
        <v>62</v>
      </c>
      <c r="I609" t="s">
        <v>73</v>
      </c>
      <c r="J609" t="s">
        <v>95</v>
      </c>
      <c r="K609" t="s">
        <v>33</v>
      </c>
      <c r="L609" t="s">
        <v>58</v>
      </c>
      <c r="M609" t="s">
        <v>35</v>
      </c>
      <c r="N609" s="1">
        <v>44330</v>
      </c>
      <c r="O609">
        <v>216</v>
      </c>
      <c r="P609" s="2">
        <v>449.99</v>
      </c>
      <c r="Q609">
        <v>233.99</v>
      </c>
      <c r="R609">
        <v>2</v>
      </c>
      <c r="S609" s="2">
        <v>432</v>
      </c>
      <c r="T609" s="3">
        <v>0.08</v>
      </c>
      <c r="U609" s="2">
        <v>34.56</v>
      </c>
      <c r="V609" s="2">
        <v>397.44</v>
      </c>
      <c r="W609" s="2">
        <v>24.49</v>
      </c>
      <c r="X609" s="2">
        <v>421.93</v>
      </c>
    </row>
    <row r="610" spans="1:24">
      <c r="A610" t="s">
        <v>1462</v>
      </c>
      <c r="B610" s="1">
        <v>44312</v>
      </c>
      <c r="C610" t="s">
        <v>1463</v>
      </c>
      <c r="D610" t="s">
        <v>874</v>
      </c>
      <c r="E610" t="s">
        <v>45</v>
      </c>
      <c r="F610" t="s">
        <v>45</v>
      </c>
      <c r="G610" t="s">
        <v>107</v>
      </c>
      <c r="H610" t="s">
        <v>90</v>
      </c>
      <c r="I610" t="s">
        <v>73</v>
      </c>
      <c r="J610" t="s">
        <v>99</v>
      </c>
      <c r="K610" t="s">
        <v>50</v>
      </c>
      <c r="L610" t="s">
        <v>34</v>
      </c>
      <c r="M610" t="s">
        <v>35</v>
      </c>
      <c r="N610" s="1">
        <v>44350</v>
      </c>
      <c r="O610">
        <v>13.88</v>
      </c>
      <c r="P610" s="2">
        <v>22.38</v>
      </c>
      <c r="Q610">
        <v>8.5</v>
      </c>
      <c r="R610">
        <v>6</v>
      </c>
      <c r="S610" s="2">
        <v>83.28</v>
      </c>
      <c r="T610" s="3">
        <v>0</v>
      </c>
      <c r="U610" s="2">
        <v>0</v>
      </c>
      <c r="V610" s="2">
        <v>83.28</v>
      </c>
      <c r="W610" s="2">
        <v>15.1</v>
      </c>
      <c r="X610" s="2">
        <v>98.38</v>
      </c>
    </row>
    <row r="611" spans="1:24">
      <c r="A611" t="s">
        <v>1464</v>
      </c>
      <c r="B611" s="1">
        <v>44314</v>
      </c>
      <c r="C611" t="s">
        <v>1465</v>
      </c>
      <c r="D611" t="s">
        <v>877</v>
      </c>
      <c r="E611" t="s">
        <v>27</v>
      </c>
      <c r="F611" t="s">
        <v>28</v>
      </c>
      <c r="G611" t="s">
        <v>107</v>
      </c>
      <c r="H611" t="s">
        <v>62</v>
      </c>
      <c r="I611" t="s">
        <v>48</v>
      </c>
      <c r="J611" t="s">
        <v>103</v>
      </c>
      <c r="K611" t="s">
        <v>33</v>
      </c>
      <c r="L611" t="s">
        <v>34</v>
      </c>
      <c r="M611" t="s">
        <v>52</v>
      </c>
      <c r="N611" s="1">
        <v>44323</v>
      </c>
      <c r="O611">
        <v>3.65</v>
      </c>
      <c r="P611" s="2">
        <v>5.98</v>
      </c>
      <c r="Q611">
        <v>2.33</v>
      </c>
      <c r="R611">
        <v>50</v>
      </c>
      <c r="S611" s="2">
        <v>182.5</v>
      </c>
      <c r="T611" s="3">
        <v>0.09</v>
      </c>
      <c r="U611" s="2">
        <v>16.43</v>
      </c>
      <c r="V611" s="2">
        <v>166.08</v>
      </c>
      <c r="W611" s="2">
        <v>1.49</v>
      </c>
      <c r="X611" s="2">
        <v>167.57</v>
      </c>
    </row>
    <row r="612" spans="1:24">
      <c r="A612" t="s">
        <v>1466</v>
      </c>
      <c r="B612" s="1">
        <v>44314</v>
      </c>
      <c r="C612" t="s">
        <v>1467</v>
      </c>
      <c r="D612" t="s">
        <v>880</v>
      </c>
      <c r="E612" t="s">
        <v>39</v>
      </c>
      <c r="F612" t="s">
        <v>39</v>
      </c>
      <c r="G612" t="s">
        <v>29</v>
      </c>
      <c r="H612" t="s">
        <v>62</v>
      </c>
      <c r="I612" t="s">
        <v>63</v>
      </c>
      <c r="J612" t="s">
        <v>108</v>
      </c>
      <c r="K612" t="s">
        <v>33</v>
      </c>
      <c r="L612" t="s">
        <v>34</v>
      </c>
      <c r="M612" t="s">
        <v>178</v>
      </c>
      <c r="N612" s="1">
        <v>44355</v>
      </c>
      <c r="O612">
        <v>315.61</v>
      </c>
      <c r="P612" s="2">
        <v>500.97</v>
      </c>
      <c r="Q612">
        <v>185.36</v>
      </c>
      <c r="R612">
        <v>44</v>
      </c>
      <c r="S612" s="2">
        <v>13886.84</v>
      </c>
      <c r="T612" s="3">
        <v>0.09</v>
      </c>
      <c r="U612" s="2">
        <v>1249.82</v>
      </c>
      <c r="V612" s="2">
        <v>12637.02</v>
      </c>
      <c r="W612" s="2">
        <v>69.3</v>
      </c>
      <c r="X612" s="2">
        <v>12706.32</v>
      </c>
    </row>
    <row r="613" spans="1:24">
      <c r="A613" t="s">
        <v>1468</v>
      </c>
      <c r="B613" s="1">
        <v>44315</v>
      </c>
      <c r="C613" t="s">
        <v>1469</v>
      </c>
      <c r="D613" t="s">
        <v>883</v>
      </c>
      <c r="E613" t="s">
        <v>45</v>
      </c>
      <c r="F613" t="s">
        <v>45</v>
      </c>
      <c r="G613" t="s">
        <v>29</v>
      </c>
      <c r="H613" t="s">
        <v>30</v>
      </c>
      <c r="I613" t="s">
        <v>48</v>
      </c>
      <c r="J613" t="s">
        <v>112</v>
      </c>
      <c r="K613" t="s">
        <v>50</v>
      </c>
      <c r="L613" t="s">
        <v>34</v>
      </c>
      <c r="M613" t="s">
        <v>35</v>
      </c>
      <c r="N613" s="1">
        <v>44338</v>
      </c>
      <c r="O613">
        <v>1.84</v>
      </c>
      <c r="P613" s="2">
        <v>2.88</v>
      </c>
      <c r="Q613">
        <v>1.04</v>
      </c>
      <c r="R613">
        <v>29</v>
      </c>
      <c r="S613" s="2">
        <v>53.36</v>
      </c>
      <c r="T613" s="3">
        <v>0.03</v>
      </c>
      <c r="U613" s="2">
        <v>1.6</v>
      </c>
      <c r="V613" s="2">
        <v>51.76</v>
      </c>
      <c r="W613" s="2">
        <v>0.99</v>
      </c>
      <c r="X613" s="2">
        <v>52.75</v>
      </c>
    </row>
    <row r="614" spans="1:24">
      <c r="A614" t="s">
        <v>1470</v>
      </c>
      <c r="B614" s="1">
        <v>44316</v>
      </c>
      <c r="C614" t="s">
        <v>1471</v>
      </c>
      <c r="D614" t="s">
        <v>886</v>
      </c>
      <c r="E614" t="s">
        <v>27</v>
      </c>
      <c r="F614" t="s">
        <v>28</v>
      </c>
      <c r="G614" t="s">
        <v>72</v>
      </c>
      <c r="H614" t="s">
        <v>90</v>
      </c>
      <c r="I614" t="s">
        <v>176</v>
      </c>
      <c r="J614" t="s">
        <v>117</v>
      </c>
      <c r="K614" t="s">
        <v>57</v>
      </c>
      <c r="L614" t="s">
        <v>41</v>
      </c>
      <c r="M614" t="s">
        <v>35</v>
      </c>
      <c r="N614" s="1">
        <v>44321</v>
      </c>
      <c r="O614">
        <v>2.2599999999999998</v>
      </c>
      <c r="P614" s="2">
        <v>3.58</v>
      </c>
      <c r="Q614">
        <v>1.32</v>
      </c>
      <c r="R614">
        <v>7</v>
      </c>
      <c r="S614" s="2">
        <v>15.82</v>
      </c>
      <c r="T614" s="3">
        <v>0.09</v>
      </c>
      <c r="U614" s="2">
        <v>1.42</v>
      </c>
      <c r="V614" s="2">
        <v>14.4</v>
      </c>
      <c r="W614" s="2">
        <v>5.47</v>
      </c>
      <c r="X614" s="2">
        <v>19.87</v>
      </c>
    </row>
    <row r="615" spans="1:24">
      <c r="A615" t="s">
        <v>1472</v>
      </c>
      <c r="B615" s="1">
        <v>44317</v>
      </c>
      <c r="C615" t="s">
        <v>1473</v>
      </c>
      <c r="D615" t="s">
        <v>889</v>
      </c>
      <c r="E615" t="s">
        <v>39</v>
      </c>
      <c r="F615" t="s">
        <v>39</v>
      </c>
      <c r="G615" t="s">
        <v>46</v>
      </c>
      <c r="H615" t="s">
        <v>167</v>
      </c>
      <c r="I615" t="s">
        <v>63</v>
      </c>
      <c r="J615" t="s">
        <v>121</v>
      </c>
      <c r="K615" t="s">
        <v>50</v>
      </c>
      <c r="L615" t="s">
        <v>51</v>
      </c>
      <c r="M615" t="s">
        <v>35</v>
      </c>
      <c r="N615" s="1">
        <v>44371</v>
      </c>
      <c r="O615">
        <v>4.03</v>
      </c>
      <c r="P615" s="2">
        <v>9.3800000000000008</v>
      </c>
      <c r="Q615">
        <v>5.35</v>
      </c>
      <c r="R615">
        <v>31</v>
      </c>
      <c r="S615" s="2">
        <v>124.93</v>
      </c>
      <c r="T615" s="3">
        <v>0.08</v>
      </c>
      <c r="U615" s="2">
        <v>9.99</v>
      </c>
      <c r="V615" s="2">
        <v>114.94</v>
      </c>
      <c r="W615" s="2">
        <v>7.28</v>
      </c>
      <c r="X615" s="2">
        <v>122.22</v>
      </c>
    </row>
    <row r="616" spans="1:24">
      <c r="A616" t="s">
        <v>1474</v>
      </c>
      <c r="B616" s="1">
        <v>44318</v>
      </c>
      <c r="C616" t="s">
        <v>1475</v>
      </c>
      <c r="D616" t="s">
        <v>892</v>
      </c>
      <c r="E616" t="s">
        <v>45</v>
      </c>
      <c r="F616" t="s">
        <v>45</v>
      </c>
      <c r="G616" t="s">
        <v>107</v>
      </c>
      <c r="H616" t="s">
        <v>525</v>
      </c>
      <c r="I616" t="s">
        <v>73</v>
      </c>
      <c r="J616" t="s">
        <v>126</v>
      </c>
      <c r="K616" t="s">
        <v>57</v>
      </c>
      <c r="L616" t="s">
        <v>58</v>
      </c>
      <c r="M616" t="s">
        <v>35</v>
      </c>
      <c r="N616" s="1">
        <v>44372</v>
      </c>
      <c r="O616">
        <v>3.42</v>
      </c>
      <c r="P616" s="2">
        <v>8.34</v>
      </c>
      <c r="Q616">
        <v>4.92</v>
      </c>
      <c r="R616">
        <v>21</v>
      </c>
      <c r="S616" s="2">
        <v>71.819999999999993</v>
      </c>
      <c r="T616" s="3">
        <v>0.03</v>
      </c>
      <c r="U616" s="2">
        <v>2.15</v>
      </c>
      <c r="V616" s="2">
        <v>69.67</v>
      </c>
      <c r="W616" s="2">
        <v>2.64</v>
      </c>
      <c r="X616" s="2">
        <v>72.31</v>
      </c>
    </row>
    <row r="617" spans="1:24">
      <c r="A617" t="s">
        <v>1476</v>
      </c>
      <c r="B617" s="1">
        <v>44319</v>
      </c>
      <c r="C617" t="s">
        <v>1477</v>
      </c>
      <c r="D617" t="s">
        <v>895</v>
      </c>
      <c r="E617" t="s">
        <v>39</v>
      </c>
      <c r="F617" t="s">
        <v>39</v>
      </c>
      <c r="G617" t="s">
        <v>29</v>
      </c>
      <c r="H617" t="s">
        <v>62</v>
      </c>
      <c r="I617" t="s">
        <v>73</v>
      </c>
      <c r="J617" t="s">
        <v>130</v>
      </c>
      <c r="K617" t="s">
        <v>33</v>
      </c>
      <c r="L617" t="s">
        <v>51</v>
      </c>
      <c r="M617" t="s">
        <v>35</v>
      </c>
      <c r="N617" s="1">
        <v>44333</v>
      </c>
      <c r="O617">
        <v>10.07</v>
      </c>
      <c r="P617" s="2">
        <v>15.98</v>
      </c>
      <c r="Q617">
        <v>5.91</v>
      </c>
      <c r="R617">
        <v>26</v>
      </c>
      <c r="S617" s="2">
        <v>261.82</v>
      </c>
      <c r="T617" s="3">
        <v>0.03</v>
      </c>
      <c r="U617" s="2">
        <v>7.85</v>
      </c>
      <c r="V617" s="2">
        <v>253.97</v>
      </c>
      <c r="W617" s="2">
        <v>4</v>
      </c>
      <c r="X617" s="2">
        <v>257.97000000000003</v>
      </c>
    </row>
    <row r="618" spans="1:24">
      <c r="A618" t="s">
        <v>1478</v>
      </c>
      <c r="B618" s="1">
        <v>44320</v>
      </c>
      <c r="C618" t="s">
        <v>1479</v>
      </c>
      <c r="D618" t="s">
        <v>26</v>
      </c>
      <c r="E618" t="s">
        <v>39</v>
      </c>
      <c r="F618" t="s">
        <v>39</v>
      </c>
      <c r="G618" t="s">
        <v>29</v>
      </c>
      <c r="H618" t="s">
        <v>150</v>
      </c>
      <c r="I618" t="s">
        <v>176</v>
      </c>
      <c r="J618" t="s">
        <v>134</v>
      </c>
      <c r="K618" t="s">
        <v>57</v>
      </c>
      <c r="L618" t="s">
        <v>34</v>
      </c>
      <c r="M618" t="s">
        <v>35</v>
      </c>
      <c r="N618" s="1">
        <v>44364</v>
      </c>
      <c r="O618">
        <v>84.22</v>
      </c>
      <c r="P618" s="2">
        <v>210.55</v>
      </c>
      <c r="Q618">
        <v>126.33</v>
      </c>
      <c r="R618">
        <v>18</v>
      </c>
      <c r="S618" s="2">
        <v>1515.96</v>
      </c>
      <c r="T618" s="3">
        <v>0.05</v>
      </c>
      <c r="U618" s="2">
        <v>75.8</v>
      </c>
      <c r="V618" s="2">
        <v>1440.16</v>
      </c>
      <c r="W618" s="2">
        <v>9.99</v>
      </c>
      <c r="X618" s="2">
        <v>1450.15</v>
      </c>
    </row>
    <row r="619" spans="1:24">
      <c r="A619" t="s">
        <v>1480</v>
      </c>
      <c r="B619" s="1">
        <v>44322</v>
      </c>
      <c r="C619" t="s">
        <v>1481</v>
      </c>
      <c r="D619" t="s">
        <v>38</v>
      </c>
      <c r="E619" t="s">
        <v>45</v>
      </c>
      <c r="F619" t="s">
        <v>45</v>
      </c>
      <c r="G619" t="s">
        <v>107</v>
      </c>
      <c r="H619" t="s">
        <v>62</v>
      </c>
      <c r="I619" t="s">
        <v>48</v>
      </c>
      <c r="J619" t="s">
        <v>138</v>
      </c>
      <c r="K619" t="s">
        <v>33</v>
      </c>
      <c r="L619" t="s">
        <v>41</v>
      </c>
      <c r="M619" t="s">
        <v>35</v>
      </c>
      <c r="N619" s="1">
        <v>44344</v>
      </c>
      <c r="O619">
        <v>13.88</v>
      </c>
      <c r="P619" s="2">
        <v>22.38</v>
      </c>
      <c r="Q619">
        <v>8.5</v>
      </c>
      <c r="R619">
        <v>45</v>
      </c>
      <c r="S619" s="2">
        <v>624.6</v>
      </c>
      <c r="T619" s="3">
        <v>0.05</v>
      </c>
      <c r="U619" s="2">
        <v>31.23</v>
      </c>
      <c r="V619" s="2">
        <v>593.37</v>
      </c>
      <c r="W619" s="2">
        <v>15.1</v>
      </c>
      <c r="X619" s="2">
        <v>608.47</v>
      </c>
    </row>
    <row r="620" spans="1:24">
      <c r="A620" t="s">
        <v>1482</v>
      </c>
      <c r="B620" s="1">
        <v>44328</v>
      </c>
      <c r="C620" t="s">
        <v>1483</v>
      </c>
      <c r="D620" t="s">
        <v>44</v>
      </c>
      <c r="E620" t="s">
        <v>27</v>
      </c>
      <c r="F620" t="s">
        <v>28</v>
      </c>
      <c r="G620" t="s">
        <v>29</v>
      </c>
      <c r="H620" t="s">
        <v>90</v>
      </c>
      <c r="I620" t="s">
        <v>176</v>
      </c>
      <c r="J620" t="s">
        <v>142</v>
      </c>
      <c r="K620" t="s">
        <v>33</v>
      </c>
      <c r="L620" t="s">
        <v>51</v>
      </c>
      <c r="M620" t="s">
        <v>35</v>
      </c>
      <c r="N620" s="1">
        <v>44386</v>
      </c>
      <c r="O620">
        <v>1.88</v>
      </c>
      <c r="P620" s="2">
        <v>3.14</v>
      </c>
      <c r="Q620">
        <v>1.26</v>
      </c>
      <c r="R620">
        <v>50</v>
      </c>
      <c r="S620" s="2">
        <v>94</v>
      </c>
      <c r="T620" s="3">
        <v>0</v>
      </c>
      <c r="U620" s="2">
        <v>0</v>
      </c>
      <c r="V620" s="2">
        <v>94</v>
      </c>
      <c r="W620" s="2">
        <v>1.1399999999999999</v>
      </c>
      <c r="X620" s="2">
        <v>95.14</v>
      </c>
    </row>
    <row r="621" spans="1:24">
      <c r="A621" t="s">
        <v>1484</v>
      </c>
      <c r="B621" s="1">
        <v>44330</v>
      </c>
      <c r="C621" t="s">
        <v>1485</v>
      </c>
      <c r="D621" t="s">
        <v>55</v>
      </c>
      <c r="E621" t="s">
        <v>27</v>
      </c>
      <c r="F621" t="s">
        <v>28</v>
      </c>
      <c r="G621" t="s">
        <v>29</v>
      </c>
      <c r="H621" t="s">
        <v>433</v>
      </c>
      <c r="I621" t="s">
        <v>31</v>
      </c>
      <c r="J621" t="s">
        <v>146</v>
      </c>
      <c r="K621" t="s">
        <v>33</v>
      </c>
      <c r="L621" t="s">
        <v>58</v>
      </c>
      <c r="M621" t="s">
        <v>52</v>
      </c>
      <c r="N621" s="1">
        <v>44358</v>
      </c>
      <c r="O621">
        <v>0.24</v>
      </c>
      <c r="P621" s="2">
        <v>1.26</v>
      </c>
      <c r="Q621">
        <v>1.02</v>
      </c>
      <c r="R621">
        <v>35</v>
      </c>
      <c r="S621" s="2">
        <v>8.4</v>
      </c>
      <c r="T621" s="3">
        <v>0.06</v>
      </c>
      <c r="U621" s="2">
        <v>0.5</v>
      </c>
      <c r="V621" s="2">
        <v>7.9</v>
      </c>
      <c r="W621" s="2">
        <v>0.7</v>
      </c>
      <c r="X621" s="2">
        <v>8.6</v>
      </c>
    </row>
    <row r="622" spans="1:24">
      <c r="A622" t="s">
        <v>1486</v>
      </c>
      <c r="B622" s="1">
        <v>44330</v>
      </c>
      <c r="C622" t="s">
        <v>1487</v>
      </c>
      <c r="D622" t="s">
        <v>61</v>
      </c>
      <c r="E622" t="s">
        <v>39</v>
      </c>
      <c r="F622" t="s">
        <v>39</v>
      </c>
      <c r="G622" t="s">
        <v>107</v>
      </c>
      <c r="H622" t="s">
        <v>525</v>
      </c>
      <c r="I622" t="s">
        <v>176</v>
      </c>
      <c r="J622" t="s">
        <v>151</v>
      </c>
      <c r="K622" t="s">
        <v>50</v>
      </c>
      <c r="L622" t="s">
        <v>34</v>
      </c>
      <c r="M622" t="s">
        <v>35</v>
      </c>
      <c r="N622" s="1">
        <v>44338</v>
      </c>
      <c r="O622">
        <v>178.83</v>
      </c>
      <c r="P622" s="2">
        <v>415.88</v>
      </c>
      <c r="Q622">
        <v>237.05</v>
      </c>
      <c r="R622">
        <v>11</v>
      </c>
      <c r="S622" s="2">
        <v>1967.13</v>
      </c>
      <c r="T622" s="3">
        <v>0.06</v>
      </c>
      <c r="U622" s="2">
        <v>118.03</v>
      </c>
      <c r="V622" s="2">
        <v>1849.1</v>
      </c>
      <c r="W622" s="2">
        <v>11.37</v>
      </c>
      <c r="X622" s="2">
        <v>1860.47</v>
      </c>
    </row>
    <row r="623" spans="1:24">
      <c r="A623" t="s">
        <v>1488</v>
      </c>
      <c r="B623" s="1">
        <v>44331</v>
      </c>
      <c r="C623" t="s">
        <v>1489</v>
      </c>
      <c r="D623" t="s">
        <v>67</v>
      </c>
      <c r="E623" t="s">
        <v>45</v>
      </c>
      <c r="F623" t="s">
        <v>45</v>
      </c>
      <c r="G623" t="s">
        <v>107</v>
      </c>
      <c r="H623" t="s">
        <v>150</v>
      </c>
      <c r="I623" t="s">
        <v>176</v>
      </c>
      <c r="J623" t="s">
        <v>155</v>
      </c>
      <c r="K623" t="s">
        <v>57</v>
      </c>
      <c r="L623" t="s">
        <v>41</v>
      </c>
      <c r="M623" t="s">
        <v>35</v>
      </c>
      <c r="N623" s="1">
        <v>44338</v>
      </c>
      <c r="O623">
        <v>5.19</v>
      </c>
      <c r="P623" s="2">
        <v>12.98</v>
      </c>
      <c r="Q623">
        <v>7.79</v>
      </c>
      <c r="R623">
        <v>23</v>
      </c>
      <c r="S623" s="2">
        <v>119.37</v>
      </c>
      <c r="T623" s="3">
        <v>0.01</v>
      </c>
      <c r="U623" s="2">
        <v>1.19</v>
      </c>
      <c r="V623" s="2">
        <v>118.18</v>
      </c>
      <c r="W623" s="2">
        <v>3.14</v>
      </c>
      <c r="X623" s="2">
        <v>121.32</v>
      </c>
    </row>
    <row r="624" spans="1:24">
      <c r="A624" t="s">
        <v>1490</v>
      </c>
      <c r="B624" s="1">
        <v>44333</v>
      </c>
      <c r="C624" t="s">
        <v>1491</v>
      </c>
      <c r="D624" t="s">
        <v>71</v>
      </c>
      <c r="E624" t="s">
        <v>27</v>
      </c>
      <c r="F624" t="s">
        <v>28</v>
      </c>
      <c r="G624" t="s">
        <v>46</v>
      </c>
      <c r="H624" t="s">
        <v>433</v>
      </c>
      <c r="I624" t="s">
        <v>176</v>
      </c>
      <c r="J624" t="s">
        <v>159</v>
      </c>
      <c r="K624" t="s">
        <v>50</v>
      </c>
      <c r="L624" t="s">
        <v>51</v>
      </c>
      <c r="M624" t="s">
        <v>35</v>
      </c>
      <c r="N624" s="1">
        <v>44359</v>
      </c>
      <c r="O624">
        <v>3.88</v>
      </c>
      <c r="P624" s="2">
        <v>6.47</v>
      </c>
      <c r="Q624">
        <v>2.59</v>
      </c>
      <c r="R624">
        <v>7</v>
      </c>
      <c r="S624" s="2">
        <v>27.16</v>
      </c>
      <c r="T624" s="3">
        <v>0.02</v>
      </c>
      <c r="U624" s="2">
        <v>0.54</v>
      </c>
      <c r="V624" s="2">
        <v>26.62</v>
      </c>
      <c r="W624" s="2">
        <v>1.22</v>
      </c>
      <c r="X624" s="2">
        <v>27.84</v>
      </c>
    </row>
    <row r="625" spans="1:24">
      <c r="A625" t="s">
        <v>1492</v>
      </c>
      <c r="B625" s="1">
        <v>44333</v>
      </c>
      <c r="C625" t="s">
        <v>1493</v>
      </c>
      <c r="D625" t="s">
        <v>77</v>
      </c>
      <c r="E625" t="s">
        <v>27</v>
      </c>
      <c r="F625" t="s">
        <v>28</v>
      </c>
      <c r="G625" t="s">
        <v>107</v>
      </c>
      <c r="H625" t="s">
        <v>47</v>
      </c>
      <c r="I625" t="s">
        <v>63</v>
      </c>
      <c r="J625" t="s">
        <v>163</v>
      </c>
      <c r="K625" t="s">
        <v>57</v>
      </c>
      <c r="L625" t="s">
        <v>58</v>
      </c>
      <c r="M625" t="s">
        <v>35</v>
      </c>
      <c r="N625" s="1">
        <v>44351</v>
      </c>
      <c r="O625">
        <v>12.39</v>
      </c>
      <c r="P625" s="2">
        <v>19.98</v>
      </c>
      <c r="Q625">
        <v>7.59</v>
      </c>
      <c r="R625">
        <v>33</v>
      </c>
      <c r="S625" s="2">
        <v>408.87</v>
      </c>
      <c r="T625" s="3">
        <v>0.09</v>
      </c>
      <c r="U625" s="2">
        <v>36.799999999999997</v>
      </c>
      <c r="V625" s="2">
        <v>372.07</v>
      </c>
      <c r="W625" s="2">
        <v>5.77</v>
      </c>
      <c r="X625" s="2">
        <v>377.84</v>
      </c>
    </row>
    <row r="626" spans="1:24">
      <c r="A626" t="s">
        <v>1494</v>
      </c>
      <c r="B626" s="1">
        <v>44334</v>
      </c>
      <c r="C626" t="s">
        <v>1495</v>
      </c>
      <c r="D626" t="s">
        <v>81</v>
      </c>
      <c r="E626" t="s">
        <v>39</v>
      </c>
      <c r="F626" t="s">
        <v>39</v>
      </c>
      <c r="G626" t="s">
        <v>46</v>
      </c>
      <c r="H626" t="s">
        <v>62</v>
      </c>
      <c r="I626" t="s">
        <v>63</v>
      </c>
      <c r="J626" t="s">
        <v>168</v>
      </c>
      <c r="K626" t="s">
        <v>33</v>
      </c>
      <c r="L626" t="s">
        <v>58</v>
      </c>
      <c r="M626" t="s">
        <v>35</v>
      </c>
      <c r="N626" s="1">
        <v>44336</v>
      </c>
      <c r="O626">
        <v>1.19</v>
      </c>
      <c r="P626" s="2">
        <v>1.98</v>
      </c>
      <c r="Q626">
        <v>0.79</v>
      </c>
      <c r="R626">
        <v>29</v>
      </c>
      <c r="S626" s="2">
        <v>34.51</v>
      </c>
      <c r="T626" s="3">
        <v>0.09</v>
      </c>
      <c r="U626" s="2">
        <v>3.11</v>
      </c>
      <c r="V626" s="2">
        <v>31.4</v>
      </c>
      <c r="W626" s="2">
        <v>4.7699999999999996</v>
      </c>
      <c r="X626" s="2">
        <v>36.17</v>
      </c>
    </row>
    <row r="627" spans="1:24">
      <c r="A627" t="s">
        <v>1496</v>
      </c>
      <c r="B627" s="1">
        <v>44334</v>
      </c>
      <c r="C627" t="s">
        <v>1497</v>
      </c>
      <c r="D627" t="s">
        <v>85</v>
      </c>
      <c r="E627" t="s">
        <v>45</v>
      </c>
      <c r="F627" t="s">
        <v>45</v>
      </c>
      <c r="G627" t="s">
        <v>29</v>
      </c>
      <c r="H627" t="s">
        <v>125</v>
      </c>
      <c r="I627" t="s">
        <v>48</v>
      </c>
      <c r="J627" t="s">
        <v>172</v>
      </c>
      <c r="K627" t="s">
        <v>57</v>
      </c>
      <c r="L627" t="s">
        <v>58</v>
      </c>
      <c r="M627" t="s">
        <v>35</v>
      </c>
      <c r="N627" s="1">
        <v>44384</v>
      </c>
      <c r="O627">
        <v>20.18</v>
      </c>
      <c r="P627" s="2">
        <v>35.409999999999997</v>
      </c>
      <c r="Q627">
        <v>15.23</v>
      </c>
      <c r="R627">
        <v>1</v>
      </c>
      <c r="S627" s="2">
        <v>20.18</v>
      </c>
      <c r="T627" s="3">
        <v>0.1</v>
      </c>
      <c r="U627" s="2">
        <v>2.02</v>
      </c>
      <c r="V627" s="2">
        <v>18.16</v>
      </c>
      <c r="W627" s="2">
        <v>1.99</v>
      </c>
      <c r="X627" s="2">
        <v>20.149999999999999</v>
      </c>
    </row>
    <row r="628" spans="1:24">
      <c r="A628" t="s">
        <v>1498</v>
      </c>
      <c r="B628" s="1">
        <v>44335</v>
      </c>
      <c r="C628" t="s">
        <v>1499</v>
      </c>
      <c r="D628" t="s">
        <v>89</v>
      </c>
      <c r="E628" t="s">
        <v>27</v>
      </c>
      <c r="F628" t="s">
        <v>28</v>
      </c>
      <c r="G628" t="s">
        <v>29</v>
      </c>
      <c r="H628" t="s">
        <v>30</v>
      </c>
      <c r="I628" t="s">
        <v>73</v>
      </c>
      <c r="J628" t="s">
        <v>177</v>
      </c>
      <c r="K628" t="s">
        <v>33</v>
      </c>
      <c r="L628" t="s">
        <v>41</v>
      </c>
      <c r="M628" t="s">
        <v>35</v>
      </c>
      <c r="N628" s="1">
        <v>44344</v>
      </c>
      <c r="O628">
        <v>1.84</v>
      </c>
      <c r="P628" s="2">
        <v>2.88</v>
      </c>
      <c r="Q628">
        <v>1.04</v>
      </c>
      <c r="R628">
        <v>16</v>
      </c>
      <c r="S628" s="2">
        <v>29.44</v>
      </c>
      <c r="T628" s="3">
        <v>0.05</v>
      </c>
      <c r="U628" s="2">
        <v>1.47</v>
      </c>
      <c r="V628" s="2">
        <v>27.97</v>
      </c>
      <c r="W628" s="2">
        <v>1.49</v>
      </c>
      <c r="X628" s="2">
        <v>29.46</v>
      </c>
    </row>
    <row r="629" spans="1:24">
      <c r="A629" t="s">
        <v>1500</v>
      </c>
      <c r="B629" s="1">
        <v>44336</v>
      </c>
      <c r="C629" t="s">
        <v>1501</v>
      </c>
      <c r="D629" t="s">
        <v>94</v>
      </c>
      <c r="E629" t="s">
        <v>39</v>
      </c>
      <c r="F629" t="s">
        <v>39</v>
      </c>
      <c r="G629" t="s">
        <v>29</v>
      </c>
      <c r="H629" t="s">
        <v>62</v>
      </c>
      <c r="I629" t="s">
        <v>176</v>
      </c>
      <c r="J629" t="s">
        <v>182</v>
      </c>
      <c r="K629" t="s">
        <v>50</v>
      </c>
      <c r="L629" t="s">
        <v>34</v>
      </c>
      <c r="M629" t="s">
        <v>35</v>
      </c>
      <c r="N629" s="1">
        <v>44341</v>
      </c>
      <c r="O629">
        <v>1.84</v>
      </c>
      <c r="P629" s="2">
        <v>2.88</v>
      </c>
      <c r="Q629">
        <v>1.04</v>
      </c>
      <c r="R629">
        <v>26</v>
      </c>
      <c r="S629" s="2">
        <v>47.84</v>
      </c>
      <c r="T629" s="3">
        <v>0.08</v>
      </c>
      <c r="U629" s="2">
        <v>3.83</v>
      </c>
      <c r="V629" s="2">
        <v>44.01</v>
      </c>
      <c r="W629" s="2">
        <v>1.49</v>
      </c>
      <c r="X629" s="2">
        <v>45.5</v>
      </c>
    </row>
    <row r="630" spans="1:24">
      <c r="A630" t="s">
        <v>1502</v>
      </c>
      <c r="B630" s="1">
        <v>44336</v>
      </c>
      <c r="C630" t="s">
        <v>1503</v>
      </c>
      <c r="D630" t="s">
        <v>98</v>
      </c>
      <c r="E630" t="s">
        <v>45</v>
      </c>
      <c r="F630" t="s">
        <v>45</v>
      </c>
      <c r="G630" t="s">
        <v>107</v>
      </c>
      <c r="H630" t="s">
        <v>62</v>
      </c>
      <c r="I630" t="s">
        <v>73</v>
      </c>
      <c r="J630" t="s">
        <v>186</v>
      </c>
      <c r="K630" t="s">
        <v>57</v>
      </c>
      <c r="L630" t="s">
        <v>41</v>
      </c>
      <c r="M630" t="s">
        <v>35</v>
      </c>
      <c r="N630" s="1">
        <v>44372</v>
      </c>
      <c r="O630">
        <v>20.18</v>
      </c>
      <c r="P630" s="2">
        <v>35.409999999999997</v>
      </c>
      <c r="Q630">
        <v>15.23</v>
      </c>
      <c r="R630">
        <v>49</v>
      </c>
      <c r="S630" s="2">
        <v>988.82</v>
      </c>
      <c r="T630" s="3">
        <v>0.02</v>
      </c>
      <c r="U630" s="2">
        <v>19.78</v>
      </c>
      <c r="V630" s="2">
        <v>969.04</v>
      </c>
      <c r="W630" s="2">
        <v>1.99</v>
      </c>
      <c r="X630" s="2">
        <v>971.03</v>
      </c>
    </row>
    <row r="631" spans="1:24">
      <c r="A631" t="s">
        <v>1504</v>
      </c>
      <c r="B631" s="1">
        <v>44336</v>
      </c>
      <c r="C631" t="s">
        <v>1505</v>
      </c>
      <c r="D631" t="s">
        <v>102</v>
      </c>
      <c r="E631" t="s">
        <v>27</v>
      </c>
      <c r="F631" t="s">
        <v>28</v>
      </c>
      <c r="G631" t="s">
        <v>46</v>
      </c>
      <c r="H631" t="s">
        <v>416</v>
      </c>
      <c r="I631" t="s">
        <v>73</v>
      </c>
      <c r="J631" t="s">
        <v>190</v>
      </c>
      <c r="K631" t="s">
        <v>33</v>
      </c>
      <c r="L631" t="s">
        <v>58</v>
      </c>
      <c r="M631" t="s">
        <v>35</v>
      </c>
      <c r="N631" s="1">
        <v>44396</v>
      </c>
      <c r="O631">
        <v>81.59</v>
      </c>
      <c r="P631" s="2">
        <v>159.99</v>
      </c>
      <c r="Q631">
        <v>78.400000000000006</v>
      </c>
      <c r="R631">
        <v>19</v>
      </c>
      <c r="S631" s="2">
        <v>1550.21</v>
      </c>
      <c r="T631" s="3">
        <v>0.1</v>
      </c>
      <c r="U631" s="2">
        <v>155.02000000000001</v>
      </c>
      <c r="V631" s="2">
        <v>1395.19</v>
      </c>
      <c r="W631" s="2">
        <v>5.5</v>
      </c>
      <c r="X631" s="2">
        <v>1400.69</v>
      </c>
    </row>
    <row r="632" spans="1:24">
      <c r="A632" t="s">
        <v>1506</v>
      </c>
      <c r="B632" s="1">
        <v>44338</v>
      </c>
      <c r="C632" t="s">
        <v>1507</v>
      </c>
      <c r="D632" t="s">
        <v>106</v>
      </c>
      <c r="E632" t="s">
        <v>39</v>
      </c>
      <c r="F632" t="s">
        <v>39</v>
      </c>
      <c r="G632" t="s">
        <v>29</v>
      </c>
      <c r="H632" t="s">
        <v>66</v>
      </c>
      <c r="I632" t="s">
        <v>73</v>
      </c>
      <c r="J632" t="s">
        <v>194</v>
      </c>
      <c r="K632" t="s">
        <v>57</v>
      </c>
      <c r="L632" t="s">
        <v>58</v>
      </c>
      <c r="M632" t="s">
        <v>35</v>
      </c>
      <c r="N632" s="1">
        <v>44351</v>
      </c>
      <c r="O632">
        <v>2.31</v>
      </c>
      <c r="P632" s="2">
        <v>3.78</v>
      </c>
      <c r="Q632">
        <v>1.47</v>
      </c>
      <c r="R632">
        <v>19</v>
      </c>
      <c r="S632" s="2">
        <v>43.89</v>
      </c>
      <c r="T632" s="3">
        <v>0.03</v>
      </c>
      <c r="U632" s="2">
        <v>1.32</v>
      </c>
      <c r="V632" s="2">
        <v>42.57</v>
      </c>
      <c r="W632" s="2">
        <v>0.71</v>
      </c>
      <c r="X632" s="2">
        <v>43.28</v>
      </c>
    </row>
    <row r="633" spans="1:24">
      <c r="A633" t="s">
        <v>1508</v>
      </c>
      <c r="B633" s="1">
        <v>44340</v>
      </c>
      <c r="C633" t="s">
        <v>1509</v>
      </c>
      <c r="D633" t="s">
        <v>111</v>
      </c>
      <c r="E633" t="s">
        <v>45</v>
      </c>
      <c r="F633" t="s">
        <v>45</v>
      </c>
      <c r="G633" t="s">
        <v>29</v>
      </c>
      <c r="H633" t="s">
        <v>30</v>
      </c>
      <c r="I633" t="s">
        <v>31</v>
      </c>
      <c r="J633" t="s">
        <v>198</v>
      </c>
      <c r="K633" t="s">
        <v>33</v>
      </c>
      <c r="L633" t="s">
        <v>51</v>
      </c>
      <c r="M633" t="s">
        <v>35</v>
      </c>
      <c r="N633" s="1">
        <v>44366</v>
      </c>
      <c r="O633">
        <v>0.9</v>
      </c>
      <c r="P633" s="2">
        <v>2.1</v>
      </c>
      <c r="Q633">
        <v>1.2</v>
      </c>
      <c r="R633">
        <v>17</v>
      </c>
      <c r="S633" s="2">
        <v>15.3</v>
      </c>
      <c r="T633" s="3">
        <v>0.09</v>
      </c>
      <c r="U633" s="2">
        <v>1.38</v>
      </c>
      <c r="V633" s="2">
        <v>13.92</v>
      </c>
      <c r="W633" s="2">
        <v>0.7</v>
      </c>
      <c r="X633" s="2">
        <v>14.62</v>
      </c>
    </row>
    <row r="634" spans="1:24">
      <c r="A634" t="s">
        <v>1510</v>
      </c>
      <c r="B634" s="1">
        <v>44340</v>
      </c>
      <c r="C634" t="s">
        <v>1511</v>
      </c>
      <c r="D634" t="s">
        <v>115</v>
      </c>
      <c r="E634" t="s">
        <v>27</v>
      </c>
      <c r="F634" t="s">
        <v>28</v>
      </c>
      <c r="G634" t="s">
        <v>72</v>
      </c>
      <c r="H634" t="s">
        <v>62</v>
      </c>
      <c r="I634" t="s">
        <v>48</v>
      </c>
      <c r="J634" t="s">
        <v>202</v>
      </c>
      <c r="K634" t="s">
        <v>50</v>
      </c>
      <c r="L634" t="s">
        <v>58</v>
      </c>
      <c r="M634" t="s">
        <v>35</v>
      </c>
      <c r="N634" s="1">
        <v>44345</v>
      </c>
      <c r="O634">
        <v>3.75</v>
      </c>
      <c r="P634" s="2">
        <v>7.08</v>
      </c>
      <c r="Q634">
        <v>3.33</v>
      </c>
      <c r="R634">
        <v>49</v>
      </c>
      <c r="S634" s="2">
        <v>183.75</v>
      </c>
      <c r="T634" s="3">
        <v>0</v>
      </c>
      <c r="U634" s="2">
        <v>0</v>
      </c>
      <c r="V634" s="2">
        <v>183.75</v>
      </c>
      <c r="W634" s="2">
        <v>2.35</v>
      </c>
      <c r="X634" s="2">
        <v>186.1</v>
      </c>
    </row>
    <row r="635" spans="1:24">
      <c r="A635" t="s">
        <v>1512</v>
      </c>
      <c r="B635" s="1">
        <v>44342</v>
      </c>
      <c r="C635" t="s">
        <v>1513</v>
      </c>
      <c r="D635" t="s">
        <v>120</v>
      </c>
      <c r="E635" t="s">
        <v>39</v>
      </c>
      <c r="F635" t="s">
        <v>39</v>
      </c>
      <c r="G635" t="s">
        <v>29</v>
      </c>
      <c r="H635" t="s">
        <v>90</v>
      </c>
      <c r="I635" t="s">
        <v>73</v>
      </c>
      <c r="J635" t="s">
        <v>206</v>
      </c>
      <c r="K635" t="s">
        <v>57</v>
      </c>
      <c r="L635" t="s">
        <v>34</v>
      </c>
      <c r="M635" t="s">
        <v>35</v>
      </c>
      <c r="N635" s="1">
        <v>44394</v>
      </c>
      <c r="O635">
        <v>1.0900000000000001</v>
      </c>
      <c r="P635" s="2">
        <v>2.6</v>
      </c>
      <c r="Q635">
        <v>1.51</v>
      </c>
      <c r="R635">
        <v>8</v>
      </c>
      <c r="S635" s="2">
        <v>8.7200000000000006</v>
      </c>
      <c r="T635" s="3">
        <v>0.04</v>
      </c>
      <c r="U635" s="2">
        <v>0.35</v>
      </c>
      <c r="V635" s="2">
        <v>8.3699999999999992</v>
      </c>
      <c r="W635" s="2">
        <v>2.4</v>
      </c>
      <c r="X635" s="2">
        <v>10.77</v>
      </c>
    </row>
    <row r="636" spans="1:24">
      <c r="A636" t="s">
        <v>1514</v>
      </c>
      <c r="B636" s="1">
        <v>44343</v>
      </c>
      <c r="C636" t="s">
        <v>1515</v>
      </c>
      <c r="D636" t="s">
        <v>124</v>
      </c>
      <c r="E636" t="s">
        <v>45</v>
      </c>
      <c r="F636" t="s">
        <v>45</v>
      </c>
      <c r="G636" t="s">
        <v>46</v>
      </c>
      <c r="H636" t="s">
        <v>66</v>
      </c>
      <c r="I636" t="s">
        <v>63</v>
      </c>
      <c r="J636" t="s">
        <v>210</v>
      </c>
      <c r="K636" t="s">
        <v>33</v>
      </c>
      <c r="L636" t="s">
        <v>34</v>
      </c>
      <c r="M636" t="s">
        <v>35</v>
      </c>
      <c r="N636" s="1">
        <v>44388</v>
      </c>
      <c r="O636">
        <v>6.39</v>
      </c>
      <c r="P636" s="2">
        <v>19.98</v>
      </c>
      <c r="Q636">
        <v>13.59</v>
      </c>
      <c r="R636">
        <v>7</v>
      </c>
      <c r="S636" s="2">
        <v>44.73</v>
      </c>
      <c r="T636" s="3">
        <v>0.09</v>
      </c>
      <c r="U636" s="2">
        <v>4.03</v>
      </c>
      <c r="V636" s="2">
        <v>40.700000000000003</v>
      </c>
      <c r="W636" s="2">
        <v>4</v>
      </c>
      <c r="X636" s="2">
        <v>44.7</v>
      </c>
    </row>
    <row r="637" spans="1:24">
      <c r="A637" t="s">
        <v>1516</v>
      </c>
      <c r="B637" s="1">
        <v>44344</v>
      </c>
      <c r="C637" t="s">
        <v>1517</v>
      </c>
      <c r="D637" t="s">
        <v>129</v>
      </c>
      <c r="E637" t="s">
        <v>27</v>
      </c>
      <c r="F637" t="s">
        <v>28</v>
      </c>
      <c r="G637" t="s">
        <v>29</v>
      </c>
      <c r="H637" t="s">
        <v>150</v>
      </c>
      <c r="I637" t="s">
        <v>63</v>
      </c>
      <c r="J637" t="s">
        <v>214</v>
      </c>
      <c r="K637" t="s">
        <v>33</v>
      </c>
      <c r="L637" t="s">
        <v>34</v>
      </c>
      <c r="M637" t="s">
        <v>52</v>
      </c>
      <c r="N637" s="1">
        <v>44400</v>
      </c>
      <c r="O637">
        <v>1.0900000000000001</v>
      </c>
      <c r="P637" s="2">
        <v>2.6</v>
      </c>
      <c r="Q637">
        <v>1.51</v>
      </c>
      <c r="R637">
        <v>42</v>
      </c>
      <c r="S637" s="2">
        <v>45.78</v>
      </c>
      <c r="T637" s="3">
        <v>0.05</v>
      </c>
      <c r="U637" s="2">
        <v>2.29</v>
      </c>
      <c r="V637" s="2">
        <v>43.49</v>
      </c>
      <c r="W637" s="2">
        <v>2.4</v>
      </c>
      <c r="X637" s="2">
        <v>45.89</v>
      </c>
    </row>
    <row r="638" spans="1:24">
      <c r="A638" t="s">
        <v>1518</v>
      </c>
      <c r="B638" s="1">
        <v>44345</v>
      </c>
      <c r="C638" t="s">
        <v>1519</v>
      </c>
      <c r="D638" t="s">
        <v>133</v>
      </c>
      <c r="E638" t="s">
        <v>39</v>
      </c>
      <c r="F638" t="s">
        <v>39</v>
      </c>
      <c r="G638" t="s">
        <v>29</v>
      </c>
      <c r="H638" t="s">
        <v>62</v>
      </c>
      <c r="I638" t="s">
        <v>176</v>
      </c>
      <c r="J638" t="s">
        <v>218</v>
      </c>
      <c r="K638" t="s">
        <v>50</v>
      </c>
      <c r="L638" t="s">
        <v>58</v>
      </c>
      <c r="M638" t="s">
        <v>35</v>
      </c>
      <c r="N638" s="1">
        <v>44356</v>
      </c>
      <c r="O638">
        <v>1.84</v>
      </c>
      <c r="P638" s="2">
        <v>2.88</v>
      </c>
      <c r="Q638">
        <v>1.04</v>
      </c>
      <c r="R638">
        <v>24</v>
      </c>
      <c r="S638" s="2">
        <v>44.16</v>
      </c>
      <c r="T638" s="3">
        <v>7.0000000000000007E-2</v>
      </c>
      <c r="U638" s="2">
        <v>3.09</v>
      </c>
      <c r="V638" s="2">
        <v>41.07</v>
      </c>
      <c r="W638" s="2">
        <v>0.99</v>
      </c>
      <c r="X638" s="2">
        <v>42.06</v>
      </c>
    </row>
    <row r="639" spans="1:24">
      <c r="A639" t="s">
        <v>1520</v>
      </c>
      <c r="B639" s="1">
        <v>44347</v>
      </c>
      <c r="C639" t="s">
        <v>1521</v>
      </c>
      <c r="D639" t="s">
        <v>137</v>
      </c>
      <c r="E639" t="s">
        <v>45</v>
      </c>
      <c r="F639" t="s">
        <v>45</v>
      </c>
      <c r="G639" t="s">
        <v>29</v>
      </c>
      <c r="H639" t="s">
        <v>90</v>
      </c>
      <c r="I639" t="s">
        <v>63</v>
      </c>
      <c r="J639" t="s">
        <v>222</v>
      </c>
      <c r="K639" t="s">
        <v>33</v>
      </c>
      <c r="L639" t="s">
        <v>58</v>
      </c>
      <c r="M639" t="s">
        <v>52</v>
      </c>
      <c r="N639" s="1">
        <v>44403</v>
      </c>
      <c r="O639">
        <v>8.82</v>
      </c>
      <c r="P639" s="2">
        <v>20.99</v>
      </c>
      <c r="Q639">
        <v>12.17</v>
      </c>
      <c r="R639">
        <v>18</v>
      </c>
      <c r="S639" s="2">
        <v>158.76</v>
      </c>
      <c r="T639" s="3">
        <v>0</v>
      </c>
      <c r="U639" s="2">
        <v>0</v>
      </c>
      <c r="V639" s="2">
        <v>158.76</v>
      </c>
      <c r="W639" s="2">
        <v>4.8099999999999996</v>
      </c>
      <c r="X639" s="2">
        <v>163.57</v>
      </c>
    </row>
    <row r="640" spans="1:24">
      <c r="A640" t="s">
        <v>1522</v>
      </c>
      <c r="B640" s="1">
        <v>44347</v>
      </c>
      <c r="C640" t="s">
        <v>1523</v>
      </c>
      <c r="D640" t="s">
        <v>141</v>
      </c>
      <c r="E640" t="s">
        <v>39</v>
      </c>
      <c r="F640" t="s">
        <v>39</v>
      </c>
      <c r="G640" t="s">
        <v>72</v>
      </c>
      <c r="H640" t="s">
        <v>62</v>
      </c>
      <c r="I640" t="s">
        <v>31</v>
      </c>
      <c r="J640" t="s">
        <v>226</v>
      </c>
      <c r="K640" t="s">
        <v>33</v>
      </c>
      <c r="L640" t="s">
        <v>41</v>
      </c>
      <c r="M640" t="s">
        <v>35</v>
      </c>
      <c r="N640" s="1">
        <v>44372</v>
      </c>
      <c r="O640">
        <v>1.87</v>
      </c>
      <c r="P640" s="2">
        <v>8.1199999999999992</v>
      </c>
      <c r="Q640">
        <v>6.25</v>
      </c>
      <c r="R640">
        <v>3</v>
      </c>
      <c r="S640" s="2">
        <v>5.61</v>
      </c>
      <c r="T640" s="3">
        <v>0.03</v>
      </c>
      <c r="U640" s="2">
        <v>0.17</v>
      </c>
      <c r="V640" s="2">
        <v>5.44</v>
      </c>
      <c r="W640" s="2">
        <v>2.83</v>
      </c>
      <c r="X640" s="2">
        <v>8.27</v>
      </c>
    </row>
    <row r="641" spans="1:24">
      <c r="A641" t="s">
        <v>1524</v>
      </c>
      <c r="B641" s="1">
        <v>44347</v>
      </c>
      <c r="C641" t="s">
        <v>1525</v>
      </c>
      <c r="D641" t="s">
        <v>145</v>
      </c>
      <c r="E641" t="s">
        <v>45</v>
      </c>
      <c r="F641" t="s">
        <v>45</v>
      </c>
      <c r="G641" t="s">
        <v>107</v>
      </c>
      <c r="H641" t="s">
        <v>416</v>
      </c>
      <c r="I641" t="s">
        <v>48</v>
      </c>
      <c r="J641" t="s">
        <v>230</v>
      </c>
      <c r="K641" t="s">
        <v>50</v>
      </c>
      <c r="L641" t="s">
        <v>34</v>
      </c>
      <c r="M641" t="s">
        <v>35</v>
      </c>
      <c r="N641" s="1">
        <v>44357</v>
      </c>
      <c r="O641">
        <v>14.95</v>
      </c>
      <c r="P641" s="2">
        <v>34.76</v>
      </c>
      <c r="Q641">
        <v>19.809999999999999</v>
      </c>
      <c r="R641">
        <v>43</v>
      </c>
      <c r="S641" s="2">
        <v>642.85</v>
      </c>
      <c r="T641" s="3">
        <v>0.08</v>
      </c>
      <c r="U641" s="2">
        <v>51.43</v>
      </c>
      <c r="V641" s="2">
        <v>591.41999999999996</v>
      </c>
      <c r="W641" s="2">
        <v>8.2200000000000006</v>
      </c>
      <c r="X641" s="2">
        <v>599.64</v>
      </c>
    </row>
    <row r="642" spans="1:24">
      <c r="A642" t="s">
        <v>1526</v>
      </c>
      <c r="B642" s="1">
        <v>44348</v>
      </c>
      <c r="C642" t="s">
        <v>1527</v>
      </c>
      <c r="D642" t="s">
        <v>149</v>
      </c>
      <c r="E642" t="s">
        <v>27</v>
      </c>
      <c r="F642" t="s">
        <v>28</v>
      </c>
      <c r="G642" t="s">
        <v>29</v>
      </c>
      <c r="H642" t="s">
        <v>62</v>
      </c>
      <c r="I642" t="s">
        <v>48</v>
      </c>
      <c r="J642" t="s">
        <v>233</v>
      </c>
      <c r="K642" t="s">
        <v>57</v>
      </c>
      <c r="L642" t="s">
        <v>41</v>
      </c>
      <c r="M642" t="s">
        <v>35</v>
      </c>
      <c r="N642" s="1">
        <v>44378</v>
      </c>
      <c r="O642">
        <v>4.1900000000000004</v>
      </c>
      <c r="P642" s="2">
        <v>10.23</v>
      </c>
      <c r="Q642">
        <v>6.04</v>
      </c>
      <c r="R642">
        <v>35</v>
      </c>
      <c r="S642" s="2">
        <v>146.65</v>
      </c>
      <c r="T642" s="3">
        <v>0.01</v>
      </c>
      <c r="U642" s="2">
        <v>1.47</v>
      </c>
      <c r="V642" s="2">
        <v>145.18</v>
      </c>
      <c r="W642" s="2">
        <v>4.68</v>
      </c>
      <c r="X642" s="2">
        <v>149.86000000000001</v>
      </c>
    </row>
    <row r="643" spans="1:24">
      <c r="A643" t="s">
        <v>1528</v>
      </c>
      <c r="B643" s="1">
        <v>44355</v>
      </c>
      <c r="C643" t="s">
        <v>1529</v>
      </c>
      <c r="D643" t="s">
        <v>154</v>
      </c>
      <c r="E643" t="s">
        <v>27</v>
      </c>
      <c r="F643" t="s">
        <v>28</v>
      </c>
      <c r="G643" t="s">
        <v>72</v>
      </c>
      <c r="H643" t="s">
        <v>150</v>
      </c>
      <c r="I643" t="s">
        <v>73</v>
      </c>
      <c r="J643" t="s">
        <v>237</v>
      </c>
      <c r="K643" t="s">
        <v>50</v>
      </c>
      <c r="L643" t="s">
        <v>58</v>
      </c>
      <c r="M643" t="s">
        <v>35</v>
      </c>
      <c r="N643" s="1">
        <v>44408</v>
      </c>
      <c r="O643">
        <v>62.4</v>
      </c>
      <c r="P643" s="2">
        <v>155.99</v>
      </c>
      <c r="Q643">
        <v>93.59</v>
      </c>
      <c r="R643">
        <v>21</v>
      </c>
      <c r="S643" s="2">
        <v>1310.4000000000001</v>
      </c>
      <c r="T643" s="3">
        <v>0.08</v>
      </c>
      <c r="U643" s="2">
        <v>104.83</v>
      </c>
      <c r="V643" s="2">
        <v>1205.57</v>
      </c>
      <c r="W643" s="2">
        <v>8.08</v>
      </c>
      <c r="X643" s="2">
        <v>1213.6500000000001</v>
      </c>
    </row>
    <row r="644" spans="1:24">
      <c r="A644" t="s">
        <v>1530</v>
      </c>
      <c r="B644" s="1">
        <v>44355</v>
      </c>
      <c r="C644" t="s">
        <v>1531</v>
      </c>
      <c r="D644" t="s">
        <v>158</v>
      </c>
      <c r="E644" t="s">
        <v>39</v>
      </c>
      <c r="F644" t="s">
        <v>39</v>
      </c>
      <c r="G644" t="s">
        <v>107</v>
      </c>
      <c r="H644" t="s">
        <v>66</v>
      </c>
      <c r="I644" t="s">
        <v>63</v>
      </c>
      <c r="J644" t="s">
        <v>241</v>
      </c>
      <c r="K644" t="s">
        <v>57</v>
      </c>
      <c r="L644" t="s">
        <v>58</v>
      </c>
      <c r="M644" t="s">
        <v>35</v>
      </c>
      <c r="N644" s="1">
        <v>44403</v>
      </c>
      <c r="O644">
        <v>377.99</v>
      </c>
      <c r="P644" s="2">
        <v>599.99</v>
      </c>
      <c r="Q644">
        <v>222</v>
      </c>
      <c r="R644">
        <v>41</v>
      </c>
      <c r="S644" s="2">
        <v>15497.59</v>
      </c>
      <c r="T644" s="3">
        <v>0.09</v>
      </c>
      <c r="U644" s="2">
        <v>1394.78</v>
      </c>
      <c r="V644" s="2">
        <v>14102.81</v>
      </c>
      <c r="W644" s="2">
        <v>24.49</v>
      </c>
      <c r="X644" s="2">
        <v>14127.3</v>
      </c>
    </row>
    <row r="645" spans="1:24">
      <c r="A645" t="s">
        <v>1532</v>
      </c>
      <c r="B645" s="1">
        <v>44357</v>
      </c>
      <c r="C645" t="s">
        <v>1533</v>
      </c>
      <c r="D645" t="s">
        <v>162</v>
      </c>
      <c r="E645" t="s">
        <v>45</v>
      </c>
      <c r="F645" t="s">
        <v>45</v>
      </c>
      <c r="G645" t="s">
        <v>29</v>
      </c>
      <c r="H645" t="s">
        <v>116</v>
      </c>
      <c r="I645" t="s">
        <v>73</v>
      </c>
      <c r="J645" t="s">
        <v>245</v>
      </c>
      <c r="K645" t="s">
        <v>33</v>
      </c>
      <c r="L645" t="s">
        <v>51</v>
      </c>
      <c r="M645" t="s">
        <v>35</v>
      </c>
      <c r="N645" s="1">
        <v>44361</v>
      </c>
      <c r="O645">
        <v>99.39</v>
      </c>
      <c r="P645" s="2">
        <v>162.93</v>
      </c>
      <c r="Q645">
        <v>63.54</v>
      </c>
      <c r="R645">
        <v>36</v>
      </c>
      <c r="S645" s="2">
        <v>3578.04</v>
      </c>
      <c r="T645" s="3">
        <v>0.09</v>
      </c>
      <c r="U645" s="2">
        <v>322.02</v>
      </c>
      <c r="V645" s="2">
        <v>3256.02</v>
      </c>
      <c r="W645" s="2">
        <v>19.989999999999998</v>
      </c>
      <c r="X645" s="2">
        <v>3276.01</v>
      </c>
    </row>
    <row r="646" spans="1:24">
      <c r="A646" t="s">
        <v>1534</v>
      </c>
      <c r="B646" s="1">
        <v>44357</v>
      </c>
      <c r="C646" t="s">
        <v>1535</v>
      </c>
      <c r="D646" t="s">
        <v>166</v>
      </c>
      <c r="E646" t="s">
        <v>27</v>
      </c>
      <c r="F646" t="s">
        <v>28</v>
      </c>
      <c r="G646" t="s">
        <v>29</v>
      </c>
      <c r="H646" t="s">
        <v>62</v>
      </c>
      <c r="I646" t="s">
        <v>48</v>
      </c>
      <c r="J646" t="s">
        <v>249</v>
      </c>
      <c r="K646" t="s">
        <v>57</v>
      </c>
      <c r="L646" t="s">
        <v>58</v>
      </c>
      <c r="M646" t="s">
        <v>35</v>
      </c>
      <c r="N646" s="1">
        <v>44367</v>
      </c>
      <c r="O646">
        <v>3.52</v>
      </c>
      <c r="P646" s="2">
        <v>5.68</v>
      </c>
      <c r="Q646">
        <v>2.16</v>
      </c>
      <c r="R646">
        <v>8</v>
      </c>
      <c r="S646" s="2">
        <v>28.16</v>
      </c>
      <c r="T646" s="3">
        <v>0.05</v>
      </c>
      <c r="U646" s="2">
        <v>1.41</v>
      </c>
      <c r="V646" s="2">
        <v>26.75</v>
      </c>
      <c r="W646" s="2">
        <v>1.39</v>
      </c>
      <c r="X646" s="2">
        <v>28.14</v>
      </c>
    </row>
    <row r="647" spans="1:24">
      <c r="A647" t="s">
        <v>1536</v>
      </c>
      <c r="B647" s="1">
        <v>44358</v>
      </c>
      <c r="C647" t="s">
        <v>1537</v>
      </c>
      <c r="D647" t="s">
        <v>171</v>
      </c>
      <c r="E647" t="s">
        <v>39</v>
      </c>
      <c r="F647" t="s">
        <v>39</v>
      </c>
      <c r="G647" t="s">
        <v>72</v>
      </c>
      <c r="H647" t="s">
        <v>150</v>
      </c>
      <c r="I647" t="s">
        <v>48</v>
      </c>
      <c r="J647" t="s">
        <v>253</v>
      </c>
      <c r="K647" t="s">
        <v>33</v>
      </c>
      <c r="L647" t="s">
        <v>34</v>
      </c>
      <c r="M647" t="s">
        <v>35</v>
      </c>
      <c r="N647" s="1">
        <v>44377</v>
      </c>
      <c r="O647">
        <v>3.51</v>
      </c>
      <c r="P647" s="2">
        <v>8.57</v>
      </c>
      <c r="Q647">
        <v>5.0599999999999996</v>
      </c>
      <c r="R647">
        <v>22</v>
      </c>
      <c r="S647" s="2">
        <v>77.22</v>
      </c>
      <c r="T647" s="3">
        <v>0.1</v>
      </c>
      <c r="U647" s="2">
        <v>7.72</v>
      </c>
      <c r="V647" s="2">
        <v>69.5</v>
      </c>
      <c r="W647" s="2">
        <v>6.14</v>
      </c>
      <c r="X647" s="2">
        <v>75.64</v>
      </c>
    </row>
    <row r="648" spans="1:24">
      <c r="A648" t="s">
        <v>1538</v>
      </c>
      <c r="B648" s="1">
        <v>44358</v>
      </c>
      <c r="C648" t="s">
        <v>1539</v>
      </c>
      <c r="D648" t="s">
        <v>175</v>
      </c>
      <c r="E648" t="s">
        <v>45</v>
      </c>
      <c r="F648" t="s">
        <v>45</v>
      </c>
      <c r="G648" t="s">
        <v>72</v>
      </c>
      <c r="H648" t="s">
        <v>47</v>
      </c>
      <c r="I648" t="s">
        <v>176</v>
      </c>
      <c r="J648" t="s">
        <v>257</v>
      </c>
      <c r="K648" t="s">
        <v>33</v>
      </c>
      <c r="L648" t="s">
        <v>34</v>
      </c>
      <c r="M648" t="s">
        <v>52</v>
      </c>
      <c r="N648" s="1">
        <v>44377</v>
      </c>
      <c r="O648">
        <v>0.93</v>
      </c>
      <c r="P648" s="2">
        <v>1.6</v>
      </c>
      <c r="Q648">
        <v>0.67</v>
      </c>
      <c r="R648">
        <v>24</v>
      </c>
      <c r="S648" s="2">
        <v>22.32</v>
      </c>
      <c r="T648" s="3">
        <v>0.04</v>
      </c>
      <c r="U648" s="2">
        <v>0.89</v>
      </c>
      <c r="V648" s="2">
        <v>21.43</v>
      </c>
      <c r="W648" s="2">
        <v>1.29</v>
      </c>
      <c r="X648" s="2">
        <v>22.72</v>
      </c>
    </row>
    <row r="649" spans="1:24">
      <c r="A649" t="s">
        <v>1540</v>
      </c>
      <c r="B649" s="1">
        <v>44360</v>
      </c>
      <c r="C649" t="s">
        <v>1541</v>
      </c>
      <c r="D649" t="s">
        <v>181</v>
      </c>
      <c r="E649" t="s">
        <v>27</v>
      </c>
      <c r="F649" t="s">
        <v>28</v>
      </c>
      <c r="G649" t="s">
        <v>29</v>
      </c>
      <c r="H649" t="s">
        <v>416</v>
      </c>
      <c r="I649" t="s">
        <v>63</v>
      </c>
      <c r="J649" t="s">
        <v>261</v>
      </c>
      <c r="K649" t="s">
        <v>33</v>
      </c>
      <c r="L649" t="s">
        <v>34</v>
      </c>
      <c r="M649" t="s">
        <v>35</v>
      </c>
      <c r="N649" s="1">
        <v>44393</v>
      </c>
      <c r="O649">
        <v>5.5</v>
      </c>
      <c r="P649" s="2">
        <v>12.22</v>
      </c>
      <c r="Q649">
        <v>6.72</v>
      </c>
      <c r="R649">
        <v>8</v>
      </c>
      <c r="S649" s="2">
        <v>44</v>
      </c>
      <c r="T649" s="3">
        <v>0.1</v>
      </c>
      <c r="U649" s="2">
        <v>4.4000000000000004</v>
      </c>
      <c r="V649" s="2">
        <v>39.6</v>
      </c>
      <c r="W649" s="2">
        <v>2.85</v>
      </c>
      <c r="X649" s="2">
        <v>42.45</v>
      </c>
    </row>
    <row r="650" spans="1:24">
      <c r="A650" t="s">
        <v>1542</v>
      </c>
      <c r="B650" s="1">
        <v>44361</v>
      </c>
      <c r="C650" t="s">
        <v>1543</v>
      </c>
      <c r="D650" t="s">
        <v>185</v>
      </c>
      <c r="E650" t="s">
        <v>39</v>
      </c>
      <c r="F650" t="s">
        <v>39</v>
      </c>
      <c r="G650" t="s">
        <v>107</v>
      </c>
      <c r="H650" t="s">
        <v>62</v>
      </c>
      <c r="I650" t="s">
        <v>176</v>
      </c>
      <c r="J650" t="s">
        <v>265</v>
      </c>
      <c r="K650" t="s">
        <v>50</v>
      </c>
      <c r="L650" t="s">
        <v>34</v>
      </c>
      <c r="M650" t="s">
        <v>35</v>
      </c>
      <c r="N650" s="1">
        <v>44387</v>
      </c>
      <c r="O650">
        <v>1.31</v>
      </c>
      <c r="P650" s="2">
        <v>2.84</v>
      </c>
      <c r="Q650">
        <v>1.53</v>
      </c>
      <c r="R650">
        <v>23</v>
      </c>
      <c r="S650" s="2">
        <v>30.13</v>
      </c>
      <c r="T650" s="3">
        <v>0.06</v>
      </c>
      <c r="U650" s="2">
        <v>1.81</v>
      </c>
      <c r="V650" s="2">
        <v>28.32</v>
      </c>
      <c r="W650" s="2">
        <v>0.93</v>
      </c>
      <c r="X650" s="2">
        <v>29.25</v>
      </c>
    </row>
    <row r="651" spans="1:24">
      <c r="A651" t="s">
        <v>1544</v>
      </c>
      <c r="B651" s="1">
        <v>44367</v>
      </c>
      <c r="C651" t="s">
        <v>1545</v>
      </c>
      <c r="D651" t="s">
        <v>189</v>
      </c>
      <c r="E651" t="s">
        <v>45</v>
      </c>
      <c r="F651" t="s">
        <v>45</v>
      </c>
      <c r="G651" t="s">
        <v>46</v>
      </c>
      <c r="H651" t="s">
        <v>62</v>
      </c>
      <c r="I651" t="s">
        <v>63</v>
      </c>
      <c r="J651" t="s">
        <v>269</v>
      </c>
      <c r="K651" t="s">
        <v>57</v>
      </c>
      <c r="L651" t="s">
        <v>41</v>
      </c>
      <c r="M651" t="s">
        <v>35</v>
      </c>
      <c r="N651" s="1">
        <v>44427</v>
      </c>
      <c r="O651">
        <v>4.59</v>
      </c>
      <c r="P651" s="2">
        <v>7.28</v>
      </c>
      <c r="Q651">
        <v>2.69</v>
      </c>
      <c r="R651">
        <v>16</v>
      </c>
      <c r="S651" s="2">
        <v>73.44</v>
      </c>
      <c r="T651" s="3">
        <v>7.0000000000000007E-2</v>
      </c>
      <c r="U651" s="2">
        <v>5.14</v>
      </c>
      <c r="V651" s="2">
        <v>68.3</v>
      </c>
      <c r="W651" s="2">
        <v>11.15</v>
      </c>
      <c r="X651" s="2">
        <v>79.45</v>
      </c>
    </row>
    <row r="652" spans="1:24">
      <c r="A652" t="s">
        <v>1546</v>
      </c>
      <c r="B652" s="1">
        <v>44368</v>
      </c>
      <c r="C652" t="s">
        <v>1547</v>
      </c>
      <c r="D652" t="s">
        <v>193</v>
      </c>
      <c r="E652" t="s">
        <v>39</v>
      </c>
      <c r="F652" t="s">
        <v>39</v>
      </c>
      <c r="G652" t="s">
        <v>29</v>
      </c>
      <c r="H652" t="s">
        <v>125</v>
      </c>
      <c r="I652" t="s">
        <v>31</v>
      </c>
      <c r="J652" t="s">
        <v>273</v>
      </c>
      <c r="K652" t="s">
        <v>50</v>
      </c>
      <c r="L652" t="s">
        <v>51</v>
      </c>
      <c r="M652" t="s">
        <v>35</v>
      </c>
      <c r="N652" s="1">
        <v>44413</v>
      </c>
      <c r="O652">
        <v>2.25</v>
      </c>
      <c r="P652" s="2">
        <v>3.69</v>
      </c>
      <c r="Q652">
        <v>1.44</v>
      </c>
      <c r="R652">
        <v>42</v>
      </c>
      <c r="S652" s="2">
        <v>94.5</v>
      </c>
      <c r="T652" s="3">
        <v>0.06</v>
      </c>
      <c r="U652" s="2">
        <v>5.67</v>
      </c>
      <c r="V652" s="2">
        <v>88.83</v>
      </c>
      <c r="W652" s="2">
        <v>2.5</v>
      </c>
      <c r="X652" s="2">
        <v>91.33</v>
      </c>
    </row>
    <row r="653" spans="1:24">
      <c r="A653" t="s">
        <v>1548</v>
      </c>
      <c r="B653" s="1">
        <v>44372</v>
      </c>
      <c r="C653" t="s">
        <v>1549</v>
      </c>
      <c r="D653" t="s">
        <v>197</v>
      </c>
      <c r="E653" t="s">
        <v>39</v>
      </c>
      <c r="F653" t="s">
        <v>39</v>
      </c>
      <c r="G653" t="s">
        <v>72</v>
      </c>
      <c r="H653" t="s">
        <v>30</v>
      </c>
      <c r="I653" t="s">
        <v>176</v>
      </c>
      <c r="J653" t="s">
        <v>277</v>
      </c>
      <c r="K653" t="s">
        <v>57</v>
      </c>
      <c r="L653" t="s">
        <v>58</v>
      </c>
      <c r="M653" t="s">
        <v>52</v>
      </c>
      <c r="N653" s="1">
        <v>44400</v>
      </c>
      <c r="O653">
        <v>1.18</v>
      </c>
      <c r="P653" s="2">
        <v>1.88</v>
      </c>
      <c r="Q653">
        <v>0.7</v>
      </c>
      <c r="R653">
        <v>5</v>
      </c>
      <c r="S653" s="2">
        <v>5.9</v>
      </c>
      <c r="T653" s="3">
        <v>0.08</v>
      </c>
      <c r="U653" s="2">
        <v>0.47</v>
      </c>
      <c r="V653" s="2">
        <v>5.43</v>
      </c>
      <c r="W653" s="2">
        <v>1.49</v>
      </c>
      <c r="X653" s="2">
        <v>6.92</v>
      </c>
    </row>
    <row r="654" spans="1:24">
      <c r="A654" t="s">
        <v>1550</v>
      </c>
      <c r="B654" s="1">
        <v>44374</v>
      </c>
      <c r="C654" t="s">
        <v>1551</v>
      </c>
      <c r="D654" t="s">
        <v>201</v>
      </c>
      <c r="E654" t="s">
        <v>45</v>
      </c>
      <c r="F654" t="s">
        <v>45</v>
      </c>
      <c r="G654" t="s">
        <v>29</v>
      </c>
      <c r="H654" t="s">
        <v>62</v>
      </c>
      <c r="I654" t="s">
        <v>31</v>
      </c>
      <c r="J654" t="s">
        <v>281</v>
      </c>
      <c r="K654" t="s">
        <v>33</v>
      </c>
      <c r="L654" t="s">
        <v>51</v>
      </c>
      <c r="M654" t="s">
        <v>35</v>
      </c>
      <c r="N654" s="1">
        <v>44392</v>
      </c>
      <c r="O654">
        <v>3.65</v>
      </c>
      <c r="P654" s="2">
        <v>5.98</v>
      </c>
      <c r="Q654">
        <v>2.33</v>
      </c>
      <c r="R654">
        <v>50</v>
      </c>
      <c r="S654" s="2">
        <v>182.5</v>
      </c>
      <c r="T654" s="3">
        <v>0.02</v>
      </c>
      <c r="U654" s="2">
        <v>3.65</v>
      </c>
      <c r="V654" s="2">
        <v>178.85</v>
      </c>
      <c r="W654" s="2">
        <v>1.49</v>
      </c>
      <c r="X654" s="2">
        <v>180.34</v>
      </c>
    </row>
    <row r="655" spans="1:24">
      <c r="A655" t="s">
        <v>1552</v>
      </c>
      <c r="B655" s="1">
        <v>44374</v>
      </c>
      <c r="C655" t="s">
        <v>1553</v>
      </c>
      <c r="D655" t="s">
        <v>205</v>
      </c>
      <c r="E655" t="s">
        <v>27</v>
      </c>
      <c r="F655" t="s">
        <v>28</v>
      </c>
      <c r="G655" t="s">
        <v>29</v>
      </c>
      <c r="H655" t="s">
        <v>62</v>
      </c>
      <c r="I655" t="s">
        <v>176</v>
      </c>
      <c r="J655" t="s">
        <v>285</v>
      </c>
      <c r="K655" t="s">
        <v>57</v>
      </c>
      <c r="L655" t="s">
        <v>34</v>
      </c>
      <c r="M655" t="s">
        <v>35</v>
      </c>
      <c r="N655" s="1">
        <v>44431</v>
      </c>
      <c r="O655">
        <v>1.53</v>
      </c>
      <c r="P655" s="2">
        <v>2.78</v>
      </c>
      <c r="Q655">
        <v>1.25</v>
      </c>
      <c r="R655">
        <v>44</v>
      </c>
      <c r="S655" s="2">
        <v>67.319999999999993</v>
      </c>
      <c r="T655" s="3">
        <v>7.0000000000000007E-2</v>
      </c>
      <c r="U655" s="2">
        <v>4.71</v>
      </c>
      <c r="V655" s="2">
        <v>62.61</v>
      </c>
      <c r="W655" s="2">
        <v>1.34</v>
      </c>
      <c r="X655" s="2">
        <v>63.95</v>
      </c>
    </row>
    <row r="656" spans="1:24">
      <c r="A656" t="s">
        <v>1554</v>
      </c>
      <c r="B656" s="1">
        <v>44374</v>
      </c>
      <c r="C656" t="s">
        <v>1555</v>
      </c>
      <c r="D656" t="s">
        <v>209</v>
      </c>
      <c r="E656" t="s">
        <v>27</v>
      </c>
      <c r="F656" t="s">
        <v>28</v>
      </c>
      <c r="G656" t="s">
        <v>29</v>
      </c>
      <c r="H656" t="s">
        <v>416</v>
      </c>
      <c r="I656" t="s">
        <v>63</v>
      </c>
      <c r="J656" t="s">
        <v>289</v>
      </c>
      <c r="K656" t="s">
        <v>33</v>
      </c>
      <c r="L656" t="s">
        <v>41</v>
      </c>
      <c r="M656" t="s">
        <v>35</v>
      </c>
      <c r="N656" s="1">
        <v>44397</v>
      </c>
      <c r="O656">
        <v>2.1800000000000002</v>
      </c>
      <c r="P656" s="2">
        <v>3.52</v>
      </c>
      <c r="Q656">
        <v>1.34</v>
      </c>
      <c r="R656">
        <v>1</v>
      </c>
      <c r="S656" s="2">
        <v>2.1800000000000002</v>
      </c>
      <c r="T656" s="3">
        <v>0.04</v>
      </c>
      <c r="U656" s="2">
        <v>0.09</v>
      </c>
      <c r="V656" s="2">
        <v>2.09</v>
      </c>
      <c r="W656" s="2">
        <v>6.83</v>
      </c>
      <c r="X656" s="2">
        <v>8.92</v>
      </c>
    </row>
    <row r="657" spans="1:24">
      <c r="A657" t="s">
        <v>1556</v>
      </c>
      <c r="B657" s="1">
        <v>44375</v>
      </c>
      <c r="C657" t="s">
        <v>1557</v>
      </c>
      <c r="D657" t="s">
        <v>213</v>
      </c>
      <c r="E657" t="s">
        <v>39</v>
      </c>
      <c r="F657" t="s">
        <v>39</v>
      </c>
      <c r="G657" t="s">
        <v>46</v>
      </c>
      <c r="H657" t="s">
        <v>125</v>
      </c>
      <c r="I657" t="s">
        <v>31</v>
      </c>
      <c r="J657" t="s">
        <v>293</v>
      </c>
      <c r="K657" t="s">
        <v>50</v>
      </c>
      <c r="L657" t="s">
        <v>51</v>
      </c>
      <c r="M657" t="s">
        <v>52</v>
      </c>
      <c r="N657" s="1">
        <v>44419</v>
      </c>
      <c r="O657">
        <v>2.4500000000000002</v>
      </c>
      <c r="P657" s="2">
        <v>3.89</v>
      </c>
      <c r="Q657">
        <v>1.44</v>
      </c>
      <c r="R657">
        <v>32</v>
      </c>
      <c r="S657" s="2">
        <v>78.400000000000006</v>
      </c>
      <c r="T657" s="3">
        <v>0.1</v>
      </c>
      <c r="U657" s="2">
        <v>7.84</v>
      </c>
      <c r="V657" s="2">
        <v>70.56</v>
      </c>
      <c r="W657" s="2">
        <v>7.01</v>
      </c>
      <c r="X657" s="2">
        <v>77.569999999999993</v>
      </c>
    </row>
    <row r="658" spans="1:24">
      <c r="A658" t="s">
        <v>1558</v>
      </c>
      <c r="B658" s="1">
        <v>44375</v>
      </c>
      <c r="C658" t="s">
        <v>1559</v>
      </c>
      <c r="D658" t="s">
        <v>217</v>
      </c>
      <c r="E658" t="s">
        <v>45</v>
      </c>
      <c r="F658" t="s">
        <v>45</v>
      </c>
      <c r="G658" t="s">
        <v>29</v>
      </c>
      <c r="H658" t="s">
        <v>167</v>
      </c>
      <c r="I658" t="s">
        <v>31</v>
      </c>
      <c r="J658" t="s">
        <v>297</v>
      </c>
      <c r="K658" t="s">
        <v>57</v>
      </c>
      <c r="L658" t="s">
        <v>58</v>
      </c>
      <c r="M658" t="s">
        <v>35</v>
      </c>
      <c r="N658" s="1">
        <v>44390</v>
      </c>
      <c r="O658">
        <v>1.84</v>
      </c>
      <c r="P658" s="2">
        <v>2.88</v>
      </c>
      <c r="Q658">
        <v>1.04</v>
      </c>
      <c r="R658">
        <v>25</v>
      </c>
      <c r="S658" s="2">
        <v>46</v>
      </c>
      <c r="T658" s="3">
        <v>0.04</v>
      </c>
      <c r="U658" s="2">
        <v>1.84</v>
      </c>
      <c r="V658" s="2">
        <v>44.16</v>
      </c>
      <c r="W658" s="2">
        <v>1.49</v>
      </c>
      <c r="X658" s="2">
        <v>45.65</v>
      </c>
    </row>
    <row r="659" spans="1:24">
      <c r="A659" t="s">
        <v>1560</v>
      </c>
      <c r="B659" s="1">
        <v>44375</v>
      </c>
      <c r="C659" t="s">
        <v>1561</v>
      </c>
      <c r="D659" t="s">
        <v>221</v>
      </c>
      <c r="E659" t="s">
        <v>27</v>
      </c>
      <c r="F659" t="s">
        <v>28</v>
      </c>
      <c r="G659" t="s">
        <v>29</v>
      </c>
      <c r="H659" t="s">
        <v>150</v>
      </c>
      <c r="I659" t="s">
        <v>63</v>
      </c>
      <c r="J659" t="s">
        <v>301</v>
      </c>
      <c r="K659" t="s">
        <v>33</v>
      </c>
      <c r="L659" t="s">
        <v>34</v>
      </c>
      <c r="M659" t="s">
        <v>35</v>
      </c>
      <c r="N659" s="1">
        <v>44412</v>
      </c>
      <c r="O659">
        <v>6.51</v>
      </c>
      <c r="P659" s="2">
        <v>30.98</v>
      </c>
      <c r="Q659">
        <v>24.47</v>
      </c>
      <c r="R659">
        <v>6</v>
      </c>
      <c r="S659" s="2">
        <v>39.06</v>
      </c>
      <c r="T659" s="3">
        <v>0.01</v>
      </c>
      <c r="U659" s="2">
        <v>0.39</v>
      </c>
      <c r="V659" s="2">
        <v>38.67</v>
      </c>
      <c r="W659" s="2">
        <v>6.5</v>
      </c>
      <c r="X659" s="2">
        <v>45.17</v>
      </c>
    </row>
    <row r="660" spans="1:24">
      <c r="A660" t="s">
        <v>1562</v>
      </c>
      <c r="B660" s="1">
        <v>44376</v>
      </c>
      <c r="C660" t="s">
        <v>1563</v>
      </c>
      <c r="D660" t="s">
        <v>225</v>
      </c>
      <c r="E660" t="s">
        <v>27</v>
      </c>
      <c r="F660" t="s">
        <v>28</v>
      </c>
      <c r="G660" t="s">
        <v>107</v>
      </c>
      <c r="H660" t="s">
        <v>150</v>
      </c>
      <c r="I660" t="s">
        <v>48</v>
      </c>
      <c r="J660" t="s">
        <v>305</v>
      </c>
      <c r="K660" t="s">
        <v>57</v>
      </c>
      <c r="L660" t="s">
        <v>41</v>
      </c>
      <c r="M660" t="s">
        <v>35</v>
      </c>
      <c r="N660" s="1">
        <v>44405</v>
      </c>
      <c r="O660">
        <v>1.84</v>
      </c>
      <c r="P660" s="2">
        <v>2.88</v>
      </c>
      <c r="Q660">
        <v>1.04</v>
      </c>
      <c r="R660">
        <v>49</v>
      </c>
      <c r="S660" s="2">
        <v>90.16</v>
      </c>
      <c r="T660" s="3">
        <v>0.01</v>
      </c>
      <c r="U660" s="2">
        <v>0.9</v>
      </c>
      <c r="V660" s="2">
        <v>89.26</v>
      </c>
      <c r="W660" s="2">
        <v>0.99</v>
      </c>
      <c r="X660" s="2">
        <v>90.25</v>
      </c>
    </row>
    <row r="661" spans="1:24">
      <c r="A661" t="s">
        <v>1564</v>
      </c>
      <c r="B661" s="1">
        <v>44379</v>
      </c>
      <c r="C661" t="s">
        <v>1565</v>
      </c>
      <c r="D661" t="s">
        <v>229</v>
      </c>
      <c r="E661" t="s">
        <v>39</v>
      </c>
      <c r="F661" t="s">
        <v>39</v>
      </c>
      <c r="G661" t="s">
        <v>107</v>
      </c>
      <c r="H661" t="s">
        <v>167</v>
      </c>
      <c r="I661" t="s">
        <v>48</v>
      </c>
      <c r="J661" t="s">
        <v>309</v>
      </c>
      <c r="K661" t="s">
        <v>33</v>
      </c>
      <c r="L661" t="s">
        <v>34</v>
      </c>
      <c r="M661" t="s">
        <v>35</v>
      </c>
      <c r="N661" s="1">
        <v>44417</v>
      </c>
      <c r="O661">
        <v>5.5</v>
      </c>
      <c r="P661" s="2">
        <v>12.22</v>
      </c>
      <c r="Q661">
        <v>6.72</v>
      </c>
      <c r="R661">
        <v>46</v>
      </c>
      <c r="S661" s="2">
        <v>253</v>
      </c>
      <c r="T661" s="3">
        <v>0.03</v>
      </c>
      <c r="U661" s="2">
        <v>7.59</v>
      </c>
      <c r="V661" s="2">
        <v>245.41</v>
      </c>
      <c r="W661" s="2">
        <v>2.85</v>
      </c>
      <c r="X661" s="2">
        <v>248.26</v>
      </c>
    </row>
    <row r="662" spans="1:24">
      <c r="A662" t="s">
        <v>1566</v>
      </c>
      <c r="B662" s="1">
        <v>44379</v>
      </c>
      <c r="C662" t="s">
        <v>1567</v>
      </c>
      <c r="D662" t="s">
        <v>232</v>
      </c>
      <c r="E662" t="s">
        <v>45</v>
      </c>
      <c r="F662" t="s">
        <v>45</v>
      </c>
      <c r="G662" t="s">
        <v>107</v>
      </c>
      <c r="H662" t="s">
        <v>125</v>
      </c>
      <c r="I662" t="s">
        <v>73</v>
      </c>
      <c r="J662" t="s">
        <v>313</v>
      </c>
      <c r="K662" t="s">
        <v>50</v>
      </c>
      <c r="L662" t="s">
        <v>41</v>
      </c>
      <c r="M662" t="s">
        <v>35</v>
      </c>
      <c r="N662" s="1">
        <v>44413</v>
      </c>
      <c r="O662">
        <v>11.11</v>
      </c>
      <c r="P662" s="2">
        <v>19.84</v>
      </c>
      <c r="Q662">
        <v>8.73</v>
      </c>
      <c r="R662">
        <v>1</v>
      </c>
      <c r="S662" s="2">
        <v>11.11</v>
      </c>
      <c r="T662" s="3">
        <v>0.05</v>
      </c>
      <c r="U662" s="2">
        <v>0.56000000000000005</v>
      </c>
      <c r="V662" s="2">
        <v>10.55</v>
      </c>
      <c r="W662" s="2">
        <v>4.0999999999999996</v>
      </c>
      <c r="X662" s="2">
        <v>14.65</v>
      </c>
    </row>
    <row r="663" spans="1:24">
      <c r="A663" t="s">
        <v>1568</v>
      </c>
      <c r="B663" s="1">
        <v>44381</v>
      </c>
      <c r="C663" t="s">
        <v>1569</v>
      </c>
      <c r="D663" t="s">
        <v>236</v>
      </c>
      <c r="E663" t="s">
        <v>27</v>
      </c>
      <c r="F663" t="s">
        <v>28</v>
      </c>
      <c r="G663" t="s">
        <v>29</v>
      </c>
      <c r="H663" t="s">
        <v>30</v>
      </c>
      <c r="I663" t="s">
        <v>63</v>
      </c>
      <c r="J663" t="s">
        <v>317</v>
      </c>
      <c r="K663" t="s">
        <v>57</v>
      </c>
      <c r="L663" t="s">
        <v>51</v>
      </c>
      <c r="M663" t="s">
        <v>35</v>
      </c>
      <c r="N663" s="1">
        <v>44436</v>
      </c>
      <c r="O663">
        <v>11.38</v>
      </c>
      <c r="P663" s="2">
        <v>18.649999999999999</v>
      </c>
      <c r="Q663">
        <v>7.27</v>
      </c>
      <c r="R663">
        <v>44</v>
      </c>
      <c r="S663" s="2">
        <v>500.72</v>
      </c>
      <c r="T663" s="3">
        <v>0.03</v>
      </c>
      <c r="U663" s="2">
        <v>15.02</v>
      </c>
      <c r="V663" s="2">
        <v>485.7</v>
      </c>
      <c r="W663" s="2">
        <v>3.77</v>
      </c>
      <c r="X663" s="2">
        <v>489.47</v>
      </c>
    </row>
    <row r="664" spans="1:24">
      <c r="A664" t="s">
        <v>1570</v>
      </c>
      <c r="B664" s="1">
        <v>44381</v>
      </c>
      <c r="C664" t="s">
        <v>1571</v>
      </c>
      <c r="D664" t="s">
        <v>240</v>
      </c>
      <c r="E664" t="s">
        <v>39</v>
      </c>
      <c r="F664" t="s">
        <v>39</v>
      </c>
      <c r="G664" t="s">
        <v>29</v>
      </c>
      <c r="H664" t="s">
        <v>90</v>
      </c>
      <c r="I664" t="s">
        <v>176</v>
      </c>
      <c r="J664" t="s">
        <v>321</v>
      </c>
      <c r="K664" t="s">
        <v>33</v>
      </c>
      <c r="L664" t="s">
        <v>58</v>
      </c>
      <c r="M664" t="s">
        <v>35</v>
      </c>
      <c r="N664" s="1">
        <v>44433</v>
      </c>
      <c r="O664">
        <v>2.74</v>
      </c>
      <c r="P664" s="2">
        <v>4.49</v>
      </c>
      <c r="Q664">
        <v>1.75</v>
      </c>
      <c r="R664">
        <v>15</v>
      </c>
      <c r="S664" s="2">
        <v>41.1</v>
      </c>
      <c r="T664" s="3">
        <v>0.05</v>
      </c>
      <c r="U664" s="2">
        <v>2.06</v>
      </c>
      <c r="V664" s="2">
        <v>39.049999999999997</v>
      </c>
      <c r="W664" s="2">
        <v>1.49</v>
      </c>
      <c r="X664" s="2">
        <v>40.54</v>
      </c>
    </row>
    <row r="665" spans="1:24">
      <c r="A665" t="s">
        <v>1572</v>
      </c>
      <c r="B665" s="1">
        <v>44382</v>
      </c>
      <c r="C665" t="s">
        <v>1573</v>
      </c>
      <c r="D665" t="s">
        <v>244</v>
      </c>
      <c r="E665" t="s">
        <v>45</v>
      </c>
      <c r="F665" t="s">
        <v>45</v>
      </c>
      <c r="G665" t="s">
        <v>107</v>
      </c>
      <c r="H665" t="s">
        <v>30</v>
      </c>
      <c r="I665" t="s">
        <v>73</v>
      </c>
      <c r="J665" t="s">
        <v>324</v>
      </c>
      <c r="K665" t="s">
        <v>33</v>
      </c>
      <c r="L665" t="s">
        <v>51</v>
      </c>
      <c r="M665" t="s">
        <v>35</v>
      </c>
      <c r="N665" s="1">
        <v>44391</v>
      </c>
      <c r="O665">
        <v>8.82</v>
      </c>
      <c r="P665" s="2">
        <v>20.99</v>
      </c>
      <c r="Q665">
        <v>12.17</v>
      </c>
      <c r="R665">
        <v>49</v>
      </c>
      <c r="S665" s="2">
        <v>432.18</v>
      </c>
      <c r="T665" s="3">
        <v>0.06</v>
      </c>
      <c r="U665" s="2">
        <v>25.93</v>
      </c>
      <c r="V665" s="2">
        <v>406.25</v>
      </c>
      <c r="W665" s="2">
        <v>4.8099999999999996</v>
      </c>
      <c r="X665" s="2">
        <v>411.06</v>
      </c>
    </row>
    <row r="666" spans="1:24">
      <c r="A666" t="s">
        <v>1574</v>
      </c>
      <c r="B666" s="1">
        <v>44386</v>
      </c>
      <c r="C666" t="s">
        <v>1575</v>
      </c>
      <c r="D666" t="s">
        <v>248</v>
      </c>
      <c r="E666" t="s">
        <v>27</v>
      </c>
      <c r="F666" t="s">
        <v>28</v>
      </c>
      <c r="G666" t="s">
        <v>107</v>
      </c>
      <c r="H666" t="s">
        <v>167</v>
      </c>
      <c r="I666" t="s">
        <v>63</v>
      </c>
      <c r="J666" t="s">
        <v>328</v>
      </c>
      <c r="K666" t="s">
        <v>50</v>
      </c>
      <c r="L666" t="s">
        <v>34</v>
      </c>
      <c r="M666" t="s">
        <v>35</v>
      </c>
      <c r="N666" s="1">
        <v>44412</v>
      </c>
      <c r="O666">
        <v>56.16</v>
      </c>
      <c r="P666" s="2">
        <v>136.97999999999999</v>
      </c>
      <c r="Q666">
        <v>80.819999999999993</v>
      </c>
      <c r="R666">
        <v>7</v>
      </c>
      <c r="S666" s="2">
        <v>393.12</v>
      </c>
      <c r="T666" s="3">
        <v>0.02</v>
      </c>
      <c r="U666" s="2">
        <v>7.86</v>
      </c>
      <c r="V666" s="2">
        <v>385.26</v>
      </c>
      <c r="W666" s="2">
        <v>24.49</v>
      </c>
      <c r="X666" s="2">
        <v>409.75</v>
      </c>
    </row>
    <row r="667" spans="1:24">
      <c r="A667" t="s">
        <v>1576</v>
      </c>
      <c r="B667" s="1">
        <v>44388</v>
      </c>
      <c r="C667" t="s">
        <v>1577</v>
      </c>
      <c r="D667" t="s">
        <v>252</v>
      </c>
      <c r="E667" t="s">
        <v>39</v>
      </c>
      <c r="F667" t="s">
        <v>39</v>
      </c>
      <c r="G667" t="s">
        <v>46</v>
      </c>
      <c r="H667" t="s">
        <v>525</v>
      </c>
      <c r="I667" t="s">
        <v>31</v>
      </c>
      <c r="J667" t="s">
        <v>332</v>
      </c>
      <c r="K667" t="s">
        <v>33</v>
      </c>
      <c r="L667" t="s">
        <v>41</v>
      </c>
      <c r="M667" t="s">
        <v>35</v>
      </c>
      <c r="N667" s="1">
        <v>44408</v>
      </c>
      <c r="O667">
        <v>0.94</v>
      </c>
      <c r="P667" s="2">
        <v>1.88</v>
      </c>
      <c r="Q667">
        <v>0.94</v>
      </c>
      <c r="R667">
        <v>22</v>
      </c>
      <c r="S667" s="2">
        <v>20.68</v>
      </c>
      <c r="T667" s="3">
        <v>7.0000000000000007E-2</v>
      </c>
      <c r="U667" s="2">
        <v>1.45</v>
      </c>
      <c r="V667" s="2">
        <v>19.23</v>
      </c>
      <c r="W667" s="2">
        <v>0.79</v>
      </c>
      <c r="X667" s="2">
        <v>20.02</v>
      </c>
    </row>
    <row r="668" spans="1:24">
      <c r="A668" t="s">
        <v>1578</v>
      </c>
      <c r="B668" s="1">
        <v>44389</v>
      </c>
      <c r="C668" t="s">
        <v>1579</v>
      </c>
      <c r="D668" t="s">
        <v>256</v>
      </c>
      <c r="E668" t="s">
        <v>45</v>
      </c>
      <c r="F668" t="s">
        <v>45</v>
      </c>
      <c r="G668" t="s">
        <v>107</v>
      </c>
      <c r="H668" t="s">
        <v>525</v>
      </c>
      <c r="I668" t="s">
        <v>48</v>
      </c>
      <c r="J668" t="s">
        <v>336</v>
      </c>
      <c r="K668" t="s">
        <v>33</v>
      </c>
      <c r="L668" t="s">
        <v>51</v>
      </c>
      <c r="M668" t="s">
        <v>35</v>
      </c>
      <c r="N668" s="1">
        <v>44396</v>
      </c>
      <c r="O668">
        <v>11.04</v>
      </c>
      <c r="P668" s="2">
        <v>16.98</v>
      </c>
      <c r="Q668">
        <v>5.94</v>
      </c>
      <c r="R668">
        <v>1</v>
      </c>
      <c r="S668" s="2">
        <v>11.04</v>
      </c>
      <c r="T668" s="3">
        <v>0.03</v>
      </c>
      <c r="U668" s="2">
        <v>0.33</v>
      </c>
      <c r="V668" s="2">
        <v>10.71</v>
      </c>
      <c r="W668" s="2">
        <v>12.39</v>
      </c>
      <c r="X668" s="2">
        <v>23.1</v>
      </c>
    </row>
    <row r="669" spans="1:24">
      <c r="A669" t="s">
        <v>1580</v>
      </c>
      <c r="B669" s="1">
        <v>44391</v>
      </c>
      <c r="C669" t="s">
        <v>1581</v>
      </c>
      <c r="D669" t="s">
        <v>260</v>
      </c>
      <c r="E669" t="s">
        <v>27</v>
      </c>
      <c r="F669" t="s">
        <v>28</v>
      </c>
      <c r="G669" t="s">
        <v>46</v>
      </c>
      <c r="H669" t="s">
        <v>30</v>
      </c>
      <c r="I669" t="s">
        <v>48</v>
      </c>
      <c r="J669" t="s">
        <v>340</v>
      </c>
      <c r="K669" t="s">
        <v>50</v>
      </c>
      <c r="L669" t="s">
        <v>58</v>
      </c>
      <c r="M669" t="s">
        <v>52</v>
      </c>
      <c r="N669" s="1">
        <v>44403</v>
      </c>
      <c r="O669">
        <v>3.48</v>
      </c>
      <c r="P669" s="2">
        <v>5.43</v>
      </c>
      <c r="Q669">
        <v>1.95</v>
      </c>
      <c r="R669">
        <v>48</v>
      </c>
      <c r="S669" s="2">
        <v>167.04</v>
      </c>
      <c r="T669" s="3">
        <v>0.05</v>
      </c>
      <c r="U669" s="2">
        <v>8.35</v>
      </c>
      <c r="V669" s="2">
        <v>158.69</v>
      </c>
      <c r="W669" s="2">
        <v>0.95</v>
      </c>
      <c r="X669" s="2">
        <v>159.63999999999999</v>
      </c>
    </row>
    <row r="670" spans="1:24">
      <c r="A670" t="s">
        <v>1582</v>
      </c>
      <c r="B670" s="1">
        <v>44392</v>
      </c>
      <c r="C670" t="s">
        <v>1583</v>
      </c>
      <c r="D670" t="s">
        <v>264</v>
      </c>
      <c r="E670" t="s">
        <v>39</v>
      </c>
      <c r="F670" t="s">
        <v>39</v>
      </c>
      <c r="G670" t="s">
        <v>72</v>
      </c>
      <c r="H670" t="s">
        <v>47</v>
      </c>
      <c r="I670" t="s">
        <v>48</v>
      </c>
      <c r="J670" t="s">
        <v>344</v>
      </c>
      <c r="K670" t="s">
        <v>57</v>
      </c>
      <c r="L670" t="s">
        <v>34</v>
      </c>
      <c r="M670" t="s">
        <v>35</v>
      </c>
      <c r="N670" s="1">
        <v>44418</v>
      </c>
      <c r="O670">
        <v>5.22</v>
      </c>
      <c r="P670" s="2">
        <v>9.85</v>
      </c>
      <c r="Q670">
        <v>4.63</v>
      </c>
      <c r="R670">
        <v>21</v>
      </c>
      <c r="S670" s="2">
        <v>109.62</v>
      </c>
      <c r="T670" s="3">
        <v>0.1</v>
      </c>
      <c r="U670" s="2">
        <v>10.96</v>
      </c>
      <c r="V670" s="2">
        <v>98.66</v>
      </c>
      <c r="W670" s="2">
        <v>4.82</v>
      </c>
      <c r="X670" s="2">
        <v>103.48</v>
      </c>
    </row>
    <row r="671" spans="1:24">
      <c r="A671" t="s">
        <v>1584</v>
      </c>
      <c r="B671" s="1">
        <v>44393</v>
      </c>
      <c r="C671" t="s">
        <v>1585</v>
      </c>
      <c r="D671" t="s">
        <v>268</v>
      </c>
      <c r="E671" t="s">
        <v>45</v>
      </c>
      <c r="F671" t="s">
        <v>45</v>
      </c>
      <c r="G671" t="s">
        <v>29</v>
      </c>
      <c r="H671" t="s">
        <v>62</v>
      </c>
      <c r="I671" t="s">
        <v>48</v>
      </c>
      <c r="J671" t="s">
        <v>348</v>
      </c>
      <c r="K671" t="s">
        <v>50</v>
      </c>
      <c r="L671" t="s">
        <v>41</v>
      </c>
      <c r="M671" t="s">
        <v>35</v>
      </c>
      <c r="N671" s="1">
        <v>44440</v>
      </c>
      <c r="O671">
        <v>0.92</v>
      </c>
      <c r="P671" s="2">
        <v>1.81</v>
      </c>
      <c r="Q671">
        <v>0.89</v>
      </c>
      <c r="R671">
        <v>48</v>
      </c>
      <c r="S671" s="2">
        <v>44.16</v>
      </c>
      <c r="T671" s="3">
        <v>0.02</v>
      </c>
      <c r="U671" s="2">
        <v>0.88</v>
      </c>
      <c r="V671" s="2">
        <v>43.28</v>
      </c>
      <c r="W671" s="2">
        <v>1.56</v>
      </c>
      <c r="X671" s="2">
        <v>44.84</v>
      </c>
    </row>
    <row r="672" spans="1:24">
      <c r="A672" t="s">
        <v>1586</v>
      </c>
      <c r="B672" s="1">
        <v>44394</v>
      </c>
      <c r="C672" t="s">
        <v>1587</v>
      </c>
      <c r="D672" t="s">
        <v>272</v>
      </c>
      <c r="E672" t="s">
        <v>27</v>
      </c>
      <c r="F672" t="s">
        <v>28</v>
      </c>
      <c r="G672" t="s">
        <v>46</v>
      </c>
      <c r="H672" t="s">
        <v>150</v>
      </c>
      <c r="I672" t="s">
        <v>176</v>
      </c>
      <c r="J672" t="s">
        <v>352</v>
      </c>
      <c r="K672" t="s">
        <v>57</v>
      </c>
      <c r="L672" t="s">
        <v>51</v>
      </c>
      <c r="M672" t="s">
        <v>35</v>
      </c>
      <c r="N672" s="1">
        <v>44447</v>
      </c>
      <c r="O672">
        <v>2.41</v>
      </c>
      <c r="P672" s="2">
        <v>3.71</v>
      </c>
      <c r="Q672">
        <v>1.3</v>
      </c>
      <c r="R672">
        <v>13</v>
      </c>
      <c r="S672" s="2">
        <v>31.33</v>
      </c>
      <c r="T672" s="3">
        <v>0.06</v>
      </c>
      <c r="U672" s="2">
        <v>1.88</v>
      </c>
      <c r="V672" s="2">
        <v>29.45</v>
      </c>
      <c r="W672" s="2">
        <v>1.93</v>
      </c>
      <c r="X672" s="2">
        <v>31.38</v>
      </c>
    </row>
    <row r="673" spans="1:24">
      <c r="A673" t="s">
        <v>1588</v>
      </c>
      <c r="B673" s="1">
        <v>44395</v>
      </c>
      <c r="C673" t="s">
        <v>1589</v>
      </c>
      <c r="D673" t="s">
        <v>276</v>
      </c>
      <c r="E673" t="s">
        <v>39</v>
      </c>
      <c r="F673" t="s">
        <v>39</v>
      </c>
      <c r="G673" t="s">
        <v>29</v>
      </c>
      <c r="H673" t="s">
        <v>167</v>
      </c>
      <c r="I673" t="s">
        <v>176</v>
      </c>
      <c r="J673" t="s">
        <v>356</v>
      </c>
      <c r="K673" t="s">
        <v>33</v>
      </c>
      <c r="L673" t="s">
        <v>58</v>
      </c>
      <c r="M673" t="s">
        <v>35</v>
      </c>
      <c r="N673" s="1">
        <v>44429</v>
      </c>
      <c r="O673">
        <v>2.5</v>
      </c>
      <c r="P673" s="2">
        <v>5.68</v>
      </c>
      <c r="Q673">
        <v>3.18</v>
      </c>
      <c r="R673">
        <v>21</v>
      </c>
      <c r="S673" s="2">
        <v>52.5</v>
      </c>
      <c r="T673" s="3">
        <v>7.0000000000000007E-2</v>
      </c>
      <c r="U673" s="2">
        <v>3.68</v>
      </c>
      <c r="V673" s="2">
        <v>48.83</v>
      </c>
      <c r="W673" s="2">
        <v>3.6</v>
      </c>
      <c r="X673" s="2">
        <v>52.43</v>
      </c>
    </row>
    <row r="674" spans="1:24">
      <c r="A674" t="s">
        <v>1590</v>
      </c>
      <c r="B674" s="1">
        <v>44395</v>
      </c>
      <c r="C674" t="s">
        <v>1591</v>
      </c>
      <c r="D674" t="s">
        <v>280</v>
      </c>
      <c r="E674" t="s">
        <v>45</v>
      </c>
      <c r="F674" t="s">
        <v>45</v>
      </c>
      <c r="G674" t="s">
        <v>29</v>
      </c>
      <c r="H674" t="s">
        <v>90</v>
      </c>
      <c r="I674" t="s">
        <v>176</v>
      </c>
      <c r="J674" t="s">
        <v>360</v>
      </c>
      <c r="K674" t="s">
        <v>57</v>
      </c>
      <c r="L674" t="s">
        <v>58</v>
      </c>
      <c r="M674" t="s">
        <v>35</v>
      </c>
      <c r="N674" s="1">
        <v>44403</v>
      </c>
      <c r="O674">
        <v>2.2599999999999998</v>
      </c>
      <c r="P674" s="2">
        <v>3.58</v>
      </c>
      <c r="Q674">
        <v>1.32</v>
      </c>
      <c r="R674">
        <v>43</v>
      </c>
      <c r="S674" s="2">
        <v>97.18</v>
      </c>
      <c r="T674" s="3">
        <v>0.08</v>
      </c>
      <c r="U674" s="2">
        <v>7.77</v>
      </c>
      <c r="V674" s="2">
        <v>89.41</v>
      </c>
      <c r="W674" s="2">
        <v>5.47</v>
      </c>
      <c r="X674" s="2">
        <v>94.88</v>
      </c>
    </row>
    <row r="675" spans="1:24">
      <c r="A675" t="s">
        <v>1592</v>
      </c>
      <c r="B675" s="1">
        <v>44396</v>
      </c>
      <c r="C675" t="s">
        <v>1593</v>
      </c>
      <c r="D675" t="s">
        <v>284</v>
      </c>
      <c r="E675" t="s">
        <v>39</v>
      </c>
      <c r="F675" t="s">
        <v>39</v>
      </c>
      <c r="G675" t="s">
        <v>46</v>
      </c>
      <c r="H675" t="s">
        <v>62</v>
      </c>
      <c r="I675" t="s">
        <v>31</v>
      </c>
      <c r="J675" t="s">
        <v>364</v>
      </c>
      <c r="K675" t="s">
        <v>33</v>
      </c>
      <c r="L675" t="s">
        <v>58</v>
      </c>
      <c r="M675" t="s">
        <v>35</v>
      </c>
      <c r="N675" s="1">
        <v>44450</v>
      </c>
      <c r="O675">
        <v>3.5</v>
      </c>
      <c r="P675" s="2">
        <v>5.74</v>
      </c>
      <c r="Q675">
        <v>2.2400000000000002</v>
      </c>
      <c r="R675">
        <v>41</v>
      </c>
      <c r="S675" s="2">
        <v>143.5</v>
      </c>
      <c r="T675" s="3">
        <v>0.08</v>
      </c>
      <c r="U675" s="2">
        <v>11.48</v>
      </c>
      <c r="V675" s="2">
        <v>132.02000000000001</v>
      </c>
      <c r="W675" s="2">
        <v>5.01</v>
      </c>
      <c r="X675" s="2">
        <v>137.03</v>
      </c>
    </row>
    <row r="676" spans="1:24">
      <c r="A676" t="s">
        <v>1594</v>
      </c>
      <c r="B676" s="1">
        <v>44397</v>
      </c>
      <c r="C676" t="s">
        <v>1595</v>
      </c>
      <c r="D676" t="s">
        <v>288</v>
      </c>
      <c r="E676" t="s">
        <v>45</v>
      </c>
      <c r="F676" t="s">
        <v>45</v>
      </c>
      <c r="G676" t="s">
        <v>72</v>
      </c>
      <c r="H676" t="s">
        <v>125</v>
      </c>
      <c r="I676" t="s">
        <v>73</v>
      </c>
      <c r="J676" t="s">
        <v>368</v>
      </c>
      <c r="K676" t="s">
        <v>33</v>
      </c>
      <c r="L676" t="s">
        <v>41</v>
      </c>
      <c r="M676" t="s">
        <v>35</v>
      </c>
      <c r="N676" s="1">
        <v>44418</v>
      </c>
      <c r="O676">
        <v>4.0999999999999996</v>
      </c>
      <c r="P676" s="2">
        <v>9.31</v>
      </c>
      <c r="Q676">
        <v>5.21</v>
      </c>
      <c r="R676">
        <v>26</v>
      </c>
      <c r="S676" s="2">
        <v>106.6</v>
      </c>
      <c r="T676" s="3">
        <v>0.06</v>
      </c>
      <c r="U676" s="2">
        <v>6.4</v>
      </c>
      <c r="V676" s="2">
        <v>100.2</v>
      </c>
      <c r="W676" s="2">
        <v>3.98</v>
      </c>
      <c r="X676" s="2">
        <v>104.18</v>
      </c>
    </row>
    <row r="677" spans="1:24">
      <c r="A677" t="s">
        <v>1596</v>
      </c>
      <c r="B677" s="1">
        <v>44400</v>
      </c>
      <c r="C677" t="s">
        <v>1597</v>
      </c>
      <c r="D677" t="s">
        <v>292</v>
      </c>
      <c r="E677" t="s">
        <v>27</v>
      </c>
      <c r="F677" t="s">
        <v>28</v>
      </c>
      <c r="G677" t="s">
        <v>107</v>
      </c>
      <c r="H677" t="s">
        <v>30</v>
      </c>
      <c r="I677" t="s">
        <v>48</v>
      </c>
      <c r="J677" t="s">
        <v>372</v>
      </c>
      <c r="K677" t="s">
        <v>33</v>
      </c>
      <c r="L677" t="s">
        <v>34</v>
      </c>
      <c r="M677" t="s">
        <v>35</v>
      </c>
      <c r="N677" s="1">
        <v>44447</v>
      </c>
      <c r="O677">
        <v>32.020000000000003</v>
      </c>
      <c r="P677" s="2">
        <v>152.47999999999999</v>
      </c>
      <c r="Q677">
        <v>120.46</v>
      </c>
      <c r="R677">
        <v>14</v>
      </c>
      <c r="S677" s="2">
        <v>448.28</v>
      </c>
      <c r="T677" s="3">
        <v>0.03</v>
      </c>
      <c r="U677" s="2">
        <v>13.45</v>
      </c>
      <c r="V677" s="2">
        <v>434.83</v>
      </c>
      <c r="W677" s="2">
        <v>4</v>
      </c>
      <c r="X677" s="2">
        <v>438.83</v>
      </c>
    </row>
    <row r="678" spans="1:24">
      <c r="A678" t="s">
        <v>1598</v>
      </c>
      <c r="B678" s="1">
        <v>44400</v>
      </c>
      <c r="C678" t="s">
        <v>1599</v>
      </c>
      <c r="D678" t="s">
        <v>296</v>
      </c>
      <c r="E678" t="s">
        <v>27</v>
      </c>
      <c r="F678" t="s">
        <v>28</v>
      </c>
      <c r="G678" t="s">
        <v>29</v>
      </c>
      <c r="H678" t="s">
        <v>30</v>
      </c>
      <c r="I678" t="s">
        <v>63</v>
      </c>
      <c r="J678" t="s">
        <v>376</v>
      </c>
      <c r="K678" t="s">
        <v>50</v>
      </c>
      <c r="L678" t="s">
        <v>41</v>
      </c>
      <c r="M678" t="s">
        <v>52</v>
      </c>
      <c r="N678" s="1">
        <v>44422</v>
      </c>
      <c r="O678">
        <v>3.32</v>
      </c>
      <c r="P678" s="2">
        <v>5.18</v>
      </c>
      <c r="Q678">
        <v>1.86</v>
      </c>
      <c r="R678">
        <v>1</v>
      </c>
      <c r="S678" s="2">
        <v>3.32</v>
      </c>
      <c r="T678" s="3">
        <v>0</v>
      </c>
      <c r="U678" s="2">
        <v>0</v>
      </c>
      <c r="V678" s="2">
        <v>3.32</v>
      </c>
      <c r="W678" s="2">
        <v>2.04</v>
      </c>
      <c r="X678" s="2">
        <v>5.36</v>
      </c>
    </row>
    <row r="679" spans="1:24">
      <c r="A679" t="s">
        <v>1600</v>
      </c>
      <c r="B679" s="1">
        <v>44400</v>
      </c>
      <c r="C679" t="s">
        <v>1601</v>
      </c>
      <c r="D679" t="s">
        <v>300</v>
      </c>
      <c r="E679" t="s">
        <v>39</v>
      </c>
      <c r="F679" t="s">
        <v>39</v>
      </c>
      <c r="G679" t="s">
        <v>72</v>
      </c>
      <c r="H679" t="s">
        <v>62</v>
      </c>
      <c r="I679" t="s">
        <v>73</v>
      </c>
      <c r="J679" t="s">
        <v>380</v>
      </c>
      <c r="K679" t="s">
        <v>57</v>
      </c>
      <c r="L679" t="s">
        <v>58</v>
      </c>
      <c r="M679" t="s">
        <v>35</v>
      </c>
      <c r="N679" s="1">
        <v>44456</v>
      </c>
      <c r="O679">
        <v>1.18</v>
      </c>
      <c r="P679" s="2">
        <v>1.88</v>
      </c>
      <c r="Q679">
        <v>0.7</v>
      </c>
      <c r="R679">
        <v>8</v>
      </c>
      <c r="S679" s="2">
        <v>9.44</v>
      </c>
      <c r="T679" s="3">
        <v>0.05</v>
      </c>
      <c r="U679" s="2">
        <v>0.47</v>
      </c>
      <c r="V679" s="2">
        <v>8.9700000000000006</v>
      </c>
      <c r="W679" s="2">
        <v>1.49</v>
      </c>
      <c r="X679" s="2">
        <v>10.46</v>
      </c>
    </row>
    <row r="680" spans="1:24">
      <c r="A680" t="s">
        <v>1602</v>
      </c>
      <c r="B680" s="1">
        <v>44401</v>
      </c>
      <c r="C680" t="s">
        <v>1603</v>
      </c>
      <c r="D680" t="s">
        <v>304</v>
      </c>
      <c r="E680" t="s">
        <v>45</v>
      </c>
      <c r="F680" t="s">
        <v>45</v>
      </c>
      <c r="G680" t="s">
        <v>107</v>
      </c>
      <c r="H680" t="s">
        <v>62</v>
      </c>
      <c r="I680" t="s">
        <v>176</v>
      </c>
      <c r="J680" t="s">
        <v>384</v>
      </c>
      <c r="K680" t="s">
        <v>50</v>
      </c>
      <c r="L680" t="s">
        <v>58</v>
      </c>
      <c r="M680" t="s">
        <v>35</v>
      </c>
      <c r="N680" s="1">
        <v>44440</v>
      </c>
      <c r="O680">
        <v>1.19</v>
      </c>
      <c r="P680" s="2">
        <v>1.98</v>
      </c>
      <c r="Q680">
        <v>0.79</v>
      </c>
      <c r="R680">
        <v>21</v>
      </c>
      <c r="S680" s="2">
        <v>24.99</v>
      </c>
      <c r="T680" s="3">
        <v>0.01</v>
      </c>
      <c r="U680" s="2">
        <v>0.25</v>
      </c>
      <c r="V680" s="2">
        <v>24.74</v>
      </c>
      <c r="W680" s="2">
        <v>4.7699999999999996</v>
      </c>
      <c r="X680" s="2">
        <v>29.51</v>
      </c>
    </row>
    <row r="681" spans="1:24">
      <c r="A681" t="s">
        <v>1604</v>
      </c>
      <c r="B681" s="1">
        <v>44401</v>
      </c>
      <c r="C681" t="s">
        <v>362</v>
      </c>
      <c r="D681" t="s">
        <v>308</v>
      </c>
      <c r="E681" t="s">
        <v>27</v>
      </c>
      <c r="F681" t="s">
        <v>28</v>
      </c>
      <c r="G681" t="s">
        <v>29</v>
      </c>
      <c r="H681" t="s">
        <v>150</v>
      </c>
      <c r="I681" t="s">
        <v>176</v>
      </c>
      <c r="J681" t="s">
        <v>388</v>
      </c>
      <c r="K681" t="s">
        <v>57</v>
      </c>
      <c r="L681" t="s">
        <v>51</v>
      </c>
      <c r="M681" t="s">
        <v>35</v>
      </c>
      <c r="N681" s="1">
        <v>44430</v>
      </c>
      <c r="O681">
        <v>1.76</v>
      </c>
      <c r="P681" s="2">
        <v>2.94</v>
      </c>
      <c r="Q681">
        <v>1.18</v>
      </c>
      <c r="R681">
        <v>35</v>
      </c>
      <c r="S681" s="2">
        <v>61.6</v>
      </c>
      <c r="T681" s="3">
        <v>0.09</v>
      </c>
      <c r="U681" s="2">
        <v>5.54</v>
      </c>
      <c r="V681" s="2">
        <v>56.06</v>
      </c>
      <c r="W681" s="2">
        <v>0.81</v>
      </c>
      <c r="X681" s="2">
        <v>56.87</v>
      </c>
    </row>
    <row r="682" spans="1:24">
      <c r="A682" t="s">
        <v>1605</v>
      </c>
      <c r="B682" s="1">
        <v>44402</v>
      </c>
      <c r="C682" t="s">
        <v>1606</v>
      </c>
      <c r="D682" t="s">
        <v>312</v>
      </c>
      <c r="E682" t="s">
        <v>39</v>
      </c>
      <c r="F682" t="s">
        <v>39</v>
      </c>
      <c r="G682" t="s">
        <v>107</v>
      </c>
      <c r="H682" t="s">
        <v>90</v>
      </c>
      <c r="I682" t="s">
        <v>73</v>
      </c>
      <c r="J682" t="s">
        <v>392</v>
      </c>
      <c r="K682" t="s">
        <v>33</v>
      </c>
      <c r="L682" t="s">
        <v>58</v>
      </c>
      <c r="M682" t="s">
        <v>35</v>
      </c>
      <c r="N682" s="1">
        <v>44409</v>
      </c>
      <c r="O682">
        <v>1.98</v>
      </c>
      <c r="P682" s="2">
        <v>3.15</v>
      </c>
      <c r="Q682">
        <v>1.17</v>
      </c>
      <c r="R682">
        <v>17</v>
      </c>
      <c r="S682" s="2">
        <v>33.659999999999997</v>
      </c>
      <c r="T682" s="3">
        <v>0.05</v>
      </c>
      <c r="U682" s="2">
        <v>1.68</v>
      </c>
      <c r="V682" s="2">
        <v>31.98</v>
      </c>
      <c r="W682" s="2">
        <v>0.49</v>
      </c>
      <c r="X682" s="2">
        <v>32.47</v>
      </c>
    </row>
    <row r="683" spans="1:24">
      <c r="A683" t="s">
        <v>1607</v>
      </c>
      <c r="B683" s="1">
        <v>44403</v>
      </c>
      <c r="C683" t="s">
        <v>1608</v>
      </c>
      <c r="D683" t="s">
        <v>316</v>
      </c>
      <c r="E683" t="s">
        <v>45</v>
      </c>
      <c r="F683" t="s">
        <v>45</v>
      </c>
      <c r="G683" t="s">
        <v>72</v>
      </c>
      <c r="H683" t="s">
        <v>66</v>
      </c>
      <c r="I683" t="s">
        <v>31</v>
      </c>
      <c r="J683" t="s">
        <v>396</v>
      </c>
      <c r="K683" t="s">
        <v>57</v>
      </c>
      <c r="L683" t="s">
        <v>34</v>
      </c>
      <c r="M683" t="s">
        <v>52</v>
      </c>
      <c r="N683" s="1">
        <v>44404</v>
      </c>
      <c r="O683">
        <v>4.59</v>
      </c>
      <c r="P683" s="2">
        <v>7.28</v>
      </c>
      <c r="Q683">
        <v>2.69</v>
      </c>
      <c r="R683">
        <v>20</v>
      </c>
      <c r="S683" s="2">
        <v>91.8</v>
      </c>
      <c r="T683" s="3">
        <v>0.1</v>
      </c>
      <c r="U683" s="2">
        <v>9.18</v>
      </c>
      <c r="V683" s="2">
        <v>82.62</v>
      </c>
      <c r="W683" s="2">
        <v>11.15</v>
      </c>
      <c r="X683" s="2">
        <v>93.77</v>
      </c>
    </row>
    <row r="684" spans="1:24">
      <c r="A684" t="s">
        <v>1609</v>
      </c>
      <c r="B684" s="1">
        <v>44403</v>
      </c>
      <c r="C684" t="s">
        <v>1610</v>
      </c>
      <c r="D684" t="s">
        <v>320</v>
      </c>
      <c r="E684" t="s">
        <v>27</v>
      </c>
      <c r="F684" t="s">
        <v>28</v>
      </c>
      <c r="G684" t="s">
        <v>29</v>
      </c>
      <c r="H684" t="s">
        <v>150</v>
      </c>
      <c r="I684" t="s">
        <v>176</v>
      </c>
      <c r="J684" t="s">
        <v>400</v>
      </c>
      <c r="K684" t="s">
        <v>33</v>
      </c>
      <c r="L684" t="s">
        <v>34</v>
      </c>
      <c r="M684" t="s">
        <v>35</v>
      </c>
      <c r="N684" s="1">
        <v>44443</v>
      </c>
      <c r="O684">
        <v>4.53</v>
      </c>
      <c r="P684" s="2">
        <v>7.3</v>
      </c>
      <c r="Q684">
        <v>2.77</v>
      </c>
      <c r="R684">
        <v>12</v>
      </c>
      <c r="S684" s="2">
        <v>54.36</v>
      </c>
      <c r="T684" s="3">
        <v>0.03</v>
      </c>
      <c r="U684" s="2">
        <v>1.63</v>
      </c>
      <c r="V684" s="2">
        <v>52.73</v>
      </c>
      <c r="W684" s="2">
        <v>7.72</v>
      </c>
      <c r="X684" s="2">
        <v>60.45</v>
      </c>
    </row>
    <row r="685" spans="1:24">
      <c r="A685" t="s">
        <v>1611</v>
      </c>
      <c r="B685" s="1">
        <v>44406</v>
      </c>
      <c r="C685" t="s">
        <v>1612</v>
      </c>
      <c r="D685" t="s">
        <v>323</v>
      </c>
      <c r="E685" t="s">
        <v>39</v>
      </c>
      <c r="F685" t="s">
        <v>39</v>
      </c>
      <c r="G685" t="s">
        <v>29</v>
      </c>
      <c r="H685" t="s">
        <v>62</v>
      </c>
      <c r="I685" t="s">
        <v>176</v>
      </c>
      <c r="J685" t="s">
        <v>404</v>
      </c>
      <c r="K685" t="s">
        <v>50</v>
      </c>
      <c r="L685" t="s">
        <v>34</v>
      </c>
      <c r="M685" t="s">
        <v>35</v>
      </c>
      <c r="N685" s="1">
        <v>44422</v>
      </c>
      <c r="O685">
        <v>1.53</v>
      </c>
      <c r="P685" s="2">
        <v>2.78</v>
      </c>
      <c r="Q685">
        <v>1.25</v>
      </c>
      <c r="R685">
        <v>38</v>
      </c>
      <c r="S685" s="2">
        <v>58.14</v>
      </c>
      <c r="T685" s="3">
        <v>0.1</v>
      </c>
      <c r="U685" s="2">
        <v>5.81</v>
      </c>
      <c r="V685" s="2">
        <v>52.33</v>
      </c>
      <c r="W685" s="2">
        <v>1.34</v>
      </c>
      <c r="X685" s="2">
        <v>53.67</v>
      </c>
    </row>
    <row r="686" spans="1:24">
      <c r="A686" t="s">
        <v>1613</v>
      </c>
      <c r="B686" s="1">
        <v>44406</v>
      </c>
      <c r="C686" t="s">
        <v>1614</v>
      </c>
      <c r="D686" t="s">
        <v>327</v>
      </c>
      <c r="E686" t="s">
        <v>45</v>
      </c>
      <c r="F686" t="s">
        <v>45</v>
      </c>
      <c r="G686" t="s">
        <v>107</v>
      </c>
      <c r="H686" t="s">
        <v>66</v>
      </c>
      <c r="I686" t="s">
        <v>63</v>
      </c>
      <c r="J686" t="s">
        <v>408</v>
      </c>
      <c r="K686" t="s">
        <v>57</v>
      </c>
      <c r="L686" t="s">
        <v>34</v>
      </c>
      <c r="M686" t="s">
        <v>35</v>
      </c>
      <c r="N686" s="1">
        <v>44440</v>
      </c>
      <c r="O686">
        <v>54.29</v>
      </c>
      <c r="P686" s="2">
        <v>90.48</v>
      </c>
      <c r="Q686">
        <v>36.19</v>
      </c>
      <c r="R686">
        <v>15</v>
      </c>
      <c r="S686" s="2">
        <v>814.35</v>
      </c>
      <c r="T686" s="3">
        <v>0.01</v>
      </c>
      <c r="U686" s="2">
        <v>8.14</v>
      </c>
      <c r="V686" s="2">
        <v>806.21</v>
      </c>
      <c r="W686" s="2">
        <v>19.989999999999998</v>
      </c>
      <c r="X686" s="2">
        <v>826.2</v>
      </c>
    </row>
    <row r="687" spans="1:24">
      <c r="A687" t="s">
        <v>1615</v>
      </c>
      <c r="B687" s="1">
        <v>44407</v>
      </c>
      <c r="C687" t="s">
        <v>1616</v>
      </c>
      <c r="D687" t="s">
        <v>331</v>
      </c>
      <c r="E687" t="s">
        <v>39</v>
      </c>
      <c r="F687" t="s">
        <v>39</v>
      </c>
      <c r="G687" t="s">
        <v>107</v>
      </c>
      <c r="H687" t="s">
        <v>150</v>
      </c>
      <c r="I687" t="s">
        <v>176</v>
      </c>
      <c r="J687" t="s">
        <v>412</v>
      </c>
      <c r="K687" t="s">
        <v>33</v>
      </c>
      <c r="L687" t="s">
        <v>41</v>
      </c>
      <c r="M687" t="s">
        <v>52</v>
      </c>
      <c r="N687" s="1">
        <v>44440</v>
      </c>
      <c r="O687">
        <v>2.29</v>
      </c>
      <c r="P687" s="2">
        <v>3.69</v>
      </c>
      <c r="Q687">
        <v>1.4</v>
      </c>
      <c r="R687">
        <v>48</v>
      </c>
      <c r="S687" s="2">
        <v>109.92</v>
      </c>
      <c r="T687" s="3">
        <v>0.1</v>
      </c>
      <c r="U687" s="2">
        <v>10.99</v>
      </c>
      <c r="V687" s="2">
        <v>98.93</v>
      </c>
      <c r="W687" s="2">
        <v>0.5</v>
      </c>
      <c r="X687" s="2">
        <v>99.43</v>
      </c>
    </row>
    <row r="688" spans="1:24">
      <c r="A688" t="s">
        <v>1617</v>
      </c>
      <c r="B688" s="1">
        <v>44407</v>
      </c>
      <c r="C688" t="s">
        <v>1618</v>
      </c>
      <c r="D688" t="s">
        <v>335</v>
      </c>
      <c r="E688" t="s">
        <v>39</v>
      </c>
      <c r="F688" t="s">
        <v>39</v>
      </c>
      <c r="G688" t="s">
        <v>107</v>
      </c>
      <c r="H688" t="s">
        <v>167</v>
      </c>
      <c r="I688" t="s">
        <v>31</v>
      </c>
      <c r="J688" t="s">
        <v>417</v>
      </c>
      <c r="K688" t="s">
        <v>57</v>
      </c>
      <c r="L688" t="s">
        <v>51</v>
      </c>
      <c r="M688" t="s">
        <v>52</v>
      </c>
      <c r="N688" s="1">
        <v>44464</v>
      </c>
      <c r="O688">
        <v>14.7</v>
      </c>
      <c r="P688" s="2">
        <v>29.99</v>
      </c>
      <c r="Q688">
        <v>15.29</v>
      </c>
      <c r="R688">
        <v>27</v>
      </c>
      <c r="S688" s="2">
        <v>396.9</v>
      </c>
      <c r="T688" s="3">
        <v>0.05</v>
      </c>
      <c r="U688" s="2">
        <v>19.850000000000001</v>
      </c>
      <c r="V688" s="2">
        <v>377.06</v>
      </c>
      <c r="W688" s="2">
        <v>5.5</v>
      </c>
      <c r="X688" s="2">
        <v>382.56</v>
      </c>
    </row>
    <row r="689" spans="1:24">
      <c r="A689" t="s">
        <v>1619</v>
      </c>
      <c r="B689" s="1">
        <v>44409</v>
      </c>
      <c r="C689" t="s">
        <v>1620</v>
      </c>
      <c r="D689" t="s">
        <v>339</v>
      </c>
      <c r="E689" t="s">
        <v>45</v>
      </c>
      <c r="F689" t="s">
        <v>45</v>
      </c>
      <c r="G689" t="s">
        <v>107</v>
      </c>
      <c r="H689" t="s">
        <v>30</v>
      </c>
      <c r="I689" t="s">
        <v>73</v>
      </c>
      <c r="J689" t="s">
        <v>421</v>
      </c>
      <c r="K689" t="s">
        <v>33</v>
      </c>
      <c r="L689" t="s">
        <v>58</v>
      </c>
      <c r="M689" t="s">
        <v>35</v>
      </c>
      <c r="N689" s="1">
        <v>44410</v>
      </c>
      <c r="O689">
        <v>42.11</v>
      </c>
      <c r="P689" s="2">
        <v>80.98</v>
      </c>
      <c r="Q689">
        <v>38.869999999999997</v>
      </c>
      <c r="R689">
        <v>22</v>
      </c>
      <c r="S689" s="2">
        <v>926.42</v>
      </c>
      <c r="T689" s="3">
        <v>0.1</v>
      </c>
      <c r="U689" s="2">
        <v>92.64</v>
      </c>
      <c r="V689" s="2">
        <v>833.78</v>
      </c>
      <c r="W689" s="2">
        <v>7.18</v>
      </c>
      <c r="X689" s="2">
        <v>840.96</v>
      </c>
    </row>
    <row r="690" spans="1:24">
      <c r="A690" t="s">
        <v>1621</v>
      </c>
      <c r="B690" s="1">
        <v>44410</v>
      </c>
      <c r="C690" t="s">
        <v>912</v>
      </c>
      <c r="D690" t="s">
        <v>343</v>
      </c>
      <c r="E690" t="s">
        <v>27</v>
      </c>
      <c r="F690" t="s">
        <v>28</v>
      </c>
      <c r="G690" t="s">
        <v>107</v>
      </c>
      <c r="H690" t="s">
        <v>416</v>
      </c>
      <c r="I690" t="s">
        <v>63</v>
      </c>
      <c r="J690" t="s">
        <v>425</v>
      </c>
      <c r="K690" t="s">
        <v>50</v>
      </c>
      <c r="L690" t="s">
        <v>51</v>
      </c>
      <c r="M690" t="s">
        <v>35</v>
      </c>
      <c r="N690" s="1">
        <v>44433</v>
      </c>
      <c r="O690">
        <v>216</v>
      </c>
      <c r="P690" s="2">
        <v>449.99</v>
      </c>
      <c r="Q690">
        <v>233.99</v>
      </c>
      <c r="R690">
        <v>29</v>
      </c>
      <c r="S690" s="2">
        <v>6264</v>
      </c>
      <c r="T690" s="3">
        <v>0</v>
      </c>
      <c r="U690" s="2">
        <v>0</v>
      </c>
      <c r="V690" s="2">
        <v>6264</v>
      </c>
      <c r="W690" s="2">
        <v>24.49</v>
      </c>
      <c r="X690" s="2">
        <v>6288.49</v>
      </c>
    </row>
    <row r="691" spans="1:24">
      <c r="A691" t="s">
        <v>1622</v>
      </c>
      <c r="B691" s="1">
        <v>44410</v>
      </c>
      <c r="C691" t="s">
        <v>1623</v>
      </c>
      <c r="D691" t="s">
        <v>347</v>
      </c>
      <c r="E691" t="s">
        <v>27</v>
      </c>
      <c r="F691" t="s">
        <v>28</v>
      </c>
      <c r="G691" t="s">
        <v>72</v>
      </c>
      <c r="H691" t="s">
        <v>62</v>
      </c>
      <c r="I691" t="s">
        <v>63</v>
      </c>
      <c r="J691" t="s">
        <v>429</v>
      </c>
      <c r="K691" t="s">
        <v>57</v>
      </c>
      <c r="L691" t="s">
        <v>34</v>
      </c>
      <c r="M691" t="s">
        <v>35</v>
      </c>
      <c r="N691" s="1">
        <v>44417</v>
      </c>
      <c r="O691">
        <v>12.39</v>
      </c>
      <c r="P691" s="2">
        <v>19.98</v>
      </c>
      <c r="Q691">
        <v>7.59</v>
      </c>
      <c r="R691">
        <v>44</v>
      </c>
      <c r="S691" s="2">
        <v>545.16</v>
      </c>
      <c r="T691" s="3">
        <v>7.0000000000000007E-2</v>
      </c>
      <c r="U691" s="2">
        <v>38.159999999999997</v>
      </c>
      <c r="V691" s="2">
        <v>507</v>
      </c>
      <c r="W691" s="2">
        <v>5.77</v>
      </c>
      <c r="X691" s="2">
        <v>512.77</v>
      </c>
    </row>
    <row r="692" spans="1:24">
      <c r="A692" t="s">
        <v>1624</v>
      </c>
      <c r="B692" s="1">
        <v>44411</v>
      </c>
      <c r="C692" t="s">
        <v>1625</v>
      </c>
      <c r="D692" t="s">
        <v>351</v>
      </c>
      <c r="E692" t="s">
        <v>39</v>
      </c>
      <c r="F692" t="s">
        <v>39</v>
      </c>
      <c r="G692" t="s">
        <v>29</v>
      </c>
      <c r="H692" t="s">
        <v>525</v>
      </c>
      <c r="I692" t="s">
        <v>48</v>
      </c>
      <c r="J692" t="s">
        <v>434</v>
      </c>
      <c r="K692" t="s">
        <v>33</v>
      </c>
      <c r="L692" t="s">
        <v>41</v>
      </c>
      <c r="M692" t="s">
        <v>35</v>
      </c>
      <c r="N692" s="1">
        <v>44441</v>
      </c>
      <c r="O692">
        <v>1.33</v>
      </c>
      <c r="P692" s="2">
        <v>2.08</v>
      </c>
      <c r="Q692">
        <v>0.75</v>
      </c>
      <c r="R692">
        <v>20</v>
      </c>
      <c r="S692" s="2">
        <v>26.6</v>
      </c>
      <c r="T692" s="3">
        <v>0.1</v>
      </c>
      <c r="U692" s="2">
        <v>2.66</v>
      </c>
      <c r="V692" s="2">
        <v>23.94</v>
      </c>
      <c r="W692" s="2">
        <v>1.49</v>
      </c>
      <c r="X692" s="2">
        <v>25.43</v>
      </c>
    </row>
    <row r="693" spans="1:24">
      <c r="A693" t="s">
        <v>1626</v>
      </c>
      <c r="B693" s="1">
        <v>44415</v>
      </c>
      <c r="C693" t="s">
        <v>1627</v>
      </c>
      <c r="D693" t="s">
        <v>355</v>
      </c>
      <c r="E693" t="s">
        <v>45</v>
      </c>
      <c r="F693" t="s">
        <v>45</v>
      </c>
      <c r="G693" t="s">
        <v>29</v>
      </c>
      <c r="H693" t="s">
        <v>433</v>
      </c>
      <c r="I693" t="s">
        <v>73</v>
      </c>
      <c r="J693" t="s">
        <v>438</v>
      </c>
      <c r="K693" t="s">
        <v>33</v>
      </c>
      <c r="L693" t="s">
        <v>51</v>
      </c>
      <c r="M693" t="s">
        <v>35</v>
      </c>
      <c r="N693" s="1">
        <v>44447</v>
      </c>
      <c r="O693">
        <v>2.59</v>
      </c>
      <c r="P693" s="2">
        <v>3.98</v>
      </c>
      <c r="Q693">
        <v>1.39</v>
      </c>
      <c r="R693">
        <v>16</v>
      </c>
      <c r="S693" s="2">
        <v>41.44</v>
      </c>
      <c r="T693" s="3">
        <v>0.09</v>
      </c>
      <c r="U693" s="2">
        <v>3.73</v>
      </c>
      <c r="V693" s="2">
        <v>37.71</v>
      </c>
      <c r="W693" s="2">
        <v>2.97</v>
      </c>
      <c r="X693" s="2">
        <v>40.68</v>
      </c>
    </row>
    <row r="694" spans="1:24">
      <c r="A694" t="s">
        <v>1628</v>
      </c>
      <c r="B694" s="1">
        <v>44416</v>
      </c>
      <c r="C694" t="s">
        <v>1629</v>
      </c>
      <c r="D694" t="s">
        <v>359</v>
      </c>
      <c r="E694" t="s">
        <v>27</v>
      </c>
      <c r="F694" t="s">
        <v>28</v>
      </c>
      <c r="G694" t="s">
        <v>29</v>
      </c>
      <c r="H694" t="s">
        <v>90</v>
      </c>
      <c r="I694" t="s">
        <v>176</v>
      </c>
      <c r="J694" t="s">
        <v>442</v>
      </c>
      <c r="K694" t="s">
        <v>50</v>
      </c>
      <c r="L694" t="s">
        <v>58</v>
      </c>
      <c r="M694" t="s">
        <v>52</v>
      </c>
      <c r="N694" s="1">
        <v>44421</v>
      </c>
      <c r="O694">
        <v>5.33</v>
      </c>
      <c r="P694" s="2">
        <v>8.6</v>
      </c>
      <c r="Q694">
        <v>3.27</v>
      </c>
      <c r="R694">
        <v>15</v>
      </c>
      <c r="S694" s="2">
        <v>79.95</v>
      </c>
      <c r="T694" s="3">
        <v>0.04</v>
      </c>
      <c r="U694" s="2">
        <v>3.2</v>
      </c>
      <c r="V694" s="2">
        <v>76.75</v>
      </c>
      <c r="W694" s="2">
        <v>6.19</v>
      </c>
      <c r="X694" s="2">
        <v>82.94</v>
      </c>
    </row>
    <row r="695" spans="1:24">
      <c r="A695" t="s">
        <v>1630</v>
      </c>
      <c r="B695" s="1">
        <v>44419</v>
      </c>
      <c r="C695" t="s">
        <v>1631</v>
      </c>
      <c r="D695" t="s">
        <v>363</v>
      </c>
      <c r="E695" t="s">
        <v>27</v>
      </c>
      <c r="F695" t="s">
        <v>28</v>
      </c>
      <c r="G695" t="s">
        <v>72</v>
      </c>
      <c r="H695" t="s">
        <v>66</v>
      </c>
      <c r="I695" t="s">
        <v>176</v>
      </c>
      <c r="J695" t="s">
        <v>446</v>
      </c>
      <c r="K695" t="s">
        <v>33</v>
      </c>
      <c r="L695" t="s">
        <v>34</v>
      </c>
      <c r="M695" t="s">
        <v>35</v>
      </c>
      <c r="N695" s="1">
        <v>44437</v>
      </c>
      <c r="O695">
        <v>377.99</v>
      </c>
      <c r="P695" s="2">
        <v>599.99</v>
      </c>
      <c r="Q695">
        <v>222</v>
      </c>
      <c r="R695">
        <v>46</v>
      </c>
      <c r="S695" s="2">
        <v>17387.54</v>
      </c>
      <c r="T695" s="3">
        <v>7.0000000000000007E-2</v>
      </c>
      <c r="U695" s="2">
        <v>1217.1300000000001</v>
      </c>
      <c r="V695" s="2">
        <v>16170.41</v>
      </c>
      <c r="W695" s="2">
        <v>24.49</v>
      </c>
      <c r="X695" s="2">
        <v>16194.9</v>
      </c>
    </row>
    <row r="696" spans="1:24">
      <c r="A696" t="s">
        <v>1632</v>
      </c>
      <c r="B696" s="1">
        <v>44419</v>
      </c>
      <c r="C696" t="s">
        <v>1633</v>
      </c>
      <c r="D696" t="s">
        <v>367</v>
      </c>
      <c r="E696" t="s">
        <v>39</v>
      </c>
      <c r="F696" t="s">
        <v>39</v>
      </c>
      <c r="G696" t="s">
        <v>46</v>
      </c>
      <c r="H696" t="s">
        <v>116</v>
      </c>
      <c r="I696" t="s">
        <v>176</v>
      </c>
      <c r="J696" t="s">
        <v>449</v>
      </c>
      <c r="K696" t="s">
        <v>33</v>
      </c>
      <c r="L696" t="s">
        <v>41</v>
      </c>
      <c r="M696" t="s">
        <v>35</v>
      </c>
      <c r="N696" s="1">
        <v>44425</v>
      </c>
      <c r="O696">
        <v>1.76</v>
      </c>
      <c r="P696" s="2">
        <v>2.94</v>
      </c>
      <c r="Q696">
        <v>1.18</v>
      </c>
      <c r="R696">
        <v>39</v>
      </c>
      <c r="S696" s="2">
        <v>68.64</v>
      </c>
      <c r="T696" s="3">
        <v>0.04</v>
      </c>
      <c r="U696" s="2">
        <v>2.75</v>
      </c>
      <c r="V696" s="2">
        <v>65.89</v>
      </c>
      <c r="W696" s="2">
        <v>0.81</v>
      </c>
      <c r="X696" s="2">
        <v>66.7</v>
      </c>
    </row>
    <row r="697" spans="1:24">
      <c r="A697" t="s">
        <v>1634</v>
      </c>
      <c r="B697" s="1">
        <v>44419</v>
      </c>
      <c r="C697" t="s">
        <v>1635</v>
      </c>
      <c r="D697" t="s">
        <v>371</v>
      </c>
      <c r="E697" t="s">
        <v>45</v>
      </c>
      <c r="F697" t="s">
        <v>45</v>
      </c>
      <c r="G697" t="s">
        <v>72</v>
      </c>
      <c r="H697" t="s">
        <v>416</v>
      </c>
      <c r="I697" t="s">
        <v>176</v>
      </c>
      <c r="J697" t="s">
        <v>452</v>
      </c>
      <c r="K697" t="s">
        <v>50</v>
      </c>
      <c r="L697" t="s">
        <v>51</v>
      </c>
      <c r="M697" t="s">
        <v>52</v>
      </c>
      <c r="N697" s="1">
        <v>44420</v>
      </c>
      <c r="O697">
        <v>10.07</v>
      </c>
      <c r="P697" s="2">
        <v>15.98</v>
      </c>
      <c r="Q697">
        <v>5.91</v>
      </c>
      <c r="R697">
        <v>7</v>
      </c>
      <c r="S697" s="2">
        <v>70.489999999999995</v>
      </c>
      <c r="T697" s="3">
        <v>0.04</v>
      </c>
      <c r="U697" s="2">
        <v>2.82</v>
      </c>
      <c r="V697" s="2">
        <v>67.67</v>
      </c>
      <c r="W697" s="2">
        <v>4</v>
      </c>
      <c r="X697" s="2">
        <v>71.67</v>
      </c>
    </row>
    <row r="698" spans="1:24">
      <c r="A698" t="s">
        <v>1636</v>
      </c>
      <c r="B698" s="1">
        <v>44420</v>
      </c>
      <c r="C698" t="s">
        <v>1637</v>
      </c>
      <c r="D698" t="s">
        <v>375</v>
      </c>
      <c r="E698" t="s">
        <v>27</v>
      </c>
      <c r="F698" t="s">
        <v>28</v>
      </c>
      <c r="G698" t="s">
        <v>29</v>
      </c>
      <c r="H698" t="s">
        <v>125</v>
      </c>
      <c r="I698" t="s">
        <v>63</v>
      </c>
      <c r="J698" t="s">
        <v>455</v>
      </c>
      <c r="K698" t="s">
        <v>57</v>
      </c>
      <c r="L698" t="s">
        <v>58</v>
      </c>
      <c r="M698" t="s">
        <v>35</v>
      </c>
      <c r="N698" s="1">
        <v>44453</v>
      </c>
      <c r="O698">
        <v>6.51</v>
      </c>
      <c r="P698" s="2">
        <v>30.98</v>
      </c>
      <c r="Q698">
        <v>24.47</v>
      </c>
      <c r="R698">
        <v>8</v>
      </c>
      <c r="S698" s="2">
        <v>52.08</v>
      </c>
      <c r="T698" s="3">
        <v>0.06</v>
      </c>
      <c r="U698" s="2">
        <v>3.12</v>
      </c>
      <c r="V698" s="2">
        <v>48.96</v>
      </c>
      <c r="W698" s="2">
        <v>6.5</v>
      </c>
      <c r="X698" s="2">
        <v>55.46</v>
      </c>
    </row>
    <row r="699" spans="1:24">
      <c r="A699" t="s">
        <v>1638</v>
      </c>
      <c r="B699" s="1">
        <v>44422</v>
      </c>
      <c r="C699" t="s">
        <v>1639</v>
      </c>
      <c r="D699" t="s">
        <v>379</v>
      </c>
      <c r="E699" t="s">
        <v>39</v>
      </c>
      <c r="F699" t="s">
        <v>39</v>
      </c>
      <c r="G699" t="s">
        <v>29</v>
      </c>
      <c r="H699" t="s">
        <v>62</v>
      </c>
      <c r="I699" t="s">
        <v>31</v>
      </c>
      <c r="J699" t="s">
        <v>458</v>
      </c>
      <c r="K699" t="s">
        <v>50</v>
      </c>
      <c r="L699" t="s">
        <v>58</v>
      </c>
      <c r="M699" t="s">
        <v>35</v>
      </c>
      <c r="N699" s="1">
        <v>44436</v>
      </c>
      <c r="O699">
        <v>3.75</v>
      </c>
      <c r="P699" s="2">
        <v>7.08</v>
      </c>
      <c r="Q699">
        <v>3.33</v>
      </c>
      <c r="R699">
        <v>48</v>
      </c>
      <c r="S699" s="2">
        <v>180</v>
      </c>
      <c r="T699" s="3">
        <v>0.03</v>
      </c>
      <c r="U699" s="2">
        <v>5.4</v>
      </c>
      <c r="V699" s="2">
        <v>174.6</v>
      </c>
      <c r="W699" s="2">
        <v>2.35</v>
      </c>
      <c r="X699" s="2">
        <v>176.95</v>
      </c>
    </row>
    <row r="700" spans="1:24">
      <c r="A700" t="s">
        <v>1640</v>
      </c>
      <c r="B700" s="1">
        <v>44423</v>
      </c>
      <c r="C700" t="s">
        <v>1641</v>
      </c>
      <c r="D700" t="s">
        <v>383</v>
      </c>
      <c r="E700" t="s">
        <v>45</v>
      </c>
      <c r="F700" t="s">
        <v>45</v>
      </c>
      <c r="G700" t="s">
        <v>72</v>
      </c>
      <c r="H700" t="s">
        <v>66</v>
      </c>
      <c r="I700" t="s">
        <v>176</v>
      </c>
      <c r="J700" t="s">
        <v>461</v>
      </c>
      <c r="K700" t="s">
        <v>57</v>
      </c>
      <c r="L700" t="s">
        <v>58</v>
      </c>
      <c r="M700" t="s">
        <v>52</v>
      </c>
      <c r="N700" s="1">
        <v>44442</v>
      </c>
      <c r="O700">
        <v>3.5</v>
      </c>
      <c r="P700" s="2">
        <v>5.74</v>
      </c>
      <c r="Q700">
        <v>2.2400000000000002</v>
      </c>
      <c r="R700">
        <v>32</v>
      </c>
      <c r="S700" s="2">
        <v>112</v>
      </c>
      <c r="T700" s="3">
        <v>0.08</v>
      </c>
      <c r="U700" s="2">
        <v>8.9600000000000009</v>
      </c>
      <c r="V700" s="2">
        <v>103.04</v>
      </c>
      <c r="W700" s="2">
        <v>5.01</v>
      </c>
      <c r="X700" s="2">
        <v>108.05</v>
      </c>
    </row>
    <row r="701" spans="1:24">
      <c r="A701" t="s">
        <v>1642</v>
      </c>
      <c r="B701" s="1">
        <v>44429</v>
      </c>
      <c r="C701" t="s">
        <v>1643</v>
      </c>
      <c r="D701" t="s">
        <v>387</v>
      </c>
      <c r="E701" t="s">
        <v>27</v>
      </c>
      <c r="F701" t="s">
        <v>28</v>
      </c>
      <c r="G701" t="s">
        <v>107</v>
      </c>
      <c r="H701" t="s">
        <v>416</v>
      </c>
      <c r="I701" t="s">
        <v>63</v>
      </c>
      <c r="J701" t="s">
        <v>464</v>
      </c>
      <c r="K701" t="s">
        <v>33</v>
      </c>
      <c r="L701" t="s">
        <v>41</v>
      </c>
      <c r="M701" t="s">
        <v>35</v>
      </c>
      <c r="N701" s="1">
        <v>44489</v>
      </c>
      <c r="O701">
        <v>2.1800000000000002</v>
      </c>
      <c r="P701" s="2">
        <v>3.52</v>
      </c>
      <c r="Q701">
        <v>1.34</v>
      </c>
      <c r="R701">
        <v>38</v>
      </c>
      <c r="S701" s="2">
        <v>82.84</v>
      </c>
      <c r="T701" s="3">
        <v>0.09</v>
      </c>
      <c r="U701" s="2">
        <v>7.46</v>
      </c>
      <c r="V701" s="2">
        <v>75.38</v>
      </c>
      <c r="W701" s="2">
        <v>6.83</v>
      </c>
      <c r="X701" s="2">
        <v>82.21</v>
      </c>
    </row>
    <row r="702" spans="1:24">
      <c r="A702" t="s">
        <v>1644</v>
      </c>
      <c r="B702" s="1">
        <v>44430</v>
      </c>
      <c r="C702" t="s">
        <v>1645</v>
      </c>
      <c r="D702" t="s">
        <v>391</v>
      </c>
      <c r="E702" t="s">
        <v>39</v>
      </c>
      <c r="F702" t="s">
        <v>39</v>
      </c>
      <c r="G702" t="s">
        <v>107</v>
      </c>
      <c r="H702" t="s">
        <v>525</v>
      </c>
      <c r="I702" t="s">
        <v>48</v>
      </c>
      <c r="J702" t="s">
        <v>467</v>
      </c>
      <c r="K702" t="s">
        <v>57</v>
      </c>
      <c r="L702" t="s">
        <v>34</v>
      </c>
      <c r="M702" t="s">
        <v>35</v>
      </c>
      <c r="N702" s="1">
        <v>44431</v>
      </c>
      <c r="O702">
        <v>10.07</v>
      </c>
      <c r="P702" s="2">
        <v>15.98</v>
      </c>
      <c r="Q702">
        <v>5.91</v>
      </c>
      <c r="R702">
        <v>6</v>
      </c>
      <c r="S702" s="2">
        <v>60.42</v>
      </c>
      <c r="T702" s="3">
        <v>0.1</v>
      </c>
      <c r="U702" s="2">
        <v>6.04</v>
      </c>
      <c r="V702" s="2">
        <v>54.38</v>
      </c>
      <c r="W702" s="2">
        <v>4</v>
      </c>
      <c r="X702" s="2">
        <v>58.38</v>
      </c>
    </row>
    <row r="703" spans="1:24">
      <c r="A703" t="s">
        <v>1646</v>
      </c>
      <c r="B703" s="1">
        <v>44431</v>
      </c>
      <c r="C703" t="s">
        <v>1647</v>
      </c>
      <c r="D703" t="s">
        <v>395</v>
      </c>
      <c r="E703" t="s">
        <v>45</v>
      </c>
      <c r="F703" t="s">
        <v>45</v>
      </c>
      <c r="G703" t="s">
        <v>46</v>
      </c>
      <c r="H703" t="s">
        <v>90</v>
      </c>
      <c r="I703" t="s">
        <v>48</v>
      </c>
      <c r="J703" t="s">
        <v>470</v>
      </c>
      <c r="K703" t="s">
        <v>33</v>
      </c>
      <c r="L703" t="s">
        <v>41</v>
      </c>
      <c r="M703" t="s">
        <v>52</v>
      </c>
      <c r="N703" s="1">
        <v>44437</v>
      </c>
      <c r="O703">
        <v>3.53</v>
      </c>
      <c r="P703" s="2">
        <v>8.6199999999999992</v>
      </c>
      <c r="Q703">
        <v>5.09</v>
      </c>
      <c r="R703">
        <v>8</v>
      </c>
      <c r="S703" s="2">
        <v>28.24</v>
      </c>
      <c r="T703" s="3">
        <v>0</v>
      </c>
      <c r="U703" s="2">
        <v>0</v>
      </c>
      <c r="V703" s="2">
        <v>28.24</v>
      </c>
      <c r="W703" s="2">
        <v>4.5</v>
      </c>
      <c r="X703" s="2">
        <v>32.74</v>
      </c>
    </row>
    <row r="704" spans="1:24">
      <c r="A704" t="s">
        <v>1648</v>
      </c>
      <c r="B704" s="1">
        <v>44432</v>
      </c>
      <c r="C704" t="s">
        <v>1649</v>
      </c>
      <c r="D704" t="s">
        <v>399</v>
      </c>
      <c r="E704" t="s">
        <v>27</v>
      </c>
      <c r="F704" t="s">
        <v>28</v>
      </c>
      <c r="G704" t="s">
        <v>46</v>
      </c>
      <c r="H704" t="s">
        <v>62</v>
      </c>
      <c r="I704" t="s">
        <v>176</v>
      </c>
      <c r="J704" t="s">
        <v>473</v>
      </c>
      <c r="K704" t="s">
        <v>33</v>
      </c>
      <c r="L704" t="s">
        <v>58</v>
      </c>
      <c r="M704" t="s">
        <v>52</v>
      </c>
      <c r="N704" s="1">
        <v>44450</v>
      </c>
      <c r="O704">
        <v>84.22</v>
      </c>
      <c r="P704" s="2">
        <v>210.55</v>
      </c>
      <c r="Q704">
        <v>126.33</v>
      </c>
      <c r="R704">
        <v>2</v>
      </c>
      <c r="S704" s="2">
        <v>168.44</v>
      </c>
      <c r="T704" s="3">
        <v>0.05</v>
      </c>
      <c r="U704" s="2">
        <v>8.42</v>
      </c>
      <c r="V704" s="2">
        <v>160.02000000000001</v>
      </c>
      <c r="W704" s="2">
        <v>9.99</v>
      </c>
      <c r="X704" s="2">
        <v>170.01</v>
      </c>
    </row>
    <row r="705" spans="1:24">
      <c r="A705" t="s">
        <v>1650</v>
      </c>
      <c r="B705" s="1">
        <v>44432</v>
      </c>
      <c r="C705" t="s">
        <v>1651</v>
      </c>
      <c r="D705" t="s">
        <v>403</v>
      </c>
      <c r="E705" t="s">
        <v>39</v>
      </c>
      <c r="F705" t="s">
        <v>39</v>
      </c>
      <c r="G705" t="s">
        <v>29</v>
      </c>
      <c r="H705" t="s">
        <v>125</v>
      </c>
      <c r="I705" t="s">
        <v>48</v>
      </c>
      <c r="J705" t="s">
        <v>476</v>
      </c>
      <c r="K705" t="s">
        <v>33</v>
      </c>
      <c r="L705" t="s">
        <v>58</v>
      </c>
      <c r="M705" t="s">
        <v>35</v>
      </c>
      <c r="N705" s="1">
        <v>44481</v>
      </c>
      <c r="O705">
        <v>1.0900000000000001</v>
      </c>
      <c r="P705" s="2">
        <v>1.82</v>
      </c>
      <c r="Q705">
        <v>0.73</v>
      </c>
      <c r="R705">
        <v>42</v>
      </c>
      <c r="S705" s="2">
        <v>45.78</v>
      </c>
      <c r="T705" s="3">
        <v>0.08</v>
      </c>
      <c r="U705" s="2">
        <v>3.66</v>
      </c>
      <c r="V705" s="2">
        <v>42.12</v>
      </c>
      <c r="W705" s="2">
        <v>1</v>
      </c>
      <c r="X705" s="2">
        <v>43.12</v>
      </c>
    </row>
    <row r="706" spans="1:24">
      <c r="A706" t="s">
        <v>1652</v>
      </c>
      <c r="B706" s="1">
        <v>44432</v>
      </c>
      <c r="C706" t="s">
        <v>1653</v>
      </c>
      <c r="D706" t="s">
        <v>407</v>
      </c>
      <c r="E706" t="s">
        <v>45</v>
      </c>
      <c r="F706" t="s">
        <v>45</v>
      </c>
      <c r="G706" t="s">
        <v>46</v>
      </c>
      <c r="H706" t="s">
        <v>433</v>
      </c>
      <c r="I706" t="s">
        <v>73</v>
      </c>
      <c r="J706" t="s">
        <v>480</v>
      </c>
      <c r="K706" t="s">
        <v>50</v>
      </c>
      <c r="L706" t="s">
        <v>51</v>
      </c>
      <c r="M706" t="s">
        <v>35</v>
      </c>
      <c r="N706" s="1">
        <v>44441</v>
      </c>
      <c r="O706">
        <v>16.8</v>
      </c>
      <c r="P706" s="2">
        <v>40.97</v>
      </c>
      <c r="Q706">
        <v>24.17</v>
      </c>
      <c r="R706">
        <v>28</v>
      </c>
      <c r="S706" s="2">
        <v>470.4</v>
      </c>
      <c r="T706" s="3">
        <v>0.04</v>
      </c>
      <c r="U706" s="2">
        <v>18.82</v>
      </c>
      <c r="V706" s="2">
        <v>451.58</v>
      </c>
      <c r="W706" s="2">
        <v>8.99</v>
      </c>
      <c r="X706" s="2">
        <v>460.57</v>
      </c>
    </row>
    <row r="707" spans="1:24">
      <c r="A707" t="s">
        <v>1654</v>
      </c>
      <c r="B707" s="1">
        <v>44434</v>
      </c>
      <c r="C707" t="s">
        <v>1655</v>
      </c>
      <c r="D707" t="s">
        <v>411</v>
      </c>
      <c r="E707" t="s">
        <v>27</v>
      </c>
      <c r="F707" t="s">
        <v>28</v>
      </c>
      <c r="G707" t="s">
        <v>29</v>
      </c>
      <c r="H707" t="s">
        <v>90</v>
      </c>
      <c r="I707" t="s">
        <v>31</v>
      </c>
      <c r="J707" t="s">
        <v>483</v>
      </c>
      <c r="K707" t="s">
        <v>57</v>
      </c>
      <c r="L707" t="s">
        <v>58</v>
      </c>
      <c r="M707" t="s">
        <v>35</v>
      </c>
      <c r="N707" s="1">
        <v>44469</v>
      </c>
      <c r="O707">
        <v>52.04</v>
      </c>
      <c r="P707" s="2">
        <v>83.93</v>
      </c>
      <c r="Q707">
        <v>31.89</v>
      </c>
      <c r="R707">
        <v>3</v>
      </c>
      <c r="S707" s="2">
        <v>156.12</v>
      </c>
      <c r="T707" s="3">
        <v>0</v>
      </c>
      <c r="U707" s="2">
        <v>0</v>
      </c>
      <c r="V707" s="2">
        <v>156.12</v>
      </c>
      <c r="W707" s="2">
        <v>19.989999999999998</v>
      </c>
      <c r="X707" s="2">
        <v>176.11</v>
      </c>
    </row>
    <row r="708" spans="1:24">
      <c r="A708" t="s">
        <v>1656</v>
      </c>
      <c r="B708" s="1">
        <v>44434</v>
      </c>
      <c r="C708" t="s">
        <v>1657</v>
      </c>
      <c r="D708" t="s">
        <v>415</v>
      </c>
      <c r="E708" t="s">
        <v>39</v>
      </c>
      <c r="F708" t="s">
        <v>39</v>
      </c>
      <c r="G708" t="s">
        <v>29</v>
      </c>
      <c r="H708" t="s">
        <v>150</v>
      </c>
      <c r="I708" t="s">
        <v>63</v>
      </c>
      <c r="J708" t="s">
        <v>486</v>
      </c>
      <c r="K708" t="s">
        <v>50</v>
      </c>
      <c r="L708" t="s">
        <v>34</v>
      </c>
      <c r="M708" t="s">
        <v>35</v>
      </c>
      <c r="N708" s="1">
        <v>44483</v>
      </c>
      <c r="O708">
        <v>2.29</v>
      </c>
      <c r="P708" s="2">
        <v>3.69</v>
      </c>
      <c r="Q708">
        <v>1.4</v>
      </c>
      <c r="R708">
        <v>39</v>
      </c>
      <c r="S708" s="2">
        <v>89.31</v>
      </c>
      <c r="T708" s="3">
        <v>0.03</v>
      </c>
      <c r="U708" s="2">
        <v>2.68</v>
      </c>
      <c r="V708" s="2">
        <v>86.63</v>
      </c>
      <c r="W708" s="2">
        <v>0.5</v>
      </c>
      <c r="X708" s="2">
        <v>87.13</v>
      </c>
    </row>
    <row r="709" spans="1:24">
      <c r="A709" t="s">
        <v>1658</v>
      </c>
      <c r="B709" s="1">
        <v>44435</v>
      </c>
      <c r="C709" t="s">
        <v>1659</v>
      </c>
      <c r="D709" t="s">
        <v>420</v>
      </c>
      <c r="E709" t="s">
        <v>45</v>
      </c>
      <c r="F709" t="s">
        <v>45</v>
      </c>
      <c r="G709" t="s">
        <v>29</v>
      </c>
      <c r="H709" t="s">
        <v>150</v>
      </c>
      <c r="I709" t="s">
        <v>176</v>
      </c>
      <c r="J709" t="s">
        <v>489</v>
      </c>
      <c r="K709" t="s">
        <v>57</v>
      </c>
      <c r="L709" t="s">
        <v>34</v>
      </c>
      <c r="M709" t="s">
        <v>52</v>
      </c>
      <c r="N709" s="1">
        <v>44451</v>
      </c>
      <c r="O709">
        <v>5.19</v>
      </c>
      <c r="P709" s="2">
        <v>12.98</v>
      </c>
      <c r="Q709">
        <v>7.79</v>
      </c>
      <c r="R709">
        <v>42</v>
      </c>
      <c r="S709" s="2">
        <v>217.98</v>
      </c>
      <c r="T709" s="3">
        <v>0.05</v>
      </c>
      <c r="U709" s="2">
        <v>10.9</v>
      </c>
      <c r="V709" s="2">
        <v>207.08</v>
      </c>
      <c r="W709" s="2">
        <v>3.14</v>
      </c>
      <c r="X709" s="2">
        <v>210.22</v>
      </c>
    </row>
    <row r="710" spans="1:24">
      <c r="A710" t="s">
        <v>1660</v>
      </c>
      <c r="B710" s="1">
        <v>44436</v>
      </c>
      <c r="C710" t="s">
        <v>1661</v>
      </c>
      <c r="D710" t="s">
        <v>424</v>
      </c>
      <c r="E710" t="s">
        <v>39</v>
      </c>
      <c r="F710" t="s">
        <v>39</v>
      </c>
      <c r="G710" t="s">
        <v>46</v>
      </c>
      <c r="H710" t="s">
        <v>416</v>
      </c>
      <c r="I710" t="s">
        <v>73</v>
      </c>
      <c r="J710" t="s">
        <v>492</v>
      </c>
      <c r="K710" t="s">
        <v>33</v>
      </c>
      <c r="L710" t="s">
        <v>34</v>
      </c>
      <c r="M710" t="s">
        <v>35</v>
      </c>
      <c r="N710" s="1">
        <v>44482</v>
      </c>
      <c r="O710">
        <v>1.94</v>
      </c>
      <c r="P710" s="2">
        <v>3.08</v>
      </c>
      <c r="Q710">
        <v>1.1399999999999999</v>
      </c>
      <c r="R710">
        <v>6</v>
      </c>
      <c r="S710" s="2">
        <v>11.64</v>
      </c>
      <c r="T710" s="3">
        <v>0.02</v>
      </c>
      <c r="U710" s="2">
        <v>0.23</v>
      </c>
      <c r="V710" s="2">
        <v>11.41</v>
      </c>
      <c r="W710" s="2">
        <v>0.99</v>
      </c>
      <c r="X710" s="2">
        <v>12.4</v>
      </c>
    </row>
    <row r="711" spans="1:24">
      <c r="A711" t="s">
        <v>1662</v>
      </c>
      <c r="B711" s="1">
        <v>44438</v>
      </c>
      <c r="C711" t="s">
        <v>1663</v>
      </c>
      <c r="D711" t="s">
        <v>428</v>
      </c>
      <c r="E711" t="s">
        <v>45</v>
      </c>
      <c r="F711" t="s">
        <v>45</v>
      </c>
      <c r="G711" t="s">
        <v>29</v>
      </c>
      <c r="H711" t="s">
        <v>433</v>
      </c>
      <c r="I711" t="s">
        <v>31</v>
      </c>
      <c r="J711" t="s">
        <v>495</v>
      </c>
      <c r="K711" t="s">
        <v>57</v>
      </c>
      <c r="L711" t="s">
        <v>58</v>
      </c>
      <c r="M711" t="s">
        <v>35</v>
      </c>
      <c r="N711" s="1">
        <v>44443</v>
      </c>
      <c r="O711">
        <v>41.28</v>
      </c>
      <c r="P711" s="2">
        <v>95.99</v>
      </c>
      <c r="Q711">
        <v>54.71</v>
      </c>
      <c r="R711">
        <v>26</v>
      </c>
      <c r="S711" s="2">
        <v>1073.28</v>
      </c>
      <c r="T711" s="3">
        <v>0.02</v>
      </c>
      <c r="U711" s="2">
        <v>21.47</v>
      </c>
      <c r="V711" s="2">
        <v>1051.81</v>
      </c>
      <c r="W711" s="2">
        <v>8.99</v>
      </c>
      <c r="X711" s="2">
        <v>1060.8</v>
      </c>
    </row>
    <row r="712" spans="1:24">
      <c r="A712" t="s">
        <v>1664</v>
      </c>
      <c r="B712" s="1">
        <v>44439</v>
      </c>
      <c r="C712" t="s">
        <v>1665</v>
      </c>
      <c r="D712" t="s">
        <v>432</v>
      </c>
      <c r="E712" t="s">
        <v>27</v>
      </c>
      <c r="F712" t="s">
        <v>28</v>
      </c>
      <c r="G712" t="s">
        <v>72</v>
      </c>
      <c r="H712" t="s">
        <v>66</v>
      </c>
      <c r="I712" t="s">
        <v>48</v>
      </c>
      <c r="J712" t="s">
        <v>498</v>
      </c>
      <c r="K712" t="s">
        <v>33</v>
      </c>
      <c r="L712" t="s">
        <v>58</v>
      </c>
      <c r="M712" t="s">
        <v>35</v>
      </c>
      <c r="N712" s="1">
        <v>44477</v>
      </c>
      <c r="O712">
        <v>3.4</v>
      </c>
      <c r="P712" s="2">
        <v>5.4</v>
      </c>
      <c r="Q712">
        <v>2</v>
      </c>
      <c r="R712">
        <v>14</v>
      </c>
      <c r="S712" s="2">
        <v>47.6</v>
      </c>
      <c r="T712" s="3">
        <v>0.02</v>
      </c>
      <c r="U712" s="2">
        <v>0.95</v>
      </c>
      <c r="V712" s="2">
        <v>46.65</v>
      </c>
      <c r="W712" s="2">
        <v>7.78</v>
      </c>
      <c r="X712" s="2">
        <v>54.43</v>
      </c>
    </row>
    <row r="713" spans="1:24">
      <c r="A713" t="s">
        <v>1666</v>
      </c>
      <c r="B713" s="1">
        <v>44439</v>
      </c>
      <c r="C713" t="s">
        <v>1667</v>
      </c>
      <c r="D713" t="s">
        <v>437</v>
      </c>
      <c r="E713" t="s">
        <v>27</v>
      </c>
      <c r="F713" t="s">
        <v>28</v>
      </c>
      <c r="G713" t="s">
        <v>107</v>
      </c>
      <c r="H713" t="s">
        <v>90</v>
      </c>
      <c r="I713" t="s">
        <v>73</v>
      </c>
      <c r="J713" t="s">
        <v>501</v>
      </c>
      <c r="K713" t="s">
        <v>50</v>
      </c>
      <c r="L713" t="s">
        <v>41</v>
      </c>
      <c r="M713" t="s">
        <v>35</v>
      </c>
      <c r="N713" s="1">
        <v>44451</v>
      </c>
      <c r="O713">
        <v>4.46</v>
      </c>
      <c r="P713" s="2">
        <v>10.89</v>
      </c>
      <c r="Q713">
        <v>6.43</v>
      </c>
      <c r="R713">
        <v>50</v>
      </c>
      <c r="S713" s="2">
        <v>223</v>
      </c>
      <c r="T713" s="3">
        <v>0.09</v>
      </c>
      <c r="U713" s="2">
        <v>20.07</v>
      </c>
      <c r="V713" s="2">
        <v>202.93</v>
      </c>
      <c r="W713" s="2">
        <v>4.5</v>
      </c>
      <c r="X713" s="2">
        <v>207.43</v>
      </c>
    </row>
    <row r="714" spans="1:24">
      <c r="A714" t="s">
        <v>1668</v>
      </c>
      <c r="B714" s="1">
        <v>44441</v>
      </c>
      <c r="C714" t="s">
        <v>1669</v>
      </c>
      <c r="D714" t="s">
        <v>441</v>
      </c>
      <c r="E714" t="s">
        <v>39</v>
      </c>
      <c r="F714" t="s">
        <v>39</v>
      </c>
      <c r="G714" t="s">
        <v>107</v>
      </c>
      <c r="H714" t="s">
        <v>30</v>
      </c>
      <c r="I714" t="s">
        <v>31</v>
      </c>
      <c r="J714" t="s">
        <v>504</v>
      </c>
      <c r="K714" t="s">
        <v>57</v>
      </c>
      <c r="L714" t="s">
        <v>34</v>
      </c>
      <c r="M714" t="s">
        <v>35</v>
      </c>
      <c r="N714" s="1">
        <v>44471</v>
      </c>
      <c r="O714">
        <v>60.59</v>
      </c>
      <c r="P714" s="2">
        <v>100.98</v>
      </c>
      <c r="Q714">
        <v>40.39</v>
      </c>
      <c r="R714">
        <v>9</v>
      </c>
      <c r="S714" s="2">
        <v>545.30999999999995</v>
      </c>
      <c r="T714" s="3">
        <v>0.1</v>
      </c>
      <c r="U714" s="2">
        <v>54.53</v>
      </c>
      <c r="V714" s="2">
        <v>490.78</v>
      </c>
      <c r="W714" s="2">
        <v>7.18</v>
      </c>
      <c r="X714" s="2">
        <v>497.96</v>
      </c>
    </row>
    <row r="715" spans="1:24">
      <c r="A715" t="s">
        <v>1670</v>
      </c>
      <c r="B715" s="1">
        <v>44441</v>
      </c>
      <c r="C715" t="s">
        <v>1671</v>
      </c>
      <c r="D715" t="s">
        <v>445</v>
      </c>
      <c r="E715" t="s">
        <v>45</v>
      </c>
      <c r="F715" t="s">
        <v>45</v>
      </c>
      <c r="G715" t="s">
        <v>29</v>
      </c>
      <c r="H715" t="s">
        <v>433</v>
      </c>
      <c r="I715" t="s">
        <v>31</v>
      </c>
      <c r="J715" t="s">
        <v>507</v>
      </c>
      <c r="K715" t="s">
        <v>33</v>
      </c>
      <c r="L715" t="s">
        <v>41</v>
      </c>
      <c r="M715" t="s">
        <v>35</v>
      </c>
      <c r="N715" s="1">
        <v>44451</v>
      </c>
      <c r="O715">
        <v>156.5</v>
      </c>
      <c r="P715" s="2">
        <v>300.97000000000003</v>
      </c>
      <c r="Q715">
        <v>144.47</v>
      </c>
      <c r="R715">
        <v>20</v>
      </c>
      <c r="S715" s="2">
        <v>3130</v>
      </c>
      <c r="T715" s="3">
        <v>0.05</v>
      </c>
      <c r="U715" s="2">
        <v>156.5</v>
      </c>
      <c r="V715" s="2">
        <v>2973.5</v>
      </c>
      <c r="W715" s="2">
        <v>7.18</v>
      </c>
      <c r="X715" s="2">
        <v>2980.68</v>
      </c>
    </row>
    <row r="716" spans="1:24">
      <c r="A716" t="s">
        <v>1672</v>
      </c>
      <c r="B716" s="1">
        <v>44442</v>
      </c>
      <c r="C716" t="s">
        <v>1673</v>
      </c>
      <c r="D716" t="s">
        <v>448</v>
      </c>
      <c r="E716" t="s">
        <v>27</v>
      </c>
      <c r="F716" t="s">
        <v>28</v>
      </c>
      <c r="G716" t="s">
        <v>29</v>
      </c>
      <c r="H716" t="s">
        <v>167</v>
      </c>
      <c r="I716" t="s">
        <v>48</v>
      </c>
      <c r="J716" t="s">
        <v>510</v>
      </c>
      <c r="K716" t="s">
        <v>57</v>
      </c>
      <c r="L716" t="s">
        <v>58</v>
      </c>
      <c r="M716" t="s">
        <v>35</v>
      </c>
      <c r="N716" s="1">
        <v>44497</v>
      </c>
      <c r="O716">
        <v>4.46</v>
      </c>
      <c r="P716" s="2">
        <v>10.89</v>
      </c>
      <c r="Q716">
        <v>6.43</v>
      </c>
      <c r="R716">
        <v>3</v>
      </c>
      <c r="S716" s="2">
        <v>13.38</v>
      </c>
      <c r="T716" s="3">
        <v>0.08</v>
      </c>
      <c r="U716" s="2">
        <v>1.07</v>
      </c>
      <c r="V716" s="2">
        <v>12.31</v>
      </c>
      <c r="W716" s="2">
        <v>4.5</v>
      </c>
      <c r="X716" s="2">
        <v>16.809999999999999</v>
      </c>
    </row>
    <row r="717" spans="1:24">
      <c r="A717" t="s">
        <v>1674</v>
      </c>
      <c r="B717" s="1">
        <v>44443</v>
      </c>
      <c r="C717" t="s">
        <v>1675</v>
      </c>
      <c r="D717" t="s">
        <v>451</v>
      </c>
      <c r="E717" t="s">
        <v>39</v>
      </c>
      <c r="F717" t="s">
        <v>39</v>
      </c>
      <c r="G717" t="s">
        <v>46</v>
      </c>
      <c r="H717" t="s">
        <v>66</v>
      </c>
      <c r="I717" t="s">
        <v>31</v>
      </c>
      <c r="J717" t="s">
        <v>513</v>
      </c>
      <c r="K717" t="s">
        <v>33</v>
      </c>
      <c r="L717" t="s">
        <v>58</v>
      </c>
      <c r="M717" t="s">
        <v>35</v>
      </c>
      <c r="N717" s="1">
        <v>44450</v>
      </c>
      <c r="O717">
        <v>3.84</v>
      </c>
      <c r="P717" s="2">
        <v>6.3</v>
      </c>
      <c r="Q717">
        <v>2.46</v>
      </c>
      <c r="R717">
        <v>40</v>
      </c>
      <c r="S717" s="2">
        <v>153.6</v>
      </c>
      <c r="T717" s="3">
        <v>0.04</v>
      </c>
      <c r="U717" s="2">
        <v>6.14</v>
      </c>
      <c r="V717" s="2">
        <v>147.46</v>
      </c>
      <c r="W717" s="2">
        <v>0.5</v>
      </c>
      <c r="X717" s="2">
        <v>147.96</v>
      </c>
    </row>
    <row r="718" spans="1:24">
      <c r="A718" t="s">
        <v>1676</v>
      </c>
      <c r="B718" s="1">
        <v>44443</v>
      </c>
      <c r="C718" t="s">
        <v>1677</v>
      </c>
      <c r="D718" t="s">
        <v>454</v>
      </c>
      <c r="E718" t="s">
        <v>45</v>
      </c>
      <c r="F718" t="s">
        <v>45</v>
      </c>
      <c r="G718" t="s">
        <v>72</v>
      </c>
      <c r="H718" t="s">
        <v>62</v>
      </c>
      <c r="I718" t="s">
        <v>31</v>
      </c>
      <c r="J718" t="s">
        <v>516</v>
      </c>
      <c r="K718" t="s">
        <v>50</v>
      </c>
      <c r="L718" t="s">
        <v>51</v>
      </c>
      <c r="M718" t="s">
        <v>178</v>
      </c>
      <c r="N718" s="1">
        <v>44455</v>
      </c>
      <c r="O718">
        <v>75</v>
      </c>
      <c r="P718" s="2">
        <v>120.97</v>
      </c>
      <c r="Q718">
        <v>45.97</v>
      </c>
      <c r="R718">
        <v>46</v>
      </c>
      <c r="S718" s="2">
        <v>3450</v>
      </c>
      <c r="T718" s="3">
        <v>7.0000000000000007E-2</v>
      </c>
      <c r="U718" s="2">
        <v>241.5</v>
      </c>
      <c r="V718" s="2">
        <v>3208.5</v>
      </c>
      <c r="W718" s="2">
        <v>26.3</v>
      </c>
      <c r="X718" s="2">
        <v>3234.8</v>
      </c>
    </row>
    <row r="719" spans="1:24">
      <c r="A719" t="s">
        <v>1678</v>
      </c>
      <c r="B719" s="1">
        <v>44445</v>
      </c>
      <c r="C719" t="s">
        <v>1679</v>
      </c>
      <c r="D719" t="s">
        <v>457</v>
      </c>
      <c r="E719" t="s">
        <v>27</v>
      </c>
      <c r="F719" t="s">
        <v>28</v>
      </c>
      <c r="G719" t="s">
        <v>29</v>
      </c>
      <c r="H719" t="s">
        <v>167</v>
      </c>
      <c r="I719" t="s">
        <v>73</v>
      </c>
      <c r="J719" t="s">
        <v>519</v>
      </c>
      <c r="K719" t="s">
        <v>57</v>
      </c>
      <c r="L719" t="s">
        <v>58</v>
      </c>
      <c r="M719" t="s">
        <v>35</v>
      </c>
      <c r="N719" s="1">
        <v>44454</v>
      </c>
      <c r="O719">
        <v>60.59</v>
      </c>
      <c r="P719" s="2">
        <v>100.98</v>
      </c>
      <c r="Q719">
        <v>40.39</v>
      </c>
      <c r="R719">
        <v>44</v>
      </c>
      <c r="S719" s="2">
        <v>2665.96</v>
      </c>
      <c r="T719" s="3">
        <v>0.09</v>
      </c>
      <c r="U719" s="2">
        <v>239.94</v>
      </c>
      <c r="V719" s="2">
        <v>2426.02</v>
      </c>
      <c r="W719" s="2">
        <v>7.18</v>
      </c>
      <c r="X719" s="2">
        <v>2433.1999999999998</v>
      </c>
    </row>
    <row r="720" spans="1:24">
      <c r="A720" t="s">
        <v>1680</v>
      </c>
      <c r="B720" s="1">
        <v>44446</v>
      </c>
      <c r="C720" t="s">
        <v>1681</v>
      </c>
      <c r="D720" t="s">
        <v>460</v>
      </c>
      <c r="E720" t="s">
        <v>39</v>
      </c>
      <c r="F720" t="s">
        <v>39</v>
      </c>
      <c r="G720" t="s">
        <v>46</v>
      </c>
      <c r="H720" t="s">
        <v>433</v>
      </c>
      <c r="I720" t="s">
        <v>176</v>
      </c>
      <c r="J720" t="s">
        <v>522</v>
      </c>
      <c r="K720" t="s">
        <v>33</v>
      </c>
      <c r="L720" t="s">
        <v>34</v>
      </c>
      <c r="M720" t="s">
        <v>35</v>
      </c>
      <c r="N720" s="1">
        <v>44491</v>
      </c>
      <c r="O720">
        <v>4.79</v>
      </c>
      <c r="P720" s="2">
        <v>11.97</v>
      </c>
      <c r="Q720">
        <v>7.18</v>
      </c>
      <c r="R720">
        <v>48</v>
      </c>
      <c r="S720" s="2">
        <v>229.92</v>
      </c>
      <c r="T720" s="3">
        <v>0.02</v>
      </c>
      <c r="U720" s="2">
        <v>4.5999999999999996</v>
      </c>
      <c r="V720" s="2">
        <v>225.32</v>
      </c>
      <c r="W720" s="2">
        <v>5.81</v>
      </c>
      <c r="X720" s="2">
        <v>231.13</v>
      </c>
    </row>
    <row r="721" spans="1:24">
      <c r="A721" t="s">
        <v>1682</v>
      </c>
      <c r="B721" s="1">
        <v>44447</v>
      </c>
      <c r="C721" t="s">
        <v>1683</v>
      </c>
      <c r="D721" t="s">
        <v>463</v>
      </c>
      <c r="E721" t="s">
        <v>45</v>
      </c>
      <c r="F721" t="s">
        <v>45</v>
      </c>
      <c r="G721" t="s">
        <v>29</v>
      </c>
      <c r="H721" t="s">
        <v>66</v>
      </c>
      <c r="I721" t="s">
        <v>176</v>
      </c>
      <c r="J721" t="s">
        <v>526</v>
      </c>
      <c r="K721" t="s">
        <v>33</v>
      </c>
      <c r="L721" t="s">
        <v>34</v>
      </c>
      <c r="M721" t="s">
        <v>35</v>
      </c>
      <c r="N721" s="1">
        <v>44457</v>
      </c>
      <c r="O721">
        <v>3.32</v>
      </c>
      <c r="P721" s="2">
        <v>5.18</v>
      </c>
      <c r="Q721">
        <v>1.86</v>
      </c>
      <c r="R721">
        <v>20</v>
      </c>
      <c r="S721" s="2">
        <v>66.400000000000006</v>
      </c>
      <c r="T721" s="3">
        <v>0.06</v>
      </c>
      <c r="U721" s="2">
        <v>3.98</v>
      </c>
      <c r="V721" s="2">
        <v>62.42</v>
      </c>
      <c r="W721" s="2">
        <v>2.04</v>
      </c>
      <c r="X721" s="2">
        <v>64.459999999999994</v>
      </c>
    </row>
    <row r="722" spans="1:24">
      <c r="A722" t="s">
        <v>1684</v>
      </c>
      <c r="B722" s="1">
        <v>44447</v>
      </c>
      <c r="C722" t="s">
        <v>1685</v>
      </c>
      <c r="D722" t="s">
        <v>466</v>
      </c>
      <c r="E722" t="s">
        <v>39</v>
      </c>
      <c r="F722" t="s">
        <v>39</v>
      </c>
      <c r="G722" t="s">
        <v>46</v>
      </c>
      <c r="H722" t="s">
        <v>62</v>
      </c>
      <c r="I722" t="s">
        <v>176</v>
      </c>
      <c r="J722" t="s">
        <v>529</v>
      </c>
      <c r="K722" t="s">
        <v>50</v>
      </c>
      <c r="L722" t="s">
        <v>34</v>
      </c>
      <c r="M722" t="s">
        <v>35</v>
      </c>
      <c r="N722" s="1">
        <v>44472</v>
      </c>
      <c r="O722">
        <v>0.24</v>
      </c>
      <c r="P722" s="2">
        <v>1.26</v>
      </c>
      <c r="Q722">
        <v>1.02</v>
      </c>
      <c r="R722">
        <v>31</v>
      </c>
      <c r="S722" s="2">
        <v>7.44</v>
      </c>
      <c r="T722" s="3">
        <v>0.06</v>
      </c>
      <c r="U722" s="2">
        <v>0.45</v>
      </c>
      <c r="V722" s="2">
        <v>6.99</v>
      </c>
      <c r="W722" s="2">
        <v>0.7</v>
      </c>
      <c r="X722" s="2">
        <v>7.69</v>
      </c>
    </row>
    <row r="723" spans="1:24">
      <c r="A723" t="s">
        <v>1686</v>
      </c>
      <c r="B723" s="1">
        <v>44449</v>
      </c>
      <c r="C723" t="s">
        <v>1687</v>
      </c>
      <c r="D723" t="s">
        <v>469</v>
      </c>
      <c r="E723" t="s">
        <v>39</v>
      </c>
      <c r="F723" t="s">
        <v>39</v>
      </c>
      <c r="G723" t="s">
        <v>29</v>
      </c>
      <c r="H723" t="s">
        <v>525</v>
      </c>
      <c r="I723" t="s">
        <v>73</v>
      </c>
      <c r="J723" t="s">
        <v>532</v>
      </c>
      <c r="K723" t="s">
        <v>33</v>
      </c>
      <c r="L723" t="s">
        <v>34</v>
      </c>
      <c r="M723" t="s">
        <v>52</v>
      </c>
      <c r="N723" s="1">
        <v>44497</v>
      </c>
      <c r="O723">
        <v>2.25</v>
      </c>
      <c r="P723" s="2">
        <v>3.69</v>
      </c>
      <c r="Q723">
        <v>1.44</v>
      </c>
      <c r="R723">
        <v>23</v>
      </c>
      <c r="S723" s="2">
        <v>51.75</v>
      </c>
      <c r="T723" s="3">
        <v>0.02</v>
      </c>
      <c r="U723" s="2">
        <v>1.04</v>
      </c>
      <c r="V723" s="2">
        <v>50.72</v>
      </c>
      <c r="W723" s="2">
        <v>2.5</v>
      </c>
      <c r="X723" s="2">
        <v>53.22</v>
      </c>
    </row>
    <row r="724" spans="1:24">
      <c r="A724" t="s">
        <v>1688</v>
      </c>
      <c r="B724" s="1">
        <v>44450</v>
      </c>
      <c r="C724" t="s">
        <v>1689</v>
      </c>
      <c r="D724" t="s">
        <v>472</v>
      </c>
      <c r="E724" t="s">
        <v>45</v>
      </c>
      <c r="F724" t="s">
        <v>45</v>
      </c>
      <c r="G724" t="s">
        <v>72</v>
      </c>
      <c r="H724" t="s">
        <v>416</v>
      </c>
      <c r="I724" t="s">
        <v>63</v>
      </c>
      <c r="J724" t="s">
        <v>535</v>
      </c>
      <c r="K724" t="s">
        <v>33</v>
      </c>
      <c r="L724" t="s">
        <v>41</v>
      </c>
      <c r="M724" t="s">
        <v>52</v>
      </c>
      <c r="N724" s="1">
        <v>44493</v>
      </c>
      <c r="O724">
        <v>1.76</v>
      </c>
      <c r="P724" s="2">
        <v>2.94</v>
      </c>
      <c r="Q724">
        <v>1.18</v>
      </c>
      <c r="R724">
        <v>47</v>
      </c>
      <c r="S724" s="2">
        <v>82.72</v>
      </c>
      <c r="T724" s="3">
        <v>0.04</v>
      </c>
      <c r="U724" s="2">
        <v>3.31</v>
      </c>
      <c r="V724" s="2">
        <v>79.41</v>
      </c>
      <c r="W724" s="2">
        <v>0.81</v>
      </c>
      <c r="X724" s="2">
        <v>80.22</v>
      </c>
    </row>
    <row r="725" spans="1:24">
      <c r="A725" t="s">
        <v>1690</v>
      </c>
      <c r="B725" s="1">
        <v>44451</v>
      </c>
      <c r="C725" t="s">
        <v>1691</v>
      </c>
      <c r="D725" t="s">
        <v>475</v>
      </c>
      <c r="E725" t="s">
        <v>27</v>
      </c>
      <c r="F725" t="s">
        <v>28</v>
      </c>
      <c r="G725" t="s">
        <v>46</v>
      </c>
      <c r="H725" t="s">
        <v>62</v>
      </c>
      <c r="I725" t="s">
        <v>63</v>
      </c>
      <c r="J725" t="s">
        <v>538</v>
      </c>
      <c r="K725" t="s">
        <v>50</v>
      </c>
      <c r="L725" t="s">
        <v>51</v>
      </c>
      <c r="M725" t="s">
        <v>35</v>
      </c>
      <c r="N725" s="1">
        <v>44508</v>
      </c>
      <c r="O725">
        <v>0.87</v>
      </c>
      <c r="P725" s="2">
        <v>1.81</v>
      </c>
      <c r="Q725">
        <v>0.94</v>
      </c>
      <c r="R725">
        <v>6</v>
      </c>
      <c r="S725" s="2">
        <v>5.22</v>
      </c>
      <c r="T725" s="3">
        <v>7.0000000000000007E-2</v>
      </c>
      <c r="U725" s="2">
        <v>0.37</v>
      </c>
      <c r="V725" s="2">
        <v>4.8499999999999996</v>
      </c>
      <c r="W725" s="2">
        <v>0.75</v>
      </c>
      <c r="X725" s="2">
        <v>5.6</v>
      </c>
    </row>
    <row r="726" spans="1:24">
      <c r="A726" t="s">
        <v>1692</v>
      </c>
      <c r="B726" s="1">
        <v>44454</v>
      </c>
      <c r="C726" t="s">
        <v>1693</v>
      </c>
      <c r="D726" t="s">
        <v>478</v>
      </c>
      <c r="E726" t="s">
        <v>27</v>
      </c>
      <c r="F726" t="s">
        <v>28</v>
      </c>
      <c r="G726" t="s">
        <v>29</v>
      </c>
      <c r="H726" t="s">
        <v>167</v>
      </c>
      <c r="I726" t="s">
        <v>73</v>
      </c>
      <c r="J726" t="s">
        <v>541</v>
      </c>
      <c r="K726" t="s">
        <v>57</v>
      </c>
      <c r="L726" t="s">
        <v>58</v>
      </c>
      <c r="M726" t="s">
        <v>35</v>
      </c>
      <c r="N726" s="1">
        <v>44484</v>
      </c>
      <c r="O726">
        <v>0.93</v>
      </c>
      <c r="P726" s="2">
        <v>1.48</v>
      </c>
      <c r="Q726">
        <v>0.55000000000000004</v>
      </c>
      <c r="R726">
        <v>1</v>
      </c>
      <c r="S726" s="2">
        <v>0.93</v>
      </c>
      <c r="T726" s="3">
        <v>0.01</v>
      </c>
      <c r="U726" s="2">
        <v>0.01</v>
      </c>
      <c r="V726" s="2">
        <v>0.92</v>
      </c>
      <c r="W726" s="2">
        <v>0.7</v>
      </c>
      <c r="X726" s="2">
        <v>1.62</v>
      </c>
    </row>
    <row r="727" spans="1:24">
      <c r="A727" t="s">
        <v>1694</v>
      </c>
      <c r="B727" s="1">
        <v>44455</v>
      </c>
      <c r="C727" t="s">
        <v>1695</v>
      </c>
      <c r="D727" t="s">
        <v>482</v>
      </c>
      <c r="E727" t="s">
        <v>39</v>
      </c>
      <c r="F727" t="s">
        <v>39</v>
      </c>
      <c r="G727" t="s">
        <v>29</v>
      </c>
      <c r="H727" t="s">
        <v>30</v>
      </c>
      <c r="I727" t="s">
        <v>48</v>
      </c>
      <c r="J727" t="s">
        <v>544</v>
      </c>
      <c r="K727" t="s">
        <v>50</v>
      </c>
      <c r="L727" t="s">
        <v>51</v>
      </c>
      <c r="M727" t="s">
        <v>52</v>
      </c>
      <c r="N727" s="1">
        <v>44469</v>
      </c>
      <c r="O727">
        <v>3.51</v>
      </c>
      <c r="P727" s="2">
        <v>8.57</v>
      </c>
      <c r="Q727">
        <v>5.0599999999999996</v>
      </c>
      <c r="R727">
        <v>49</v>
      </c>
      <c r="S727" s="2">
        <v>171.99</v>
      </c>
      <c r="T727" s="3">
        <v>0.01</v>
      </c>
      <c r="U727" s="2">
        <v>1.72</v>
      </c>
      <c r="V727" s="2">
        <v>170.27</v>
      </c>
      <c r="W727" s="2">
        <v>6.14</v>
      </c>
      <c r="X727" s="2">
        <v>176.41</v>
      </c>
    </row>
    <row r="728" spans="1:24">
      <c r="A728" t="s">
        <v>1696</v>
      </c>
      <c r="B728" s="1">
        <v>44456</v>
      </c>
      <c r="C728" t="s">
        <v>1697</v>
      </c>
      <c r="D728" t="s">
        <v>485</v>
      </c>
      <c r="E728" t="s">
        <v>45</v>
      </c>
      <c r="F728" t="s">
        <v>45</v>
      </c>
      <c r="G728" t="s">
        <v>46</v>
      </c>
      <c r="H728" t="s">
        <v>433</v>
      </c>
      <c r="I728" t="s">
        <v>63</v>
      </c>
      <c r="J728" t="s">
        <v>547</v>
      </c>
      <c r="K728" t="s">
        <v>57</v>
      </c>
      <c r="L728" t="s">
        <v>34</v>
      </c>
      <c r="M728" t="s">
        <v>35</v>
      </c>
      <c r="N728" s="1">
        <v>44484</v>
      </c>
      <c r="O728">
        <v>1.82</v>
      </c>
      <c r="P728" s="2">
        <v>2.98</v>
      </c>
      <c r="Q728">
        <v>1.1599999999999999</v>
      </c>
      <c r="R728">
        <v>3</v>
      </c>
      <c r="S728" s="2">
        <v>5.46</v>
      </c>
      <c r="T728" s="3">
        <v>0.04</v>
      </c>
      <c r="U728" s="2">
        <v>0.22</v>
      </c>
      <c r="V728" s="2">
        <v>5.24</v>
      </c>
      <c r="W728" s="2">
        <v>1.58</v>
      </c>
      <c r="X728" s="2">
        <v>6.82</v>
      </c>
    </row>
    <row r="729" spans="1:24">
      <c r="A729" t="s">
        <v>1698</v>
      </c>
      <c r="B729" s="1">
        <v>44464</v>
      </c>
      <c r="C729" t="s">
        <v>1699</v>
      </c>
      <c r="D729" t="s">
        <v>488</v>
      </c>
      <c r="E729" t="s">
        <v>27</v>
      </c>
      <c r="F729" t="s">
        <v>28</v>
      </c>
      <c r="G729" t="s">
        <v>107</v>
      </c>
      <c r="H729" t="s">
        <v>62</v>
      </c>
      <c r="I729" t="s">
        <v>63</v>
      </c>
      <c r="J729" t="s">
        <v>550</v>
      </c>
      <c r="K729" t="s">
        <v>33</v>
      </c>
      <c r="L729" t="s">
        <v>41</v>
      </c>
      <c r="M729" t="s">
        <v>35</v>
      </c>
      <c r="N729" s="1">
        <v>44501</v>
      </c>
      <c r="O729">
        <v>13.64</v>
      </c>
      <c r="P729" s="2">
        <v>20.98</v>
      </c>
      <c r="Q729">
        <v>7.34</v>
      </c>
      <c r="R729">
        <v>10</v>
      </c>
      <c r="S729" s="2">
        <v>136.4</v>
      </c>
      <c r="T729" s="3">
        <v>0.06</v>
      </c>
      <c r="U729" s="2">
        <v>8.18</v>
      </c>
      <c r="V729" s="2">
        <v>128.22</v>
      </c>
      <c r="W729" s="2">
        <v>1.49</v>
      </c>
      <c r="X729" s="2">
        <v>129.71</v>
      </c>
    </row>
    <row r="730" spans="1:24">
      <c r="A730" t="s">
        <v>1700</v>
      </c>
      <c r="B730" s="1">
        <v>44464</v>
      </c>
      <c r="C730" t="s">
        <v>1701</v>
      </c>
      <c r="D730" t="s">
        <v>491</v>
      </c>
      <c r="E730" t="s">
        <v>27</v>
      </c>
      <c r="F730" t="s">
        <v>28</v>
      </c>
      <c r="G730" t="s">
        <v>29</v>
      </c>
      <c r="H730" t="s">
        <v>62</v>
      </c>
      <c r="I730" t="s">
        <v>73</v>
      </c>
      <c r="J730" t="s">
        <v>553</v>
      </c>
      <c r="K730" t="s">
        <v>57</v>
      </c>
      <c r="L730" t="s">
        <v>51</v>
      </c>
      <c r="M730" t="s">
        <v>35</v>
      </c>
      <c r="N730" s="1">
        <v>44516</v>
      </c>
      <c r="O730">
        <v>2.1800000000000002</v>
      </c>
      <c r="P730" s="2">
        <v>3.52</v>
      </c>
      <c r="Q730">
        <v>1.34</v>
      </c>
      <c r="R730">
        <v>13</v>
      </c>
      <c r="S730" s="2">
        <v>28.34</v>
      </c>
      <c r="T730" s="3">
        <v>0.08</v>
      </c>
      <c r="U730" s="2">
        <v>2.27</v>
      </c>
      <c r="V730" s="2">
        <v>26.07</v>
      </c>
      <c r="W730" s="2">
        <v>6.83</v>
      </c>
      <c r="X730" s="2">
        <v>32.9</v>
      </c>
    </row>
    <row r="731" spans="1:24">
      <c r="A731" t="s">
        <v>1702</v>
      </c>
      <c r="B731" s="1">
        <v>44465</v>
      </c>
      <c r="C731" t="s">
        <v>1703</v>
      </c>
      <c r="D731" t="s">
        <v>494</v>
      </c>
      <c r="E731" t="s">
        <v>39</v>
      </c>
      <c r="F731" t="s">
        <v>39</v>
      </c>
      <c r="G731" t="s">
        <v>29</v>
      </c>
      <c r="H731" t="s">
        <v>30</v>
      </c>
      <c r="I731" t="s">
        <v>176</v>
      </c>
      <c r="J731" t="s">
        <v>556</v>
      </c>
      <c r="K731" t="s">
        <v>33</v>
      </c>
      <c r="L731" t="s">
        <v>58</v>
      </c>
      <c r="M731" t="s">
        <v>35</v>
      </c>
      <c r="N731" s="1">
        <v>44499</v>
      </c>
      <c r="O731">
        <v>3.4</v>
      </c>
      <c r="P731" s="2">
        <v>5.4</v>
      </c>
      <c r="Q731">
        <v>2</v>
      </c>
      <c r="R731">
        <v>10</v>
      </c>
      <c r="S731" s="2">
        <v>34</v>
      </c>
      <c r="T731" s="3">
        <v>0.04</v>
      </c>
      <c r="U731" s="2">
        <v>1.36</v>
      </c>
      <c r="V731" s="2">
        <v>32.64</v>
      </c>
      <c r="W731" s="2">
        <v>7.78</v>
      </c>
      <c r="X731" s="2">
        <v>40.42</v>
      </c>
    </row>
    <row r="732" spans="1:24">
      <c r="A732" t="s">
        <v>1704</v>
      </c>
      <c r="B732" s="1">
        <v>44466</v>
      </c>
      <c r="C732" t="s">
        <v>1705</v>
      </c>
      <c r="D732" t="s">
        <v>497</v>
      </c>
      <c r="E732" t="s">
        <v>45</v>
      </c>
      <c r="F732" t="s">
        <v>45</v>
      </c>
      <c r="G732" t="s">
        <v>46</v>
      </c>
      <c r="H732" t="s">
        <v>30</v>
      </c>
      <c r="I732" t="s">
        <v>63</v>
      </c>
      <c r="J732" t="s">
        <v>559</v>
      </c>
      <c r="K732" t="s">
        <v>33</v>
      </c>
      <c r="L732" t="s">
        <v>34</v>
      </c>
      <c r="M732" t="s">
        <v>35</v>
      </c>
      <c r="N732" s="1">
        <v>44524</v>
      </c>
      <c r="O732">
        <v>12.39</v>
      </c>
      <c r="P732" s="2">
        <v>19.98</v>
      </c>
      <c r="Q732">
        <v>7.59</v>
      </c>
      <c r="R732">
        <v>20</v>
      </c>
      <c r="S732" s="2">
        <v>247.8</v>
      </c>
      <c r="T732" s="3">
        <v>0.05</v>
      </c>
      <c r="U732" s="2">
        <v>12.39</v>
      </c>
      <c r="V732" s="2">
        <v>235.41</v>
      </c>
      <c r="W732" s="2">
        <v>5.77</v>
      </c>
      <c r="X732" s="2">
        <v>241.18</v>
      </c>
    </row>
    <row r="733" spans="1:24">
      <c r="A733" t="s">
        <v>1706</v>
      </c>
      <c r="B733" s="1">
        <v>44466</v>
      </c>
      <c r="C733" t="s">
        <v>1707</v>
      </c>
      <c r="D733" t="s">
        <v>500</v>
      </c>
      <c r="E733" t="s">
        <v>27</v>
      </c>
      <c r="F733" t="s">
        <v>28</v>
      </c>
      <c r="G733" t="s">
        <v>29</v>
      </c>
      <c r="H733" t="s">
        <v>90</v>
      </c>
      <c r="I733" t="s">
        <v>48</v>
      </c>
      <c r="J733" t="s">
        <v>562</v>
      </c>
      <c r="K733" t="s">
        <v>33</v>
      </c>
      <c r="L733" t="s">
        <v>41</v>
      </c>
      <c r="M733" t="s">
        <v>35</v>
      </c>
      <c r="N733" s="1">
        <v>44483</v>
      </c>
      <c r="O733">
        <v>12.39</v>
      </c>
      <c r="P733" s="2">
        <v>19.98</v>
      </c>
      <c r="Q733">
        <v>7.59</v>
      </c>
      <c r="R733">
        <v>34</v>
      </c>
      <c r="S733" s="2">
        <v>421.26</v>
      </c>
      <c r="T733" s="3">
        <v>0.06</v>
      </c>
      <c r="U733" s="2">
        <v>25.28</v>
      </c>
      <c r="V733" s="2">
        <v>395.98</v>
      </c>
      <c r="W733" s="2">
        <v>5.77</v>
      </c>
      <c r="X733" s="2">
        <v>401.75</v>
      </c>
    </row>
    <row r="734" spans="1:24">
      <c r="A734" t="s">
        <v>1708</v>
      </c>
      <c r="B734" s="1">
        <v>44467</v>
      </c>
      <c r="C734" t="s">
        <v>1709</v>
      </c>
      <c r="D734" t="s">
        <v>503</v>
      </c>
      <c r="E734" t="s">
        <v>39</v>
      </c>
      <c r="F734" t="s">
        <v>39</v>
      </c>
      <c r="G734" t="s">
        <v>107</v>
      </c>
      <c r="H734" t="s">
        <v>30</v>
      </c>
      <c r="I734" t="s">
        <v>63</v>
      </c>
      <c r="J734" t="s">
        <v>565</v>
      </c>
      <c r="K734" t="s">
        <v>50</v>
      </c>
      <c r="L734" t="s">
        <v>34</v>
      </c>
      <c r="M734" t="s">
        <v>35</v>
      </c>
      <c r="N734" s="1">
        <v>44517</v>
      </c>
      <c r="O734">
        <v>3.75</v>
      </c>
      <c r="P734" s="2">
        <v>7.08</v>
      </c>
      <c r="Q734">
        <v>3.33</v>
      </c>
      <c r="R734">
        <v>37</v>
      </c>
      <c r="S734" s="2">
        <v>138.75</v>
      </c>
      <c r="T734" s="3">
        <v>0.08</v>
      </c>
      <c r="U734" s="2">
        <v>11.1</v>
      </c>
      <c r="V734" s="2">
        <v>127.65</v>
      </c>
      <c r="W734" s="2">
        <v>2.35</v>
      </c>
      <c r="X734" s="2">
        <v>130</v>
      </c>
    </row>
    <row r="735" spans="1:24">
      <c r="A735" t="s">
        <v>1710</v>
      </c>
      <c r="B735" s="1">
        <v>44468</v>
      </c>
      <c r="C735" t="s">
        <v>1711</v>
      </c>
      <c r="D735" t="s">
        <v>506</v>
      </c>
      <c r="E735" t="s">
        <v>45</v>
      </c>
      <c r="F735" t="s">
        <v>45</v>
      </c>
      <c r="G735" t="s">
        <v>46</v>
      </c>
      <c r="H735" t="s">
        <v>62</v>
      </c>
      <c r="I735" t="s">
        <v>31</v>
      </c>
      <c r="J735" t="s">
        <v>568</v>
      </c>
      <c r="K735" t="s">
        <v>57</v>
      </c>
      <c r="L735" t="s">
        <v>41</v>
      </c>
      <c r="M735" t="s">
        <v>52</v>
      </c>
      <c r="N735" s="1">
        <v>44511</v>
      </c>
      <c r="O735">
        <v>3.5</v>
      </c>
      <c r="P735" s="2">
        <v>5.74</v>
      </c>
      <c r="Q735">
        <v>2.2400000000000002</v>
      </c>
      <c r="R735">
        <v>26</v>
      </c>
      <c r="S735" s="2">
        <v>91</v>
      </c>
      <c r="T735" s="3">
        <v>0.03</v>
      </c>
      <c r="U735" s="2">
        <v>2.73</v>
      </c>
      <c r="V735" s="2">
        <v>88.27</v>
      </c>
      <c r="W735" s="2">
        <v>5.01</v>
      </c>
      <c r="X735" s="2">
        <v>93.28</v>
      </c>
    </row>
    <row r="736" spans="1:24">
      <c r="A736" t="s">
        <v>1712</v>
      </c>
      <c r="B736" s="1">
        <v>44470</v>
      </c>
      <c r="C736" t="s">
        <v>1713</v>
      </c>
      <c r="D736" t="s">
        <v>509</v>
      </c>
      <c r="E736" t="s">
        <v>27</v>
      </c>
      <c r="F736" t="s">
        <v>28</v>
      </c>
      <c r="G736" t="s">
        <v>29</v>
      </c>
      <c r="H736" t="s">
        <v>416</v>
      </c>
      <c r="I736" t="s">
        <v>48</v>
      </c>
      <c r="J736" t="s">
        <v>571</v>
      </c>
      <c r="K736" t="s">
        <v>50</v>
      </c>
      <c r="L736" t="s">
        <v>51</v>
      </c>
      <c r="M736" t="s">
        <v>35</v>
      </c>
      <c r="N736" s="1">
        <v>44503</v>
      </c>
      <c r="O736">
        <v>1.05</v>
      </c>
      <c r="P736" s="2">
        <v>1.95</v>
      </c>
      <c r="Q736">
        <v>0.9</v>
      </c>
      <c r="R736">
        <v>4</v>
      </c>
      <c r="S736" s="2">
        <v>4.2</v>
      </c>
      <c r="T736" s="3">
        <v>0.09</v>
      </c>
      <c r="U736" s="2">
        <v>0.38</v>
      </c>
      <c r="V736" s="2">
        <v>3.82</v>
      </c>
      <c r="W736" s="2">
        <v>1.63</v>
      </c>
      <c r="X736" s="2">
        <v>5.45</v>
      </c>
    </row>
    <row r="737" spans="1:24">
      <c r="A737" t="s">
        <v>1714</v>
      </c>
      <c r="B737" s="1">
        <v>44478</v>
      </c>
      <c r="C737" t="s">
        <v>1715</v>
      </c>
      <c r="D737" t="s">
        <v>512</v>
      </c>
      <c r="E737" t="s">
        <v>39</v>
      </c>
      <c r="F737" t="s">
        <v>39</v>
      </c>
      <c r="G737" t="s">
        <v>72</v>
      </c>
      <c r="H737" t="s">
        <v>30</v>
      </c>
      <c r="I737" t="s">
        <v>176</v>
      </c>
      <c r="J737" t="s">
        <v>574</v>
      </c>
      <c r="K737" t="s">
        <v>57</v>
      </c>
      <c r="L737" t="s">
        <v>58</v>
      </c>
      <c r="M737" t="s">
        <v>178</v>
      </c>
      <c r="N737" s="1">
        <v>44487</v>
      </c>
      <c r="O737">
        <v>315.61</v>
      </c>
      <c r="P737" s="2">
        <v>500.97</v>
      </c>
      <c r="Q737">
        <v>185.36</v>
      </c>
      <c r="R737">
        <v>25</v>
      </c>
      <c r="S737" s="2">
        <v>7890.25</v>
      </c>
      <c r="T737" s="3">
        <v>0.02</v>
      </c>
      <c r="U737" s="2">
        <v>157.81</v>
      </c>
      <c r="V737" s="2">
        <v>7732.45</v>
      </c>
      <c r="W737" s="2">
        <v>69.3</v>
      </c>
      <c r="X737" s="2">
        <v>7801.75</v>
      </c>
    </row>
    <row r="738" spans="1:24">
      <c r="A738" t="s">
        <v>1716</v>
      </c>
      <c r="B738" s="1">
        <v>44481</v>
      </c>
      <c r="C738" t="s">
        <v>1717</v>
      </c>
      <c r="D738" t="s">
        <v>515</v>
      </c>
      <c r="E738" t="s">
        <v>45</v>
      </c>
      <c r="F738" t="s">
        <v>45</v>
      </c>
      <c r="G738" t="s">
        <v>29</v>
      </c>
      <c r="H738" t="s">
        <v>66</v>
      </c>
      <c r="I738" t="s">
        <v>176</v>
      </c>
      <c r="J738" t="s">
        <v>577</v>
      </c>
      <c r="K738" t="s">
        <v>33</v>
      </c>
      <c r="L738" t="s">
        <v>51</v>
      </c>
      <c r="M738" t="s">
        <v>35</v>
      </c>
      <c r="N738" s="1">
        <v>44511</v>
      </c>
      <c r="O738">
        <v>1.18</v>
      </c>
      <c r="P738" s="2">
        <v>1.88</v>
      </c>
      <c r="Q738">
        <v>0.7</v>
      </c>
      <c r="R738">
        <v>29</v>
      </c>
      <c r="S738" s="2">
        <v>34.22</v>
      </c>
      <c r="T738" s="3">
        <v>0.1</v>
      </c>
      <c r="U738" s="2">
        <v>3.42</v>
      </c>
      <c r="V738" s="2">
        <v>30.8</v>
      </c>
      <c r="W738" s="2">
        <v>1.49</v>
      </c>
      <c r="X738" s="2">
        <v>32.29</v>
      </c>
    </row>
    <row r="739" spans="1:24">
      <c r="A739" t="s">
        <v>1718</v>
      </c>
      <c r="B739" s="1">
        <v>44482</v>
      </c>
      <c r="C739" t="s">
        <v>1719</v>
      </c>
      <c r="D739" t="s">
        <v>518</v>
      </c>
      <c r="E739" t="s">
        <v>27</v>
      </c>
      <c r="F739" t="s">
        <v>28</v>
      </c>
      <c r="G739" t="s">
        <v>46</v>
      </c>
      <c r="H739" t="s">
        <v>70</v>
      </c>
      <c r="I739" t="s">
        <v>48</v>
      </c>
      <c r="J739" t="s">
        <v>580</v>
      </c>
      <c r="K739" t="s">
        <v>57</v>
      </c>
      <c r="L739" t="s">
        <v>34</v>
      </c>
      <c r="M739" t="s">
        <v>178</v>
      </c>
      <c r="N739" s="1">
        <v>44505</v>
      </c>
      <c r="O739">
        <v>278.99</v>
      </c>
      <c r="P739" s="2">
        <v>449.99</v>
      </c>
      <c r="Q739">
        <v>171</v>
      </c>
      <c r="R739">
        <v>47</v>
      </c>
      <c r="S739" s="2">
        <v>13112.53</v>
      </c>
      <c r="T739" s="3">
        <v>0.02</v>
      </c>
      <c r="U739" s="2">
        <v>262.25</v>
      </c>
      <c r="V739" s="2">
        <v>12850.28</v>
      </c>
      <c r="W739" s="2">
        <v>49</v>
      </c>
      <c r="X739" s="2">
        <v>12899.28</v>
      </c>
    </row>
    <row r="740" spans="1:24">
      <c r="A740" t="s">
        <v>1720</v>
      </c>
      <c r="B740" s="1">
        <v>44484</v>
      </c>
      <c r="C740" t="s">
        <v>1721</v>
      </c>
      <c r="D740" t="s">
        <v>521</v>
      </c>
      <c r="E740" t="s">
        <v>39</v>
      </c>
      <c r="F740" t="s">
        <v>39</v>
      </c>
      <c r="G740" t="s">
        <v>46</v>
      </c>
      <c r="H740" t="s">
        <v>62</v>
      </c>
      <c r="I740" t="s">
        <v>73</v>
      </c>
      <c r="J740" t="s">
        <v>583</v>
      </c>
      <c r="K740" t="s">
        <v>33</v>
      </c>
      <c r="L740" t="s">
        <v>41</v>
      </c>
      <c r="M740" t="s">
        <v>35</v>
      </c>
      <c r="N740" s="1">
        <v>44523</v>
      </c>
      <c r="O740">
        <v>3.4</v>
      </c>
      <c r="P740" s="2">
        <v>5.4</v>
      </c>
      <c r="Q740">
        <v>2</v>
      </c>
      <c r="R740">
        <v>8</v>
      </c>
      <c r="S740" s="2">
        <v>27.2</v>
      </c>
      <c r="T740" s="3">
        <v>0</v>
      </c>
      <c r="U740" s="2">
        <v>0</v>
      </c>
      <c r="V740" s="2">
        <v>27.2</v>
      </c>
      <c r="W740" s="2">
        <v>7.78</v>
      </c>
      <c r="X740" s="2">
        <v>34.979999999999997</v>
      </c>
    </row>
    <row r="741" spans="1:24">
      <c r="A741" t="s">
        <v>1722</v>
      </c>
      <c r="B741" s="1">
        <v>44489</v>
      </c>
      <c r="C741" t="s">
        <v>1723</v>
      </c>
      <c r="D741" t="s">
        <v>524</v>
      </c>
      <c r="E741" t="s">
        <v>45</v>
      </c>
      <c r="F741" t="s">
        <v>45</v>
      </c>
      <c r="G741" t="s">
        <v>107</v>
      </c>
      <c r="H741" t="s">
        <v>416</v>
      </c>
      <c r="I741" t="s">
        <v>48</v>
      </c>
      <c r="J741" t="s">
        <v>586</v>
      </c>
      <c r="K741" t="s">
        <v>50</v>
      </c>
      <c r="L741" t="s">
        <v>51</v>
      </c>
      <c r="M741" t="s">
        <v>35</v>
      </c>
      <c r="N741" s="1">
        <v>44513</v>
      </c>
      <c r="O741">
        <v>1.19</v>
      </c>
      <c r="P741" s="2">
        <v>1.98</v>
      </c>
      <c r="Q741">
        <v>0.79</v>
      </c>
      <c r="R741">
        <v>4</v>
      </c>
      <c r="S741" s="2">
        <v>4.76</v>
      </c>
      <c r="T741" s="3">
        <v>0.08</v>
      </c>
      <c r="U741" s="2">
        <v>0.38</v>
      </c>
      <c r="V741" s="2">
        <v>4.38</v>
      </c>
      <c r="W741" s="2">
        <v>4.7699999999999996</v>
      </c>
      <c r="X741" s="2">
        <v>9.15</v>
      </c>
    </row>
    <row r="742" spans="1:24">
      <c r="A742" t="s">
        <v>1724</v>
      </c>
      <c r="B742" s="1">
        <v>44490</v>
      </c>
      <c r="C742" t="s">
        <v>1725</v>
      </c>
      <c r="D742" t="s">
        <v>528</v>
      </c>
      <c r="E742" t="s">
        <v>27</v>
      </c>
      <c r="F742" t="s">
        <v>28</v>
      </c>
      <c r="G742" t="s">
        <v>107</v>
      </c>
      <c r="H742" t="s">
        <v>125</v>
      </c>
      <c r="I742" t="s">
        <v>31</v>
      </c>
      <c r="J742" t="s">
        <v>589</v>
      </c>
      <c r="K742" t="s">
        <v>57</v>
      </c>
      <c r="L742" t="s">
        <v>58</v>
      </c>
      <c r="M742" t="s">
        <v>52</v>
      </c>
      <c r="N742" s="1">
        <v>44532</v>
      </c>
      <c r="O742">
        <v>2.13</v>
      </c>
      <c r="P742" s="2">
        <v>3.49</v>
      </c>
      <c r="Q742">
        <v>1.36</v>
      </c>
      <c r="R742">
        <v>3</v>
      </c>
      <c r="S742" s="2">
        <v>6.39</v>
      </c>
      <c r="T742" s="3">
        <v>0.01</v>
      </c>
      <c r="U742" s="2">
        <v>0.06</v>
      </c>
      <c r="V742" s="2">
        <v>6.33</v>
      </c>
      <c r="W742" s="2">
        <v>0.76</v>
      </c>
      <c r="X742" s="2">
        <v>7.09</v>
      </c>
    </row>
    <row r="743" spans="1:24">
      <c r="A743" t="s">
        <v>1726</v>
      </c>
      <c r="B743" s="1">
        <v>44490</v>
      </c>
      <c r="C743" t="s">
        <v>1727</v>
      </c>
      <c r="D743" t="s">
        <v>531</v>
      </c>
      <c r="E743" t="s">
        <v>39</v>
      </c>
      <c r="F743" t="s">
        <v>39</v>
      </c>
      <c r="G743" t="s">
        <v>29</v>
      </c>
      <c r="H743" t="s">
        <v>433</v>
      </c>
      <c r="I743" t="s">
        <v>176</v>
      </c>
      <c r="J743" t="s">
        <v>592</v>
      </c>
      <c r="K743" t="s">
        <v>33</v>
      </c>
      <c r="L743" t="s">
        <v>34</v>
      </c>
      <c r="M743" t="s">
        <v>35</v>
      </c>
      <c r="N743" s="1">
        <v>44549</v>
      </c>
      <c r="O743">
        <v>1.18</v>
      </c>
      <c r="P743" s="2">
        <v>1.88</v>
      </c>
      <c r="Q743">
        <v>0.7</v>
      </c>
      <c r="R743">
        <v>6</v>
      </c>
      <c r="S743" s="2">
        <v>7.08</v>
      </c>
      <c r="T743" s="3">
        <v>7.0000000000000007E-2</v>
      </c>
      <c r="U743" s="2">
        <v>0.5</v>
      </c>
      <c r="V743" s="2">
        <v>6.58</v>
      </c>
      <c r="W743" s="2">
        <v>1.49</v>
      </c>
      <c r="X743" s="2">
        <v>8.07</v>
      </c>
    </row>
    <row r="744" spans="1:24">
      <c r="A744" t="s">
        <v>1728</v>
      </c>
      <c r="B744" s="1">
        <v>44493</v>
      </c>
      <c r="C744" t="s">
        <v>1729</v>
      </c>
      <c r="D744" t="s">
        <v>534</v>
      </c>
      <c r="E744" t="s">
        <v>45</v>
      </c>
      <c r="F744" t="s">
        <v>45</v>
      </c>
      <c r="G744" t="s">
        <v>72</v>
      </c>
      <c r="H744" t="s">
        <v>90</v>
      </c>
      <c r="I744" t="s">
        <v>73</v>
      </c>
      <c r="J744" t="s">
        <v>595</v>
      </c>
      <c r="K744" t="s">
        <v>57</v>
      </c>
      <c r="L744" t="s">
        <v>41</v>
      </c>
      <c r="M744" t="s">
        <v>35</v>
      </c>
      <c r="N744" s="1">
        <v>44539</v>
      </c>
      <c r="O744">
        <v>4.53</v>
      </c>
      <c r="P744" s="2">
        <v>7.3</v>
      </c>
      <c r="Q744">
        <v>2.77</v>
      </c>
      <c r="R744">
        <v>34</v>
      </c>
      <c r="S744" s="2">
        <v>154.02000000000001</v>
      </c>
      <c r="T744" s="3">
        <v>0.03</v>
      </c>
      <c r="U744" s="2">
        <v>4.62</v>
      </c>
      <c r="V744" s="2">
        <v>149.4</v>
      </c>
      <c r="W744" s="2">
        <v>7.72</v>
      </c>
      <c r="X744" s="2">
        <v>157.12</v>
      </c>
    </row>
    <row r="745" spans="1:24">
      <c r="A745" t="s">
        <v>1730</v>
      </c>
      <c r="B745" s="1">
        <v>44493</v>
      </c>
      <c r="C745" t="s">
        <v>1731</v>
      </c>
      <c r="D745" t="s">
        <v>537</v>
      </c>
      <c r="E745" t="s">
        <v>39</v>
      </c>
      <c r="F745" t="s">
        <v>39</v>
      </c>
      <c r="G745" t="s">
        <v>46</v>
      </c>
      <c r="H745" t="s">
        <v>167</v>
      </c>
      <c r="I745" t="s">
        <v>176</v>
      </c>
      <c r="J745" t="s">
        <v>112</v>
      </c>
      <c r="K745" t="s">
        <v>33</v>
      </c>
      <c r="L745" t="s">
        <v>51</v>
      </c>
      <c r="M745" t="s">
        <v>35</v>
      </c>
      <c r="N745" s="1">
        <v>44525</v>
      </c>
      <c r="O745">
        <v>2.25</v>
      </c>
      <c r="P745" s="2">
        <v>3.69</v>
      </c>
      <c r="Q745">
        <v>1.44</v>
      </c>
      <c r="R745">
        <v>47</v>
      </c>
      <c r="S745" s="2">
        <v>105.75</v>
      </c>
      <c r="T745" s="3">
        <v>0</v>
      </c>
      <c r="U745" s="2">
        <v>0</v>
      </c>
      <c r="V745" s="2">
        <v>105.75</v>
      </c>
      <c r="W745" s="2">
        <v>2.5</v>
      </c>
      <c r="X745" s="2">
        <v>108.25</v>
      </c>
    </row>
    <row r="746" spans="1:24">
      <c r="A746" t="s">
        <v>1732</v>
      </c>
      <c r="B746" s="1">
        <v>44497</v>
      </c>
      <c r="C746" t="s">
        <v>1733</v>
      </c>
      <c r="D746" t="s">
        <v>540</v>
      </c>
      <c r="E746" t="s">
        <v>45</v>
      </c>
      <c r="F746" t="s">
        <v>45</v>
      </c>
      <c r="G746" t="s">
        <v>29</v>
      </c>
      <c r="H746" t="s">
        <v>90</v>
      </c>
      <c r="I746" t="s">
        <v>63</v>
      </c>
      <c r="J746" t="s">
        <v>117</v>
      </c>
      <c r="K746" t="s">
        <v>50</v>
      </c>
      <c r="L746" t="s">
        <v>58</v>
      </c>
      <c r="M746" t="s">
        <v>35</v>
      </c>
      <c r="N746" s="1">
        <v>44530</v>
      </c>
      <c r="O746">
        <v>7.92</v>
      </c>
      <c r="P746" s="2">
        <v>12.99</v>
      </c>
      <c r="Q746">
        <v>5.07</v>
      </c>
      <c r="R746">
        <v>46</v>
      </c>
      <c r="S746" s="2">
        <v>364.32</v>
      </c>
      <c r="T746" s="3">
        <v>0.01</v>
      </c>
      <c r="U746" s="2">
        <v>3.64</v>
      </c>
      <c r="V746" s="2">
        <v>360.68</v>
      </c>
      <c r="W746" s="2">
        <v>9.44</v>
      </c>
      <c r="X746" s="2">
        <v>370.12</v>
      </c>
    </row>
    <row r="747" spans="1:24">
      <c r="A747" t="s">
        <v>1734</v>
      </c>
      <c r="B747" s="1">
        <v>44500</v>
      </c>
      <c r="C747" t="s">
        <v>1735</v>
      </c>
      <c r="D747" t="s">
        <v>543</v>
      </c>
      <c r="E747" t="s">
        <v>27</v>
      </c>
      <c r="F747" t="s">
        <v>28</v>
      </c>
      <c r="G747" t="s">
        <v>107</v>
      </c>
      <c r="H747" t="s">
        <v>66</v>
      </c>
      <c r="I747" t="s">
        <v>176</v>
      </c>
      <c r="J747" t="s">
        <v>121</v>
      </c>
      <c r="K747" t="s">
        <v>57</v>
      </c>
      <c r="L747" t="s">
        <v>58</v>
      </c>
      <c r="M747" t="s">
        <v>35</v>
      </c>
      <c r="N747" s="1">
        <v>44510</v>
      </c>
      <c r="O747">
        <v>178.83</v>
      </c>
      <c r="P747" s="2">
        <v>415.88</v>
      </c>
      <c r="Q747">
        <v>237.05</v>
      </c>
      <c r="R747">
        <v>21</v>
      </c>
      <c r="S747" s="2">
        <v>3755.43</v>
      </c>
      <c r="T747" s="3">
        <v>0.09</v>
      </c>
      <c r="U747" s="2">
        <v>337.99</v>
      </c>
      <c r="V747" s="2">
        <v>3417.44</v>
      </c>
      <c r="W747" s="2">
        <v>11.37</v>
      </c>
      <c r="X747" s="2">
        <v>3428.81</v>
      </c>
    </row>
    <row r="748" spans="1:24">
      <c r="A748" t="s">
        <v>1736</v>
      </c>
      <c r="B748" s="1">
        <v>44500</v>
      </c>
      <c r="C748" t="s">
        <v>1737</v>
      </c>
      <c r="D748" t="s">
        <v>546</v>
      </c>
      <c r="E748" t="s">
        <v>27</v>
      </c>
      <c r="F748" t="s">
        <v>28</v>
      </c>
      <c r="G748" t="s">
        <v>29</v>
      </c>
      <c r="H748" t="s">
        <v>525</v>
      </c>
      <c r="I748" t="s">
        <v>176</v>
      </c>
      <c r="J748" t="s">
        <v>126</v>
      </c>
      <c r="K748" t="s">
        <v>33</v>
      </c>
      <c r="L748" t="s">
        <v>58</v>
      </c>
      <c r="M748" t="s">
        <v>35</v>
      </c>
      <c r="N748" s="1">
        <v>44523</v>
      </c>
      <c r="O748">
        <v>156.5</v>
      </c>
      <c r="P748" s="2">
        <v>300.97000000000003</v>
      </c>
      <c r="Q748">
        <v>144.47</v>
      </c>
      <c r="R748">
        <v>23</v>
      </c>
      <c r="S748" s="2">
        <v>3599.5</v>
      </c>
      <c r="T748" s="3">
        <v>0.06</v>
      </c>
      <c r="U748" s="2">
        <v>215.97</v>
      </c>
      <c r="V748" s="2">
        <v>3383.53</v>
      </c>
      <c r="W748" s="2">
        <v>7.18</v>
      </c>
      <c r="X748" s="2">
        <v>3390.71</v>
      </c>
    </row>
    <row r="749" spans="1:24">
      <c r="A749" t="s">
        <v>1738</v>
      </c>
      <c r="B749" s="1">
        <v>44506</v>
      </c>
      <c r="C749" t="s">
        <v>1739</v>
      </c>
      <c r="D749" t="s">
        <v>549</v>
      </c>
      <c r="E749" t="s">
        <v>39</v>
      </c>
      <c r="F749" t="s">
        <v>39</v>
      </c>
      <c r="G749" t="s">
        <v>29</v>
      </c>
      <c r="H749" t="s">
        <v>62</v>
      </c>
      <c r="I749" t="s">
        <v>176</v>
      </c>
      <c r="J749" t="s">
        <v>130</v>
      </c>
      <c r="K749" t="s">
        <v>33</v>
      </c>
      <c r="L749" t="s">
        <v>41</v>
      </c>
      <c r="M749" t="s">
        <v>52</v>
      </c>
      <c r="N749" s="1">
        <v>44535</v>
      </c>
      <c r="O749">
        <v>14.7</v>
      </c>
      <c r="P749" s="2">
        <v>29.99</v>
      </c>
      <c r="Q749">
        <v>15.29</v>
      </c>
      <c r="R749">
        <v>20</v>
      </c>
      <c r="S749" s="2">
        <v>294</v>
      </c>
      <c r="T749" s="3">
        <v>0.04</v>
      </c>
      <c r="U749" s="2">
        <v>11.76</v>
      </c>
      <c r="V749" s="2">
        <v>282.24</v>
      </c>
      <c r="W749" s="2">
        <v>5.5</v>
      </c>
      <c r="X749" s="2">
        <v>287.74</v>
      </c>
    </row>
    <row r="750" spans="1:24">
      <c r="A750" t="s">
        <v>1740</v>
      </c>
      <c r="B750" s="1">
        <v>44506</v>
      </c>
      <c r="C750" t="s">
        <v>1741</v>
      </c>
      <c r="D750" t="s">
        <v>552</v>
      </c>
      <c r="E750" t="s">
        <v>45</v>
      </c>
      <c r="F750" t="s">
        <v>45</v>
      </c>
      <c r="G750" t="s">
        <v>46</v>
      </c>
      <c r="H750" t="s">
        <v>66</v>
      </c>
      <c r="I750" t="s">
        <v>48</v>
      </c>
      <c r="J750" t="s">
        <v>134</v>
      </c>
      <c r="K750" t="s">
        <v>50</v>
      </c>
      <c r="L750" t="s">
        <v>34</v>
      </c>
      <c r="M750" t="s">
        <v>35</v>
      </c>
      <c r="N750" s="1">
        <v>44534</v>
      </c>
      <c r="O750">
        <v>54.29</v>
      </c>
      <c r="P750" s="2">
        <v>90.48</v>
      </c>
      <c r="Q750">
        <v>36.19</v>
      </c>
      <c r="R750">
        <v>49</v>
      </c>
      <c r="S750" s="2">
        <v>2660.21</v>
      </c>
      <c r="T750" s="3">
        <v>0.05</v>
      </c>
      <c r="U750" s="2">
        <v>133.01</v>
      </c>
      <c r="V750" s="2">
        <v>2527.1999999999998</v>
      </c>
      <c r="W750" s="2">
        <v>19.989999999999998</v>
      </c>
      <c r="X750" s="2">
        <v>2547.19</v>
      </c>
    </row>
    <row r="751" spans="1:24">
      <c r="A751" t="s">
        <v>1742</v>
      </c>
      <c r="B751" s="1">
        <v>44507</v>
      </c>
      <c r="C751" t="s">
        <v>1743</v>
      </c>
      <c r="D751" t="s">
        <v>555</v>
      </c>
      <c r="E751" t="s">
        <v>27</v>
      </c>
      <c r="F751" t="s">
        <v>28</v>
      </c>
      <c r="G751" t="s">
        <v>29</v>
      </c>
      <c r="H751" t="s">
        <v>62</v>
      </c>
      <c r="I751" t="s">
        <v>73</v>
      </c>
      <c r="J751" t="s">
        <v>138</v>
      </c>
      <c r="K751" t="s">
        <v>33</v>
      </c>
      <c r="L751" t="s">
        <v>41</v>
      </c>
      <c r="M751" t="s">
        <v>35</v>
      </c>
      <c r="N751" s="1">
        <v>44530</v>
      </c>
      <c r="O751">
        <v>3.47</v>
      </c>
      <c r="P751" s="2">
        <v>6.68</v>
      </c>
      <c r="Q751">
        <v>3.21</v>
      </c>
      <c r="R751">
        <v>12</v>
      </c>
      <c r="S751" s="2">
        <v>41.64</v>
      </c>
      <c r="T751" s="3">
        <v>0.06</v>
      </c>
      <c r="U751" s="2">
        <v>2.5</v>
      </c>
      <c r="V751" s="2">
        <v>39.14</v>
      </c>
      <c r="W751" s="2">
        <v>1.5</v>
      </c>
      <c r="X751" s="2">
        <v>40.64</v>
      </c>
    </row>
    <row r="752" spans="1:24">
      <c r="A752" t="s">
        <v>1744</v>
      </c>
      <c r="B752" s="1">
        <v>44510</v>
      </c>
      <c r="C752" t="s">
        <v>1745</v>
      </c>
      <c r="D752" t="s">
        <v>558</v>
      </c>
      <c r="E752" t="s">
        <v>39</v>
      </c>
      <c r="F752" t="s">
        <v>39</v>
      </c>
      <c r="G752" t="s">
        <v>29</v>
      </c>
      <c r="H752" t="s">
        <v>116</v>
      </c>
      <c r="I752" t="s">
        <v>48</v>
      </c>
      <c r="J752" t="s">
        <v>142</v>
      </c>
      <c r="K752" t="s">
        <v>33</v>
      </c>
      <c r="L752" t="s">
        <v>58</v>
      </c>
      <c r="M752" t="s">
        <v>35</v>
      </c>
      <c r="N752" s="1">
        <v>44513</v>
      </c>
      <c r="O752">
        <v>0.93</v>
      </c>
      <c r="P752" s="2">
        <v>1.48</v>
      </c>
      <c r="Q752">
        <v>0.55000000000000004</v>
      </c>
      <c r="R752">
        <v>19</v>
      </c>
      <c r="S752" s="2">
        <v>17.670000000000002</v>
      </c>
      <c r="T752" s="3">
        <v>0</v>
      </c>
      <c r="U752" s="2">
        <v>0</v>
      </c>
      <c r="V752" s="2">
        <v>17.670000000000002</v>
      </c>
      <c r="W752" s="2">
        <v>0.7</v>
      </c>
      <c r="X752" s="2">
        <v>18.37</v>
      </c>
    </row>
    <row r="753" spans="1:24">
      <c r="A753" t="s">
        <v>1746</v>
      </c>
      <c r="B753" s="1">
        <v>44510</v>
      </c>
      <c r="C753" t="s">
        <v>1747</v>
      </c>
      <c r="D753" t="s">
        <v>561</v>
      </c>
      <c r="E753" t="s">
        <v>45</v>
      </c>
      <c r="F753" t="s">
        <v>45</v>
      </c>
      <c r="G753" t="s">
        <v>29</v>
      </c>
      <c r="H753" t="s">
        <v>30</v>
      </c>
      <c r="I753" t="s">
        <v>31</v>
      </c>
      <c r="J753" t="s">
        <v>146</v>
      </c>
      <c r="K753" t="s">
        <v>50</v>
      </c>
      <c r="L753" t="s">
        <v>58</v>
      </c>
      <c r="M753" t="s">
        <v>35</v>
      </c>
      <c r="N753" s="1">
        <v>44529</v>
      </c>
      <c r="O753">
        <v>4.03</v>
      </c>
      <c r="P753" s="2">
        <v>9.3800000000000008</v>
      </c>
      <c r="Q753">
        <v>5.35</v>
      </c>
      <c r="R753">
        <v>24</v>
      </c>
      <c r="S753" s="2">
        <v>96.72</v>
      </c>
      <c r="T753" s="3">
        <v>0.05</v>
      </c>
      <c r="U753" s="2">
        <v>4.84</v>
      </c>
      <c r="V753" s="2">
        <v>91.88</v>
      </c>
      <c r="W753" s="2">
        <v>7.28</v>
      </c>
      <c r="X753" s="2">
        <v>99.16</v>
      </c>
    </row>
    <row r="754" spans="1:24">
      <c r="A754" t="s">
        <v>1748</v>
      </c>
      <c r="B754" s="1">
        <v>44511</v>
      </c>
      <c r="C754" t="s">
        <v>1749</v>
      </c>
      <c r="D754" t="s">
        <v>564</v>
      </c>
      <c r="E754" t="s">
        <v>27</v>
      </c>
      <c r="F754" t="s">
        <v>28</v>
      </c>
      <c r="G754" t="s">
        <v>107</v>
      </c>
      <c r="H754" t="s">
        <v>116</v>
      </c>
      <c r="I754" t="s">
        <v>176</v>
      </c>
      <c r="J754" t="s">
        <v>151</v>
      </c>
      <c r="K754" t="s">
        <v>57</v>
      </c>
      <c r="L754" t="s">
        <v>51</v>
      </c>
      <c r="M754" t="s">
        <v>35</v>
      </c>
      <c r="N754" s="1">
        <v>44541</v>
      </c>
      <c r="O754">
        <v>1.59</v>
      </c>
      <c r="P754" s="2">
        <v>2.61</v>
      </c>
      <c r="Q754">
        <v>1.02</v>
      </c>
      <c r="R754">
        <v>40</v>
      </c>
      <c r="S754" s="2">
        <v>63.6</v>
      </c>
      <c r="T754" s="3">
        <v>0.03</v>
      </c>
      <c r="U754" s="2">
        <v>1.91</v>
      </c>
      <c r="V754" s="2">
        <v>61.69</v>
      </c>
      <c r="W754" s="2">
        <v>0.5</v>
      </c>
      <c r="X754" s="2">
        <v>62.19</v>
      </c>
    </row>
    <row r="755" spans="1:24">
      <c r="A755" t="s">
        <v>1750</v>
      </c>
      <c r="B755" s="1">
        <v>44512</v>
      </c>
      <c r="C755" t="s">
        <v>1751</v>
      </c>
      <c r="D755" t="s">
        <v>567</v>
      </c>
      <c r="E755" t="s">
        <v>39</v>
      </c>
      <c r="F755" t="s">
        <v>39</v>
      </c>
      <c r="G755" t="s">
        <v>46</v>
      </c>
      <c r="H755" t="s">
        <v>62</v>
      </c>
      <c r="I755" t="s">
        <v>63</v>
      </c>
      <c r="J755" t="s">
        <v>155</v>
      </c>
      <c r="K755" t="s">
        <v>50</v>
      </c>
      <c r="L755" t="s">
        <v>58</v>
      </c>
      <c r="M755" t="s">
        <v>35</v>
      </c>
      <c r="N755" s="1">
        <v>44528</v>
      </c>
      <c r="O755">
        <v>4.1900000000000004</v>
      </c>
      <c r="P755" s="2">
        <v>10.23</v>
      </c>
      <c r="Q755">
        <v>6.04</v>
      </c>
      <c r="R755">
        <v>46</v>
      </c>
      <c r="S755" s="2">
        <v>192.74</v>
      </c>
      <c r="T755" s="3">
        <v>0.08</v>
      </c>
      <c r="U755" s="2">
        <v>15.42</v>
      </c>
      <c r="V755" s="2">
        <v>177.32</v>
      </c>
      <c r="W755" s="2">
        <v>4.68</v>
      </c>
      <c r="X755" s="2">
        <v>182</v>
      </c>
    </row>
    <row r="756" spans="1:24">
      <c r="A756" t="s">
        <v>1752</v>
      </c>
      <c r="B756" s="1">
        <v>44515</v>
      </c>
      <c r="C756" t="s">
        <v>1753</v>
      </c>
      <c r="D756" t="s">
        <v>570</v>
      </c>
      <c r="E756" t="s">
        <v>45</v>
      </c>
      <c r="F756" t="s">
        <v>45</v>
      </c>
      <c r="G756" t="s">
        <v>29</v>
      </c>
      <c r="H756" t="s">
        <v>90</v>
      </c>
      <c r="I756" t="s">
        <v>48</v>
      </c>
      <c r="J756" t="s">
        <v>159</v>
      </c>
      <c r="K756" t="s">
        <v>57</v>
      </c>
      <c r="L756" t="s">
        <v>34</v>
      </c>
      <c r="M756" t="s">
        <v>35</v>
      </c>
      <c r="N756" s="1">
        <v>44526</v>
      </c>
      <c r="O756">
        <v>3.95</v>
      </c>
      <c r="P756" s="2">
        <v>6.08</v>
      </c>
      <c r="Q756">
        <v>2.13</v>
      </c>
      <c r="R756">
        <v>41</v>
      </c>
      <c r="S756" s="2">
        <v>161.94999999999999</v>
      </c>
      <c r="T756" s="3">
        <v>0.03</v>
      </c>
      <c r="U756" s="2">
        <v>4.8600000000000003</v>
      </c>
      <c r="V756" s="2">
        <v>157.09</v>
      </c>
      <c r="W756" s="2">
        <v>1.82</v>
      </c>
      <c r="X756" s="2">
        <v>158.91</v>
      </c>
    </row>
    <row r="757" spans="1:24">
      <c r="A757" t="s">
        <v>1754</v>
      </c>
      <c r="B757" s="1">
        <v>44516</v>
      </c>
      <c r="C757" t="s">
        <v>1755</v>
      </c>
      <c r="D757" t="s">
        <v>573</v>
      </c>
      <c r="E757" t="s">
        <v>39</v>
      </c>
      <c r="F757" t="s">
        <v>39</v>
      </c>
      <c r="G757" t="s">
        <v>72</v>
      </c>
      <c r="H757" t="s">
        <v>30</v>
      </c>
      <c r="I757" t="s">
        <v>73</v>
      </c>
      <c r="J757" t="s">
        <v>163</v>
      </c>
      <c r="K757" t="s">
        <v>33</v>
      </c>
      <c r="L757" t="s">
        <v>34</v>
      </c>
      <c r="M757" t="s">
        <v>35</v>
      </c>
      <c r="N757" s="1">
        <v>44524</v>
      </c>
      <c r="O757">
        <v>3.88</v>
      </c>
      <c r="P757" s="2">
        <v>6.47</v>
      </c>
      <c r="Q757">
        <v>2.59</v>
      </c>
      <c r="R757">
        <v>22</v>
      </c>
      <c r="S757" s="2">
        <v>85.36</v>
      </c>
      <c r="T757" s="3">
        <v>0.04</v>
      </c>
      <c r="U757" s="2">
        <v>3.41</v>
      </c>
      <c r="V757" s="2">
        <v>81.95</v>
      </c>
      <c r="W757" s="2">
        <v>1.22</v>
      </c>
      <c r="X757" s="2">
        <v>83.17</v>
      </c>
    </row>
    <row r="758" spans="1:24">
      <c r="A758" t="s">
        <v>1756</v>
      </c>
      <c r="B758" s="1">
        <v>44517</v>
      </c>
      <c r="C758" t="s">
        <v>1757</v>
      </c>
      <c r="D758" t="s">
        <v>576</v>
      </c>
      <c r="E758" t="s">
        <v>39</v>
      </c>
      <c r="F758" t="s">
        <v>39</v>
      </c>
      <c r="G758" t="s">
        <v>46</v>
      </c>
      <c r="H758" t="s">
        <v>47</v>
      </c>
      <c r="I758" t="s">
        <v>73</v>
      </c>
      <c r="J758" t="s">
        <v>168</v>
      </c>
      <c r="K758" t="s">
        <v>57</v>
      </c>
      <c r="L758" t="s">
        <v>34</v>
      </c>
      <c r="M758" t="s">
        <v>35</v>
      </c>
      <c r="N758" s="1">
        <v>44538</v>
      </c>
      <c r="O758">
        <v>4.1900000000000004</v>
      </c>
      <c r="P758" s="2">
        <v>10.23</v>
      </c>
      <c r="Q758">
        <v>6.04</v>
      </c>
      <c r="R758">
        <v>16</v>
      </c>
      <c r="S758" s="2">
        <v>67.040000000000006</v>
      </c>
      <c r="T758" s="3">
        <v>0.02</v>
      </c>
      <c r="U758" s="2">
        <v>1.34</v>
      </c>
      <c r="V758" s="2">
        <v>65.7</v>
      </c>
      <c r="W758" s="2">
        <v>4.68</v>
      </c>
      <c r="X758" s="2">
        <v>70.38</v>
      </c>
    </row>
    <row r="759" spans="1:24">
      <c r="A759" t="s">
        <v>1758</v>
      </c>
      <c r="B759" s="1">
        <v>44517</v>
      </c>
      <c r="C759" t="s">
        <v>1759</v>
      </c>
      <c r="D759" t="s">
        <v>579</v>
      </c>
      <c r="E759" t="s">
        <v>45</v>
      </c>
      <c r="F759" t="s">
        <v>45</v>
      </c>
      <c r="G759" t="s">
        <v>46</v>
      </c>
      <c r="H759" t="s">
        <v>167</v>
      </c>
      <c r="I759" t="s">
        <v>48</v>
      </c>
      <c r="J759" t="s">
        <v>172</v>
      </c>
      <c r="K759" t="s">
        <v>33</v>
      </c>
      <c r="L759" t="s">
        <v>34</v>
      </c>
      <c r="M759" t="s">
        <v>35</v>
      </c>
      <c r="N759" s="1">
        <v>44541</v>
      </c>
      <c r="O759">
        <v>4.46</v>
      </c>
      <c r="P759" s="2">
        <v>10.89</v>
      </c>
      <c r="Q759">
        <v>6.43</v>
      </c>
      <c r="R759">
        <v>10</v>
      </c>
      <c r="S759" s="2">
        <v>44.6</v>
      </c>
      <c r="T759" s="3">
        <v>0.1</v>
      </c>
      <c r="U759" s="2">
        <v>4.46</v>
      </c>
      <c r="V759" s="2">
        <v>40.14</v>
      </c>
      <c r="W759" s="2">
        <v>4.5</v>
      </c>
      <c r="X759" s="2">
        <v>44.64</v>
      </c>
    </row>
    <row r="760" spans="1:24">
      <c r="A760" t="s">
        <v>1760</v>
      </c>
      <c r="B760" s="1">
        <v>44520</v>
      </c>
      <c r="C760" t="s">
        <v>1761</v>
      </c>
      <c r="D760" t="s">
        <v>582</v>
      </c>
      <c r="E760" t="s">
        <v>27</v>
      </c>
      <c r="F760" t="s">
        <v>28</v>
      </c>
      <c r="G760" t="s">
        <v>107</v>
      </c>
      <c r="H760" t="s">
        <v>150</v>
      </c>
      <c r="I760" t="s">
        <v>176</v>
      </c>
      <c r="J760" t="s">
        <v>177</v>
      </c>
      <c r="K760" t="s">
        <v>33</v>
      </c>
      <c r="L760" t="s">
        <v>41</v>
      </c>
      <c r="M760" t="s">
        <v>35</v>
      </c>
      <c r="N760" s="1">
        <v>44547</v>
      </c>
      <c r="O760">
        <v>1.94</v>
      </c>
      <c r="P760" s="2">
        <v>3.08</v>
      </c>
      <c r="Q760">
        <v>1.1399999999999999</v>
      </c>
      <c r="R760">
        <v>11</v>
      </c>
      <c r="S760" s="2">
        <v>21.34</v>
      </c>
      <c r="T760" s="3">
        <v>0.09</v>
      </c>
      <c r="U760" s="2">
        <v>1.92</v>
      </c>
      <c r="V760" s="2">
        <v>19.420000000000002</v>
      </c>
      <c r="W760" s="2">
        <v>0.99</v>
      </c>
      <c r="X760" s="2">
        <v>20.41</v>
      </c>
    </row>
    <row r="761" spans="1:24">
      <c r="A761" t="s">
        <v>1762</v>
      </c>
      <c r="B761" s="1">
        <v>44522</v>
      </c>
      <c r="C761" t="s">
        <v>1763</v>
      </c>
      <c r="D761" t="s">
        <v>585</v>
      </c>
      <c r="E761" t="s">
        <v>27</v>
      </c>
      <c r="F761" t="s">
        <v>28</v>
      </c>
      <c r="G761" t="s">
        <v>29</v>
      </c>
      <c r="H761" t="s">
        <v>30</v>
      </c>
      <c r="I761" t="s">
        <v>31</v>
      </c>
      <c r="J761" t="s">
        <v>182</v>
      </c>
      <c r="K761" t="s">
        <v>33</v>
      </c>
      <c r="L761" t="s">
        <v>51</v>
      </c>
      <c r="M761" t="s">
        <v>35</v>
      </c>
      <c r="N761" s="1">
        <v>44571</v>
      </c>
      <c r="O761">
        <v>1.53</v>
      </c>
      <c r="P761" s="2">
        <v>2.78</v>
      </c>
      <c r="Q761">
        <v>1.25</v>
      </c>
      <c r="R761">
        <v>21</v>
      </c>
      <c r="S761" s="2">
        <v>32.130000000000003</v>
      </c>
      <c r="T761" s="3">
        <v>0.06</v>
      </c>
      <c r="U761" s="2">
        <v>1.93</v>
      </c>
      <c r="V761" s="2">
        <v>30.2</v>
      </c>
      <c r="W761" s="2">
        <v>1.34</v>
      </c>
      <c r="X761" s="2">
        <v>31.54</v>
      </c>
    </row>
    <row r="762" spans="1:24">
      <c r="A762" t="s">
        <v>1764</v>
      </c>
      <c r="B762" s="1">
        <v>44524</v>
      </c>
      <c r="C762" t="s">
        <v>1765</v>
      </c>
      <c r="D762" t="s">
        <v>588</v>
      </c>
      <c r="E762" t="s">
        <v>39</v>
      </c>
      <c r="F762" t="s">
        <v>39</v>
      </c>
      <c r="G762" t="s">
        <v>46</v>
      </c>
      <c r="H762" t="s">
        <v>90</v>
      </c>
      <c r="I762" t="s">
        <v>48</v>
      </c>
      <c r="J762" t="s">
        <v>186</v>
      </c>
      <c r="K762" t="s">
        <v>50</v>
      </c>
      <c r="L762" t="s">
        <v>58</v>
      </c>
      <c r="M762" t="s">
        <v>35</v>
      </c>
      <c r="N762" s="1">
        <v>44561</v>
      </c>
      <c r="O762">
        <v>39.64</v>
      </c>
      <c r="P762" s="2">
        <v>152.47999999999999</v>
      </c>
      <c r="Q762">
        <v>112.84</v>
      </c>
      <c r="R762">
        <v>17</v>
      </c>
      <c r="S762" s="2">
        <v>673.88</v>
      </c>
      <c r="T762" s="3">
        <v>0.04</v>
      </c>
      <c r="U762" s="2">
        <v>26.96</v>
      </c>
      <c r="V762" s="2">
        <v>646.91999999999996</v>
      </c>
      <c r="W762" s="2">
        <v>6.5</v>
      </c>
      <c r="X762" s="2">
        <v>653.41999999999996</v>
      </c>
    </row>
    <row r="763" spans="1:24">
      <c r="A763" t="s">
        <v>1766</v>
      </c>
      <c r="B763" s="1">
        <v>44528</v>
      </c>
      <c r="C763" t="s">
        <v>1767</v>
      </c>
      <c r="D763" t="s">
        <v>591</v>
      </c>
      <c r="E763" t="s">
        <v>45</v>
      </c>
      <c r="F763" t="s">
        <v>45</v>
      </c>
      <c r="G763" t="s">
        <v>46</v>
      </c>
      <c r="H763" t="s">
        <v>433</v>
      </c>
      <c r="I763" t="s">
        <v>73</v>
      </c>
      <c r="J763" t="s">
        <v>190</v>
      </c>
      <c r="K763" t="s">
        <v>57</v>
      </c>
      <c r="L763" t="s">
        <v>51</v>
      </c>
      <c r="M763" t="s">
        <v>35</v>
      </c>
      <c r="N763" s="1">
        <v>44534</v>
      </c>
      <c r="O763">
        <v>3.88</v>
      </c>
      <c r="P763" s="2">
        <v>6.47</v>
      </c>
      <c r="Q763">
        <v>2.59</v>
      </c>
      <c r="R763">
        <v>16</v>
      </c>
      <c r="S763" s="2">
        <v>62.08</v>
      </c>
      <c r="T763" s="3">
        <v>0.01</v>
      </c>
      <c r="U763" s="2">
        <v>0.62</v>
      </c>
      <c r="V763" s="2">
        <v>61.46</v>
      </c>
      <c r="W763" s="2">
        <v>1.22</v>
      </c>
      <c r="X763" s="2">
        <v>62.68</v>
      </c>
    </row>
    <row r="764" spans="1:24">
      <c r="A764" t="s">
        <v>1768</v>
      </c>
      <c r="B764" s="1">
        <v>44528</v>
      </c>
      <c r="C764" t="s">
        <v>1769</v>
      </c>
      <c r="D764" t="s">
        <v>594</v>
      </c>
      <c r="E764" t="s">
        <v>27</v>
      </c>
      <c r="F764" t="s">
        <v>28</v>
      </c>
      <c r="G764" t="s">
        <v>29</v>
      </c>
      <c r="H764" t="s">
        <v>66</v>
      </c>
      <c r="I764" t="s">
        <v>73</v>
      </c>
      <c r="J764" t="s">
        <v>194</v>
      </c>
      <c r="K764" t="s">
        <v>50</v>
      </c>
      <c r="L764" t="s">
        <v>34</v>
      </c>
      <c r="M764" t="s">
        <v>35</v>
      </c>
      <c r="N764" s="1">
        <v>44587</v>
      </c>
      <c r="O764">
        <v>2.59</v>
      </c>
      <c r="P764" s="2">
        <v>3.98</v>
      </c>
      <c r="Q764">
        <v>1.39</v>
      </c>
      <c r="R764">
        <v>11</v>
      </c>
      <c r="S764" s="2">
        <v>28.49</v>
      </c>
      <c r="T764" s="3">
        <v>7.0000000000000007E-2</v>
      </c>
      <c r="U764" s="2">
        <v>1.99</v>
      </c>
      <c r="V764" s="2">
        <v>26.5</v>
      </c>
      <c r="W764" s="2">
        <v>2.97</v>
      </c>
      <c r="X764" s="2">
        <v>29.47</v>
      </c>
    </row>
    <row r="765" spans="1:24">
      <c r="A765" t="s">
        <v>1770</v>
      </c>
      <c r="B765" s="1">
        <v>44530</v>
      </c>
      <c r="C765" t="s">
        <v>1771</v>
      </c>
      <c r="D765" t="s">
        <v>597</v>
      </c>
      <c r="E765" t="s">
        <v>27</v>
      </c>
      <c r="F765" t="s">
        <v>28</v>
      </c>
      <c r="G765" t="s">
        <v>29</v>
      </c>
      <c r="H765" t="s">
        <v>90</v>
      </c>
      <c r="I765" t="s">
        <v>176</v>
      </c>
      <c r="J765" t="s">
        <v>198</v>
      </c>
      <c r="K765" t="s">
        <v>57</v>
      </c>
      <c r="L765" t="s">
        <v>41</v>
      </c>
      <c r="M765" t="s">
        <v>35</v>
      </c>
      <c r="N765" s="1">
        <v>44586</v>
      </c>
      <c r="O765">
        <v>36.020000000000003</v>
      </c>
      <c r="P765" s="2">
        <v>58.1</v>
      </c>
      <c r="Q765">
        <v>22.08</v>
      </c>
      <c r="R765">
        <v>27</v>
      </c>
      <c r="S765" s="2">
        <v>972.54</v>
      </c>
      <c r="T765" s="3">
        <v>7.0000000000000007E-2</v>
      </c>
      <c r="U765" s="2">
        <v>68.08</v>
      </c>
      <c r="V765" s="2">
        <v>904.46</v>
      </c>
      <c r="W765" s="2">
        <v>1.49</v>
      </c>
      <c r="X765" s="2">
        <v>905.95</v>
      </c>
    </row>
    <row r="766" spans="1:24">
      <c r="A766" t="s">
        <v>1772</v>
      </c>
      <c r="B766" s="1">
        <v>44530</v>
      </c>
      <c r="C766" t="s">
        <v>1773</v>
      </c>
      <c r="D766" t="s">
        <v>599</v>
      </c>
      <c r="E766" t="s">
        <v>39</v>
      </c>
      <c r="F766" t="s">
        <v>39</v>
      </c>
      <c r="G766" t="s">
        <v>29</v>
      </c>
      <c r="H766" t="s">
        <v>66</v>
      </c>
      <c r="I766" t="s">
        <v>63</v>
      </c>
      <c r="J766" t="s">
        <v>202</v>
      </c>
      <c r="K766" t="s">
        <v>33</v>
      </c>
      <c r="L766" t="s">
        <v>51</v>
      </c>
      <c r="M766" t="s">
        <v>35</v>
      </c>
      <c r="N766" s="1">
        <v>44586</v>
      </c>
      <c r="O766">
        <v>4.37</v>
      </c>
      <c r="P766" s="2">
        <v>9.11</v>
      </c>
      <c r="Q766">
        <v>4.74</v>
      </c>
      <c r="R766">
        <v>30</v>
      </c>
      <c r="S766" s="2">
        <v>131.1</v>
      </c>
      <c r="T766" s="3">
        <v>0.03</v>
      </c>
      <c r="U766" s="2">
        <v>3.93</v>
      </c>
      <c r="V766" s="2">
        <v>127.17</v>
      </c>
      <c r="W766" s="2">
        <v>2.25</v>
      </c>
      <c r="X766" s="2">
        <v>129.41999999999999</v>
      </c>
    </row>
    <row r="767" spans="1:24">
      <c r="A767" t="s">
        <v>1774</v>
      </c>
      <c r="B767" s="1">
        <v>44534</v>
      </c>
      <c r="C767" t="s">
        <v>1775</v>
      </c>
      <c r="D767" t="s">
        <v>601</v>
      </c>
      <c r="E767" t="s">
        <v>45</v>
      </c>
      <c r="F767" t="s">
        <v>45</v>
      </c>
      <c r="G767" t="s">
        <v>46</v>
      </c>
      <c r="H767" t="s">
        <v>47</v>
      </c>
      <c r="I767" t="s">
        <v>176</v>
      </c>
      <c r="J767" t="s">
        <v>206</v>
      </c>
      <c r="K767" t="s">
        <v>57</v>
      </c>
      <c r="L767" t="s">
        <v>58</v>
      </c>
      <c r="M767" t="s">
        <v>35</v>
      </c>
      <c r="N767" s="1">
        <v>44574</v>
      </c>
      <c r="O767">
        <v>1.84</v>
      </c>
      <c r="P767" s="2">
        <v>2.88</v>
      </c>
      <c r="Q767">
        <v>1.04</v>
      </c>
      <c r="R767">
        <v>28</v>
      </c>
      <c r="S767" s="2">
        <v>51.52</v>
      </c>
      <c r="T767" s="3">
        <v>0.1</v>
      </c>
      <c r="U767" s="2">
        <v>5.15</v>
      </c>
      <c r="V767" s="2">
        <v>46.37</v>
      </c>
      <c r="W767" s="2">
        <v>0.99</v>
      </c>
      <c r="X767" s="2">
        <v>47.36</v>
      </c>
    </row>
    <row r="768" spans="1:24">
      <c r="A768" t="s">
        <v>1776</v>
      </c>
      <c r="B768" s="1">
        <v>44536</v>
      </c>
      <c r="C768" t="s">
        <v>1777</v>
      </c>
      <c r="D768" t="s">
        <v>603</v>
      </c>
      <c r="E768" t="s">
        <v>27</v>
      </c>
      <c r="F768" t="s">
        <v>28</v>
      </c>
      <c r="G768" t="s">
        <v>29</v>
      </c>
      <c r="H768" t="s">
        <v>125</v>
      </c>
      <c r="I768" t="s">
        <v>48</v>
      </c>
      <c r="J768" t="s">
        <v>210</v>
      </c>
      <c r="K768" t="s">
        <v>33</v>
      </c>
      <c r="L768" t="s">
        <v>34</v>
      </c>
      <c r="M768" t="s">
        <v>35</v>
      </c>
      <c r="N768" s="1">
        <v>44589</v>
      </c>
      <c r="O768">
        <v>1.17</v>
      </c>
      <c r="P768" s="2">
        <v>2.78</v>
      </c>
      <c r="Q768">
        <v>1.61</v>
      </c>
      <c r="R768">
        <v>39</v>
      </c>
      <c r="S768" s="2">
        <v>45.63</v>
      </c>
      <c r="T768" s="3">
        <v>0.05</v>
      </c>
      <c r="U768" s="2">
        <v>2.2799999999999998</v>
      </c>
      <c r="V768" s="2">
        <v>43.35</v>
      </c>
      <c r="W768" s="2">
        <v>1.2</v>
      </c>
      <c r="X768" s="2">
        <v>44.55</v>
      </c>
    </row>
    <row r="769" spans="1:24">
      <c r="A769" t="s">
        <v>1778</v>
      </c>
      <c r="B769" s="1">
        <v>44536</v>
      </c>
      <c r="C769" t="s">
        <v>1779</v>
      </c>
      <c r="D769" t="s">
        <v>605</v>
      </c>
      <c r="E769" t="s">
        <v>39</v>
      </c>
      <c r="F769" t="s">
        <v>39</v>
      </c>
      <c r="G769" t="s">
        <v>29</v>
      </c>
      <c r="H769" t="s">
        <v>416</v>
      </c>
      <c r="I769" t="s">
        <v>63</v>
      </c>
      <c r="J769" t="s">
        <v>214</v>
      </c>
      <c r="K769" t="s">
        <v>50</v>
      </c>
      <c r="L769" t="s">
        <v>41</v>
      </c>
      <c r="M769" t="s">
        <v>35</v>
      </c>
      <c r="N769" s="1">
        <v>44560</v>
      </c>
      <c r="O769">
        <v>1.18</v>
      </c>
      <c r="P769" s="2">
        <v>1.88</v>
      </c>
      <c r="Q769">
        <v>0.7</v>
      </c>
      <c r="R769">
        <v>20</v>
      </c>
      <c r="S769" s="2">
        <v>23.6</v>
      </c>
      <c r="T769" s="3">
        <v>7.0000000000000007E-2</v>
      </c>
      <c r="U769" s="2">
        <v>1.65</v>
      </c>
      <c r="V769" s="2">
        <v>21.95</v>
      </c>
      <c r="W769" s="2">
        <v>1.49</v>
      </c>
      <c r="X769" s="2">
        <v>23.44</v>
      </c>
    </row>
    <row r="770" spans="1:24">
      <c r="A770" t="s">
        <v>1780</v>
      </c>
      <c r="B770" s="1">
        <v>44538</v>
      </c>
      <c r="C770" t="s">
        <v>1781</v>
      </c>
      <c r="D770" t="s">
        <v>607</v>
      </c>
      <c r="E770" t="s">
        <v>45</v>
      </c>
      <c r="F770" t="s">
        <v>45</v>
      </c>
      <c r="G770" t="s">
        <v>29</v>
      </c>
      <c r="H770" t="s">
        <v>30</v>
      </c>
      <c r="I770" t="s">
        <v>48</v>
      </c>
      <c r="J770" t="s">
        <v>218</v>
      </c>
      <c r="K770" t="s">
        <v>57</v>
      </c>
      <c r="L770" t="s">
        <v>51</v>
      </c>
      <c r="M770" t="s">
        <v>35</v>
      </c>
      <c r="N770" s="1">
        <v>44590</v>
      </c>
      <c r="O770">
        <v>1.6</v>
      </c>
      <c r="P770" s="2">
        <v>2.62</v>
      </c>
      <c r="Q770">
        <v>1.02</v>
      </c>
      <c r="R770">
        <v>26</v>
      </c>
      <c r="S770" s="2">
        <v>41.6</v>
      </c>
      <c r="T770" s="3">
        <v>0.08</v>
      </c>
      <c r="U770" s="2">
        <v>3.33</v>
      </c>
      <c r="V770" s="2">
        <v>38.270000000000003</v>
      </c>
      <c r="W770" s="2">
        <v>0.8</v>
      </c>
      <c r="X770" s="2">
        <v>39.07</v>
      </c>
    </row>
    <row r="771" spans="1:24">
      <c r="A771" t="s">
        <v>1782</v>
      </c>
      <c r="B771" s="1">
        <v>44539</v>
      </c>
      <c r="C771" t="s">
        <v>1783</v>
      </c>
      <c r="D771" t="s">
        <v>609</v>
      </c>
      <c r="E771" t="s">
        <v>27</v>
      </c>
      <c r="F771" t="s">
        <v>28</v>
      </c>
      <c r="G771" t="s">
        <v>29</v>
      </c>
      <c r="H771" t="s">
        <v>62</v>
      </c>
      <c r="I771" t="s">
        <v>176</v>
      </c>
      <c r="J771" t="s">
        <v>222</v>
      </c>
      <c r="K771" t="s">
        <v>33</v>
      </c>
      <c r="L771" t="s">
        <v>58</v>
      </c>
      <c r="M771" t="s">
        <v>35</v>
      </c>
      <c r="N771" s="1">
        <v>44593</v>
      </c>
      <c r="O771">
        <v>1.0900000000000001</v>
      </c>
      <c r="P771" s="2">
        <v>2.6</v>
      </c>
      <c r="Q771">
        <v>1.51</v>
      </c>
      <c r="R771">
        <v>14</v>
      </c>
      <c r="S771" s="2">
        <v>15.26</v>
      </c>
      <c r="T771" s="3">
        <v>0.08</v>
      </c>
      <c r="U771" s="2">
        <v>1.22</v>
      </c>
      <c r="V771" s="2">
        <v>14.04</v>
      </c>
      <c r="W771" s="2">
        <v>2.4</v>
      </c>
      <c r="X771" s="2">
        <v>16.440000000000001</v>
      </c>
    </row>
    <row r="772" spans="1:24">
      <c r="A772" t="s">
        <v>1784</v>
      </c>
      <c r="B772" s="1">
        <v>44539</v>
      </c>
      <c r="C772" t="s">
        <v>1785</v>
      </c>
      <c r="D772" t="s">
        <v>611</v>
      </c>
      <c r="E772" t="s">
        <v>39</v>
      </c>
      <c r="F772" t="s">
        <v>39</v>
      </c>
      <c r="G772" t="s">
        <v>107</v>
      </c>
      <c r="H772" t="s">
        <v>62</v>
      </c>
      <c r="I772" t="s">
        <v>31</v>
      </c>
      <c r="J772" t="s">
        <v>226</v>
      </c>
      <c r="K772" t="s">
        <v>57</v>
      </c>
      <c r="L772" t="s">
        <v>58</v>
      </c>
      <c r="M772" t="s">
        <v>52</v>
      </c>
      <c r="N772" s="1">
        <v>44588</v>
      </c>
      <c r="O772">
        <v>0.32</v>
      </c>
      <c r="P772" s="2">
        <v>1.68</v>
      </c>
      <c r="Q772">
        <v>1.36</v>
      </c>
      <c r="R772">
        <v>6</v>
      </c>
      <c r="S772" s="2">
        <v>1.92</v>
      </c>
      <c r="T772" s="3">
        <v>0.05</v>
      </c>
      <c r="U772" s="2">
        <v>0.1</v>
      </c>
      <c r="V772" s="2">
        <v>1.82</v>
      </c>
      <c r="W772" s="2">
        <v>1.02</v>
      </c>
      <c r="X772" s="2">
        <v>2.84</v>
      </c>
    </row>
    <row r="773" spans="1:24">
      <c r="A773" t="s">
        <v>1786</v>
      </c>
      <c r="B773" s="1">
        <v>44540</v>
      </c>
      <c r="C773" t="s">
        <v>1787</v>
      </c>
      <c r="D773" t="s">
        <v>613</v>
      </c>
      <c r="E773" t="s">
        <v>45</v>
      </c>
      <c r="F773" t="s">
        <v>45</v>
      </c>
      <c r="G773" t="s">
        <v>29</v>
      </c>
      <c r="H773" t="s">
        <v>433</v>
      </c>
      <c r="I773" t="s">
        <v>73</v>
      </c>
      <c r="J773" t="s">
        <v>230</v>
      </c>
      <c r="K773" t="s">
        <v>33</v>
      </c>
      <c r="L773" t="s">
        <v>58</v>
      </c>
      <c r="M773" t="s">
        <v>52</v>
      </c>
      <c r="N773" s="1">
        <v>44588</v>
      </c>
      <c r="O773">
        <v>156.5</v>
      </c>
      <c r="P773" s="2">
        <v>300.97000000000003</v>
      </c>
      <c r="Q773">
        <v>144.47</v>
      </c>
      <c r="R773">
        <v>8</v>
      </c>
      <c r="S773" s="2">
        <v>1252</v>
      </c>
      <c r="T773" s="3">
        <v>0.05</v>
      </c>
      <c r="U773" s="2">
        <v>62.6</v>
      </c>
      <c r="V773" s="2">
        <v>1189.4000000000001</v>
      </c>
      <c r="W773" s="2">
        <v>7.18</v>
      </c>
      <c r="X773" s="2">
        <v>1196.58</v>
      </c>
    </row>
    <row r="774" spans="1:24">
      <c r="A774" t="s">
        <v>1788</v>
      </c>
      <c r="B774" s="1">
        <v>44546</v>
      </c>
      <c r="C774" t="s">
        <v>1789</v>
      </c>
      <c r="D774" t="s">
        <v>615</v>
      </c>
      <c r="E774" t="s">
        <v>27</v>
      </c>
      <c r="F774" t="s">
        <v>28</v>
      </c>
      <c r="G774" t="s">
        <v>72</v>
      </c>
      <c r="H774" t="s">
        <v>47</v>
      </c>
      <c r="I774" t="s">
        <v>31</v>
      </c>
      <c r="J774" t="s">
        <v>233</v>
      </c>
      <c r="K774" t="s">
        <v>50</v>
      </c>
      <c r="L774" t="s">
        <v>41</v>
      </c>
      <c r="M774" t="s">
        <v>35</v>
      </c>
      <c r="N774" s="1">
        <v>44587</v>
      </c>
      <c r="O774">
        <v>99.39</v>
      </c>
      <c r="P774" s="2">
        <v>162.93</v>
      </c>
      <c r="Q774">
        <v>63.54</v>
      </c>
      <c r="R774">
        <v>41</v>
      </c>
      <c r="S774" s="2">
        <v>4074.99</v>
      </c>
      <c r="T774" s="3">
        <v>0.01</v>
      </c>
      <c r="U774" s="2">
        <v>40.75</v>
      </c>
      <c r="V774" s="2">
        <v>4034.24</v>
      </c>
      <c r="W774" s="2">
        <v>19.989999999999998</v>
      </c>
      <c r="X774" s="2">
        <v>4054.23</v>
      </c>
    </row>
    <row r="775" spans="1:24">
      <c r="A775" t="s">
        <v>1790</v>
      </c>
      <c r="B775" s="1">
        <v>44549</v>
      </c>
      <c r="C775" t="s">
        <v>1791</v>
      </c>
      <c r="D775" t="s">
        <v>617</v>
      </c>
      <c r="E775" t="s">
        <v>39</v>
      </c>
      <c r="F775" t="s">
        <v>39</v>
      </c>
      <c r="G775" t="s">
        <v>107</v>
      </c>
      <c r="H775" t="s">
        <v>90</v>
      </c>
      <c r="I775" t="s">
        <v>63</v>
      </c>
      <c r="J775" t="s">
        <v>237</v>
      </c>
      <c r="K775" t="s">
        <v>57</v>
      </c>
      <c r="L775" t="s">
        <v>34</v>
      </c>
      <c r="M775" t="s">
        <v>35</v>
      </c>
      <c r="N775" s="1">
        <v>44559</v>
      </c>
      <c r="O775">
        <v>3.32</v>
      </c>
      <c r="P775" s="2">
        <v>5.18</v>
      </c>
      <c r="Q775">
        <v>1.86</v>
      </c>
      <c r="R775">
        <v>25</v>
      </c>
      <c r="S775" s="2">
        <v>83</v>
      </c>
      <c r="T775" s="3">
        <v>0.1</v>
      </c>
      <c r="U775" s="2">
        <v>8.3000000000000007</v>
      </c>
      <c r="V775" s="2">
        <v>74.7</v>
      </c>
      <c r="W775" s="2">
        <v>2.04</v>
      </c>
      <c r="X775" s="2">
        <v>76.739999999999995</v>
      </c>
    </row>
    <row r="776" spans="1:24">
      <c r="A776" t="s">
        <v>1792</v>
      </c>
      <c r="B776" s="1">
        <v>44549</v>
      </c>
      <c r="C776" t="s">
        <v>1793</v>
      </c>
      <c r="D776" t="s">
        <v>619</v>
      </c>
      <c r="E776" t="s">
        <v>45</v>
      </c>
      <c r="F776" t="s">
        <v>45</v>
      </c>
      <c r="G776" t="s">
        <v>29</v>
      </c>
      <c r="H776" t="s">
        <v>150</v>
      </c>
      <c r="I776" t="s">
        <v>73</v>
      </c>
      <c r="J776" t="s">
        <v>241</v>
      </c>
      <c r="K776" t="s">
        <v>33</v>
      </c>
      <c r="L776" t="s">
        <v>41</v>
      </c>
      <c r="M776" t="s">
        <v>35</v>
      </c>
      <c r="N776" s="1">
        <v>44577</v>
      </c>
      <c r="O776">
        <v>4.46</v>
      </c>
      <c r="P776" s="2">
        <v>10.89</v>
      </c>
      <c r="Q776">
        <v>6.43</v>
      </c>
      <c r="R776">
        <v>30</v>
      </c>
      <c r="S776" s="2">
        <v>133.80000000000001</v>
      </c>
      <c r="T776" s="3">
        <v>0.08</v>
      </c>
      <c r="U776" s="2">
        <v>10.7</v>
      </c>
      <c r="V776" s="2">
        <v>123.1</v>
      </c>
      <c r="W776" s="2">
        <v>4.5</v>
      </c>
      <c r="X776" s="2">
        <v>127.6</v>
      </c>
    </row>
    <row r="777" spans="1:24">
      <c r="A777" t="s">
        <v>1794</v>
      </c>
      <c r="B777" s="1">
        <v>44552</v>
      </c>
      <c r="C777" t="s">
        <v>1795</v>
      </c>
      <c r="D777" t="s">
        <v>621</v>
      </c>
      <c r="E777" t="s">
        <v>27</v>
      </c>
      <c r="F777" t="s">
        <v>28</v>
      </c>
      <c r="G777" t="s">
        <v>107</v>
      </c>
      <c r="H777" t="s">
        <v>70</v>
      </c>
      <c r="I777" t="s">
        <v>63</v>
      </c>
      <c r="J777" t="s">
        <v>245</v>
      </c>
      <c r="K777" t="s">
        <v>33</v>
      </c>
      <c r="L777" t="s">
        <v>58</v>
      </c>
      <c r="M777" t="s">
        <v>35</v>
      </c>
      <c r="N777" s="1">
        <v>44599</v>
      </c>
      <c r="O777">
        <v>19.78</v>
      </c>
      <c r="P777" s="2">
        <v>45.99</v>
      </c>
      <c r="Q777">
        <v>26.21</v>
      </c>
      <c r="R777">
        <v>11</v>
      </c>
      <c r="S777" s="2">
        <v>217.58</v>
      </c>
      <c r="T777" s="3">
        <v>7.0000000000000007E-2</v>
      </c>
      <c r="U777" s="2">
        <v>15.23</v>
      </c>
      <c r="V777" s="2">
        <v>202.35</v>
      </c>
      <c r="W777" s="2">
        <v>4.99</v>
      </c>
      <c r="X777" s="2">
        <v>207.34</v>
      </c>
    </row>
    <row r="778" spans="1:24">
      <c r="A778" t="s">
        <v>1796</v>
      </c>
      <c r="B778" s="1">
        <v>44554</v>
      </c>
      <c r="C778" t="s">
        <v>1797</v>
      </c>
      <c r="D778" t="s">
        <v>623</v>
      </c>
      <c r="E778" t="s">
        <v>39</v>
      </c>
      <c r="F778" t="s">
        <v>39</v>
      </c>
      <c r="G778" t="s">
        <v>29</v>
      </c>
      <c r="H778" t="s">
        <v>47</v>
      </c>
      <c r="I778" t="s">
        <v>73</v>
      </c>
      <c r="J778" t="s">
        <v>249</v>
      </c>
      <c r="K778" t="s">
        <v>50</v>
      </c>
      <c r="L778" t="s">
        <v>58</v>
      </c>
      <c r="M778" t="s">
        <v>35</v>
      </c>
      <c r="N778" s="1">
        <v>44581</v>
      </c>
      <c r="O778">
        <v>1.18</v>
      </c>
      <c r="P778" s="2">
        <v>1.88</v>
      </c>
      <c r="Q778">
        <v>0.7</v>
      </c>
      <c r="R778">
        <v>39</v>
      </c>
      <c r="S778" s="2">
        <v>46.02</v>
      </c>
      <c r="T778" s="3">
        <v>7.0000000000000007E-2</v>
      </c>
      <c r="U778" s="2">
        <v>3.22</v>
      </c>
      <c r="V778" s="2">
        <v>42.8</v>
      </c>
      <c r="W778" s="2">
        <v>1.49</v>
      </c>
      <c r="X778" s="2">
        <v>44.29</v>
      </c>
    </row>
    <row r="779" spans="1:24">
      <c r="A779" t="s">
        <v>1798</v>
      </c>
      <c r="B779" s="1">
        <v>44555</v>
      </c>
      <c r="C779" t="s">
        <v>1799</v>
      </c>
      <c r="D779" t="s">
        <v>625</v>
      </c>
      <c r="E779" t="s">
        <v>45</v>
      </c>
      <c r="F779" t="s">
        <v>45</v>
      </c>
      <c r="G779" t="s">
        <v>29</v>
      </c>
      <c r="H779" t="s">
        <v>433</v>
      </c>
      <c r="I779" t="s">
        <v>48</v>
      </c>
      <c r="J779" t="s">
        <v>452</v>
      </c>
      <c r="K779" t="s">
        <v>33</v>
      </c>
      <c r="L779" t="s">
        <v>51</v>
      </c>
      <c r="M779" t="s">
        <v>35</v>
      </c>
      <c r="N779" s="1">
        <v>44611</v>
      </c>
      <c r="O779">
        <v>377.99</v>
      </c>
      <c r="P779" s="2">
        <v>599.99</v>
      </c>
      <c r="Q779">
        <v>222</v>
      </c>
      <c r="R779">
        <v>17</v>
      </c>
      <c r="S779" s="2">
        <v>6425.83</v>
      </c>
      <c r="T779" s="3">
        <v>0.08</v>
      </c>
      <c r="U779" s="2">
        <v>514.07000000000005</v>
      </c>
      <c r="V779" s="2">
        <v>5911.76</v>
      </c>
      <c r="W779" s="2">
        <v>24.49</v>
      </c>
      <c r="X779" s="2">
        <v>5936.25</v>
      </c>
    </row>
    <row r="780" spans="1:24">
      <c r="A780" t="s">
        <v>1800</v>
      </c>
      <c r="B780" s="1">
        <v>44555</v>
      </c>
      <c r="C780" t="s">
        <v>1801</v>
      </c>
      <c r="D780" t="s">
        <v>627</v>
      </c>
      <c r="E780" t="s">
        <v>39</v>
      </c>
      <c r="F780" t="s">
        <v>39</v>
      </c>
      <c r="G780" t="s">
        <v>29</v>
      </c>
      <c r="H780" t="s">
        <v>30</v>
      </c>
      <c r="I780" t="s">
        <v>176</v>
      </c>
      <c r="J780" t="s">
        <v>455</v>
      </c>
      <c r="K780" t="s">
        <v>33</v>
      </c>
      <c r="L780" t="s">
        <v>58</v>
      </c>
      <c r="M780" t="s">
        <v>35</v>
      </c>
      <c r="N780" s="1">
        <v>44564</v>
      </c>
      <c r="O780">
        <v>1.0900000000000001</v>
      </c>
      <c r="P780" s="2">
        <v>1.68</v>
      </c>
      <c r="Q780">
        <v>0.59</v>
      </c>
      <c r="R780">
        <v>24</v>
      </c>
      <c r="S780" s="2">
        <v>26.16</v>
      </c>
      <c r="T780" s="3">
        <v>0.05</v>
      </c>
      <c r="U780" s="2">
        <v>1.31</v>
      </c>
      <c r="V780" s="2">
        <v>24.85</v>
      </c>
      <c r="W780" s="2">
        <v>1</v>
      </c>
      <c r="X780" s="2">
        <v>25.85</v>
      </c>
    </row>
    <row r="781" spans="1:24">
      <c r="A781" t="s">
        <v>1802</v>
      </c>
      <c r="B781" s="1">
        <v>44558</v>
      </c>
      <c r="C781" t="s">
        <v>1803</v>
      </c>
      <c r="D781" t="s">
        <v>629</v>
      </c>
      <c r="E781" t="s">
        <v>45</v>
      </c>
      <c r="F781" t="s">
        <v>45</v>
      </c>
      <c r="G781" t="s">
        <v>107</v>
      </c>
      <c r="H781" t="s">
        <v>90</v>
      </c>
      <c r="I781" t="s">
        <v>176</v>
      </c>
      <c r="J781" t="s">
        <v>458</v>
      </c>
      <c r="K781" t="s">
        <v>50</v>
      </c>
      <c r="L781" t="s">
        <v>34</v>
      </c>
      <c r="M781" t="s">
        <v>35</v>
      </c>
      <c r="N781" s="1">
        <v>44592</v>
      </c>
      <c r="O781">
        <v>8.82</v>
      </c>
      <c r="P781" s="2">
        <v>20.99</v>
      </c>
      <c r="Q781">
        <v>12.17</v>
      </c>
      <c r="R781">
        <v>30</v>
      </c>
      <c r="S781" s="2">
        <v>264.60000000000002</v>
      </c>
      <c r="T781" s="3">
        <v>0.03</v>
      </c>
      <c r="U781" s="2">
        <v>7.94</v>
      </c>
      <c r="V781" s="2">
        <v>256.66000000000003</v>
      </c>
      <c r="W781" s="2">
        <v>4.8099999999999996</v>
      </c>
      <c r="X781" s="2">
        <v>261.47000000000003</v>
      </c>
    </row>
    <row r="782" spans="1:24">
      <c r="A782" t="s">
        <v>1804</v>
      </c>
      <c r="B782" s="1">
        <v>44558</v>
      </c>
      <c r="C782" t="s">
        <v>1805</v>
      </c>
      <c r="D782" t="s">
        <v>631</v>
      </c>
      <c r="E782" t="s">
        <v>27</v>
      </c>
      <c r="F782" t="s">
        <v>28</v>
      </c>
      <c r="G782" t="s">
        <v>46</v>
      </c>
      <c r="H782" t="s">
        <v>30</v>
      </c>
      <c r="I782" t="s">
        <v>73</v>
      </c>
      <c r="J782" t="s">
        <v>461</v>
      </c>
      <c r="K782" t="s">
        <v>57</v>
      </c>
      <c r="L782" t="s">
        <v>34</v>
      </c>
      <c r="M782" t="s">
        <v>35</v>
      </c>
      <c r="N782" s="1">
        <v>44577</v>
      </c>
      <c r="O782">
        <v>1.18</v>
      </c>
      <c r="P782" s="2">
        <v>1.88</v>
      </c>
      <c r="Q782">
        <v>0.7</v>
      </c>
      <c r="R782">
        <v>1</v>
      </c>
      <c r="S782" s="2">
        <v>1.18</v>
      </c>
      <c r="T782" s="3">
        <v>0.09</v>
      </c>
      <c r="U782" s="2">
        <v>0.11</v>
      </c>
      <c r="V782" s="2">
        <v>1.07</v>
      </c>
      <c r="W782" s="2">
        <v>1.49</v>
      </c>
      <c r="X782" s="2">
        <v>2.56</v>
      </c>
    </row>
    <row r="783" spans="1:24">
      <c r="A783" t="s">
        <v>1806</v>
      </c>
      <c r="B783" s="1">
        <v>44558</v>
      </c>
      <c r="C783" t="s">
        <v>1807</v>
      </c>
      <c r="D783" t="s">
        <v>633</v>
      </c>
      <c r="E783" t="s">
        <v>27</v>
      </c>
      <c r="F783" t="s">
        <v>28</v>
      </c>
      <c r="G783" t="s">
        <v>29</v>
      </c>
      <c r="H783" t="s">
        <v>66</v>
      </c>
      <c r="I783" t="s">
        <v>48</v>
      </c>
      <c r="J783" t="s">
        <v>464</v>
      </c>
      <c r="K783" t="s">
        <v>50</v>
      </c>
      <c r="L783" t="s">
        <v>34</v>
      </c>
      <c r="M783" t="s">
        <v>52</v>
      </c>
      <c r="N783" s="1">
        <v>44578</v>
      </c>
      <c r="O783">
        <v>16.8</v>
      </c>
      <c r="P783" s="2">
        <v>40.97</v>
      </c>
      <c r="Q783">
        <v>24.17</v>
      </c>
      <c r="R783">
        <v>49</v>
      </c>
      <c r="S783" s="2">
        <v>823.2</v>
      </c>
      <c r="T783" s="3">
        <v>0.1</v>
      </c>
      <c r="U783" s="2">
        <v>82.32</v>
      </c>
      <c r="V783" s="2">
        <v>740.88</v>
      </c>
      <c r="W783" s="2">
        <v>8.99</v>
      </c>
      <c r="X783" s="2">
        <v>749.87</v>
      </c>
    </row>
    <row r="784" spans="1:24">
      <c r="A784" t="s">
        <v>1808</v>
      </c>
      <c r="B784" s="1">
        <v>44563</v>
      </c>
      <c r="C784" t="s">
        <v>1809</v>
      </c>
      <c r="D784" t="s">
        <v>635</v>
      </c>
      <c r="E784" t="s">
        <v>39</v>
      </c>
      <c r="F784" t="s">
        <v>39</v>
      </c>
      <c r="G784" t="s">
        <v>29</v>
      </c>
      <c r="H784" t="s">
        <v>116</v>
      </c>
      <c r="I784" t="s">
        <v>63</v>
      </c>
      <c r="J784" t="s">
        <v>467</v>
      </c>
      <c r="K784" t="s">
        <v>57</v>
      </c>
      <c r="L784" t="s">
        <v>58</v>
      </c>
      <c r="M784" t="s">
        <v>35</v>
      </c>
      <c r="N784" s="1">
        <v>44576</v>
      </c>
      <c r="O784">
        <v>14.7</v>
      </c>
      <c r="P784" s="2">
        <v>29.99</v>
      </c>
      <c r="Q784">
        <v>15.29</v>
      </c>
      <c r="R784">
        <v>14</v>
      </c>
      <c r="S784" s="2">
        <v>205.8</v>
      </c>
      <c r="T784" s="3">
        <v>0.04</v>
      </c>
      <c r="U784" s="2">
        <v>8.23</v>
      </c>
      <c r="V784" s="2">
        <v>197.57</v>
      </c>
      <c r="W784" s="2">
        <v>5.5</v>
      </c>
      <c r="X784" s="2">
        <v>203.07</v>
      </c>
    </row>
    <row r="785" spans="1:24">
      <c r="A785" t="s">
        <v>1810</v>
      </c>
      <c r="B785" s="1">
        <v>44570</v>
      </c>
      <c r="C785" t="s">
        <v>1811</v>
      </c>
      <c r="D785" t="s">
        <v>637</v>
      </c>
      <c r="E785" t="s">
        <v>45</v>
      </c>
      <c r="F785" t="s">
        <v>45</v>
      </c>
      <c r="G785" t="s">
        <v>107</v>
      </c>
      <c r="H785" t="s">
        <v>150</v>
      </c>
      <c r="I785" t="s">
        <v>176</v>
      </c>
      <c r="J785" t="s">
        <v>470</v>
      </c>
      <c r="K785" t="s">
        <v>33</v>
      </c>
      <c r="L785" t="s">
        <v>58</v>
      </c>
      <c r="M785" t="s">
        <v>35</v>
      </c>
      <c r="N785" s="1">
        <v>44602</v>
      </c>
      <c r="O785">
        <v>3.47</v>
      </c>
      <c r="P785" s="2">
        <v>6.68</v>
      </c>
      <c r="Q785">
        <v>3.21</v>
      </c>
      <c r="R785">
        <v>10</v>
      </c>
      <c r="S785" s="2">
        <v>34.700000000000003</v>
      </c>
      <c r="T785" s="3">
        <v>0.08</v>
      </c>
      <c r="U785" s="2">
        <v>2.78</v>
      </c>
      <c r="V785" s="2">
        <v>31.92</v>
      </c>
      <c r="W785" s="2">
        <v>1.5</v>
      </c>
      <c r="X785" s="2">
        <v>33.42</v>
      </c>
    </row>
    <row r="786" spans="1:24">
      <c r="A786" t="s">
        <v>1812</v>
      </c>
      <c r="B786" s="1">
        <v>44573</v>
      </c>
      <c r="C786" t="s">
        <v>1813</v>
      </c>
      <c r="D786" t="s">
        <v>639</v>
      </c>
      <c r="E786" t="s">
        <v>27</v>
      </c>
      <c r="F786" t="s">
        <v>28</v>
      </c>
      <c r="G786" t="s">
        <v>107</v>
      </c>
      <c r="H786" t="s">
        <v>525</v>
      </c>
      <c r="I786" t="s">
        <v>176</v>
      </c>
      <c r="J786" t="s">
        <v>473</v>
      </c>
      <c r="K786" t="s">
        <v>57</v>
      </c>
      <c r="L786" t="s">
        <v>41</v>
      </c>
      <c r="M786" t="s">
        <v>35</v>
      </c>
      <c r="N786" s="1">
        <v>44593</v>
      </c>
      <c r="O786">
        <v>13.64</v>
      </c>
      <c r="P786" s="2">
        <v>20.98</v>
      </c>
      <c r="Q786">
        <v>7.34</v>
      </c>
      <c r="R786">
        <v>34</v>
      </c>
      <c r="S786" s="2">
        <v>463.76</v>
      </c>
      <c r="T786" s="3">
        <v>7.0000000000000007E-2</v>
      </c>
      <c r="U786" s="2">
        <v>32.46</v>
      </c>
      <c r="V786" s="2">
        <v>431.3</v>
      </c>
      <c r="W786" s="2">
        <v>1.49</v>
      </c>
      <c r="X786" s="2">
        <v>432.79</v>
      </c>
    </row>
    <row r="787" spans="1:24">
      <c r="A787" t="s">
        <v>1814</v>
      </c>
      <c r="B787" s="1">
        <v>44578</v>
      </c>
      <c r="C787" t="s">
        <v>1815</v>
      </c>
      <c r="D787" t="s">
        <v>641</v>
      </c>
      <c r="E787" t="s">
        <v>39</v>
      </c>
      <c r="F787" t="s">
        <v>39</v>
      </c>
      <c r="G787" t="s">
        <v>72</v>
      </c>
      <c r="H787" t="s">
        <v>416</v>
      </c>
      <c r="I787" t="s">
        <v>31</v>
      </c>
      <c r="J787" t="s">
        <v>476</v>
      </c>
      <c r="K787" t="s">
        <v>33</v>
      </c>
      <c r="L787" t="s">
        <v>34</v>
      </c>
      <c r="M787" t="s">
        <v>35</v>
      </c>
      <c r="N787" s="1">
        <v>44626</v>
      </c>
      <c r="O787">
        <v>1.87</v>
      </c>
      <c r="P787" s="2">
        <v>8.1199999999999992</v>
      </c>
      <c r="Q787">
        <v>6.25</v>
      </c>
      <c r="R787">
        <v>36</v>
      </c>
      <c r="S787" s="2">
        <v>67.319999999999993</v>
      </c>
      <c r="T787" s="3">
        <v>0.1</v>
      </c>
      <c r="U787" s="2">
        <v>6.73</v>
      </c>
      <c r="V787" s="2">
        <v>60.59</v>
      </c>
      <c r="W787" s="2">
        <v>2.83</v>
      </c>
      <c r="X787" s="2">
        <v>63.42</v>
      </c>
    </row>
    <row r="788" spans="1:24">
      <c r="A788" t="s">
        <v>1816</v>
      </c>
      <c r="B788" s="1">
        <v>44578</v>
      </c>
      <c r="C788" t="s">
        <v>1817</v>
      </c>
      <c r="D788" t="s">
        <v>643</v>
      </c>
      <c r="E788" t="s">
        <v>45</v>
      </c>
      <c r="F788" t="s">
        <v>45</v>
      </c>
      <c r="G788" t="s">
        <v>107</v>
      </c>
      <c r="H788" t="s">
        <v>30</v>
      </c>
      <c r="I788" t="s">
        <v>31</v>
      </c>
      <c r="J788" t="s">
        <v>480</v>
      </c>
      <c r="K788" t="s">
        <v>33</v>
      </c>
      <c r="L788" t="s">
        <v>41</v>
      </c>
      <c r="M788" t="s">
        <v>35</v>
      </c>
      <c r="N788" s="1">
        <v>44617</v>
      </c>
      <c r="O788">
        <v>4.79</v>
      </c>
      <c r="P788" s="2">
        <v>11.97</v>
      </c>
      <c r="Q788">
        <v>7.18</v>
      </c>
      <c r="R788">
        <v>28</v>
      </c>
      <c r="S788" s="2">
        <v>134.12</v>
      </c>
      <c r="T788" s="3">
        <v>0.03</v>
      </c>
      <c r="U788" s="2">
        <v>4.0199999999999996</v>
      </c>
      <c r="V788" s="2">
        <v>130.1</v>
      </c>
      <c r="W788" s="2">
        <v>5.81</v>
      </c>
      <c r="X788" s="2">
        <v>135.91</v>
      </c>
    </row>
    <row r="789" spans="1:24">
      <c r="A789" t="s">
        <v>1818</v>
      </c>
      <c r="B789" s="1">
        <v>44579</v>
      </c>
      <c r="C789" t="s">
        <v>1819</v>
      </c>
      <c r="D789" t="s">
        <v>645</v>
      </c>
      <c r="E789" t="s">
        <v>27</v>
      </c>
      <c r="F789" t="s">
        <v>28</v>
      </c>
      <c r="G789" t="s">
        <v>107</v>
      </c>
      <c r="H789" t="s">
        <v>125</v>
      </c>
      <c r="I789" t="s">
        <v>63</v>
      </c>
      <c r="J789" t="s">
        <v>483</v>
      </c>
      <c r="K789" t="s">
        <v>33</v>
      </c>
      <c r="L789" t="s">
        <v>58</v>
      </c>
      <c r="M789" t="s">
        <v>35</v>
      </c>
      <c r="N789" s="1">
        <v>44614</v>
      </c>
      <c r="O789">
        <v>8.31</v>
      </c>
      <c r="P789" s="2">
        <v>15.98</v>
      </c>
      <c r="Q789">
        <v>7.67</v>
      </c>
      <c r="R789">
        <v>4</v>
      </c>
      <c r="S789" s="2">
        <v>33.24</v>
      </c>
      <c r="T789" s="3">
        <v>0.09</v>
      </c>
      <c r="U789" s="2">
        <v>2.99</v>
      </c>
      <c r="V789" s="2">
        <v>30.25</v>
      </c>
      <c r="W789" s="2">
        <v>6.5</v>
      </c>
      <c r="X789" s="2">
        <v>36.75</v>
      </c>
    </row>
    <row r="790" spans="1:24">
      <c r="A790" t="s">
        <v>1820</v>
      </c>
      <c r="B790" s="1">
        <v>44580</v>
      </c>
      <c r="C790" t="s">
        <v>1821</v>
      </c>
      <c r="D790" t="s">
        <v>647</v>
      </c>
      <c r="E790" t="s">
        <v>39</v>
      </c>
      <c r="F790" t="s">
        <v>39</v>
      </c>
      <c r="G790" t="s">
        <v>29</v>
      </c>
      <c r="H790" t="s">
        <v>47</v>
      </c>
      <c r="I790" t="s">
        <v>176</v>
      </c>
      <c r="J790" t="s">
        <v>486</v>
      </c>
      <c r="K790" t="s">
        <v>50</v>
      </c>
      <c r="L790" t="s">
        <v>58</v>
      </c>
      <c r="M790" t="s">
        <v>35</v>
      </c>
      <c r="N790" s="1">
        <v>44595</v>
      </c>
      <c r="O790">
        <v>4.46</v>
      </c>
      <c r="P790" s="2">
        <v>10.89</v>
      </c>
      <c r="Q790">
        <v>6.43</v>
      </c>
      <c r="R790">
        <v>25</v>
      </c>
      <c r="S790" s="2">
        <v>111.5</v>
      </c>
      <c r="T790" s="3">
        <v>0.03</v>
      </c>
      <c r="U790" s="2">
        <v>3.35</v>
      </c>
      <c r="V790" s="2">
        <v>108.16</v>
      </c>
      <c r="W790" s="2">
        <v>4.5</v>
      </c>
      <c r="X790" s="2">
        <v>112.66</v>
      </c>
    </row>
    <row r="791" spans="1:24">
      <c r="A791" t="s">
        <v>1822</v>
      </c>
      <c r="B791" s="1">
        <v>44580</v>
      </c>
      <c r="C791" t="s">
        <v>1823</v>
      </c>
      <c r="D791" t="s">
        <v>649</v>
      </c>
      <c r="E791" t="s">
        <v>45</v>
      </c>
      <c r="F791" t="s">
        <v>45</v>
      </c>
      <c r="G791" t="s">
        <v>72</v>
      </c>
      <c r="H791" t="s">
        <v>150</v>
      </c>
      <c r="I791" t="s">
        <v>73</v>
      </c>
      <c r="J791" t="s">
        <v>489</v>
      </c>
      <c r="K791" t="s">
        <v>57</v>
      </c>
      <c r="L791" t="s">
        <v>51</v>
      </c>
      <c r="M791" t="s">
        <v>35</v>
      </c>
      <c r="N791" s="1">
        <v>44605</v>
      </c>
      <c r="O791">
        <v>0.94</v>
      </c>
      <c r="P791" s="2">
        <v>2.08</v>
      </c>
      <c r="Q791">
        <v>1.1399999999999999</v>
      </c>
      <c r="R791">
        <v>33</v>
      </c>
      <c r="S791" s="2">
        <v>31.02</v>
      </c>
      <c r="T791" s="3">
        <v>0.05</v>
      </c>
      <c r="U791" s="2">
        <v>1.55</v>
      </c>
      <c r="V791" s="2">
        <v>29.47</v>
      </c>
      <c r="W791" s="2">
        <v>2.56</v>
      </c>
      <c r="X791" s="2">
        <v>32.03</v>
      </c>
    </row>
    <row r="792" spans="1:24">
      <c r="A792" t="s">
        <v>1824</v>
      </c>
      <c r="B792" s="1">
        <v>44580</v>
      </c>
      <c r="C792" t="s">
        <v>1825</v>
      </c>
      <c r="D792" t="s">
        <v>651</v>
      </c>
      <c r="E792" t="s">
        <v>39</v>
      </c>
      <c r="F792" t="s">
        <v>39</v>
      </c>
      <c r="G792" t="s">
        <v>29</v>
      </c>
      <c r="H792" t="s">
        <v>30</v>
      </c>
      <c r="I792" t="s">
        <v>73</v>
      </c>
      <c r="J792" t="s">
        <v>492</v>
      </c>
      <c r="K792" t="s">
        <v>50</v>
      </c>
      <c r="L792" t="s">
        <v>58</v>
      </c>
      <c r="M792" t="s">
        <v>35</v>
      </c>
      <c r="N792" s="1">
        <v>44619</v>
      </c>
      <c r="O792">
        <v>156.5</v>
      </c>
      <c r="P792" s="2">
        <v>300.97000000000003</v>
      </c>
      <c r="Q792">
        <v>144.47</v>
      </c>
      <c r="R792">
        <v>43</v>
      </c>
      <c r="S792" s="2">
        <v>6729.5</v>
      </c>
      <c r="T792" s="3">
        <v>0.08</v>
      </c>
      <c r="U792" s="2">
        <v>538.36</v>
      </c>
      <c r="V792" s="2">
        <v>6191.14</v>
      </c>
      <c r="W792" s="2">
        <v>7.18</v>
      </c>
      <c r="X792" s="2">
        <v>6198.32</v>
      </c>
    </row>
    <row r="793" spans="1:24">
      <c r="A793" t="s">
        <v>1826</v>
      </c>
      <c r="B793" s="1">
        <v>44585</v>
      </c>
      <c r="C793" t="s">
        <v>1827</v>
      </c>
      <c r="D793" t="s">
        <v>653</v>
      </c>
      <c r="E793" t="s">
        <v>39</v>
      </c>
      <c r="F793" t="s">
        <v>39</v>
      </c>
      <c r="G793" t="s">
        <v>107</v>
      </c>
      <c r="H793" t="s">
        <v>116</v>
      </c>
      <c r="I793" t="s">
        <v>73</v>
      </c>
      <c r="J793" t="s">
        <v>495</v>
      </c>
      <c r="K793" t="s">
        <v>57</v>
      </c>
      <c r="L793" t="s">
        <v>34</v>
      </c>
      <c r="M793" t="s">
        <v>35</v>
      </c>
      <c r="N793" s="1">
        <v>44642</v>
      </c>
      <c r="O793">
        <v>5.19</v>
      </c>
      <c r="P793" s="2">
        <v>12.98</v>
      </c>
      <c r="Q793">
        <v>7.79</v>
      </c>
      <c r="R793">
        <v>50</v>
      </c>
      <c r="S793" s="2">
        <v>259.5</v>
      </c>
      <c r="T793" s="3">
        <v>0.08</v>
      </c>
      <c r="U793" s="2">
        <v>20.76</v>
      </c>
      <c r="V793" s="2">
        <v>238.74</v>
      </c>
      <c r="W793" s="2">
        <v>3.14</v>
      </c>
      <c r="X793" s="2">
        <v>241.88</v>
      </c>
    </row>
    <row r="794" spans="1:24">
      <c r="A794" t="s">
        <v>1828</v>
      </c>
      <c r="B794" s="1">
        <v>44587</v>
      </c>
      <c r="C794" t="s">
        <v>1829</v>
      </c>
      <c r="D794" t="s">
        <v>655</v>
      </c>
      <c r="E794" t="s">
        <v>45</v>
      </c>
      <c r="F794" t="s">
        <v>45</v>
      </c>
      <c r="G794" t="s">
        <v>29</v>
      </c>
      <c r="H794" t="s">
        <v>30</v>
      </c>
      <c r="I794" t="s">
        <v>176</v>
      </c>
      <c r="J794" t="s">
        <v>498</v>
      </c>
      <c r="K794" t="s">
        <v>33</v>
      </c>
      <c r="L794" t="s">
        <v>34</v>
      </c>
      <c r="M794" t="s">
        <v>52</v>
      </c>
      <c r="N794" s="1">
        <v>44642</v>
      </c>
      <c r="O794">
        <v>2.41</v>
      </c>
      <c r="P794" s="2">
        <v>3.71</v>
      </c>
      <c r="Q794">
        <v>1.3</v>
      </c>
      <c r="R794">
        <v>16</v>
      </c>
      <c r="S794" s="2">
        <v>38.56</v>
      </c>
      <c r="T794" s="3">
        <v>0.1</v>
      </c>
      <c r="U794" s="2">
        <v>3.86</v>
      </c>
      <c r="V794" s="2">
        <v>34.700000000000003</v>
      </c>
      <c r="W794" s="2">
        <v>1.93</v>
      </c>
      <c r="X794" s="2">
        <v>36.630000000000003</v>
      </c>
    </row>
    <row r="795" spans="1:24">
      <c r="A795" t="s">
        <v>1830</v>
      </c>
      <c r="B795" s="1">
        <v>44589</v>
      </c>
      <c r="C795" t="s">
        <v>1831</v>
      </c>
      <c r="D795" t="s">
        <v>657</v>
      </c>
      <c r="E795" t="s">
        <v>27</v>
      </c>
      <c r="F795" t="s">
        <v>28</v>
      </c>
      <c r="G795" t="s">
        <v>107</v>
      </c>
      <c r="H795" t="s">
        <v>125</v>
      </c>
      <c r="I795" t="s">
        <v>31</v>
      </c>
      <c r="J795" t="s">
        <v>501</v>
      </c>
      <c r="K795" t="s">
        <v>57</v>
      </c>
      <c r="L795" t="s">
        <v>34</v>
      </c>
      <c r="M795" t="s">
        <v>35</v>
      </c>
      <c r="N795" s="1">
        <v>44610</v>
      </c>
      <c r="O795">
        <v>39.64</v>
      </c>
      <c r="P795" s="2">
        <v>152.47999999999999</v>
      </c>
      <c r="Q795">
        <v>112.84</v>
      </c>
      <c r="R795">
        <v>27</v>
      </c>
      <c r="S795" s="2">
        <v>1070.28</v>
      </c>
      <c r="T795" s="3">
        <v>0.1</v>
      </c>
      <c r="U795" s="2">
        <v>107.03</v>
      </c>
      <c r="V795" s="2">
        <v>963.25</v>
      </c>
      <c r="W795" s="2">
        <v>6.5</v>
      </c>
      <c r="X795" s="2">
        <v>969.75</v>
      </c>
    </row>
    <row r="796" spans="1:24">
      <c r="A796" t="s">
        <v>1832</v>
      </c>
      <c r="B796" s="1">
        <v>44589</v>
      </c>
      <c r="C796" t="s">
        <v>1833</v>
      </c>
      <c r="D796" t="s">
        <v>659</v>
      </c>
      <c r="E796" t="s">
        <v>27</v>
      </c>
      <c r="F796" t="s">
        <v>28</v>
      </c>
      <c r="G796" t="s">
        <v>107</v>
      </c>
      <c r="H796" t="s">
        <v>66</v>
      </c>
      <c r="I796" t="s">
        <v>73</v>
      </c>
      <c r="J796" t="s">
        <v>32</v>
      </c>
      <c r="K796" t="s">
        <v>33</v>
      </c>
      <c r="L796" t="s">
        <v>34</v>
      </c>
      <c r="M796" t="s">
        <v>35</v>
      </c>
      <c r="N796" s="1">
        <v>44621</v>
      </c>
      <c r="O796">
        <v>2.59</v>
      </c>
      <c r="P796" s="2">
        <v>3.98</v>
      </c>
      <c r="Q796">
        <v>1.39</v>
      </c>
      <c r="R796">
        <v>41</v>
      </c>
      <c r="S796" s="2">
        <v>106.19</v>
      </c>
      <c r="T796" s="3">
        <v>0.1</v>
      </c>
      <c r="U796" s="2">
        <v>10.62</v>
      </c>
      <c r="V796" s="2">
        <v>95.57</v>
      </c>
      <c r="W796" s="2">
        <v>2.97</v>
      </c>
      <c r="X796" s="2">
        <v>98.54</v>
      </c>
    </row>
    <row r="797" spans="1:24">
      <c r="A797" t="s">
        <v>1834</v>
      </c>
      <c r="B797" s="1">
        <v>44590</v>
      </c>
      <c r="C797" t="s">
        <v>1835</v>
      </c>
      <c r="D797" t="s">
        <v>661</v>
      </c>
      <c r="E797" t="s">
        <v>39</v>
      </c>
      <c r="F797" t="s">
        <v>39</v>
      </c>
      <c r="G797" t="s">
        <v>107</v>
      </c>
      <c r="H797" t="s">
        <v>525</v>
      </c>
      <c r="I797" t="s">
        <v>63</v>
      </c>
      <c r="J797" t="s">
        <v>40</v>
      </c>
      <c r="K797" t="s">
        <v>50</v>
      </c>
      <c r="L797" t="s">
        <v>41</v>
      </c>
      <c r="M797" t="s">
        <v>35</v>
      </c>
      <c r="N797" s="1">
        <v>44630</v>
      </c>
      <c r="O797">
        <v>1.53</v>
      </c>
      <c r="P797" s="2">
        <v>2.78</v>
      </c>
      <c r="Q797">
        <v>1.25</v>
      </c>
      <c r="R797">
        <v>38</v>
      </c>
      <c r="S797" s="2">
        <v>58.14</v>
      </c>
      <c r="T797" s="3">
        <v>0</v>
      </c>
      <c r="U797" s="2">
        <v>0</v>
      </c>
      <c r="V797" s="2">
        <v>58.14</v>
      </c>
      <c r="W797" s="2">
        <v>1.34</v>
      </c>
      <c r="X797" s="2">
        <v>59.48</v>
      </c>
    </row>
    <row r="798" spans="1:24">
      <c r="A798" t="s">
        <v>1836</v>
      </c>
      <c r="B798" s="1">
        <v>44593</v>
      </c>
      <c r="C798" t="s">
        <v>1837</v>
      </c>
      <c r="D798" t="s">
        <v>663</v>
      </c>
      <c r="E798" t="s">
        <v>45</v>
      </c>
      <c r="F798" t="s">
        <v>45</v>
      </c>
      <c r="G798" t="s">
        <v>72</v>
      </c>
      <c r="H798" t="s">
        <v>62</v>
      </c>
      <c r="I798" t="s">
        <v>176</v>
      </c>
      <c r="J798" t="s">
        <v>49</v>
      </c>
      <c r="K798" t="s">
        <v>57</v>
      </c>
      <c r="L798" t="s">
        <v>51</v>
      </c>
      <c r="M798" t="s">
        <v>35</v>
      </c>
      <c r="N798" s="1">
        <v>44637</v>
      </c>
      <c r="O798">
        <v>1.19</v>
      </c>
      <c r="P798" s="2">
        <v>1.98</v>
      </c>
      <c r="Q798">
        <v>0.79</v>
      </c>
      <c r="R798">
        <v>12</v>
      </c>
      <c r="S798" s="2">
        <v>14.28</v>
      </c>
      <c r="T798" s="3">
        <v>7.0000000000000007E-2</v>
      </c>
      <c r="U798" s="2">
        <v>1</v>
      </c>
      <c r="V798" s="2">
        <v>13.28</v>
      </c>
      <c r="W798" s="2">
        <v>4.7699999999999996</v>
      </c>
      <c r="X798" s="2">
        <v>18.05</v>
      </c>
    </row>
    <row r="799" spans="1:24">
      <c r="A799" t="s">
        <v>1838</v>
      </c>
      <c r="B799" s="1">
        <v>44595</v>
      </c>
      <c r="C799" t="s">
        <v>1839</v>
      </c>
      <c r="D799" t="s">
        <v>665</v>
      </c>
      <c r="E799" t="s">
        <v>27</v>
      </c>
      <c r="F799" t="s">
        <v>28</v>
      </c>
      <c r="G799" t="s">
        <v>46</v>
      </c>
      <c r="H799" t="s">
        <v>90</v>
      </c>
      <c r="I799" t="s">
        <v>48</v>
      </c>
      <c r="J799" t="s">
        <v>56</v>
      </c>
      <c r="K799" t="s">
        <v>33</v>
      </c>
      <c r="L799" t="s">
        <v>58</v>
      </c>
      <c r="M799" t="s">
        <v>35</v>
      </c>
      <c r="N799" s="1">
        <v>44648</v>
      </c>
      <c r="O799">
        <v>3.95</v>
      </c>
      <c r="P799" s="2">
        <v>6.08</v>
      </c>
      <c r="Q799">
        <v>2.13</v>
      </c>
      <c r="R799">
        <v>42</v>
      </c>
      <c r="S799" s="2">
        <v>165.9</v>
      </c>
      <c r="T799" s="3">
        <v>0.09</v>
      </c>
      <c r="U799" s="2">
        <v>14.93</v>
      </c>
      <c r="V799" s="2">
        <v>150.97</v>
      </c>
      <c r="W799" s="2">
        <v>1.82</v>
      </c>
      <c r="X799" s="2">
        <v>152.79</v>
      </c>
    </row>
    <row r="800" spans="1:24">
      <c r="A800" t="s">
        <v>1840</v>
      </c>
      <c r="B800" s="1">
        <v>44596</v>
      </c>
      <c r="C800" t="s">
        <v>1841</v>
      </c>
      <c r="D800" t="s">
        <v>667</v>
      </c>
      <c r="E800" t="s">
        <v>27</v>
      </c>
      <c r="F800" t="s">
        <v>28</v>
      </c>
      <c r="G800" t="s">
        <v>46</v>
      </c>
      <c r="H800" t="s">
        <v>47</v>
      </c>
      <c r="I800" t="s">
        <v>63</v>
      </c>
      <c r="J800" t="s">
        <v>64</v>
      </c>
      <c r="K800" t="s">
        <v>57</v>
      </c>
      <c r="L800" t="s">
        <v>51</v>
      </c>
      <c r="M800" t="s">
        <v>52</v>
      </c>
      <c r="N800" s="1">
        <v>44652</v>
      </c>
      <c r="O800">
        <v>16.8</v>
      </c>
      <c r="P800" s="2">
        <v>40.97</v>
      </c>
      <c r="Q800">
        <v>24.17</v>
      </c>
      <c r="R800">
        <v>49</v>
      </c>
      <c r="S800" s="2">
        <v>823.2</v>
      </c>
      <c r="T800" s="3">
        <v>0.04</v>
      </c>
      <c r="U800" s="2">
        <v>32.93</v>
      </c>
      <c r="V800" s="2">
        <v>790.27</v>
      </c>
      <c r="W800" s="2">
        <v>8.99</v>
      </c>
      <c r="X800" s="2">
        <v>799.26</v>
      </c>
    </row>
    <row r="801" spans="1:24">
      <c r="A801" t="s">
        <v>1842</v>
      </c>
      <c r="B801" s="1">
        <v>44600</v>
      </c>
      <c r="C801" t="s">
        <v>1843</v>
      </c>
      <c r="D801" t="s">
        <v>669</v>
      </c>
      <c r="E801" t="s">
        <v>39</v>
      </c>
      <c r="F801" t="s">
        <v>39</v>
      </c>
      <c r="G801" t="s">
        <v>107</v>
      </c>
      <c r="H801" t="s">
        <v>90</v>
      </c>
      <c r="I801" t="s">
        <v>31</v>
      </c>
      <c r="J801" t="s">
        <v>68</v>
      </c>
      <c r="K801" t="s">
        <v>33</v>
      </c>
      <c r="L801" t="s">
        <v>34</v>
      </c>
      <c r="M801" t="s">
        <v>35</v>
      </c>
      <c r="N801" s="1">
        <v>44622</v>
      </c>
      <c r="O801">
        <v>21.56</v>
      </c>
      <c r="P801" s="2">
        <v>36.549999999999997</v>
      </c>
      <c r="Q801">
        <v>14.99</v>
      </c>
      <c r="R801">
        <v>6</v>
      </c>
      <c r="S801" s="2">
        <v>129.36000000000001</v>
      </c>
      <c r="T801" s="3">
        <v>0.01</v>
      </c>
      <c r="U801" s="2">
        <v>1.29</v>
      </c>
      <c r="V801" s="2">
        <v>128.07</v>
      </c>
      <c r="W801" s="2">
        <v>13.89</v>
      </c>
      <c r="X801" s="2">
        <v>141.96</v>
      </c>
    </row>
    <row r="802" spans="1:24">
      <c r="A802" t="s">
        <v>1844</v>
      </c>
      <c r="B802" s="1">
        <v>44601</v>
      </c>
      <c r="C802" t="s">
        <v>1845</v>
      </c>
      <c r="D802" t="s">
        <v>671</v>
      </c>
      <c r="E802" t="s">
        <v>45</v>
      </c>
      <c r="F802" t="s">
        <v>45</v>
      </c>
      <c r="G802" t="s">
        <v>29</v>
      </c>
      <c r="H802" t="s">
        <v>150</v>
      </c>
      <c r="I802" t="s">
        <v>48</v>
      </c>
      <c r="J802" t="s">
        <v>74</v>
      </c>
      <c r="K802" t="s">
        <v>50</v>
      </c>
      <c r="L802" t="s">
        <v>41</v>
      </c>
      <c r="M802" t="s">
        <v>35</v>
      </c>
      <c r="N802" s="1">
        <v>44609</v>
      </c>
      <c r="O802">
        <v>2.59</v>
      </c>
      <c r="P802" s="2">
        <v>3.98</v>
      </c>
      <c r="Q802">
        <v>1.39</v>
      </c>
      <c r="R802">
        <v>50</v>
      </c>
      <c r="S802" s="2">
        <v>129.5</v>
      </c>
      <c r="T802" s="3">
        <v>0.08</v>
      </c>
      <c r="U802" s="2">
        <v>10.36</v>
      </c>
      <c r="V802" s="2">
        <v>119.14</v>
      </c>
      <c r="W802" s="2">
        <v>2.97</v>
      </c>
      <c r="X802" s="2">
        <v>122.11</v>
      </c>
    </row>
    <row r="803" spans="1:24">
      <c r="A803" t="s">
        <v>1846</v>
      </c>
      <c r="B803" s="1">
        <v>44602</v>
      </c>
      <c r="C803" t="s">
        <v>1847</v>
      </c>
      <c r="D803" t="s">
        <v>673</v>
      </c>
      <c r="E803" t="s">
        <v>27</v>
      </c>
      <c r="F803" t="s">
        <v>28</v>
      </c>
      <c r="G803" t="s">
        <v>29</v>
      </c>
      <c r="H803" t="s">
        <v>150</v>
      </c>
      <c r="I803" t="s">
        <v>31</v>
      </c>
      <c r="J803" t="s">
        <v>78</v>
      </c>
      <c r="K803" t="s">
        <v>57</v>
      </c>
      <c r="L803" t="s">
        <v>51</v>
      </c>
      <c r="M803" t="s">
        <v>35</v>
      </c>
      <c r="N803" s="1">
        <v>44646</v>
      </c>
      <c r="O803">
        <v>11.11</v>
      </c>
      <c r="P803" s="2">
        <v>19.84</v>
      </c>
      <c r="Q803">
        <v>8.73</v>
      </c>
      <c r="R803">
        <v>10</v>
      </c>
      <c r="S803" s="2">
        <v>111.1</v>
      </c>
      <c r="T803" s="3">
        <v>0.05</v>
      </c>
      <c r="U803" s="2">
        <v>5.56</v>
      </c>
      <c r="V803" s="2">
        <v>105.55</v>
      </c>
      <c r="W803" s="2">
        <v>4.0999999999999996</v>
      </c>
      <c r="X803" s="2">
        <v>109.65</v>
      </c>
    </row>
    <row r="804" spans="1:24">
      <c r="A804" t="s">
        <v>1848</v>
      </c>
      <c r="B804" s="1">
        <v>44603</v>
      </c>
      <c r="C804" t="s">
        <v>1541</v>
      </c>
      <c r="D804" t="s">
        <v>675</v>
      </c>
      <c r="E804" t="s">
        <v>39</v>
      </c>
      <c r="F804" t="s">
        <v>39</v>
      </c>
      <c r="G804" t="s">
        <v>72</v>
      </c>
      <c r="H804" t="s">
        <v>525</v>
      </c>
      <c r="I804" t="s">
        <v>31</v>
      </c>
      <c r="J804" t="s">
        <v>82</v>
      </c>
      <c r="K804" t="s">
        <v>33</v>
      </c>
      <c r="L804" t="s">
        <v>58</v>
      </c>
      <c r="M804" t="s">
        <v>35</v>
      </c>
      <c r="N804" s="1">
        <v>44657</v>
      </c>
      <c r="O804">
        <v>41.28</v>
      </c>
      <c r="P804" s="2">
        <v>95.99</v>
      </c>
      <c r="Q804">
        <v>54.71</v>
      </c>
      <c r="R804">
        <v>14</v>
      </c>
      <c r="S804" s="2">
        <v>577.91999999999996</v>
      </c>
      <c r="T804" s="3">
        <v>0.04</v>
      </c>
      <c r="U804" s="2">
        <v>23.12</v>
      </c>
      <c r="V804" s="2">
        <v>554.79999999999995</v>
      </c>
      <c r="W804" s="2">
        <v>8.99</v>
      </c>
      <c r="X804" s="2">
        <v>563.79</v>
      </c>
    </row>
    <row r="805" spans="1:24">
      <c r="A805" t="s">
        <v>1849</v>
      </c>
      <c r="B805" s="1">
        <v>44603</v>
      </c>
      <c r="C805" t="s">
        <v>1850</v>
      </c>
      <c r="D805" t="s">
        <v>677</v>
      </c>
      <c r="E805" t="s">
        <v>45</v>
      </c>
      <c r="F805" t="s">
        <v>45</v>
      </c>
      <c r="G805" t="s">
        <v>107</v>
      </c>
      <c r="H805" t="s">
        <v>416</v>
      </c>
      <c r="I805" t="s">
        <v>48</v>
      </c>
      <c r="J805" t="s">
        <v>86</v>
      </c>
      <c r="K805" t="s">
        <v>33</v>
      </c>
      <c r="L805" t="s">
        <v>34</v>
      </c>
      <c r="M805" t="s">
        <v>35</v>
      </c>
      <c r="N805" s="1">
        <v>44663</v>
      </c>
      <c r="O805">
        <v>99.39</v>
      </c>
      <c r="P805" s="2">
        <v>162.93</v>
      </c>
      <c r="Q805">
        <v>63.54</v>
      </c>
      <c r="R805">
        <v>22</v>
      </c>
      <c r="S805" s="2">
        <v>2186.58</v>
      </c>
      <c r="T805" s="3">
        <v>7.0000000000000007E-2</v>
      </c>
      <c r="U805" s="2">
        <v>153.06</v>
      </c>
      <c r="V805" s="2">
        <v>2033.52</v>
      </c>
      <c r="W805" s="2">
        <v>19.989999999999998</v>
      </c>
      <c r="X805" s="2">
        <v>2053.5100000000002</v>
      </c>
    </row>
    <row r="806" spans="1:24">
      <c r="A806" t="s">
        <v>1851</v>
      </c>
      <c r="B806" s="1">
        <v>44605</v>
      </c>
      <c r="C806" t="s">
        <v>1852</v>
      </c>
      <c r="D806" t="s">
        <v>679</v>
      </c>
      <c r="E806" t="s">
        <v>27</v>
      </c>
      <c r="F806" t="s">
        <v>28</v>
      </c>
      <c r="G806" t="s">
        <v>72</v>
      </c>
      <c r="H806" t="s">
        <v>433</v>
      </c>
      <c r="I806" t="s">
        <v>176</v>
      </c>
      <c r="J806" t="s">
        <v>91</v>
      </c>
      <c r="K806" t="s">
        <v>50</v>
      </c>
      <c r="L806" t="s">
        <v>41</v>
      </c>
      <c r="M806" t="s">
        <v>35</v>
      </c>
      <c r="N806" s="1">
        <v>44638</v>
      </c>
      <c r="O806">
        <v>5.5</v>
      </c>
      <c r="P806" s="2">
        <v>12.22</v>
      </c>
      <c r="Q806">
        <v>6.72</v>
      </c>
      <c r="R806">
        <v>10</v>
      </c>
      <c r="S806" s="2">
        <v>55</v>
      </c>
      <c r="T806" s="3">
        <v>0.1</v>
      </c>
      <c r="U806" s="2">
        <v>5.5</v>
      </c>
      <c r="V806" s="2">
        <v>49.5</v>
      </c>
      <c r="W806" s="2">
        <v>2.85</v>
      </c>
      <c r="X806" s="2">
        <v>52.35</v>
      </c>
    </row>
    <row r="807" spans="1:24">
      <c r="A807" t="s">
        <v>1853</v>
      </c>
      <c r="B807" s="1">
        <v>44605</v>
      </c>
      <c r="C807" t="s">
        <v>1854</v>
      </c>
      <c r="D807" t="s">
        <v>681</v>
      </c>
      <c r="E807" t="s">
        <v>39</v>
      </c>
      <c r="F807" t="s">
        <v>39</v>
      </c>
      <c r="G807" t="s">
        <v>29</v>
      </c>
      <c r="H807" t="s">
        <v>416</v>
      </c>
      <c r="I807" t="s">
        <v>176</v>
      </c>
      <c r="J807" t="s">
        <v>95</v>
      </c>
      <c r="K807" t="s">
        <v>33</v>
      </c>
      <c r="L807" t="s">
        <v>34</v>
      </c>
      <c r="M807" t="s">
        <v>52</v>
      </c>
      <c r="N807" s="1">
        <v>44621</v>
      </c>
      <c r="O807">
        <v>4.1900000000000004</v>
      </c>
      <c r="P807" s="2">
        <v>10.23</v>
      </c>
      <c r="Q807">
        <v>6.04</v>
      </c>
      <c r="R807">
        <v>19</v>
      </c>
      <c r="S807" s="2">
        <v>79.61</v>
      </c>
      <c r="T807" s="3">
        <v>0.08</v>
      </c>
      <c r="U807" s="2">
        <v>6.37</v>
      </c>
      <c r="V807" s="2">
        <v>73.239999999999995</v>
      </c>
      <c r="W807" s="2">
        <v>4.68</v>
      </c>
      <c r="X807" s="2">
        <v>77.92</v>
      </c>
    </row>
    <row r="808" spans="1:24">
      <c r="A808" t="s">
        <v>1855</v>
      </c>
      <c r="B808" s="1">
        <v>44605</v>
      </c>
      <c r="C808" t="s">
        <v>1856</v>
      </c>
      <c r="D808" t="s">
        <v>683</v>
      </c>
      <c r="E808" t="s">
        <v>45</v>
      </c>
      <c r="F808" t="s">
        <v>45</v>
      </c>
      <c r="G808" t="s">
        <v>72</v>
      </c>
      <c r="H808" t="s">
        <v>62</v>
      </c>
      <c r="I808" t="s">
        <v>176</v>
      </c>
      <c r="J808" t="s">
        <v>99</v>
      </c>
      <c r="K808" t="s">
        <v>33</v>
      </c>
      <c r="L808" t="s">
        <v>41</v>
      </c>
      <c r="M808" t="s">
        <v>35</v>
      </c>
      <c r="N808" s="1">
        <v>44650</v>
      </c>
      <c r="O808">
        <v>2.9</v>
      </c>
      <c r="P808" s="2">
        <v>4.76</v>
      </c>
      <c r="Q808">
        <v>1.86</v>
      </c>
      <c r="R808">
        <v>33</v>
      </c>
      <c r="S808" s="2">
        <v>95.7</v>
      </c>
      <c r="T808" s="3">
        <v>0.06</v>
      </c>
      <c r="U808" s="2">
        <v>5.74</v>
      </c>
      <c r="V808" s="2">
        <v>89.96</v>
      </c>
      <c r="W808" s="2">
        <v>0.88</v>
      </c>
      <c r="X808" s="2">
        <v>90.84</v>
      </c>
    </row>
    <row r="809" spans="1:24">
      <c r="A809" t="s">
        <v>1857</v>
      </c>
      <c r="B809" s="1">
        <v>44608</v>
      </c>
      <c r="C809" t="s">
        <v>1858</v>
      </c>
      <c r="D809" t="s">
        <v>685</v>
      </c>
      <c r="E809" t="s">
        <v>27</v>
      </c>
      <c r="F809" t="s">
        <v>28</v>
      </c>
      <c r="G809" t="s">
        <v>46</v>
      </c>
      <c r="H809" t="s">
        <v>66</v>
      </c>
      <c r="I809" t="s">
        <v>63</v>
      </c>
      <c r="J809" t="s">
        <v>103</v>
      </c>
      <c r="K809" t="s">
        <v>50</v>
      </c>
      <c r="L809" t="s">
        <v>51</v>
      </c>
      <c r="M809" t="s">
        <v>35</v>
      </c>
      <c r="N809" s="1">
        <v>44622</v>
      </c>
      <c r="O809">
        <v>4.53</v>
      </c>
      <c r="P809" s="2">
        <v>7.3</v>
      </c>
      <c r="Q809">
        <v>2.77</v>
      </c>
      <c r="R809">
        <v>36</v>
      </c>
      <c r="S809" s="2">
        <v>163.08000000000001</v>
      </c>
      <c r="T809" s="3">
        <v>0.1</v>
      </c>
      <c r="U809" s="2">
        <v>16.309999999999999</v>
      </c>
      <c r="V809" s="2">
        <v>146.77000000000001</v>
      </c>
      <c r="W809" s="2">
        <v>7.72</v>
      </c>
      <c r="X809" s="2">
        <v>154.49</v>
      </c>
    </row>
    <row r="810" spans="1:24">
      <c r="A810" t="s">
        <v>1859</v>
      </c>
      <c r="B810" s="1">
        <v>44608</v>
      </c>
      <c r="C810" t="s">
        <v>1860</v>
      </c>
      <c r="D810" t="s">
        <v>687</v>
      </c>
      <c r="E810" t="s">
        <v>39</v>
      </c>
      <c r="F810" t="s">
        <v>39</v>
      </c>
      <c r="G810" t="s">
        <v>29</v>
      </c>
      <c r="H810" t="s">
        <v>416</v>
      </c>
      <c r="I810" t="s">
        <v>48</v>
      </c>
      <c r="J810" t="s">
        <v>108</v>
      </c>
      <c r="K810" t="s">
        <v>57</v>
      </c>
      <c r="L810" t="s">
        <v>58</v>
      </c>
      <c r="M810" t="s">
        <v>35</v>
      </c>
      <c r="N810" s="1">
        <v>44611</v>
      </c>
      <c r="O810">
        <v>2.59</v>
      </c>
      <c r="P810" s="2">
        <v>3.98</v>
      </c>
      <c r="Q810">
        <v>1.39</v>
      </c>
      <c r="R810">
        <v>11</v>
      </c>
      <c r="S810" s="2">
        <v>28.49</v>
      </c>
      <c r="T810" s="3">
        <v>0.01</v>
      </c>
      <c r="U810" s="2">
        <v>0.28000000000000003</v>
      </c>
      <c r="V810" s="2">
        <v>28.21</v>
      </c>
      <c r="W810" s="2">
        <v>2.97</v>
      </c>
      <c r="X810" s="2">
        <v>31.18</v>
      </c>
    </row>
    <row r="811" spans="1:24">
      <c r="A811" t="s">
        <v>1861</v>
      </c>
      <c r="B811" s="1">
        <v>44609</v>
      </c>
      <c r="C811" t="s">
        <v>1862</v>
      </c>
      <c r="D811" t="s">
        <v>689</v>
      </c>
      <c r="E811" t="s">
        <v>45</v>
      </c>
      <c r="F811" t="s">
        <v>45</v>
      </c>
      <c r="G811" t="s">
        <v>107</v>
      </c>
      <c r="H811" t="s">
        <v>90</v>
      </c>
      <c r="I811" t="s">
        <v>63</v>
      </c>
      <c r="J811" t="s">
        <v>112</v>
      </c>
      <c r="K811" t="s">
        <v>50</v>
      </c>
      <c r="L811" t="s">
        <v>51</v>
      </c>
      <c r="M811" t="s">
        <v>35</v>
      </c>
      <c r="N811" s="1">
        <v>44651</v>
      </c>
      <c r="O811">
        <v>1.6</v>
      </c>
      <c r="P811" s="2">
        <v>2.62</v>
      </c>
      <c r="Q811">
        <v>1.02</v>
      </c>
      <c r="R811">
        <v>48</v>
      </c>
      <c r="S811" s="2">
        <v>76.8</v>
      </c>
      <c r="T811" s="3">
        <v>0.1</v>
      </c>
      <c r="U811" s="2">
        <v>7.68</v>
      </c>
      <c r="V811" s="2">
        <v>69.12</v>
      </c>
      <c r="W811" s="2">
        <v>0.8</v>
      </c>
      <c r="X811" s="2">
        <v>69.92</v>
      </c>
    </row>
    <row r="812" spans="1:24">
      <c r="A812" t="s">
        <v>1863</v>
      </c>
      <c r="B812" s="1">
        <v>44612</v>
      </c>
      <c r="C812" t="s">
        <v>1864</v>
      </c>
      <c r="D812" t="s">
        <v>691</v>
      </c>
      <c r="E812" t="s">
        <v>27</v>
      </c>
      <c r="F812" t="s">
        <v>28</v>
      </c>
      <c r="G812" t="s">
        <v>29</v>
      </c>
      <c r="H812" t="s">
        <v>90</v>
      </c>
      <c r="I812" t="s">
        <v>73</v>
      </c>
      <c r="J812" t="s">
        <v>117</v>
      </c>
      <c r="K812" t="s">
        <v>57</v>
      </c>
      <c r="L812" t="s">
        <v>34</v>
      </c>
      <c r="M812" t="s">
        <v>35</v>
      </c>
      <c r="N812" s="1">
        <v>44647</v>
      </c>
      <c r="O812">
        <v>14.7</v>
      </c>
      <c r="P812" s="2">
        <v>29.99</v>
      </c>
      <c r="Q812">
        <v>15.29</v>
      </c>
      <c r="R812">
        <v>11</v>
      </c>
      <c r="S812" s="2">
        <v>161.69999999999999</v>
      </c>
      <c r="T812" s="3">
        <v>0.08</v>
      </c>
      <c r="U812" s="2">
        <v>12.94</v>
      </c>
      <c r="V812" s="2">
        <v>148.76</v>
      </c>
      <c r="W812" s="2">
        <v>5.5</v>
      </c>
      <c r="X812" s="2">
        <v>154.26</v>
      </c>
    </row>
    <row r="813" spans="1:24">
      <c r="A813" t="s">
        <v>1865</v>
      </c>
      <c r="B813" s="1">
        <v>44614</v>
      </c>
      <c r="C813" t="s">
        <v>1866</v>
      </c>
      <c r="D813" t="s">
        <v>694</v>
      </c>
      <c r="E813" t="s">
        <v>39</v>
      </c>
      <c r="F813" t="s">
        <v>39</v>
      </c>
      <c r="G813" t="s">
        <v>46</v>
      </c>
      <c r="H813" t="s">
        <v>416</v>
      </c>
      <c r="I813" t="s">
        <v>63</v>
      </c>
      <c r="J813" t="s">
        <v>121</v>
      </c>
      <c r="K813" t="s">
        <v>33</v>
      </c>
      <c r="L813" t="s">
        <v>41</v>
      </c>
      <c r="M813" t="s">
        <v>178</v>
      </c>
      <c r="N813" s="1">
        <v>44650</v>
      </c>
      <c r="O813">
        <v>278.99</v>
      </c>
      <c r="P813" s="2">
        <v>449.99</v>
      </c>
      <c r="Q813">
        <v>171</v>
      </c>
      <c r="R813">
        <v>38</v>
      </c>
      <c r="S813" s="2">
        <v>10601.62</v>
      </c>
      <c r="T813" s="3">
        <v>0.01</v>
      </c>
      <c r="U813" s="2">
        <v>106.02</v>
      </c>
      <c r="V813" s="2">
        <v>10495.6</v>
      </c>
      <c r="W813" s="2">
        <v>49</v>
      </c>
      <c r="X813" s="2">
        <v>10544.6</v>
      </c>
    </row>
    <row r="814" spans="1:24">
      <c r="A814" t="s">
        <v>1867</v>
      </c>
      <c r="B814" s="1">
        <v>44615</v>
      </c>
      <c r="C814" t="s">
        <v>1431</v>
      </c>
      <c r="D814" t="s">
        <v>697</v>
      </c>
      <c r="E814" t="s">
        <v>45</v>
      </c>
      <c r="F814" t="s">
        <v>45</v>
      </c>
      <c r="G814" t="s">
        <v>46</v>
      </c>
      <c r="H814" t="s">
        <v>150</v>
      </c>
      <c r="I814" t="s">
        <v>31</v>
      </c>
      <c r="J814" t="s">
        <v>126</v>
      </c>
      <c r="K814" t="s">
        <v>57</v>
      </c>
      <c r="L814" t="s">
        <v>51</v>
      </c>
      <c r="M814" t="s">
        <v>35</v>
      </c>
      <c r="N814" s="1">
        <v>44630</v>
      </c>
      <c r="O814">
        <v>21.97</v>
      </c>
      <c r="P814" s="2">
        <v>35.44</v>
      </c>
      <c r="Q814">
        <v>13.47</v>
      </c>
      <c r="R814">
        <v>48</v>
      </c>
      <c r="S814" s="2">
        <v>1054.56</v>
      </c>
      <c r="T814" s="3">
        <v>0.08</v>
      </c>
      <c r="U814" s="2">
        <v>84.36</v>
      </c>
      <c r="V814" s="2">
        <v>970.2</v>
      </c>
      <c r="W814" s="2">
        <v>4.92</v>
      </c>
      <c r="X814" s="2">
        <v>975.12</v>
      </c>
    </row>
    <row r="815" spans="1:24">
      <c r="A815" t="s">
        <v>1868</v>
      </c>
      <c r="B815" s="1">
        <v>44618</v>
      </c>
      <c r="C815" t="s">
        <v>1869</v>
      </c>
      <c r="D815" t="s">
        <v>700</v>
      </c>
      <c r="E815" t="s">
        <v>39</v>
      </c>
      <c r="F815" t="s">
        <v>39</v>
      </c>
      <c r="G815" t="s">
        <v>72</v>
      </c>
      <c r="H815" t="s">
        <v>47</v>
      </c>
      <c r="I815" t="s">
        <v>48</v>
      </c>
      <c r="J815" t="s">
        <v>130</v>
      </c>
      <c r="K815" t="s">
        <v>33</v>
      </c>
      <c r="L815" t="s">
        <v>58</v>
      </c>
      <c r="M815" t="s">
        <v>35</v>
      </c>
      <c r="N815" s="1">
        <v>44628</v>
      </c>
      <c r="O815">
        <v>2.98</v>
      </c>
      <c r="P815" s="2">
        <v>5.84</v>
      </c>
      <c r="Q815">
        <v>2.86</v>
      </c>
      <c r="R815">
        <v>19</v>
      </c>
      <c r="S815" s="2">
        <v>56.62</v>
      </c>
      <c r="T815" s="3">
        <v>0.01</v>
      </c>
      <c r="U815" s="2">
        <v>0.56999999999999995</v>
      </c>
      <c r="V815" s="2">
        <v>56.05</v>
      </c>
      <c r="W815" s="2">
        <v>0.83</v>
      </c>
      <c r="X815" s="2">
        <v>56.88</v>
      </c>
    </row>
    <row r="816" spans="1:24">
      <c r="A816" t="s">
        <v>1870</v>
      </c>
      <c r="B816" t="e">
        <v>#VALUE!</v>
      </c>
      <c r="C816" t="s">
        <v>1871</v>
      </c>
      <c r="D816" t="s">
        <v>703</v>
      </c>
      <c r="E816" t="s">
        <v>45</v>
      </c>
      <c r="F816" t="s">
        <v>45</v>
      </c>
      <c r="G816" t="s">
        <v>46</v>
      </c>
      <c r="H816" t="s">
        <v>47</v>
      </c>
      <c r="I816" t="s">
        <v>31</v>
      </c>
      <c r="J816" t="s">
        <v>134</v>
      </c>
      <c r="K816" t="s">
        <v>33</v>
      </c>
      <c r="L816" t="s">
        <v>34</v>
      </c>
      <c r="M816" t="s">
        <v>35</v>
      </c>
      <c r="N816" t="e">
        <v>#VALUE!</v>
      </c>
      <c r="O816">
        <v>54.29</v>
      </c>
      <c r="P816" s="2">
        <v>90.48</v>
      </c>
      <c r="Q816">
        <v>36.19</v>
      </c>
      <c r="R816">
        <v>16</v>
      </c>
      <c r="S816" s="2">
        <v>868.64</v>
      </c>
      <c r="T816" s="3">
        <v>0</v>
      </c>
      <c r="U816" s="2">
        <v>0</v>
      </c>
      <c r="V816" s="2">
        <v>868.64</v>
      </c>
      <c r="W816" s="2">
        <v>19.989999999999998</v>
      </c>
      <c r="X816" s="2">
        <v>888.63</v>
      </c>
    </row>
    <row r="817" spans="1:24">
      <c r="A817" t="s">
        <v>1872</v>
      </c>
      <c r="B817" s="1">
        <v>44625</v>
      </c>
      <c r="C817" t="s">
        <v>1873</v>
      </c>
      <c r="D817" t="s">
        <v>706</v>
      </c>
      <c r="E817" t="s">
        <v>27</v>
      </c>
      <c r="F817" t="s">
        <v>28</v>
      </c>
      <c r="G817" t="s">
        <v>107</v>
      </c>
      <c r="H817" t="s">
        <v>125</v>
      </c>
      <c r="I817" t="s">
        <v>48</v>
      </c>
      <c r="J817" t="s">
        <v>138</v>
      </c>
      <c r="K817" t="s">
        <v>33</v>
      </c>
      <c r="L817" t="s">
        <v>41</v>
      </c>
      <c r="M817" t="s">
        <v>35</v>
      </c>
      <c r="N817" s="1">
        <v>44656</v>
      </c>
      <c r="O817">
        <v>0.93</v>
      </c>
      <c r="P817" s="2">
        <v>1.6</v>
      </c>
      <c r="Q817">
        <v>0.67</v>
      </c>
      <c r="R817">
        <v>43</v>
      </c>
      <c r="S817" s="2">
        <v>39.99</v>
      </c>
      <c r="T817" s="3">
        <v>0.01</v>
      </c>
      <c r="U817" s="2">
        <v>0.4</v>
      </c>
      <c r="V817" s="2">
        <v>39.590000000000003</v>
      </c>
      <c r="W817" s="2">
        <v>1.29</v>
      </c>
      <c r="X817" s="2">
        <v>40.880000000000003</v>
      </c>
    </row>
    <row r="818" spans="1:24">
      <c r="A818" t="s">
        <v>1874</v>
      </c>
      <c r="B818" s="1">
        <v>44626</v>
      </c>
      <c r="C818" t="s">
        <v>1875</v>
      </c>
      <c r="D818" t="s">
        <v>709</v>
      </c>
      <c r="E818" t="s">
        <v>27</v>
      </c>
      <c r="F818" t="s">
        <v>28</v>
      </c>
      <c r="G818" t="s">
        <v>46</v>
      </c>
      <c r="H818" t="s">
        <v>30</v>
      </c>
      <c r="I818" t="s">
        <v>48</v>
      </c>
      <c r="J818" t="s">
        <v>142</v>
      </c>
      <c r="K818" t="s">
        <v>50</v>
      </c>
      <c r="L818" t="s">
        <v>51</v>
      </c>
      <c r="M818" t="s">
        <v>35</v>
      </c>
      <c r="N818" s="1">
        <v>44638</v>
      </c>
      <c r="O818">
        <v>41.28</v>
      </c>
      <c r="P818" s="2">
        <v>95.99</v>
      </c>
      <c r="Q818">
        <v>54.71</v>
      </c>
      <c r="R818">
        <v>40</v>
      </c>
      <c r="S818" s="2">
        <v>1651.2</v>
      </c>
      <c r="T818" s="3">
        <v>0.05</v>
      </c>
      <c r="U818" s="2">
        <v>82.56</v>
      </c>
      <c r="V818" s="2">
        <v>1568.64</v>
      </c>
      <c r="W818" s="2">
        <v>8.99</v>
      </c>
      <c r="X818" s="2">
        <v>1577.63</v>
      </c>
    </row>
    <row r="819" spans="1:24">
      <c r="A819" t="s">
        <v>1876</v>
      </c>
      <c r="B819" s="1">
        <v>44626</v>
      </c>
      <c r="C819" t="s">
        <v>1877</v>
      </c>
      <c r="D819" t="s">
        <v>712</v>
      </c>
      <c r="E819" t="s">
        <v>39</v>
      </c>
      <c r="F819" t="s">
        <v>39</v>
      </c>
      <c r="G819" t="s">
        <v>29</v>
      </c>
      <c r="H819" t="s">
        <v>116</v>
      </c>
      <c r="I819" t="s">
        <v>63</v>
      </c>
      <c r="J819" t="s">
        <v>146</v>
      </c>
      <c r="K819" t="s">
        <v>57</v>
      </c>
      <c r="L819" t="s">
        <v>58</v>
      </c>
      <c r="M819" t="s">
        <v>52</v>
      </c>
      <c r="N819" s="1">
        <v>44660</v>
      </c>
      <c r="O819">
        <v>3.99</v>
      </c>
      <c r="P819" s="2">
        <v>6.23</v>
      </c>
      <c r="Q819">
        <v>2.2400000000000002</v>
      </c>
      <c r="R819">
        <v>33</v>
      </c>
      <c r="S819" s="2">
        <v>131.66999999999999</v>
      </c>
      <c r="T819" s="3">
        <v>0.08</v>
      </c>
      <c r="U819" s="2">
        <v>10.53</v>
      </c>
      <c r="V819" s="2">
        <v>121.14</v>
      </c>
      <c r="W819" s="2">
        <v>6.97</v>
      </c>
      <c r="X819" s="2">
        <v>128.11000000000001</v>
      </c>
    </row>
    <row r="820" spans="1:24">
      <c r="A820" t="s">
        <v>1878</v>
      </c>
      <c r="B820" s="1">
        <v>44627</v>
      </c>
      <c r="C820" t="s">
        <v>1879</v>
      </c>
      <c r="D820" t="s">
        <v>715</v>
      </c>
      <c r="E820" t="s">
        <v>45</v>
      </c>
      <c r="F820" t="s">
        <v>45</v>
      </c>
      <c r="G820" t="s">
        <v>107</v>
      </c>
      <c r="H820" t="s">
        <v>416</v>
      </c>
      <c r="I820" t="s">
        <v>31</v>
      </c>
      <c r="J820" t="s">
        <v>151</v>
      </c>
      <c r="K820" t="s">
        <v>50</v>
      </c>
      <c r="L820" t="s">
        <v>58</v>
      </c>
      <c r="M820" t="s">
        <v>35</v>
      </c>
      <c r="N820" s="1">
        <v>44640</v>
      </c>
      <c r="O820">
        <v>16.8</v>
      </c>
      <c r="P820" s="2">
        <v>40.97</v>
      </c>
      <c r="Q820">
        <v>24.17</v>
      </c>
      <c r="R820">
        <v>14</v>
      </c>
      <c r="S820" s="2">
        <v>235.2</v>
      </c>
      <c r="T820" s="3">
        <v>0</v>
      </c>
      <c r="U820" s="2">
        <v>0</v>
      </c>
      <c r="V820" s="2">
        <v>235.2</v>
      </c>
      <c r="W820" s="2">
        <v>8.99</v>
      </c>
      <c r="X820" s="2">
        <v>244.19</v>
      </c>
    </row>
    <row r="821" spans="1:24">
      <c r="A821" t="s">
        <v>1880</v>
      </c>
      <c r="B821" s="1">
        <v>44629</v>
      </c>
      <c r="C821" t="s">
        <v>90</v>
      </c>
      <c r="D821" t="s">
        <v>718</v>
      </c>
      <c r="E821" t="s">
        <v>27</v>
      </c>
      <c r="F821" t="s">
        <v>28</v>
      </c>
      <c r="G821" t="s">
        <v>29</v>
      </c>
      <c r="H821" t="s">
        <v>90</v>
      </c>
      <c r="I821" t="s">
        <v>31</v>
      </c>
      <c r="J821" t="s">
        <v>155</v>
      </c>
      <c r="K821" t="s">
        <v>57</v>
      </c>
      <c r="L821" t="s">
        <v>58</v>
      </c>
      <c r="M821" t="s">
        <v>35</v>
      </c>
      <c r="N821" s="1">
        <v>44646</v>
      </c>
      <c r="O821">
        <v>6.39</v>
      </c>
      <c r="P821" s="2">
        <v>19.98</v>
      </c>
      <c r="Q821">
        <v>13.59</v>
      </c>
      <c r="R821">
        <v>39</v>
      </c>
      <c r="S821" s="2">
        <v>249.21</v>
      </c>
      <c r="T821" s="3">
        <v>0.05</v>
      </c>
      <c r="U821" s="2">
        <v>12.46</v>
      </c>
      <c r="V821" s="2">
        <v>236.75</v>
      </c>
      <c r="W821" s="2">
        <v>4</v>
      </c>
      <c r="X821" s="2">
        <v>240.75</v>
      </c>
    </row>
    <row r="822" spans="1:24">
      <c r="A822" t="s">
        <v>1881</v>
      </c>
      <c r="B822" s="1">
        <v>44631</v>
      </c>
      <c r="C822" t="s">
        <v>1882</v>
      </c>
      <c r="D822" t="s">
        <v>721</v>
      </c>
      <c r="E822" t="s">
        <v>39</v>
      </c>
      <c r="F822" t="s">
        <v>39</v>
      </c>
      <c r="G822" t="s">
        <v>46</v>
      </c>
      <c r="H822" t="s">
        <v>125</v>
      </c>
      <c r="I822" t="s">
        <v>31</v>
      </c>
      <c r="J822" t="s">
        <v>159</v>
      </c>
      <c r="K822" t="s">
        <v>33</v>
      </c>
      <c r="L822" t="s">
        <v>41</v>
      </c>
      <c r="M822" t="s">
        <v>35</v>
      </c>
      <c r="N822" s="1">
        <v>44660</v>
      </c>
      <c r="O822">
        <v>14.95</v>
      </c>
      <c r="P822" s="2">
        <v>34.76</v>
      </c>
      <c r="Q822">
        <v>19.809999999999999</v>
      </c>
      <c r="R822">
        <v>27</v>
      </c>
      <c r="S822" s="2">
        <v>403.65</v>
      </c>
      <c r="T822" s="3">
        <v>0.1</v>
      </c>
      <c r="U822" s="2">
        <v>40.369999999999997</v>
      </c>
      <c r="V822" s="2">
        <v>363.29</v>
      </c>
      <c r="W822" s="2">
        <v>8.2200000000000006</v>
      </c>
      <c r="X822" s="2">
        <v>371.51</v>
      </c>
    </row>
    <row r="823" spans="1:24">
      <c r="A823" t="s">
        <v>1883</v>
      </c>
      <c r="B823" s="1">
        <v>44632</v>
      </c>
      <c r="C823" t="s">
        <v>1685</v>
      </c>
      <c r="D823" t="s">
        <v>724</v>
      </c>
      <c r="E823" t="s">
        <v>45</v>
      </c>
      <c r="F823" t="s">
        <v>45</v>
      </c>
      <c r="G823" t="s">
        <v>107</v>
      </c>
      <c r="H823" t="s">
        <v>30</v>
      </c>
      <c r="I823" t="s">
        <v>31</v>
      </c>
      <c r="J823" t="s">
        <v>163</v>
      </c>
      <c r="K823" t="s">
        <v>57</v>
      </c>
      <c r="L823" t="s">
        <v>34</v>
      </c>
      <c r="M823" t="s">
        <v>35</v>
      </c>
      <c r="N823" s="1">
        <v>44664</v>
      </c>
      <c r="O823">
        <v>0.94</v>
      </c>
      <c r="P823" s="2">
        <v>1.88</v>
      </c>
      <c r="Q823">
        <v>0.94</v>
      </c>
      <c r="R823">
        <v>36</v>
      </c>
      <c r="S823" s="2">
        <v>33.840000000000003</v>
      </c>
      <c r="T823" s="3">
        <v>0.04</v>
      </c>
      <c r="U823" s="2">
        <v>1.35</v>
      </c>
      <c r="V823" s="2">
        <v>32.49</v>
      </c>
      <c r="W823" s="2">
        <v>0.79</v>
      </c>
      <c r="X823" s="2">
        <v>33.28</v>
      </c>
    </row>
    <row r="824" spans="1:24">
      <c r="A824" t="s">
        <v>1884</v>
      </c>
      <c r="B824" s="1">
        <v>44632</v>
      </c>
      <c r="C824" t="s">
        <v>1885</v>
      </c>
      <c r="D824" t="s">
        <v>727</v>
      </c>
      <c r="E824" t="s">
        <v>27</v>
      </c>
      <c r="F824" t="s">
        <v>28</v>
      </c>
      <c r="G824" t="s">
        <v>29</v>
      </c>
      <c r="H824" t="s">
        <v>47</v>
      </c>
      <c r="I824" t="s">
        <v>48</v>
      </c>
      <c r="J824" t="s">
        <v>168</v>
      </c>
      <c r="K824" t="s">
        <v>33</v>
      </c>
      <c r="L824" t="s">
        <v>41</v>
      </c>
      <c r="M824" t="s">
        <v>35</v>
      </c>
      <c r="N824" s="1">
        <v>44644</v>
      </c>
      <c r="O824">
        <v>0.93</v>
      </c>
      <c r="P824" s="2">
        <v>1.6</v>
      </c>
      <c r="Q824">
        <v>0.67</v>
      </c>
      <c r="R824">
        <v>40</v>
      </c>
      <c r="S824" s="2">
        <v>37.200000000000003</v>
      </c>
      <c r="T824" s="3">
        <v>0.01</v>
      </c>
      <c r="U824" s="2">
        <v>0.37</v>
      </c>
      <c r="V824" s="2">
        <v>36.83</v>
      </c>
      <c r="W824" s="2">
        <v>1.29</v>
      </c>
      <c r="X824" s="2">
        <v>38.119999999999997</v>
      </c>
    </row>
    <row r="825" spans="1:24">
      <c r="A825" t="s">
        <v>1886</v>
      </c>
      <c r="B825" s="1">
        <v>44634</v>
      </c>
      <c r="C825" t="s">
        <v>1887</v>
      </c>
      <c r="D825" t="s">
        <v>730</v>
      </c>
      <c r="E825" t="s">
        <v>39</v>
      </c>
      <c r="F825" t="s">
        <v>39</v>
      </c>
      <c r="G825" t="s">
        <v>107</v>
      </c>
      <c r="H825" t="s">
        <v>47</v>
      </c>
      <c r="I825" t="s">
        <v>48</v>
      </c>
      <c r="J825" t="s">
        <v>172</v>
      </c>
      <c r="K825" t="s">
        <v>50</v>
      </c>
      <c r="L825" t="s">
        <v>58</v>
      </c>
      <c r="M825" t="s">
        <v>35</v>
      </c>
      <c r="N825" s="1">
        <v>44637</v>
      </c>
      <c r="O825">
        <v>12.39</v>
      </c>
      <c r="P825" s="2">
        <v>19.98</v>
      </c>
      <c r="Q825">
        <v>7.59</v>
      </c>
      <c r="R825">
        <v>47</v>
      </c>
      <c r="S825" s="2">
        <v>582.33000000000004</v>
      </c>
      <c r="T825" s="3">
        <v>0</v>
      </c>
      <c r="U825" s="2">
        <v>0</v>
      </c>
      <c r="V825" s="2">
        <v>582.33000000000004</v>
      </c>
      <c r="W825" s="2">
        <v>5.77</v>
      </c>
      <c r="X825" s="2">
        <v>588.1</v>
      </c>
    </row>
    <row r="826" spans="1:24">
      <c r="A826" t="s">
        <v>1888</v>
      </c>
      <c r="B826" s="1">
        <v>44637</v>
      </c>
      <c r="C826" t="s">
        <v>1889</v>
      </c>
      <c r="D826" t="s">
        <v>733</v>
      </c>
      <c r="E826" t="s">
        <v>45</v>
      </c>
      <c r="F826" t="s">
        <v>45</v>
      </c>
      <c r="G826" t="s">
        <v>29</v>
      </c>
      <c r="H826" t="s">
        <v>525</v>
      </c>
      <c r="I826" t="s">
        <v>73</v>
      </c>
      <c r="J826" t="s">
        <v>177</v>
      </c>
      <c r="K826" t="s">
        <v>57</v>
      </c>
      <c r="L826" t="s">
        <v>58</v>
      </c>
      <c r="M826" t="s">
        <v>35</v>
      </c>
      <c r="N826" s="1">
        <v>44638</v>
      </c>
      <c r="O826">
        <v>0.24</v>
      </c>
      <c r="P826" s="2">
        <v>1.26</v>
      </c>
      <c r="Q826">
        <v>1.02</v>
      </c>
      <c r="R826">
        <v>47</v>
      </c>
      <c r="S826" s="2">
        <v>11.28</v>
      </c>
      <c r="T826" s="3">
        <v>7.0000000000000007E-2</v>
      </c>
      <c r="U826" s="2">
        <v>0.79</v>
      </c>
      <c r="V826" s="2">
        <v>10.49</v>
      </c>
      <c r="W826" s="2">
        <v>0.7</v>
      </c>
      <c r="X826" s="2">
        <v>11.19</v>
      </c>
    </row>
    <row r="827" spans="1:24">
      <c r="A827" t="s">
        <v>1890</v>
      </c>
      <c r="B827" s="1">
        <v>44637</v>
      </c>
      <c r="C827" t="s">
        <v>1891</v>
      </c>
      <c r="D827" t="s">
        <v>736</v>
      </c>
      <c r="E827" t="s">
        <v>39</v>
      </c>
      <c r="F827" t="s">
        <v>39</v>
      </c>
      <c r="G827" t="s">
        <v>46</v>
      </c>
      <c r="H827" t="s">
        <v>90</v>
      </c>
      <c r="I827" t="s">
        <v>31</v>
      </c>
      <c r="J827" t="s">
        <v>182</v>
      </c>
      <c r="K827" t="s">
        <v>33</v>
      </c>
      <c r="L827" t="s">
        <v>51</v>
      </c>
      <c r="M827" t="s">
        <v>52</v>
      </c>
      <c r="N827" s="1">
        <v>44677</v>
      </c>
      <c r="O827">
        <v>1.87</v>
      </c>
      <c r="P827" s="2">
        <v>8.1199999999999992</v>
      </c>
      <c r="Q827">
        <v>6.25</v>
      </c>
      <c r="R827">
        <v>37</v>
      </c>
      <c r="S827" s="2">
        <v>69.19</v>
      </c>
      <c r="T827" s="3">
        <v>0.01</v>
      </c>
      <c r="U827" s="2">
        <v>0.69</v>
      </c>
      <c r="V827" s="2">
        <v>68.5</v>
      </c>
      <c r="W827" s="2">
        <v>2.83</v>
      </c>
      <c r="X827" s="2">
        <v>71.33</v>
      </c>
    </row>
    <row r="828" spans="1:24">
      <c r="A828" t="s">
        <v>1892</v>
      </c>
      <c r="B828" s="1">
        <v>44638</v>
      </c>
      <c r="C828" t="s">
        <v>1893</v>
      </c>
      <c r="D828" t="s">
        <v>739</v>
      </c>
      <c r="E828" t="s">
        <v>39</v>
      </c>
      <c r="F828" t="s">
        <v>39</v>
      </c>
      <c r="G828" t="s">
        <v>29</v>
      </c>
      <c r="H828" t="s">
        <v>116</v>
      </c>
      <c r="I828" t="s">
        <v>48</v>
      </c>
      <c r="J828" t="s">
        <v>186</v>
      </c>
      <c r="K828" t="s">
        <v>57</v>
      </c>
      <c r="L828" t="s">
        <v>58</v>
      </c>
      <c r="M828" t="s">
        <v>35</v>
      </c>
      <c r="N828" s="1">
        <v>44674</v>
      </c>
      <c r="O828">
        <v>1.84</v>
      </c>
      <c r="P828" s="2">
        <v>2.88</v>
      </c>
      <c r="Q828">
        <v>1.04</v>
      </c>
      <c r="R828">
        <v>18</v>
      </c>
      <c r="S828" s="2">
        <v>33.119999999999997</v>
      </c>
      <c r="T828" s="3">
        <v>0.02</v>
      </c>
      <c r="U828" s="2">
        <v>0.66</v>
      </c>
      <c r="V828" s="2">
        <v>32.46</v>
      </c>
      <c r="W828" s="2">
        <v>5.33</v>
      </c>
      <c r="X828" s="2">
        <v>37.79</v>
      </c>
    </row>
    <row r="829" spans="1:24">
      <c r="A829" t="s">
        <v>1894</v>
      </c>
      <c r="B829" s="1">
        <v>44638</v>
      </c>
      <c r="C829" t="s">
        <v>1895</v>
      </c>
      <c r="D829" t="s">
        <v>742</v>
      </c>
      <c r="E829" t="s">
        <v>45</v>
      </c>
      <c r="F829" t="s">
        <v>45</v>
      </c>
      <c r="G829" t="s">
        <v>107</v>
      </c>
      <c r="H829" t="s">
        <v>90</v>
      </c>
      <c r="I829" t="s">
        <v>176</v>
      </c>
      <c r="J829" t="s">
        <v>190</v>
      </c>
      <c r="K829" t="s">
        <v>33</v>
      </c>
      <c r="L829" t="s">
        <v>34</v>
      </c>
      <c r="M829" t="s">
        <v>35</v>
      </c>
      <c r="N829" s="1">
        <v>44654</v>
      </c>
      <c r="O829">
        <v>3.75</v>
      </c>
      <c r="P829" s="2">
        <v>7.08</v>
      </c>
      <c r="Q829">
        <v>3.33</v>
      </c>
      <c r="R829">
        <v>16</v>
      </c>
      <c r="S829" s="2">
        <v>60</v>
      </c>
      <c r="T829" s="3">
        <v>0.02</v>
      </c>
      <c r="U829" s="2">
        <v>1.2</v>
      </c>
      <c r="V829" s="2">
        <v>58.8</v>
      </c>
      <c r="W829" s="2">
        <v>2.35</v>
      </c>
      <c r="X829" s="2">
        <v>61.15</v>
      </c>
    </row>
    <row r="830" spans="1:24">
      <c r="A830" t="s">
        <v>1896</v>
      </c>
      <c r="B830" s="1">
        <v>44640</v>
      </c>
      <c r="C830" t="s">
        <v>1897</v>
      </c>
      <c r="D830" t="s">
        <v>745</v>
      </c>
      <c r="E830" t="s">
        <v>27</v>
      </c>
      <c r="F830" t="s">
        <v>28</v>
      </c>
      <c r="G830" t="s">
        <v>29</v>
      </c>
      <c r="H830" t="s">
        <v>433</v>
      </c>
      <c r="I830" t="s">
        <v>63</v>
      </c>
      <c r="J830" t="s">
        <v>194</v>
      </c>
      <c r="K830" t="s">
        <v>50</v>
      </c>
      <c r="L830" t="s">
        <v>34</v>
      </c>
      <c r="M830" t="s">
        <v>35</v>
      </c>
      <c r="N830" s="1">
        <v>44656</v>
      </c>
      <c r="O830">
        <v>2.9</v>
      </c>
      <c r="P830" s="2">
        <v>4.76</v>
      </c>
      <c r="Q830">
        <v>1.86</v>
      </c>
      <c r="R830">
        <v>23</v>
      </c>
      <c r="S830" s="2">
        <v>66.7</v>
      </c>
      <c r="T830" s="3">
        <v>0.05</v>
      </c>
      <c r="U830" s="2">
        <v>3.34</v>
      </c>
      <c r="V830" s="2">
        <v>63.37</v>
      </c>
      <c r="W830" s="2">
        <v>0.88</v>
      </c>
      <c r="X830" s="2">
        <v>64.25</v>
      </c>
    </row>
    <row r="831" spans="1:24">
      <c r="A831" t="s">
        <v>1898</v>
      </c>
      <c r="B831" s="1">
        <v>44641</v>
      </c>
      <c r="C831" t="s">
        <v>1899</v>
      </c>
      <c r="D831" t="s">
        <v>748</v>
      </c>
      <c r="E831" t="s">
        <v>27</v>
      </c>
      <c r="F831" t="s">
        <v>28</v>
      </c>
      <c r="G831" t="s">
        <v>29</v>
      </c>
      <c r="H831" t="s">
        <v>62</v>
      </c>
      <c r="I831" t="s">
        <v>31</v>
      </c>
      <c r="J831" t="s">
        <v>198</v>
      </c>
      <c r="K831" t="s">
        <v>57</v>
      </c>
      <c r="L831" t="s">
        <v>34</v>
      </c>
      <c r="M831" t="s">
        <v>35</v>
      </c>
      <c r="N831" s="1">
        <v>44645</v>
      </c>
      <c r="O831">
        <v>8.82</v>
      </c>
      <c r="P831" s="2">
        <v>20.99</v>
      </c>
      <c r="Q831">
        <v>12.17</v>
      </c>
      <c r="R831">
        <v>2</v>
      </c>
      <c r="S831" s="2">
        <v>17.64</v>
      </c>
      <c r="T831" s="3">
        <v>7.0000000000000007E-2</v>
      </c>
      <c r="U831" s="2">
        <v>1.23</v>
      </c>
      <c r="V831" s="2">
        <v>16.41</v>
      </c>
      <c r="W831" s="2">
        <v>4.8099999999999996</v>
      </c>
      <c r="X831" s="2">
        <v>21.22</v>
      </c>
    </row>
    <row r="832" spans="1:24">
      <c r="A832" t="s">
        <v>1900</v>
      </c>
      <c r="B832" s="1">
        <v>44645</v>
      </c>
      <c r="C832" t="s">
        <v>1901</v>
      </c>
      <c r="D832" t="s">
        <v>751</v>
      </c>
      <c r="E832" t="s">
        <v>39</v>
      </c>
      <c r="F832" t="s">
        <v>39</v>
      </c>
      <c r="G832" t="s">
        <v>29</v>
      </c>
      <c r="H832" t="s">
        <v>62</v>
      </c>
      <c r="I832" t="s">
        <v>63</v>
      </c>
      <c r="J832" t="s">
        <v>202</v>
      </c>
      <c r="K832" t="s">
        <v>33</v>
      </c>
      <c r="L832" t="s">
        <v>34</v>
      </c>
      <c r="M832" t="s">
        <v>35</v>
      </c>
      <c r="N832" s="1">
        <v>44661</v>
      </c>
      <c r="O832">
        <v>2.31</v>
      </c>
      <c r="P832" s="2">
        <v>3.78</v>
      </c>
      <c r="Q832">
        <v>1.47</v>
      </c>
      <c r="R832">
        <v>28</v>
      </c>
      <c r="S832" s="2">
        <v>64.680000000000007</v>
      </c>
      <c r="T832" s="3">
        <v>0</v>
      </c>
      <c r="U832" s="2">
        <v>0</v>
      </c>
      <c r="V832" s="2">
        <v>64.680000000000007</v>
      </c>
      <c r="W832" s="2">
        <v>0.71</v>
      </c>
      <c r="X832" s="2">
        <v>65.39</v>
      </c>
    </row>
    <row r="833" spans="1:24">
      <c r="A833" t="s">
        <v>1902</v>
      </c>
      <c r="B833" s="1">
        <v>44646</v>
      </c>
      <c r="C833" t="s">
        <v>1903</v>
      </c>
      <c r="D833" t="s">
        <v>754</v>
      </c>
      <c r="E833" t="s">
        <v>45</v>
      </c>
      <c r="F833" t="s">
        <v>45</v>
      </c>
      <c r="G833" t="s">
        <v>29</v>
      </c>
      <c r="H833" t="s">
        <v>47</v>
      </c>
      <c r="I833" t="s">
        <v>48</v>
      </c>
      <c r="J833" t="s">
        <v>206</v>
      </c>
      <c r="K833" t="s">
        <v>33</v>
      </c>
      <c r="L833" t="s">
        <v>41</v>
      </c>
      <c r="M833" t="s">
        <v>35</v>
      </c>
      <c r="N833" s="1">
        <v>44664</v>
      </c>
      <c r="O833">
        <v>2.5</v>
      </c>
      <c r="P833" s="2">
        <v>5.68</v>
      </c>
      <c r="Q833">
        <v>3.18</v>
      </c>
      <c r="R833">
        <v>45</v>
      </c>
      <c r="S833" s="2">
        <v>112.5</v>
      </c>
      <c r="T833" s="3">
        <v>0.01</v>
      </c>
      <c r="U833" s="2">
        <v>1.1299999999999999</v>
      </c>
      <c r="V833" s="2">
        <v>111.38</v>
      </c>
      <c r="W833" s="2">
        <v>3.6</v>
      </c>
      <c r="X833" s="2">
        <v>114.98</v>
      </c>
    </row>
    <row r="834" spans="1:24">
      <c r="A834" t="s">
        <v>1904</v>
      </c>
      <c r="B834" s="1">
        <v>44646</v>
      </c>
      <c r="C834" t="s">
        <v>1905</v>
      </c>
      <c r="D834" t="s">
        <v>757</v>
      </c>
      <c r="E834" t="s">
        <v>27</v>
      </c>
      <c r="F834" t="s">
        <v>28</v>
      </c>
      <c r="G834" t="s">
        <v>46</v>
      </c>
      <c r="H834" t="s">
        <v>47</v>
      </c>
      <c r="I834" t="s">
        <v>73</v>
      </c>
      <c r="J834" t="s">
        <v>210</v>
      </c>
      <c r="K834" t="s">
        <v>50</v>
      </c>
      <c r="L834" t="s">
        <v>51</v>
      </c>
      <c r="M834" t="s">
        <v>35</v>
      </c>
      <c r="N834" s="1">
        <v>44655</v>
      </c>
      <c r="O834">
        <v>1.59</v>
      </c>
      <c r="P834" s="2">
        <v>2.61</v>
      </c>
      <c r="Q834">
        <v>1.02</v>
      </c>
      <c r="R834">
        <v>8</v>
      </c>
      <c r="S834" s="2">
        <v>12.72</v>
      </c>
      <c r="T834" s="3">
        <v>0.02</v>
      </c>
      <c r="U834" s="2">
        <v>0.25</v>
      </c>
      <c r="V834" s="2">
        <v>12.47</v>
      </c>
      <c r="W834" s="2">
        <v>0.5</v>
      </c>
      <c r="X834" s="2">
        <v>12.97</v>
      </c>
    </row>
    <row r="835" spans="1:24">
      <c r="A835" t="s">
        <v>1906</v>
      </c>
      <c r="B835" s="1">
        <v>44647</v>
      </c>
      <c r="C835" t="s">
        <v>1907</v>
      </c>
      <c r="D835" t="s">
        <v>760</v>
      </c>
      <c r="E835" t="s">
        <v>27</v>
      </c>
      <c r="F835" t="s">
        <v>28</v>
      </c>
      <c r="G835" t="s">
        <v>72</v>
      </c>
      <c r="H835" t="s">
        <v>525</v>
      </c>
      <c r="I835" t="s">
        <v>176</v>
      </c>
      <c r="J835" t="s">
        <v>214</v>
      </c>
      <c r="K835" t="s">
        <v>33</v>
      </c>
      <c r="L835" t="s">
        <v>58</v>
      </c>
      <c r="M835" t="s">
        <v>35</v>
      </c>
      <c r="N835" s="1">
        <v>44677</v>
      </c>
      <c r="O835">
        <v>216</v>
      </c>
      <c r="P835" s="2">
        <v>449.99</v>
      </c>
      <c r="Q835">
        <v>233.99</v>
      </c>
      <c r="R835">
        <v>49</v>
      </c>
      <c r="S835" s="2">
        <v>10584</v>
      </c>
      <c r="T835" s="3">
        <v>0.06</v>
      </c>
      <c r="U835" s="2">
        <v>635.04</v>
      </c>
      <c r="V835" s="2">
        <v>9948.9599999999991</v>
      </c>
      <c r="W835" s="2">
        <v>24.49</v>
      </c>
      <c r="X835" s="2">
        <v>9973.4500000000007</v>
      </c>
    </row>
    <row r="836" spans="1:24">
      <c r="A836" t="s">
        <v>1908</v>
      </c>
      <c r="B836" s="1">
        <v>44647</v>
      </c>
      <c r="C836" t="s">
        <v>1909</v>
      </c>
      <c r="D836" t="s">
        <v>763</v>
      </c>
      <c r="E836" t="s">
        <v>39</v>
      </c>
      <c r="F836" t="s">
        <v>39</v>
      </c>
      <c r="G836" t="s">
        <v>107</v>
      </c>
      <c r="H836" t="s">
        <v>167</v>
      </c>
      <c r="I836" t="s">
        <v>48</v>
      </c>
      <c r="J836" t="s">
        <v>218</v>
      </c>
      <c r="K836" t="s">
        <v>33</v>
      </c>
      <c r="L836" t="s">
        <v>51</v>
      </c>
      <c r="M836" t="s">
        <v>178</v>
      </c>
      <c r="N836" s="1">
        <v>44678</v>
      </c>
      <c r="O836">
        <v>75</v>
      </c>
      <c r="P836" s="2">
        <v>120.97</v>
      </c>
      <c r="Q836">
        <v>45.97</v>
      </c>
      <c r="R836">
        <v>42</v>
      </c>
      <c r="S836" s="2">
        <v>3150</v>
      </c>
      <c r="T836" s="3">
        <v>0</v>
      </c>
      <c r="U836" s="2">
        <v>0</v>
      </c>
      <c r="V836" s="2">
        <v>3150</v>
      </c>
      <c r="W836" s="2">
        <v>26.3</v>
      </c>
      <c r="X836" s="2">
        <v>3176.3</v>
      </c>
    </row>
    <row r="837" spans="1:24">
      <c r="A837" t="s">
        <v>1910</v>
      </c>
      <c r="B837" s="1">
        <v>44649</v>
      </c>
      <c r="C837" t="s">
        <v>1911</v>
      </c>
      <c r="D837" t="s">
        <v>766</v>
      </c>
      <c r="E837" t="s">
        <v>45</v>
      </c>
      <c r="F837" t="s">
        <v>45</v>
      </c>
      <c r="G837" t="s">
        <v>29</v>
      </c>
      <c r="H837" t="s">
        <v>433</v>
      </c>
      <c r="I837" t="s">
        <v>73</v>
      </c>
      <c r="J837" t="s">
        <v>222</v>
      </c>
      <c r="K837" t="s">
        <v>50</v>
      </c>
      <c r="L837" t="s">
        <v>34</v>
      </c>
      <c r="M837" t="s">
        <v>35</v>
      </c>
      <c r="N837" s="1">
        <v>44674</v>
      </c>
      <c r="O837">
        <v>5.19</v>
      </c>
      <c r="P837" s="2">
        <v>12.98</v>
      </c>
      <c r="Q837">
        <v>7.79</v>
      </c>
      <c r="R837">
        <v>45</v>
      </c>
      <c r="S837" s="2">
        <v>233.55</v>
      </c>
      <c r="T837" s="3">
        <v>0.05</v>
      </c>
      <c r="U837" s="2">
        <v>11.68</v>
      </c>
      <c r="V837" s="2">
        <v>221.87</v>
      </c>
      <c r="W837" s="2">
        <v>3.14</v>
      </c>
      <c r="X837" s="2">
        <v>225.01</v>
      </c>
    </row>
    <row r="838" spans="1:24">
      <c r="A838" t="s">
        <v>1912</v>
      </c>
      <c r="B838" s="1">
        <v>44649</v>
      </c>
      <c r="C838" t="s">
        <v>1913</v>
      </c>
      <c r="D838" t="s">
        <v>769</v>
      </c>
      <c r="E838" t="s">
        <v>27</v>
      </c>
      <c r="F838" t="s">
        <v>28</v>
      </c>
      <c r="G838" t="s">
        <v>29</v>
      </c>
      <c r="H838" t="s">
        <v>90</v>
      </c>
      <c r="I838" t="s">
        <v>48</v>
      </c>
      <c r="J838" t="s">
        <v>226</v>
      </c>
      <c r="K838" t="s">
        <v>57</v>
      </c>
      <c r="L838" t="s">
        <v>41</v>
      </c>
      <c r="M838" t="s">
        <v>35</v>
      </c>
      <c r="N838" s="1">
        <v>44673</v>
      </c>
      <c r="O838">
        <v>1.94</v>
      </c>
      <c r="P838" s="2">
        <v>3.08</v>
      </c>
      <c r="Q838">
        <v>1.1399999999999999</v>
      </c>
      <c r="R838">
        <v>42</v>
      </c>
      <c r="S838" s="2">
        <v>81.48</v>
      </c>
      <c r="T838" s="3">
        <v>0.09</v>
      </c>
      <c r="U838" s="2">
        <v>7.33</v>
      </c>
      <c r="V838" s="2">
        <v>74.150000000000006</v>
      </c>
      <c r="W838" s="2">
        <v>0.99</v>
      </c>
      <c r="X838" s="2">
        <v>75.14</v>
      </c>
    </row>
    <row r="839" spans="1:24">
      <c r="A839" t="s">
        <v>1914</v>
      </c>
      <c r="B839" s="1">
        <v>44650</v>
      </c>
      <c r="C839" t="s">
        <v>1915</v>
      </c>
      <c r="D839" t="s">
        <v>772</v>
      </c>
      <c r="E839" t="s">
        <v>39</v>
      </c>
      <c r="F839" t="s">
        <v>39</v>
      </c>
      <c r="G839" t="s">
        <v>29</v>
      </c>
      <c r="H839" t="s">
        <v>30</v>
      </c>
      <c r="I839" t="s">
        <v>63</v>
      </c>
      <c r="J839" t="s">
        <v>230</v>
      </c>
      <c r="K839" t="s">
        <v>50</v>
      </c>
      <c r="L839" t="s">
        <v>51</v>
      </c>
      <c r="M839" t="s">
        <v>35</v>
      </c>
      <c r="N839" s="1">
        <v>44677</v>
      </c>
      <c r="O839">
        <v>0.94</v>
      </c>
      <c r="P839" s="2">
        <v>2.08</v>
      </c>
      <c r="Q839">
        <v>1.1399999999999999</v>
      </c>
      <c r="R839">
        <v>2</v>
      </c>
      <c r="S839" s="2">
        <v>1.88</v>
      </c>
      <c r="T839" s="3">
        <v>0.01</v>
      </c>
      <c r="U839" s="2">
        <v>0.02</v>
      </c>
      <c r="V839" s="2">
        <v>1.86</v>
      </c>
      <c r="W839" s="2">
        <v>2.56</v>
      </c>
      <c r="X839" s="2">
        <v>4.42</v>
      </c>
    </row>
    <row r="840" spans="1:24">
      <c r="A840" t="s">
        <v>1916</v>
      </c>
      <c r="B840" s="1">
        <v>44653</v>
      </c>
      <c r="C840" t="s">
        <v>1917</v>
      </c>
      <c r="D840" t="s">
        <v>775</v>
      </c>
      <c r="E840" t="s">
        <v>45</v>
      </c>
      <c r="F840" t="s">
        <v>45</v>
      </c>
      <c r="G840" t="s">
        <v>29</v>
      </c>
      <c r="H840" t="s">
        <v>30</v>
      </c>
      <c r="I840" t="s">
        <v>48</v>
      </c>
      <c r="J840" t="s">
        <v>233</v>
      </c>
      <c r="K840" t="s">
        <v>57</v>
      </c>
      <c r="L840" t="s">
        <v>58</v>
      </c>
      <c r="M840" t="s">
        <v>35</v>
      </c>
      <c r="N840" s="1">
        <v>44669</v>
      </c>
      <c r="O840">
        <v>13.88</v>
      </c>
      <c r="P840" s="2">
        <v>22.38</v>
      </c>
      <c r="Q840">
        <v>8.5</v>
      </c>
      <c r="R840">
        <v>16</v>
      </c>
      <c r="S840" s="2">
        <v>222.08</v>
      </c>
      <c r="T840" s="3">
        <v>0.09</v>
      </c>
      <c r="U840" s="2">
        <v>19.989999999999998</v>
      </c>
      <c r="V840" s="2">
        <v>202.09</v>
      </c>
      <c r="W840" s="2">
        <v>15.1</v>
      </c>
      <c r="X840" s="2">
        <v>217.19</v>
      </c>
    </row>
    <row r="841" spans="1:24">
      <c r="A841" t="s">
        <v>1918</v>
      </c>
      <c r="B841" s="1">
        <v>44654</v>
      </c>
      <c r="C841" t="s">
        <v>1919</v>
      </c>
      <c r="D841" t="s">
        <v>778</v>
      </c>
      <c r="E841" t="s">
        <v>27</v>
      </c>
      <c r="F841" t="s">
        <v>28</v>
      </c>
      <c r="G841" t="s">
        <v>46</v>
      </c>
      <c r="H841" t="s">
        <v>30</v>
      </c>
      <c r="I841" t="s">
        <v>48</v>
      </c>
      <c r="J841" t="s">
        <v>237</v>
      </c>
      <c r="K841" t="s">
        <v>33</v>
      </c>
      <c r="L841" t="s">
        <v>34</v>
      </c>
      <c r="M841" t="s">
        <v>52</v>
      </c>
      <c r="N841" s="1">
        <v>44704</v>
      </c>
      <c r="O841">
        <v>0.24</v>
      </c>
      <c r="P841" s="2">
        <v>1.26</v>
      </c>
      <c r="Q841">
        <v>1.02</v>
      </c>
      <c r="R841">
        <v>40</v>
      </c>
      <c r="S841" s="2">
        <v>9.6</v>
      </c>
      <c r="T841" s="3">
        <v>0.04</v>
      </c>
      <c r="U841" s="2">
        <v>0.38</v>
      </c>
      <c r="V841" s="2">
        <v>9.2200000000000006</v>
      </c>
      <c r="W841" s="2">
        <v>0.7</v>
      </c>
      <c r="X841" s="2">
        <v>9.92</v>
      </c>
    </row>
    <row r="842" spans="1:24">
      <c r="A842" t="s">
        <v>1920</v>
      </c>
      <c r="B842" s="1">
        <v>44656</v>
      </c>
      <c r="C842" t="s">
        <v>1921</v>
      </c>
      <c r="D842" t="s">
        <v>781</v>
      </c>
      <c r="E842" t="s">
        <v>39</v>
      </c>
      <c r="F842" t="s">
        <v>39</v>
      </c>
      <c r="G842" t="s">
        <v>72</v>
      </c>
      <c r="H842" t="s">
        <v>47</v>
      </c>
      <c r="I842" t="s">
        <v>48</v>
      </c>
      <c r="J842" t="s">
        <v>241</v>
      </c>
      <c r="K842" t="s">
        <v>57</v>
      </c>
      <c r="L842" t="s">
        <v>41</v>
      </c>
      <c r="M842" t="s">
        <v>35</v>
      </c>
      <c r="N842" s="1">
        <v>44679</v>
      </c>
      <c r="O842">
        <v>4.0999999999999996</v>
      </c>
      <c r="P842" s="2">
        <v>9.31</v>
      </c>
      <c r="Q842">
        <v>5.21</v>
      </c>
      <c r="R842">
        <v>35</v>
      </c>
      <c r="S842" s="2">
        <v>143.5</v>
      </c>
      <c r="T842" s="3">
        <v>0.05</v>
      </c>
      <c r="U842" s="2">
        <v>7.18</v>
      </c>
      <c r="V842" s="2">
        <v>136.33000000000001</v>
      </c>
      <c r="W842" s="2">
        <v>3.98</v>
      </c>
      <c r="X842" s="2">
        <v>140.31</v>
      </c>
    </row>
    <row r="843" spans="1:24">
      <c r="A843" t="s">
        <v>1922</v>
      </c>
      <c r="B843" s="1">
        <v>44657</v>
      </c>
      <c r="C843" t="s">
        <v>1497</v>
      </c>
      <c r="D843" t="s">
        <v>784</v>
      </c>
      <c r="E843" t="s">
        <v>45</v>
      </c>
      <c r="F843" t="s">
        <v>45</v>
      </c>
      <c r="G843" t="s">
        <v>107</v>
      </c>
      <c r="H843" t="s">
        <v>47</v>
      </c>
      <c r="I843" t="s">
        <v>63</v>
      </c>
      <c r="J843" t="s">
        <v>245</v>
      </c>
      <c r="K843" t="s">
        <v>33</v>
      </c>
      <c r="L843" t="s">
        <v>51</v>
      </c>
      <c r="M843" t="s">
        <v>35</v>
      </c>
      <c r="N843" s="1">
        <v>44664</v>
      </c>
      <c r="O843">
        <v>1.53</v>
      </c>
      <c r="P843" s="2">
        <v>2.78</v>
      </c>
      <c r="Q843">
        <v>1.25</v>
      </c>
      <c r="R843">
        <v>10</v>
      </c>
      <c r="S843" s="2">
        <v>15.3</v>
      </c>
      <c r="T843" s="3">
        <v>0.01</v>
      </c>
      <c r="U843" s="2">
        <v>0.15</v>
      </c>
      <c r="V843" s="2">
        <v>15.15</v>
      </c>
      <c r="W843" s="2">
        <v>1.34</v>
      </c>
      <c r="X843" s="2">
        <v>16.489999999999998</v>
      </c>
    </row>
    <row r="844" spans="1:24">
      <c r="A844" t="s">
        <v>1923</v>
      </c>
      <c r="B844" s="1">
        <v>44662</v>
      </c>
      <c r="C844" t="s">
        <v>1924</v>
      </c>
      <c r="D844" t="s">
        <v>787</v>
      </c>
      <c r="E844" t="s">
        <v>27</v>
      </c>
      <c r="F844" t="s">
        <v>28</v>
      </c>
      <c r="G844" t="s">
        <v>29</v>
      </c>
      <c r="H844" t="s">
        <v>525</v>
      </c>
      <c r="I844" t="s">
        <v>63</v>
      </c>
      <c r="J844" t="s">
        <v>249</v>
      </c>
      <c r="K844" t="s">
        <v>33</v>
      </c>
      <c r="L844" t="s">
        <v>58</v>
      </c>
      <c r="M844" t="s">
        <v>35</v>
      </c>
      <c r="N844" s="1">
        <v>44702</v>
      </c>
      <c r="O844">
        <v>3.99</v>
      </c>
      <c r="P844" s="2">
        <v>6.23</v>
      </c>
      <c r="Q844">
        <v>2.2400000000000002</v>
      </c>
      <c r="R844">
        <v>21</v>
      </c>
      <c r="S844" s="2">
        <v>83.79</v>
      </c>
      <c r="T844" s="3">
        <v>0.05</v>
      </c>
      <c r="U844" s="2">
        <v>4.1900000000000004</v>
      </c>
      <c r="V844" s="2">
        <v>79.599999999999994</v>
      </c>
      <c r="W844" s="2">
        <v>6.97</v>
      </c>
      <c r="X844" s="2">
        <v>86.57</v>
      </c>
    </row>
    <row r="845" spans="1:24">
      <c r="A845" t="s">
        <v>1925</v>
      </c>
      <c r="B845" s="1">
        <v>44662</v>
      </c>
      <c r="C845" t="s">
        <v>1926</v>
      </c>
      <c r="D845" t="s">
        <v>790</v>
      </c>
      <c r="E845" t="s">
        <v>39</v>
      </c>
      <c r="F845" t="s">
        <v>39</v>
      </c>
      <c r="G845" t="s">
        <v>29</v>
      </c>
      <c r="H845" t="s">
        <v>62</v>
      </c>
      <c r="I845" t="s">
        <v>73</v>
      </c>
      <c r="J845" t="s">
        <v>253</v>
      </c>
      <c r="K845" t="s">
        <v>33</v>
      </c>
      <c r="L845" t="s">
        <v>58</v>
      </c>
      <c r="M845" t="s">
        <v>35</v>
      </c>
      <c r="N845" s="1">
        <v>44700</v>
      </c>
      <c r="O845">
        <v>0.92</v>
      </c>
      <c r="P845" s="2">
        <v>1.81</v>
      </c>
      <c r="Q845">
        <v>0.89</v>
      </c>
      <c r="R845">
        <v>22</v>
      </c>
      <c r="S845" s="2">
        <v>20.239999999999998</v>
      </c>
      <c r="T845" s="3">
        <v>0.09</v>
      </c>
      <c r="U845" s="2">
        <v>1.82</v>
      </c>
      <c r="V845" s="2">
        <v>18.420000000000002</v>
      </c>
      <c r="W845" s="2">
        <v>1.56</v>
      </c>
      <c r="X845" s="2">
        <v>19.98</v>
      </c>
    </row>
    <row r="846" spans="1:24">
      <c r="A846" t="s">
        <v>1927</v>
      </c>
      <c r="B846" s="1">
        <v>44662</v>
      </c>
      <c r="C846" t="s">
        <v>1928</v>
      </c>
      <c r="D846" t="s">
        <v>793</v>
      </c>
      <c r="E846" t="s">
        <v>45</v>
      </c>
      <c r="F846" t="s">
        <v>45</v>
      </c>
      <c r="G846" t="s">
        <v>107</v>
      </c>
      <c r="H846" t="s">
        <v>416</v>
      </c>
      <c r="I846" t="s">
        <v>176</v>
      </c>
      <c r="J846" t="s">
        <v>257</v>
      </c>
      <c r="K846" t="s">
        <v>50</v>
      </c>
      <c r="L846" t="s">
        <v>58</v>
      </c>
      <c r="M846" t="s">
        <v>52</v>
      </c>
      <c r="N846" s="1">
        <v>44680</v>
      </c>
      <c r="O846">
        <v>2.39</v>
      </c>
      <c r="P846" s="2">
        <v>4.26</v>
      </c>
      <c r="Q846">
        <v>1.87</v>
      </c>
      <c r="R846">
        <v>34</v>
      </c>
      <c r="S846" s="2">
        <v>81.260000000000005</v>
      </c>
      <c r="T846" s="3">
        <v>0.03</v>
      </c>
      <c r="U846" s="2">
        <v>2.44</v>
      </c>
      <c r="V846" s="2">
        <v>78.819999999999993</v>
      </c>
      <c r="W846" s="2">
        <v>1.2</v>
      </c>
      <c r="X846" s="2">
        <v>80.02</v>
      </c>
    </row>
    <row r="847" spans="1:24">
      <c r="A847" t="s">
        <v>1929</v>
      </c>
      <c r="B847" s="1">
        <v>44664</v>
      </c>
      <c r="C847" t="s">
        <v>1930</v>
      </c>
      <c r="D847" t="s">
        <v>796</v>
      </c>
      <c r="E847" t="s">
        <v>27</v>
      </c>
      <c r="F847" t="s">
        <v>28</v>
      </c>
      <c r="G847" t="s">
        <v>29</v>
      </c>
      <c r="H847" t="s">
        <v>62</v>
      </c>
      <c r="I847" t="s">
        <v>73</v>
      </c>
      <c r="J847" t="s">
        <v>261</v>
      </c>
      <c r="K847" t="s">
        <v>57</v>
      </c>
      <c r="L847" t="s">
        <v>41</v>
      </c>
      <c r="M847" t="s">
        <v>178</v>
      </c>
      <c r="N847" s="1">
        <v>44707</v>
      </c>
      <c r="O847">
        <v>278.99</v>
      </c>
      <c r="P847" s="2">
        <v>449.99</v>
      </c>
      <c r="Q847">
        <v>171</v>
      </c>
      <c r="R847">
        <v>43</v>
      </c>
      <c r="S847" s="2">
        <v>11996.57</v>
      </c>
      <c r="T847" s="3">
        <v>0.06</v>
      </c>
      <c r="U847" s="2">
        <v>719.79</v>
      </c>
      <c r="V847" s="2">
        <v>11276.78</v>
      </c>
      <c r="W847" s="2">
        <v>49</v>
      </c>
      <c r="X847" s="2">
        <v>11325.78</v>
      </c>
    </row>
    <row r="848" spans="1:24">
      <c r="A848" t="s">
        <v>1931</v>
      </c>
      <c r="B848" s="1">
        <v>44668</v>
      </c>
      <c r="C848" t="s">
        <v>1932</v>
      </c>
      <c r="D848" t="s">
        <v>799</v>
      </c>
      <c r="E848" t="s">
        <v>39</v>
      </c>
      <c r="F848" t="s">
        <v>39</v>
      </c>
      <c r="G848" t="s">
        <v>72</v>
      </c>
      <c r="H848" t="s">
        <v>47</v>
      </c>
      <c r="I848" t="s">
        <v>48</v>
      </c>
      <c r="J848" t="s">
        <v>265</v>
      </c>
      <c r="K848" t="s">
        <v>50</v>
      </c>
      <c r="L848" t="s">
        <v>34</v>
      </c>
      <c r="M848" t="s">
        <v>35</v>
      </c>
      <c r="N848" s="1">
        <v>44718</v>
      </c>
      <c r="O848">
        <v>1.05</v>
      </c>
      <c r="P848" s="2">
        <v>1.95</v>
      </c>
      <c r="Q848">
        <v>0.9</v>
      </c>
      <c r="R848">
        <v>23</v>
      </c>
      <c r="S848" s="2">
        <v>24.15</v>
      </c>
      <c r="T848" s="3">
        <v>0.09</v>
      </c>
      <c r="U848" s="2">
        <v>2.17</v>
      </c>
      <c r="V848" s="2">
        <v>21.98</v>
      </c>
      <c r="W848" s="2">
        <v>1.63</v>
      </c>
      <c r="X848" s="2">
        <v>23.61</v>
      </c>
    </row>
    <row r="849" spans="1:24">
      <c r="A849" t="s">
        <v>1933</v>
      </c>
      <c r="B849" s="1">
        <v>44674</v>
      </c>
      <c r="C849" t="s">
        <v>1934</v>
      </c>
      <c r="D849" t="s">
        <v>802</v>
      </c>
      <c r="E849" t="s">
        <v>45</v>
      </c>
      <c r="F849" t="s">
        <v>45</v>
      </c>
      <c r="G849" t="s">
        <v>29</v>
      </c>
      <c r="H849" t="s">
        <v>30</v>
      </c>
      <c r="I849" t="s">
        <v>63</v>
      </c>
      <c r="J849" t="s">
        <v>269</v>
      </c>
      <c r="K849" t="s">
        <v>57</v>
      </c>
      <c r="L849" t="s">
        <v>41</v>
      </c>
      <c r="M849" t="s">
        <v>35</v>
      </c>
      <c r="N849" s="1">
        <v>44690</v>
      </c>
      <c r="O849">
        <v>0.24</v>
      </c>
      <c r="P849" s="2">
        <v>1.26</v>
      </c>
      <c r="Q849">
        <v>1.02</v>
      </c>
      <c r="R849">
        <v>11</v>
      </c>
      <c r="S849" s="2">
        <v>2.64</v>
      </c>
      <c r="T849" s="3">
        <v>0</v>
      </c>
      <c r="U849" s="2">
        <v>0</v>
      </c>
      <c r="V849" s="2">
        <v>2.64</v>
      </c>
      <c r="W849" s="2">
        <v>0.7</v>
      </c>
      <c r="X849" s="2">
        <v>3.34</v>
      </c>
    </row>
    <row r="850" spans="1:24">
      <c r="A850" t="s">
        <v>1935</v>
      </c>
      <c r="B850" s="1">
        <v>44674</v>
      </c>
      <c r="C850" t="s">
        <v>1936</v>
      </c>
      <c r="D850" t="s">
        <v>805</v>
      </c>
      <c r="E850" t="s">
        <v>39</v>
      </c>
      <c r="F850" t="s">
        <v>39</v>
      </c>
      <c r="G850" t="s">
        <v>107</v>
      </c>
      <c r="H850" t="s">
        <v>90</v>
      </c>
      <c r="I850" t="s">
        <v>63</v>
      </c>
      <c r="J850" t="s">
        <v>273</v>
      </c>
      <c r="K850" t="s">
        <v>33</v>
      </c>
      <c r="L850" t="s">
        <v>58</v>
      </c>
      <c r="M850" t="s">
        <v>35</v>
      </c>
      <c r="N850" s="1">
        <v>44700</v>
      </c>
      <c r="O850">
        <v>21.56</v>
      </c>
      <c r="P850" s="2">
        <v>36.549999999999997</v>
      </c>
      <c r="Q850">
        <v>14.99</v>
      </c>
      <c r="R850">
        <v>17</v>
      </c>
      <c r="S850" s="2">
        <v>366.52</v>
      </c>
      <c r="T850" s="3">
        <v>0.09</v>
      </c>
      <c r="U850" s="2">
        <v>32.99</v>
      </c>
      <c r="V850" s="2">
        <v>333.53</v>
      </c>
      <c r="W850" s="2">
        <v>13.89</v>
      </c>
      <c r="X850" s="2">
        <v>347.42</v>
      </c>
    </row>
    <row r="851" spans="1:24">
      <c r="A851" t="s">
        <v>1937</v>
      </c>
      <c r="B851" s="1">
        <v>44674</v>
      </c>
      <c r="C851" t="s">
        <v>1938</v>
      </c>
      <c r="D851" t="s">
        <v>808</v>
      </c>
      <c r="E851" t="s">
        <v>45</v>
      </c>
      <c r="F851" t="s">
        <v>45</v>
      </c>
      <c r="G851" t="s">
        <v>72</v>
      </c>
      <c r="H851" t="s">
        <v>90</v>
      </c>
      <c r="I851" t="s">
        <v>63</v>
      </c>
      <c r="J851" t="s">
        <v>277</v>
      </c>
      <c r="K851" t="s">
        <v>57</v>
      </c>
      <c r="L851" t="s">
        <v>58</v>
      </c>
      <c r="M851" t="s">
        <v>35</v>
      </c>
      <c r="N851" s="1">
        <v>44725</v>
      </c>
      <c r="O851">
        <v>1.82</v>
      </c>
      <c r="P851" s="2">
        <v>2.98</v>
      </c>
      <c r="Q851">
        <v>1.1599999999999999</v>
      </c>
      <c r="R851">
        <v>32</v>
      </c>
      <c r="S851" s="2">
        <v>58.24</v>
      </c>
      <c r="T851" s="3">
        <v>0.01</v>
      </c>
      <c r="U851" s="2">
        <v>0.57999999999999996</v>
      </c>
      <c r="V851" s="2">
        <v>57.66</v>
      </c>
      <c r="W851" s="2">
        <v>1.58</v>
      </c>
      <c r="X851" s="2">
        <v>59.24</v>
      </c>
    </row>
    <row r="852" spans="1:24">
      <c r="A852" t="s">
        <v>1939</v>
      </c>
      <c r="B852" s="1">
        <v>44675</v>
      </c>
      <c r="C852" t="s">
        <v>1940</v>
      </c>
      <c r="D852" t="s">
        <v>811</v>
      </c>
      <c r="E852" t="s">
        <v>27</v>
      </c>
      <c r="F852" t="s">
        <v>28</v>
      </c>
      <c r="G852" t="s">
        <v>107</v>
      </c>
      <c r="H852" t="s">
        <v>47</v>
      </c>
      <c r="I852" t="s">
        <v>176</v>
      </c>
      <c r="J852" t="s">
        <v>281</v>
      </c>
      <c r="K852" t="s">
        <v>33</v>
      </c>
      <c r="L852" t="s">
        <v>51</v>
      </c>
      <c r="M852" t="s">
        <v>35</v>
      </c>
      <c r="N852" s="1">
        <v>44681</v>
      </c>
      <c r="O852">
        <v>2.1800000000000002</v>
      </c>
      <c r="P852" s="2">
        <v>3.52</v>
      </c>
      <c r="Q852">
        <v>1.34</v>
      </c>
      <c r="R852">
        <v>32</v>
      </c>
      <c r="S852" s="2">
        <v>69.760000000000005</v>
      </c>
      <c r="T852" s="3">
        <v>7.0000000000000007E-2</v>
      </c>
      <c r="U852" s="2">
        <v>4.88</v>
      </c>
      <c r="V852" s="2">
        <v>64.88</v>
      </c>
      <c r="W852" s="2">
        <v>6.83</v>
      </c>
      <c r="X852" s="2">
        <v>71.709999999999994</v>
      </c>
    </row>
    <row r="853" spans="1:24">
      <c r="A853" t="s">
        <v>1941</v>
      </c>
      <c r="B853" s="1">
        <v>44676</v>
      </c>
      <c r="C853" t="s">
        <v>1942</v>
      </c>
      <c r="D853" t="s">
        <v>814</v>
      </c>
      <c r="E853" t="s">
        <v>27</v>
      </c>
      <c r="F853" t="s">
        <v>28</v>
      </c>
      <c r="G853" t="s">
        <v>107</v>
      </c>
      <c r="H853" t="s">
        <v>433</v>
      </c>
      <c r="I853" t="s">
        <v>63</v>
      </c>
      <c r="J853" t="s">
        <v>285</v>
      </c>
      <c r="K853" t="s">
        <v>50</v>
      </c>
      <c r="L853" t="s">
        <v>58</v>
      </c>
      <c r="M853" t="s">
        <v>35</v>
      </c>
      <c r="N853" s="1">
        <v>44684</v>
      </c>
      <c r="O853">
        <v>8.31</v>
      </c>
      <c r="P853" s="2">
        <v>15.98</v>
      </c>
      <c r="Q853">
        <v>7.67</v>
      </c>
      <c r="R853">
        <v>18</v>
      </c>
      <c r="S853" s="2">
        <v>149.58000000000001</v>
      </c>
      <c r="T853" s="3">
        <v>0.1</v>
      </c>
      <c r="U853" s="2">
        <v>14.96</v>
      </c>
      <c r="V853" s="2">
        <v>134.62</v>
      </c>
      <c r="W853" s="2">
        <v>6.5</v>
      </c>
      <c r="X853" s="2">
        <v>141.12</v>
      </c>
    </row>
    <row r="854" spans="1:24">
      <c r="A854" t="s">
        <v>1943</v>
      </c>
      <c r="B854" s="1">
        <v>44676</v>
      </c>
      <c r="C854" t="s">
        <v>1944</v>
      </c>
      <c r="D854" t="s">
        <v>817</v>
      </c>
      <c r="E854" t="s">
        <v>39</v>
      </c>
      <c r="F854" t="s">
        <v>39</v>
      </c>
      <c r="G854" t="s">
        <v>72</v>
      </c>
      <c r="H854" t="s">
        <v>167</v>
      </c>
      <c r="I854" t="s">
        <v>31</v>
      </c>
      <c r="J854" t="s">
        <v>289</v>
      </c>
      <c r="K854" t="s">
        <v>57</v>
      </c>
      <c r="L854" t="s">
        <v>34</v>
      </c>
      <c r="M854" t="s">
        <v>35</v>
      </c>
      <c r="N854" s="1">
        <v>44682</v>
      </c>
      <c r="O854">
        <v>3.48</v>
      </c>
      <c r="P854" s="2">
        <v>5.43</v>
      </c>
      <c r="Q854">
        <v>1.95</v>
      </c>
      <c r="R854">
        <v>37</v>
      </c>
      <c r="S854" s="2">
        <v>128.76</v>
      </c>
      <c r="T854" s="3">
        <v>0.09</v>
      </c>
      <c r="U854" s="2">
        <v>11.59</v>
      </c>
      <c r="V854" s="2">
        <v>117.17</v>
      </c>
      <c r="W854" s="2">
        <v>0.95</v>
      </c>
      <c r="X854" s="2">
        <v>118.12</v>
      </c>
    </row>
    <row r="855" spans="1:24">
      <c r="A855" t="s">
        <v>1945</v>
      </c>
      <c r="B855" s="1">
        <v>44678</v>
      </c>
      <c r="C855" t="s">
        <v>1946</v>
      </c>
      <c r="D855" t="s">
        <v>820</v>
      </c>
      <c r="E855" t="s">
        <v>45</v>
      </c>
      <c r="F855" t="s">
        <v>45</v>
      </c>
      <c r="G855" t="s">
        <v>72</v>
      </c>
      <c r="H855" t="s">
        <v>90</v>
      </c>
      <c r="I855" t="s">
        <v>176</v>
      </c>
      <c r="J855" t="s">
        <v>293</v>
      </c>
      <c r="K855" t="s">
        <v>33</v>
      </c>
      <c r="L855" t="s">
        <v>34</v>
      </c>
      <c r="M855" t="s">
        <v>35</v>
      </c>
      <c r="N855" s="1">
        <v>44718</v>
      </c>
      <c r="O855">
        <v>2.25</v>
      </c>
      <c r="P855" s="2">
        <v>3.69</v>
      </c>
      <c r="Q855">
        <v>1.44</v>
      </c>
      <c r="R855">
        <v>46</v>
      </c>
      <c r="S855" s="2">
        <v>103.5</v>
      </c>
      <c r="T855" s="3">
        <v>0.04</v>
      </c>
      <c r="U855" s="2">
        <v>4.1399999999999997</v>
      </c>
      <c r="V855" s="2">
        <v>99.36</v>
      </c>
      <c r="W855" s="2">
        <v>2.5</v>
      </c>
      <c r="X855" s="2">
        <v>101.86</v>
      </c>
    </row>
    <row r="856" spans="1:24">
      <c r="A856" t="s">
        <v>1947</v>
      </c>
      <c r="B856" s="1">
        <v>44683</v>
      </c>
      <c r="C856" t="s">
        <v>1948</v>
      </c>
      <c r="D856" t="s">
        <v>823</v>
      </c>
      <c r="E856" t="s">
        <v>27</v>
      </c>
      <c r="F856" t="s">
        <v>28</v>
      </c>
      <c r="G856" t="s">
        <v>72</v>
      </c>
      <c r="H856" t="s">
        <v>62</v>
      </c>
      <c r="I856" t="s">
        <v>63</v>
      </c>
      <c r="J856" t="s">
        <v>297</v>
      </c>
      <c r="K856" t="s">
        <v>57</v>
      </c>
      <c r="L856" t="s">
        <v>34</v>
      </c>
      <c r="M856" t="s">
        <v>35</v>
      </c>
      <c r="N856" s="1">
        <v>44710</v>
      </c>
      <c r="O856">
        <v>2.5</v>
      </c>
      <c r="P856" s="2">
        <v>5.68</v>
      </c>
      <c r="Q856">
        <v>3.18</v>
      </c>
      <c r="R856">
        <v>25</v>
      </c>
      <c r="S856" s="2">
        <v>62.5</v>
      </c>
      <c r="T856" s="3">
        <v>0.1</v>
      </c>
      <c r="U856" s="2">
        <v>6.25</v>
      </c>
      <c r="V856" s="2">
        <v>56.25</v>
      </c>
      <c r="W856" s="2">
        <v>3.6</v>
      </c>
      <c r="X856" s="2">
        <v>59.85</v>
      </c>
    </row>
    <row r="857" spans="1:24">
      <c r="A857" t="s">
        <v>1949</v>
      </c>
      <c r="B857" s="1">
        <v>44686</v>
      </c>
      <c r="C857" t="s">
        <v>1950</v>
      </c>
      <c r="D857" t="s">
        <v>826</v>
      </c>
      <c r="E857" t="s">
        <v>39</v>
      </c>
      <c r="F857" t="s">
        <v>39</v>
      </c>
      <c r="G857" t="s">
        <v>107</v>
      </c>
      <c r="H857" t="s">
        <v>125</v>
      </c>
      <c r="I857" t="s">
        <v>31</v>
      </c>
      <c r="J857" t="s">
        <v>301</v>
      </c>
      <c r="K857" t="s">
        <v>33</v>
      </c>
      <c r="L857" t="s">
        <v>58</v>
      </c>
      <c r="M857" t="s">
        <v>35</v>
      </c>
      <c r="N857" s="1">
        <v>44733</v>
      </c>
      <c r="O857">
        <v>3.52</v>
      </c>
      <c r="P857" s="2">
        <v>5.58</v>
      </c>
      <c r="Q857">
        <v>2.06</v>
      </c>
      <c r="R857">
        <v>13</v>
      </c>
      <c r="S857" s="2">
        <v>45.76</v>
      </c>
      <c r="T857" s="3">
        <v>0.06</v>
      </c>
      <c r="U857" s="2">
        <v>2.75</v>
      </c>
      <c r="V857" s="2">
        <v>43.01</v>
      </c>
      <c r="W857" s="2">
        <v>2.99</v>
      </c>
      <c r="X857" s="2">
        <v>46</v>
      </c>
    </row>
    <row r="858" spans="1:24">
      <c r="A858" t="s">
        <v>1951</v>
      </c>
      <c r="B858" s="1">
        <v>44689</v>
      </c>
      <c r="C858" t="s">
        <v>1952</v>
      </c>
      <c r="D858" t="s">
        <v>829</v>
      </c>
      <c r="E858" t="s">
        <v>45</v>
      </c>
      <c r="F858" t="s">
        <v>45</v>
      </c>
      <c r="G858" t="s">
        <v>29</v>
      </c>
      <c r="H858" t="s">
        <v>125</v>
      </c>
      <c r="I858" t="s">
        <v>48</v>
      </c>
      <c r="J858" t="s">
        <v>305</v>
      </c>
      <c r="K858" t="s">
        <v>50</v>
      </c>
      <c r="L858" t="s">
        <v>58</v>
      </c>
      <c r="M858" t="s">
        <v>35</v>
      </c>
      <c r="N858" s="1">
        <v>44745</v>
      </c>
      <c r="O858">
        <v>1.95</v>
      </c>
      <c r="P858" s="2">
        <v>3.98</v>
      </c>
      <c r="Q858">
        <v>2.0299999999999998</v>
      </c>
      <c r="R858">
        <v>27</v>
      </c>
      <c r="S858" s="2">
        <v>52.65</v>
      </c>
      <c r="T858" s="3">
        <v>0.06</v>
      </c>
      <c r="U858" s="2">
        <v>3.16</v>
      </c>
      <c r="V858" s="2">
        <v>49.49</v>
      </c>
      <c r="W858" s="2">
        <v>0.83</v>
      </c>
      <c r="X858" s="2">
        <v>50.32</v>
      </c>
    </row>
    <row r="859" spans="1:24">
      <c r="A859" t="s">
        <v>1953</v>
      </c>
      <c r="B859" s="1">
        <v>44689</v>
      </c>
      <c r="C859" t="s">
        <v>1031</v>
      </c>
      <c r="D859" t="s">
        <v>832</v>
      </c>
      <c r="E859" t="s">
        <v>27</v>
      </c>
      <c r="F859" t="s">
        <v>28</v>
      </c>
      <c r="G859" t="s">
        <v>29</v>
      </c>
      <c r="H859" t="s">
        <v>150</v>
      </c>
      <c r="I859" t="s">
        <v>48</v>
      </c>
      <c r="J859" t="s">
        <v>309</v>
      </c>
      <c r="K859" t="s">
        <v>57</v>
      </c>
      <c r="L859" t="s">
        <v>41</v>
      </c>
      <c r="M859" t="s">
        <v>35</v>
      </c>
      <c r="N859" s="1">
        <v>44691</v>
      </c>
      <c r="O859">
        <v>0.71</v>
      </c>
      <c r="P859" s="2">
        <v>1.1399999999999999</v>
      </c>
      <c r="Q859">
        <v>0.43</v>
      </c>
      <c r="R859">
        <v>20</v>
      </c>
      <c r="S859" s="2">
        <v>14.2</v>
      </c>
      <c r="T859" s="3">
        <v>0.09</v>
      </c>
      <c r="U859" s="2">
        <v>1.28</v>
      </c>
      <c r="V859" s="2">
        <v>12.92</v>
      </c>
      <c r="W859" s="2">
        <v>0.7</v>
      </c>
      <c r="X859" s="2">
        <v>13.62</v>
      </c>
    </row>
    <row r="860" spans="1:24">
      <c r="A860" t="s">
        <v>1954</v>
      </c>
      <c r="B860" s="1">
        <v>44690</v>
      </c>
      <c r="C860" t="s">
        <v>1955</v>
      </c>
      <c r="D860" t="s">
        <v>835</v>
      </c>
      <c r="E860" t="s">
        <v>39</v>
      </c>
      <c r="F860" t="s">
        <v>39</v>
      </c>
      <c r="G860" t="s">
        <v>29</v>
      </c>
      <c r="H860" t="s">
        <v>433</v>
      </c>
      <c r="I860" t="s">
        <v>176</v>
      </c>
      <c r="J860" t="s">
        <v>313</v>
      </c>
      <c r="K860" t="s">
        <v>33</v>
      </c>
      <c r="L860" t="s">
        <v>34</v>
      </c>
      <c r="M860" t="s">
        <v>35</v>
      </c>
      <c r="N860" s="1">
        <v>44735</v>
      </c>
      <c r="O860">
        <v>84.22</v>
      </c>
      <c r="P860" s="2">
        <v>210.55</v>
      </c>
      <c r="Q860">
        <v>126.33</v>
      </c>
      <c r="R860">
        <v>4</v>
      </c>
      <c r="S860" s="2">
        <v>336.88</v>
      </c>
      <c r="T860" s="3">
        <v>0.05</v>
      </c>
      <c r="U860" s="2">
        <v>16.84</v>
      </c>
      <c r="V860" s="2">
        <v>320.04000000000002</v>
      </c>
      <c r="W860" s="2">
        <v>9.99</v>
      </c>
      <c r="X860" s="2">
        <v>330.03</v>
      </c>
    </row>
    <row r="861" spans="1:24">
      <c r="A861" t="s">
        <v>1956</v>
      </c>
      <c r="B861" s="1">
        <v>44691</v>
      </c>
      <c r="C861" t="s">
        <v>1957</v>
      </c>
      <c r="D861" t="s">
        <v>838</v>
      </c>
      <c r="E861" t="s">
        <v>45</v>
      </c>
      <c r="F861" t="s">
        <v>45</v>
      </c>
      <c r="G861" t="s">
        <v>29</v>
      </c>
      <c r="H861" t="s">
        <v>167</v>
      </c>
      <c r="I861" t="s">
        <v>63</v>
      </c>
      <c r="J861" t="s">
        <v>317</v>
      </c>
      <c r="K861" t="s">
        <v>33</v>
      </c>
      <c r="L861" t="s">
        <v>41</v>
      </c>
      <c r="M861" t="s">
        <v>35</v>
      </c>
      <c r="N861" s="1">
        <v>44698</v>
      </c>
      <c r="O861">
        <v>3.52</v>
      </c>
      <c r="P861" s="2">
        <v>5.68</v>
      </c>
      <c r="Q861">
        <v>2.16</v>
      </c>
      <c r="R861">
        <v>34</v>
      </c>
      <c r="S861" s="2">
        <v>119.68</v>
      </c>
      <c r="T861" s="3">
        <v>0.06</v>
      </c>
      <c r="U861" s="2">
        <v>7.18</v>
      </c>
      <c r="V861" s="2">
        <v>112.5</v>
      </c>
      <c r="W861" s="2">
        <v>1.39</v>
      </c>
      <c r="X861" s="2">
        <v>113.89</v>
      </c>
    </row>
    <row r="862" spans="1:24">
      <c r="A862" t="s">
        <v>1958</v>
      </c>
      <c r="B862" s="1">
        <v>44693</v>
      </c>
      <c r="C862" t="s">
        <v>1959</v>
      </c>
      <c r="D862" t="s">
        <v>841</v>
      </c>
      <c r="E862" t="s">
        <v>39</v>
      </c>
      <c r="F862" t="s">
        <v>39</v>
      </c>
      <c r="G862" t="s">
        <v>29</v>
      </c>
      <c r="H862" t="s">
        <v>62</v>
      </c>
      <c r="I862" t="s">
        <v>73</v>
      </c>
      <c r="J862" t="s">
        <v>321</v>
      </c>
      <c r="K862" t="s">
        <v>50</v>
      </c>
      <c r="L862" t="s">
        <v>58</v>
      </c>
      <c r="M862" t="s">
        <v>35</v>
      </c>
      <c r="N862" s="1">
        <v>44698</v>
      </c>
      <c r="O862">
        <v>2.1800000000000002</v>
      </c>
      <c r="P862" s="2">
        <v>3.52</v>
      </c>
      <c r="Q862">
        <v>1.34</v>
      </c>
      <c r="R862">
        <v>42</v>
      </c>
      <c r="S862" s="2">
        <v>91.56</v>
      </c>
      <c r="T862" s="3">
        <v>0.04</v>
      </c>
      <c r="U862" s="2">
        <v>3.66</v>
      </c>
      <c r="V862" s="2">
        <v>87.9</v>
      </c>
      <c r="W862" s="2">
        <v>6.83</v>
      </c>
      <c r="X862" s="2">
        <v>94.73</v>
      </c>
    </row>
    <row r="863" spans="1:24">
      <c r="A863" t="s">
        <v>1960</v>
      </c>
      <c r="B863" s="1">
        <v>44695</v>
      </c>
      <c r="C863" t="s">
        <v>1961</v>
      </c>
      <c r="D863" t="s">
        <v>844</v>
      </c>
      <c r="E863" t="s">
        <v>39</v>
      </c>
      <c r="F863" t="s">
        <v>39</v>
      </c>
      <c r="G863" t="s">
        <v>29</v>
      </c>
      <c r="H863" t="s">
        <v>116</v>
      </c>
      <c r="I863" t="s">
        <v>63</v>
      </c>
      <c r="J863" t="s">
        <v>324</v>
      </c>
      <c r="K863" t="s">
        <v>33</v>
      </c>
      <c r="L863" t="s">
        <v>58</v>
      </c>
      <c r="M863" t="s">
        <v>35</v>
      </c>
      <c r="N863" s="1">
        <v>44751</v>
      </c>
      <c r="O863">
        <v>2.29</v>
      </c>
      <c r="P863" s="2">
        <v>3.69</v>
      </c>
      <c r="Q863">
        <v>1.4</v>
      </c>
      <c r="R863">
        <v>47</v>
      </c>
      <c r="S863" s="2">
        <v>107.63</v>
      </c>
      <c r="T863" s="3">
        <v>0.05</v>
      </c>
      <c r="U863" s="2">
        <v>5.38</v>
      </c>
      <c r="V863" s="2">
        <v>102.25</v>
      </c>
      <c r="W863" s="2">
        <v>0.5</v>
      </c>
      <c r="X863" s="2">
        <v>102.75</v>
      </c>
    </row>
    <row r="864" spans="1:24">
      <c r="A864" t="s">
        <v>1962</v>
      </c>
      <c r="B864" s="1">
        <v>44695</v>
      </c>
      <c r="C864" t="s">
        <v>1963</v>
      </c>
      <c r="D864" t="s">
        <v>847</v>
      </c>
      <c r="E864" t="s">
        <v>45</v>
      </c>
      <c r="F864" t="s">
        <v>45</v>
      </c>
      <c r="G864" t="s">
        <v>46</v>
      </c>
      <c r="H864" t="s">
        <v>62</v>
      </c>
      <c r="I864" t="s">
        <v>63</v>
      </c>
      <c r="J864" t="s">
        <v>328</v>
      </c>
      <c r="K864" t="s">
        <v>33</v>
      </c>
      <c r="L864" t="s">
        <v>51</v>
      </c>
      <c r="M864" t="s">
        <v>35</v>
      </c>
      <c r="N864" s="1">
        <v>44755</v>
      </c>
      <c r="O864">
        <v>1.33</v>
      </c>
      <c r="P864" s="2">
        <v>2.08</v>
      </c>
      <c r="Q864">
        <v>0.75</v>
      </c>
      <c r="R864">
        <v>43</v>
      </c>
      <c r="S864" s="2">
        <v>57.19</v>
      </c>
      <c r="T864" s="3">
        <v>0.05</v>
      </c>
      <c r="U864" s="2">
        <v>2.86</v>
      </c>
      <c r="V864" s="2">
        <v>54.33</v>
      </c>
      <c r="W864" s="2">
        <v>1.49</v>
      </c>
      <c r="X864" s="2">
        <v>55.82</v>
      </c>
    </row>
    <row r="865" spans="1:24">
      <c r="A865" t="s">
        <v>1964</v>
      </c>
      <c r="B865" s="1">
        <v>44699</v>
      </c>
      <c r="C865" t="s">
        <v>1965</v>
      </c>
      <c r="D865" t="s">
        <v>850</v>
      </c>
      <c r="E865" t="s">
        <v>27</v>
      </c>
      <c r="F865" t="s">
        <v>28</v>
      </c>
      <c r="G865" t="s">
        <v>29</v>
      </c>
      <c r="H865" t="s">
        <v>62</v>
      </c>
      <c r="I865" t="s">
        <v>63</v>
      </c>
      <c r="J865" t="s">
        <v>332</v>
      </c>
      <c r="K865" t="s">
        <v>50</v>
      </c>
      <c r="L865" t="s">
        <v>58</v>
      </c>
      <c r="M865" t="s">
        <v>35</v>
      </c>
      <c r="N865" s="1">
        <v>44727</v>
      </c>
      <c r="O865">
        <v>14.95</v>
      </c>
      <c r="P865" s="2">
        <v>34.76</v>
      </c>
      <c r="Q865">
        <v>19.809999999999999</v>
      </c>
      <c r="R865">
        <v>8</v>
      </c>
      <c r="S865" s="2">
        <v>119.6</v>
      </c>
      <c r="T865" s="3">
        <v>0</v>
      </c>
      <c r="U865" s="2">
        <v>0</v>
      </c>
      <c r="V865" s="2">
        <v>119.6</v>
      </c>
      <c r="W865" s="2">
        <v>8.2200000000000006</v>
      </c>
      <c r="X865" s="2">
        <v>127.82</v>
      </c>
    </row>
    <row r="866" spans="1:24">
      <c r="A866" t="s">
        <v>1966</v>
      </c>
      <c r="B866" s="1">
        <v>44700</v>
      </c>
      <c r="C866" t="s">
        <v>123</v>
      </c>
      <c r="D866" t="s">
        <v>853</v>
      </c>
      <c r="E866" t="s">
        <v>27</v>
      </c>
      <c r="F866" t="s">
        <v>28</v>
      </c>
      <c r="G866" t="s">
        <v>107</v>
      </c>
      <c r="H866" t="s">
        <v>479</v>
      </c>
      <c r="I866" t="s">
        <v>31</v>
      </c>
      <c r="J866" t="s">
        <v>336</v>
      </c>
      <c r="K866" t="s">
        <v>57</v>
      </c>
      <c r="L866" t="s">
        <v>34</v>
      </c>
      <c r="M866" t="s">
        <v>35</v>
      </c>
      <c r="N866" s="1">
        <v>44718</v>
      </c>
      <c r="O866">
        <v>1.76</v>
      </c>
      <c r="P866" s="2">
        <v>2.94</v>
      </c>
      <c r="Q866">
        <v>1.18</v>
      </c>
      <c r="R866">
        <v>31</v>
      </c>
      <c r="S866" s="2">
        <v>54.56</v>
      </c>
      <c r="T866" s="3">
        <v>0.04</v>
      </c>
      <c r="U866" s="2">
        <v>2.1800000000000002</v>
      </c>
      <c r="V866" s="2">
        <v>52.38</v>
      </c>
      <c r="W866" s="2">
        <v>0.81</v>
      </c>
      <c r="X866" s="2">
        <v>53.19</v>
      </c>
    </row>
    <row r="867" spans="1:24">
      <c r="A867" t="s">
        <v>1967</v>
      </c>
      <c r="B867" s="1">
        <v>44702</v>
      </c>
      <c r="C867" t="s">
        <v>1968</v>
      </c>
      <c r="D867" t="s">
        <v>856</v>
      </c>
      <c r="E867" t="s">
        <v>39</v>
      </c>
      <c r="F867" t="s">
        <v>39</v>
      </c>
      <c r="G867" t="s">
        <v>29</v>
      </c>
      <c r="H867" t="s">
        <v>30</v>
      </c>
      <c r="I867" t="s">
        <v>73</v>
      </c>
      <c r="J867" t="s">
        <v>340</v>
      </c>
      <c r="K867" t="s">
        <v>50</v>
      </c>
      <c r="L867" t="s">
        <v>34</v>
      </c>
      <c r="M867" t="s">
        <v>35</v>
      </c>
      <c r="N867" s="1">
        <v>44746</v>
      </c>
      <c r="O867">
        <v>5.5</v>
      </c>
      <c r="P867" s="2">
        <v>12.22</v>
      </c>
      <c r="Q867">
        <v>6.72</v>
      </c>
      <c r="R867">
        <v>10</v>
      </c>
      <c r="S867" s="2">
        <v>55</v>
      </c>
      <c r="T867" s="3">
        <v>0.01</v>
      </c>
      <c r="U867" s="2">
        <v>0.55000000000000004</v>
      </c>
      <c r="V867" s="2">
        <v>54.45</v>
      </c>
      <c r="W867" s="2">
        <v>2.85</v>
      </c>
      <c r="X867" s="2">
        <v>57.3</v>
      </c>
    </row>
    <row r="868" spans="1:24">
      <c r="A868" t="s">
        <v>1969</v>
      </c>
      <c r="B868" s="1">
        <v>44702</v>
      </c>
      <c r="C868" t="s">
        <v>1970</v>
      </c>
      <c r="D868" t="s">
        <v>859</v>
      </c>
      <c r="E868" t="s">
        <v>45</v>
      </c>
      <c r="F868" t="s">
        <v>45</v>
      </c>
      <c r="G868" t="s">
        <v>46</v>
      </c>
      <c r="H868" t="s">
        <v>47</v>
      </c>
      <c r="I868" t="s">
        <v>73</v>
      </c>
      <c r="J868" t="s">
        <v>344</v>
      </c>
      <c r="K868" t="s">
        <v>57</v>
      </c>
      <c r="L868" t="s">
        <v>34</v>
      </c>
      <c r="M868" t="s">
        <v>35</v>
      </c>
      <c r="N868" s="1">
        <v>44707</v>
      </c>
      <c r="O868">
        <v>52.07</v>
      </c>
      <c r="P868" s="2">
        <v>83.98</v>
      </c>
      <c r="Q868">
        <v>31.91</v>
      </c>
      <c r="R868">
        <v>46</v>
      </c>
      <c r="S868" s="2">
        <v>2395.2199999999998</v>
      </c>
      <c r="T868" s="3">
        <v>0.06</v>
      </c>
      <c r="U868" s="2">
        <v>143.71</v>
      </c>
      <c r="V868" s="2">
        <v>2251.5100000000002</v>
      </c>
      <c r="W868" s="2">
        <v>5.01</v>
      </c>
      <c r="X868" s="2">
        <v>2256.52</v>
      </c>
    </row>
    <row r="869" spans="1:24">
      <c r="A869" t="s">
        <v>1971</v>
      </c>
      <c r="B869" s="1">
        <v>44702</v>
      </c>
      <c r="C869" t="s">
        <v>1972</v>
      </c>
      <c r="D869" t="s">
        <v>862</v>
      </c>
      <c r="E869" t="s">
        <v>27</v>
      </c>
      <c r="F869" t="s">
        <v>28</v>
      </c>
      <c r="G869" t="s">
        <v>29</v>
      </c>
      <c r="H869" t="s">
        <v>30</v>
      </c>
      <c r="I869" t="s">
        <v>73</v>
      </c>
      <c r="J869" t="s">
        <v>348</v>
      </c>
      <c r="K869" t="s">
        <v>33</v>
      </c>
      <c r="L869" t="s">
        <v>34</v>
      </c>
      <c r="M869" t="s">
        <v>35</v>
      </c>
      <c r="N869" s="1">
        <v>44755</v>
      </c>
      <c r="O869">
        <v>14.95</v>
      </c>
      <c r="P869" s="2">
        <v>34.76</v>
      </c>
      <c r="Q869">
        <v>19.809999999999999</v>
      </c>
      <c r="R869">
        <v>47</v>
      </c>
      <c r="S869" s="2">
        <v>702.65</v>
      </c>
      <c r="T869" s="3">
        <v>0.09</v>
      </c>
      <c r="U869" s="2">
        <v>63.24</v>
      </c>
      <c r="V869" s="2">
        <v>639.41</v>
      </c>
      <c r="W869" s="2">
        <v>8.2200000000000006</v>
      </c>
      <c r="X869" s="2">
        <v>647.63</v>
      </c>
    </row>
    <row r="870" spans="1:24">
      <c r="A870" t="s">
        <v>1973</v>
      </c>
      <c r="B870" s="1">
        <v>44703</v>
      </c>
      <c r="C870" t="s">
        <v>1974</v>
      </c>
      <c r="D870" t="s">
        <v>865</v>
      </c>
      <c r="E870" t="s">
        <v>27</v>
      </c>
      <c r="F870" t="s">
        <v>28</v>
      </c>
      <c r="G870" t="s">
        <v>29</v>
      </c>
      <c r="H870" t="s">
        <v>30</v>
      </c>
      <c r="I870" t="s">
        <v>31</v>
      </c>
      <c r="J870" t="s">
        <v>352</v>
      </c>
      <c r="K870" t="s">
        <v>57</v>
      </c>
      <c r="L870" t="s">
        <v>41</v>
      </c>
      <c r="M870" t="s">
        <v>35</v>
      </c>
      <c r="N870" s="1">
        <v>44740</v>
      </c>
      <c r="O870">
        <v>4.46</v>
      </c>
      <c r="P870" s="2">
        <v>10.89</v>
      </c>
      <c r="Q870">
        <v>6.43</v>
      </c>
      <c r="R870">
        <v>1</v>
      </c>
      <c r="S870" s="2">
        <v>4.46</v>
      </c>
      <c r="T870" s="3">
        <v>0</v>
      </c>
      <c r="U870" s="2">
        <v>0</v>
      </c>
      <c r="V870" s="2">
        <v>4.46</v>
      </c>
      <c r="W870" s="2">
        <v>4.5</v>
      </c>
      <c r="X870" s="2">
        <v>8.9600000000000009</v>
      </c>
    </row>
    <row r="871" spans="1:24">
      <c r="A871" t="s">
        <v>1975</v>
      </c>
      <c r="B871" s="1">
        <v>44703</v>
      </c>
      <c r="C871" t="s">
        <v>965</v>
      </c>
      <c r="D871" t="s">
        <v>868</v>
      </c>
      <c r="E871" t="s">
        <v>39</v>
      </c>
      <c r="F871" t="s">
        <v>39</v>
      </c>
      <c r="G871" t="s">
        <v>107</v>
      </c>
      <c r="H871" t="s">
        <v>416</v>
      </c>
      <c r="I871" t="s">
        <v>63</v>
      </c>
      <c r="J871" t="s">
        <v>356</v>
      </c>
      <c r="K871" t="s">
        <v>33</v>
      </c>
      <c r="L871" t="s">
        <v>51</v>
      </c>
      <c r="M871" t="s">
        <v>35</v>
      </c>
      <c r="N871" s="1">
        <v>44753</v>
      </c>
      <c r="O871">
        <v>1.18</v>
      </c>
      <c r="P871" s="2">
        <v>1.88</v>
      </c>
      <c r="Q871">
        <v>0.7</v>
      </c>
      <c r="R871">
        <v>22</v>
      </c>
      <c r="S871" s="2">
        <v>25.96</v>
      </c>
      <c r="T871" s="3">
        <v>0.09</v>
      </c>
      <c r="U871" s="2">
        <v>2.34</v>
      </c>
      <c r="V871" s="2">
        <v>23.62</v>
      </c>
      <c r="W871" s="2">
        <v>1.49</v>
      </c>
      <c r="X871" s="2">
        <v>25.11</v>
      </c>
    </row>
    <row r="872" spans="1:24">
      <c r="A872" t="s">
        <v>1976</v>
      </c>
      <c r="B872" s="1">
        <v>44704</v>
      </c>
      <c r="C872" t="s">
        <v>1977</v>
      </c>
      <c r="D872" t="s">
        <v>871</v>
      </c>
      <c r="E872" t="s">
        <v>45</v>
      </c>
      <c r="F872" t="s">
        <v>45</v>
      </c>
      <c r="G872" t="s">
        <v>46</v>
      </c>
      <c r="H872" t="s">
        <v>66</v>
      </c>
      <c r="I872" t="s">
        <v>176</v>
      </c>
      <c r="J872" t="s">
        <v>360</v>
      </c>
      <c r="K872" t="s">
        <v>33</v>
      </c>
      <c r="L872" t="s">
        <v>58</v>
      </c>
      <c r="M872" t="s">
        <v>52</v>
      </c>
      <c r="N872" s="1">
        <v>44722</v>
      </c>
      <c r="O872">
        <v>2.39</v>
      </c>
      <c r="P872" s="2">
        <v>4.26</v>
      </c>
      <c r="Q872">
        <v>1.87</v>
      </c>
      <c r="R872">
        <v>5</v>
      </c>
      <c r="S872" s="2">
        <v>11.95</v>
      </c>
      <c r="T872" s="3">
        <v>0.01</v>
      </c>
      <c r="U872" s="2">
        <v>0.12</v>
      </c>
      <c r="V872" s="2">
        <v>11.83</v>
      </c>
      <c r="W872" s="2">
        <v>1.2</v>
      </c>
      <c r="X872" s="2">
        <v>13.03</v>
      </c>
    </row>
    <row r="873" spans="1:24">
      <c r="A873" t="s">
        <v>1978</v>
      </c>
      <c r="B873" s="1">
        <v>44707</v>
      </c>
      <c r="C873" t="s">
        <v>1979</v>
      </c>
      <c r="D873" t="s">
        <v>874</v>
      </c>
      <c r="E873" t="s">
        <v>27</v>
      </c>
      <c r="F873" t="s">
        <v>28</v>
      </c>
      <c r="G873" t="s">
        <v>46</v>
      </c>
      <c r="H873" t="s">
        <v>125</v>
      </c>
      <c r="I873" t="s">
        <v>31</v>
      </c>
      <c r="J873" t="s">
        <v>364</v>
      </c>
      <c r="K873" t="s">
        <v>33</v>
      </c>
      <c r="L873" t="s">
        <v>51</v>
      </c>
      <c r="M873" t="s">
        <v>35</v>
      </c>
      <c r="N873" s="1">
        <v>44713</v>
      </c>
      <c r="O873">
        <v>52.04</v>
      </c>
      <c r="P873" s="2">
        <v>83.93</v>
      </c>
      <c r="Q873">
        <v>31.89</v>
      </c>
      <c r="R873">
        <v>5</v>
      </c>
      <c r="S873" s="2">
        <v>260.2</v>
      </c>
      <c r="T873" s="3">
        <v>0.04</v>
      </c>
      <c r="U873" s="2">
        <v>10.41</v>
      </c>
      <c r="V873" s="2">
        <v>249.79</v>
      </c>
      <c r="W873" s="2">
        <v>19.989999999999998</v>
      </c>
      <c r="X873" s="2">
        <v>269.77999999999997</v>
      </c>
    </row>
    <row r="874" spans="1:24">
      <c r="A874" t="s">
        <v>1980</v>
      </c>
      <c r="B874" s="1">
        <v>44708</v>
      </c>
      <c r="C874" t="s">
        <v>1981</v>
      </c>
      <c r="D874" t="s">
        <v>877</v>
      </c>
      <c r="E874" t="s">
        <v>39</v>
      </c>
      <c r="F874" t="s">
        <v>39</v>
      </c>
      <c r="G874" t="s">
        <v>29</v>
      </c>
      <c r="H874" t="s">
        <v>125</v>
      </c>
      <c r="I874" t="s">
        <v>63</v>
      </c>
      <c r="J874" t="s">
        <v>368</v>
      </c>
      <c r="K874" t="s">
        <v>50</v>
      </c>
      <c r="L874" t="s">
        <v>34</v>
      </c>
      <c r="M874" t="s">
        <v>35</v>
      </c>
      <c r="N874" s="1">
        <v>44756</v>
      </c>
      <c r="O874">
        <v>5.33</v>
      </c>
      <c r="P874" s="2">
        <v>8.6</v>
      </c>
      <c r="Q874">
        <v>3.27</v>
      </c>
      <c r="R874">
        <v>1</v>
      </c>
      <c r="S874" s="2">
        <v>5.33</v>
      </c>
      <c r="T874" s="3">
        <v>0.06</v>
      </c>
      <c r="U874" s="2">
        <v>0.32</v>
      </c>
      <c r="V874" s="2">
        <v>5.01</v>
      </c>
      <c r="W874" s="2">
        <v>6.19</v>
      </c>
      <c r="X874" s="2">
        <v>11.2</v>
      </c>
    </row>
    <row r="875" spans="1:24">
      <c r="A875" t="s">
        <v>1982</v>
      </c>
      <c r="B875" s="1">
        <v>44710</v>
      </c>
      <c r="C875" t="s">
        <v>1983</v>
      </c>
      <c r="D875" t="s">
        <v>880</v>
      </c>
      <c r="E875" t="s">
        <v>45</v>
      </c>
      <c r="F875" t="s">
        <v>45</v>
      </c>
      <c r="G875" t="s">
        <v>72</v>
      </c>
      <c r="H875" t="s">
        <v>416</v>
      </c>
      <c r="I875" t="s">
        <v>31</v>
      </c>
      <c r="J875" t="s">
        <v>372</v>
      </c>
      <c r="K875" t="s">
        <v>57</v>
      </c>
      <c r="L875" t="s">
        <v>41</v>
      </c>
      <c r="M875" t="s">
        <v>35</v>
      </c>
      <c r="N875" s="1">
        <v>44724</v>
      </c>
      <c r="O875">
        <v>14.95</v>
      </c>
      <c r="P875" s="2">
        <v>34.76</v>
      </c>
      <c r="Q875">
        <v>19.809999999999999</v>
      </c>
      <c r="R875">
        <v>32</v>
      </c>
      <c r="S875" s="2">
        <v>478.4</v>
      </c>
      <c r="T875" s="3">
        <v>0.02</v>
      </c>
      <c r="U875" s="2">
        <v>9.57</v>
      </c>
      <c r="V875" s="2">
        <v>468.83</v>
      </c>
      <c r="W875" s="2">
        <v>8.2200000000000006</v>
      </c>
      <c r="X875" s="2">
        <v>477.05</v>
      </c>
    </row>
    <row r="876" spans="1:24">
      <c r="A876" t="s">
        <v>1984</v>
      </c>
      <c r="B876" s="1">
        <v>44711</v>
      </c>
      <c r="C876" t="s">
        <v>1985</v>
      </c>
      <c r="D876" t="s">
        <v>883</v>
      </c>
      <c r="E876" t="s">
        <v>27</v>
      </c>
      <c r="F876" t="s">
        <v>28</v>
      </c>
      <c r="G876" t="s">
        <v>107</v>
      </c>
      <c r="H876" t="s">
        <v>47</v>
      </c>
      <c r="I876" t="s">
        <v>31</v>
      </c>
      <c r="J876" t="s">
        <v>376</v>
      </c>
      <c r="K876" t="s">
        <v>50</v>
      </c>
      <c r="L876" t="s">
        <v>51</v>
      </c>
      <c r="M876" t="s">
        <v>35</v>
      </c>
      <c r="N876" s="1">
        <v>44763</v>
      </c>
      <c r="O876">
        <v>6.2</v>
      </c>
      <c r="P876" s="2">
        <v>30.98</v>
      </c>
      <c r="Q876">
        <v>24.78</v>
      </c>
      <c r="R876">
        <v>24</v>
      </c>
      <c r="S876" s="2">
        <v>148.80000000000001</v>
      </c>
      <c r="T876" s="3">
        <v>0.08</v>
      </c>
      <c r="U876" s="2">
        <v>11.9</v>
      </c>
      <c r="V876" s="2">
        <v>136.9</v>
      </c>
      <c r="W876" s="2">
        <v>4</v>
      </c>
      <c r="X876" s="2">
        <v>140.9</v>
      </c>
    </row>
    <row r="877" spans="1:24">
      <c r="A877" t="s">
        <v>1986</v>
      </c>
      <c r="B877" s="1">
        <v>44712</v>
      </c>
      <c r="C877" t="s">
        <v>1493</v>
      </c>
      <c r="D877" t="s">
        <v>886</v>
      </c>
      <c r="E877" t="s">
        <v>39</v>
      </c>
      <c r="F877" t="s">
        <v>39</v>
      </c>
      <c r="G877" t="s">
        <v>72</v>
      </c>
      <c r="H877" t="s">
        <v>66</v>
      </c>
      <c r="I877" t="s">
        <v>48</v>
      </c>
      <c r="J877" t="s">
        <v>380</v>
      </c>
      <c r="K877" t="s">
        <v>57</v>
      </c>
      <c r="L877" t="s">
        <v>58</v>
      </c>
      <c r="M877" t="s">
        <v>35</v>
      </c>
      <c r="N877" s="1">
        <v>44746</v>
      </c>
      <c r="O877">
        <v>0.94</v>
      </c>
      <c r="P877" s="2">
        <v>2.08</v>
      </c>
      <c r="Q877">
        <v>1.1399999999999999</v>
      </c>
      <c r="R877">
        <v>49</v>
      </c>
      <c r="S877" s="2">
        <v>46.06</v>
      </c>
      <c r="T877" s="3">
        <v>0.08</v>
      </c>
      <c r="U877" s="2">
        <v>3.68</v>
      </c>
      <c r="V877" s="2">
        <v>42.38</v>
      </c>
      <c r="W877" s="2">
        <v>2.56</v>
      </c>
      <c r="X877" s="2">
        <v>44.94</v>
      </c>
    </row>
    <row r="878" spans="1:24">
      <c r="A878" t="s">
        <v>1987</v>
      </c>
      <c r="B878" s="1">
        <v>44712</v>
      </c>
      <c r="C878" t="s">
        <v>1988</v>
      </c>
      <c r="D878" t="s">
        <v>889</v>
      </c>
      <c r="E878" t="s">
        <v>45</v>
      </c>
      <c r="F878" t="s">
        <v>45</v>
      </c>
      <c r="G878" t="s">
        <v>46</v>
      </c>
      <c r="H878" t="s">
        <v>47</v>
      </c>
      <c r="I878" t="s">
        <v>176</v>
      </c>
      <c r="J878" t="s">
        <v>384</v>
      </c>
      <c r="K878" t="s">
        <v>33</v>
      </c>
      <c r="L878" t="s">
        <v>34</v>
      </c>
      <c r="M878" t="s">
        <v>35</v>
      </c>
      <c r="N878" s="1">
        <v>44747</v>
      </c>
      <c r="O878">
        <v>14.7</v>
      </c>
      <c r="P878" s="2">
        <v>29.99</v>
      </c>
      <c r="Q878">
        <v>15.29</v>
      </c>
      <c r="R878">
        <v>1</v>
      </c>
      <c r="S878" s="2">
        <v>14.7</v>
      </c>
      <c r="T878" s="3">
        <v>0.04</v>
      </c>
      <c r="U878" s="2">
        <v>0.59</v>
      </c>
      <c r="V878" s="2">
        <v>14.11</v>
      </c>
      <c r="W878" s="2">
        <v>5.5</v>
      </c>
      <c r="X878" s="2">
        <v>19.61</v>
      </c>
    </row>
    <row r="879" spans="1:24">
      <c r="A879" t="s">
        <v>1989</v>
      </c>
      <c r="B879" s="1">
        <v>44714</v>
      </c>
      <c r="C879" t="s">
        <v>1990</v>
      </c>
      <c r="D879" t="s">
        <v>892</v>
      </c>
      <c r="E879" t="s">
        <v>27</v>
      </c>
      <c r="F879" t="s">
        <v>28</v>
      </c>
      <c r="G879" t="s">
        <v>72</v>
      </c>
      <c r="H879" t="s">
        <v>66</v>
      </c>
      <c r="I879" t="s">
        <v>73</v>
      </c>
      <c r="J879" t="s">
        <v>388</v>
      </c>
      <c r="K879" t="s">
        <v>57</v>
      </c>
      <c r="L879" t="s">
        <v>41</v>
      </c>
      <c r="M879" t="s">
        <v>35</v>
      </c>
      <c r="N879" s="1">
        <v>44743</v>
      </c>
      <c r="O879">
        <v>3.95</v>
      </c>
      <c r="P879" s="2">
        <v>6.08</v>
      </c>
      <c r="Q879">
        <v>2.13</v>
      </c>
      <c r="R879">
        <v>50</v>
      </c>
      <c r="S879" s="2">
        <v>197.5</v>
      </c>
      <c r="T879" s="3">
        <v>0.09</v>
      </c>
      <c r="U879" s="2">
        <v>17.78</v>
      </c>
      <c r="V879" s="2">
        <v>179.73</v>
      </c>
      <c r="W879" s="2">
        <v>1.82</v>
      </c>
      <c r="X879" s="2">
        <v>181.55</v>
      </c>
    </row>
    <row r="880" spans="1:24">
      <c r="A880" t="s">
        <v>1991</v>
      </c>
      <c r="B880" s="1">
        <v>44715</v>
      </c>
      <c r="C880" t="s">
        <v>1992</v>
      </c>
      <c r="D880" t="s">
        <v>895</v>
      </c>
      <c r="E880" t="s">
        <v>39</v>
      </c>
      <c r="F880" t="s">
        <v>39</v>
      </c>
      <c r="G880" t="s">
        <v>46</v>
      </c>
      <c r="H880" t="s">
        <v>416</v>
      </c>
      <c r="I880" t="s">
        <v>73</v>
      </c>
      <c r="J880" t="s">
        <v>392</v>
      </c>
      <c r="K880" t="s">
        <v>33</v>
      </c>
      <c r="L880" t="s">
        <v>34</v>
      </c>
      <c r="M880" t="s">
        <v>35</v>
      </c>
      <c r="N880" s="1">
        <v>44767</v>
      </c>
      <c r="O880">
        <v>1.94</v>
      </c>
      <c r="P880" s="2">
        <v>3.08</v>
      </c>
      <c r="Q880">
        <v>1.1399999999999999</v>
      </c>
      <c r="R880">
        <v>11</v>
      </c>
      <c r="S880" s="2">
        <v>21.34</v>
      </c>
      <c r="T880" s="3">
        <v>0.03</v>
      </c>
      <c r="U880" s="2">
        <v>0.64</v>
      </c>
      <c r="V880" s="2">
        <v>20.7</v>
      </c>
      <c r="W880" s="2">
        <v>0.99</v>
      </c>
      <c r="X880" s="2">
        <v>21.69</v>
      </c>
    </row>
    <row r="881" spans="1:24">
      <c r="A881" t="s">
        <v>1993</v>
      </c>
      <c r="B881" s="1">
        <v>44715</v>
      </c>
      <c r="C881" t="s">
        <v>1994</v>
      </c>
      <c r="D881" t="s">
        <v>898</v>
      </c>
      <c r="E881" t="s">
        <v>45</v>
      </c>
      <c r="F881" t="s">
        <v>45</v>
      </c>
      <c r="G881" t="s">
        <v>46</v>
      </c>
      <c r="H881" t="s">
        <v>70</v>
      </c>
      <c r="I881" t="s">
        <v>63</v>
      </c>
      <c r="J881" t="s">
        <v>396</v>
      </c>
      <c r="K881" t="s">
        <v>50</v>
      </c>
      <c r="L881" t="s">
        <v>41</v>
      </c>
      <c r="M881" t="s">
        <v>35</v>
      </c>
      <c r="N881" s="1">
        <v>44726</v>
      </c>
      <c r="O881">
        <v>0.71</v>
      </c>
      <c r="P881" s="2">
        <v>1.1399999999999999</v>
      </c>
      <c r="Q881">
        <v>0.43</v>
      </c>
      <c r="R881">
        <v>3</v>
      </c>
      <c r="S881" s="2">
        <v>2.13</v>
      </c>
      <c r="T881" s="3">
        <v>0.1</v>
      </c>
      <c r="U881" s="2">
        <v>0.21</v>
      </c>
      <c r="V881" s="2">
        <v>1.92</v>
      </c>
      <c r="W881" s="2">
        <v>0.7</v>
      </c>
      <c r="X881" s="2">
        <v>2.62</v>
      </c>
    </row>
    <row r="882" spans="1:24">
      <c r="A882" t="s">
        <v>1995</v>
      </c>
      <c r="B882" s="1">
        <v>44723</v>
      </c>
      <c r="C882" t="s">
        <v>1996</v>
      </c>
      <c r="D882" t="s">
        <v>901</v>
      </c>
      <c r="E882" t="s">
        <v>27</v>
      </c>
      <c r="F882" t="s">
        <v>28</v>
      </c>
      <c r="G882" t="s">
        <v>29</v>
      </c>
      <c r="H882" t="s">
        <v>30</v>
      </c>
      <c r="I882" t="s">
        <v>73</v>
      </c>
      <c r="J882" t="s">
        <v>400</v>
      </c>
      <c r="K882" t="s">
        <v>57</v>
      </c>
      <c r="L882" t="s">
        <v>51</v>
      </c>
      <c r="M882" t="s">
        <v>35</v>
      </c>
      <c r="N882" s="1">
        <v>44724</v>
      </c>
      <c r="O882">
        <v>1.31</v>
      </c>
      <c r="P882" s="2">
        <v>2.84</v>
      </c>
      <c r="Q882">
        <v>1.53</v>
      </c>
      <c r="R882">
        <v>9</v>
      </c>
      <c r="S882" s="2">
        <v>11.79</v>
      </c>
      <c r="T882" s="3">
        <v>0.08</v>
      </c>
      <c r="U882" s="2">
        <v>0.94</v>
      </c>
      <c r="V882" s="2">
        <v>10.85</v>
      </c>
      <c r="W882" s="2">
        <v>0.93</v>
      </c>
      <c r="X882" s="2">
        <v>11.78</v>
      </c>
    </row>
    <row r="883" spans="1:24">
      <c r="A883" t="s">
        <v>1997</v>
      </c>
      <c r="B883" s="1">
        <v>44725</v>
      </c>
      <c r="C883" t="s">
        <v>1854</v>
      </c>
      <c r="D883" t="s">
        <v>904</v>
      </c>
      <c r="E883" t="s">
        <v>39</v>
      </c>
      <c r="F883" t="s">
        <v>39</v>
      </c>
      <c r="G883" t="s">
        <v>107</v>
      </c>
      <c r="H883" t="s">
        <v>150</v>
      </c>
      <c r="I883" t="s">
        <v>73</v>
      </c>
      <c r="J883" t="s">
        <v>404</v>
      </c>
      <c r="K883" t="s">
        <v>33</v>
      </c>
      <c r="L883" t="s">
        <v>58</v>
      </c>
      <c r="M883" t="s">
        <v>35</v>
      </c>
      <c r="N883" s="1">
        <v>44775</v>
      </c>
      <c r="O883">
        <v>32.020000000000003</v>
      </c>
      <c r="P883" s="2">
        <v>152.47999999999999</v>
      </c>
      <c r="Q883">
        <v>120.46</v>
      </c>
      <c r="R883">
        <v>12</v>
      </c>
      <c r="S883" s="2">
        <v>384.24</v>
      </c>
      <c r="T883" s="3">
        <v>0.1</v>
      </c>
      <c r="U883" s="2">
        <v>38.42</v>
      </c>
      <c r="V883" s="2">
        <v>345.82</v>
      </c>
      <c r="W883" s="2">
        <v>4</v>
      </c>
      <c r="X883" s="2">
        <v>349.82</v>
      </c>
    </row>
    <row r="884" spans="1:24">
      <c r="A884" t="s">
        <v>1998</v>
      </c>
      <c r="B884" s="1">
        <v>44726</v>
      </c>
      <c r="C884" t="s">
        <v>1999</v>
      </c>
      <c r="D884" t="s">
        <v>907</v>
      </c>
      <c r="E884" t="s">
        <v>45</v>
      </c>
      <c r="F884" t="s">
        <v>45</v>
      </c>
      <c r="G884" t="s">
        <v>29</v>
      </c>
      <c r="H884" t="s">
        <v>167</v>
      </c>
      <c r="I884" t="s">
        <v>73</v>
      </c>
      <c r="J884" t="s">
        <v>408</v>
      </c>
      <c r="K884" t="s">
        <v>57</v>
      </c>
      <c r="L884" t="s">
        <v>51</v>
      </c>
      <c r="M884" t="s">
        <v>52</v>
      </c>
      <c r="N884" s="1">
        <v>44781</v>
      </c>
      <c r="O884">
        <v>99.39</v>
      </c>
      <c r="P884" s="2">
        <v>162.93</v>
      </c>
      <c r="Q884">
        <v>63.54</v>
      </c>
      <c r="R884">
        <v>36</v>
      </c>
      <c r="S884" s="2">
        <v>3578.04</v>
      </c>
      <c r="T884" s="3">
        <v>0.05</v>
      </c>
      <c r="U884" s="2">
        <v>178.9</v>
      </c>
      <c r="V884" s="2">
        <v>3399.14</v>
      </c>
      <c r="W884" s="2">
        <v>19.989999999999998</v>
      </c>
      <c r="X884" s="2">
        <v>3419.13</v>
      </c>
    </row>
    <row r="885" spans="1:24">
      <c r="A885" t="s">
        <v>2000</v>
      </c>
      <c r="B885" s="1">
        <v>44727</v>
      </c>
      <c r="C885" t="s">
        <v>2001</v>
      </c>
      <c r="D885" t="s">
        <v>910</v>
      </c>
      <c r="E885" t="s">
        <v>39</v>
      </c>
      <c r="F885" t="s">
        <v>39</v>
      </c>
      <c r="G885" t="s">
        <v>107</v>
      </c>
      <c r="H885" t="s">
        <v>47</v>
      </c>
      <c r="I885" t="s">
        <v>48</v>
      </c>
      <c r="J885" t="s">
        <v>412</v>
      </c>
      <c r="K885" t="s">
        <v>33</v>
      </c>
      <c r="L885" t="s">
        <v>34</v>
      </c>
      <c r="M885" t="s">
        <v>35</v>
      </c>
      <c r="N885" s="1">
        <v>44774</v>
      </c>
      <c r="O885">
        <v>13.88</v>
      </c>
      <c r="P885" s="2">
        <v>22.38</v>
      </c>
      <c r="Q885">
        <v>8.5</v>
      </c>
      <c r="R885">
        <v>11</v>
      </c>
      <c r="S885" s="2">
        <v>152.68</v>
      </c>
      <c r="T885" s="3">
        <v>0.01</v>
      </c>
      <c r="U885" s="2">
        <v>1.53</v>
      </c>
      <c r="V885" s="2">
        <v>151.15</v>
      </c>
      <c r="W885" s="2">
        <v>15.1</v>
      </c>
      <c r="X885" s="2">
        <v>166.25</v>
      </c>
    </row>
    <row r="886" spans="1:24">
      <c r="A886" t="s">
        <v>2002</v>
      </c>
      <c r="B886" s="1">
        <v>44727</v>
      </c>
      <c r="C886" t="s">
        <v>2003</v>
      </c>
      <c r="D886" t="s">
        <v>913</v>
      </c>
      <c r="E886" t="s">
        <v>45</v>
      </c>
      <c r="F886" t="s">
        <v>45</v>
      </c>
      <c r="G886" t="s">
        <v>29</v>
      </c>
      <c r="H886" t="s">
        <v>30</v>
      </c>
      <c r="I886" t="s">
        <v>63</v>
      </c>
      <c r="J886" t="s">
        <v>417</v>
      </c>
      <c r="K886" t="s">
        <v>50</v>
      </c>
      <c r="L886" t="s">
        <v>41</v>
      </c>
      <c r="M886" t="s">
        <v>52</v>
      </c>
      <c r="N886" s="1">
        <v>44764</v>
      </c>
      <c r="O886">
        <v>0.9</v>
      </c>
      <c r="P886" s="2">
        <v>2.1</v>
      </c>
      <c r="Q886">
        <v>1.2</v>
      </c>
      <c r="R886">
        <v>31</v>
      </c>
      <c r="S886" s="2">
        <v>27.9</v>
      </c>
      <c r="T886" s="3">
        <v>0.08</v>
      </c>
      <c r="U886" s="2">
        <v>2.23</v>
      </c>
      <c r="V886" s="2">
        <v>25.67</v>
      </c>
      <c r="W886" s="2">
        <v>0.7</v>
      </c>
      <c r="X886" s="2">
        <v>26.37</v>
      </c>
    </row>
    <row r="887" spans="1:24">
      <c r="A887" t="s">
        <v>2004</v>
      </c>
      <c r="B887" s="1">
        <v>44730</v>
      </c>
      <c r="C887" t="s">
        <v>2005</v>
      </c>
      <c r="D887" t="s">
        <v>916</v>
      </c>
      <c r="E887" t="s">
        <v>27</v>
      </c>
      <c r="F887" t="s">
        <v>28</v>
      </c>
      <c r="G887" t="s">
        <v>107</v>
      </c>
      <c r="H887" t="s">
        <v>125</v>
      </c>
      <c r="I887" t="s">
        <v>48</v>
      </c>
      <c r="J887" t="s">
        <v>421</v>
      </c>
      <c r="K887" t="s">
        <v>57</v>
      </c>
      <c r="L887" t="s">
        <v>51</v>
      </c>
      <c r="M887" t="s">
        <v>35</v>
      </c>
      <c r="N887" s="1">
        <v>44733</v>
      </c>
      <c r="O887">
        <v>81.59</v>
      </c>
      <c r="P887" s="2">
        <v>159.99</v>
      </c>
      <c r="Q887">
        <v>78.400000000000006</v>
      </c>
      <c r="R887">
        <v>31</v>
      </c>
      <c r="S887" s="2">
        <v>2529.29</v>
      </c>
      <c r="T887" s="3">
        <v>0.01</v>
      </c>
      <c r="U887" s="2">
        <v>25.29</v>
      </c>
      <c r="V887" s="2">
        <v>2504</v>
      </c>
      <c r="W887" s="2">
        <v>5.5</v>
      </c>
      <c r="X887" s="2">
        <v>2509.5</v>
      </c>
    </row>
    <row r="888" spans="1:24">
      <c r="A888" t="s">
        <v>2006</v>
      </c>
      <c r="B888" s="1">
        <v>44731</v>
      </c>
      <c r="C888" t="s">
        <v>2007</v>
      </c>
      <c r="D888" t="s">
        <v>919</v>
      </c>
      <c r="E888" t="s">
        <v>27</v>
      </c>
      <c r="F888" t="s">
        <v>28</v>
      </c>
      <c r="G888" t="s">
        <v>72</v>
      </c>
      <c r="H888" t="s">
        <v>150</v>
      </c>
      <c r="I888" t="s">
        <v>31</v>
      </c>
      <c r="J888" t="s">
        <v>425</v>
      </c>
      <c r="K888" t="s">
        <v>33</v>
      </c>
      <c r="L888" t="s">
        <v>58</v>
      </c>
      <c r="M888" t="s">
        <v>35</v>
      </c>
      <c r="N888" s="1">
        <v>44791</v>
      </c>
      <c r="O888">
        <v>2.5</v>
      </c>
      <c r="P888" s="2">
        <v>5.68</v>
      </c>
      <c r="Q888">
        <v>3.18</v>
      </c>
      <c r="R888">
        <v>27</v>
      </c>
      <c r="S888" s="2">
        <v>67.5</v>
      </c>
      <c r="T888" s="3">
        <v>0.03</v>
      </c>
      <c r="U888" s="2">
        <v>2.0299999999999998</v>
      </c>
      <c r="V888" s="2">
        <v>65.48</v>
      </c>
      <c r="W888" s="2">
        <v>3.6</v>
      </c>
      <c r="X888" s="2">
        <v>69.08</v>
      </c>
    </row>
    <row r="889" spans="1:24">
      <c r="A889" t="s">
        <v>2008</v>
      </c>
      <c r="B889" s="1">
        <v>44732</v>
      </c>
      <c r="C889" t="s">
        <v>2009</v>
      </c>
      <c r="D889" t="s">
        <v>921</v>
      </c>
      <c r="E889" t="s">
        <v>39</v>
      </c>
      <c r="F889" t="s">
        <v>39</v>
      </c>
      <c r="G889" t="s">
        <v>72</v>
      </c>
      <c r="H889" t="s">
        <v>116</v>
      </c>
      <c r="I889" t="s">
        <v>176</v>
      </c>
      <c r="J889" t="s">
        <v>429</v>
      </c>
      <c r="K889" t="s">
        <v>33</v>
      </c>
      <c r="L889" t="s">
        <v>34</v>
      </c>
      <c r="M889" t="s">
        <v>35</v>
      </c>
      <c r="N889" s="1">
        <v>44740</v>
      </c>
      <c r="O889">
        <v>21.56</v>
      </c>
      <c r="P889" s="2">
        <v>36.549999999999997</v>
      </c>
      <c r="Q889">
        <v>14.99</v>
      </c>
      <c r="R889">
        <v>34</v>
      </c>
      <c r="S889" s="2">
        <v>733.04</v>
      </c>
      <c r="T889" s="3">
        <v>0.1</v>
      </c>
      <c r="U889" s="2">
        <v>73.3</v>
      </c>
      <c r="V889" s="2">
        <v>659.74</v>
      </c>
      <c r="W889" s="2">
        <v>13.89</v>
      </c>
      <c r="X889" s="2">
        <v>673.63</v>
      </c>
    </row>
    <row r="890" spans="1:24">
      <c r="A890" t="s">
        <v>2010</v>
      </c>
      <c r="B890" s="1">
        <v>44737</v>
      </c>
      <c r="C890" t="s">
        <v>1031</v>
      </c>
      <c r="D890" t="s">
        <v>924</v>
      </c>
      <c r="E890" t="s">
        <v>45</v>
      </c>
      <c r="F890" t="s">
        <v>45</v>
      </c>
      <c r="G890" t="s">
        <v>29</v>
      </c>
      <c r="H890" t="s">
        <v>30</v>
      </c>
      <c r="I890" t="s">
        <v>63</v>
      </c>
      <c r="J890" t="s">
        <v>434</v>
      </c>
      <c r="K890" t="s">
        <v>50</v>
      </c>
      <c r="L890" t="s">
        <v>41</v>
      </c>
      <c r="M890" t="s">
        <v>35</v>
      </c>
      <c r="N890" s="1">
        <v>44789</v>
      </c>
      <c r="O890">
        <v>2.9</v>
      </c>
      <c r="P890" s="2">
        <v>4.76</v>
      </c>
      <c r="Q890">
        <v>1.86</v>
      </c>
      <c r="R890">
        <v>5</v>
      </c>
      <c r="S890" s="2">
        <v>14.5</v>
      </c>
      <c r="T890" s="3">
        <v>0.09</v>
      </c>
      <c r="U890" s="2">
        <v>1.31</v>
      </c>
      <c r="V890" s="2">
        <v>13.2</v>
      </c>
      <c r="W890" s="2">
        <v>0.88</v>
      </c>
      <c r="X890" s="2">
        <v>14.08</v>
      </c>
    </row>
    <row r="891" spans="1:24">
      <c r="A891" t="s">
        <v>2011</v>
      </c>
      <c r="B891" s="1">
        <v>44741</v>
      </c>
      <c r="C891" t="s">
        <v>2012</v>
      </c>
      <c r="D891" t="s">
        <v>927</v>
      </c>
      <c r="E891" t="s">
        <v>27</v>
      </c>
      <c r="F891" t="s">
        <v>28</v>
      </c>
      <c r="G891" t="s">
        <v>29</v>
      </c>
      <c r="H891" t="s">
        <v>125</v>
      </c>
      <c r="I891" t="s">
        <v>73</v>
      </c>
      <c r="J891" t="s">
        <v>438</v>
      </c>
      <c r="K891" t="s">
        <v>33</v>
      </c>
      <c r="L891" t="s">
        <v>51</v>
      </c>
      <c r="M891" t="s">
        <v>35</v>
      </c>
      <c r="N891" s="1">
        <v>44750</v>
      </c>
      <c r="O891">
        <v>3.14</v>
      </c>
      <c r="P891" s="2">
        <v>4.91</v>
      </c>
      <c r="Q891">
        <v>1.77</v>
      </c>
      <c r="R891">
        <v>28</v>
      </c>
      <c r="S891" s="2">
        <v>87.92</v>
      </c>
      <c r="T891" s="3">
        <v>0.08</v>
      </c>
      <c r="U891" s="2">
        <v>7.03</v>
      </c>
      <c r="V891" s="2">
        <v>80.89</v>
      </c>
      <c r="W891" s="2">
        <v>0.5</v>
      </c>
      <c r="X891" s="2">
        <v>81.39</v>
      </c>
    </row>
    <row r="892" spans="1:24">
      <c r="A892" t="s">
        <v>2013</v>
      </c>
      <c r="B892" s="1">
        <v>44742</v>
      </c>
      <c r="C892" t="s">
        <v>2014</v>
      </c>
      <c r="D892" t="s">
        <v>930</v>
      </c>
      <c r="E892" t="s">
        <v>39</v>
      </c>
      <c r="F892" t="s">
        <v>39</v>
      </c>
      <c r="G892" t="s">
        <v>72</v>
      </c>
      <c r="H892" t="s">
        <v>416</v>
      </c>
      <c r="I892" t="s">
        <v>48</v>
      </c>
      <c r="J892" t="s">
        <v>442</v>
      </c>
      <c r="K892" t="s">
        <v>33</v>
      </c>
      <c r="L892" t="s">
        <v>58</v>
      </c>
      <c r="M892" t="s">
        <v>35</v>
      </c>
      <c r="N892" s="1">
        <v>44796</v>
      </c>
      <c r="O892">
        <v>13.88</v>
      </c>
      <c r="P892" s="2">
        <v>22.38</v>
      </c>
      <c r="Q892">
        <v>8.5</v>
      </c>
      <c r="R892">
        <v>9</v>
      </c>
      <c r="S892" s="2">
        <v>124.92</v>
      </c>
      <c r="T892" s="3">
        <v>0.03</v>
      </c>
      <c r="U892" s="2">
        <v>3.75</v>
      </c>
      <c r="V892" s="2">
        <v>121.17</v>
      </c>
      <c r="W892" s="2">
        <v>15.1</v>
      </c>
      <c r="X892" s="2">
        <v>136.27000000000001</v>
      </c>
    </row>
    <row r="893" spans="1:24">
      <c r="A893" t="s">
        <v>2015</v>
      </c>
      <c r="B893" s="1">
        <v>44742</v>
      </c>
      <c r="C893" t="s">
        <v>2016</v>
      </c>
      <c r="D893" t="s">
        <v>933</v>
      </c>
      <c r="E893" t="s">
        <v>45</v>
      </c>
      <c r="F893" t="s">
        <v>45</v>
      </c>
      <c r="G893" t="s">
        <v>29</v>
      </c>
      <c r="H893" t="s">
        <v>47</v>
      </c>
      <c r="I893" t="s">
        <v>176</v>
      </c>
      <c r="J893" t="s">
        <v>446</v>
      </c>
      <c r="K893" t="s">
        <v>50</v>
      </c>
      <c r="L893" t="s">
        <v>58</v>
      </c>
      <c r="M893" t="s">
        <v>35</v>
      </c>
      <c r="N893" s="1">
        <v>44746</v>
      </c>
      <c r="O893">
        <v>0.24</v>
      </c>
      <c r="P893" s="2">
        <v>1.26</v>
      </c>
      <c r="Q893">
        <v>1.02</v>
      </c>
      <c r="R893">
        <v>47</v>
      </c>
      <c r="S893" s="2">
        <v>11.28</v>
      </c>
      <c r="T893" s="3">
        <v>0</v>
      </c>
      <c r="U893" s="2">
        <v>0</v>
      </c>
      <c r="V893" s="2">
        <v>11.28</v>
      </c>
      <c r="W893" s="2">
        <v>0.7</v>
      </c>
      <c r="X893" s="2">
        <v>11.98</v>
      </c>
    </row>
    <row r="894" spans="1:24">
      <c r="A894" t="s">
        <v>2017</v>
      </c>
      <c r="B894" s="1">
        <v>44744</v>
      </c>
      <c r="C894" t="s">
        <v>2018</v>
      </c>
      <c r="D894" t="s">
        <v>936</v>
      </c>
      <c r="E894" t="s">
        <v>27</v>
      </c>
      <c r="F894" t="s">
        <v>28</v>
      </c>
      <c r="G894" t="s">
        <v>107</v>
      </c>
      <c r="H894" t="s">
        <v>47</v>
      </c>
      <c r="I894" t="s">
        <v>176</v>
      </c>
      <c r="J894" t="s">
        <v>449</v>
      </c>
      <c r="K894" t="s">
        <v>57</v>
      </c>
      <c r="L894" t="s">
        <v>58</v>
      </c>
      <c r="M894" t="s">
        <v>35</v>
      </c>
      <c r="N894" s="1">
        <v>44755</v>
      </c>
      <c r="O894">
        <v>1.84</v>
      </c>
      <c r="P894" s="2">
        <v>2.88</v>
      </c>
      <c r="Q894">
        <v>1.04</v>
      </c>
      <c r="R894">
        <v>18</v>
      </c>
      <c r="S894" s="2">
        <v>33.119999999999997</v>
      </c>
      <c r="T894" s="3">
        <v>0.03</v>
      </c>
      <c r="U894" s="2">
        <v>0.99</v>
      </c>
      <c r="V894" s="2">
        <v>32.130000000000003</v>
      </c>
      <c r="W894" s="2">
        <v>0.99</v>
      </c>
      <c r="X894" s="2">
        <v>33.119999999999997</v>
      </c>
    </row>
    <row r="895" spans="1:24">
      <c r="A895" t="s">
        <v>2019</v>
      </c>
      <c r="B895" s="1">
        <v>44744</v>
      </c>
      <c r="C895" t="s">
        <v>1777</v>
      </c>
      <c r="D895" t="s">
        <v>939</v>
      </c>
      <c r="E895" t="s">
        <v>39</v>
      </c>
      <c r="F895" t="s">
        <v>39</v>
      </c>
      <c r="G895" t="s">
        <v>29</v>
      </c>
      <c r="H895" t="s">
        <v>433</v>
      </c>
      <c r="I895" t="s">
        <v>73</v>
      </c>
      <c r="J895" t="s">
        <v>452</v>
      </c>
      <c r="K895" t="s">
        <v>50</v>
      </c>
      <c r="L895" t="s">
        <v>41</v>
      </c>
      <c r="M895" t="s">
        <v>35</v>
      </c>
      <c r="N895" s="1">
        <v>44804</v>
      </c>
      <c r="O895">
        <v>1.6</v>
      </c>
      <c r="P895" s="2">
        <v>2.62</v>
      </c>
      <c r="Q895">
        <v>1.02</v>
      </c>
      <c r="R895">
        <v>16</v>
      </c>
      <c r="S895" s="2">
        <v>25.6</v>
      </c>
      <c r="T895" s="3">
        <v>0.09</v>
      </c>
      <c r="U895" s="2">
        <v>2.2999999999999998</v>
      </c>
      <c r="V895" s="2">
        <v>23.3</v>
      </c>
      <c r="W895" s="2">
        <v>0.8</v>
      </c>
      <c r="X895" s="2">
        <v>24.1</v>
      </c>
    </row>
    <row r="896" spans="1:24">
      <c r="A896" t="s">
        <v>2020</v>
      </c>
      <c r="B896" s="1">
        <v>44745</v>
      </c>
      <c r="C896" t="s">
        <v>2021</v>
      </c>
      <c r="D896" t="s">
        <v>942</v>
      </c>
      <c r="E896" t="s">
        <v>45</v>
      </c>
      <c r="F896" t="s">
        <v>45</v>
      </c>
      <c r="G896" t="s">
        <v>107</v>
      </c>
      <c r="H896" t="s">
        <v>30</v>
      </c>
      <c r="I896" t="s">
        <v>31</v>
      </c>
      <c r="J896" t="s">
        <v>455</v>
      </c>
      <c r="K896" t="s">
        <v>57</v>
      </c>
      <c r="L896" t="s">
        <v>34</v>
      </c>
      <c r="M896" t="s">
        <v>35</v>
      </c>
      <c r="N896" s="1">
        <v>44760</v>
      </c>
      <c r="O896">
        <v>0.87</v>
      </c>
      <c r="P896" s="2">
        <v>1.81</v>
      </c>
      <c r="Q896">
        <v>0.94</v>
      </c>
      <c r="R896">
        <v>50</v>
      </c>
      <c r="S896" s="2">
        <v>43.5</v>
      </c>
      <c r="T896" s="3">
        <v>0.08</v>
      </c>
      <c r="U896" s="2">
        <v>3.48</v>
      </c>
      <c r="V896" s="2">
        <v>40.020000000000003</v>
      </c>
      <c r="W896" s="2">
        <v>0.75</v>
      </c>
      <c r="X896" s="2">
        <v>40.770000000000003</v>
      </c>
    </row>
    <row r="897" spans="1:24">
      <c r="A897" t="s">
        <v>2022</v>
      </c>
      <c r="B897" s="1">
        <v>44747</v>
      </c>
      <c r="C897" t="s">
        <v>1103</v>
      </c>
      <c r="D897" t="s">
        <v>945</v>
      </c>
      <c r="E897" t="s">
        <v>39</v>
      </c>
      <c r="F897" t="s">
        <v>39</v>
      </c>
      <c r="G897" t="s">
        <v>107</v>
      </c>
      <c r="H897" t="s">
        <v>150</v>
      </c>
      <c r="I897" t="s">
        <v>63</v>
      </c>
      <c r="J897" t="s">
        <v>458</v>
      </c>
      <c r="K897" t="s">
        <v>33</v>
      </c>
      <c r="L897" t="s">
        <v>41</v>
      </c>
      <c r="M897" t="s">
        <v>52</v>
      </c>
      <c r="N897" s="1">
        <v>44802</v>
      </c>
      <c r="O897">
        <v>2.2599999999999998</v>
      </c>
      <c r="P897" s="2">
        <v>3.58</v>
      </c>
      <c r="Q897">
        <v>1.32</v>
      </c>
      <c r="R897">
        <v>36</v>
      </c>
      <c r="S897" s="2">
        <v>81.36</v>
      </c>
      <c r="T897" s="3">
        <v>0.04</v>
      </c>
      <c r="U897" s="2">
        <v>3.25</v>
      </c>
      <c r="V897" s="2">
        <v>78.11</v>
      </c>
      <c r="W897" s="2">
        <v>5.47</v>
      </c>
      <c r="X897" s="2">
        <v>83.58</v>
      </c>
    </row>
    <row r="898" spans="1:24">
      <c r="A898" t="s">
        <v>2023</v>
      </c>
      <c r="B898" s="1">
        <v>44749</v>
      </c>
      <c r="C898" t="s">
        <v>909</v>
      </c>
      <c r="D898" t="s">
        <v>948</v>
      </c>
      <c r="E898" t="s">
        <v>39</v>
      </c>
      <c r="F898" t="s">
        <v>39</v>
      </c>
      <c r="G898" t="s">
        <v>107</v>
      </c>
      <c r="H898" t="s">
        <v>62</v>
      </c>
      <c r="I898" t="s">
        <v>176</v>
      </c>
      <c r="J898" t="s">
        <v>461</v>
      </c>
      <c r="K898" t="s">
        <v>57</v>
      </c>
      <c r="L898" t="s">
        <v>58</v>
      </c>
      <c r="M898" t="s">
        <v>35</v>
      </c>
      <c r="N898" s="1">
        <v>44764</v>
      </c>
      <c r="O898">
        <v>1.0900000000000001</v>
      </c>
      <c r="P898" s="2">
        <v>1.68</v>
      </c>
      <c r="Q898">
        <v>0.59</v>
      </c>
      <c r="R898">
        <v>50</v>
      </c>
      <c r="S898" s="2">
        <v>54.5</v>
      </c>
      <c r="T898" s="3">
        <v>0.09</v>
      </c>
      <c r="U898" s="2">
        <v>4.91</v>
      </c>
      <c r="V898" s="2">
        <v>49.6</v>
      </c>
      <c r="W898" s="2">
        <v>1</v>
      </c>
      <c r="X898" s="2">
        <v>50.6</v>
      </c>
    </row>
    <row r="899" spans="1:24">
      <c r="A899" t="s">
        <v>2024</v>
      </c>
      <c r="B899" s="1">
        <v>44753</v>
      </c>
      <c r="C899" t="s">
        <v>2025</v>
      </c>
      <c r="D899" t="s">
        <v>951</v>
      </c>
      <c r="E899" t="s">
        <v>45</v>
      </c>
      <c r="F899" t="s">
        <v>45</v>
      </c>
      <c r="G899" t="s">
        <v>107</v>
      </c>
      <c r="H899" t="s">
        <v>416</v>
      </c>
      <c r="I899" t="s">
        <v>31</v>
      </c>
      <c r="J899" t="s">
        <v>464</v>
      </c>
      <c r="K899" t="s">
        <v>33</v>
      </c>
      <c r="L899" t="s">
        <v>58</v>
      </c>
      <c r="M899" t="s">
        <v>35</v>
      </c>
      <c r="N899" s="1">
        <v>44806</v>
      </c>
      <c r="O899">
        <v>3.48</v>
      </c>
      <c r="P899" s="2">
        <v>5.43</v>
      </c>
      <c r="Q899">
        <v>1.95</v>
      </c>
      <c r="R899">
        <v>2</v>
      </c>
      <c r="S899" s="2">
        <v>6.96</v>
      </c>
      <c r="T899" s="3">
        <v>0.03</v>
      </c>
      <c r="U899" s="2">
        <v>0.21</v>
      </c>
      <c r="V899" s="2">
        <v>6.75</v>
      </c>
      <c r="W899" s="2">
        <v>0.95</v>
      </c>
      <c r="X899" s="2">
        <v>7.7</v>
      </c>
    </row>
    <row r="900" spans="1:24">
      <c r="A900" t="s">
        <v>2026</v>
      </c>
      <c r="B900" s="1">
        <v>44754</v>
      </c>
      <c r="C900" t="s">
        <v>2027</v>
      </c>
      <c r="D900" t="s">
        <v>954</v>
      </c>
      <c r="E900" t="s">
        <v>27</v>
      </c>
      <c r="F900" t="s">
        <v>28</v>
      </c>
      <c r="G900" t="s">
        <v>46</v>
      </c>
      <c r="H900" t="s">
        <v>62</v>
      </c>
      <c r="I900" t="s">
        <v>31</v>
      </c>
      <c r="J900" t="s">
        <v>467</v>
      </c>
      <c r="K900" t="s">
        <v>33</v>
      </c>
      <c r="L900" t="s">
        <v>51</v>
      </c>
      <c r="M900" t="s">
        <v>35</v>
      </c>
      <c r="N900" s="1">
        <v>44802</v>
      </c>
      <c r="O900">
        <v>3.65</v>
      </c>
      <c r="P900" s="2">
        <v>5.98</v>
      </c>
      <c r="Q900">
        <v>2.33</v>
      </c>
      <c r="R900">
        <v>22</v>
      </c>
      <c r="S900" s="2">
        <v>80.3</v>
      </c>
      <c r="T900" s="3">
        <v>7.0000000000000007E-2</v>
      </c>
      <c r="U900" s="2">
        <v>5.62</v>
      </c>
      <c r="V900" s="2">
        <v>74.680000000000007</v>
      </c>
      <c r="W900" s="2">
        <v>1.49</v>
      </c>
      <c r="X900" s="2">
        <v>76.17</v>
      </c>
    </row>
    <row r="901" spans="1:24">
      <c r="A901" t="s">
        <v>2028</v>
      </c>
      <c r="B901" s="1">
        <v>44758</v>
      </c>
      <c r="C901" t="s">
        <v>2029</v>
      </c>
      <c r="D901" t="s">
        <v>957</v>
      </c>
      <c r="E901" t="s">
        <v>27</v>
      </c>
      <c r="F901" t="s">
        <v>28</v>
      </c>
      <c r="G901" t="s">
        <v>107</v>
      </c>
      <c r="H901" t="s">
        <v>62</v>
      </c>
      <c r="I901" t="s">
        <v>176</v>
      </c>
      <c r="J901" t="s">
        <v>470</v>
      </c>
      <c r="K901" t="s">
        <v>33</v>
      </c>
      <c r="L901" t="s">
        <v>58</v>
      </c>
      <c r="M901" t="s">
        <v>35</v>
      </c>
      <c r="N901" s="1">
        <v>44806</v>
      </c>
      <c r="O901">
        <v>32.020000000000003</v>
      </c>
      <c r="P901" s="2">
        <v>152.47999999999999</v>
      </c>
      <c r="Q901">
        <v>120.46</v>
      </c>
      <c r="R901">
        <v>2</v>
      </c>
      <c r="S901" s="2">
        <v>64.040000000000006</v>
      </c>
      <c r="T901" s="3">
        <v>0.03</v>
      </c>
      <c r="U901" s="2">
        <v>1.92</v>
      </c>
      <c r="V901" s="2">
        <v>62.12</v>
      </c>
      <c r="W901" s="2">
        <v>4</v>
      </c>
      <c r="X901" s="2">
        <v>66.12</v>
      </c>
    </row>
    <row r="902" spans="1:24">
      <c r="A902" t="s">
        <v>2030</v>
      </c>
      <c r="B902" s="1">
        <v>44759</v>
      </c>
      <c r="C902" t="s">
        <v>2031</v>
      </c>
      <c r="D902" t="s">
        <v>960</v>
      </c>
      <c r="E902" t="s">
        <v>39</v>
      </c>
      <c r="F902" t="s">
        <v>39</v>
      </c>
      <c r="G902" t="s">
        <v>29</v>
      </c>
      <c r="H902" t="s">
        <v>167</v>
      </c>
      <c r="I902" t="s">
        <v>63</v>
      </c>
      <c r="J902" t="s">
        <v>473</v>
      </c>
      <c r="K902" t="s">
        <v>50</v>
      </c>
      <c r="L902" t="s">
        <v>34</v>
      </c>
      <c r="M902" t="s">
        <v>35</v>
      </c>
      <c r="N902" s="1">
        <v>44775</v>
      </c>
      <c r="O902">
        <v>0.93</v>
      </c>
      <c r="P902" s="2">
        <v>1.6</v>
      </c>
      <c r="Q902">
        <v>0.67</v>
      </c>
      <c r="R902">
        <v>39</v>
      </c>
      <c r="S902" s="2">
        <v>36.270000000000003</v>
      </c>
      <c r="T902" s="3">
        <v>0.1</v>
      </c>
      <c r="U902" s="2">
        <v>3.63</v>
      </c>
      <c r="V902" s="2">
        <v>32.64</v>
      </c>
      <c r="W902" s="2">
        <v>1.29</v>
      </c>
      <c r="X902" s="2">
        <v>33.93</v>
      </c>
    </row>
    <row r="903" spans="1:24">
      <c r="A903" t="s">
        <v>2032</v>
      </c>
      <c r="B903" s="1">
        <v>44769</v>
      </c>
      <c r="C903" t="s">
        <v>2033</v>
      </c>
      <c r="D903" t="s">
        <v>963</v>
      </c>
      <c r="E903" t="s">
        <v>45</v>
      </c>
      <c r="F903" t="s">
        <v>45</v>
      </c>
      <c r="G903" t="s">
        <v>107</v>
      </c>
      <c r="H903" t="s">
        <v>150</v>
      </c>
      <c r="I903" t="s">
        <v>73</v>
      </c>
      <c r="J903" t="s">
        <v>476</v>
      </c>
      <c r="K903" t="s">
        <v>57</v>
      </c>
      <c r="L903" t="s">
        <v>34</v>
      </c>
      <c r="M903" t="s">
        <v>35</v>
      </c>
      <c r="N903" s="1">
        <v>44822</v>
      </c>
      <c r="O903">
        <v>269.99</v>
      </c>
      <c r="P903" s="2">
        <v>449.99</v>
      </c>
      <c r="Q903">
        <v>180</v>
      </c>
      <c r="R903">
        <v>3</v>
      </c>
      <c r="S903" s="2">
        <v>809.97</v>
      </c>
      <c r="T903" s="3">
        <v>0.06</v>
      </c>
      <c r="U903" s="2">
        <v>48.6</v>
      </c>
      <c r="V903" s="2">
        <v>761.37</v>
      </c>
      <c r="W903" s="2">
        <v>24.49</v>
      </c>
      <c r="X903" s="2">
        <v>785.86</v>
      </c>
    </row>
    <row r="904" spans="1:24">
      <c r="A904" t="s">
        <v>2034</v>
      </c>
      <c r="B904" s="1">
        <v>44770</v>
      </c>
      <c r="C904" t="s">
        <v>2035</v>
      </c>
      <c r="D904" t="s">
        <v>966</v>
      </c>
      <c r="E904" t="s">
        <v>27</v>
      </c>
      <c r="F904" t="s">
        <v>28</v>
      </c>
      <c r="G904" t="s">
        <v>107</v>
      </c>
      <c r="H904" t="s">
        <v>125</v>
      </c>
      <c r="I904" t="s">
        <v>31</v>
      </c>
      <c r="J904" t="s">
        <v>480</v>
      </c>
      <c r="K904" t="s">
        <v>50</v>
      </c>
      <c r="L904" t="s">
        <v>34</v>
      </c>
      <c r="M904" t="s">
        <v>35</v>
      </c>
      <c r="N904" s="1">
        <v>44828</v>
      </c>
      <c r="O904">
        <v>13.88</v>
      </c>
      <c r="P904" s="2">
        <v>22.38</v>
      </c>
      <c r="Q904">
        <v>8.5</v>
      </c>
      <c r="R904">
        <v>18</v>
      </c>
      <c r="S904" s="2">
        <v>249.84</v>
      </c>
      <c r="T904" s="3">
        <v>0.05</v>
      </c>
      <c r="U904" s="2">
        <v>12.49</v>
      </c>
      <c r="V904" s="2">
        <v>237.35</v>
      </c>
      <c r="W904" s="2">
        <v>15.1</v>
      </c>
      <c r="X904" s="2">
        <v>252.45</v>
      </c>
    </row>
    <row r="905" spans="1:24">
      <c r="A905" t="s">
        <v>2036</v>
      </c>
      <c r="B905" s="1">
        <v>44775</v>
      </c>
      <c r="C905" t="s">
        <v>2037</v>
      </c>
      <c r="D905" t="s">
        <v>969</v>
      </c>
      <c r="E905" t="s">
        <v>27</v>
      </c>
      <c r="F905" t="s">
        <v>28</v>
      </c>
      <c r="G905" t="s">
        <v>107</v>
      </c>
      <c r="H905" t="s">
        <v>90</v>
      </c>
      <c r="I905" t="s">
        <v>63</v>
      </c>
      <c r="J905" t="s">
        <v>483</v>
      </c>
      <c r="K905" t="s">
        <v>57</v>
      </c>
      <c r="L905" t="s">
        <v>34</v>
      </c>
      <c r="M905" t="s">
        <v>35</v>
      </c>
      <c r="N905" s="1">
        <v>44799</v>
      </c>
      <c r="O905">
        <v>178.83</v>
      </c>
      <c r="P905" s="2">
        <v>415.88</v>
      </c>
      <c r="Q905">
        <v>237.05</v>
      </c>
      <c r="R905">
        <v>4</v>
      </c>
      <c r="S905" s="2">
        <v>715.32</v>
      </c>
      <c r="T905" s="3">
        <v>0.04</v>
      </c>
      <c r="U905" s="2">
        <v>28.61</v>
      </c>
      <c r="V905" s="2">
        <v>686.71</v>
      </c>
      <c r="W905" s="2">
        <v>11.37</v>
      </c>
      <c r="X905" s="2">
        <v>698.08</v>
      </c>
    </row>
    <row r="906" spans="1:24">
      <c r="A906" t="s">
        <v>2038</v>
      </c>
      <c r="B906" s="1">
        <v>44776</v>
      </c>
      <c r="C906" t="s">
        <v>2039</v>
      </c>
      <c r="D906" t="s">
        <v>972</v>
      </c>
      <c r="E906" t="s">
        <v>39</v>
      </c>
      <c r="F906" t="s">
        <v>39</v>
      </c>
      <c r="G906" t="s">
        <v>46</v>
      </c>
      <c r="H906" t="s">
        <v>125</v>
      </c>
      <c r="I906" t="s">
        <v>63</v>
      </c>
      <c r="J906" t="s">
        <v>486</v>
      </c>
      <c r="K906" t="s">
        <v>33</v>
      </c>
      <c r="L906" t="s">
        <v>41</v>
      </c>
      <c r="M906" t="s">
        <v>35</v>
      </c>
      <c r="N906" s="1">
        <v>44799</v>
      </c>
      <c r="O906">
        <v>4.79</v>
      </c>
      <c r="P906" s="2">
        <v>11.97</v>
      </c>
      <c r="Q906">
        <v>7.18</v>
      </c>
      <c r="R906">
        <v>49</v>
      </c>
      <c r="S906" s="2">
        <v>234.71</v>
      </c>
      <c r="T906" s="3">
        <v>0.09</v>
      </c>
      <c r="U906" s="2">
        <v>21.12</v>
      </c>
      <c r="V906" s="2">
        <v>213.59</v>
      </c>
      <c r="W906" s="2">
        <v>5.81</v>
      </c>
      <c r="X906" s="2">
        <v>219.4</v>
      </c>
    </row>
    <row r="907" spans="1:24">
      <c r="A907" t="s">
        <v>2040</v>
      </c>
      <c r="B907" s="1">
        <v>44777</v>
      </c>
      <c r="C907" t="s">
        <v>2041</v>
      </c>
      <c r="D907" t="s">
        <v>975</v>
      </c>
      <c r="E907" t="s">
        <v>45</v>
      </c>
      <c r="F907" t="s">
        <v>45</v>
      </c>
      <c r="G907" t="s">
        <v>29</v>
      </c>
      <c r="H907" t="s">
        <v>167</v>
      </c>
      <c r="I907" t="s">
        <v>176</v>
      </c>
      <c r="J907" t="s">
        <v>489</v>
      </c>
      <c r="K907" t="s">
        <v>57</v>
      </c>
      <c r="L907" t="s">
        <v>51</v>
      </c>
      <c r="M907" t="s">
        <v>35</v>
      </c>
      <c r="N907" s="1">
        <v>44784</v>
      </c>
      <c r="O907">
        <v>54.52</v>
      </c>
      <c r="P907" s="2">
        <v>100.97</v>
      </c>
      <c r="Q907">
        <v>46.45</v>
      </c>
      <c r="R907">
        <v>41</v>
      </c>
      <c r="S907" s="2">
        <v>2235.3200000000002</v>
      </c>
      <c r="T907" s="3">
        <v>0.03</v>
      </c>
      <c r="U907" s="2">
        <v>67.06</v>
      </c>
      <c r="V907" s="2">
        <v>2168.2600000000002</v>
      </c>
      <c r="W907" s="2">
        <v>7.18</v>
      </c>
      <c r="X907" s="2">
        <v>2175.44</v>
      </c>
    </row>
    <row r="908" spans="1:24">
      <c r="A908" t="s">
        <v>2042</v>
      </c>
      <c r="B908" s="1">
        <v>44778</v>
      </c>
      <c r="C908" t="s">
        <v>2043</v>
      </c>
      <c r="D908" t="s">
        <v>978</v>
      </c>
      <c r="E908" t="s">
        <v>27</v>
      </c>
      <c r="F908" t="s">
        <v>28</v>
      </c>
      <c r="G908" t="s">
        <v>29</v>
      </c>
      <c r="H908" t="s">
        <v>66</v>
      </c>
      <c r="I908" t="s">
        <v>176</v>
      </c>
      <c r="J908" t="s">
        <v>492</v>
      </c>
      <c r="K908" t="s">
        <v>33</v>
      </c>
      <c r="L908" t="s">
        <v>58</v>
      </c>
      <c r="M908" t="s">
        <v>35</v>
      </c>
      <c r="N908" s="1">
        <v>44788</v>
      </c>
      <c r="O908">
        <v>1.17</v>
      </c>
      <c r="P908" s="2">
        <v>2.78</v>
      </c>
      <c r="Q908">
        <v>1.61</v>
      </c>
      <c r="R908">
        <v>6</v>
      </c>
      <c r="S908" s="2">
        <v>7.02</v>
      </c>
      <c r="T908" s="3">
        <v>0.01</v>
      </c>
      <c r="U908" s="2">
        <v>7.0000000000000007E-2</v>
      </c>
      <c r="V908" s="2">
        <v>6.95</v>
      </c>
      <c r="W908" s="2">
        <v>1.2</v>
      </c>
      <c r="X908" s="2">
        <v>8.15</v>
      </c>
    </row>
    <row r="909" spans="1:24">
      <c r="A909" t="s">
        <v>2044</v>
      </c>
      <c r="B909" s="1">
        <v>44780</v>
      </c>
      <c r="C909" t="s">
        <v>2045</v>
      </c>
      <c r="D909" t="s">
        <v>981</v>
      </c>
      <c r="E909" t="s">
        <v>39</v>
      </c>
      <c r="F909" t="s">
        <v>39</v>
      </c>
      <c r="G909" t="s">
        <v>72</v>
      </c>
      <c r="H909" t="s">
        <v>125</v>
      </c>
      <c r="I909" t="s">
        <v>63</v>
      </c>
      <c r="J909" t="s">
        <v>495</v>
      </c>
      <c r="K909" t="s">
        <v>50</v>
      </c>
      <c r="L909" t="s">
        <v>51</v>
      </c>
      <c r="M909" t="s">
        <v>35</v>
      </c>
      <c r="N909" s="1">
        <v>44823</v>
      </c>
      <c r="O909">
        <v>52.04</v>
      </c>
      <c r="P909" s="2">
        <v>83.93</v>
      </c>
      <c r="Q909">
        <v>31.89</v>
      </c>
      <c r="R909">
        <v>37</v>
      </c>
      <c r="S909" s="2">
        <v>1925.48</v>
      </c>
      <c r="T909" s="3">
        <v>0.03</v>
      </c>
      <c r="U909" s="2">
        <v>57.76</v>
      </c>
      <c r="V909" s="2">
        <v>1867.72</v>
      </c>
      <c r="W909" s="2">
        <v>19.989999999999998</v>
      </c>
      <c r="X909" s="2">
        <v>1887.71</v>
      </c>
    </row>
    <row r="910" spans="1:24">
      <c r="A910" t="s">
        <v>2046</v>
      </c>
      <c r="B910" s="1">
        <v>44781</v>
      </c>
      <c r="C910" t="s">
        <v>2047</v>
      </c>
      <c r="D910" t="s">
        <v>984</v>
      </c>
      <c r="E910" t="s">
        <v>45</v>
      </c>
      <c r="F910" t="s">
        <v>45</v>
      </c>
      <c r="G910" t="s">
        <v>107</v>
      </c>
      <c r="H910" t="s">
        <v>125</v>
      </c>
      <c r="I910" t="s">
        <v>176</v>
      </c>
      <c r="J910" t="s">
        <v>498</v>
      </c>
      <c r="K910" t="s">
        <v>57</v>
      </c>
      <c r="L910" t="s">
        <v>34</v>
      </c>
      <c r="M910" t="s">
        <v>35</v>
      </c>
      <c r="N910" s="1">
        <v>44809</v>
      </c>
      <c r="O910">
        <v>2.4500000000000002</v>
      </c>
      <c r="P910" s="2">
        <v>3.89</v>
      </c>
      <c r="Q910">
        <v>1.44</v>
      </c>
      <c r="R910">
        <v>18</v>
      </c>
      <c r="S910" s="2">
        <v>44.1</v>
      </c>
      <c r="T910" s="3">
        <v>0.04</v>
      </c>
      <c r="U910" s="2">
        <v>1.76</v>
      </c>
      <c r="V910" s="2">
        <v>42.34</v>
      </c>
      <c r="W910" s="2">
        <v>7.01</v>
      </c>
      <c r="X910" s="2">
        <v>49.35</v>
      </c>
    </row>
    <row r="911" spans="1:24">
      <c r="A911" t="s">
        <v>2048</v>
      </c>
      <c r="B911" s="1">
        <v>44784</v>
      </c>
      <c r="C911" t="s">
        <v>2049</v>
      </c>
      <c r="D911" t="s">
        <v>987</v>
      </c>
      <c r="E911" t="s">
        <v>27</v>
      </c>
      <c r="F911" t="s">
        <v>28</v>
      </c>
      <c r="G911" t="s">
        <v>72</v>
      </c>
      <c r="H911" t="s">
        <v>433</v>
      </c>
      <c r="I911" t="s">
        <v>176</v>
      </c>
      <c r="J911" t="s">
        <v>501</v>
      </c>
      <c r="K911" t="s">
        <v>33</v>
      </c>
      <c r="L911" t="s">
        <v>41</v>
      </c>
      <c r="M911" t="s">
        <v>35</v>
      </c>
      <c r="N911" s="1">
        <v>44829</v>
      </c>
      <c r="O911">
        <v>2.29</v>
      </c>
      <c r="P911" s="2">
        <v>3.69</v>
      </c>
      <c r="Q911">
        <v>1.4</v>
      </c>
      <c r="R911">
        <v>13</v>
      </c>
      <c r="S911" s="2">
        <v>29.77</v>
      </c>
      <c r="T911" s="3">
        <v>0.04</v>
      </c>
      <c r="U911" s="2">
        <v>1.19</v>
      </c>
      <c r="V911" s="2">
        <v>28.58</v>
      </c>
      <c r="W911" s="2">
        <v>0.5</v>
      </c>
      <c r="X911" s="2">
        <v>29.08</v>
      </c>
    </row>
    <row r="912" spans="1:24">
      <c r="A912" t="s">
        <v>2050</v>
      </c>
      <c r="B912" s="1">
        <v>44784</v>
      </c>
      <c r="C912" t="s">
        <v>2051</v>
      </c>
      <c r="D912" t="s">
        <v>990</v>
      </c>
      <c r="E912" t="s">
        <v>39</v>
      </c>
      <c r="F912" t="s">
        <v>39</v>
      </c>
      <c r="G912" t="s">
        <v>29</v>
      </c>
      <c r="H912" t="s">
        <v>433</v>
      </c>
      <c r="I912" t="s">
        <v>31</v>
      </c>
      <c r="J912" t="s">
        <v>504</v>
      </c>
      <c r="K912" t="s">
        <v>57</v>
      </c>
      <c r="L912" t="s">
        <v>51</v>
      </c>
      <c r="M912" t="s">
        <v>35</v>
      </c>
      <c r="N912" s="1">
        <v>44794</v>
      </c>
      <c r="O912">
        <v>0.24</v>
      </c>
      <c r="P912" s="2">
        <v>1.26</v>
      </c>
      <c r="Q912">
        <v>1.02</v>
      </c>
      <c r="R912">
        <v>34</v>
      </c>
      <c r="S912" s="2">
        <v>8.16</v>
      </c>
      <c r="T912" s="3">
        <v>0</v>
      </c>
      <c r="U912" s="2">
        <v>0</v>
      </c>
      <c r="V912" s="2">
        <v>8.16</v>
      </c>
      <c r="W912" s="2">
        <v>0.7</v>
      </c>
      <c r="X912" s="2">
        <v>8.86</v>
      </c>
    </row>
    <row r="913" spans="1:24">
      <c r="A913" t="s">
        <v>2052</v>
      </c>
      <c r="B913" s="1">
        <v>44788</v>
      </c>
      <c r="C913" t="s">
        <v>2053</v>
      </c>
      <c r="D913" t="s">
        <v>993</v>
      </c>
      <c r="E913" t="s">
        <v>45</v>
      </c>
      <c r="F913" t="s">
        <v>45</v>
      </c>
      <c r="G913" t="s">
        <v>29</v>
      </c>
      <c r="H913" t="s">
        <v>525</v>
      </c>
      <c r="I913" t="s">
        <v>48</v>
      </c>
      <c r="J913" t="s">
        <v>507</v>
      </c>
      <c r="K913" t="s">
        <v>33</v>
      </c>
      <c r="L913" t="s">
        <v>58</v>
      </c>
      <c r="M913" t="s">
        <v>52</v>
      </c>
      <c r="N913" s="1">
        <v>44825</v>
      </c>
      <c r="O913">
        <v>2.4500000000000002</v>
      </c>
      <c r="P913" s="2">
        <v>3.89</v>
      </c>
      <c r="Q913">
        <v>1.44</v>
      </c>
      <c r="R913">
        <v>30</v>
      </c>
      <c r="S913" s="2">
        <v>73.5</v>
      </c>
      <c r="T913" s="3">
        <v>0.09</v>
      </c>
      <c r="U913" s="2">
        <v>6.62</v>
      </c>
      <c r="V913" s="2">
        <v>66.89</v>
      </c>
      <c r="W913" s="2">
        <v>7.01</v>
      </c>
      <c r="X913" s="2">
        <v>73.900000000000006</v>
      </c>
    </row>
    <row r="914" spans="1:24">
      <c r="A914" t="s">
        <v>2054</v>
      </c>
      <c r="B914" s="1">
        <v>44790</v>
      </c>
      <c r="C914" t="s">
        <v>2055</v>
      </c>
      <c r="D914" t="s">
        <v>996</v>
      </c>
      <c r="E914" t="s">
        <v>27</v>
      </c>
      <c r="F914" t="s">
        <v>28</v>
      </c>
      <c r="G914" t="s">
        <v>72</v>
      </c>
      <c r="H914" t="s">
        <v>62</v>
      </c>
      <c r="I914" t="s">
        <v>176</v>
      </c>
      <c r="J914" t="s">
        <v>510</v>
      </c>
      <c r="K914" t="s">
        <v>50</v>
      </c>
      <c r="L914" t="s">
        <v>34</v>
      </c>
      <c r="M914" t="s">
        <v>35</v>
      </c>
      <c r="N914" s="1">
        <v>44818</v>
      </c>
      <c r="O914">
        <v>2.9</v>
      </c>
      <c r="P914" s="2">
        <v>4.76</v>
      </c>
      <c r="Q914">
        <v>1.86</v>
      </c>
      <c r="R914">
        <v>1</v>
      </c>
      <c r="S914" s="2">
        <v>2.9</v>
      </c>
      <c r="T914" s="3">
        <v>0.02</v>
      </c>
      <c r="U914" s="2">
        <v>0.06</v>
      </c>
      <c r="V914" s="2">
        <v>2.84</v>
      </c>
      <c r="W914" s="2">
        <v>0.88</v>
      </c>
      <c r="X914" s="2">
        <v>3.72</v>
      </c>
    </row>
    <row r="915" spans="1:24">
      <c r="A915" t="s">
        <v>2056</v>
      </c>
      <c r="B915" s="1">
        <v>44791</v>
      </c>
      <c r="C915" t="s">
        <v>2057</v>
      </c>
      <c r="D915" t="s">
        <v>999</v>
      </c>
      <c r="E915" t="s">
        <v>39</v>
      </c>
      <c r="F915" t="s">
        <v>39</v>
      </c>
      <c r="G915" t="s">
        <v>107</v>
      </c>
      <c r="H915" t="s">
        <v>47</v>
      </c>
      <c r="I915" t="s">
        <v>176</v>
      </c>
      <c r="J915" t="s">
        <v>513</v>
      </c>
      <c r="K915" t="s">
        <v>57</v>
      </c>
      <c r="L915" t="s">
        <v>41</v>
      </c>
      <c r="M915" t="s">
        <v>52</v>
      </c>
      <c r="N915" s="1">
        <v>44845</v>
      </c>
      <c r="O915">
        <v>4.53</v>
      </c>
      <c r="P915" s="2">
        <v>7.3</v>
      </c>
      <c r="Q915">
        <v>2.77</v>
      </c>
      <c r="R915">
        <v>41</v>
      </c>
      <c r="S915" s="2">
        <v>185.73</v>
      </c>
      <c r="T915" s="3">
        <v>0.05</v>
      </c>
      <c r="U915" s="2">
        <v>9.2899999999999991</v>
      </c>
      <c r="V915" s="2">
        <v>176.44</v>
      </c>
      <c r="W915" s="2">
        <v>7.72</v>
      </c>
      <c r="X915" s="2">
        <v>184.16</v>
      </c>
    </row>
    <row r="916" spans="1:24">
      <c r="A916" t="s">
        <v>2058</v>
      </c>
      <c r="B916" s="1">
        <v>44791</v>
      </c>
      <c r="C916" t="s">
        <v>2059</v>
      </c>
      <c r="D916" t="s">
        <v>1002</v>
      </c>
      <c r="E916" t="s">
        <v>45</v>
      </c>
      <c r="F916" t="s">
        <v>45</v>
      </c>
      <c r="G916" t="s">
        <v>107</v>
      </c>
      <c r="H916" t="s">
        <v>62</v>
      </c>
      <c r="I916" t="s">
        <v>48</v>
      </c>
      <c r="J916" t="s">
        <v>516</v>
      </c>
      <c r="K916" t="s">
        <v>33</v>
      </c>
      <c r="L916" t="s">
        <v>51</v>
      </c>
      <c r="M916" t="s">
        <v>35</v>
      </c>
      <c r="N916" s="1">
        <v>44792</v>
      </c>
      <c r="O916">
        <v>2.25</v>
      </c>
      <c r="P916" s="2">
        <v>3.69</v>
      </c>
      <c r="Q916">
        <v>1.44</v>
      </c>
      <c r="R916">
        <v>16</v>
      </c>
      <c r="S916" s="2">
        <v>36</v>
      </c>
      <c r="T916" s="3">
        <v>0.02</v>
      </c>
      <c r="U916" s="2">
        <v>0.72</v>
      </c>
      <c r="V916" s="2">
        <v>35.28</v>
      </c>
      <c r="W916" s="2">
        <v>2.5</v>
      </c>
      <c r="X916" s="2">
        <v>37.78</v>
      </c>
    </row>
    <row r="917" spans="1:24">
      <c r="A917" t="s">
        <v>2060</v>
      </c>
      <c r="B917" s="1">
        <v>44793</v>
      </c>
      <c r="C917" t="s">
        <v>2061</v>
      </c>
      <c r="D917" t="s">
        <v>1005</v>
      </c>
      <c r="E917" t="s">
        <v>27</v>
      </c>
      <c r="F917" t="s">
        <v>28</v>
      </c>
      <c r="G917" t="s">
        <v>72</v>
      </c>
      <c r="H917" t="s">
        <v>90</v>
      </c>
      <c r="I917" t="s">
        <v>48</v>
      </c>
      <c r="J917" t="s">
        <v>519</v>
      </c>
      <c r="K917" t="s">
        <v>33</v>
      </c>
      <c r="L917" t="s">
        <v>58</v>
      </c>
      <c r="M917" t="s">
        <v>35</v>
      </c>
      <c r="N917" s="1">
        <v>44829</v>
      </c>
      <c r="O917">
        <v>2.31</v>
      </c>
      <c r="P917" s="2">
        <v>3.78</v>
      </c>
      <c r="Q917">
        <v>1.47</v>
      </c>
      <c r="R917">
        <v>28</v>
      </c>
      <c r="S917" s="2">
        <v>64.680000000000007</v>
      </c>
      <c r="T917" s="3">
        <v>0.06</v>
      </c>
      <c r="U917" s="2">
        <v>3.88</v>
      </c>
      <c r="V917" s="2">
        <v>60.8</v>
      </c>
      <c r="W917" s="2">
        <v>0.71</v>
      </c>
      <c r="X917" s="2">
        <v>61.51</v>
      </c>
    </row>
    <row r="918" spans="1:24">
      <c r="A918" t="s">
        <v>2062</v>
      </c>
      <c r="B918" s="1">
        <v>44796</v>
      </c>
      <c r="C918" t="s">
        <v>2063</v>
      </c>
      <c r="D918" t="s">
        <v>1008</v>
      </c>
      <c r="E918" t="s">
        <v>39</v>
      </c>
      <c r="F918" t="s">
        <v>39</v>
      </c>
      <c r="G918" t="s">
        <v>29</v>
      </c>
      <c r="H918" t="s">
        <v>66</v>
      </c>
      <c r="I918" t="s">
        <v>63</v>
      </c>
      <c r="J918" t="s">
        <v>522</v>
      </c>
      <c r="K918" t="s">
        <v>50</v>
      </c>
      <c r="L918" t="s">
        <v>58</v>
      </c>
      <c r="M918" t="s">
        <v>35</v>
      </c>
      <c r="N918" s="1">
        <v>44854</v>
      </c>
      <c r="O918">
        <v>11.11</v>
      </c>
      <c r="P918" s="2">
        <v>19.84</v>
      </c>
      <c r="Q918">
        <v>8.73</v>
      </c>
      <c r="R918">
        <v>22</v>
      </c>
      <c r="S918" s="2">
        <v>244.42</v>
      </c>
      <c r="T918" s="3">
        <v>0.06</v>
      </c>
      <c r="U918" s="2">
        <v>14.67</v>
      </c>
      <c r="V918" s="2">
        <v>229.75</v>
      </c>
      <c r="W918" s="2">
        <v>4.0999999999999996</v>
      </c>
      <c r="X918" s="2">
        <v>233.85</v>
      </c>
    </row>
    <row r="919" spans="1:24">
      <c r="A919" t="s">
        <v>2064</v>
      </c>
      <c r="B919" s="1">
        <v>44797</v>
      </c>
      <c r="C919" t="s">
        <v>2065</v>
      </c>
      <c r="D919" t="s">
        <v>1011</v>
      </c>
      <c r="E919" t="s">
        <v>45</v>
      </c>
      <c r="F919" t="s">
        <v>45</v>
      </c>
      <c r="G919" t="s">
        <v>107</v>
      </c>
      <c r="H919" t="s">
        <v>416</v>
      </c>
      <c r="I919" t="s">
        <v>48</v>
      </c>
      <c r="J919" t="s">
        <v>526</v>
      </c>
      <c r="K919" t="s">
        <v>33</v>
      </c>
      <c r="L919" t="s">
        <v>58</v>
      </c>
      <c r="M919" t="s">
        <v>35</v>
      </c>
      <c r="N919" s="1">
        <v>44831</v>
      </c>
      <c r="O919">
        <v>19.78</v>
      </c>
      <c r="P919" s="2">
        <v>45.99</v>
      </c>
      <c r="Q919">
        <v>26.21</v>
      </c>
      <c r="R919">
        <v>46</v>
      </c>
      <c r="S919" s="2">
        <v>909.88</v>
      </c>
      <c r="T919" s="3">
        <v>0.1</v>
      </c>
      <c r="U919" s="2">
        <v>90.99</v>
      </c>
      <c r="V919" s="2">
        <v>818.89</v>
      </c>
      <c r="W919" s="2">
        <v>4.99</v>
      </c>
      <c r="X919" s="2">
        <v>823.88</v>
      </c>
    </row>
    <row r="920" spans="1:24">
      <c r="A920" t="s">
        <v>2066</v>
      </c>
      <c r="B920" s="1">
        <v>44797</v>
      </c>
      <c r="C920" t="s">
        <v>2067</v>
      </c>
      <c r="D920" t="s">
        <v>1014</v>
      </c>
      <c r="E920" t="s">
        <v>39</v>
      </c>
      <c r="F920" t="s">
        <v>39</v>
      </c>
      <c r="G920" t="s">
        <v>46</v>
      </c>
      <c r="H920" t="s">
        <v>90</v>
      </c>
      <c r="I920" t="s">
        <v>63</v>
      </c>
      <c r="J920" t="s">
        <v>529</v>
      </c>
      <c r="K920" t="s">
        <v>33</v>
      </c>
      <c r="L920" t="s">
        <v>41</v>
      </c>
      <c r="M920" t="s">
        <v>35</v>
      </c>
      <c r="N920" s="1">
        <v>44839</v>
      </c>
      <c r="O920">
        <v>1.59</v>
      </c>
      <c r="P920" s="2">
        <v>2.61</v>
      </c>
      <c r="Q920">
        <v>1.02</v>
      </c>
      <c r="R920">
        <v>34</v>
      </c>
      <c r="S920" s="2">
        <v>54.06</v>
      </c>
      <c r="T920" s="3">
        <v>0</v>
      </c>
      <c r="U920" s="2">
        <v>0</v>
      </c>
      <c r="V920" s="2">
        <v>54.06</v>
      </c>
      <c r="W920" s="2">
        <v>0.5</v>
      </c>
      <c r="X920" s="2">
        <v>54.56</v>
      </c>
    </row>
    <row r="921" spans="1:24">
      <c r="A921" t="s">
        <v>2068</v>
      </c>
      <c r="B921" s="1">
        <v>44797</v>
      </c>
      <c r="C921" t="s">
        <v>2069</v>
      </c>
      <c r="D921" t="s">
        <v>1017</v>
      </c>
      <c r="E921" t="s">
        <v>45</v>
      </c>
      <c r="F921" t="s">
        <v>45</v>
      </c>
      <c r="G921" t="s">
        <v>46</v>
      </c>
      <c r="H921" t="s">
        <v>150</v>
      </c>
      <c r="I921" t="s">
        <v>31</v>
      </c>
      <c r="J921" t="s">
        <v>532</v>
      </c>
      <c r="K921" t="s">
        <v>50</v>
      </c>
      <c r="L921" t="s">
        <v>34</v>
      </c>
      <c r="M921" t="s">
        <v>35</v>
      </c>
      <c r="N921" s="1">
        <v>44818</v>
      </c>
      <c r="O921">
        <v>1.53</v>
      </c>
      <c r="P921" s="2">
        <v>2.78</v>
      </c>
      <c r="Q921">
        <v>1.25</v>
      </c>
      <c r="R921">
        <v>23</v>
      </c>
      <c r="S921" s="2">
        <v>35.19</v>
      </c>
      <c r="T921" s="3">
        <v>0.01</v>
      </c>
      <c r="U921" s="2">
        <v>0.35</v>
      </c>
      <c r="V921" s="2">
        <v>34.840000000000003</v>
      </c>
      <c r="W921" s="2">
        <v>1.34</v>
      </c>
      <c r="X921" s="2">
        <v>36.18</v>
      </c>
    </row>
    <row r="922" spans="1:24">
      <c r="A922" t="s">
        <v>2070</v>
      </c>
      <c r="B922" s="1">
        <v>44797</v>
      </c>
      <c r="C922" t="s">
        <v>2071</v>
      </c>
      <c r="D922" t="s">
        <v>1020</v>
      </c>
      <c r="E922" t="s">
        <v>27</v>
      </c>
      <c r="F922" t="s">
        <v>28</v>
      </c>
      <c r="G922" t="s">
        <v>29</v>
      </c>
      <c r="H922" t="s">
        <v>90</v>
      </c>
      <c r="I922" t="s">
        <v>31</v>
      </c>
      <c r="J922" t="s">
        <v>535</v>
      </c>
      <c r="K922" t="s">
        <v>57</v>
      </c>
      <c r="L922" t="s">
        <v>41</v>
      </c>
      <c r="M922" t="s">
        <v>35</v>
      </c>
      <c r="N922" s="1">
        <v>44799</v>
      </c>
      <c r="O922">
        <v>16.850000000000001</v>
      </c>
      <c r="P922" s="2">
        <v>27.18</v>
      </c>
      <c r="Q922">
        <v>10.33</v>
      </c>
      <c r="R922">
        <v>50</v>
      </c>
      <c r="S922" s="2">
        <v>842.5</v>
      </c>
      <c r="T922" s="3">
        <v>0.02</v>
      </c>
      <c r="U922" s="2">
        <v>16.850000000000001</v>
      </c>
      <c r="V922" s="2">
        <v>825.65</v>
      </c>
      <c r="W922" s="2">
        <v>8.23</v>
      </c>
      <c r="X922" s="2">
        <v>833.88</v>
      </c>
    </row>
    <row r="923" spans="1:24">
      <c r="A923" t="s">
        <v>2072</v>
      </c>
      <c r="B923" s="1">
        <v>44804</v>
      </c>
      <c r="C923" t="s">
        <v>2073</v>
      </c>
      <c r="D923" t="s">
        <v>1023</v>
      </c>
      <c r="E923" t="s">
        <v>27</v>
      </c>
      <c r="F923" t="s">
        <v>28</v>
      </c>
      <c r="G923" t="s">
        <v>72</v>
      </c>
      <c r="H923" t="s">
        <v>116</v>
      </c>
      <c r="I923" t="s">
        <v>73</v>
      </c>
      <c r="J923" t="s">
        <v>538</v>
      </c>
      <c r="K923" t="s">
        <v>50</v>
      </c>
      <c r="L923" t="s">
        <v>58</v>
      </c>
      <c r="M923" t="s">
        <v>35</v>
      </c>
      <c r="N923" s="1">
        <v>44806</v>
      </c>
      <c r="O923">
        <v>3.32</v>
      </c>
      <c r="P923" s="2">
        <v>5.18</v>
      </c>
      <c r="Q923">
        <v>1.86</v>
      </c>
      <c r="R923">
        <v>32</v>
      </c>
      <c r="S923" s="2">
        <v>106.24</v>
      </c>
      <c r="T923" s="3">
        <v>0.06</v>
      </c>
      <c r="U923" s="2">
        <v>6.37</v>
      </c>
      <c r="V923" s="2">
        <v>99.87</v>
      </c>
      <c r="W923" s="2">
        <v>2.04</v>
      </c>
      <c r="X923" s="2">
        <v>101.91</v>
      </c>
    </row>
    <row r="924" spans="1:24">
      <c r="A924" t="s">
        <v>2074</v>
      </c>
      <c r="B924" s="1">
        <v>44807</v>
      </c>
      <c r="C924" t="s">
        <v>2075</v>
      </c>
      <c r="D924" t="s">
        <v>1026</v>
      </c>
      <c r="E924" t="s">
        <v>39</v>
      </c>
      <c r="F924" t="s">
        <v>39</v>
      </c>
      <c r="G924" t="s">
        <v>29</v>
      </c>
      <c r="H924" t="s">
        <v>116</v>
      </c>
      <c r="I924" t="s">
        <v>63</v>
      </c>
      <c r="J924" t="s">
        <v>541</v>
      </c>
      <c r="K924" t="s">
        <v>57</v>
      </c>
      <c r="L924" t="s">
        <v>58</v>
      </c>
      <c r="M924" t="s">
        <v>35</v>
      </c>
      <c r="N924" s="1">
        <v>44814</v>
      </c>
      <c r="O924">
        <v>10.07</v>
      </c>
      <c r="P924" s="2">
        <v>15.98</v>
      </c>
      <c r="Q924">
        <v>5.91</v>
      </c>
      <c r="R924">
        <v>30</v>
      </c>
      <c r="S924" s="2">
        <v>302.10000000000002</v>
      </c>
      <c r="T924" s="3">
        <v>0.08</v>
      </c>
      <c r="U924" s="2">
        <v>24.17</v>
      </c>
      <c r="V924" s="2">
        <v>277.93</v>
      </c>
      <c r="W924" s="2">
        <v>4</v>
      </c>
      <c r="X924" s="2">
        <v>281.93</v>
      </c>
    </row>
    <row r="925" spans="1:24">
      <c r="A925" t="s">
        <v>2076</v>
      </c>
      <c r="B925" s="1">
        <v>44809</v>
      </c>
      <c r="C925" t="s">
        <v>2077</v>
      </c>
      <c r="D925" t="s">
        <v>1029</v>
      </c>
      <c r="E925" t="s">
        <v>45</v>
      </c>
      <c r="F925" t="s">
        <v>45</v>
      </c>
      <c r="G925" t="s">
        <v>72</v>
      </c>
      <c r="H925" t="s">
        <v>66</v>
      </c>
      <c r="I925" t="s">
        <v>31</v>
      </c>
      <c r="J925" t="s">
        <v>544</v>
      </c>
      <c r="K925" t="s">
        <v>33</v>
      </c>
      <c r="L925" t="s">
        <v>51</v>
      </c>
      <c r="M925" t="s">
        <v>35</v>
      </c>
      <c r="N925" s="1">
        <v>44854</v>
      </c>
      <c r="O925">
        <v>2.31</v>
      </c>
      <c r="P925" s="2">
        <v>3.78</v>
      </c>
      <c r="Q925">
        <v>1.47</v>
      </c>
      <c r="R925">
        <v>38</v>
      </c>
      <c r="S925" s="2">
        <v>87.78</v>
      </c>
      <c r="T925" s="3">
        <v>0.03</v>
      </c>
      <c r="U925" s="2">
        <v>2.63</v>
      </c>
      <c r="V925" s="2">
        <v>85.15</v>
      </c>
      <c r="W925" s="2">
        <v>0.71</v>
      </c>
      <c r="X925" s="2">
        <v>85.86</v>
      </c>
    </row>
    <row r="926" spans="1:24">
      <c r="A926" t="s">
        <v>2078</v>
      </c>
      <c r="B926" s="1">
        <v>44810</v>
      </c>
      <c r="C926" t="s">
        <v>2079</v>
      </c>
      <c r="D926" t="s">
        <v>1032</v>
      </c>
      <c r="E926" t="s">
        <v>27</v>
      </c>
      <c r="F926" t="s">
        <v>28</v>
      </c>
      <c r="G926" t="s">
        <v>107</v>
      </c>
      <c r="H926" t="s">
        <v>30</v>
      </c>
      <c r="I926" t="s">
        <v>31</v>
      </c>
      <c r="J926" t="s">
        <v>547</v>
      </c>
      <c r="K926" t="s">
        <v>57</v>
      </c>
      <c r="L926" t="s">
        <v>58</v>
      </c>
      <c r="M926" t="s">
        <v>52</v>
      </c>
      <c r="N926" s="1">
        <v>44864</v>
      </c>
      <c r="O926">
        <v>62.4</v>
      </c>
      <c r="P926" s="2">
        <v>155.99</v>
      </c>
      <c r="Q926">
        <v>93.59</v>
      </c>
      <c r="R926">
        <v>22</v>
      </c>
      <c r="S926" s="2">
        <v>1372.8</v>
      </c>
      <c r="T926" s="3">
        <v>0.02</v>
      </c>
      <c r="U926" s="2">
        <v>27.46</v>
      </c>
      <c r="V926" s="2">
        <v>1345.34</v>
      </c>
      <c r="W926" s="2">
        <v>8.08</v>
      </c>
      <c r="X926" s="2">
        <v>1353.42</v>
      </c>
    </row>
    <row r="927" spans="1:24">
      <c r="A927" t="s">
        <v>2080</v>
      </c>
      <c r="B927" s="1">
        <v>44810</v>
      </c>
      <c r="C927" t="s">
        <v>2081</v>
      </c>
      <c r="D927" t="s">
        <v>1035</v>
      </c>
      <c r="E927" t="s">
        <v>39</v>
      </c>
      <c r="F927" t="s">
        <v>39</v>
      </c>
      <c r="G927" t="s">
        <v>46</v>
      </c>
      <c r="H927" t="s">
        <v>30</v>
      </c>
      <c r="I927" t="s">
        <v>176</v>
      </c>
      <c r="J927" t="s">
        <v>550</v>
      </c>
      <c r="K927" t="s">
        <v>33</v>
      </c>
      <c r="L927" t="s">
        <v>34</v>
      </c>
      <c r="M927" t="s">
        <v>35</v>
      </c>
      <c r="N927" s="1">
        <v>44867</v>
      </c>
      <c r="O927">
        <v>1.92</v>
      </c>
      <c r="P927" s="2">
        <v>3.26</v>
      </c>
      <c r="Q927">
        <v>1.34</v>
      </c>
      <c r="R927">
        <v>38</v>
      </c>
      <c r="S927" s="2">
        <v>72.959999999999994</v>
      </c>
      <c r="T927" s="3">
        <v>0.02</v>
      </c>
      <c r="U927" s="2">
        <v>1.46</v>
      </c>
      <c r="V927" s="2">
        <v>71.5</v>
      </c>
      <c r="W927" s="2">
        <v>1.86</v>
      </c>
      <c r="X927" s="2">
        <v>73.36</v>
      </c>
    </row>
    <row r="928" spans="1:24">
      <c r="A928" t="s">
        <v>2082</v>
      </c>
      <c r="B928" s="1">
        <v>44817</v>
      </c>
      <c r="C928" t="s">
        <v>2083</v>
      </c>
      <c r="D928" t="s">
        <v>1038</v>
      </c>
      <c r="E928" t="s">
        <v>45</v>
      </c>
      <c r="F928" t="s">
        <v>45</v>
      </c>
      <c r="G928" t="s">
        <v>46</v>
      </c>
      <c r="H928" t="s">
        <v>30</v>
      </c>
      <c r="I928" t="s">
        <v>48</v>
      </c>
      <c r="J928" t="s">
        <v>553</v>
      </c>
      <c r="K928" t="s">
        <v>33</v>
      </c>
      <c r="L928" t="s">
        <v>34</v>
      </c>
      <c r="M928" t="s">
        <v>52</v>
      </c>
      <c r="N928" s="1">
        <v>44865</v>
      </c>
      <c r="O928">
        <v>4.03</v>
      </c>
      <c r="P928" s="2">
        <v>9.3800000000000008</v>
      </c>
      <c r="Q928">
        <v>5.35</v>
      </c>
      <c r="R928">
        <v>46</v>
      </c>
      <c r="S928" s="2">
        <v>185.38</v>
      </c>
      <c r="T928" s="3">
        <v>0.09</v>
      </c>
      <c r="U928" s="2">
        <v>16.68</v>
      </c>
      <c r="V928" s="2">
        <v>168.7</v>
      </c>
      <c r="W928" s="2">
        <v>7.28</v>
      </c>
      <c r="X928" s="2">
        <v>175.98</v>
      </c>
    </row>
    <row r="929" spans="1:24">
      <c r="A929" t="s">
        <v>2084</v>
      </c>
      <c r="B929" s="1">
        <v>44818</v>
      </c>
      <c r="C929" t="s">
        <v>2085</v>
      </c>
      <c r="D929" t="s">
        <v>1041</v>
      </c>
      <c r="E929" t="s">
        <v>27</v>
      </c>
      <c r="F929" t="s">
        <v>28</v>
      </c>
      <c r="G929" t="s">
        <v>107</v>
      </c>
      <c r="H929" t="s">
        <v>90</v>
      </c>
      <c r="I929" t="s">
        <v>176</v>
      </c>
      <c r="J929" t="s">
        <v>556</v>
      </c>
      <c r="K929" t="s">
        <v>33</v>
      </c>
      <c r="L929" t="s">
        <v>34</v>
      </c>
      <c r="M929" t="s">
        <v>35</v>
      </c>
      <c r="N929" s="1">
        <v>44823</v>
      </c>
      <c r="O929">
        <v>1.76</v>
      </c>
      <c r="P929" s="2">
        <v>2.94</v>
      </c>
      <c r="Q929">
        <v>1.18</v>
      </c>
      <c r="R929">
        <v>26</v>
      </c>
      <c r="S929" s="2">
        <v>45.76</v>
      </c>
      <c r="T929" s="3">
        <v>0.03</v>
      </c>
      <c r="U929" s="2">
        <v>1.37</v>
      </c>
      <c r="V929" s="2">
        <v>44.39</v>
      </c>
      <c r="W929" s="2">
        <v>0.81</v>
      </c>
      <c r="X929" s="2">
        <v>45.2</v>
      </c>
    </row>
    <row r="930" spans="1:24">
      <c r="A930" t="s">
        <v>2086</v>
      </c>
      <c r="B930" s="1">
        <v>44819</v>
      </c>
      <c r="C930" t="s">
        <v>2087</v>
      </c>
      <c r="D930" t="s">
        <v>1044</v>
      </c>
      <c r="E930" t="s">
        <v>39</v>
      </c>
      <c r="F930" t="s">
        <v>39</v>
      </c>
      <c r="G930" t="s">
        <v>46</v>
      </c>
      <c r="H930" t="s">
        <v>125</v>
      </c>
      <c r="I930" t="s">
        <v>176</v>
      </c>
      <c r="J930" t="s">
        <v>559</v>
      </c>
      <c r="K930" t="s">
        <v>50</v>
      </c>
      <c r="L930" t="s">
        <v>58</v>
      </c>
      <c r="M930" t="s">
        <v>178</v>
      </c>
      <c r="N930" s="1">
        <v>44821</v>
      </c>
      <c r="O930">
        <v>219.61</v>
      </c>
      <c r="P930" s="2">
        <v>535.64</v>
      </c>
      <c r="Q930">
        <v>316.02999999999997</v>
      </c>
      <c r="R930">
        <v>44</v>
      </c>
      <c r="S930" s="2">
        <v>9662.84</v>
      </c>
      <c r="T930" s="3">
        <v>0.03</v>
      </c>
      <c r="U930" s="2">
        <v>289.89</v>
      </c>
      <c r="V930" s="2">
        <v>9372.9500000000007</v>
      </c>
      <c r="W930" s="2">
        <v>14.7</v>
      </c>
      <c r="X930" s="2">
        <v>9387.65</v>
      </c>
    </row>
    <row r="931" spans="1:24">
      <c r="A931" t="s">
        <v>2088</v>
      </c>
      <c r="B931" s="1">
        <v>44821</v>
      </c>
      <c r="C931" t="s">
        <v>2089</v>
      </c>
      <c r="D931" t="s">
        <v>1047</v>
      </c>
      <c r="E931" t="s">
        <v>45</v>
      </c>
      <c r="F931" t="s">
        <v>45</v>
      </c>
      <c r="G931" t="s">
        <v>107</v>
      </c>
      <c r="H931" t="s">
        <v>30</v>
      </c>
      <c r="I931" t="s">
        <v>48</v>
      </c>
      <c r="J931" t="s">
        <v>562</v>
      </c>
      <c r="K931" t="s">
        <v>57</v>
      </c>
      <c r="L931" t="s">
        <v>58</v>
      </c>
      <c r="M931" t="s">
        <v>35</v>
      </c>
      <c r="N931" s="1">
        <v>44864</v>
      </c>
      <c r="O931">
        <v>6.39</v>
      </c>
      <c r="P931" s="2">
        <v>19.98</v>
      </c>
      <c r="Q931">
        <v>13.59</v>
      </c>
      <c r="R931">
        <v>44</v>
      </c>
      <c r="S931" s="2">
        <v>281.16000000000003</v>
      </c>
      <c r="T931" s="3">
        <v>0.03</v>
      </c>
      <c r="U931" s="2">
        <v>8.43</v>
      </c>
      <c r="V931" s="2">
        <v>272.73</v>
      </c>
      <c r="W931" s="2">
        <v>4</v>
      </c>
      <c r="X931" s="2">
        <v>276.73</v>
      </c>
    </row>
    <row r="932" spans="1:24">
      <c r="A932" t="s">
        <v>2090</v>
      </c>
      <c r="B932" s="1">
        <v>44822</v>
      </c>
      <c r="C932" t="s">
        <v>2091</v>
      </c>
      <c r="D932" t="s">
        <v>1050</v>
      </c>
      <c r="E932" t="s">
        <v>39</v>
      </c>
      <c r="F932" t="s">
        <v>39</v>
      </c>
      <c r="G932" t="s">
        <v>72</v>
      </c>
      <c r="H932" t="s">
        <v>167</v>
      </c>
      <c r="I932" t="s">
        <v>48</v>
      </c>
      <c r="J932" t="s">
        <v>565</v>
      </c>
      <c r="K932" t="s">
        <v>50</v>
      </c>
      <c r="L932" t="s">
        <v>41</v>
      </c>
      <c r="M932" t="s">
        <v>35</v>
      </c>
      <c r="N932" s="1">
        <v>44856</v>
      </c>
      <c r="O932">
        <v>3.14</v>
      </c>
      <c r="P932" s="2">
        <v>4.91</v>
      </c>
      <c r="Q932">
        <v>1.77</v>
      </c>
      <c r="R932">
        <v>13</v>
      </c>
      <c r="S932" s="2">
        <v>40.82</v>
      </c>
      <c r="T932" s="3">
        <v>0.01</v>
      </c>
      <c r="U932" s="2">
        <v>0.41</v>
      </c>
      <c r="V932" s="2">
        <v>40.409999999999997</v>
      </c>
      <c r="W932" s="2">
        <v>0.5</v>
      </c>
      <c r="X932" s="2">
        <v>40.909999999999997</v>
      </c>
    </row>
    <row r="933" spans="1:24">
      <c r="A933" t="s">
        <v>2092</v>
      </c>
      <c r="B933" s="1">
        <v>44824</v>
      </c>
      <c r="C933" t="s">
        <v>2093</v>
      </c>
      <c r="D933" t="s">
        <v>1053</v>
      </c>
      <c r="E933" t="s">
        <v>39</v>
      </c>
      <c r="F933" t="s">
        <v>39</v>
      </c>
      <c r="G933" t="s">
        <v>46</v>
      </c>
      <c r="H933" t="s">
        <v>62</v>
      </c>
      <c r="I933" t="s">
        <v>48</v>
      </c>
      <c r="J933" t="s">
        <v>568</v>
      </c>
      <c r="K933" t="s">
        <v>57</v>
      </c>
      <c r="L933" t="s">
        <v>34</v>
      </c>
      <c r="M933" t="s">
        <v>35</v>
      </c>
      <c r="N933" s="1">
        <v>44842</v>
      </c>
      <c r="O933">
        <v>4.79</v>
      </c>
      <c r="P933" s="2">
        <v>11.97</v>
      </c>
      <c r="Q933">
        <v>7.18</v>
      </c>
      <c r="R933">
        <v>38</v>
      </c>
      <c r="S933" s="2">
        <v>182.02</v>
      </c>
      <c r="T933" s="3">
        <v>0.02</v>
      </c>
      <c r="U933" s="2">
        <v>3.64</v>
      </c>
      <c r="V933" s="2">
        <v>178.38</v>
      </c>
      <c r="W933" s="2">
        <v>5.81</v>
      </c>
      <c r="X933" s="2">
        <v>184.19</v>
      </c>
    </row>
    <row r="934" spans="1:24">
      <c r="A934" t="s">
        <v>2094</v>
      </c>
      <c r="B934" s="1">
        <v>44824</v>
      </c>
      <c r="C934" t="s">
        <v>1725</v>
      </c>
      <c r="D934" t="s">
        <v>1056</v>
      </c>
      <c r="E934" t="s">
        <v>45</v>
      </c>
      <c r="F934" t="s">
        <v>45</v>
      </c>
      <c r="G934" t="s">
        <v>72</v>
      </c>
      <c r="H934" t="s">
        <v>416</v>
      </c>
      <c r="I934" t="s">
        <v>48</v>
      </c>
      <c r="J934" t="s">
        <v>571</v>
      </c>
      <c r="K934" t="s">
        <v>33</v>
      </c>
      <c r="L934" t="s">
        <v>41</v>
      </c>
      <c r="M934" t="s">
        <v>35</v>
      </c>
      <c r="N934" s="1">
        <v>44853</v>
      </c>
      <c r="O934">
        <v>3.48</v>
      </c>
      <c r="P934" s="2">
        <v>5.43</v>
      </c>
      <c r="Q934">
        <v>1.95</v>
      </c>
      <c r="R934">
        <v>12</v>
      </c>
      <c r="S934" s="2">
        <v>41.76</v>
      </c>
      <c r="T934" s="3">
        <v>0.01</v>
      </c>
      <c r="U934" s="2">
        <v>0.42</v>
      </c>
      <c r="V934" s="2">
        <v>41.34</v>
      </c>
      <c r="W934" s="2">
        <v>0.95</v>
      </c>
      <c r="X934" s="2">
        <v>42.29</v>
      </c>
    </row>
    <row r="935" spans="1:24">
      <c r="A935" t="s">
        <v>2095</v>
      </c>
      <c r="B935" s="1">
        <v>44825</v>
      </c>
      <c r="C935" t="s">
        <v>2096</v>
      </c>
      <c r="D935" t="s">
        <v>1059</v>
      </c>
      <c r="E935" t="s">
        <v>27</v>
      </c>
      <c r="F935" t="s">
        <v>28</v>
      </c>
      <c r="G935" t="s">
        <v>29</v>
      </c>
      <c r="H935" t="s">
        <v>433</v>
      </c>
      <c r="I935" t="s">
        <v>31</v>
      </c>
      <c r="J935" t="s">
        <v>574</v>
      </c>
      <c r="K935" t="s">
        <v>57</v>
      </c>
      <c r="L935" t="s">
        <v>58</v>
      </c>
      <c r="M935" t="s">
        <v>35</v>
      </c>
      <c r="N935" s="1">
        <v>44861</v>
      </c>
      <c r="O935">
        <v>2.4500000000000002</v>
      </c>
      <c r="P935" s="2">
        <v>3.89</v>
      </c>
      <c r="Q935">
        <v>1.44</v>
      </c>
      <c r="R935">
        <v>50</v>
      </c>
      <c r="S935" s="2">
        <v>122.5</v>
      </c>
      <c r="T935" s="3">
        <v>0.08</v>
      </c>
      <c r="U935" s="2">
        <v>9.8000000000000007</v>
      </c>
      <c r="V935" s="2">
        <v>112.7</v>
      </c>
      <c r="W935" s="2">
        <v>7.01</v>
      </c>
      <c r="X935" s="2">
        <v>119.71</v>
      </c>
    </row>
    <row r="936" spans="1:24">
      <c r="A936" t="s">
        <v>2097</v>
      </c>
      <c r="B936" s="1">
        <v>44826</v>
      </c>
      <c r="C936" t="s">
        <v>2098</v>
      </c>
      <c r="D936" t="s">
        <v>1062</v>
      </c>
      <c r="E936" t="s">
        <v>27</v>
      </c>
      <c r="F936" t="s">
        <v>28</v>
      </c>
      <c r="G936" t="s">
        <v>46</v>
      </c>
      <c r="H936" t="s">
        <v>62</v>
      </c>
      <c r="I936" t="s">
        <v>31</v>
      </c>
      <c r="J936" t="s">
        <v>577</v>
      </c>
      <c r="K936" t="s">
        <v>33</v>
      </c>
      <c r="L936" t="s">
        <v>58</v>
      </c>
      <c r="M936" t="s">
        <v>35</v>
      </c>
      <c r="N936" s="1">
        <v>44842</v>
      </c>
      <c r="O936">
        <v>2.52</v>
      </c>
      <c r="P936" s="2">
        <v>4</v>
      </c>
      <c r="Q936">
        <v>1.48</v>
      </c>
      <c r="R936">
        <v>22</v>
      </c>
      <c r="S936" s="2">
        <v>55.44</v>
      </c>
      <c r="T936" s="3">
        <v>0.09</v>
      </c>
      <c r="U936" s="2">
        <v>4.99</v>
      </c>
      <c r="V936" s="2">
        <v>50.45</v>
      </c>
      <c r="W936" s="2">
        <v>1.3</v>
      </c>
      <c r="X936" s="2">
        <v>51.75</v>
      </c>
    </row>
    <row r="937" spans="1:24">
      <c r="A937" t="s">
        <v>2099</v>
      </c>
      <c r="B937" s="1">
        <v>44827</v>
      </c>
      <c r="C937" t="s">
        <v>2100</v>
      </c>
      <c r="D937" t="s">
        <v>1065</v>
      </c>
      <c r="E937" t="s">
        <v>39</v>
      </c>
      <c r="F937" t="s">
        <v>39</v>
      </c>
      <c r="G937" t="s">
        <v>46</v>
      </c>
      <c r="H937" t="s">
        <v>125</v>
      </c>
      <c r="I937" t="s">
        <v>31</v>
      </c>
      <c r="J937" t="s">
        <v>580</v>
      </c>
      <c r="K937" t="s">
        <v>50</v>
      </c>
      <c r="L937" t="s">
        <v>51</v>
      </c>
      <c r="M937" t="s">
        <v>35</v>
      </c>
      <c r="N937" s="1">
        <v>44839</v>
      </c>
      <c r="O937">
        <v>3.4</v>
      </c>
      <c r="P937" s="2">
        <v>5.4</v>
      </c>
      <c r="Q937">
        <v>2</v>
      </c>
      <c r="R937">
        <v>38</v>
      </c>
      <c r="S937" s="2">
        <v>129.19999999999999</v>
      </c>
      <c r="T937" s="3">
        <v>0.03</v>
      </c>
      <c r="U937" s="2">
        <v>3.88</v>
      </c>
      <c r="V937" s="2">
        <v>125.32</v>
      </c>
      <c r="W937" s="2">
        <v>7.78</v>
      </c>
      <c r="X937" s="2">
        <v>133.1</v>
      </c>
    </row>
    <row r="938" spans="1:24">
      <c r="A938" t="s">
        <v>2101</v>
      </c>
      <c r="B938" s="1">
        <v>44829</v>
      </c>
      <c r="C938" t="s">
        <v>2102</v>
      </c>
      <c r="D938" t="s">
        <v>1068</v>
      </c>
      <c r="E938" t="s">
        <v>45</v>
      </c>
      <c r="F938" t="s">
        <v>45</v>
      </c>
      <c r="G938" t="s">
        <v>29</v>
      </c>
      <c r="H938" t="s">
        <v>30</v>
      </c>
      <c r="I938" t="s">
        <v>73</v>
      </c>
      <c r="J938" t="s">
        <v>583</v>
      </c>
      <c r="K938" t="s">
        <v>57</v>
      </c>
      <c r="L938" t="s">
        <v>58</v>
      </c>
      <c r="M938" t="s">
        <v>35</v>
      </c>
      <c r="N938" s="1">
        <v>44864</v>
      </c>
      <c r="O938">
        <v>4.46</v>
      </c>
      <c r="P938" s="2">
        <v>10.89</v>
      </c>
      <c r="Q938">
        <v>6.43</v>
      </c>
      <c r="R938">
        <v>19</v>
      </c>
      <c r="S938" s="2">
        <v>84.74</v>
      </c>
      <c r="T938" s="3">
        <v>7.0000000000000007E-2</v>
      </c>
      <c r="U938" s="2">
        <v>5.93</v>
      </c>
      <c r="V938" s="2">
        <v>78.81</v>
      </c>
      <c r="W938" s="2">
        <v>4.5</v>
      </c>
      <c r="X938" s="2">
        <v>83.31</v>
      </c>
    </row>
    <row r="939" spans="1:24">
      <c r="A939" t="s">
        <v>2103</v>
      </c>
      <c r="B939" s="1">
        <v>44830</v>
      </c>
      <c r="C939" t="s">
        <v>2104</v>
      </c>
      <c r="D939" t="s">
        <v>1071</v>
      </c>
      <c r="E939" t="s">
        <v>27</v>
      </c>
      <c r="F939" t="s">
        <v>28</v>
      </c>
      <c r="G939" t="s">
        <v>29</v>
      </c>
      <c r="H939" t="s">
        <v>62</v>
      </c>
      <c r="I939" t="s">
        <v>48</v>
      </c>
      <c r="J939" t="s">
        <v>586</v>
      </c>
      <c r="K939" t="s">
        <v>33</v>
      </c>
      <c r="L939" t="s">
        <v>34</v>
      </c>
      <c r="M939" t="s">
        <v>35</v>
      </c>
      <c r="N939" s="1">
        <v>44874</v>
      </c>
      <c r="O939">
        <v>21.97</v>
      </c>
      <c r="P939" s="2">
        <v>35.44</v>
      </c>
      <c r="Q939">
        <v>13.47</v>
      </c>
      <c r="R939">
        <v>44</v>
      </c>
      <c r="S939" s="2">
        <v>966.68</v>
      </c>
      <c r="T939" s="3">
        <v>0.01</v>
      </c>
      <c r="U939" s="2">
        <v>9.67</v>
      </c>
      <c r="V939" s="2">
        <v>957.01</v>
      </c>
      <c r="W939" s="2">
        <v>4.92</v>
      </c>
      <c r="X939" s="2">
        <v>961.93</v>
      </c>
    </row>
    <row r="940" spans="1:24">
      <c r="A940" t="s">
        <v>2105</v>
      </c>
      <c r="B940" s="1">
        <v>44832</v>
      </c>
      <c r="C940" t="s">
        <v>2106</v>
      </c>
      <c r="D940" t="s">
        <v>1074</v>
      </c>
      <c r="E940" t="s">
        <v>27</v>
      </c>
      <c r="F940" t="s">
        <v>28</v>
      </c>
      <c r="G940" t="s">
        <v>46</v>
      </c>
      <c r="H940" t="s">
        <v>125</v>
      </c>
      <c r="I940" t="s">
        <v>176</v>
      </c>
      <c r="J940" t="s">
        <v>589</v>
      </c>
      <c r="K940" t="s">
        <v>57</v>
      </c>
      <c r="L940" t="s">
        <v>34</v>
      </c>
      <c r="M940" t="s">
        <v>35</v>
      </c>
      <c r="N940" s="1">
        <v>44835</v>
      </c>
      <c r="O940">
        <v>19.829999999999998</v>
      </c>
      <c r="P940" s="2">
        <v>30.98</v>
      </c>
      <c r="Q940">
        <v>11.15</v>
      </c>
      <c r="R940">
        <v>30</v>
      </c>
      <c r="S940" s="2">
        <v>594.9</v>
      </c>
      <c r="T940" s="3">
        <v>0.03</v>
      </c>
      <c r="U940" s="2">
        <v>17.850000000000001</v>
      </c>
      <c r="V940" s="2">
        <v>577.04999999999995</v>
      </c>
      <c r="W940" s="2">
        <v>19.510000000000002</v>
      </c>
      <c r="X940" s="2">
        <v>596.55999999999995</v>
      </c>
    </row>
    <row r="941" spans="1:24">
      <c r="A941" t="s">
        <v>2107</v>
      </c>
      <c r="B941" s="1">
        <v>44834</v>
      </c>
      <c r="C941" t="s">
        <v>2108</v>
      </c>
      <c r="D941" t="s">
        <v>1077</v>
      </c>
      <c r="E941" t="s">
        <v>39</v>
      </c>
      <c r="F941" t="s">
        <v>39</v>
      </c>
      <c r="G941" t="s">
        <v>46</v>
      </c>
      <c r="H941" t="s">
        <v>62</v>
      </c>
      <c r="I941" t="s">
        <v>176</v>
      </c>
      <c r="J941" t="s">
        <v>592</v>
      </c>
      <c r="K941" t="s">
        <v>33</v>
      </c>
      <c r="L941" t="s">
        <v>34</v>
      </c>
      <c r="M941" t="s">
        <v>35</v>
      </c>
      <c r="N941" s="1">
        <v>44868</v>
      </c>
      <c r="O941">
        <v>4.59</v>
      </c>
      <c r="P941" s="2">
        <v>7.28</v>
      </c>
      <c r="Q941">
        <v>2.69</v>
      </c>
      <c r="R941">
        <v>50</v>
      </c>
      <c r="S941" s="2">
        <v>229.5</v>
      </c>
      <c r="T941" s="3">
        <v>0.01</v>
      </c>
      <c r="U941" s="2">
        <v>2.2999999999999998</v>
      </c>
      <c r="V941" s="2">
        <v>227.21</v>
      </c>
      <c r="W941" s="2">
        <v>11.15</v>
      </c>
      <c r="X941" s="2">
        <v>238.36</v>
      </c>
    </row>
    <row r="942" spans="1:24">
      <c r="A942" t="s">
        <v>2109</v>
      </c>
      <c r="B942" s="1">
        <v>44835</v>
      </c>
      <c r="C942" t="s">
        <v>1864</v>
      </c>
      <c r="D942" t="s">
        <v>1080</v>
      </c>
      <c r="E942" t="s">
        <v>45</v>
      </c>
      <c r="F942" t="s">
        <v>45</v>
      </c>
      <c r="G942" t="s">
        <v>46</v>
      </c>
      <c r="H942" t="s">
        <v>416</v>
      </c>
      <c r="I942" t="s">
        <v>31</v>
      </c>
      <c r="J942" t="s">
        <v>595</v>
      </c>
      <c r="K942" t="s">
        <v>50</v>
      </c>
      <c r="L942" t="s">
        <v>34</v>
      </c>
      <c r="M942" t="s">
        <v>35</v>
      </c>
      <c r="N942" s="1">
        <v>44840</v>
      </c>
      <c r="O942">
        <v>19.829999999999998</v>
      </c>
      <c r="P942" s="2">
        <v>30.98</v>
      </c>
      <c r="Q942">
        <v>11.15</v>
      </c>
      <c r="R942">
        <v>37</v>
      </c>
      <c r="S942" s="2">
        <v>733.71</v>
      </c>
      <c r="T942" s="3">
        <v>0.01</v>
      </c>
      <c r="U942" s="2">
        <v>7.34</v>
      </c>
      <c r="V942" s="2">
        <v>726.37</v>
      </c>
      <c r="W942" s="2">
        <v>19.510000000000002</v>
      </c>
      <c r="X942" s="2">
        <v>745.88</v>
      </c>
    </row>
    <row r="943" spans="1:24">
      <c r="A943" t="s">
        <v>2110</v>
      </c>
      <c r="B943" s="1">
        <v>44835</v>
      </c>
      <c r="C943" t="s">
        <v>2111</v>
      </c>
      <c r="D943" t="s">
        <v>1083</v>
      </c>
      <c r="E943" t="s">
        <v>27</v>
      </c>
      <c r="F943" t="s">
        <v>28</v>
      </c>
      <c r="G943" t="s">
        <v>107</v>
      </c>
      <c r="H943" t="s">
        <v>416</v>
      </c>
      <c r="I943" t="s">
        <v>31</v>
      </c>
      <c r="J943" t="s">
        <v>112</v>
      </c>
      <c r="K943" t="s">
        <v>57</v>
      </c>
      <c r="L943" t="s">
        <v>41</v>
      </c>
      <c r="M943" t="s">
        <v>35</v>
      </c>
      <c r="N943" s="1">
        <v>44854</v>
      </c>
      <c r="O943">
        <v>1.3</v>
      </c>
      <c r="P943" s="2">
        <v>2.88</v>
      </c>
      <c r="Q943">
        <v>1.58</v>
      </c>
      <c r="R943">
        <v>46</v>
      </c>
      <c r="S943" s="2">
        <v>59.8</v>
      </c>
      <c r="T943" s="3">
        <v>0.05</v>
      </c>
      <c r="U943" s="2">
        <v>2.99</v>
      </c>
      <c r="V943" s="2">
        <v>56.81</v>
      </c>
      <c r="W943" s="2">
        <v>1.01</v>
      </c>
      <c r="X943" s="2">
        <v>57.82</v>
      </c>
    </row>
    <row r="944" spans="1:24">
      <c r="A944" t="s">
        <v>2112</v>
      </c>
      <c r="B944" s="1">
        <v>44840</v>
      </c>
      <c r="C944" t="s">
        <v>2113</v>
      </c>
      <c r="D944" t="s">
        <v>1086</v>
      </c>
      <c r="E944" t="s">
        <v>39</v>
      </c>
      <c r="F944" t="s">
        <v>39</v>
      </c>
      <c r="G944" t="s">
        <v>29</v>
      </c>
      <c r="H944" t="s">
        <v>150</v>
      </c>
      <c r="I944" t="s">
        <v>176</v>
      </c>
      <c r="J944" t="s">
        <v>117</v>
      </c>
      <c r="K944" t="s">
        <v>33</v>
      </c>
      <c r="L944" t="s">
        <v>51</v>
      </c>
      <c r="M944" t="s">
        <v>35</v>
      </c>
      <c r="N944" s="1">
        <v>44841</v>
      </c>
      <c r="O944">
        <v>3.52</v>
      </c>
      <c r="P944" s="2">
        <v>5.68</v>
      </c>
      <c r="Q944">
        <v>2.16</v>
      </c>
      <c r="R944">
        <v>23</v>
      </c>
      <c r="S944" s="2">
        <v>80.959999999999994</v>
      </c>
      <c r="T944" s="3">
        <v>0.02</v>
      </c>
      <c r="U944" s="2">
        <v>1.62</v>
      </c>
      <c r="V944" s="2">
        <v>79.34</v>
      </c>
      <c r="W944" s="2">
        <v>1.39</v>
      </c>
      <c r="X944" s="2">
        <v>80.73</v>
      </c>
    </row>
    <row r="945" spans="1:24">
      <c r="A945" t="s">
        <v>2114</v>
      </c>
      <c r="B945" s="1">
        <v>44842</v>
      </c>
      <c r="C945" t="s">
        <v>2115</v>
      </c>
      <c r="D945" t="s">
        <v>1089</v>
      </c>
      <c r="E945" t="s">
        <v>45</v>
      </c>
      <c r="F945" t="s">
        <v>45</v>
      </c>
      <c r="G945" t="s">
        <v>29</v>
      </c>
      <c r="H945" t="s">
        <v>30</v>
      </c>
      <c r="I945" t="s">
        <v>176</v>
      </c>
      <c r="J945" t="s">
        <v>121</v>
      </c>
      <c r="K945" t="s">
        <v>33</v>
      </c>
      <c r="L945" t="s">
        <v>58</v>
      </c>
      <c r="M945" t="s">
        <v>35</v>
      </c>
      <c r="N945" s="1">
        <v>44857</v>
      </c>
      <c r="O945">
        <v>11.04</v>
      </c>
      <c r="P945" s="2">
        <v>16.98</v>
      </c>
      <c r="Q945">
        <v>5.94</v>
      </c>
      <c r="R945">
        <v>43</v>
      </c>
      <c r="S945" s="2">
        <v>474.72</v>
      </c>
      <c r="T945" s="3">
        <v>0.09</v>
      </c>
      <c r="U945" s="2">
        <v>42.72</v>
      </c>
      <c r="V945" s="2">
        <v>432</v>
      </c>
      <c r="W945" s="2">
        <v>12.39</v>
      </c>
      <c r="X945" s="2">
        <v>444.39</v>
      </c>
    </row>
    <row r="946" spans="1:24">
      <c r="A946" t="s">
        <v>2116</v>
      </c>
      <c r="B946" s="1">
        <v>44845</v>
      </c>
      <c r="C946" t="s">
        <v>2117</v>
      </c>
      <c r="D946" t="s">
        <v>1092</v>
      </c>
      <c r="E946" t="s">
        <v>27</v>
      </c>
      <c r="F946" t="s">
        <v>28</v>
      </c>
      <c r="G946" t="s">
        <v>46</v>
      </c>
      <c r="H946" t="s">
        <v>90</v>
      </c>
      <c r="I946" t="s">
        <v>48</v>
      </c>
      <c r="J946" t="s">
        <v>126</v>
      </c>
      <c r="K946" t="s">
        <v>50</v>
      </c>
      <c r="L946" t="s">
        <v>51</v>
      </c>
      <c r="M946" t="s">
        <v>35</v>
      </c>
      <c r="N946" s="1">
        <v>44889</v>
      </c>
      <c r="O946">
        <v>2.31</v>
      </c>
      <c r="P946" s="2">
        <v>3.78</v>
      </c>
      <c r="Q946">
        <v>1.47</v>
      </c>
      <c r="R946">
        <v>22</v>
      </c>
      <c r="S946" s="2">
        <v>50.82</v>
      </c>
      <c r="T946" s="3">
        <v>0.1</v>
      </c>
      <c r="U946" s="2">
        <v>5.08</v>
      </c>
      <c r="V946" s="2">
        <v>45.74</v>
      </c>
      <c r="W946" s="2">
        <v>0.71</v>
      </c>
      <c r="X946" s="2">
        <v>46.45</v>
      </c>
    </row>
    <row r="947" spans="1:24">
      <c r="A947" t="s">
        <v>2118</v>
      </c>
      <c r="B947" s="1">
        <v>44846</v>
      </c>
      <c r="C947" t="s">
        <v>2119</v>
      </c>
      <c r="D947" t="s">
        <v>1095</v>
      </c>
      <c r="E947" t="s">
        <v>39</v>
      </c>
      <c r="F947" t="s">
        <v>39</v>
      </c>
      <c r="G947" t="s">
        <v>107</v>
      </c>
      <c r="H947" t="s">
        <v>62</v>
      </c>
      <c r="I947" t="s">
        <v>63</v>
      </c>
      <c r="J947" t="s">
        <v>130</v>
      </c>
      <c r="K947" t="s">
        <v>33</v>
      </c>
      <c r="L947" t="s">
        <v>34</v>
      </c>
      <c r="M947" t="s">
        <v>35</v>
      </c>
      <c r="N947" s="1">
        <v>44903</v>
      </c>
      <c r="O947">
        <v>54.29</v>
      </c>
      <c r="P947" s="2">
        <v>90.48</v>
      </c>
      <c r="Q947">
        <v>36.19</v>
      </c>
      <c r="R947">
        <v>25</v>
      </c>
      <c r="S947" s="2">
        <v>1357.25</v>
      </c>
      <c r="T947" s="3">
        <v>0.02</v>
      </c>
      <c r="U947" s="2">
        <v>27.15</v>
      </c>
      <c r="V947" s="2">
        <v>1330.11</v>
      </c>
      <c r="W947" s="2">
        <v>19.989999999999998</v>
      </c>
      <c r="X947" s="2">
        <v>1350.1</v>
      </c>
    </row>
    <row r="948" spans="1:24">
      <c r="A948" t="s">
        <v>2120</v>
      </c>
      <c r="B948" s="1">
        <v>44847</v>
      </c>
      <c r="C948" t="s">
        <v>2121</v>
      </c>
      <c r="D948" t="s">
        <v>1098</v>
      </c>
      <c r="E948" t="s">
        <v>45</v>
      </c>
      <c r="F948" t="s">
        <v>45</v>
      </c>
      <c r="G948" t="s">
        <v>29</v>
      </c>
      <c r="H948" t="s">
        <v>433</v>
      </c>
      <c r="I948" t="s">
        <v>48</v>
      </c>
      <c r="J948" t="s">
        <v>134</v>
      </c>
      <c r="K948" t="s">
        <v>33</v>
      </c>
      <c r="L948" t="s">
        <v>41</v>
      </c>
      <c r="M948" t="s">
        <v>35</v>
      </c>
      <c r="N948" s="1">
        <v>44858</v>
      </c>
      <c r="O948">
        <v>16.850000000000001</v>
      </c>
      <c r="P948" s="2">
        <v>27.18</v>
      </c>
      <c r="Q948">
        <v>10.33</v>
      </c>
      <c r="R948">
        <v>38</v>
      </c>
      <c r="S948" s="2">
        <v>640.29999999999995</v>
      </c>
      <c r="T948" s="3">
        <v>0.01</v>
      </c>
      <c r="U948" s="2">
        <v>6.4</v>
      </c>
      <c r="V948" s="2">
        <v>633.9</v>
      </c>
      <c r="W948" s="2">
        <v>8.23</v>
      </c>
      <c r="X948" s="2">
        <v>642.13</v>
      </c>
    </row>
    <row r="949" spans="1:24">
      <c r="A949" t="s">
        <v>2122</v>
      </c>
      <c r="B949" s="1">
        <v>44848</v>
      </c>
      <c r="C949" t="s">
        <v>2123</v>
      </c>
      <c r="D949" t="s">
        <v>1101</v>
      </c>
      <c r="E949" t="s">
        <v>27</v>
      </c>
      <c r="F949" t="s">
        <v>28</v>
      </c>
      <c r="G949" t="s">
        <v>46</v>
      </c>
      <c r="H949" t="s">
        <v>30</v>
      </c>
      <c r="I949" t="s">
        <v>31</v>
      </c>
      <c r="J949" t="s">
        <v>138</v>
      </c>
      <c r="K949" t="s">
        <v>50</v>
      </c>
      <c r="L949" t="s">
        <v>51</v>
      </c>
      <c r="M949" t="s">
        <v>35</v>
      </c>
      <c r="N949" s="1">
        <v>44859</v>
      </c>
      <c r="O949">
        <v>6.39</v>
      </c>
      <c r="P949" s="2">
        <v>19.98</v>
      </c>
      <c r="Q949">
        <v>13.59</v>
      </c>
      <c r="R949">
        <v>9</v>
      </c>
      <c r="S949" s="2">
        <v>57.51</v>
      </c>
      <c r="T949" s="3">
        <v>0.06</v>
      </c>
      <c r="U949" s="2">
        <v>3.45</v>
      </c>
      <c r="V949" s="2">
        <v>54.06</v>
      </c>
      <c r="W949" s="2">
        <v>4</v>
      </c>
      <c r="X949" s="2">
        <v>58.06</v>
      </c>
    </row>
    <row r="950" spans="1:24">
      <c r="A950" t="s">
        <v>2124</v>
      </c>
      <c r="B950" s="1">
        <v>44849</v>
      </c>
      <c r="C950" t="s">
        <v>2125</v>
      </c>
      <c r="D950" t="s">
        <v>1104</v>
      </c>
      <c r="E950" t="s">
        <v>39</v>
      </c>
      <c r="F950" t="s">
        <v>39</v>
      </c>
      <c r="G950" t="s">
        <v>29</v>
      </c>
      <c r="H950" t="s">
        <v>90</v>
      </c>
      <c r="I950" t="s">
        <v>63</v>
      </c>
      <c r="J950" t="s">
        <v>142</v>
      </c>
      <c r="K950" t="s">
        <v>57</v>
      </c>
      <c r="L950" t="s">
        <v>58</v>
      </c>
      <c r="M950" t="s">
        <v>35</v>
      </c>
      <c r="N950" s="1">
        <v>44863</v>
      </c>
      <c r="O950">
        <v>56.16</v>
      </c>
      <c r="P950" s="2">
        <v>136.97999999999999</v>
      </c>
      <c r="Q950">
        <v>80.819999999999993</v>
      </c>
      <c r="R950">
        <v>27</v>
      </c>
      <c r="S950" s="2">
        <v>1516.32</v>
      </c>
      <c r="T950" s="3">
        <v>0.09</v>
      </c>
      <c r="U950" s="2">
        <v>136.47</v>
      </c>
      <c r="V950" s="2">
        <v>1379.85</v>
      </c>
      <c r="W950" s="2">
        <v>24.49</v>
      </c>
      <c r="X950" s="2">
        <v>1404.34</v>
      </c>
    </row>
    <row r="951" spans="1:24">
      <c r="A951" t="s">
        <v>2126</v>
      </c>
      <c r="B951" s="1">
        <v>44850</v>
      </c>
      <c r="C951" t="s">
        <v>2127</v>
      </c>
      <c r="D951" t="s">
        <v>1107</v>
      </c>
      <c r="E951" t="s">
        <v>45</v>
      </c>
      <c r="F951" t="s">
        <v>45</v>
      </c>
      <c r="G951" t="s">
        <v>46</v>
      </c>
      <c r="H951" t="s">
        <v>125</v>
      </c>
      <c r="I951" t="s">
        <v>31</v>
      </c>
      <c r="J951" t="s">
        <v>146</v>
      </c>
      <c r="K951" t="s">
        <v>50</v>
      </c>
      <c r="L951" t="s">
        <v>34</v>
      </c>
      <c r="M951" t="s">
        <v>35</v>
      </c>
      <c r="N951" s="1">
        <v>44856</v>
      </c>
      <c r="O951">
        <v>1.0900000000000001</v>
      </c>
      <c r="P951" s="2">
        <v>2.6</v>
      </c>
      <c r="Q951">
        <v>1.51</v>
      </c>
      <c r="R951">
        <v>12</v>
      </c>
      <c r="S951" s="2">
        <v>13.08</v>
      </c>
      <c r="T951" s="3">
        <v>0.05</v>
      </c>
      <c r="U951" s="2">
        <v>0.65</v>
      </c>
      <c r="V951" s="2">
        <v>12.43</v>
      </c>
      <c r="W951" s="2">
        <v>2.4</v>
      </c>
      <c r="X951" s="2">
        <v>14.83</v>
      </c>
    </row>
    <row r="952" spans="1:24">
      <c r="A952" t="s">
        <v>2128</v>
      </c>
      <c r="B952" s="1">
        <v>44852</v>
      </c>
      <c r="C952" t="s">
        <v>2129</v>
      </c>
      <c r="D952" t="s">
        <v>1110</v>
      </c>
      <c r="E952" t="s">
        <v>27</v>
      </c>
      <c r="F952" t="s">
        <v>28</v>
      </c>
      <c r="G952" t="s">
        <v>107</v>
      </c>
      <c r="H952" t="s">
        <v>167</v>
      </c>
      <c r="I952" t="s">
        <v>31</v>
      </c>
      <c r="J952" t="s">
        <v>151</v>
      </c>
      <c r="K952" t="s">
        <v>57</v>
      </c>
      <c r="L952" t="s">
        <v>41</v>
      </c>
      <c r="M952" t="s">
        <v>35</v>
      </c>
      <c r="N952" s="1">
        <v>44876</v>
      </c>
      <c r="O952">
        <v>56.16</v>
      </c>
      <c r="P952" s="2">
        <v>136.97999999999999</v>
      </c>
      <c r="Q952">
        <v>80.819999999999993</v>
      </c>
      <c r="R952">
        <v>21</v>
      </c>
      <c r="S952" s="2">
        <v>1179.3599999999999</v>
      </c>
      <c r="T952" s="3">
        <v>0.05</v>
      </c>
      <c r="U952" s="2">
        <v>58.97</v>
      </c>
      <c r="V952" s="2">
        <v>1120.3900000000001</v>
      </c>
      <c r="W952" s="2">
        <v>24.49</v>
      </c>
      <c r="X952" s="2">
        <v>1144.8800000000001</v>
      </c>
    </row>
    <row r="953" spans="1:24">
      <c r="A953" t="s">
        <v>2130</v>
      </c>
      <c r="B953" s="1">
        <v>44853</v>
      </c>
      <c r="C953" t="s">
        <v>2131</v>
      </c>
      <c r="D953" t="s">
        <v>1113</v>
      </c>
      <c r="E953" t="s">
        <v>39</v>
      </c>
      <c r="F953" t="s">
        <v>39</v>
      </c>
      <c r="G953" t="s">
        <v>29</v>
      </c>
      <c r="H953" t="s">
        <v>30</v>
      </c>
      <c r="I953" t="s">
        <v>73</v>
      </c>
      <c r="J953" t="s">
        <v>155</v>
      </c>
      <c r="K953" t="s">
        <v>33</v>
      </c>
      <c r="L953" t="s">
        <v>34</v>
      </c>
      <c r="M953" t="s">
        <v>35</v>
      </c>
      <c r="N953" s="1">
        <v>44874</v>
      </c>
      <c r="O953">
        <v>5.19</v>
      </c>
      <c r="P953" s="2">
        <v>12.98</v>
      </c>
      <c r="Q953">
        <v>7.79</v>
      </c>
      <c r="R953">
        <v>49</v>
      </c>
      <c r="S953" s="2">
        <v>254.31</v>
      </c>
      <c r="T953" s="3">
        <v>0.09</v>
      </c>
      <c r="U953" s="2">
        <v>22.89</v>
      </c>
      <c r="V953" s="2">
        <v>231.42</v>
      </c>
      <c r="W953" s="2">
        <v>3.14</v>
      </c>
      <c r="X953" s="2">
        <v>234.56</v>
      </c>
    </row>
    <row r="954" spans="1:24">
      <c r="A954" t="s">
        <v>2132</v>
      </c>
      <c r="B954" s="1">
        <v>44854</v>
      </c>
      <c r="C954" t="s">
        <v>2133</v>
      </c>
      <c r="D954" t="s">
        <v>1115</v>
      </c>
      <c r="E954" t="s">
        <v>45</v>
      </c>
      <c r="F954" t="s">
        <v>45</v>
      </c>
      <c r="G954" t="s">
        <v>107</v>
      </c>
      <c r="H954" t="s">
        <v>47</v>
      </c>
      <c r="I954" t="s">
        <v>63</v>
      </c>
      <c r="J954" t="s">
        <v>159</v>
      </c>
      <c r="K954" t="s">
        <v>57</v>
      </c>
      <c r="L954" t="s">
        <v>41</v>
      </c>
      <c r="M954" t="s">
        <v>35</v>
      </c>
      <c r="N954" s="1">
        <v>44855</v>
      </c>
      <c r="O954">
        <v>2.2599999999999998</v>
      </c>
      <c r="P954" s="2">
        <v>3.58</v>
      </c>
      <c r="Q954">
        <v>1.32</v>
      </c>
      <c r="R954">
        <v>34</v>
      </c>
      <c r="S954" s="2">
        <v>76.84</v>
      </c>
      <c r="T954" s="3">
        <v>7.0000000000000007E-2</v>
      </c>
      <c r="U954" s="2">
        <v>5.38</v>
      </c>
      <c r="V954" s="2">
        <v>71.459999999999994</v>
      </c>
      <c r="W954" s="2">
        <v>5.47</v>
      </c>
      <c r="X954" s="2">
        <v>76.930000000000007</v>
      </c>
    </row>
    <row r="955" spans="1:24">
      <c r="A955" t="s">
        <v>2134</v>
      </c>
      <c r="B955" s="1">
        <v>44856</v>
      </c>
      <c r="C955" t="s">
        <v>2135</v>
      </c>
      <c r="D955" t="s">
        <v>1117</v>
      </c>
      <c r="E955" t="s">
        <v>39</v>
      </c>
      <c r="F955" t="s">
        <v>39</v>
      </c>
      <c r="G955" t="s">
        <v>46</v>
      </c>
      <c r="H955" t="s">
        <v>116</v>
      </c>
      <c r="I955" t="s">
        <v>63</v>
      </c>
      <c r="J955" t="s">
        <v>163</v>
      </c>
      <c r="K955" t="s">
        <v>33</v>
      </c>
      <c r="L955" t="s">
        <v>51</v>
      </c>
      <c r="M955" t="s">
        <v>35</v>
      </c>
      <c r="N955" s="1">
        <v>44900</v>
      </c>
      <c r="O955">
        <v>1.59</v>
      </c>
      <c r="P955" s="2">
        <v>2.61</v>
      </c>
      <c r="Q955">
        <v>1.02</v>
      </c>
      <c r="R955">
        <v>44</v>
      </c>
      <c r="S955" s="2">
        <v>69.959999999999994</v>
      </c>
      <c r="T955" s="3">
        <v>7.0000000000000007E-2</v>
      </c>
      <c r="U955" s="2">
        <v>4.9000000000000004</v>
      </c>
      <c r="V955" s="2">
        <v>65.06</v>
      </c>
      <c r="W955" s="2">
        <v>0.5</v>
      </c>
      <c r="X955" s="2">
        <v>65.56</v>
      </c>
    </row>
    <row r="956" spans="1:24">
      <c r="A956" t="s">
        <v>2136</v>
      </c>
      <c r="B956" s="1">
        <v>44857</v>
      </c>
      <c r="C956" t="s">
        <v>2137</v>
      </c>
      <c r="D956" t="s">
        <v>1119</v>
      </c>
      <c r="E956" t="s">
        <v>45</v>
      </c>
      <c r="F956" t="s">
        <v>45</v>
      </c>
      <c r="G956" t="s">
        <v>72</v>
      </c>
      <c r="H956" t="s">
        <v>125</v>
      </c>
      <c r="I956" t="s">
        <v>73</v>
      </c>
      <c r="J956" t="s">
        <v>168</v>
      </c>
      <c r="K956" t="s">
        <v>33</v>
      </c>
      <c r="L956" t="s">
        <v>58</v>
      </c>
      <c r="M956" t="s">
        <v>35</v>
      </c>
      <c r="N956" s="1">
        <v>44867</v>
      </c>
      <c r="O956">
        <v>8.82</v>
      </c>
      <c r="P956" s="2">
        <v>20.99</v>
      </c>
      <c r="Q956">
        <v>12.17</v>
      </c>
      <c r="R956">
        <v>17</v>
      </c>
      <c r="S956" s="2">
        <v>149.94</v>
      </c>
      <c r="T956" s="3">
        <v>0</v>
      </c>
      <c r="U956" s="2">
        <v>0</v>
      </c>
      <c r="V956" s="2">
        <v>149.94</v>
      </c>
      <c r="W956" s="2">
        <v>4.8099999999999996</v>
      </c>
      <c r="X956" s="2">
        <v>154.75</v>
      </c>
    </row>
    <row r="957" spans="1:24">
      <c r="A957" t="s">
        <v>2138</v>
      </c>
      <c r="B957" s="1">
        <v>44857</v>
      </c>
      <c r="C957" t="s">
        <v>2139</v>
      </c>
      <c r="D957" t="s">
        <v>1121</v>
      </c>
      <c r="E957" t="s">
        <v>27</v>
      </c>
      <c r="F957" t="s">
        <v>28</v>
      </c>
      <c r="G957" t="s">
        <v>29</v>
      </c>
      <c r="H957" t="s">
        <v>90</v>
      </c>
      <c r="I957" t="s">
        <v>48</v>
      </c>
      <c r="J957" t="s">
        <v>172</v>
      </c>
      <c r="K957" t="s">
        <v>33</v>
      </c>
      <c r="L957" t="s">
        <v>51</v>
      </c>
      <c r="M957" t="s">
        <v>35</v>
      </c>
      <c r="N957" s="1">
        <v>44865</v>
      </c>
      <c r="O957">
        <v>56.16</v>
      </c>
      <c r="P957" s="2">
        <v>136.97999999999999</v>
      </c>
      <c r="Q957">
        <v>80.819999999999993</v>
      </c>
      <c r="R957">
        <v>3</v>
      </c>
      <c r="S957" s="2">
        <v>168.48</v>
      </c>
      <c r="T957" s="3">
        <v>0.1</v>
      </c>
      <c r="U957" s="2">
        <v>16.850000000000001</v>
      </c>
      <c r="V957" s="2">
        <v>151.63</v>
      </c>
      <c r="W957" s="2">
        <v>24.49</v>
      </c>
      <c r="X957" s="2">
        <v>176.12</v>
      </c>
    </row>
    <row r="958" spans="1:24">
      <c r="A958" t="s">
        <v>2140</v>
      </c>
      <c r="B958" s="1">
        <v>44857</v>
      </c>
      <c r="C958" t="s">
        <v>2141</v>
      </c>
      <c r="D958" t="s">
        <v>1123</v>
      </c>
      <c r="E958" t="s">
        <v>27</v>
      </c>
      <c r="F958" t="s">
        <v>28</v>
      </c>
      <c r="G958" t="s">
        <v>72</v>
      </c>
      <c r="H958" t="s">
        <v>116</v>
      </c>
      <c r="I958" t="s">
        <v>31</v>
      </c>
      <c r="J958" t="s">
        <v>177</v>
      </c>
      <c r="K958" t="s">
        <v>50</v>
      </c>
      <c r="L958" t="s">
        <v>34</v>
      </c>
      <c r="M958" t="s">
        <v>35</v>
      </c>
      <c r="N958" s="1">
        <v>44866</v>
      </c>
      <c r="O958">
        <v>1.84</v>
      </c>
      <c r="P958" s="2">
        <v>2.88</v>
      </c>
      <c r="Q958">
        <v>1.04</v>
      </c>
      <c r="R958">
        <v>32</v>
      </c>
      <c r="S958" s="2">
        <v>58.88</v>
      </c>
      <c r="T958" s="3">
        <v>0.01</v>
      </c>
      <c r="U958" s="2">
        <v>0.59</v>
      </c>
      <c r="V958" s="2">
        <v>58.29</v>
      </c>
      <c r="W958" s="2">
        <v>1.49</v>
      </c>
      <c r="X958" s="2">
        <v>59.78</v>
      </c>
    </row>
    <row r="959" spans="1:24">
      <c r="A959" t="s">
        <v>2142</v>
      </c>
      <c r="B959" s="1">
        <v>44859</v>
      </c>
      <c r="C959" t="s">
        <v>2143</v>
      </c>
      <c r="D959" t="s">
        <v>1125</v>
      </c>
      <c r="E959" t="s">
        <v>39</v>
      </c>
      <c r="F959" t="s">
        <v>39</v>
      </c>
      <c r="G959" t="s">
        <v>29</v>
      </c>
      <c r="H959" t="s">
        <v>90</v>
      </c>
      <c r="I959" t="s">
        <v>73</v>
      </c>
      <c r="J959" t="s">
        <v>182</v>
      </c>
      <c r="K959" t="s">
        <v>57</v>
      </c>
      <c r="L959" t="s">
        <v>41</v>
      </c>
      <c r="M959" t="s">
        <v>52</v>
      </c>
      <c r="N959" s="1">
        <v>44878</v>
      </c>
      <c r="O959">
        <v>1.59</v>
      </c>
      <c r="P959" s="2">
        <v>2.61</v>
      </c>
      <c r="Q959">
        <v>1.02</v>
      </c>
      <c r="R959">
        <v>25</v>
      </c>
      <c r="S959" s="2">
        <v>39.75</v>
      </c>
      <c r="T959" s="3">
        <v>0.04</v>
      </c>
      <c r="U959" s="2">
        <v>1.59</v>
      </c>
      <c r="V959" s="2">
        <v>38.159999999999997</v>
      </c>
      <c r="W959" s="2">
        <v>0.5</v>
      </c>
      <c r="X959" s="2">
        <v>38.659999999999997</v>
      </c>
    </row>
    <row r="960" spans="1:24">
      <c r="A960" t="s">
        <v>2144</v>
      </c>
      <c r="B960" s="1">
        <v>44859</v>
      </c>
      <c r="C960" t="s">
        <v>390</v>
      </c>
      <c r="D960" t="s">
        <v>1127</v>
      </c>
      <c r="E960" t="s">
        <v>45</v>
      </c>
      <c r="F960" t="s">
        <v>45</v>
      </c>
      <c r="G960" t="s">
        <v>29</v>
      </c>
      <c r="H960" t="s">
        <v>47</v>
      </c>
      <c r="I960" t="s">
        <v>176</v>
      </c>
      <c r="J960" t="s">
        <v>186</v>
      </c>
      <c r="K960" t="s">
        <v>50</v>
      </c>
      <c r="L960" t="s">
        <v>51</v>
      </c>
      <c r="M960" t="s">
        <v>35</v>
      </c>
      <c r="N960" s="1">
        <v>44885</v>
      </c>
      <c r="O960">
        <v>0.9</v>
      </c>
      <c r="P960" s="2">
        <v>2.1</v>
      </c>
      <c r="Q960">
        <v>1.2</v>
      </c>
      <c r="R960">
        <v>33</v>
      </c>
      <c r="S960" s="2">
        <v>29.7</v>
      </c>
      <c r="T960" s="3">
        <v>0.05</v>
      </c>
      <c r="U960" s="2">
        <v>1.49</v>
      </c>
      <c r="V960" s="2">
        <v>28.22</v>
      </c>
      <c r="W960" s="2">
        <v>0.7</v>
      </c>
      <c r="X960" s="2">
        <v>28.92</v>
      </c>
    </row>
    <row r="961" spans="1:24">
      <c r="A961" t="s">
        <v>2145</v>
      </c>
      <c r="B961" s="1">
        <v>44862</v>
      </c>
      <c r="C961" t="s">
        <v>2146</v>
      </c>
      <c r="D961" t="s">
        <v>1129</v>
      </c>
      <c r="E961" t="s">
        <v>27</v>
      </c>
      <c r="F961" t="s">
        <v>28</v>
      </c>
      <c r="G961" t="s">
        <v>107</v>
      </c>
      <c r="H961" t="s">
        <v>62</v>
      </c>
      <c r="I961" t="s">
        <v>48</v>
      </c>
      <c r="J961" t="s">
        <v>190</v>
      </c>
      <c r="K961" t="s">
        <v>57</v>
      </c>
      <c r="L961" t="s">
        <v>58</v>
      </c>
      <c r="M961" t="s">
        <v>52</v>
      </c>
      <c r="N961" s="1">
        <v>44885</v>
      </c>
      <c r="O961">
        <v>4.46</v>
      </c>
      <c r="P961" s="2">
        <v>10.89</v>
      </c>
      <c r="Q961">
        <v>6.43</v>
      </c>
      <c r="R961">
        <v>30</v>
      </c>
      <c r="S961" s="2">
        <v>133.80000000000001</v>
      </c>
      <c r="T961" s="3">
        <v>0.08</v>
      </c>
      <c r="U961" s="2">
        <v>10.7</v>
      </c>
      <c r="V961" s="2">
        <v>123.1</v>
      </c>
      <c r="W961" s="2">
        <v>4.5</v>
      </c>
      <c r="X961" s="2">
        <v>127.6</v>
      </c>
    </row>
    <row r="962" spans="1:24">
      <c r="A962" t="s">
        <v>2147</v>
      </c>
      <c r="B962" s="1">
        <v>44862</v>
      </c>
      <c r="C962" t="s">
        <v>2148</v>
      </c>
      <c r="D962" t="s">
        <v>1131</v>
      </c>
      <c r="E962" t="s">
        <v>39</v>
      </c>
      <c r="F962" t="s">
        <v>39</v>
      </c>
      <c r="G962" t="s">
        <v>29</v>
      </c>
      <c r="H962" t="s">
        <v>90</v>
      </c>
      <c r="I962" t="s">
        <v>73</v>
      </c>
      <c r="J962" t="s">
        <v>194</v>
      </c>
      <c r="K962" t="s">
        <v>33</v>
      </c>
      <c r="L962" t="s">
        <v>34</v>
      </c>
      <c r="M962" t="s">
        <v>35</v>
      </c>
      <c r="N962" s="1">
        <v>44890</v>
      </c>
      <c r="O962">
        <v>1.98</v>
      </c>
      <c r="P962" s="2">
        <v>3.15</v>
      </c>
      <c r="Q962">
        <v>1.17</v>
      </c>
      <c r="R962">
        <v>24</v>
      </c>
      <c r="S962" s="2">
        <v>47.52</v>
      </c>
      <c r="T962" s="3">
        <v>0.02</v>
      </c>
      <c r="U962" s="2">
        <v>0.95</v>
      </c>
      <c r="V962" s="2">
        <v>46.57</v>
      </c>
      <c r="W962" s="2">
        <v>0.49</v>
      </c>
      <c r="X962" s="2">
        <v>47.06</v>
      </c>
    </row>
    <row r="963" spans="1:24">
      <c r="A963" t="s">
        <v>2149</v>
      </c>
      <c r="B963" s="1">
        <v>44863</v>
      </c>
      <c r="C963" t="s">
        <v>2150</v>
      </c>
      <c r="D963" t="s">
        <v>1133</v>
      </c>
      <c r="E963" t="s">
        <v>45</v>
      </c>
      <c r="F963" t="s">
        <v>45</v>
      </c>
      <c r="G963" t="s">
        <v>107</v>
      </c>
      <c r="H963" t="s">
        <v>66</v>
      </c>
      <c r="I963" t="s">
        <v>73</v>
      </c>
      <c r="J963" t="s">
        <v>198</v>
      </c>
      <c r="K963" t="s">
        <v>57</v>
      </c>
      <c r="L963" t="s">
        <v>41</v>
      </c>
      <c r="M963" t="s">
        <v>35</v>
      </c>
      <c r="N963" s="1">
        <v>44869</v>
      </c>
      <c r="O963">
        <v>6.39</v>
      </c>
      <c r="P963" s="2">
        <v>19.98</v>
      </c>
      <c r="Q963">
        <v>13.59</v>
      </c>
      <c r="R963">
        <v>9</v>
      </c>
      <c r="S963" s="2">
        <v>57.51</v>
      </c>
      <c r="T963" s="3">
        <v>0.09</v>
      </c>
      <c r="U963" s="2">
        <v>5.18</v>
      </c>
      <c r="V963" s="2">
        <v>52.33</v>
      </c>
      <c r="W963" s="2">
        <v>4</v>
      </c>
      <c r="X963" s="2">
        <v>56.33</v>
      </c>
    </row>
    <row r="964" spans="1:24">
      <c r="A964" t="s">
        <v>2151</v>
      </c>
      <c r="B964" s="1">
        <v>44865</v>
      </c>
      <c r="C964" t="s">
        <v>2152</v>
      </c>
      <c r="D964" t="s">
        <v>1135</v>
      </c>
      <c r="E964" t="s">
        <v>27</v>
      </c>
      <c r="F964" t="s">
        <v>28</v>
      </c>
      <c r="G964" t="s">
        <v>29</v>
      </c>
      <c r="H964" t="s">
        <v>150</v>
      </c>
      <c r="I964" t="s">
        <v>31</v>
      </c>
      <c r="J964" t="s">
        <v>202</v>
      </c>
      <c r="K964" t="s">
        <v>33</v>
      </c>
      <c r="L964" t="s">
        <v>51</v>
      </c>
      <c r="M964" t="s">
        <v>35</v>
      </c>
      <c r="N964" s="1">
        <v>44923</v>
      </c>
      <c r="O964">
        <v>9.91</v>
      </c>
      <c r="P964" s="2">
        <v>15.99</v>
      </c>
      <c r="Q964">
        <v>6.08</v>
      </c>
      <c r="R964">
        <v>33</v>
      </c>
      <c r="S964" s="2">
        <v>327.02999999999997</v>
      </c>
      <c r="T964" s="3">
        <v>0.01</v>
      </c>
      <c r="U964" s="2">
        <v>3.27</v>
      </c>
      <c r="V964" s="2">
        <v>323.76</v>
      </c>
      <c r="W964" s="2">
        <v>11.28</v>
      </c>
      <c r="X964" s="2">
        <v>335.04</v>
      </c>
    </row>
    <row r="965" spans="1:24">
      <c r="A965" t="s">
        <v>2153</v>
      </c>
      <c r="B965" s="1">
        <v>44865</v>
      </c>
      <c r="C965" t="s">
        <v>2154</v>
      </c>
      <c r="D965" t="s">
        <v>1137</v>
      </c>
      <c r="E965" t="s">
        <v>39</v>
      </c>
      <c r="F965" t="s">
        <v>39</v>
      </c>
      <c r="G965" t="s">
        <v>29</v>
      </c>
      <c r="H965" t="s">
        <v>62</v>
      </c>
      <c r="I965" t="s">
        <v>31</v>
      </c>
      <c r="J965" t="s">
        <v>206</v>
      </c>
      <c r="K965" t="s">
        <v>50</v>
      </c>
      <c r="L965" t="s">
        <v>58</v>
      </c>
      <c r="M965" t="s">
        <v>35</v>
      </c>
      <c r="N965" s="1">
        <v>44901</v>
      </c>
      <c r="O965">
        <v>3.65</v>
      </c>
      <c r="P965" s="2">
        <v>5.98</v>
      </c>
      <c r="Q965">
        <v>2.33</v>
      </c>
      <c r="R965">
        <v>23</v>
      </c>
      <c r="S965" s="2">
        <v>83.95</v>
      </c>
      <c r="T965" s="3">
        <v>0.01</v>
      </c>
      <c r="U965" s="2">
        <v>0.84</v>
      </c>
      <c r="V965" s="2">
        <v>83.11</v>
      </c>
      <c r="W965" s="2">
        <v>1.49</v>
      </c>
      <c r="X965" s="2">
        <v>84.6</v>
      </c>
    </row>
    <row r="966" spans="1:24">
      <c r="A966" t="s">
        <v>2155</v>
      </c>
      <c r="B966" s="1">
        <v>44865</v>
      </c>
      <c r="C966" t="s">
        <v>2156</v>
      </c>
      <c r="D966" t="s">
        <v>1139</v>
      </c>
      <c r="E966" t="s">
        <v>45</v>
      </c>
      <c r="F966" t="s">
        <v>45</v>
      </c>
      <c r="G966" t="s">
        <v>107</v>
      </c>
      <c r="H966" t="s">
        <v>150</v>
      </c>
      <c r="I966" t="s">
        <v>63</v>
      </c>
      <c r="J966" t="s">
        <v>210</v>
      </c>
      <c r="K966" t="s">
        <v>57</v>
      </c>
      <c r="L966" t="s">
        <v>58</v>
      </c>
      <c r="M966" t="s">
        <v>35</v>
      </c>
      <c r="N966" s="1">
        <v>44874</v>
      </c>
      <c r="O966">
        <v>3.5</v>
      </c>
      <c r="P966" s="2">
        <v>5.74</v>
      </c>
      <c r="Q966">
        <v>2.2400000000000002</v>
      </c>
      <c r="R966">
        <v>48</v>
      </c>
      <c r="S966" s="2">
        <v>168</v>
      </c>
      <c r="T966" s="3">
        <v>0.05</v>
      </c>
      <c r="U966" s="2">
        <v>8.4</v>
      </c>
      <c r="V966" s="2">
        <v>159.6</v>
      </c>
      <c r="W966" s="2">
        <v>5.01</v>
      </c>
      <c r="X966" s="2">
        <v>164.61</v>
      </c>
    </row>
    <row r="967" spans="1:24">
      <c r="A967" t="s">
        <v>2157</v>
      </c>
      <c r="B967" s="1">
        <v>44867</v>
      </c>
      <c r="C967" t="s">
        <v>2158</v>
      </c>
      <c r="D967" t="s">
        <v>1141</v>
      </c>
      <c r="E967" t="s">
        <v>39</v>
      </c>
      <c r="F967" t="s">
        <v>39</v>
      </c>
      <c r="G967" t="s">
        <v>29</v>
      </c>
      <c r="H967" t="s">
        <v>47</v>
      </c>
      <c r="I967" t="s">
        <v>73</v>
      </c>
      <c r="J967" t="s">
        <v>214</v>
      </c>
      <c r="K967" t="s">
        <v>33</v>
      </c>
      <c r="L967" t="s">
        <v>58</v>
      </c>
      <c r="M967" t="s">
        <v>35</v>
      </c>
      <c r="N967" s="1">
        <v>44888</v>
      </c>
      <c r="O967">
        <v>39.64</v>
      </c>
      <c r="P967" s="2">
        <v>152.47999999999999</v>
      </c>
      <c r="Q967">
        <v>112.84</v>
      </c>
      <c r="R967">
        <v>44</v>
      </c>
      <c r="S967" s="2">
        <v>1744.16</v>
      </c>
      <c r="T967" s="3">
        <v>0.03</v>
      </c>
      <c r="U967" s="2">
        <v>52.32</v>
      </c>
      <c r="V967" s="2">
        <v>1691.84</v>
      </c>
      <c r="W967" s="2">
        <v>6.5</v>
      </c>
      <c r="X967" s="2">
        <v>1698.34</v>
      </c>
    </row>
    <row r="968" spans="1:24">
      <c r="A968" t="s">
        <v>2159</v>
      </c>
      <c r="B968" s="1">
        <v>44867</v>
      </c>
      <c r="C968" t="s">
        <v>2160</v>
      </c>
      <c r="D968" t="s">
        <v>1143</v>
      </c>
      <c r="E968" t="s">
        <v>39</v>
      </c>
      <c r="F968" t="s">
        <v>39</v>
      </c>
      <c r="G968" t="s">
        <v>107</v>
      </c>
      <c r="H968" t="s">
        <v>433</v>
      </c>
      <c r="I968" t="s">
        <v>63</v>
      </c>
      <c r="J968" t="s">
        <v>218</v>
      </c>
      <c r="K968" t="s">
        <v>57</v>
      </c>
      <c r="L968" t="s">
        <v>41</v>
      </c>
      <c r="M968" t="s">
        <v>35</v>
      </c>
      <c r="N968" s="1">
        <v>44902</v>
      </c>
      <c r="O968">
        <v>2.5</v>
      </c>
      <c r="P968" s="2">
        <v>5.68</v>
      </c>
      <c r="Q968">
        <v>3.18</v>
      </c>
      <c r="R968">
        <v>34</v>
      </c>
      <c r="S968" s="2">
        <v>85</v>
      </c>
      <c r="T968" s="3">
        <v>0</v>
      </c>
      <c r="U968" s="2">
        <v>0</v>
      </c>
      <c r="V968" s="2">
        <v>85</v>
      </c>
      <c r="W968" s="2">
        <v>3.6</v>
      </c>
      <c r="X968" s="2">
        <v>88.6</v>
      </c>
    </row>
    <row r="969" spans="1:24">
      <c r="A969" t="s">
        <v>2161</v>
      </c>
      <c r="B969" s="1">
        <v>44867</v>
      </c>
      <c r="C969" t="s">
        <v>2162</v>
      </c>
      <c r="D969" t="s">
        <v>1145</v>
      </c>
      <c r="E969" t="s">
        <v>45</v>
      </c>
      <c r="F969" t="s">
        <v>45</v>
      </c>
      <c r="G969" t="s">
        <v>107</v>
      </c>
      <c r="H969" t="s">
        <v>167</v>
      </c>
      <c r="I969" t="s">
        <v>63</v>
      </c>
      <c r="J969" t="s">
        <v>222</v>
      </c>
      <c r="K969" t="s">
        <v>33</v>
      </c>
      <c r="L969" t="s">
        <v>34</v>
      </c>
      <c r="M969" t="s">
        <v>35</v>
      </c>
      <c r="N969" s="1">
        <v>44911</v>
      </c>
      <c r="O969">
        <v>16.8</v>
      </c>
      <c r="P969" s="2">
        <v>40.97</v>
      </c>
      <c r="Q969">
        <v>24.17</v>
      </c>
      <c r="R969">
        <v>26</v>
      </c>
      <c r="S969" s="2">
        <v>436.8</v>
      </c>
      <c r="T969" s="3">
        <v>0.06</v>
      </c>
      <c r="U969" s="2">
        <v>26.21</v>
      </c>
      <c r="V969" s="2">
        <v>410.59</v>
      </c>
      <c r="W969" s="2">
        <v>8.99</v>
      </c>
      <c r="X969" s="2">
        <v>419.58</v>
      </c>
    </row>
    <row r="970" spans="1:24">
      <c r="A970" t="s">
        <v>2163</v>
      </c>
      <c r="B970" s="1">
        <v>44867</v>
      </c>
      <c r="C970" t="s">
        <v>2164</v>
      </c>
      <c r="D970" t="s">
        <v>1147</v>
      </c>
      <c r="E970" t="s">
        <v>27</v>
      </c>
      <c r="F970" t="s">
        <v>28</v>
      </c>
      <c r="G970" t="s">
        <v>107</v>
      </c>
      <c r="H970" t="s">
        <v>416</v>
      </c>
      <c r="I970" t="s">
        <v>48</v>
      </c>
      <c r="J970" t="s">
        <v>226</v>
      </c>
      <c r="K970" t="s">
        <v>50</v>
      </c>
      <c r="L970" t="s">
        <v>41</v>
      </c>
      <c r="M970" t="s">
        <v>35</v>
      </c>
      <c r="N970" s="1">
        <v>44919</v>
      </c>
      <c r="O970">
        <v>1.3</v>
      </c>
      <c r="P970" s="2">
        <v>2.88</v>
      </c>
      <c r="Q970">
        <v>1.58</v>
      </c>
      <c r="R970">
        <v>41</v>
      </c>
      <c r="S970" s="2">
        <v>53.3</v>
      </c>
      <c r="T970" s="3">
        <v>0.1</v>
      </c>
      <c r="U970" s="2">
        <v>5.33</v>
      </c>
      <c r="V970" s="2">
        <v>47.97</v>
      </c>
      <c r="W970" s="2">
        <v>1.01</v>
      </c>
      <c r="X970" s="2">
        <v>48.98</v>
      </c>
    </row>
    <row r="971" spans="1:24">
      <c r="A971" t="s">
        <v>2165</v>
      </c>
      <c r="B971" s="1">
        <v>44868</v>
      </c>
      <c r="C971" t="s">
        <v>2166</v>
      </c>
      <c r="D971" t="s">
        <v>1149</v>
      </c>
      <c r="E971" t="s">
        <v>27</v>
      </c>
      <c r="F971" t="s">
        <v>28</v>
      </c>
      <c r="G971" t="s">
        <v>29</v>
      </c>
      <c r="H971" t="s">
        <v>30</v>
      </c>
      <c r="I971" t="s">
        <v>63</v>
      </c>
      <c r="J971" t="s">
        <v>230</v>
      </c>
      <c r="K971" t="s">
        <v>57</v>
      </c>
      <c r="L971" t="s">
        <v>58</v>
      </c>
      <c r="M971" t="s">
        <v>35</v>
      </c>
      <c r="N971" s="1">
        <v>44869</v>
      </c>
      <c r="O971">
        <v>3.84</v>
      </c>
      <c r="P971" s="2">
        <v>6.3</v>
      </c>
      <c r="Q971">
        <v>2.46</v>
      </c>
      <c r="R971">
        <v>35</v>
      </c>
      <c r="S971" s="2">
        <v>134.4</v>
      </c>
      <c r="T971" s="3">
        <v>0.03</v>
      </c>
      <c r="U971" s="2">
        <v>4.03</v>
      </c>
      <c r="V971" s="2">
        <v>130.37</v>
      </c>
      <c r="W971" s="2">
        <v>0.5</v>
      </c>
      <c r="X971" s="2">
        <v>130.87</v>
      </c>
    </row>
    <row r="972" spans="1:24">
      <c r="A972" t="s">
        <v>2167</v>
      </c>
      <c r="B972" s="1">
        <v>44870</v>
      </c>
      <c r="C972" t="s">
        <v>2168</v>
      </c>
      <c r="D972" t="s">
        <v>1151</v>
      </c>
      <c r="E972" t="s">
        <v>39</v>
      </c>
      <c r="F972" t="s">
        <v>39</v>
      </c>
      <c r="G972" t="s">
        <v>46</v>
      </c>
      <c r="H972" t="s">
        <v>167</v>
      </c>
      <c r="I972" t="s">
        <v>48</v>
      </c>
      <c r="J972" t="s">
        <v>233</v>
      </c>
      <c r="K972" t="s">
        <v>33</v>
      </c>
      <c r="L972" t="s">
        <v>58</v>
      </c>
      <c r="M972" t="s">
        <v>35</v>
      </c>
      <c r="N972" s="1">
        <v>44927</v>
      </c>
      <c r="O972">
        <v>3.5</v>
      </c>
      <c r="P972" s="2">
        <v>5.74</v>
      </c>
      <c r="Q972">
        <v>2.2400000000000002</v>
      </c>
      <c r="R972">
        <v>5</v>
      </c>
      <c r="S972" s="2">
        <v>17.5</v>
      </c>
      <c r="T972" s="3">
        <v>7.0000000000000007E-2</v>
      </c>
      <c r="U972" s="2">
        <v>1.23</v>
      </c>
      <c r="V972" s="2">
        <v>16.28</v>
      </c>
      <c r="W972" s="2">
        <v>5.01</v>
      </c>
      <c r="X972" s="2">
        <v>21.29</v>
      </c>
    </row>
    <row r="973" spans="1:24">
      <c r="A973" t="s">
        <v>2169</v>
      </c>
      <c r="B973" s="1">
        <v>44873</v>
      </c>
      <c r="C973" t="s">
        <v>2170</v>
      </c>
      <c r="D973" t="s">
        <v>1153</v>
      </c>
      <c r="E973" t="s">
        <v>45</v>
      </c>
      <c r="F973" t="s">
        <v>45</v>
      </c>
      <c r="G973" t="s">
        <v>72</v>
      </c>
      <c r="H973" t="s">
        <v>167</v>
      </c>
      <c r="I973" t="s">
        <v>48</v>
      </c>
      <c r="J973" t="s">
        <v>237</v>
      </c>
      <c r="K973" t="s">
        <v>33</v>
      </c>
      <c r="L973" t="s">
        <v>51</v>
      </c>
      <c r="M973" t="s">
        <v>35</v>
      </c>
      <c r="N973" s="1">
        <v>44888</v>
      </c>
      <c r="O973">
        <v>8.92</v>
      </c>
      <c r="P973" s="2">
        <v>29.74</v>
      </c>
      <c r="Q973">
        <v>20.82</v>
      </c>
      <c r="R973">
        <v>31</v>
      </c>
      <c r="S973" s="2">
        <v>276.52</v>
      </c>
      <c r="T973" s="3">
        <v>0</v>
      </c>
      <c r="U973" s="2">
        <v>0</v>
      </c>
      <c r="V973" s="2">
        <v>276.52</v>
      </c>
      <c r="W973" s="2">
        <v>6.64</v>
      </c>
      <c r="X973" s="2">
        <v>283.16000000000003</v>
      </c>
    </row>
    <row r="974" spans="1:24">
      <c r="A974" t="s">
        <v>2171</v>
      </c>
      <c r="B974" s="1">
        <v>44873</v>
      </c>
      <c r="C974" t="s">
        <v>2172</v>
      </c>
      <c r="D974" t="s">
        <v>1155</v>
      </c>
      <c r="E974" t="s">
        <v>27</v>
      </c>
      <c r="F974" t="s">
        <v>28</v>
      </c>
      <c r="G974" t="s">
        <v>107</v>
      </c>
      <c r="H974" t="s">
        <v>70</v>
      </c>
      <c r="I974" t="s">
        <v>48</v>
      </c>
      <c r="J974" t="s">
        <v>241</v>
      </c>
      <c r="K974" t="s">
        <v>50</v>
      </c>
      <c r="L974" t="s">
        <v>58</v>
      </c>
      <c r="M974" t="s">
        <v>35</v>
      </c>
      <c r="N974" s="1">
        <v>44887</v>
      </c>
      <c r="O974">
        <v>1.0900000000000001</v>
      </c>
      <c r="P974" s="2">
        <v>1.82</v>
      </c>
      <c r="Q974">
        <v>0.73</v>
      </c>
      <c r="R974">
        <v>40</v>
      </c>
      <c r="S974" s="2">
        <v>43.6</v>
      </c>
      <c r="T974" s="3">
        <v>0.05</v>
      </c>
      <c r="U974" s="2">
        <v>2.1800000000000002</v>
      </c>
      <c r="V974" s="2">
        <v>41.42</v>
      </c>
      <c r="W974" s="2">
        <v>1</v>
      </c>
      <c r="X974" s="2">
        <v>42.42</v>
      </c>
    </row>
    <row r="975" spans="1:24">
      <c r="A975" t="s">
        <v>2173</v>
      </c>
      <c r="B975" s="1">
        <v>44873</v>
      </c>
      <c r="C975" t="s">
        <v>2174</v>
      </c>
      <c r="D975" t="s">
        <v>1157</v>
      </c>
      <c r="E975" t="s">
        <v>27</v>
      </c>
      <c r="F975" t="s">
        <v>28</v>
      </c>
      <c r="G975" t="s">
        <v>72</v>
      </c>
      <c r="H975" t="s">
        <v>90</v>
      </c>
      <c r="I975" t="s">
        <v>63</v>
      </c>
      <c r="J975" t="s">
        <v>245</v>
      </c>
      <c r="K975" t="s">
        <v>33</v>
      </c>
      <c r="L975" t="s">
        <v>34</v>
      </c>
      <c r="M975" t="s">
        <v>35</v>
      </c>
      <c r="N975" s="1">
        <v>44874</v>
      </c>
      <c r="O975">
        <v>0.9</v>
      </c>
      <c r="P975" s="2">
        <v>2.1</v>
      </c>
      <c r="Q975">
        <v>1.2</v>
      </c>
      <c r="R975">
        <v>27</v>
      </c>
      <c r="S975" s="2">
        <v>24.3</v>
      </c>
      <c r="T975" s="3">
        <v>0.04</v>
      </c>
      <c r="U975" s="2">
        <v>0.97</v>
      </c>
      <c r="V975" s="2">
        <v>23.33</v>
      </c>
      <c r="W975" s="2">
        <v>0.7</v>
      </c>
      <c r="X975" s="2">
        <v>24.03</v>
      </c>
    </row>
    <row r="976" spans="1:24">
      <c r="A976" t="s">
        <v>2175</v>
      </c>
      <c r="B976" s="1">
        <v>44874</v>
      </c>
      <c r="C976" t="s">
        <v>2176</v>
      </c>
      <c r="D976" t="s">
        <v>1159</v>
      </c>
      <c r="E976" t="s">
        <v>39</v>
      </c>
      <c r="F976" t="s">
        <v>39</v>
      </c>
      <c r="G976" t="s">
        <v>29</v>
      </c>
      <c r="H976" t="s">
        <v>416</v>
      </c>
      <c r="I976" t="s">
        <v>176</v>
      </c>
      <c r="J976" t="s">
        <v>249</v>
      </c>
      <c r="K976" t="s">
        <v>33</v>
      </c>
      <c r="L976" t="s">
        <v>34</v>
      </c>
      <c r="M976" t="s">
        <v>35</v>
      </c>
      <c r="N976" s="1">
        <v>44934</v>
      </c>
      <c r="O976">
        <v>0.94</v>
      </c>
      <c r="P976" s="2">
        <v>2.08</v>
      </c>
      <c r="Q976">
        <v>1.1399999999999999</v>
      </c>
      <c r="R976">
        <v>39</v>
      </c>
      <c r="S976" s="2">
        <v>36.659999999999997</v>
      </c>
      <c r="T976" s="3">
        <v>0.04</v>
      </c>
      <c r="U976" s="2">
        <v>1.47</v>
      </c>
      <c r="V976" s="2">
        <v>35.19</v>
      </c>
      <c r="W976" s="2">
        <v>2.56</v>
      </c>
      <c r="X976" s="2">
        <v>37.75</v>
      </c>
    </row>
    <row r="977" spans="1:24">
      <c r="A977" t="s">
        <v>2177</v>
      </c>
      <c r="B977" s="1">
        <v>44875</v>
      </c>
      <c r="C977" t="s">
        <v>2178</v>
      </c>
      <c r="D977" t="s">
        <v>1161</v>
      </c>
      <c r="E977" t="s">
        <v>45</v>
      </c>
      <c r="F977" t="s">
        <v>45</v>
      </c>
      <c r="G977" t="s">
        <v>72</v>
      </c>
      <c r="H977" t="s">
        <v>416</v>
      </c>
      <c r="I977" t="s">
        <v>63</v>
      </c>
      <c r="J977" t="s">
        <v>452</v>
      </c>
      <c r="K977" t="s">
        <v>50</v>
      </c>
      <c r="L977" t="s">
        <v>34</v>
      </c>
      <c r="M977" t="s">
        <v>35</v>
      </c>
      <c r="N977" s="1">
        <v>44933</v>
      </c>
      <c r="O977">
        <v>20.18</v>
      </c>
      <c r="P977" s="2">
        <v>35.409999999999997</v>
      </c>
      <c r="Q977">
        <v>15.23</v>
      </c>
      <c r="R977">
        <v>21</v>
      </c>
      <c r="S977" s="2">
        <v>423.78</v>
      </c>
      <c r="T977" s="3">
        <v>0.09</v>
      </c>
      <c r="U977" s="2">
        <v>38.14</v>
      </c>
      <c r="V977" s="2">
        <v>385.64</v>
      </c>
      <c r="W977" s="2">
        <v>1.99</v>
      </c>
      <c r="X977" s="2">
        <v>387.63</v>
      </c>
    </row>
    <row r="978" spans="1:24">
      <c r="A978" t="s">
        <v>2179</v>
      </c>
      <c r="B978" s="1">
        <v>44877</v>
      </c>
      <c r="C978" t="s">
        <v>2180</v>
      </c>
      <c r="D978" t="s">
        <v>1163</v>
      </c>
      <c r="E978" t="s">
        <v>27</v>
      </c>
      <c r="F978" t="s">
        <v>28</v>
      </c>
      <c r="G978" t="s">
        <v>46</v>
      </c>
      <c r="H978" t="s">
        <v>433</v>
      </c>
      <c r="I978" t="s">
        <v>63</v>
      </c>
      <c r="J978" t="s">
        <v>455</v>
      </c>
      <c r="K978" t="s">
        <v>57</v>
      </c>
      <c r="L978" t="s">
        <v>34</v>
      </c>
      <c r="M978" t="s">
        <v>35</v>
      </c>
      <c r="N978" s="1">
        <v>44896</v>
      </c>
      <c r="O978">
        <v>19.829999999999998</v>
      </c>
      <c r="P978" s="2">
        <v>30.98</v>
      </c>
      <c r="Q978">
        <v>11.15</v>
      </c>
      <c r="R978">
        <v>15</v>
      </c>
      <c r="S978" s="2">
        <v>297.45</v>
      </c>
      <c r="T978" s="3">
        <v>0</v>
      </c>
      <c r="U978" s="2">
        <v>0</v>
      </c>
      <c r="V978" s="2">
        <v>297.45</v>
      </c>
      <c r="W978" s="2">
        <v>19.510000000000002</v>
      </c>
      <c r="X978" s="2">
        <v>316.95999999999998</v>
      </c>
    </row>
    <row r="979" spans="1:24">
      <c r="A979" t="s">
        <v>2181</v>
      </c>
      <c r="B979" s="1">
        <v>44878</v>
      </c>
      <c r="C979" t="s">
        <v>2182</v>
      </c>
      <c r="D979" t="s">
        <v>1165</v>
      </c>
      <c r="E979" t="s">
        <v>39</v>
      </c>
      <c r="F979" t="s">
        <v>39</v>
      </c>
      <c r="G979" t="s">
        <v>46</v>
      </c>
      <c r="H979" t="s">
        <v>66</v>
      </c>
      <c r="I979" t="s">
        <v>48</v>
      </c>
      <c r="J979" t="s">
        <v>458</v>
      </c>
      <c r="K979" t="s">
        <v>50</v>
      </c>
      <c r="L979" t="s">
        <v>41</v>
      </c>
      <c r="M979" t="s">
        <v>35</v>
      </c>
      <c r="N979" s="1">
        <v>44924</v>
      </c>
      <c r="O979">
        <v>1.98</v>
      </c>
      <c r="P979" s="2">
        <v>3.15</v>
      </c>
      <c r="Q979">
        <v>1.17</v>
      </c>
      <c r="R979">
        <v>41</v>
      </c>
      <c r="S979" s="2">
        <v>81.180000000000007</v>
      </c>
      <c r="T979" s="3">
        <v>0.06</v>
      </c>
      <c r="U979" s="2">
        <v>4.87</v>
      </c>
      <c r="V979" s="2">
        <v>76.31</v>
      </c>
      <c r="W979" s="2">
        <v>0.49</v>
      </c>
      <c r="X979" s="2">
        <v>76.8</v>
      </c>
    </row>
    <row r="980" spans="1:24">
      <c r="A980" t="s">
        <v>2183</v>
      </c>
      <c r="B980" s="1">
        <v>44879</v>
      </c>
      <c r="C980" t="s">
        <v>2184</v>
      </c>
      <c r="D980" t="s">
        <v>1167</v>
      </c>
      <c r="E980" t="s">
        <v>45</v>
      </c>
      <c r="F980" t="s">
        <v>45</v>
      </c>
      <c r="G980" t="s">
        <v>29</v>
      </c>
      <c r="H980" t="s">
        <v>167</v>
      </c>
      <c r="I980" t="s">
        <v>31</v>
      </c>
      <c r="J980" t="s">
        <v>461</v>
      </c>
      <c r="K980" t="s">
        <v>57</v>
      </c>
      <c r="L980" t="s">
        <v>51</v>
      </c>
      <c r="M980" t="s">
        <v>35</v>
      </c>
      <c r="N980" s="1">
        <v>44892</v>
      </c>
      <c r="O980">
        <v>1.0900000000000001</v>
      </c>
      <c r="P980" s="2">
        <v>2.6</v>
      </c>
      <c r="Q980">
        <v>1.51</v>
      </c>
      <c r="R980">
        <v>11</v>
      </c>
      <c r="S980" s="2">
        <v>11.99</v>
      </c>
      <c r="T980" s="3">
        <v>0.09</v>
      </c>
      <c r="U980" s="2">
        <v>1.08</v>
      </c>
      <c r="V980" s="2">
        <v>10.91</v>
      </c>
      <c r="W980" s="2">
        <v>2.4</v>
      </c>
      <c r="X980" s="2">
        <v>13.31</v>
      </c>
    </row>
    <row r="981" spans="1:24">
      <c r="A981" t="s">
        <v>2185</v>
      </c>
      <c r="B981" s="1">
        <v>44881</v>
      </c>
      <c r="C981" t="s">
        <v>2186</v>
      </c>
      <c r="D981" t="s">
        <v>1169</v>
      </c>
      <c r="E981" t="s">
        <v>27</v>
      </c>
      <c r="F981" t="s">
        <v>28</v>
      </c>
      <c r="G981" t="s">
        <v>29</v>
      </c>
      <c r="H981" t="s">
        <v>30</v>
      </c>
      <c r="I981" t="s">
        <v>176</v>
      </c>
      <c r="J981" t="s">
        <v>464</v>
      </c>
      <c r="K981" t="s">
        <v>33</v>
      </c>
      <c r="L981" t="s">
        <v>58</v>
      </c>
      <c r="M981" t="s">
        <v>35</v>
      </c>
      <c r="N981" s="1">
        <v>44939</v>
      </c>
      <c r="O981">
        <v>2.29</v>
      </c>
      <c r="P981" s="2">
        <v>3.58</v>
      </c>
      <c r="Q981">
        <v>1.29</v>
      </c>
      <c r="R981">
        <v>32</v>
      </c>
      <c r="S981" s="2">
        <v>73.28</v>
      </c>
      <c r="T981" s="3">
        <v>0.09</v>
      </c>
      <c r="U981" s="2">
        <v>6.6</v>
      </c>
      <c r="V981" s="2">
        <v>66.680000000000007</v>
      </c>
      <c r="W981" s="2">
        <v>1.63</v>
      </c>
      <c r="X981" s="2">
        <v>68.31</v>
      </c>
    </row>
    <row r="982" spans="1:24">
      <c r="A982" t="s">
        <v>2187</v>
      </c>
      <c r="B982" s="1">
        <v>44882</v>
      </c>
      <c r="C982" t="s">
        <v>2188</v>
      </c>
      <c r="D982" t="s">
        <v>1171</v>
      </c>
      <c r="E982" t="s">
        <v>39</v>
      </c>
      <c r="F982" t="s">
        <v>39</v>
      </c>
      <c r="G982" t="s">
        <v>46</v>
      </c>
      <c r="H982" t="s">
        <v>62</v>
      </c>
      <c r="I982" t="s">
        <v>176</v>
      </c>
      <c r="J982" t="s">
        <v>467</v>
      </c>
      <c r="K982" t="s">
        <v>57</v>
      </c>
      <c r="L982" t="s">
        <v>51</v>
      </c>
      <c r="M982" t="s">
        <v>35</v>
      </c>
      <c r="N982" s="1">
        <v>44931</v>
      </c>
      <c r="O982">
        <v>13.64</v>
      </c>
      <c r="P982" s="2">
        <v>20.98</v>
      </c>
      <c r="Q982">
        <v>7.34</v>
      </c>
      <c r="R982">
        <v>42</v>
      </c>
      <c r="S982" s="2">
        <v>572.88</v>
      </c>
      <c r="T982" s="3">
        <v>0.1</v>
      </c>
      <c r="U982" s="2">
        <v>57.29</v>
      </c>
      <c r="V982" s="2">
        <v>515.59</v>
      </c>
      <c r="W982" s="2">
        <v>1.49</v>
      </c>
      <c r="X982" s="2">
        <v>517.08000000000004</v>
      </c>
    </row>
    <row r="983" spans="1:24">
      <c r="A983" t="s">
        <v>2189</v>
      </c>
      <c r="B983" s="1">
        <v>44882</v>
      </c>
      <c r="C983" t="s">
        <v>2190</v>
      </c>
      <c r="D983" t="s">
        <v>1173</v>
      </c>
      <c r="E983" t="s">
        <v>45</v>
      </c>
      <c r="F983" t="s">
        <v>45</v>
      </c>
      <c r="G983" t="s">
        <v>29</v>
      </c>
      <c r="H983" t="s">
        <v>116</v>
      </c>
      <c r="I983" t="s">
        <v>31</v>
      </c>
      <c r="J983" t="s">
        <v>470</v>
      </c>
      <c r="K983" t="s">
        <v>33</v>
      </c>
      <c r="L983" t="s">
        <v>34</v>
      </c>
      <c r="M983" t="s">
        <v>35</v>
      </c>
      <c r="N983" s="1">
        <v>44895</v>
      </c>
      <c r="O983">
        <v>11.04</v>
      </c>
      <c r="P983" s="2">
        <v>16.98</v>
      </c>
      <c r="Q983">
        <v>5.94</v>
      </c>
      <c r="R983">
        <v>46</v>
      </c>
      <c r="S983" s="2">
        <v>507.84</v>
      </c>
      <c r="T983" s="3">
        <v>0.09</v>
      </c>
      <c r="U983" s="2">
        <v>45.71</v>
      </c>
      <c r="V983" s="2">
        <v>462.13</v>
      </c>
      <c r="W983" s="2">
        <v>12.39</v>
      </c>
      <c r="X983" s="2">
        <v>474.52</v>
      </c>
    </row>
    <row r="984" spans="1:24">
      <c r="A984" t="s">
        <v>2191</v>
      </c>
      <c r="B984" s="1">
        <v>44885</v>
      </c>
      <c r="C984" t="s">
        <v>2192</v>
      </c>
      <c r="D984" t="s">
        <v>1175</v>
      </c>
      <c r="E984" t="s">
        <v>27</v>
      </c>
      <c r="F984" t="s">
        <v>28</v>
      </c>
      <c r="G984" t="s">
        <v>107</v>
      </c>
      <c r="H984" t="s">
        <v>90</v>
      </c>
      <c r="I984" t="s">
        <v>73</v>
      </c>
      <c r="J984" t="s">
        <v>473</v>
      </c>
      <c r="K984" t="s">
        <v>33</v>
      </c>
      <c r="L984" t="s">
        <v>41</v>
      </c>
      <c r="M984" t="s">
        <v>35</v>
      </c>
      <c r="N984" s="1">
        <v>44903</v>
      </c>
      <c r="O984">
        <v>1.05</v>
      </c>
      <c r="P984" s="2">
        <v>1.95</v>
      </c>
      <c r="Q984">
        <v>0.9</v>
      </c>
      <c r="R984">
        <v>20</v>
      </c>
      <c r="S984" s="2">
        <v>21</v>
      </c>
      <c r="T984" s="3">
        <v>0.06</v>
      </c>
      <c r="U984" s="2">
        <v>1.26</v>
      </c>
      <c r="V984" s="2">
        <v>19.739999999999998</v>
      </c>
      <c r="W984" s="2">
        <v>1.63</v>
      </c>
      <c r="X984" s="2">
        <v>21.37</v>
      </c>
    </row>
    <row r="985" spans="1:24">
      <c r="A985" t="s">
        <v>2193</v>
      </c>
      <c r="B985" s="1">
        <v>44887</v>
      </c>
      <c r="C985" t="s">
        <v>2194</v>
      </c>
      <c r="D985" t="s">
        <v>1177</v>
      </c>
      <c r="E985" t="s">
        <v>39</v>
      </c>
      <c r="F985" t="s">
        <v>39</v>
      </c>
      <c r="G985" t="s">
        <v>29</v>
      </c>
      <c r="H985" t="s">
        <v>125</v>
      </c>
      <c r="I985" t="s">
        <v>48</v>
      </c>
      <c r="J985" t="s">
        <v>476</v>
      </c>
      <c r="K985" t="s">
        <v>33</v>
      </c>
      <c r="L985" t="s">
        <v>51</v>
      </c>
      <c r="M985" t="s">
        <v>35</v>
      </c>
      <c r="N985" s="1">
        <v>44920</v>
      </c>
      <c r="O985">
        <v>3.52</v>
      </c>
      <c r="P985" s="2">
        <v>5.68</v>
      </c>
      <c r="Q985">
        <v>2.16</v>
      </c>
      <c r="R985">
        <v>10</v>
      </c>
      <c r="S985" s="2">
        <v>35.200000000000003</v>
      </c>
      <c r="T985" s="3">
        <v>0.09</v>
      </c>
      <c r="U985" s="2">
        <v>3.17</v>
      </c>
      <c r="V985" s="2">
        <v>32.03</v>
      </c>
      <c r="W985" s="2">
        <v>1.39</v>
      </c>
      <c r="X985" s="2">
        <v>33.42</v>
      </c>
    </row>
    <row r="986" spans="1:24">
      <c r="A986" t="s">
        <v>2195</v>
      </c>
      <c r="B986" s="1">
        <v>44888</v>
      </c>
      <c r="C986" t="s">
        <v>2196</v>
      </c>
      <c r="D986" t="s">
        <v>1179</v>
      </c>
      <c r="E986" t="s">
        <v>45</v>
      </c>
      <c r="F986" t="s">
        <v>45</v>
      </c>
      <c r="G986" t="s">
        <v>29</v>
      </c>
      <c r="H986" t="s">
        <v>30</v>
      </c>
      <c r="I986" t="s">
        <v>73</v>
      </c>
      <c r="J986" t="s">
        <v>480</v>
      </c>
      <c r="K986" t="s">
        <v>50</v>
      </c>
      <c r="L986" t="s">
        <v>58</v>
      </c>
      <c r="M986" t="s">
        <v>35</v>
      </c>
      <c r="N986" s="1">
        <v>44911</v>
      </c>
      <c r="O986">
        <v>3.75</v>
      </c>
      <c r="P986" s="2">
        <v>7.08</v>
      </c>
      <c r="Q986">
        <v>3.33</v>
      </c>
      <c r="R986">
        <v>29</v>
      </c>
      <c r="S986" s="2">
        <v>108.75</v>
      </c>
      <c r="T986" s="3">
        <v>7.0000000000000007E-2</v>
      </c>
      <c r="U986" s="2">
        <v>7.61</v>
      </c>
      <c r="V986" s="2">
        <v>101.14</v>
      </c>
      <c r="W986" s="2">
        <v>2.35</v>
      </c>
      <c r="X986" s="2">
        <v>103.49</v>
      </c>
    </row>
    <row r="987" spans="1:24">
      <c r="A987" t="s">
        <v>2197</v>
      </c>
      <c r="B987" s="1">
        <v>44891</v>
      </c>
      <c r="C987" t="s">
        <v>2198</v>
      </c>
      <c r="D987" t="s">
        <v>1181</v>
      </c>
      <c r="E987" t="s">
        <v>27</v>
      </c>
      <c r="F987" t="s">
        <v>28</v>
      </c>
      <c r="G987" t="s">
        <v>46</v>
      </c>
      <c r="H987" t="s">
        <v>66</v>
      </c>
      <c r="I987" t="s">
        <v>31</v>
      </c>
      <c r="J987" t="s">
        <v>483</v>
      </c>
      <c r="K987" t="s">
        <v>57</v>
      </c>
      <c r="L987" t="s">
        <v>34</v>
      </c>
      <c r="M987" t="s">
        <v>35</v>
      </c>
      <c r="N987" s="1">
        <v>44922</v>
      </c>
      <c r="O987">
        <v>3.4</v>
      </c>
      <c r="P987" s="2">
        <v>5.4</v>
      </c>
      <c r="Q987">
        <v>2</v>
      </c>
      <c r="R987">
        <v>1</v>
      </c>
      <c r="S987" s="2">
        <v>3.4</v>
      </c>
      <c r="T987" s="3">
        <v>0</v>
      </c>
      <c r="U987" s="2">
        <v>0</v>
      </c>
      <c r="V987" s="2">
        <v>3.4</v>
      </c>
      <c r="W987" s="2">
        <v>7.78</v>
      </c>
      <c r="X987" s="2">
        <v>11.18</v>
      </c>
    </row>
    <row r="988" spans="1:24">
      <c r="A988" t="s">
        <v>2199</v>
      </c>
      <c r="B988" s="1">
        <v>44891</v>
      </c>
      <c r="C988" t="s">
        <v>2200</v>
      </c>
      <c r="D988" t="s">
        <v>1183</v>
      </c>
      <c r="E988" t="s">
        <v>39</v>
      </c>
      <c r="F988" t="s">
        <v>39</v>
      </c>
      <c r="G988" t="s">
        <v>107</v>
      </c>
      <c r="H988" t="s">
        <v>525</v>
      </c>
      <c r="I988" t="s">
        <v>31</v>
      </c>
      <c r="J988" t="s">
        <v>486</v>
      </c>
      <c r="K988" t="s">
        <v>50</v>
      </c>
      <c r="L988" t="s">
        <v>41</v>
      </c>
      <c r="M988" t="s">
        <v>35</v>
      </c>
      <c r="N988" s="1">
        <v>44916</v>
      </c>
      <c r="O988">
        <v>1.84</v>
      </c>
      <c r="P988" s="2">
        <v>2.88</v>
      </c>
      <c r="Q988">
        <v>1.04</v>
      </c>
      <c r="R988">
        <v>6</v>
      </c>
      <c r="S988" s="2">
        <v>11.04</v>
      </c>
      <c r="T988" s="3">
        <v>0.06</v>
      </c>
      <c r="U988" s="2">
        <v>0.66</v>
      </c>
      <c r="V988" s="2">
        <v>10.38</v>
      </c>
      <c r="W988" s="2">
        <v>0.99</v>
      </c>
      <c r="X988" s="2">
        <v>11.37</v>
      </c>
    </row>
    <row r="989" spans="1:24">
      <c r="A989" t="s">
        <v>2201</v>
      </c>
      <c r="B989" s="1">
        <v>44891</v>
      </c>
      <c r="C989" t="s">
        <v>2202</v>
      </c>
      <c r="D989" t="s">
        <v>1185</v>
      </c>
      <c r="E989" t="s">
        <v>45</v>
      </c>
      <c r="F989" t="s">
        <v>45</v>
      </c>
      <c r="G989" t="s">
        <v>72</v>
      </c>
      <c r="H989" t="s">
        <v>433</v>
      </c>
      <c r="I989" t="s">
        <v>48</v>
      </c>
      <c r="J989" t="s">
        <v>489</v>
      </c>
      <c r="K989" t="s">
        <v>57</v>
      </c>
      <c r="L989" t="s">
        <v>51</v>
      </c>
      <c r="M989" t="s">
        <v>35</v>
      </c>
      <c r="N989" s="1">
        <v>44946</v>
      </c>
      <c r="O989">
        <v>0.87</v>
      </c>
      <c r="P989" s="2">
        <v>1.81</v>
      </c>
      <c r="Q989">
        <v>0.94</v>
      </c>
      <c r="R989">
        <v>18</v>
      </c>
      <c r="S989" s="2">
        <v>15.66</v>
      </c>
      <c r="T989" s="3">
        <v>0.06</v>
      </c>
      <c r="U989" s="2">
        <v>0.94</v>
      </c>
      <c r="V989" s="2">
        <v>14.72</v>
      </c>
      <c r="W989" s="2">
        <v>0.75</v>
      </c>
      <c r="X989" s="2">
        <v>15.47</v>
      </c>
    </row>
    <row r="990" spans="1:24">
      <c r="A990" t="s">
        <v>2203</v>
      </c>
      <c r="B990" s="1">
        <v>44892</v>
      </c>
      <c r="C990" t="s">
        <v>2204</v>
      </c>
      <c r="D990" t="s">
        <v>1187</v>
      </c>
      <c r="E990" t="s">
        <v>39</v>
      </c>
      <c r="F990" t="s">
        <v>39</v>
      </c>
      <c r="G990" t="s">
        <v>29</v>
      </c>
      <c r="H990" t="s">
        <v>150</v>
      </c>
      <c r="I990" t="s">
        <v>63</v>
      </c>
      <c r="J990" t="s">
        <v>492</v>
      </c>
      <c r="K990" t="s">
        <v>33</v>
      </c>
      <c r="L990" t="s">
        <v>58</v>
      </c>
      <c r="M990" t="s">
        <v>35</v>
      </c>
      <c r="N990" s="1">
        <v>44916</v>
      </c>
      <c r="O990">
        <v>62.4</v>
      </c>
      <c r="P990" s="2">
        <v>155.99</v>
      </c>
      <c r="Q990">
        <v>93.59</v>
      </c>
      <c r="R990">
        <v>24</v>
      </c>
      <c r="S990" s="2">
        <v>1497.6</v>
      </c>
      <c r="T990" s="3">
        <v>0.04</v>
      </c>
      <c r="U990" s="2">
        <v>59.9</v>
      </c>
      <c r="V990" s="2">
        <v>1437.7</v>
      </c>
      <c r="W990" s="2">
        <v>8.08</v>
      </c>
      <c r="X990" s="2">
        <v>1445.78</v>
      </c>
    </row>
    <row r="991" spans="1:24">
      <c r="A991" t="s">
        <v>2205</v>
      </c>
      <c r="B991" s="1">
        <v>44892</v>
      </c>
      <c r="C991" t="s">
        <v>2206</v>
      </c>
      <c r="D991" t="s">
        <v>1189</v>
      </c>
      <c r="E991" t="s">
        <v>45</v>
      </c>
      <c r="F991" t="s">
        <v>45</v>
      </c>
      <c r="G991" t="s">
        <v>46</v>
      </c>
      <c r="H991" t="s">
        <v>47</v>
      </c>
      <c r="I991" t="s">
        <v>48</v>
      </c>
      <c r="J991" t="s">
        <v>495</v>
      </c>
      <c r="K991" t="s">
        <v>57</v>
      </c>
      <c r="L991" t="s">
        <v>58</v>
      </c>
      <c r="M991" t="s">
        <v>178</v>
      </c>
      <c r="N991" s="1">
        <v>44932</v>
      </c>
      <c r="O991">
        <v>278.99</v>
      </c>
      <c r="P991" s="2">
        <v>449.99</v>
      </c>
      <c r="Q991">
        <v>171</v>
      </c>
      <c r="R991">
        <v>18</v>
      </c>
      <c r="S991" s="2">
        <v>5021.82</v>
      </c>
      <c r="T991" s="3">
        <v>0.09</v>
      </c>
      <c r="U991" s="2">
        <v>451.96</v>
      </c>
      <c r="V991" s="2">
        <v>4569.8599999999997</v>
      </c>
      <c r="W991" s="2">
        <v>49</v>
      </c>
      <c r="X991" s="2">
        <v>4618.8599999999997</v>
      </c>
    </row>
    <row r="992" spans="1:24">
      <c r="A992" t="s">
        <v>2207</v>
      </c>
      <c r="B992" s="1">
        <v>44893</v>
      </c>
      <c r="C992" t="s">
        <v>2208</v>
      </c>
      <c r="D992" t="s">
        <v>1191</v>
      </c>
      <c r="E992" t="s">
        <v>27</v>
      </c>
      <c r="F992" t="s">
        <v>28</v>
      </c>
      <c r="G992" t="s">
        <v>46</v>
      </c>
      <c r="H992" t="s">
        <v>525</v>
      </c>
      <c r="I992" t="s">
        <v>73</v>
      </c>
      <c r="J992" t="s">
        <v>498</v>
      </c>
      <c r="K992" t="s">
        <v>33</v>
      </c>
      <c r="L992" t="s">
        <v>58</v>
      </c>
      <c r="M992" t="s">
        <v>35</v>
      </c>
      <c r="N992" s="1">
        <v>44948</v>
      </c>
      <c r="O992">
        <v>1.94</v>
      </c>
      <c r="P992" s="2">
        <v>3.08</v>
      </c>
      <c r="Q992">
        <v>1.1399999999999999</v>
      </c>
      <c r="R992">
        <v>18</v>
      </c>
      <c r="S992" s="2">
        <v>34.92</v>
      </c>
      <c r="T992" s="3">
        <v>0.02</v>
      </c>
      <c r="U992" s="2">
        <v>0.7</v>
      </c>
      <c r="V992" s="2">
        <v>34.22</v>
      </c>
      <c r="W992" s="2">
        <v>0.99</v>
      </c>
      <c r="X992" s="2">
        <v>35.21</v>
      </c>
    </row>
    <row r="993" spans="1:24">
      <c r="A993" t="s">
        <v>2209</v>
      </c>
      <c r="B993" s="1">
        <v>44894</v>
      </c>
      <c r="C993" t="s">
        <v>2210</v>
      </c>
      <c r="D993" t="s">
        <v>1193</v>
      </c>
      <c r="E993" t="s">
        <v>27</v>
      </c>
      <c r="F993" t="s">
        <v>28</v>
      </c>
      <c r="G993" t="s">
        <v>46</v>
      </c>
      <c r="H993" t="s">
        <v>125</v>
      </c>
      <c r="I993" t="s">
        <v>63</v>
      </c>
      <c r="J993" t="s">
        <v>501</v>
      </c>
      <c r="K993" t="s">
        <v>50</v>
      </c>
      <c r="L993" t="s">
        <v>41</v>
      </c>
      <c r="M993" t="s">
        <v>35</v>
      </c>
      <c r="N993" s="1">
        <v>44896</v>
      </c>
      <c r="O993">
        <v>2.68</v>
      </c>
      <c r="P993" s="2">
        <v>6.08</v>
      </c>
      <c r="Q993">
        <v>3.4</v>
      </c>
      <c r="R993">
        <v>49</v>
      </c>
      <c r="S993" s="2">
        <v>131.32</v>
      </c>
      <c r="T993" s="3">
        <v>0.08</v>
      </c>
      <c r="U993" s="2">
        <v>10.51</v>
      </c>
      <c r="V993" s="2">
        <v>120.81</v>
      </c>
      <c r="W993" s="2">
        <v>1.17</v>
      </c>
      <c r="X993" s="2">
        <v>121.98</v>
      </c>
    </row>
    <row r="994" spans="1:24">
      <c r="A994" t="s">
        <v>2211</v>
      </c>
      <c r="B994" s="1">
        <v>44896</v>
      </c>
      <c r="C994" t="s">
        <v>114</v>
      </c>
      <c r="D994" t="s">
        <v>1195</v>
      </c>
      <c r="E994" t="s">
        <v>39</v>
      </c>
      <c r="F994" t="s">
        <v>39</v>
      </c>
      <c r="G994" t="s">
        <v>72</v>
      </c>
      <c r="H994" t="s">
        <v>433</v>
      </c>
      <c r="I994" t="s">
        <v>176</v>
      </c>
      <c r="J994" t="s">
        <v>32</v>
      </c>
      <c r="K994" t="s">
        <v>57</v>
      </c>
      <c r="L994" t="s">
        <v>34</v>
      </c>
      <c r="M994" t="s">
        <v>35</v>
      </c>
      <c r="N994" s="1">
        <v>44954</v>
      </c>
      <c r="O994">
        <v>54.52</v>
      </c>
      <c r="P994" s="2">
        <v>100.97</v>
      </c>
      <c r="Q994">
        <v>46.45</v>
      </c>
      <c r="R994">
        <v>42</v>
      </c>
      <c r="S994" s="2">
        <v>2289.84</v>
      </c>
      <c r="T994" s="3">
        <v>0.1</v>
      </c>
      <c r="U994" s="2">
        <v>228.98</v>
      </c>
      <c r="V994" s="2">
        <v>2060.86</v>
      </c>
      <c r="W994" s="2">
        <v>7.18</v>
      </c>
      <c r="X994" s="2">
        <v>2068.04</v>
      </c>
    </row>
    <row r="995" spans="1:24">
      <c r="A995" t="s">
        <v>2212</v>
      </c>
      <c r="B995" s="1">
        <v>44898</v>
      </c>
      <c r="C995" t="s">
        <v>2213</v>
      </c>
      <c r="D995" t="s">
        <v>1197</v>
      </c>
      <c r="E995" t="s">
        <v>45</v>
      </c>
      <c r="F995" t="s">
        <v>45</v>
      </c>
      <c r="G995" t="s">
        <v>46</v>
      </c>
      <c r="H995" t="s">
        <v>66</v>
      </c>
      <c r="I995" t="s">
        <v>31</v>
      </c>
      <c r="J995" t="s">
        <v>40</v>
      </c>
      <c r="K995" t="s">
        <v>33</v>
      </c>
      <c r="L995" t="s">
        <v>41</v>
      </c>
      <c r="M995" t="s">
        <v>35</v>
      </c>
      <c r="N995" s="1">
        <v>44942</v>
      </c>
      <c r="O995">
        <v>1.84</v>
      </c>
      <c r="P995" s="2">
        <v>2.88</v>
      </c>
      <c r="Q995">
        <v>1.04</v>
      </c>
      <c r="R995">
        <v>40</v>
      </c>
      <c r="S995" s="2">
        <v>73.599999999999994</v>
      </c>
      <c r="T995" s="3">
        <v>0</v>
      </c>
      <c r="U995" s="2">
        <v>0</v>
      </c>
      <c r="V995" s="2">
        <v>73.599999999999994</v>
      </c>
      <c r="W995" s="2">
        <v>1.49</v>
      </c>
      <c r="X995" s="2">
        <v>75.09</v>
      </c>
    </row>
    <row r="996" spans="1:24">
      <c r="A996" t="s">
        <v>2214</v>
      </c>
      <c r="B996" s="1">
        <v>44899</v>
      </c>
      <c r="C996" t="s">
        <v>2215</v>
      </c>
      <c r="D996" t="s">
        <v>1199</v>
      </c>
      <c r="E996" t="s">
        <v>27</v>
      </c>
      <c r="F996" t="s">
        <v>28</v>
      </c>
      <c r="G996" t="s">
        <v>107</v>
      </c>
      <c r="H996" t="s">
        <v>62</v>
      </c>
      <c r="I996" t="s">
        <v>176</v>
      </c>
      <c r="J996" t="s">
        <v>49</v>
      </c>
      <c r="K996" t="s">
        <v>57</v>
      </c>
      <c r="L996" t="s">
        <v>58</v>
      </c>
      <c r="M996" t="s">
        <v>35</v>
      </c>
      <c r="N996" s="1">
        <v>44915</v>
      </c>
      <c r="O996">
        <v>6.39</v>
      </c>
      <c r="P996" s="2">
        <v>19.98</v>
      </c>
      <c r="Q996">
        <v>13.59</v>
      </c>
      <c r="R996">
        <v>29</v>
      </c>
      <c r="S996" s="2">
        <v>185.31</v>
      </c>
      <c r="T996" s="3">
        <v>0.06</v>
      </c>
      <c r="U996" s="2">
        <v>11.12</v>
      </c>
      <c r="V996" s="2">
        <v>174.19</v>
      </c>
      <c r="W996" s="2">
        <v>4</v>
      </c>
      <c r="X996" s="2">
        <v>178.19</v>
      </c>
    </row>
    <row r="997" spans="1:24">
      <c r="A997" t="s">
        <v>2216</v>
      </c>
      <c r="B997" s="1">
        <v>44900</v>
      </c>
      <c r="C997" t="s">
        <v>2217</v>
      </c>
      <c r="D997" t="s">
        <v>1201</v>
      </c>
      <c r="E997" t="s">
        <v>39</v>
      </c>
      <c r="F997" t="s">
        <v>39</v>
      </c>
      <c r="G997" t="s">
        <v>29</v>
      </c>
      <c r="H997" t="s">
        <v>30</v>
      </c>
      <c r="I997" t="s">
        <v>176</v>
      </c>
      <c r="J997" t="s">
        <v>56</v>
      </c>
      <c r="K997" t="s">
        <v>33</v>
      </c>
      <c r="L997" t="s">
        <v>58</v>
      </c>
      <c r="M997" t="s">
        <v>52</v>
      </c>
      <c r="N997" s="1">
        <v>44907</v>
      </c>
      <c r="O997">
        <v>1.46</v>
      </c>
      <c r="P997" s="2">
        <v>3.57</v>
      </c>
      <c r="Q997">
        <v>2.11</v>
      </c>
      <c r="R997">
        <v>10</v>
      </c>
      <c r="S997" s="2">
        <v>14.6</v>
      </c>
      <c r="T997" s="3">
        <v>0.01</v>
      </c>
      <c r="U997" s="2">
        <v>0.15</v>
      </c>
      <c r="V997" s="2">
        <v>14.45</v>
      </c>
      <c r="W997" s="2">
        <v>4.17</v>
      </c>
      <c r="X997" s="2">
        <v>18.62</v>
      </c>
    </row>
    <row r="998" spans="1:24">
      <c r="A998" t="s">
        <v>2218</v>
      </c>
      <c r="B998" s="1">
        <v>44901</v>
      </c>
      <c r="C998" t="s">
        <v>2219</v>
      </c>
      <c r="D998" t="s">
        <v>1203</v>
      </c>
      <c r="E998" t="s">
        <v>45</v>
      </c>
      <c r="F998" t="s">
        <v>45</v>
      </c>
      <c r="G998" t="s">
        <v>29</v>
      </c>
      <c r="H998" t="s">
        <v>433</v>
      </c>
      <c r="I998" t="s">
        <v>48</v>
      </c>
      <c r="J998" t="s">
        <v>64</v>
      </c>
      <c r="K998" t="s">
        <v>50</v>
      </c>
      <c r="L998" t="s">
        <v>51</v>
      </c>
      <c r="M998" t="s">
        <v>35</v>
      </c>
      <c r="N998" s="1">
        <v>44903</v>
      </c>
      <c r="O998">
        <v>32.020000000000003</v>
      </c>
      <c r="P998" s="2">
        <v>152.47999999999999</v>
      </c>
      <c r="Q998">
        <v>120.46</v>
      </c>
      <c r="R998">
        <v>46</v>
      </c>
      <c r="S998" s="2">
        <v>1472.92</v>
      </c>
      <c r="T998" s="3">
        <v>0.01</v>
      </c>
      <c r="U998" s="2">
        <v>14.73</v>
      </c>
      <c r="V998" s="2">
        <v>1458.19</v>
      </c>
      <c r="W998" s="2">
        <v>4</v>
      </c>
      <c r="X998" s="2">
        <v>1462.19</v>
      </c>
    </row>
    <row r="999" spans="1:24">
      <c r="A999" t="s">
        <v>2220</v>
      </c>
      <c r="B999" s="1">
        <v>44903</v>
      </c>
      <c r="C999" t="s">
        <v>2221</v>
      </c>
      <c r="D999" t="s">
        <v>1205</v>
      </c>
      <c r="E999" t="s">
        <v>27</v>
      </c>
      <c r="F999" t="s">
        <v>28</v>
      </c>
      <c r="G999" t="s">
        <v>46</v>
      </c>
      <c r="H999" t="s">
        <v>90</v>
      </c>
      <c r="I999" t="s">
        <v>176</v>
      </c>
      <c r="J999" t="s">
        <v>68</v>
      </c>
      <c r="K999" t="s">
        <v>57</v>
      </c>
      <c r="L999" t="s">
        <v>58</v>
      </c>
      <c r="M999" t="s">
        <v>35</v>
      </c>
      <c r="N999" s="1">
        <v>44914</v>
      </c>
      <c r="O999">
        <v>14.95</v>
      </c>
      <c r="P999" s="2">
        <v>34.76</v>
      </c>
      <c r="Q999">
        <v>19.809999999999999</v>
      </c>
      <c r="R999">
        <v>10</v>
      </c>
      <c r="S999" s="2">
        <v>149.5</v>
      </c>
      <c r="T999" s="3">
        <v>0.06</v>
      </c>
      <c r="U999" s="2">
        <v>8.9700000000000006</v>
      </c>
      <c r="V999" s="2">
        <v>140.53</v>
      </c>
      <c r="W999" s="2">
        <v>8.2200000000000006</v>
      </c>
      <c r="X999" s="2">
        <v>148.75</v>
      </c>
    </row>
    <row r="1000" spans="1:24">
      <c r="A1000" t="s">
        <v>2222</v>
      </c>
      <c r="B1000" s="1">
        <v>44904</v>
      </c>
      <c r="C1000" t="s">
        <v>2223</v>
      </c>
      <c r="D1000" t="s">
        <v>901</v>
      </c>
      <c r="E1000" t="s">
        <v>39</v>
      </c>
      <c r="F1000" t="s">
        <v>39</v>
      </c>
      <c r="G1000" t="s">
        <v>29</v>
      </c>
      <c r="H1000" t="s">
        <v>150</v>
      </c>
      <c r="I1000" t="s">
        <v>176</v>
      </c>
      <c r="J1000" t="s">
        <v>74</v>
      </c>
      <c r="K1000" t="s">
        <v>33</v>
      </c>
      <c r="L1000" t="s">
        <v>34</v>
      </c>
      <c r="M1000" t="s">
        <v>35</v>
      </c>
      <c r="N1000" s="1">
        <v>44940</v>
      </c>
      <c r="O1000">
        <v>1.0900000000000001</v>
      </c>
      <c r="P1000" s="2">
        <v>2.6</v>
      </c>
      <c r="Q1000">
        <v>1.51</v>
      </c>
      <c r="R1000">
        <v>8</v>
      </c>
      <c r="S1000" s="2">
        <v>8.7200000000000006</v>
      </c>
      <c r="T1000" s="3">
        <v>0.02</v>
      </c>
      <c r="U1000" s="2">
        <v>0.17</v>
      </c>
      <c r="V1000" s="2">
        <v>8.5500000000000007</v>
      </c>
      <c r="W1000" s="2">
        <v>2.4</v>
      </c>
      <c r="X1000" s="2">
        <v>10.95</v>
      </c>
    </row>
    <row r="1001" spans="1:24">
      <c r="A1001" t="s">
        <v>2224</v>
      </c>
      <c r="B1001" s="1">
        <v>44905</v>
      </c>
      <c r="C1001" t="s">
        <v>2225</v>
      </c>
      <c r="D1001" t="s">
        <v>904</v>
      </c>
      <c r="E1001" t="s">
        <v>45</v>
      </c>
      <c r="F1001" t="s">
        <v>45</v>
      </c>
      <c r="G1001" t="s">
        <v>29</v>
      </c>
      <c r="H1001" t="s">
        <v>30</v>
      </c>
      <c r="I1001" t="s">
        <v>73</v>
      </c>
      <c r="J1001" t="s">
        <v>78</v>
      </c>
      <c r="K1001" t="s">
        <v>33</v>
      </c>
      <c r="L1001" t="s">
        <v>34</v>
      </c>
      <c r="M1001" t="s">
        <v>35</v>
      </c>
      <c r="N1001" s="1">
        <v>44909</v>
      </c>
      <c r="O1001">
        <v>0.24</v>
      </c>
      <c r="P1001" s="2">
        <v>1.26</v>
      </c>
      <c r="Q1001">
        <v>1.02</v>
      </c>
      <c r="R1001">
        <v>37</v>
      </c>
      <c r="S1001" s="2">
        <v>8.8800000000000008</v>
      </c>
      <c r="T1001" s="3">
        <v>0.03</v>
      </c>
      <c r="U1001" s="2">
        <v>0.27</v>
      </c>
      <c r="V1001" s="2">
        <v>8.61</v>
      </c>
      <c r="W1001" s="2">
        <v>0.7</v>
      </c>
      <c r="X1001" s="2">
        <v>9.31</v>
      </c>
    </row>
    <row r="1002" spans="1:24">
      <c r="A1002" t="s">
        <v>2226</v>
      </c>
      <c r="B1002" s="1">
        <v>44905</v>
      </c>
      <c r="C1002" t="s">
        <v>2227</v>
      </c>
      <c r="D1002" t="s">
        <v>907</v>
      </c>
      <c r="E1002" t="s">
        <v>39</v>
      </c>
      <c r="F1002" t="s">
        <v>39</v>
      </c>
      <c r="G1002" t="s">
        <v>72</v>
      </c>
      <c r="H1002" t="s">
        <v>62</v>
      </c>
      <c r="I1002" t="s">
        <v>48</v>
      </c>
      <c r="J1002" t="s">
        <v>82</v>
      </c>
      <c r="K1002" t="s">
        <v>50</v>
      </c>
      <c r="L1002" t="s">
        <v>34</v>
      </c>
      <c r="M1002" t="s">
        <v>35</v>
      </c>
      <c r="N1002" s="1">
        <v>44930</v>
      </c>
      <c r="O1002">
        <v>2.39</v>
      </c>
      <c r="P1002" s="2">
        <v>4.26</v>
      </c>
      <c r="Q1002">
        <v>1.87</v>
      </c>
      <c r="R1002">
        <v>44</v>
      </c>
      <c r="S1002" s="2">
        <v>105.16</v>
      </c>
      <c r="T1002" s="3">
        <v>0.01</v>
      </c>
      <c r="U1002" s="2">
        <v>1.05</v>
      </c>
      <c r="V1002" s="2">
        <v>104.11</v>
      </c>
      <c r="W1002" s="2">
        <v>1.2</v>
      </c>
      <c r="X1002" s="2">
        <v>105.31</v>
      </c>
    </row>
    <row r="1003" spans="1:24">
      <c r="A1003" t="s">
        <v>2228</v>
      </c>
      <c r="B1003" s="1">
        <v>44905</v>
      </c>
      <c r="C1003" t="s">
        <v>2229</v>
      </c>
      <c r="D1003" t="s">
        <v>910</v>
      </c>
      <c r="E1003" t="s">
        <v>39</v>
      </c>
      <c r="F1003" t="s">
        <v>39</v>
      </c>
      <c r="G1003" t="s">
        <v>107</v>
      </c>
      <c r="H1003" t="s">
        <v>525</v>
      </c>
      <c r="I1003" t="s">
        <v>63</v>
      </c>
      <c r="J1003" t="s">
        <v>86</v>
      </c>
      <c r="K1003" t="s">
        <v>33</v>
      </c>
      <c r="L1003" t="s">
        <v>58</v>
      </c>
      <c r="M1003" t="s">
        <v>35</v>
      </c>
      <c r="N1003" s="1">
        <v>44911</v>
      </c>
      <c r="O1003">
        <v>0.94</v>
      </c>
      <c r="P1003" s="2">
        <v>2.08</v>
      </c>
      <c r="Q1003">
        <v>1.1399999999999999</v>
      </c>
      <c r="R1003">
        <v>36</v>
      </c>
      <c r="S1003" s="2">
        <v>33.840000000000003</v>
      </c>
      <c r="T1003" s="3">
        <v>0.1</v>
      </c>
      <c r="U1003" s="2">
        <v>3.38</v>
      </c>
      <c r="V1003" s="2">
        <v>30.46</v>
      </c>
      <c r="W1003" s="2">
        <v>2.56</v>
      </c>
      <c r="X1003" s="2">
        <v>33.020000000000003</v>
      </c>
    </row>
    <row r="1004" spans="1:24">
      <c r="A1004" t="s">
        <v>2230</v>
      </c>
      <c r="B1004" s="1">
        <v>44905</v>
      </c>
      <c r="C1004" t="s">
        <v>2231</v>
      </c>
      <c r="D1004" t="s">
        <v>913</v>
      </c>
      <c r="E1004" t="s">
        <v>45</v>
      </c>
      <c r="F1004" t="s">
        <v>45</v>
      </c>
      <c r="G1004" t="s">
        <v>29</v>
      </c>
      <c r="H1004" t="s">
        <v>30</v>
      </c>
      <c r="I1004" t="s">
        <v>48</v>
      </c>
      <c r="J1004" t="s">
        <v>91</v>
      </c>
      <c r="K1004" t="s">
        <v>33</v>
      </c>
      <c r="L1004" t="s">
        <v>58</v>
      </c>
      <c r="M1004" t="s">
        <v>35</v>
      </c>
      <c r="N1004" s="1">
        <v>44915</v>
      </c>
      <c r="O1004">
        <v>1.82</v>
      </c>
      <c r="P1004" s="2">
        <v>2.98</v>
      </c>
      <c r="Q1004">
        <v>1.1599999999999999</v>
      </c>
      <c r="R1004">
        <v>45</v>
      </c>
      <c r="S1004" s="2">
        <v>81.900000000000006</v>
      </c>
      <c r="T1004" s="3">
        <v>0.05</v>
      </c>
      <c r="U1004" s="2">
        <v>4.0999999999999996</v>
      </c>
      <c r="V1004" s="2">
        <v>77.81</v>
      </c>
      <c r="W1004" s="2">
        <v>1.58</v>
      </c>
      <c r="X1004" s="2">
        <v>79.39</v>
      </c>
    </row>
    <row r="1005" spans="1:24">
      <c r="A1005" t="s">
        <v>2232</v>
      </c>
      <c r="B1005" s="1">
        <v>44909</v>
      </c>
      <c r="C1005" t="s">
        <v>2233</v>
      </c>
      <c r="D1005" t="s">
        <v>916</v>
      </c>
      <c r="E1005" t="s">
        <v>27</v>
      </c>
      <c r="F1005" t="s">
        <v>28</v>
      </c>
      <c r="G1005" t="s">
        <v>107</v>
      </c>
      <c r="H1005" t="s">
        <v>47</v>
      </c>
      <c r="I1005" t="s">
        <v>176</v>
      </c>
      <c r="J1005" t="s">
        <v>95</v>
      </c>
      <c r="K1005" t="s">
        <v>50</v>
      </c>
      <c r="L1005" t="s">
        <v>41</v>
      </c>
      <c r="M1005" t="s">
        <v>35</v>
      </c>
      <c r="N1005" s="1">
        <v>44934</v>
      </c>
      <c r="O1005">
        <v>8.92</v>
      </c>
      <c r="P1005" s="2">
        <v>29.74</v>
      </c>
      <c r="Q1005">
        <v>20.82</v>
      </c>
      <c r="R1005">
        <v>22</v>
      </c>
      <c r="S1005" s="2">
        <v>196.24</v>
      </c>
      <c r="T1005" s="3">
        <v>7.0000000000000007E-2</v>
      </c>
      <c r="U1005" s="2">
        <v>13.74</v>
      </c>
      <c r="V1005" s="2">
        <v>182.5</v>
      </c>
      <c r="W1005" s="2">
        <v>6.64</v>
      </c>
      <c r="X1005" s="2">
        <v>189.14</v>
      </c>
    </row>
    <row r="1006" spans="1:24">
      <c r="A1006" t="s">
        <v>2234</v>
      </c>
      <c r="B1006" s="1">
        <v>44910</v>
      </c>
      <c r="C1006" t="s">
        <v>2235</v>
      </c>
      <c r="D1006" t="s">
        <v>919</v>
      </c>
      <c r="E1006" t="s">
        <v>27</v>
      </c>
      <c r="F1006" t="s">
        <v>28</v>
      </c>
      <c r="G1006" t="s">
        <v>29</v>
      </c>
      <c r="H1006" t="s">
        <v>525</v>
      </c>
      <c r="I1006" t="s">
        <v>48</v>
      </c>
      <c r="J1006" t="s">
        <v>99</v>
      </c>
      <c r="K1006" t="s">
        <v>57</v>
      </c>
      <c r="L1006" t="s">
        <v>34</v>
      </c>
      <c r="M1006" t="s">
        <v>52</v>
      </c>
      <c r="N1006" s="1">
        <v>44960</v>
      </c>
      <c r="O1006">
        <v>5.5</v>
      </c>
      <c r="P1006" s="2">
        <v>12.22</v>
      </c>
      <c r="Q1006">
        <v>6.72</v>
      </c>
      <c r="R1006">
        <v>17</v>
      </c>
      <c r="S1006" s="2">
        <v>93.5</v>
      </c>
      <c r="T1006" s="3">
        <v>0.01</v>
      </c>
      <c r="U1006" s="2">
        <v>0.94</v>
      </c>
      <c r="V1006" s="2">
        <v>92.57</v>
      </c>
      <c r="W1006" s="2">
        <v>2.85</v>
      </c>
      <c r="X1006" s="2">
        <v>95.42</v>
      </c>
    </row>
    <row r="1007" spans="1:24">
      <c r="A1007" t="s">
        <v>2236</v>
      </c>
      <c r="B1007" s="1">
        <v>44912</v>
      </c>
      <c r="C1007" t="s">
        <v>2237</v>
      </c>
      <c r="D1007" t="s">
        <v>921</v>
      </c>
      <c r="E1007" t="s">
        <v>39</v>
      </c>
      <c r="F1007" t="s">
        <v>39</v>
      </c>
      <c r="G1007" t="s">
        <v>107</v>
      </c>
      <c r="H1007" t="s">
        <v>30</v>
      </c>
      <c r="I1007" t="s">
        <v>176</v>
      </c>
      <c r="J1007" t="s">
        <v>103</v>
      </c>
      <c r="K1007" t="s">
        <v>50</v>
      </c>
      <c r="L1007" t="s">
        <v>41</v>
      </c>
      <c r="M1007" t="s">
        <v>35</v>
      </c>
      <c r="N1007" s="1">
        <v>44961</v>
      </c>
      <c r="O1007">
        <v>2.52</v>
      </c>
      <c r="P1007" s="2">
        <v>4</v>
      </c>
      <c r="Q1007">
        <v>1.48</v>
      </c>
      <c r="R1007">
        <v>28</v>
      </c>
      <c r="S1007" s="2">
        <v>70.56</v>
      </c>
      <c r="T1007" s="3">
        <v>0.04</v>
      </c>
      <c r="U1007" s="2">
        <v>2.82</v>
      </c>
      <c r="V1007" s="2">
        <v>67.739999999999995</v>
      </c>
      <c r="W1007" s="2">
        <v>1.3</v>
      </c>
      <c r="X1007" s="2">
        <v>69.040000000000006</v>
      </c>
    </row>
    <row r="1008" spans="1:24">
      <c r="A1008" t="s">
        <v>2238</v>
      </c>
      <c r="B1008" s="1">
        <v>44913</v>
      </c>
      <c r="C1008" t="s">
        <v>2239</v>
      </c>
      <c r="D1008" t="s">
        <v>924</v>
      </c>
      <c r="E1008" t="s">
        <v>45</v>
      </c>
      <c r="F1008" t="s">
        <v>45</v>
      </c>
      <c r="G1008" t="s">
        <v>107</v>
      </c>
      <c r="H1008" t="s">
        <v>30</v>
      </c>
      <c r="I1008" t="s">
        <v>73</v>
      </c>
      <c r="J1008" t="s">
        <v>108</v>
      </c>
      <c r="K1008" t="s">
        <v>57</v>
      </c>
      <c r="L1008" t="s">
        <v>58</v>
      </c>
      <c r="M1008" t="s">
        <v>35</v>
      </c>
      <c r="N1008" s="1">
        <v>44953</v>
      </c>
      <c r="O1008">
        <v>4.1900000000000004</v>
      </c>
      <c r="P1008" s="2">
        <v>10.23</v>
      </c>
      <c r="Q1008">
        <v>6.04</v>
      </c>
      <c r="R1008">
        <v>19</v>
      </c>
      <c r="S1008" s="2">
        <v>79.61</v>
      </c>
      <c r="T1008" s="3">
        <v>0.05</v>
      </c>
      <c r="U1008" s="2">
        <v>3.98</v>
      </c>
      <c r="V1008" s="2">
        <v>75.63</v>
      </c>
      <c r="W1008" s="2">
        <v>4.68</v>
      </c>
      <c r="X1008" s="2">
        <v>80.31</v>
      </c>
    </row>
    <row r="1009" spans="1:24">
      <c r="A1009" t="s">
        <v>2240</v>
      </c>
      <c r="B1009" s="1">
        <v>44914</v>
      </c>
      <c r="C1009" t="s">
        <v>2241</v>
      </c>
      <c r="D1009" t="s">
        <v>927</v>
      </c>
      <c r="E1009" t="s">
        <v>27</v>
      </c>
      <c r="F1009" t="s">
        <v>28</v>
      </c>
      <c r="G1009" t="s">
        <v>107</v>
      </c>
      <c r="H1009" t="s">
        <v>116</v>
      </c>
      <c r="I1009" t="s">
        <v>73</v>
      </c>
      <c r="J1009" t="s">
        <v>112</v>
      </c>
      <c r="K1009" t="s">
        <v>33</v>
      </c>
      <c r="L1009" t="s">
        <v>58</v>
      </c>
      <c r="M1009" t="s">
        <v>35</v>
      </c>
      <c r="N1009" s="1">
        <v>44918</v>
      </c>
      <c r="O1009">
        <v>32.020000000000003</v>
      </c>
      <c r="P1009" s="2">
        <v>152.47999999999999</v>
      </c>
      <c r="Q1009">
        <v>120.46</v>
      </c>
      <c r="R1009">
        <v>12</v>
      </c>
      <c r="S1009" s="2">
        <v>384.24</v>
      </c>
      <c r="T1009" s="3">
        <v>7.0000000000000007E-2</v>
      </c>
      <c r="U1009" s="2">
        <v>26.9</v>
      </c>
      <c r="V1009" s="2">
        <v>357.34</v>
      </c>
      <c r="W1009" s="2">
        <v>4</v>
      </c>
      <c r="X1009" s="2">
        <v>361.34</v>
      </c>
    </row>
    <row r="1010" spans="1:24">
      <c r="A1010" t="s">
        <v>2242</v>
      </c>
      <c r="B1010" s="1">
        <v>44916</v>
      </c>
      <c r="C1010" t="s">
        <v>2243</v>
      </c>
      <c r="D1010" t="s">
        <v>930</v>
      </c>
      <c r="E1010" t="s">
        <v>27</v>
      </c>
      <c r="F1010" t="s">
        <v>28</v>
      </c>
      <c r="G1010" t="s">
        <v>107</v>
      </c>
      <c r="H1010" t="s">
        <v>30</v>
      </c>
      <c r="I1010" t="s">
        <v>73</v>
      </c>
      <c r="J1010" t="s">
        <v>117</v>
      </c>
      <c r="K1010" t="s">
        <v>57</v>
      </c>
      <c r="L1010" t="s">
        <v>51</v>
      </c>
      <c r="M1010" t="s">
        <v>35</v>
      </c>
      <c r="N1010" s="1">
        <v>44955</v>
      </c>
      <c r="O1010">
        <v>0.94</v>
      </c>
      <c r="P1010" s="2">
        <v>2.08</v>
      </c>
      <c r="Q1010">
        <v>1.1399999999999999</v>
      </c>
      <c r="R1010">
        <v>49</v>
      </c>
      <c r="S1010" s="2">
        <v>46.06</v>
      </c>
      <c r="T1010" s="3">
        <v>7.0000000000000007E-2</v>
      </c>
      <c r="U1010" s="2">
        <v>3.22</v>
      </c>
      <c r="V1010" s="2">
        <v>42.84</v>
      </c>
      <c r="W1010" s="2">
        <v>2.56</v>
      </c>
      <c r="X1010" s="2">
        <v>45.4</v>
      </c>
    </row>
    <row r="1011" spans="1:24">
      <c r="A1011" t="s">
        <v>2244</v>
      </c>
      <c r="B1011" s="1">
        <v>44917</v>
      </c>
      <c r="C1011" t="s">
        <v>2245</v>
      </c>
      <c r="D1011" t="s">
        <v>933</v>
      </c>
      <c r="E1011" t="s">
        <v>39</v>
      </c>
      <c r="F1011" t="s">
        <v>39</v>
      </c>
      <c r="G1011" t="s">
        <v>107</v>
      </c>
      <c r="H1011" t="s">
        <v>167</v>
      </c>
      <c r="I1011" t="s">
        <v>73</v>
      </c>
      <c r="J1011" t="s">
        <v>121</v>
      </c>
      <c r="K1011" t="s">
        <v>33</v>
      </c>
      <c r="L1011" t="s">
        <v>58</v>
      </c>
      <c r="M1011" t="s">
        <v>35</v>
      </c>
      <c r="N1011" s="1">
        <v>44957</v>
      </c>
      <c r="O1011">
        <v>1.18</v>
      </c>
      <c r="P1011" s="2">
        <v>1.88</v>
      </c>
      <c r="Q1011">
        <v>0.7</v>
      </c>
      <c r="R1011">
        <v>19</v>
      </c>
      <c r="S1011" s="2">
        <v>22.42</v>
      </c>
      <c r="T1011" s="3">
        <v>0.06</v>
      </c>
      <c r="U1011" s="2">
        <v>1.35</v>
      </c>
      <c r="V1011" s="2">
        <v>21.07</v>
      </c>
      <c r="W1011" s="2">
        <v>1.49</v>
      </c>
      <c r="X1011" s="2">
        <v>22.56</v>
      </c>
    </row>
    <row r="1012" spans="1:24">
      <c r="A1012" t="s">
        <v>2246</v>
      </c>
      <c r="B1012" s="1">
        <v>44919</v>
      </c>
      <c r="C1012" t="s">
        <v>1795</v>
      </c>
      <c r="D1012" t="s">
        <v>936</v>
      </c>
      <c r="E1012" t="s">
        <v>45</v>
      </c>
      <c r="F1012" t="s">
        <v>45</v>
      </c>
      <c r="G1012" t="s">
        <v>107</v>
      </c>
      <c r="H1012" t="s">
        <v>90</v>
      </c>
      <c r="I1012" t="s">
        <v>176</v>
      </c>
      <c r="J1012" t="s">
        <v>126</v>
      </c>
      <c r="K1012" t="s">
        <v>33</v>
      </c>
      <c r="L1012" t="s">
        <v>34</v>
      </c>
      <c r="M1012" t="s">
        <v>35</v>
      </c>
      <c r="N1012" s="1">
        <v>44931</v>
      </c>
      <c r="O1012">
        <v>2.4500000000000002</v>
      </c>
      <c r="P1012" s="2">
        <v>3.89</v>
      </c>
      <c r="Q1012">
        <v>1.44</v>
      </c>
      <c r="R1012">
        <v>3</v>
      </c>
      <c r="S1012" s="2">
        <v>7.35</v>
      </c>
      <c r="T1012" s="3">
        <v>0</v>
      </c>
      <c r="U1012" s="2">
        <v>0</v>
      </c>
      <c r="V1012" s="2">
        <v>7.35</v>
      </c>
      <c r="W1012" s="2">
        <v>7.01</v>
      </c>
      <c r="X1012" s="2">
        <v>14.36</v>
      </c>
    </row>
    <row r="1013" spans="1:24">
      <c r="A1013" t="s">
        <v>2247</v>
      </c>
      <c r="B1013" s="1">
        <v>44920</v>
      </c>
      <c r="C1013" t="s">
        <v>2248</v>
      </c>
      <c r="D1013" t="s">
        <v>939</v>
      </c>
      <c r="E1013" t="s">
        <v>27</v>
      </c>
      <c r="F1013" t="s">
        <v>28</v>
      </c>
      <c r="G1013" t="s">
        <v>46</v>
      </c>
      <c r="H1013" t="s">
        <v>433</v>
      </c>
      <c r="I1013" t="s">
        <v>63</v>
      </c>
      <c r="J1013" t="s">
        <v>130</v>
      </c>
      <c r="K1013" t="s">
        <v>33</v>
      </c>
      <c r="L1013" t="s">
        <v>34</v>
      </c>
      <c r="M1013" t="s">
        <v>35</v>
      </c>
      <c r="N1013" s="1">
        <v>44942</v>
      </c>
      <c r="O1013">
        <v>52.07</v>
      </c>
      <c r="P1013" s="2">
        <v>83.98</v>
      </c>
      <c r="Q1013">
        <v>31.91</v>
      </c>
      <c r="R1013">
        <v>38</v>
      </c>
      <c r="S1013" s="2">
        <v>1978.66</v>
      </c>
      <c r="T1013" s="3">
        <v>0</v>
      </c>
      <c r="U1013" s="2">
        <v>0</v>
      </c>
      <c r="V1013" s="2">
        <v>1978.66</v>
      </c>
      <c r="W1013" s="2">
        <v>5.01</v>
      </c>
      <c r="X1013" s="2">
        <v>1983.67</v>
      </c>
    </row>
    <row r="1014" spans="1:24">
      <c r="A1014" t="s">
        <v>2249</v>
      </c>
      <c r="B1014" s="1">
        <v>44923</v>
      </c>
      <c r="C1014" t="s">
        <v>2250</v>
      </c>
      <c r="D1014" t="s">
        <v>942</v>
      </c>
      <c r="E1014" t="s">
        <v>39</v>
      </c>
      <c r="F1014" t="s">
        <v>39</v>
      </c>
      <c r="G1014" t="s">
        <v>72</v>
      </c>
      <c r="H1014" t="s">
        <v>30</v>
      </c>
      <c r="I1014" t="s">
        <v>176</v>
      </c>
      <c r="J1014" t="s">
        <v>134</v>
      </c>
      <c r="K1014" t="s">
        <v>50</v>
      </c>
      <c r="L1014" t="s">
        <v>34</v>
      </c>
      <c r="M1014" t="s">
        <v>35</v>
      </c>
      <c r="N1014" s="1">
        <v>44954</v>
      </c>
      <c r="O1014">
        <v>3.75</v>
      </c>
      <c r="P1014" s="2">
        <v>5.77</v>
      </c>
      <c r="Q1014">
        <v>2.02</v>
      </c>
      <c r="R1014">
        <v>42</v>
      </c>
      <c r="S1014" s="2">
        <v>157.5</v>
      </c>
      <c r="T1014" s="3">
        <v>0</v>
      </c>
      <c r="U1014" s="2">
        <v>0</v>
      </c>
      <c r="V1014" s="2">
        <v>157.5</v>
      </c>
      <c r="W1014" s="2">
        <v>4.97</v>
      </c>
      <c r="X1014" s="2">
        <v>162.47</v>
      </c>
    </row>
    <row r="1015" spans="1:24">
      <c r="A1015" t="s">
        <v>2251</v>
      </c>
      <c r="B1015" s="1">
        <v>44923</v>
      </c>
      <c r="C1015" t="s">
        <v>2252</v>
      </c>
      <c r="D1015" t="s">
        <v>945</v>
      </c>
      <c r="E1015" t="s">
        <v>45</v>
      </c>
      <c r="F1015" t="s">
        <v>45</v>
      </c>
      <c r="G1015" t="s">
        <v>72</v>
      </c>
      <c r="H1015" t="s">
        <v>70</v>
      </c>
      <c r="I1015" t="s">
        <v>31</v>
      </c>
      <c r="J1015" t="s">
        <v>138</v>
      </c>
      <c r="K1015" t="s">
        <v>57</v>
      </c>
      <c r="L1015" t="s">
        <v>34</v>
      </c>
      <c r="M1015" t="s">
        <v>35</v>
      </c>
      <c r="N1015" s="1">
        <v>44952</v>
      </c>
      <c r="O1015">
        <v>1.17</v>
      </c>
      <c r="P1015" s="2">
        <v>2.78</v>
      </c>
      <c r="Q1015">
        <v>1.61</v>
      </c>
      <c r="R1015">
        <v>48</v>
      </c>
      <c r="S1015" s="2">
        <v>56.16</v>
      </c>
      <c r="T1015" s="3">
        <v>0.03</v>
      </c>
      <c r="U1015" s="2">
        <v>1.68</v>
      </c>
      <c r="V1015" s="2">
        <v>54.48</v>
      </c>
      <c r="W1015" s="2">
        <v>1.2</v>
      </c>
      <c r="X1015" s="2">
        <v>55.68</v>
      </c>
    </row>
    <row r="1016" spans="1:24">
      <c r="A1016" t="s">
        <v>2253</v>
      </c>
      <c r="B1016" s="1">
        <v>44923</v>
      </c>
      <c r="C1016" t="s">
        <v>2254</v>
      </c>
      <c r="D1016" t="s">
        <v>948</v>
      </c>
      <c r="E1016" t="s">
        <v>27</v>
      </c>
      <c r="F1016" t="s">
        <v>28</v>
      </c>
      <c r="G1016" t="s">
        <v>29</v>
      </c>
      <c r="H1016" t="s">
        <v>150</v>
      </c>
      <c r="I1016" t="s">
        <v>31</v>
      </c>
      <c r="J1016" t="s">
        <v>142</v>
      </c>
      <c r="K1016" t="s">
        <v>50</v>
      </c>
      <c r="L1016" t="s">
        <v>41</v>
      </c>
      <c r="M1016" t="s">
        <v>35</v>
      </c>
      <c r="N1016" s="1">
        <v>44958</v>
      </c>
      <c r="O1016">
        <v>10.07</v>
      </c>
      <c r="P1016" s="2">
        <v>15.98</v>
      </c>
      <c r="Q1016">
        <v>5.91</v>
      </c>
      <c r="R1016">
        <v>14</v>
      </c>
      <c r="S1016" s="2">
        <v>140.97999999999999</v>
      </c>
      <c r="T1016" s="3">
        <v>0.05</v>
      </c>
      <c r="U1016" s="2">
        <v>7.05</v>
      </c>
      <c r="V1016" s="2">
        <v>133.93</v>
      </c>
      <c r="W1016" s="2">
        <v>4</v>
      </c>
      <c r="X1016" s="2">
        <v>137.93</v>
      </c>
    </row>
    <row r="1017" spans="1:24">
      <c r="A1017" t="s">
        <v>2255</v>
      </c>
      <c r="B1017" s="1">
        <v>44926</v>
      </c>
      <c r="C1017" t="s">
        <v>2256</v>
      </c>
      <c r="D1017" t="s">
        <v>951</v>
      </c>
      <c r="E1017" t="s">
        <v>39</v>
      </c>
      <c r="F1017" t="s">
        <v>39</v>
      </c>
      <c r="G1017" t="s">
        <v>29</v>
      </c>
      <c r="H1017" t="s">
        <v>66</v>
      </c>
      <c r="I1017" t="s">
        <v>48</v>
      </c>
      <c r="J1017" t="s">
        <v>146</v>
      </c>
      <c r="K1017" t="s">
        <v>57</v>
      </c>
      <c r="L1017" t="s">
        <v>51</v>
      </c>
      <c r="M1017" t="s">
        <v>35</v>
      </c>
      <c r="N1017" s="1">
        <v>44932</v>
      </c>
      <c r="O1017">
        <v>1.18</v>
      </c>
      <c r="P1017" s="2">
        <v>1.88</v>
      </c>
      <c r="Q1017">
        <v>0.7</v>
      </c>
      <c r="R1017">
        <v>22</v>
      </c>
      <c r="S1017" s="2">
        <v>25.96</v>
      </c>
      <c r="T1017" s="3">
        <v>0.04</v>
      </c>
      <c r="U1017" s="2">
        <v>1.04</v>
      </c>
      <c r="V1017" s="2">
        <v>24.92</v>
      </c>
      <c r="W1017" s="2">
        <v>1.49</v>
      </c>
      <c r="X1017" s="2">
        <v>26.41</v>
      </c>
    </row>
    <row r="1018" spans="1:24">
      <c r="A1018" t="s">
        <v>2257</v>
      </c>
      <c r="B1018" s="1">
        <v>44929</v>
      </c>
      <c r="C1018" t="s">
        <v>2258</v>
      </c>
      <c r="D1018" t="s">
        <v>954</v>
      </c>
      <c r="E1018" t="s">
        <v>45</v>
      </c>
      <c r="F1018" t="s">
        <v>45</v>
      </c>
      <c r="G1018" t="s">
        <v>107</v>
      </c>
      <c r="H1018" t="s">
        <v>433</v>
      </c>
      <c r="I1018" t="s">
        <v>63</v>
      </c>
      <c r="J1018" t="s">
        <v>151</v>
      </c>
      <c r="K1018" t="s">
        <v>33</v>
      </c>
      <c r="L1018" t="s">
        <v>58</v>
      </c>
      <c r="M1018" t="s">
        <v>35</v>
      </c>
      <c r="N1018" s="1">
        <v>44941</v>
      </c>
      <c r="O1018">
        <v>32.020000000000003</v>
      </c>
      <c r="P1018" s="2">
        <v>152.47999999999999</v>
      </c>
      <c r="Q1018">
        <v>120.46</v>
      </c>
      <c r="R1018">
        <v>46</v>
      </c>
      <c r="S1018" s="2">
        <v>1472.92</v>
      </c>
      <c r="T1018" s="3">
        <v>0.04</v>
      </c>
      <c r="U1018" s="2">
        <v>58.92</v>
      </c>
      <c r="V1018" s="2">
        <v>1414</v>
      </c>
      <c r="W1018" s="2">
        <v>4</v>
      </c>
      <c r="X1018" s="2">
        <v>1418</v>
      </c>
    </row>
    <row r="1019" spans="1:24">
      <c r="A1019" t="s">
        <v>2259</v>
      </c>
      <c r="B1019" s="1">
        <v>44930</v>
      </c>
      <c r="C1019" t="s">
        <v>2260</v>
      </c>
      <c r="D1019" t="s">
        <v>957</v>
      </c>
      <c r="E1019" t="s">
        <v>27</v>
      </c>
      <c r="F1019" t="s">
        <v>28</v>
      </c>
      <c r="G1019" t="s">
        <v>72</v>
      </c>
      <c r="H1019" t="s">
        <v>416</v>
      </c>
      <c r="I1019" t="s">
        <v>63</v>
      </c>
      <c r="J1019" t="s">
        <v>155</v>
      </c>
      <c r="K1019" t="s">
        <v>57</v>
      </c>
      <c r="L1019" t="s">
        <v>51</v>
      </c>
      <c r="M1019" t="s">
        <v>35</v>
      </c>
      <c r="N1019" s="1">
        <v>44955</v>
      </c>
      <c r="O1019">
        <v>1.84</v>
      </c>
      <c r="P1019" s="2">
        <v>2.88</v>
      </c>
      <c r="Q1019">
        <v>1.04</v>
      </c>
      <c r="R1019">
        <v>26</v>
      </c>
      <c r="S1019" s="2">
        <v>47.84</v>
      </c>
      <c r="T1019" s="3">
        <v>0.01</v>
      </c>
      <c r="U1019" s="2">
        <v>0.48</v>
      </c>
      <c r="V1019" s="2">
        <v>47.36</v>
      </c>
      <c r="W1019" s="2">
        <v>0.99</v>
      </c>
      <c r="X1019" s="2">
        <v>48.35</v>
      </c>
    </row>
    <row r="1020" spans="1:24">
      <c r="A1020" t="s">
        <v>2261</v>
      </c>
      <c r="B1020" s="1">
        <v>44930</v>
      </c>
      <c r="C1020" t="s">
        <v>2262</v>
      </c>
      <c r="D1020" t="s">
        <v>960</v>
      </c>
      <c r="E1020" t="s">
        <v>39</v>
      </c>
      <c r="F1020" t="s">
        <v>39</v>
      </c>
      <c r="G1020" t="s">
        <v>46</v>
      </c>
      <c r="H1020" t="s">
        <v>30</v>
      </c>
      <c r="I1020" t="s">
        <v>31</v>
      </c>
      <c r="J1020" t="s">
        <v>159</v>
      </c>
      <c r="K1020" t="s">
        <v>33</v>
      </c>
      <c r="L1020" t="s">
        <v>34</v>
      </c>
      <c r="M1020" t="s">
        <v>35</v>
      </c>
      <c r="N1020" s="1">
        <v>44938</v>
      </c>
      <c r="O1020">
        <v>1.6</v>
      </c>
      <c r="P1020" s="2">
        <v>2.62</v>
      </c>
      <c r="Q1020">
        <v>1.02</v>
      </c>
      <c r="R1020">
        <v>35</v>
      </c>
      <c r="S1020" s="2">
        <v>56</v>
      </c>
      <c r="T1020" s="3">
        <v>0.04</v>
      </c>
      <c r="U1020" s="2">
        <v>2.2400000000000002</v>
      </c>
      <c r="V1020" s="2">
        <v>53.76</v>
      </c>
      <c r="W1020" s="2">
        <v>0.8</v>
      </c>
      <c r="X1020" s="2">
        <v>54.56</v>
      </c>
    </row>
    <row r="1021" spans="1:24">
      <c r="A1021" t="s">
        <v>2263</v>
      </c>
      <c r="B1021" s="1">
        <v>44932</v>
      </c>
      <c r="C1021" t="s">
        <v>2264</v>
      </c>
      <c r="D1021" t="s">
        <v>963</v>
      </c>
      <c r="E1021" t="s">
        <v>45</v>
      </c>
      <c r="F1021" t="s">
        <v>45</v>
      </c>
      <c r="G1021" t="s">
        <v>72</v>
      </c>
      <c r="H1021" t="s">
        <v>66</v>
      </c>
      <c r="I1021" t="s">
        <v>31</v>
      </c>
      <c r="J1021" t="s">
        <v>163</v>
      </c>
      <c r="K1021" t="s">
        <v>50</v>
      </c>
      <c r="L1021" t="s">
        <v>41</v>
      </c>
      <c r="M1021" t="s">
        <v>35</v>
      </c>
      <c r="N1021" s="1">
        <v>44992</v>
      </c>
      <c r="O1021">
        <v>60.59</v>
      </c>
      <c r="P1021" s="2">
        <v>100.98</v>
      </c>
      <c r="Q1021">
        <v>40.39</v>
      </c>
      <c r="R1021">
        <v>12</v>
      </c>
      <c r="S1021" s="2">
        <v>727.08</v>
      </c>
      <c r="T1021" s="3">
        <v>0</v>
      </c>
      <c r="U1021" s="2">
        <v>0</v>
      </c>
      <c r="V1021" s="2">
        <v>727.08</v>
      </c>
      <c r="W1021" s="2">
        <v>7.18</v>
      </c>
      <c r="X1021" s="2">
        <v>734.26</v>
      </c>
    </row>
    <row r="1022" spans="1:24">
      <c r="A1022" t="s">
        <v>2265</v>
      </c>
      <c r="B1022" s="1">
        <v>44936</v>
      </c>
      <c r="C1022" t="s">
        <v>2266</v>
      </c>
      <c r="D1022" t="s">
        <v>966</v>
      </c>
      <c r="E1022" t="s">
        <v>27</v>
      </c>
      <c r="F1022" t="s">
        <v>28</v>
      </c>
      <c r="G1022" t="s">
        <v>107</v>
      </c>
      <c r="H1022" t="s">
        <v>525</v>
      </c>
      <c r="I1022" t="s">
        <v>31</v>
      </c>
      <c r="J1022" t="s">
        <v>168</v>
      </c>
      <c r="K1022" t="s">
        <v>57</v>
      </c>
      <c r="L1022" t="s">
        <v>51</v>
      </c>
      <c r="M1022" t="s">
        <v>35</v>
      </c>
      <c r="N1022" s="1">
        <v>44943</v>
      </c>
      <c r="O1022">
        <v>1.84</v>
      </c>
      <c r="P1022" s="2">
        <v>2.88</v>
      </c>
      <c r="Q1022">
        <v>1.04</v>
      </c>
      <c r="R1022">
        <v>22</v>
      </c>
      <c r="S1022" s="2">
        <v>40.479999999999997</v>
      </c>
      <c r="T1022" s="3">
        <v>0.02</v>
      </c>
      <c r="U1022" s="2">
        <v>0.81</v>
      </c>
      <c r="V1022" s="2">
        <v>39.67</v>
      </c>
      <c r="W1022" s="2">
        <v>0.99</v>
      </c>
      <c r="X1022" s="2">
        <v>40.659999999999997</v>
      </c>
    </row>
    <row r="1023" spans="1:24">
      <c r="A1023" t="s">
        <v>2267</v>
      </c>
      <c r="B1023" s="1">
        <v>44937</v>
      </c>
      <c r="C1023" t="s">
        <v>2268</v>
      </c>
      <c r="D1023" t="s">
        <v>969</v>
      </c>
      <c r="E1023" t="s">
        <v>39</v>
      </c>
      <c r="F1023" t="s">
        <v>39</v>
      </c>
      <c r="G1023" t="s">
        <v>29</v>
      </c>
      <c r="H1023" t="s">
        <v>416</v>
      </c>
      <c r="I1023" t="s">
        <v>73</v>
      </c>
      <c r="J1023" t="s">
        <v>172</v>
      </c>
      <c r="K1023" t="s">
        <v>33</v>
      </c>
      <c r="L1023" t="s">
        <v>58</v>
      </c>
      <c r="M1023" t="s">
        <v>35</v>
      </c>
      <c r="N1023" s="1">
        <v>44990</v>
      </c>
      <c r="O1023">
        <v>5.19</v>
      </c>
      <c r="P1023" s="2">
        <v>12.98</v>
      </c>
      <c r="Q1023">
        <v>7.79</v>
      </c>
      <c r="R1023">
        <v>49</v>
      </c>
      <c r="S1023" s="2">
        <v>254.31</v>
      </c>
      <c r="T1023" s="3">
        <v>0.02</v>
      </c>
      <c r="U1023" s="2">
        <v>5.09</v>
      </c>
      <c r="V1023" s="2">
        <v>249.22</v>
      </c>
      <c r="W1023" s="2">
        <v>3.14</v>
      </c>
      <c r="X1023" s="2">
        <v>252.36</v>
      </c>
    </row>
    <row r="1024" spans="1:24">
      <c r="A1024" t="s">
        <v>2269</v>
      </c>
      <c r="B1024" s="1">
        <v>44940</v>
      </c>
      <c r="C1024" t="s">
        <v>2270</v>
      </c>
      <c r="D1024" t="s">
        <v>972</v>
      </c>
      <c r="E1024" t="s">
        <v>45</v>
      </c>
      <c r="F1024" t="s">
        <v>45</v>
      </c>
      <c r="G1024" t="s">
        <v>107</v>
      </c>
      <c r="H1024" t="s">
        <v>125</v>
      </c>
      <c r="I1024" t="s">
        <v>31</v>
      </c>
      <c r="J1024" t="s">
        <v>177</v>
      </c>
      <c r="K1024" t="s">
        <v>57</v>
      </c>
      <c r="L1024" t="s">
        <v>34</v>
      </c>
      <c r="M1024" t="s">
        <v>35</v>
      </c>
      <c r="N1024" s="1">
        <v>44972</v>
      </c>
      <c r="O1024">
        <v>2.2599999999999998</v>
      </c>
      <c r="P1024" s="2">
        <v>3.58</v>
      </c>
      <c r="Q1024">
        <v>1.32</v>
      </c>
      <c r="R1024">
        <v>38</v>
      </c>
      <c r="S1024" s="2">
        <v>85.88</v>
      </c>
      <c r="T1024" s="3">
        <v>0.03</v>
      </c>
      <c r="U1024" s="2">
        <v>2.58</v>
      </c>
      <c r="V1024" s="2">
        <v>83.3</v>
      </c>
      <c r="W1024" s="2">
        <v>5.47</v>
      </c>
      <c r="X1024" s="2">
        <v>88.77</v>
      </c>
    </row>
    <row r="1025" spans="1:24">
      <c r="A1025" t="s">
        <v>2271</v>
      </c>
      <c r="B1025" s="1">
        <v>44943</v>
      </c>
      <c r="C1025" t="s">
        <v>2272</v>
      </c>
      <c r="D1025" t="s">
        <v>975</v>
      </c>
      <c r="E1025" t="s">
        <v>39</v>
      </c>
      <c r="F1025" t="s">
        <v>39</v>
      </c>
      <c r="G1025" t="s">
        <v>29</v>
      </c>
      <c r="H1025" t="s">
        <v>416</v>
      </c>
      <c r="I1025" t="s">
        <v>73</v>
      </c>
      <c r="J1025" t="s">
        <v>182</v>
      </c>
      <c r="K1025" t="s">
        <v>33</v>
      </c>
      <c r="L1025" t="s">
        <v>41</v>
      </c>
      <c r="M1025" t="s">
        <v>35</v>
      </c>
      <c r="N1025" s="1">
        <v>44968</v>
      </c>
      <c r="O1025">
        <v>4.59</v>
      </c>
      <c r="P1025" s="2">
        <v>7.28</v>
      </c>
      <c r="Q1025">
        <v>2.69</v>
      </c>
      <c r="R1025">
        <v>39</v>
      </c>
      <c r="S1025" s="2">
        <v>179.01</v>
      </c>
      <c r="T1025" s="3">
        <v>0.08</v>
      </c>
      <c r="U1025" s="2">
        <v>14.32</v>
      </c>
      <c r="V1025" s="2">
        <v>164.69</v>
      </c>
      <c r="W1025" s="2">
        <v>11.15</v>
      </c>
      <c r="X1025" s="2">
        <v>175.84</v>
      </c>
    </row>
    <row r="1026" spans="1:24">
      <c r="A1026" t="s">
        <v>2273</v>
      </c>
      <c r="B1026" s="1">
        <v>44944</v>
      </c>
      <c r="C1026" t="s">
        <v>2274</v>
      </c>
      <c r="D1026" t="s">
        <v>978</v>
      </c>
      <c r="E1026" t="s">
        <v>45</v>
      </c>
      <c r="F1026" t="s">
        <v>45</v>
      </c>
      <c r="G1026" t="s">
        <v>107</v>
      </c>
      <c r="H1026" t="s">
        <v>150</v>
      </c>
      <c r="I1026" t="s">
        <v>63</v>
      </c>
      <c r="J1026" t="s">
        <v>186</v>
      </c>
      <c r="K1026" t="s">
        <v>50</v>
      </c>
      <c r="L1026" t="s">
        <v>34</v>
      </c>
      <c r="M1026" t="s">
        <v>52</v>
      </c>
      <c r="N1026" s="1">
        <v>45002</v>
      </c>
      <c r="O1026">
        <v>0.71</v>
      </c>
      <c r="P1026" s="2">
        <v>1.1399999999999999</v>
      </c>
      <c r="Q1026">
        <v>0.43</v>
      </c>
      <c r="R1026">
        <v>14</v>
      </c>
      <c r="S1026" s="2">
        <v>9.94</v>
      </c>
      <c r="T1026" s="3">
        <v>0</v>
      </c>
      <c r="U1026" s="2">
        <v>0</v>
      </c>
      <c r="V1026" s="2">
        <v>9.94</v>
      </c>
      <c r="W1026" s="2">
        <v>0.7</v>
      </c>
      <c r="X1026" s="2">
        <v>10.64</v>
      </c>
    </row>
    <row r="1027" spans="1:24">
      <c r="A1027" t="s">
        <v>2275</v>
      </c>
      <c r="B1027" s="1">
        <v>44945</v>
      </c>
      <c r="C1027" t="s">
        <v>2276</v>
      </c>
      <c r="D1027" t="s">
        <v>981</v>
      </c>
      <c r="E1027" t="s">
        <v>27</v>
      </c>
      <c r="F1027" t="s">
        <v>28</v>
      </c>
      <c r="G1027" t="s">
        <v>29</v>
      </c>
      <c r="H1027" t="s">
        <v>525</v>
      </c>
      <c r="I1027" t="s">
        <v>63</v>
      </c>
      <c r="J1027" t="s">
        <v>190</v>
      </c>
      <c r="K1027" t="s">
        <v>57</v>
      </c>
      <c r="L1027" t="s">
        <v>41</v>
      </c>
      <c r="M1027" t="s">
        <v>35</v>
      </c>
      <c r="N1027" s="1">
        <v>44993</v>
      </c>
      <c r="O1027">
        <v>8.82</v>
      </c>
      <c r="P1027" s="2">
        <v>20.99</v>
      </c>
      <c r="Q1027">
        <v>12.17</v>
      </c>
      <c r="R1027">
        <v>29</v>
      </c>
      <c r="S1027" s="2">
        <v>255.78</v>
      </c>
      <c r="T1027" s="3">
        <v>0.03</v>
      </c>
      <c r="U1027" s="2">
        <v>7.67</v>
      </c>
      <c r="V1027" s="2">
        <v>248.11</v>
      </c>
      <c r="W1027" s="2">
        <v>4.8099999999999996</v>
      </c>
      <c r="X1027" s="2">
        <v>252.92</v>
      </c>
    </row>
    <row r="1028" spans="1:24">
      <c r="A1028" t="s">
        <v>2277</v>
      </c>
      <c r="B1028" s="1">
        <v>44945</v>
      </c>
      <c r="C1028" t="s">
        <v>2278</v>
      </c>
      <c r="D1028" t="s">
        <v>984</v>
      </c>
      <c r="E1028" t="s">
        <v>27</v>
      </c>
      <c r="F1028" t="s">
        <v>28</v>
      </c>
      <c r="G1028" t="s">
        <v>107</v>
      </c>
      <c r="H1028" t="s">
        <v>167</v>
      </c>
      <c r="I1028" t="s">
        <v>31</v>
      </c>
      <c r="J1028" t="s">
        <v>194</v>
      </c>
      <c r="K1028" t="s">
        <v>33</v>
      </c>
      <c r="L1028" t="s">
        <v>51</v>
      </c>
      <c r="M1028" t="s">
        <v>52</v>
      </c>
      <c r="N1028" s="1">
        <v>45004</v>
      </c>
      <c r="O1028">
        <v>5.19</v>
      </c>
      <c r="P1028" s="2">
        <v>12.98</v>
      </c>
      <c r="Q1028">
        <v>7.79</v>
      </c>
      <c r="R1028">
        <v>10</v>
      </c>
      <c r="S1028" s="2">
        <v>51.9</v>
      </c>
      <c r="T1028" s="3">
        <v>0.05</v>
      </c>
      <c r="U1028" s="2">
        <v>2.6</v>
      </c>
      <c r="V1028" s="2">
        <v>49.31</v>
      </c>
      <c r="W1028" s="2">
        <v>3.14</v>
      </c>
      <c r="X1028" s="2">
        <v>52.45</v>
      </c>
    </row>
    <row r="1029" spans="1:24">
      <c r="A1029" t="s">
        <v>2279</v>
      </c>
      <c r="B1029" s="1">
        <v>44945</v>
      </c>
      <c r="C1029" t="s">
        <v>2280</v>
      </c>
      <c r="D1029" t="s">
        <v>987</v>
      </c>
      <c r="E1029" t="s">
        <v>39</v>
      </c>
      <c r="F1029" t="s">
        <v>39</v>
      </c>
      <c r="G1029" t="s">
        <v>46</v>
      </c>
      <c r="H1029" t="s">
        <v>90</v>
      </c>
      <c r="I1029" t="s">
        <v>48</v>
      </c>
      <c r="J1029" t="s">
        <v>198</v>
      </c>
      <c r="K1029" t="s">
        <v>33</v>
      </c>
      <c r="L1029" t="s">
        <v>58</v>
      </c>
      <c r="M1029" t="s">
        <v>52</v>
      </c>
      <c r="N1029" s="1">
        <v>44994</v>
      </c>
      <c r="O1029">
        <v>19.829999999999998</v>
      </c>
      <c r="P1029" s="2">
        <v>30.98</v>
      </c>
      <c r="Q1029">
        <v>11.15</v>
      </c>
      <c r="R1029">
        <v>41</v>
      </c>
      <c r="S1029" s="2">
        <v>813.03</v>
      </c>
      <c r="T1029" s="3">
        <v>0.04</v>
      </c>
      <c r="U1029" s="2">
        <v>32.520000000000003</v>
      </c>
      <c r="V1029" s="2">
        <v>780.51</v>
      </c>
      <c r="W1029" s="2">
        <v>19.510000000000002</v>
      </c>
      <c r="X1029" s="2">
        <v>800.02</v>
      </c>
    </row>
    <row r="1030" spans="1:24">
      <c r="A1030" t="s">
        <v>2281</v>
      </c>
      <c r="B1030" s="1">
        <v>44946</v>
      </c>
      <c r="C1030" t="s">
        <v>2282</v>
      </c>
      <c r="D1030" t="s">
        <v>990</v>
      </c>
      <c r="E1030" t="s">
        <v>45</v>
      </c>
      <c r="F1030" t="s">
        <v>45</v>
      </c>
      <c r="G1030" t="s">
        <v>29</v>
      </c>
      <c r="H1030" t="s">
        <v>433</v>
      </c>
      <c r="I1030" t="s">
        <v>63</v>
      </c>
      <c r="J1030" t="s">
        <v>202</v>
      </c>
      <c r="K1030" t="s">
        <v>50</v>
      </c>
      <c r="L1030" t="s">
        <v>51</v>
      </c>
      <c r="M1030" t="s">
        <v>35</v>
      </c>
      <c r="N1030" s="1">
        <v>44985</v>
      </c>
      <c r="O1030">
        <v>4.59</v>
      </c>
      <c r="P1030" s="2">
        <v>7.28</v>
      </c>
      <c r="Q1030">
        <v>2.69</v>
      </c>
      <c r="R1030">
        <v>24</v>
      </c>
      <c r="S1030" s="2">
        <v>110.16</v>
      </c>
      <c r="T1030" s="3">
        <v>0.1</v>
      </c>
      <c r="U1030" s="2">
        <v>11.02</v>
      </c>
      <c r="V1030" s="2">
        <v>99.14</v>
      </c>
      <c r="W1030" s="2">
        <v>11.15</v>
      </c>
      <c r="X1030" s="2">
        <v>110.29</v>
      </c>
    </row>
    <row r="1031" spans="1:24">
      <c r="A1031" t="s">
        <v>2283</v>
      </c>
      <c r="B1031" s="1">
        <v>44949</v>
      </c>
      <c r="C1031" t="s">
        <v>2284</v>
      </c>
      <c r="D1031" t="s">
        <v>993</v>
      </c>
      <c r="E1031" t="s">
        <v>27</v>
      </c>
      <c r="F1031" t="s">
        <v>28</v>
      </c>
      <c r="G1031" t="s">
        <v>29</v>
      </c>
      <c r="H1031" t="s">
        <v>66</v>
      </c>
      <c r="I1031" t="s">
        <v>63</v>
      </c>
      <c r="J1031" t="s">
        <v>206</v>
      </c>
      <c r="K1031" t="s">
        <v>33</v>
      </c>
      <c r="L1031" t="s">
        <v>34</v>
      </c>
      <c r="M1031" t="s">
        <v>35</v>
      </c>
      <c r="N1031" s="1">
        <v>45000</v>
      </c>
      <c r="O1031">
        <v>2.16</v>
      </c>
      <c r="P1031" s="2">
        <v>3.85</v>
      </c>
      <c r="Q1031">
        <v>1.69</v>
      </c>
      <c r="R1031">
        <v>18</v>
      </c>
      <c r="S1031" s="2">
        <v>38.880000000000003</v>
      </c>
      <c r="T1031" s="3">
        <v>0.04</v>
      </c>
      <c r="U1031" s="2">
        <v>1.56</v>
      </c>
      <c r="V1031" s="2">
        <v>37.32</v>
      </c>
      <c r="W1031" s="2">
        <v>0.7</v>
      </c>
      <c r="X1031" s="2">
        <v>38.020000000000003</v>
      </c>
    </row>
    <row r="1032" spans="1:24">
      <c r="A1032" t="s">
        <v>2285</v>
      </c>
      <c r="B1032" s="1">
        <v>44950</v>
      </c>
      <c r="C1032" t="s">
        <v>2286</v>
      </c>
      <c r="D1032" t="s">
        <v>996</v>
      </c>
      <c r="E1032" t="s">
        <v>39</v>
      </c>
      <c r="F1032" t="s">
        <v>39</v>
      </c>
      <c r="G1032" t="s">
        <v>29</v>
      </c>
      <c r="H1032" t="s">
        <v>167</v>
      </c>
      <c r="I1032" t="s">
        <v>63</v>
      </c>
      <c r="J1032" t="s">
        <v>210</v>
      </c>
      <c r="K1032" t="s">
        <v>33</v>
      </c>
      <c r="L1032" t="s">
        <v>41</v>
      </c>
      <c r="M1032" t="s">
        <v>35</v>
      </c>
      <c r="N1032" s="1">
        <v>45004</v>
      </c>
      <c r="O1032">
        <v>3.5</v>
      </c>
      <c r="P1032" s="2">
        <v>5.74</v>
      </c>
      <c r="Q1032">
        <v>2.2400000000000002</v>
      </c>
      <c r="R1032">
        <v>46</v>
      </c>
      <c r="S1032" s="2">
        <v>161</v>
      </c>
      <c r="T1032" s="3">
        <v>0.05</v>
      </c>
      <c r="U1032" s="2">
        <v>8.0500000000000007</v>
      </c>
      <c r="V1032" s="2">
        <v>152.94999999999999</v>
      </c>
      <c r="W1032" s="2">
        <v>5.01</v>
      </c>
      <c r="X1032" s="2">
        <v>157.96</v>
      </c>
    </row>
    <row r="1033" spans="1:24">
      <c r="A1033" t="s">
        <v>2287</v>
      </c>
      <c r="B1033" s="1">
        <v>44952</v>
      </c>
      <c r="C1033" t="s">
        <v>2288</v>
      </c>
      <c r="D1033" t="s">
        <v>999</v>
      </c>
      <c r="E1033" t="s">
        <v>45</v>
      </c>
      <c r="F1033" t="s">
        <v>45</v>
      </c>
      <c r="G1033" t="s">
        <v>46</v>
      </c>
      <c r="H1033" t="s">
        <v>62</v>
      </c>
      <c r="I1033" t="s">
        <v>176</v>
      </c>
      <c r="J1033" t="s">
        <v>214</v>
      </c>
      <c r="K1033" t="s">
        <v>50</v>
      </c>
      <c r="L1033" t="s">
        <v>51</v>
      </c>
      <c r="M1033" t="s">
        <v>35</v>
      </c>
      <c r="N1033" s="1">
        <v>45007</v>
      </c>
      <c r="O1033">
        <v>156.5</v>
      </c>
      <c r="P1033" s="2">
        <v>300.97000000000003</v>
      </c>
      <c r="Q1033">
        <v>144.47</v>
      </c>
      <c r="R1033">
        <v>29</v>
      </c>
      <c r="S1033" s="2">
        <v>4538.5</v>
      </c>
      <c r="T1033" s="3">
        <v>0.03</v>
      </c>
      <c r="U1033" s="2">
        <v>136.16</v>
      </c>
      <c r="V1033" s="2">
        <v>4402.3500000000004</v>
      </c>
      <c r="W1033" s="2">
        <v>7.18</v>
      </c>
      <c r="X1033" s="2">
        <v>4409.53</v>
      </c>
    </row>
    <row r="1034" spans="1:24">
      <c r="A1034" t="s">
        <v>2289</v>
      </c>
      <c r="B1034" s="1">
        <v>44953</v>
      </c>
      <c r="C1034" t="s">
        <v>2290</v>
      </c>
      <c r="D1034" t="s">
        <v>1002</v>
      </c>
      <c r="E1034" t="s">
        <v>27</v>
      </c>
      <c r="F1034" t="s">
        <v>28</v>
      </c>
      <c r="G1034" t="s">
        <v>29</v>
      </c>
      <c r="H1034" t="s">
        <v>167</v>
      </c>
      <c r="I1034" t="s">
        <v>73</v>
      </c>
      <c r="J1034" t="s">
        <v>218</v>
      </c>
      <c r="K1034" t="s">
        <v>57</v>
      </c>
      <c r="L1034" t="s">
        <v>58</v>
      </c>
      <c r="M1034" t="s">
        <v>35</v>
      </c>
      <c r="N1034" s="1">
        <v>44983</v>
      </c>
      <c r="O1034">
        <v>3.99</v>
      </c>
      <c r="P1034" s="2">
        <v>6.23</v>
      </c>
      <c r="Q1034">
        <v>2.2400000000000002</v>
      </c>
      <c r="R1034">
        <v>25</v>
      </c>
      <c r="S1034" s="2">
        <v>99.75</v>
      </c>
      <c r="T1034" s="3">
        <v>7.0000000000000007E-2</v>
      </c>
      <c r="U1034" s="2">
        <v>6.98</v>
      </c>
      <c r="V1034" s="2">
        <v>92.77</v>
      </c>
      <c r="W1034" s="2">
        <v>6.97</v>
      </c>
      <c r="X1034" s="2">
        <v>99.74</v>
      </c>
    </row>
    <row r="1035" spans="1:24">
      <c r="A1035" t="s">
        <v>2291</v>
      </c>
      <c r="B1035" s="1">
        <v>44956</v>
      </c>
      <c r="C1035" t="s">
        <v>2292</v>
      </c>
      <c r="D1035" t="s">
        <v>1005</v>
      </c>
      <c r="E1035" t="s">
        <v>39</v>
      </c>
      <c r="F1035" t="s">
        <v>39</v>
      </c>
      <c r="G1035" t="s">
        <v>107</v>
      </c>
      <c r="H1035" t="s">
        <v>416</v>
      </c>
      <c r="I1035" t="s">
        <v>63</v>
      </c>
      <c r="J1035" t="s">
        <v>222</v>
      </c>
      <c r="K1035" t="s">
        <v>50</v>
      </c>
      <c r="L1035" t="s">
        <v>34</v>
      </c>
      <c r="M1035" t="s">
        <v>178</v>
      </c>
      <c r="N1035" s="1">
        <v>44961</v>
      </c>
      <c r="O1035">
        <v>75</v>
      </c>
      <c r="P1035" s="2">
        <v>120.97</v>
      </c>
      <c r="Q1035">
        <v>45.97</v>
      </c>
      <c r="R1035">
        <v>4</v>
      </c>
      <c r="S1035" s="2">
        <v>300</v>
      </c>
      <c r="T1035" s="3">
        <v>7.0000000000000007E-2</v>
      </c>
      <c r="U1035" s="2">
        <v>21</v>
      </c>
      <c r="V1035" s="2">
        <v>279</v>
      </c>
      <c r="W1035" s="2">
        <v>26.3</v>
      </c>
      <c r="X1035" s="2">
        <v>305.3</v>
      </c>
    </row>
    <row r="1036" spans="1:24">
      <c r="A1036" t="s">
        <v>2293</v>
      </c>
      <c r="B1036" s="1">
        <v>44958</v>
      </c>
      <c r="C1036" t="s">
        <v>2294</v>
      </c>
      <c r="D1036" t="s">
        <v>1008</v>
      </c>
      <c r="E1036" t="s">
        <v>45</v>
      </c>
      <c r="F1036" t="s">
        <v>45</v>
      </c>
      <c r="G1036" t="s">
        <v>29</v>
      </c>
      <c r="H1036" t="s">
        <v>416</v>
      </c>
      <c r="I1036" t="s">
        <v>48</v>
      </c>
      <c r="J1036" t="s">
        <v>226</v>
      </c>
      <c r="K1036" t="s">
        <v>57</v>
      </c>
      <c r="L1036" t="s">
        <v>41</v>
      </c>
      <c r="M1036" t="s">
        <v>35</v>
      </c>
      <c r="N1036" s="1">
        <v>45006</v>
      </c>
      <c r="O1036">
        <v>1.46</v>
      </c>
      <c r="P1036" s="2">
        <v>3.57</v>
      </c>
      <c r="Q1036">
        <v>2.11</v>
      </c>
      <c r="R1036">
        <v>25</v>
      </c>
      <c r="S1036" s="2">
        <v>36.5</v>
      </c>
      <c r="T1036" s="3">
        <v>0.01</v>
      </c>
      <c r="U1036" s="2">
        <v>0.37</v>
      </c>
      <c r="V1036" s="2">
        <v>36.14</v>
      </c>
      <c r="W1036" s="2">
        <v>4.17</v>
      </c>
      <c r="X1036" s="2">
        <v>40.31</v>
      </c>
    </row>
    <row r="1037" spans="1:24">
      <c r="A1037" t="s">
        <v>2295</v>
      </c>
      <c r="B1037" s="1">
        <v>44959</v>
      </c>
      <c r="C1037" t="s">
        <v>2296</v>
      </c>
      <c r="D1037" t="s">
        <v>1011</v>
      </c>
      <c r="E1037" t="s">
        <v>39</v>
      </c>
      <c r="F1037" t="s">
        <v>39</v>
      </c>
      <c r="G1037" t="s">
        <v>29</v>
      </c>
      <c r="H1037" t="s">
        <v>30</v>
      </c>
      <c r="I1037" t="s">
        <v>63</v>
      </c>
      <c r="J1037" t="s">
        <v>230</v>
      </c>
      <c r="K1037" t="s">
        <v>33</v>
      </c>
      <c r="L1037" t="s">
        <v>51</v>
      </c>
      <c r="M1037" t="s">
        <v>35</v>
      </c>
      <c r="N1037" s="1">
        <v>44987</v>
      </c>
      <c r="O1037">
        <v>3.75</v>
      </c>
      <c r="P1037" s="2">
        <v>7.08</v>
      </c>
      <c r="Q1037">
        <v>3.33</v>
      </c>
      <c r="R1037">
        <v>46</v>
      </c>
      <c r="S1037" s="2">
        <v>172.5</v>
      </c>
      <c r="T1037" s="3">
        <v>0.1</v>
      </c>
      <c r="U1037" s="2">
        <v>17.25</v>
      </c>
      <c r="V1037" s="2">
        <v>155.25</v>
      </c>
      <c r="W1037" s="2">
        <v>2.35</v>
      </c>
      <c r="X1037" s="2">
        <v>157.6</v>
      </c>
    </row>
    <row r="1038" spans="1:24">
      <c r="A1038" t="s">
        <v>2297</v>
      </c>
      <c r="B1038" s="1">
        <v>44960</v>
      </c>
      <c r="C1038" t="s">
        <v>2298</v>
      </c>
      <c r="D1038" t="s">
        <v>1014</v>
      </c>
      <c r="E1038" t="s">
        <v>39</v>
      </c>
      <c r="F1038" t="s">
        <v>39</v>
      </c>
      <c r="G1038" t="s">
        <v>107</v>
      </c>
      <c r="H1038" t="s">
        <v>62</v>
      </c>
      <c r="I1038" t="s">
        <v>176</v>
      </c>
      <c r="J1038" t="s">
        <v>233</v>
      </c>
      <c r="K1038" t="s">
        <v>57</v>
      </c>
      <c r="L1038" t="s">
        <v>58</v>
      </c>
      <c r="M1038" t="s">
        <v>35</v>
      </c>
      <c r="N1038" s="1">
        <v>45012</v>
      </c>
      <c r="O1038">
        <v>1.59</v>
      </c>
      <c r="P1038" s="2">
        <v>2.61</v>
      </c>
      <c r="Q1038">
        <v>1.02</v>
      </c>
      <c r="R1038">
        <v>38</v>
      </c>
      <c r="S1038" s="2">
        <v>60.42</v>
      </c>
      <c r="T1038" s="3">
        <v>0.04</v>
      </c>
      <c r="U1038" s="2">
        <v>2.42</v>
      </c>
      <c r="V1038" s="2">
        <v>58</v>
      </c>
      <c r="W1038" s="2">
        <v>0.5</v>
      </c>
      <c r="X1038" s="2">
        <v>58.5</v>
      </c>
    </row>
    <row r="1039" spans="1:24">
      <c r="A1039" t="s">
        <v>2299</v>
      </c>
      <c r="B1039" s="1">
        <v>44961</v>
      </c>
      <c r="C1039" t="s">
        <v>2300</v>
      </c>
      <c r="D1039" t="s">
        <v>1017</v>
      </c>
      <c r="E1039" t="s">
        <v>45</v>
      </c>
      <c r="F1039" t="s">
        <v>45</v>
      </c>
      <c r="G1039" t="s">
        <v>46</v>
      </c>
      <c r="H1039" t="s">
        <v>167</v>
      </c>
      <c r="I1039" t="s">
        <v>176</v>
      </c>
      <c r="J1039" t="s">
        <v>237</v>
      </c>
      <c r="K1039" t="s">
        <v>33</v>
      </c>
      <c r="L1039" t="s">
        <v>58</v>
      </c>
      <c r="M1039" t="s">
        <v>35</v>
      </c>
      <c r="N1039" s="1">
        <v>44975</v>
      </c>
      <c r="O1039">
        <v>13.64</v>
      </c>
      <c r="P1039" s="2">
        <v>20.98</v>
      </c>
      <c r="Q1039">
        <v>7.34</v>
      </c>
      <c r="R1039">
        <v>41</v>
      </c>
      <c r="S1039" s="2">
        <v>559.24</v>
      </c>
      <c r="T1039" s="3">
        <v>0.05</v>
      </c>
      <c r="U1039" s="2">
        <v>27.96</v>
      </c>
      <c r="V1039" s="2">
        <v>531.28</v>
      </c>
      <c r="W1039" s="2">
        <v>1.49</v>
      </c>
      <c r="X1039" s="2">
        <v>532.77</v>
      </c>
    </row>
    <row r="1040" spans="1:24">
      <c r="A1040" t="s">
        <v>2301</v>
      </c>
      <c r="B1040" s="1">
        <v>44962</v>
      </c>
      <c r="C1040" t="s">
        <v>1667</v>
      </c>
      <c r="D1040" t="s">
        <v>1020</v>
      </c>
      <c r="E1040" t="s">
        <v>27</v>
      </c>
      <c r="F1040" t="s">
        <v>28</v>
      </c>
      <c r="G1040" t="s">
        <v>107</v>
      </c>
      <c r="H1040" t="s">
        <v>479</v>
      </c>
      <c r="I1040" t="s">
        <v>31</v>
      </c>
      <c r="J1040" t="s">
        <v>241</v>
      </c>
      <c r="K1040" t="s">
        <v>33</v>
      </c>
      <c r="L1040" t="s">
        <v>58</v>
      </c>
      <c r="M1040" t="s">
        <v>35</v>
      </c>
      <c r="N1040" s="1">
        <v>44967</v>
      </c>
      <c r="O1040">
        <v>13.64</v>
      </c>
      <c r="P1040" s="2">
        <v>20.98</v>
      </c>
      <c r="Q1040">
        <v>7.34</v>
      </c>
      <c r="R1040">
        <v>2</v>
      </c>
      <c r="S1040" s="2">
        <v>27.28</v>
      </c>
      <c r="T1040" s="3">
        <v>0.01</v>
      </c>
      <c r="U1040" s="2">
        <v>0.27</v>
      </c>
      <c r="V1040" s="2">
        <v>27.01</v>
      </c>
      <c r="W1040" s="2">
        <v>1.49</v>
      </c>
      <c r="X1040" s="2">
        <v>28.5</v>
      </c>
    </row>
    <row r="1041" spans="1:24">
      <c r="A1041" t="s">
        <v>2302</v>
      </c>
      <c r="B1041" s="1">
        <v>44964</v>
      </c>
      <c r="C1041" t="s">
        <v>2303</v>
      </c>
      <c r="D1041" t="s">
        <v>1023</v>
      </c>
      <c r="E1041" t="s">
        <v>27</v>
      </c>
      <c r="F1041" t="s">
        <v>28</v>
      </c>
      <c r="G1041" t="s">
        <v>107</v>
      </c>
      <c r="H1041" t="s">
        <v>62</v>
      </c>
      <c r="I1041" t="s">
        <v>48</v>
      </c>
      <c r="J1041" t="s">
        <v>245</v>
      </c>
      <c r="K1041" t="s">
        <v>33</v>
      </c>
      <c r="L1041" t="s">
        <v>41</v>
      </c>
      <c r="M1041" t="s">
        <v>35</v>
      </c>
      <c r="N1041" s="1">
        <v>44995</v>
      </c>
      <c r="O1041">
        <v>6.39</v>
      </c>
      <c r="P1041" s="2">
        <v>19.98</v>
      </c>
      <c r="Q1041">
        <v>13.59</v>
      </c>
      <c r="R1041">
        <v>31</v>
      </c>
      <c r="S1041" s="2">
        <v>198.09</v>
      </c>
      <c r="T1041" s="3">
        <v>0</v>
      </c>
      <c r="U1041" s="2">
        <v>0</v>
      </c>
      <c r="V1041" s="2">
        <v>198.09</v>
      </c>
      <c r="W1041" s="2">
        <v>4</v>
      </c>
      <c r="X1041" s="2">
        <v>202.09</v>
      </c>
    </row>
    <row r="1042" spans="1:24">
      <c r="A1042" t="s">
        <v>2304</v>
      </c>
      <c r="B1042" s="1">
        <v>44964</v>
      </c>
      <c r="C1042" t="s">
        <v>2305</v>
      </c>
      <c r="D1042" t="s">
        <v>1026</v>
      </c>
      <c r="E1042" t="s">
        <v>39</v>
      </c>
      <c r="F1042" t="s">
        <v>39</v>
      </c>
      <c r="G1042" t="s">
        <v>72</v>
      </c>
      <c r="H1042" t="s">
        <v>62</v>
      </c>
      <c r="I1042" t="s">
        <v>31</v>
      </c>
      <c r="J1042" t="s">
        <v>249</v>
      </c>
      <c r="K1042" t="s">
        <v>50</v>
      </c>
      <c r="L1042" t="s">
        <v>34</v>
      </c>
      <c r="M1042" t="s">
        <v>35</v>
      </c>
      <c r="N1042" s="1">
        <v>45008</v>
      </c>
      <c r="O1042">
        <v>0.93</v>
      </c>
      <c r="P1042" s="2">
        <v>1.48</v>
      </c>
      <c r="Q1042">
        <v>0.55000000000000004</v>
      </c>
      <c r="R1042">
        <v>10</v>
      </c>
      <c r="S1042" s="2">
        <v>9.3000000000000007</v>
      </c>
      <c r="T1042" s="3">
        <v>0.1</v>
      </c>
      <c r="U1042" s="2">
        <v>0.93</v>
      </c>
      <c r="V1042" s="2">
        <v>8.3699999999999992</v>
      </c>
      <c r="W1042" s="2">
        <v>0.7</v>
      </c>
      <c r="X1042" s="2">
        <v>9.07</v>
      </c>
    </row>
    <row r="1043" spans="1:24">
      <c r="A1043" t="s">
        <v>2306</v>
      </c>
      <c r="B1043" s="1">
        <v>43590</v>
      </c>
      <c r="C1043" t="s">
        <v>2307</v>
      </c>
      <c r="D1043" t="s">
        <v>1029</v>
      </c>
      <c r="E1043" t="s">
        <v>45</v>
      </c>
      <c r="F1043" t="s">
        <v>45</v>
      </c>
      <c r="G1043" t="s">
        <v>29</v>
      </c>
      <c r="H1043" t="s">
        <v>30</v>
      </c>
      <c r="I1043" t="s">
        <v>31</v>
      </c>
      <c r="J1043" t="s">
        <v>253</v>
      </c>
      <c r="K1043" t="s">
        <v>57</v>
      </c>
      <c r="L1043" t="s">
        <v>41</v>
      </c>
      <c r="M1043" t="s">
        <v>35</v>
      </c>
      <c r="N1043" s="1">
        <v>43626</v>
      </c>
      <c r="O1043">
        <v>1.87</v>
      </c>
      <c r="P1043" s="2">
        <v>2.23</v>
      </c>
      <c r="Q1043">
        <v>0.36</v>
      </c>
      <c r="R1043">
        <v>41</v>
      </c>
      <c r="S1043" s="2">
        <v>76.67</v>
      </c>
      <c r="T1043" s="3">
        <v>0.06</v>
      </c>
      <c r="U1043" s="2">
        <v>4.5999999999999996</v>
      </c>
      <c r="V1043" s="2">
        <v>72.069999999999993</v>
      </c>
      <c r="W1043" s="2">
        <v>2.83</v>
      </c>
      <c r="X1043" s="2">
        <v>74.900000000000006</v>
      </c>
    </row>
    <row r="1044" spans="1:24">
      <c r="A1044" t="s">
        <v>2308</v>
      </c>
      <c r="B1044" s="1">
        <v>43590</v>
      </c>
      <c r="C1044" t="s">
        <v>2309</v>
      </c>
      <c r="D1044" t="s">
        <v>1032</v>
      </c>
      <c r="E1044" t="s">
        <v>27</v>
      </c>
      <c r="F1044" t="s">
        <v>28</v>
      </c>
      <c r="G1044" t="s">
        <v>29</v>
      </c>
      <c r="H1044" t="s">
        <v>30</v>
      </c>
      <c r="I1044" t="s">
        <v>31</v>
      </c>
      <c r="J1044" t="s">
        <v>257</v>
      </c>
      <c r="K1044" t="s">
        <v>50</v>
      </c>
      <c r="L1044" t="s">
        <v>58</v>
      </c>
      <c r="M1044" t="s">
        <v>35</v>
      </c>
      <c r="N1044" s="1">
        <v>43592</v>
      </c>
      <c r="O1044">
        <v>3.47</v>
      </c>
      <c r="P1044" s="2">
        <v>6.68</v>
      </c>
      <c r="Q1044">
        <v>3.21</v>
      </c>
      <c r="R1044">
        <v>2</v>
      </c>
      <c r="S1044" s="2">
        <v>6.94</v>
      </c>
      <c r="T1044" s="3">
        <v>0.01</v>
      </c>
      <c r="U1044" s="2">
        <v>7.0000000000000007E-2</v>
      </c>
      <c r="V1044" s="2">
        <v>6.87</v>
      </c>
      <c r="W1044" s="2">
        <v>1.5</v>
      </c>
      <c r="X1044" s="2">
        <v>8.3699999999999992</v>
      </c>
    </row>
    <row r="1045" spans="1:24">
      <c r="A1045" t="s">
        <v>2310</v>
      </c>
      <c r="B1045" s="1">
        <v>43645</v>
      </c>
      <c r="C1045" t="s">
        <v>2311</v>
      </c>
      <c r="D1045" t="s">
        <v>1035</v>
      </c>
      <c r="E1045" t="s">
        <v>27</v>
      </c>
      <c r="F1045" t="s">
        <v>28</v>
      </c>
      <c r="G1045" t="s">
        <v>46</v>
      </c>
      <c r="H1045" t="s">
        <v>47</v>
      </c>
      <c r="I1045" t="s">
        <v>48</v>
      </c>
      <c r="J1045" t="s">
        <v>261</v>
      </c>
      <c r="K1045" t="s">
        <v>57</v>
      </c>
      <c r="L1045" t="s">
        <v>58</v>
      </c>
      <c r="M1045" t="s">
        <v>52</v>
      </c>
      <c r="N1045" s="1">
        <v>43656</v>
      </c>
      <c r="O1045">
        <v>3.32</v>
      </c>
      <c r="P1045" s="2">
        <v>5.18</v>
      </c>
      <c r="Q1045">
        <v>1.86</v>
      </c>
      <c r="R1045">
        <v>1</v>
      </c>
      <c r="S1045" s="2">
        <v>3.32</v>
      </c>
      <c r="T1045" s="3">
        <v>0.02</v>
      </c>
      <c r="U1045" s="2">
        <v>7.0000000000000007E-2</v>
      </c>
      <c r="V1045" s="2">
        <v>3.25</v>
      </c>
      <c r="W1045" s="2">
        <v>2.04</v>
      </c>
      <c r="X1045" s="2">
        <v>5.29</v>
      </c>
    </row>
    <row r="1046" spans="1:24">
      <c r="A1046" t="s">
        <v>2312</v>
      </c>
      <c r="B1046" s="1">
        <v>43645</v>
      </c>
      <c r="C1046" t="s">
        <v>1879</v>
      </c>
      <c r="D1046" t="s">
        <v>1038</v>
      </c>
      <c r="E1046" t="s">
        <v>39</v>
      </c>
      <c r="F1046" t="s">
        <v>39</v>
      </c>
      <c r="G1046" t="s">
        <v>46</v>
      </c>
      <c r="H1046" t="s">
        <v>47</v>
      </c>
      <c r="I1046" t="s">
        <v>48</v>
      </c>
      <c r="J1046" t="s">
        <v>265</v>
      </c>
      <c r="K1046" t="s">
        <v>33</v>
      </c>
      <c r="L1046" t="s">
        <v>51</v>
      </c>
      <c r="M1046" t="s">
        <v>35</v>
      </c>
      <c r="N1046" s="1">
        <v>43677</v>
      </c>
      <c r="O1046">
        <v>2.98</v>
      </c>
      <c r="P1046" s="2">
        <v>5.84</v>
      </c>
      <c r="Q1046">
        <v>2.86</v>
      </c>
      <c r="R1046">
        <v>4</v>
      </c>
      <c r="S1046" s="2">
        <v>11.92</v>
      </c>
      <c r="T1046" s="3">
        <v>0.09</v>
      </c>
      <c r="U1046" s="2">
        <v>1.07</v>
      </c>
      <c r="V1046" s="2">
        <v>10.85</v>
      </c>
      <c r="W1046" s="2">
        <v>0.83</v>
      </c>
      <c r="X1046" s="2">
        <v>11.68</v>
      </c>
    </row>
    <row r="1047" spans="1:24">
      <c r="A1047" t="s">
        <v>2313</v>
      </c>
      <c r="B1047" s="1">
        <v>43651</v>
      </c>
      <c r="C1047" t="s">
        <v>1864</v>
      </c>
      <c r="D1047" t="s">
        <v>1041</v>
      </c>
      <c r="E1047" t="s">
        <v>45</v>
      </c>
      <c r="F1047" t="s">
        <v>45</v>
      </c>
      <c r="G1047" t="s">
        <v>29</v>
      </c>
      <c r="H1047" t="s">
        <v>62</v>
      </c>
      <c r="I1047" t="s">
        <v>63</v>
      </c>
      <c r="J1047" t="s">
        <v>269</v>
      </c>
      <c r="K1047" t="s">
        <v>57</v>
      </c>
      <c r="L1047" t="s">
        <v>58</v>
      </c>
      <c r="M1047" t="s">
        <v>35</v>
      </c>
      <c r="N1047" s="1">
        <v>43707</v>
      </c>
      <c r="O1047">
        <v>8.82</v>
      </c>
      <c r="P1047" s="2">
        <v>20.99</v>
      </c>
      <c r="Q1047">
        <v>12.17</v>
      </c>
      <c r="R1047">
        <v>41</v>
      </c>
      <c r="S1047" s="2">
        <v>361.62</v>
      </c>
      <c r="T1047" s="3">
        <v>0.02</v>
      </c>
      <c r="U1047" s="2">
        <v>7.23</v>
      </c>
      <c r="V1047" s="2">
        <v>354.39</v>
      </c>
      <c r="W1047" s="2">
        <v>4.8099999999999996</v>
      </c>
      <c r="X1047" s="2">
        <v>359.2</v>
      </c>
    </row>
    <row r="1048" spans="1:24">
      <c r="A1048" t="s">
        <v>2314</v>
      </c>
      <c r="B1048" s="1">
        <v>43651</v>
      </c>
      <c r="C1048" t="s">
        <v>2315</v>
      </c>
      <c r="D1048" t="s">
        <v>1044</v>
      </c>
      <c r="E1048" t="s">
        <v>27</v>
      </c>
      <c r="F1048" t="s">
        <v>28</v>
      </c>
      <c r="G1048" t="s">
        <v>29</v>
      </c>
      <c r="H1048" t="s">
        <v>62</v>
      </c>
      <c r="I1048" t="s">
        <v>63</v>
      </c>
      <c r="J1048" t="s">
        <v>273</v>
      </c>
      <c r="K1048" t="s">
        <v>33</v>
      </c>
      <c r="L1048" t="s">
        <v>34</v>
      </c>
      <c r="M1048" t="s">
        <v>52</v>
      </c>
      <c r="N1048" s="1">
        <v>43662</v>
      </c>
      <c r="O1048">
        <v>3.4</v>
      </c>
      <c r="P1048" s="2">
        <v>5.4</v>
      </c>
      <c r="Q1048">
        <v>2</v>
      </c>
      <c r="R1048">
        <v>26</v>
      </c>
      <c r="S1048" s="2">
        <v>88.4</v>
      </c>
      <c r="T1048" s="3">
        <v>0.05</v>
      </c>
      <c r="U1048" s="2">
        <v>4.42</v>
      </c>
      <c r="V1048" s="2">
        <v>83.98</v>
      </c>
      <c r="W1048" s="2">
        <v>7.78</v>
      </c>
      <c r="X1048" s="2">
        <v>91.76</v>
      </c>
    </row>
    <row r="1049" spans="1:24">
      <c r="A1049" t="s">
        <v>2316</v>
      </c>
      <c r="B1049" s="1">
        <v>43661</v>
      </c>
      <c r="C1049" t="s">
        <v>2317</v>
      </c>
      <c r="D1049" t="s">
        <v>1047</v>
      </c>
      <c r="E1049" t="s">
        <v>39</v>
      </c>
      <c r="F1049" t="s">
        <v>39</v>
      </c>
      <c r="G1049" t="s">
        <v>72</v>
      </c>
      <c r="H1049" t="s">
        <v>66</v>
      </c>
      <c r="I1049" t="s">
        <v>73</v>
      </c>
      <c r="J1049" t="s">
        <v>277</v>
      </c>
      <c r="K1049" t="s">
        <v>50</v>
      </c>
      <c r="L1049" t="s">
        <v>34</v>
      </c>
      <c r="M1049" t="s">
        <v>35</v>
      </c>
      <c r="N1049" s="1">
        <v>43713</v>
      </c>
      <c r="O1049">
        <v>3.88</v>
      </c>
      <c r="P1049" s="2">
        <v>6.47</v>
      </c>
      <c r="Q1049">
        <v>2.59</v>
      </c>
      <c r="R1049">
        <v>20</v>
      </c>
      <c r="S1049" s="2">
        <v>77.599999999999994</v>
      </c>
      <c r="T1049" s="3">
        <v>0.02</v>
      </c>
      <c r="U1049" s="2">
        <v>1.55</v>
      </c>
      <c r="V1049" s="2">
        <v>76.05</v>
      </c>
      <c r="W1049" s="2">
        <v>1.22</v>
      </c>
      <c r="X1049" s="2">
        <v>77.27</v>
      </c>
    </row>
    <row r="1050" spans="1:24">
      <c r="A1050" t="s">
        <v>2318</v>
      </c>
      <c r="B1050" s="1">
        <v>43661</v>
      </c>
      <c r="C1050" t="s">
        <v>2319</v>
      </c>
      <c r="D1050" t="s">
        <v>1050</v>
      </c>
      <c r="E1050" t="s">
        <v>45</v>
      </c>
      <c r="F1050" t="s">
        <v>45</v>
      </c>
      <c r="G1050" t="s">
        <v>72</v>
      </c>
      <c r="H1050" t="s">
        <v>66</v>
      </c>
      <c r="I1050" t="s">
        <v>73</v>
      </c>
      <c r="J1050" t="s">
        <v>281</v>
      </c>
      <c r="K1050" t="s">
        <v>57</v>
      </c>
      <c r="L1050" t="s">
        <v>34</v>
      </c>
      <c r="M1050" t="s">
        <v>35</v>
      </c>
      <c r="N1050" s="1">
        <v>43692</v>
      </c>
      <c r="O1050">
        <v>1.31</v>
      </c>
      <c r="P1050" s="2">
        <v>2.84</v>
      </c>
      <c r="Q1050">
        <v>1.53</v>
      </c>
      <c r="R1050">
        <v>39</v>
      </c>
      <c r="S1050" s="2">
        <v>51.09</v>
      </c>
      <c r="T1050" s="3">
        <v>7.0000000000000007E-2</v>
      </c>
      <c r="U1050" s="2">
        <v>3.58</v>
      </c>
      <c r="V1050" s="2">
        <v>47.51</v>
      </c>
      <c r="W1050" s="2">
        <v>0.93</v>
      </c>
      <c r="X1050" s="2">
        <v>48.44</v>
      </c>
    </row>
    <row r="1051" spans="1:24">
      <c r="A1051" t="s">
        <v>2320</v>
      </c>
      <c r="B1051" s="1">
        <v>43677</v>
      </c>
      <c r="C1051" t="s">
        <v>2321</v>
      </c>
      <c r="D1051" t="s">
        <v>1053</v>
      </c>
      <c r="E1051" t="s">
        <v>27</v>
      </c>
      <c r="F1051" t="s">
        <v>28</v>
      </c>
      <c r="G1051" t="s">
        <v>72</v>
      </c>
      <c r="H1051" t="s">
        <v>70</v>
      </c>
      <c r="I1051" t="s">
        <v>31</v>
      </c>
      <c r="J1051" t="s">
        <v>285</v>
      </c>
      <c r="K1051" t="s">
        <v>33</v>
      </c>
      <c r="L1051" t="s">
        <v>34</v>
      </c>
      <c r="M1051" t="s">
        <v>35</v>
      </c>
      <c r="N1051" s="1">
        <v>43679</v>
      </c>
      <c r="O1051">
        <v>1.84</v>
      </c>
      <c r="P1051" s="2">
        <v>2.88</v>
      </c>
      <c r="Q1051">
        <v>1.04</v>
      </c>
      <c r="R1051">
        <v>11</v>
      </c>
      <c r="S1051" s="2">
        <v>20.239999999999998</v>
      </c>
      <c r="T1051" s="3">
        <v>0.09</v>
      </c>
      <c r="U1051" s="2">
        <v>1.82</v>
      </c>
      <c r="V1051" s="2">
        <v>18.420000000000002</v>
      </c>
      <c r="W1051" s="2">
        <v>1.49</v>
      </c>
      <c r="X1051" s="2">
        <v>19.91</v>
      </c>
    </row>
    <row r="1052" spans="1:24">
      <c r="A1052" t="s">
        <v>2322</v>
      </c>
      <c r="B1052" s="1">
        <v>43677</v>
      </c>
      <c r="C1052" t="s">
        <v>2323</v>
      </c>
      <c r="D1052" t="s">
        <v>1056</v>
      </c>
      <c r="E1052" t="s">
        <v>39</v>
      </c>
      <c r="F1052" t="s">
        <v>39</v>
      </c>
      <c r="G1052" t="s">
        <v>72</v>
      </c>
      <c r="H1052" t="s">
        <v>70</v>
      </c>
      <c r="I1052" t="s">
        <v>31</v>
      </c>
      <c r="J1052" t="s">
        <v>289</v>
      </c>
      <c r="K1052" t="s">
        <v>57</v>
      </c>
      <c r="L1052" t="s">
        <v>41</v>
      </c>
      <c r="M1052" t="s">
        <v>35</v>
      </c>
      <c r="N1052" s="1">
        <v>43698</v>
      </c>
      <c r="O1052">
        <v>6.39</v>
      </c>
      <c r="P1052" s="2">
        <v>19.98</v>
      </c>
      <c r="Q1052">
        <v>13.59</v>
      </c>
      <c r="R1052">
        <v>43</v>
      </c>
      <c r="S1052" s="2">
        <v>274.77</v>
      </c>
      <c r="T1052" s="3">
        <v>0.1</v>
      </c>
      <c r="U1052" s="2">
        <v>27.48</v>
      </c>
      <c r="V1052" s="2">
        <v>247.29</v>
      </c>
      <c r="W1052" s="2">
        <v>4</v>
      </c>
      <c r="X1052" s="2">
        <v>251.29</v>
      </c>
    </row>
    <row r="1053" spans="1:24">
      <c r="A1053" t="s">
        <v>2324</v>
      </c>
      <c r="B1053" s="1">
        <v>43749</v>
      </c>
      <c r="C1053" t="s">
        <v>2325</v>
      </c>
      <c r="D1053" t="s">
        <v>1059</v>
      </c>
      <c r="E1053" t="s">
        <v>45</v>
      </c>
      <c r="F1053" t="s">
        <v>45</v>
      </c>
      <c r="G1053" t="s">
        <v>72</v>
      </c>
      <c r="H1053" t="s">
        <v>90</v>
      </c>
      <c r="I1053" t="s">
        <v>63</v>
      </c>
      <c r="J1053" t="s">
        <v>293</v>
      </c>
      <c r="K1053" t="s">
        <v>33</v>
      </c>
      <c r="L1053" t="s">
        <v>51</v>
      </c>
      <c r="M1053" t="s">
        <v>35</v>
      </c>
      <c r="N1053" s="1">
        <v>43787</v>
      </c>
      <c r="O1053">
        <v>2.4500000000000002</v>
      </c>
      <c r="P1053" s="2">
        <v>3.89</v>
      </c>
      <c r="Q1053">
        <v>1.44</v>
      </c>
      <c r="R1053">
        <v>2</v>
      </c>
      <c r="S1053" s="2">
        <v>4.9000000000000004</v>
      </c>
      <c r="T1053" s="3">
        <v>7.0000000000000007E-2</v>
      </c>
      <c r="U1053" s="2">
        <v>0.34</v>
      </c>
      <c r="V1053" s="2">
        <v>4.5599999999999996</v>
      </c>
      <c r="W1053" s="2">
        <v>7.01</v>
      </c>
      <c r="X1053" s="2">
        <v>11.57</v>
      </c>
    </row>
    <row r="1054" spans="1:24">
      <c r="A1054" t="s">
        <v>2326</v>
      </c>
      <c r="B1054" s="1">
        <v>43749</v>
      </c>
      <c r="C1054" t="s">
        <v>2327</v>
      </c>
      <c r="D1054" t="s">
        <v>1062</v>
      </c>
      <c r="E1054" t="s">
        <v>27</v>
      </c>
      <c r="F1054" t="s">
        <v>28</v>
      </c>
      <c r="G1054" t="s">
        <v>72</v>
      </c>
      <c r="H1054" t="s">
        <v>90</v>
      </c>
      <c r="I1054" t="s">
        <v>63</v>
      </c>
      <c r="J1054" t="s">
        <v>297</v>
      </c>
      <c r="K1054" t="s">
        <v>50</v>
      </c>
      <c r="L1054" t="s">
        <v>58</v>
      </c>
      <c r="M1054" t="s">
        <v>35</v>
      </c>
      <c r="N1054" s="1">
        <v>43792</v>
      </c>
      <c r="O1054">
        <v>67.73</v>
      </c>
      <c r="P1054" s="2">
        <v>165.2</v>
      </c>
      <c r="Q1054">
        <v>97.47</v>
      </c>
      <c r="R1054">
        <v>6</v>
      </c>
      <c r="S1054" s="2">
        <v>406.38</v>
      </c>
      <c r="T1054" s="3">
        <v>0.09</v>
      </c>
      <c r="U1054" s="2">
        <v>36.57</v>
      </c>
      <c r="V1054" s="2">
        <v>369.81</v>
      </c>
      <c r="W1054" s="2">
        <v>19.989999999999998</v>
      </c>
      <c r="X1054" s="2">
        <v>389.8</v>
      </c>
    </row>
    <row r="1055" spans="1:24">
      <c r="A1055" t="s">
        <v>2328</v>
      </c>
      <c r="B1055" s="1">
        <v>43751</v>
      </c>
      <c r="C1055" t="s">
        <v>1620</v>
      </c>
      <c r="D1055" t="s">
        <v>1065</v>
      </c>
      <c r="E1055" t="s">
        <v>39</v>
      </c>
      <c r="F1055" t="s">
        <v>39</v>
      </c>
      <c r="G1055" t="s">
        <v>29</v>
      </c>
      <c r="H1055" t="s">
        <v>30</v>
      </c>
      <c r="I1055" t="s">
        <v>73</v>
      </c>
      <c r="J1055" t="s">
        <v>301</v>
      </c>
      <c r="K1055" t="s">
        <v>57</v>
      </c>
      <c r="L1055" t="s">
        <v>51</v>
      </c>
      <c r="M1055" t="s">
        <v>35</v>
      </c>
      <c r="N1055" s="1">
        <v>43781</v>
      </c>
      <c r="O1055">
        <v>62.4</v>
      </c>
      <c r="P1055" s="2">
        <v>155.99</v>
      </c>
      <c r="Q1055">
        <v>93.59</v>
      </c>
      <c r="R1055">
        <v>48</v>
      </c>
      <c r="S1055" s="2">
        <v>2995.2</v>
      </c>
      <c r="T1055" s="3">
        <v>0.04</v>
      </c>
      <c r="U1055" s="2">
        <v>119.81</v>
      </c>
      <c r="V1055" s="2">
        <v>2875.39</v>
      </c>
      <c r="W1055" s="2">
        <v>8.08</v>
      </c>
      <c r="X1055" s="2">
        <v>2883.47</v>
      </c>
    </row>
    <row r="1056" spans="1:24">
      <c r="A1056" t="s">
        <v>2329</v>
      </c>
      <c r="B1056" s="1">
        <v>43751</v>
      </c>
      <c r="C1056" t="s">
        <v>2330</v>
      </c>
      <c r="D1056" t="s">
        <v>1068</v>
      </c>
      <c r="E1056" t="s">
        <v>45</v>
      </c>
      <c r="F1056" t="s">
        <v>45</v>
      </c>
      <c r="G1056" t="s">
        <v>29</v>
      </c>
      <c r="H1056" t="s">
        <v>30</v>
      </c>
      <c r="I1056" t="s">
        <v>73</v>
      </c>
      <c r="J1056" t="s">
        <v>305</v>
      </c>
      <c r="K1056" t="s">
        <v>33</v>
      </c>
      <c r="L1056" t="s">
        <v>34</v>
      </c>
      <c r="M1056" t="s">
        <v>35</v>
      </c>
      <c r="N1056" s="1">
        <v>43762</v>
      </c>
      <c r="O1056">
        <v>3.4</v>
      </c>
      <c r="P1056" s="2">
        <v>5.4</v>
      </c>
      <c r="Q1056">
        <v>2</v>
      </c>
      <c r="R1056">
        <v>8</v>
      </c>
      <c r="S1056" s="2">
        <v>27.2</v>
      </c>
      <c r="T1056" s="3">
        <v>0.08</v>
      </c>
      <c r="U1056" s="2">
        <v>2.1800000000000002</v>
      </c>
      <c r="V1056" s="2">
        <v>25.02</v>
      </c>
      <c r="W1056" s="2">
        <v>7.78</v>
      </c>
      <c r="X1056" s="2">
        <v>32.799999999999997</v>
      </c>
    </row>
    <row r="1057" spans="1:24">
      <c r="A1057" t="s">
        <v>2331</v>
      </c>
      <c r="B1057" s="1">
        <v>43810</v>
      </c>
      <c r="C1057" t="s">
        <v>2332</v>
      </c>
      <c r="D1057" t="s">
        <v>1071</v>
      </c>
      <c r="E1057" t="s">
        <v>27</v>
      </c>
      <c r="F1057" t="s">
        <v>28</v>
      </c>
      <c r="G1057" t="s">
        <v>107</v>
      </c>
      <c r="H1057" t="s">
        <v>90</v>
      </c>
      <c r="I1057" t="s">
        <v>48</v>
      </c>
      <c r="J1057" t="s">
        <v>309</v>
      </c>
      <c r="K1057" t="s">
        <v>33</v>
      </c>
      <c r="L1057" t="s">
        <v>41</v>
      </c>
      <c r="M1057" t="s">
        <v>35</v>
      </c>
      <c r="N1057" s="1">
        <v>43864</v>
      </c>
      <c r="O1057">
        <v>5.33</v>
      </c>
      <c r="P1057" s="2">
        <v>8.6</v>
      </c>
      <c r="Q1057">
        <v>3.27</v>
      </c>
      <c r="R1057">
        <v>6</v>
      </c>
      <c r="S1057" s="2">
        <v>31.98</v>
      </c>
      <c r="T1057" s="3">
        <v>0.04</v>
      </c>
      <c r="U1057" s="2">
        <v>1.28</v>
      </c>
      <c r="V1057" s="2">
        <v>30.7</v>
      </c>
      <c r="W1057" s="2">
        <v>6.19</v>
      </c>
      <c r="X1057" s="2">
        <v>36.89</v>
      </c>
    </row>
    <row r="1058" spans="1:24">
      <c r="A1058" t="s">
        <v>2333</v>
      </c>
      <c r="B1058" s="1">
        <v>43810</v>
      </c>
      <c r="C1058" t="s">
        <v>2334</v>
      </c>
      <c r="D1058" t="s">
        <v>1074</v>
      </c>
      <c r="E1058" t="s">
        <v>39</v>
      </c>
      <c r="F1058" t="s">
        <v>39</v>
      </c>
      <c r="G1058" t="s">
        <v>107</v>
      </c>
      <c r="H1058" t="s">
        <v>90</v>
      </c>
      <c r="I1058" t="s">
        <v>48</v>
      </c>
      <c r="J1058" t="s">
        <v>313</v>
      </c>
      <c r="K1058" t="s">
        <v>50</v>
      </c>
      <c r="L1058" t="s">
        <v>51</v>
      </c>
      <c r="M1058" t="s">
        <v>35</v>
      </c>
      <c r="N1058" s="1">
        <v>43823</v>
      </c>
      <c r="O1058">
        <v>2.29</v>
      </c>
      <c r="P1058" s="2">
        <v>3.58</v>
      </c>
      <c r="Q1058">
        <v>1.29</v>
      </c>
      <c r="R1058">
        <v>30</v>
      </c>
      <c r="S1058" s="2">
        <v>68.7</v>
      </c>
      <c r="T1058" s="3">
        <v>0.01</v>
      </c>
      <c r="U1058" s="2">
        <v>0.69</v>
      </c>
      <c r="V1058" s="2">
        <v>68.010000000000005</v>
      </c>
      <c r="W1058" s="2">
        <v>1.63</v>
      </c>
      <c r="X1058" s="2">
        <v>69.64</v>
      </c>
    </row>
    <row r="1059" spans="1:24">
      <c r="A1059" t="s">
        <v>2335</v>
      </c>
      <c r="B1059" s="1">
        <v>43834</v>
      </c>
      <c r="C1059" t="s">
        <v>2336</v>
      </c>
      <c r="D1059" t="s">
        <v>1077</v>
      </c>
      <c r="E1059" t="s">
        <v>45</v>
      </c>
      <c r="F1059" t="s">
        <v>45</v>
      </c>
      <c r="G1059" t="s">
        <v>72</v>
      </c>
      <c r="H1059" t="s">
        <v>116</v>
      </c>
      <c r="I1059" t="s">
        <v>73</v>
      </c>
      <c r="J1059" t="s">
        <v>317</v>
      </c>
      <c r="K1059" t="s">
        <v>33</v>
      </c>
      <c r="L1059" t="s">
        <v>58</v>
      </c>
      <c r="M1059" t="s">
        <v>35</v>
      </c>
      <c r="N1059" s="1">
        <v>43839</v>
      </c>
      <c r="O1059">
        <v>3.52</v>
      </c>
      <c r="P1059" s="2">
        <v>5.58</v>
      </c>
      <c r="Q1059">
        <v>2.06</v>
      </c>
      <c r="R1059">
        <v>49</v>
      </c>
      <c r="S1059" s="2">
        <v>172.48</v>
      </c>
      <c r="T1059" s="3">
        <v>0.02</v>
      </c>
      <c r="U1059" s="2">
        <v>3.45</v>
      </c>
      <c r="V1059" s="2">
        <v>169.03</v>
      </c>
      <c r="W1059" s="2">
        <v>2.99</v>
      </c>
      <c r="X1059" s="2">
        <v>172.02</v>
      </c>
    </row>
    <row r="1060" spans="1:24">
      <c r="A1060" t="s">
        <v>2337</v>
      </c>
      <c r="B1060" s="1">
        <v>43834</v>
      </c>
      <c r="C1060" t="s">
        <v>2338</v>
      </c>
      <c r="D1060" t="s">
        <v>1080</v>
      </c>
      <c r="E1060" t="s">
        <v>39</v>
      </c>
      <c r="F1060" t="s">
        <v>39</v>
      </c>
      <c r="G1060" t="s">
        <v>72</v>
      </c>
      <c r="H1060" t="s">
        <v>116</v>
      </c>
      <c r="I1060" t="s">
        <v>73</v>
      </c>
      <c r="J1060" t="s">
        <v>321</v>
      </c>
      <c r="K1060" t="s">
        <v>33</v>
      </c>
      <c r="L1060" t="s">
        <v>34</v>
      </c>
      <c r="M1060" t="s">
        <v>35</v>
      </c>
      <c r="N1060" s="1">
        <v>43838</v>
      </c>
      <c r="O1060">
        <v>22.18</v>
      </c>
      <c r="P1060" s="2">
        <v>54.1</v>
      </c>
      <c r="Q1060">
        <v>31.92</v>
      </c>
      <c r="R1060">
        <v>42</v>
      </c>
      <c r="S1060" s="2">
        <v>931.56</v>
      </c>
      <c r="T1060" s="3">
        <v>0.02</v>
      </c>
      <c r="U1060" s="2">
        <v>18.63</v>
      </c>
      <c r="V1060" s="2">
        <v>912.93</v>
      </c>
      <c r="W1060" s="2">
        <v>19.989999999999998</v>
      </c>
      <c r="X1060" s="2">
        <v>932.92</v>
      </c>
    </row>
    <row r="1061" spans="1:24">
      <c r="A1061" t="s">
        <v>2339</v>
      </c>
      <c r="B1061" s="1">
        <v>43840</v>
      </c>
      <c r="C1061" t="s">
        <v>2340</v>
      </c>
      <c r="D1061" t="s">
        <v>1083</v>
      </c>
      <c r="E1061" t="s">
        <v>45</v>
      </c>
      <c r="F1061" t="s">
        <v>45</v>
      </c>
      <c r="G1061" t="s">
        <v>107</v>
      </c>
      <c r="H1061" t="s">
        <v>125</v>
      </c>
      <c r="I1061" t="s">
        <v>31</v>
      </c>
      <c r="J1061" t="s">
        <v>324</v>
      </c>
      <c r="K1061" t="s">
        <v>50</v>
      </c>
      <c r="L1061" t="s">
        <v>41</v>
      </c>
      <c r="M1061" t="s">
        <v>52</v>
      </c>
      <c r="N1061" s="1">
        <v>43891</v>
      </c>
      <c r="O1061">
        <v>3.4</v>
      </c>
      <c r="P1061" s="2">
        <v>5.4</v>
      </c>
      <c r="Q1061">
        <v>2</v>
      </c>
      <c r="R1061">
        <v>9</v>
      </c>
      <c r="S1061" s="2">
        <v>30.6</v>
      </c>
      <c r="T1061" s="3">
        <v>0.09</v>
      </c>
      <c r="U1061" s="2">
        <v>2.75</v>
      </c>
      <c r="V1061" s="2">
        <v>27.85</v>
      </c>
      <c r="W1061" s="2">
        <v>7.78</v>
      </c>
      <c r="X1061" s="2">
        <v>35.630000000000003</v>
      </c>
    </row>
    <row r="1062" spans="1:24">
      <c r="A1062" t="s">
        <v>2341</v>
      </c>
      <c r="B1062" s="1">
        <v>43840</v>
      </c>
      <c r="C1062" t="s">
        <v>2342</v>
      </c>
      <c r="D1062" t="s">
        <v>1086</v>
      </c>
      <c r="E1062" t="s">
        <v>27</v>
      </c>
      <c r="F1062" t="s">
        <v>28</v>
      </c>
      <c r="G1062" t="s">
        <v>107</v>
      </c>
      <c r="H1062" t="s">
        <v>125</v>
      </c>
      <c r="I1062" t="s">
        <v>31</v>
      </c>
      <c r="J1062" t="s">
        <v>328</v>
      </c>
      <c r="K1062" t="s">
        <v>57</v>
      </c>
      <c r="L1062" t="s">
        <v>51</v>
      </c>
      <c r="M1062" t="s">
        <v>35</v>
      </c>
      <c r="N1062" s="1">
        <v>43894</v>
      </c>
      <c r="O1062">
        <v>0.94</v>
      </c>
      <c r="P1062" s="2">
        <v>2.08</v>
      </c>
      <c r="Q1062">
        <v>1.1399999999999999</v>
      </c>
      <c r="R1062">
        <v>43</v>
      </c>
      <c r="S1062" s="2">
        <v>40.42</v>
      </c>
      <c r="T1062" s="3">
        <v>0.05</v>
      </c>
      <c r="U1062" s="2">
        <v>2.02</v>
      </c>
      <c r="V1062" s="2">
        <v>38.4</v>
      </c>
      <c r="W1062" s="2">
        <v>2.56</v>
      </c>
      <c r="X1062" s="2">
        <v>40.96</v>
      </c>
    </row>
    <row r="1063" spans="1:24">
      <c r="A1063" t="s">
        <v>2343</v>
      </c>
      <c r="B1063" s="1">
        <v>43868</v>
      </c>
      <c r="C1063" t="s">
        <v>1729</v>
      </c>
      <c r="D1063" t="s">
        <v>1089</v>
      </c>
      <c r="E1063" t="s">
        <v>27</v>
      </c>
      <c r="F1063" t="s">
        <v>28</v>
      </c>
      <c r="G1063" t="s">
        <v>29</v>
      </c>
      <c r="H1063" t="s">
        <v>90</v>
      </c>
      <c r="I1063" t="s">
        <v>48</v>
      </c>
      <c r="J1063" t="s">
        <v>332</v>
      </c>
      <c r="K1063" t="s">
        <v>50</v>
      </c>
      <c r="L1063" t="s">
        <v>58</v>
      </c>
      <c r="M1063" t="s">
        <v>35</v>
      </c>
      <c r="N1063" s="1">
        <v>43922</v>
      </c>
      <c r="O1063">
        <v>377.99</v>
      </c>
      <c r="P1063" s="2">
        <v>599.99</v>
      </c>
      <c r="Q1063">
        <v>222</v>
      </c>
      <c r="R1063">
        <v>48</v>
      </c>
      <c r="S1063" s="2">
        <v>18143.52</v>
      </c>
      <c r="T1063" s="3">
        <v>0.08</v>
      </c>
      <c r="U1063" s="2">
        <v>1451.48</v>
      </c>
      <c r="V1063" s="2">
        <v>16692.04</v>
      </c>
      <c r="W1063" s="2">
        <v>24.49</v>
      </c>
      <c r="X1063" s="2">
        <v>16716.53</v>
      </c>
    </row>
    <row r="1064" spans="1:24">
      <c r="A1064" t="s">
        <v>2344</v>
      </c>
      <c r="B1064" s="1">
        <v>43868</v>
      </c>
      <c r="C1064" t="s">
        <v>1797</v>
      </c>
      <c r="D1064" t="s">
        <v>1092</v>
      </c>
      <c r="E1064" t="s">
        <v>39</v>
      </c>
      <c r="F1064" t="s">
        <v>39</v>
      </c>
      <c r="G1064" t="s">
        <v>29</v>
      </c>
      <c r="H1064" t="s">
        <v>90</v>
      </c>
      <c r="I1064" t="s">
        <v>48</v>
      </c>
      <c r="J1064" t="s">
        <v>336</v>
      </c>
      <c r="K1064" t="s">
        <v>57</v>
      </c>
      <c r="L1064" t="s">
        <v>58</v>
      </c>
      <c r="M1064" t="s">
        <v>52</v>
      </c>
      <c r="N1064" s="1">
        <v>43919</v>
      </c>
      <c r="O1064">
        <v>2.59</v>
      </c>
      <c r="P1064" s="2">
        <v>3.98</v>
      </c>
      <c r="Q1064">
        <v>1.39</v>
      </c>
      <c r="R1064">
        <v>11</v>
      </c>
      <c r="S1064" s="2">
        <v>28.49</v>
      </c>
      <c r="T1064" s="3">
        <v>0.1</v>
      </c>
      <c r="U1064" s="2">
        <v>2.85</v>
      </c>
      <c r="V1064" s="2">
        <v>25.64</v>
      </c>
      <c r="W1064" s="2">
        <v>2.97</v>
      </c>
      <c r="X1064" s="2">
        <v>28.61</v>
      </c>
    </row>
    <row r="1065" spans="1:24">
      <c r="A1065" t="s">
        <v>2345</v>
      </c>
      <c r="B1065" s="1">
        <v>43957</v>
      </c>
      <c r="C1065" t="s">
        <v>2346</v>
      </c>
      <c r="D1065" t="s">
        <v>1095</v>
      </c>
      <c r="E1065" t="s">
        <v>45</v>
      </c>
      <c r="F1065" t="s">
        <v>45</v>
      </c>
      <c r="G1065" t="s">
        <v>107</v>
      </c>
      <c r="H1065" t="s">
        <v>30</v>
      </c>
      <c r="I1065" t="s">
        <v>63</v>
      </c>
      <c r="J1065" t="s">
        <v>340</v>
      </c>
      <c r="K1065" t="s">
        <v>33</v>
      </c>
      <c r="L1065" t="s">
        <v>58</v>
      </c>
      <c r="M1065" t="s">
        <v>35</v>
      </c>
      <c r="N1065" s="1">
        <v>43977</v>
      </c>
      <c r="O1065">
        <v>2.2599999999999998</v>
      </c>
      <c r="P1065" s="2">
        <v>3.58</v>
      </c>
      <c r="Q1065">
        <v>1.32</v>
      </c>
      <c r="R1065">
        <v>25</v>
      </c>
      <c r="S1065" s="2">
        <v>56.5</v>
      </c>
      <c r="T1065" s="3">
        <v>0</v>
      </c>
      <c r="U1065" s="2">
        <v>0</v>
      </c>
      <c r="V1065" s="2">
        <v>56.5</v>
      </c>
      <c r="W1065" s="2">
        <v>5.47</v>
      </c>
      <c r="X1065" s="2">
        <v>61.97</v>
      </c>
    </row>
    <row r="1066" spans="1:24">
      <c r="A1066" t="s">
        <v>2347</v>
      </c>
      <c r="B1066" s="1">
        <v>43957</v>
      </c>
      <c r="C1066" t="s">
        <v>2348</v>
      </c>
      <c r="D1066" t="s">
        <v>1098</v>
      </c>
      <c r="E1066" t="s">
        <v>27</v>
      </c>
      <c r="F1066" t="s">
        <v>28</v>
      </c>
      <c r="G1066" t="s">
        <v>107</v>
      </c>
      <c r="H1066" t="s">
        <v>30</v>
      </c>
      <c r="I1066" t="s">
        <v>63</v>
      </c>
      <c r="J1066" t="s">
        <v>344</v>
      </c>
      <c r="K1066" t="s">
        <v>57</v>
      </c>
      <c r="L1066" t="s">
        <v>41</v>
      </c>
      <c r="M1066" t="s">
        <v>35</v>
      </c>
      <c r="N1066" s="1">
        <v>43978</v>
      </c>
      <c r="O1066">
        <v>0.87</v>
      </c>
      <c r="P1066" s="2">
        <v>1.81</v>
      </c>
      <c r="Q1066">
        <v>0.94</v>
      </c>
      <c r="R1066">
        <v>45</v>
      </c>
      <c r="S1066" s="2">
        <v>39.15</v>
      </c>
      <c r="T1066" s="3">
        <v>0.08</v>
      </c>
      <c r="U1066" s="2">
        <v>3.13</v>
      </c>
      <c r="V1066" s="2">
        <v>36.020000000000003</v>
      </c>
      <c r="W1066" s="2">
        <v>0.75</v>
      </c>
      <c r="X1066" s="2">
        <v>36.770000000000003</v>
      </c>
    </row>
    <row r="1067" spans="1:24">
      <c r="A1067" t="s">
        <v>2349</v>
      </c>
      <c r="B1067" s="1">
        <v>44011</v>
      </c>
      <c r="C1067" t="s">
        <v>2350</v>
      </c>
      <c r="D1067" t="s">
        <v>1101</v>
      </c>
      <c r="E1067" t="s">
        <v>39</v>
      </c>
      <c r="F1067" t="s">
        <v>39</v>
      </c>
      <c r="G1067" t="s">
        <v>107</v>
      </c>
      <c r="H1067" t="s">
        <v>150</v>
      </c>
      <c r="I1067" t="s">
        <v>63</v>
      </c>
      <c r="J1067" t="s">
        <v>348</v>
      </c>
      <c r="K1067" t="s">
        <v>33</v>
      </c>
      <c r="L1067" t="s">
        <v>34</v>
      </c>
      <c r="M1067" t="s">
        <v>35</v>
      </c>
      <c r="N1067" s="1">
        <v>44062</v>
      </c>
      <c r="O1067">
        <v>4.53</v>
      </c>
      <c r="P1067" s="2">
        <v>7.3</v>
      </c>
      <c r="Q1067">
        <v>2.77</v>
      </c>
      <c r="R1067">
        <v>50</v>
      </c>
      <c r="S1067" s="2">
        <v>226.5</v>
      </c>
      <c r="T1067" s="3">
        <v>0.02</v>
      </c>
      <c r="U1067" s="2">
        <v>4.53</v>
      </c>
      <c r="V1067" s="2">
        <v>221.97</v>
      </c>
      <c r="W1067" s="2">
        <v>7.72</v>
      </c>
      <c r="X1067" s="2">
        <v>229.69</v>
      </c>
    </row>
    <row r="1068" spans="1:24">
      <c r="A1068" t="s">
        <v>2351</v>
      </c>
      <c r="B1068" s="1">
        <v>44011</v>
      </c>
      <c r="C1068" t="s">
        <v>2352</v>
      </c>
      <c r="D1068" t="s">
        <v>1104</v>
      </c>
      <c r="E1068" t="s">
        <v>45</v>
      </c>
      <c r="F1068" t="s">
        <v>45</v>
      </c>
      <c r="G1068" t="s">
        <v>107</v>
      </c>
      <c r="H1068" t="s">
        <v>150</v>
      </c>
      <c r="I1068" t="s">
        <v>63</v>
      </c>
      <c r="J1068" t="s">
        <v>352</v>
      </c>
      <c r="K1068" t="s">
        <v>33</v>
      </c>
      <c r="L1068" t="s">
        <v>41</v>
      </c>
      <c r="M1068" t="s">
        <v>35</v>
      </c>
      <c r="N1068" s="1">
        <v>44051</v>
      </c>
      <c r="O1068">
        <v>1.53</v>
      </c>
      <c r="P1068" s="2">
        <v>2.4700000000000002</v>
      </c>
      <c r="Q1068">
        <v>0.94</v>
      </c>
      <c r="R1068">
        <v>43</v>
      </c>
      <c r="S1068" s="2">
        <v>65.790000000000006</v>
      </c>
      <c r="T1068" s="3">
        <v>0.02</v>
      </c>
      <c r="U1068" s="2">
        <v>1.32</v>
      </c>
      <c r="V1068" s="2">
        <v>64.47</v>
      </c>
      <c r="W1068" s="2">
        <v>1.02</v>
      </c>
      <c r="X1068" s="2">
        <v>65.489999999999995</v>
      </c>
    </row>
    <row r="1069" spans="1:24">
      <c r="A1069" t="s">
        <v>2353</v>
      </c>
      <c r="B1069" s="1">
        <v>44030</v>
      </c>
      <c r="C1069" t="s">
        <v>2354</v>
      </c>
      <c r="D1069" t="s">
        <v>1107</v>
      </c>
      <c r="E1069" t="s">
        <v>27</v>
      </c>
      <c r="F1069" t="s">
        <v>28</v>
      </c>
      <c r="G1069" t="s">
        <v>72</v>
      </c>
      <c r="H1069" t="s">
        <v>47</v>
      </c>
      <c r="I1069" t="s">
        <v>48</v>
      </c>
      <c r="J1069" t="s">
        <v>356</v>
      </c>
      <c r="K1069" t="s">
        <v>33</v>
      </c>
      <c r="L1069" t="s">
        <v>58</v>
      </c>
      <c r="M1069" t="s">
        <v>35</v>
      </c>
      <c r="N1069" s="1">
        <v>44043</v>
      </c>
      <c r="O1069">
        <v>0.92</v>
      </c>
      <c r="P1069" s="2">
        <v>1.81</v>
      </c>
      <c r="Q1069">
        <v>0.89</v>
      </c>
      <c r="R1069">
        <v>8</v>
      </c>
      <c r="S1069" s="2">
        <v>7.36</v>
      </c>
      <c r="T1069" s="3">
        <v>0.05</v>
      </c>
      <c r="U1069" s="2">
        <v>0.37</v>
      </c>
      <c r="V1069" s="2">
        <v>6.99</v>
      </c>
      <c r="W1069" s="2">
        <v>1.56</v>
      </c>
      <c r="X1069" s="2">
        <v>8.5500000000000007</v>
      </c>
    </row>
    <row r="1070" spans="1:24">
      <c r="A1070" t="s">
        <v>2355</v>
      </c>
      <c r="B1070" s="1">
        <v>44030</v>
      </c>
      <c r="C1070" t="s">
        <v>2356</v>
      </c>
      <c r="D1070" t="s">
        <v>1110</v>
      </c>
      <c r="E1070" t="s">
        <v>39</v>
      </c>
      <c r="F1070" t="s">
        <v>39</v>
      </c>
      <c r="G1070" t="s">
        <v>72</v>
      </c>
      <c r="H1070" t="s">
        <v>47</v>
      </c>
      <c r="I1070" t="s">
        <v>48</v>
      </c>
      <c r="J1070" t="s">
        <v>360</v>
      </c>
      <c r="K1070" t="s">
        <v>50</v>
      </c>
      <c r="L1070" t="s">
        <v>58</v>
      </c>
      <c r="M1070" t="s">
        <v>35</v>
      </c>
      <c r="N1070" s="1">
        <v>44042</v>
      </c>
      <c r="O1070">
        <v>1.9</v>
      </c>
      <c r="P1070" s="2">
        <v>3.28</v>
      </c>
      <c r="Q1070">
        <v>1.38</v>
      </c>
      <c r="R1070">
        <v>41</v>
      </c>
      <c r="S1070" s="2">
        <v>77.900000000000006</v>
      </c>
      <c r="T1070" s="3">
        <v>0.05</v>
      </c>
      <c r="U1070" s="2">
        <v>3.9</v>
      </c>
      <c r="V1070" s="2">
        <v>74.010000000000005</v>
      </c>
      <c r="W1070" s="2">
        <v>1.95</v>
      </c>
      <c r="X1070" s="2">
        <v>75.959999999999994</v>
      </c>
    </row>
    <row r="1071" spans="1:24">
      <c r="A1071" t="s">
        <v>2357</v>
      </c>
      <c r="B1071" s="1">
        <v>44038</v>
      </c>
      <c r="C1071" t="s">
        <v>2358</v>
      </c>
      <c r="D1071" t="s">
        <v>1113</v>
      </c>
      <c r="E1071" t="s">
        <v>45</v>
      </c>
      <c r="F1071" t="s">
        <v>45</v>
      </c>
      <c r="G1071" t="s">
        <v>107</v>
      </c>
      <c r="H1071" t="s">
        <v>167</v>
      </c>
      <c r="I1071" t="s">
        <v>48</v>
      </c>
      <c r="J1071" t="s">
        <v>364</v>
      </c>
      <c r="K1071" t="s">
        <v>57</v>
      </c>
      <c r="L1071" t="s">
        <v>51</v>
      </c>
      <c r="M1071" t="s">
        <v>35</v>
      </c>
      <c r="N1071" s="1">
        <v>44086</v>
      </c>
      <c r="O1071">
        <v>377.99</v>
      </c>
      <c r="P1071" s="2">
        <v>599.99</v>
      </c>
      <c r="Q1071">
        <v>222</v>
      </c>
      <c r="R1071">
        <v>25</v>
      </c>
      <c r="S1071" s="2">
        <v>9449.75</v>
      </c>
      <c r="T1071" s="3">
        <v>7.0000000000000007E-2</v>
      </c>
      <c r="U1071" s="2">
        <v>661.48</v>
      </c>
      <c r="V1071" s="2">
        <v>8788.27</v>
      </c>
      <c r="W1071" s="2">
        <v>24.49</v>
      </c>
      <c r="X1071" s="2">
        <v>8812.76</v>
      </c>
    </row>
    <row r="1072" spans="1:24">
      <c r="A1072" t="s">
        <v>2359</v>
      </c>
      <c r="B1072" s="1">
        <v>44038</v>
      </c>
      <c r="C1072" t="s">
        <v>2360</v>
      </c>
      <c r="D1072" t="s">
        <v>1115</v>
      </c>
      <c r="E1072" t="s">
        <v>39</v>
      </c>
      <c r="F1072" t="s">
        <v>39</v>
      </c>
      <c r="G1072" t="s">
        <v>107</v>
      </c>
      <c r="H1072" t="s">
        <v>167</v>
      </c>
      <c r="I1072" t="s">
        <v>48</v>
      </c>
      <c r="J1072" t="s">
        <v>368</v>
      </c>
      <c r="K1072" t="s">
        <v>50</v>
      </c>
      <c r="L1072" t="s">
        <v>58</v>
      </c>
      <c r="M1072" t="s">
        <v>35</v>
      </c>
      <c r="N1072" s="1">
        <v>44080</v>
      </c>
      <c r="O1072">
        <v>1.6</v>
      </c>
      <c r="P1072" s="2">
        <v>2.62</v>
      </c>
      <c r="Q1072">
        <v>1.02</v>
      </c>
      <c r="R1072">
        <v>10</v>
      </c>
      <c r="S1072" s="2">
        <v>16</v>
      </c>
      <c r="T1072" s="3">
        <v>0.08</v>
      </c>
      <c r="U1072" s="2">
        <v>1.28</v>
      </c>
      <c r="V1072" s="2">
        <v>14.72</v>
      </c>
      <c r="W1072" s="2">
        <v>0.8</v>
      </c>
      <c r="X1072" s="2">
        <v>15.52</v>
      </c>
    </row>
    <row r="1073" spans="1:24">
      <c r="A1073" t="s">
        <v>2361</v>
      </c>
      <c r="B1073" s="1">
        <v>44071</v>
      </c>
      <c r="C1073" t="s">
        <v>2362</v>
      </c>
      <c r="D1073" t="s">
        <v>1117</v>
      </c>
      <c r="E1073" t="s">
        <v>39</v>
      </c>
      <c r="F1073" t="s">
        <v>39</v>
      </c>
      <c r="G1073" t="s">
        <v>29</v>
      </c>
      <c r="H1073" t="s">
        <v>90</v>
      </c>
      <c r="I1073" t="s">
        <v>176</v>
      </c>
      <c r="J1073" t="s">
        <v>372</v>
      </c>
      <c r="K1073" t="s">
        <v>57</v>
      </c>
      <c r="L1073" t="s">
        <v>34</v>
      </c>
      <c r="M1073" t="s">
        <v>178</v>
      </c>
      <c r="N1073" s="1">
        <v>44105</v>
      </c>
      <c r="O1073">
        <v>278.99</v>
      </c>
      <c r="P1073" s="2">
        <v>449.99</v>
      </c>
      <c r="Q1073">
        <v>171</v>
      </c>
      <c r="R1073">
        <v>15</v>
      </c>
      <c r="S1073" s="2">
        <v>4184.8500000000004</v>
      </c>
      <c r="T1073" s="3">
        <v>0.04</v>
      </c>
      <c r="U1073" s="2">
        <v>167.39</v>
      </c>
      <c r="V1073" s="2">
        <v>4017.46</v>
      </c>
      <c r="W1073" s="2">
        <v>49</v>
      </c>
      <c r="X1073" s="2">
        <v>4066.46</v>
      </c>
    </row>
    <row r="1074" spans="1:24">
      <c r="A1074" t="s">
        <v>2363</v>
      </c>
      <c r="B1074" s="1">
        <v>44071</v>
      </c>
      <c r="C1074" t="s">
        <v>2364</v>
      </c>
      <c r="D1074" t="s">
        <v>1119</v>
      </c>
      <c r="E1074" t="s">
        <v>45</v>
      </c>
      <c r="F1074" t="s">
        <v>45</v>
      </c>
      <c r="G1074" t="s">
        <v>29</v>
      </c>
      <c r="H1074" t="s">
        <v>90</v>
      </c>
      <c r="I1074" t="s">
        <v>176</v>
      </c>
      <c r="J1074" t="s">
        <v>376</v>
      </c>
      <c r="K1074" t="s">
        <v>33</v>
      </c>
      <c r="L1074" t="s">
        <v>34</v>
      </c>
      <c r="M1074" t="s">
        <v>35</v>
      </c>
      <c r="N1074" s="1">
        <v>44115</v>
      </c>
      <c r="O1074">
        <v>2.52</v>
      </c>
      <c r="P1074" s="2">
        <v>4</v>
      </c>
      <c r="Q1074">
        <v>1.48</v>
      </c>
      <c r="R1074">
        <v>14</v>
      </c>
      <c r="S1074" s="2">
        <v>35.28</v>
      </c>
      <c r="T1074" s="3">
        <v>0.06</v>
      </c>
      <c r="U1074" s="2">
        <v>2.12</v>
      </c>
      <c r="V1074" s="2">
        <v>33.159999999999997</v>
      </c>
      <c r="W1074" s="2">
        <v>1.3</v>
      </c>
      <c r="X1074" s="2">
        <v>34.46</v>
      </c>
    </row>
    <row r="1075" spans="1:24">
      <c r="A1075" t="s">
        <v>2365</v>
      </c>
      <c r="B1075" s="1">
        <v>44081</v>
      </c>
      <c r="C1075" t="s">
        <v>2366</v>
      </c>
      <c r="D1075" t="s">
        <v>1121</v>
      </c>
      <c r="E1075" t="s">
        <v>27</v>
      </c>
      <c r="F1075" t="s">
        <v>28</v>
      </c>
      <c r="G1075" t="s">
        <v>107</v>
      </c>
      <c r="H1075" t="s">
        <v>66</v>
      </c>
      <c r="I1075" t="s">
        <v>63</v>
      </c>
      <c r="J1075" t="s">
        <v>380</v>
      </c>
      <c r="K1075" t="s">
        <v>57</v>
      </c>
      <c r="L1075" t="s">
        <v>34</v>
      </c>
      <c r="M1075" t="s">
        <v>35</v>
      </c>
      <c r="N1075" s="1">
        <v>44093</v>
      </c>
      <c r="O1075">
        <v>1.18</v>
      </c>
      <c r="P1075" s="2">
        <v>1.88</v>
      </c>
      <c r="Q1075">
        <v>0.7</v>
      </c>
      <c r="R1075">
        <v>47</v>
      </c>
      <c r="S1075" s="2">
        <v>55.46</v>
      </c>
      <c r="T1075" s="3">
        <v>0.06</v>
      </c>
      <c r="U1075" s="2">
        <v>3.33</v>
      </c>
      <c r="V1075" s="2">
        <v>52.13</v>
      </c>
      <c r="W1075" s="2">
        <v>1.49</v>
      </c>
      <c r="X1075" s="2">
        <v>53.62</v>
      </c>
    </row>
    <row r="1076" spans="1:24">
      <c r="A1076" t="s">
        <v>2367</v>
      </c>
      <c r="B1076" s="1">
        <v>44081</v>
      </c>
      <c r="C1076" t="s">
        <v>2356</v>
      </c>
      <c r="D1076" t="s">
        <v>1123</v>
      </c>
      <c r="E1076" t="s">
        <v>27</v>
      </c>
      <c r="F1076" t="s">
        <v>28</v>
      </c>
      <c r="G1076" t="s">
        <v>107</v>
      </c>
      <c r="H1076" t="s">
        <v>66</v>
      </c>
      <c r="I1076" t="s">
        <v>63</v>
      </c>
      <c r="J1076" t="s">
        <v>384</v>
      </c>
      <c r="K1076" t="s">
        <v>33</v>
      </c>
      <c r="L1076" t="s">
        <v>58</v>
      </c>
      <c r="M1076" t="s">
        <v>35</v>
      </c>
      <c r="N1076" s="1">
        <v>44117</v>
      </c>
      <c r="O1076">
        <v>1.31</v>
      </c>
      <c r="P1076" s="2">
        <v>2.84</v>
      </c>
      <c r="Q1076">
        <v>1.53</v>
      </c>
      <c r="R1076">
        <v>39</v>
      </c>
      <c r="S1076" s="2">
        <v>51.09</v>
      </c>
      <c r="T1076" s="3">
        <v>0.08</v>
      </c>
      <c r="U1076" s="2">
        <v>4.09</v>
      </c>
      <c r="V1076" s="2">
        <v>47</v>
      </c>
      <c r="W1076" s="2">
        <v>0.93</v>
      </c>
      <c r="X1076" s="2">
        <v>47.93</v>
      </c>
    </row>
    <row r="1077" spans="1:24">
      <c r="A1077" t="s">
        <v>2368</v>
      </c>
      <c r="B1077" s="1">
        <v>44095</v>
      </c>
      <c r="C1077" t="s">
        <v>2369</v>
      </c>
      <c r="D1077" t="s">
        <v>1125</v>
      </c>
      <c r="E1077" t="s">
        <v>39</v>
      </c>
      <c r="F1077" t="s">
        <v>39</v>
      </c>
      <c r="G1077" t="s">
        <v>72</v>
      </c>
      <c r="H1077" t="s">
        <v>62</v>
      </c>
      <c r="I1077" t="s">
        <v>31</v>
      </c>
      <c r="J1077" t="s">
        <v>388</v>
      </c>
      <c r="K1077" t="s">
        <v>50</v>
      </c>
      <c r="L1077" t="s">
        <v>58</v>
      </c>
      <c r="M1077" t="s">
        <v>35</v>
      </c>
      <c r="N1077" s="1">
        <v>44137</v>
      </c>
      <c r="O1077">
        <v>19.78</v>
      </c>
      <c r="P1077" s="2">
        <v>45.99</v>
      </c>
      <c r="Q1077">
        <v>26.21</v>
      </c>
      <c r="R1077">
        <v>23</v>
      </c>
      <c r="S1077" s="2">
        <v>454.94</v>
      </c>
      <c r="T1077" s="3">
        <v>0.1</v>
      </c>
      <c r="U1077" s="2">
        <v>45.49</v>
      </c>
      <c r="V1077" s="2">
        <v>409.45</v>
      </c>
      <c r="W1077" s="2">
        <v>4.99</v>
      </c>
      <c r="X1077" s="2">
        <v>414.44</v>
      </c>
    </row>
    <row r="1078" spans="1:24">
      <c r="A1078" t="s">
        <v>2370</v>
      </c>
      <c r="B1078" s="1">
        <v>44095</v>
      </c>
      <c r="C1078" t="s">
        <v>2371</v>
      </c>
      <c r="D1078" t="s">
        <v>1127</v>
      </c>
      <c r="E1078" t="s">
        <v>45</v>
      </c>
      <c r="F1078" t="s">
        <v>45</v>
      </c>
      <c r="G1078" t="s">
        <v>72</v>
      </c>
      <c r="H1078" t="s">
        <v>62</v>
      </c>
      <c r="I1078" t="s">
        <v>31</v>
      </c>
      <c r="J1078" t="s">
        <v>392</v>
      </c>
      <c r="K1078" t="s">
        <v>57</v>
      </c>
      <c r="L1078" t="s">
        <v>41</v>
      </c>
      <c r="M1078" t="s">
        <v>35</v>
      </c>
      <c r="N1078" s="1">
        <v>44151</v>
      </c>
      <c r="O1078">
        <v>0.93</v>
      </c>
      <c r="P1078" s="2">
        <v>1.48</v>
      </c>
      <c r="Q1078">
        <v>0.55000000000000004</v>
      </c>
      <c r="R1078">
        <v>33</v>
      </c>
      <c r="S1078" s="2">
        <v>30.69</v>
      </c>
      <c r="T1078" s="3">
        <v>0.06</v>
      </c>
      <c r="U1078" s="2">
        <v>1.84</v>
      </c>
      <c r="V1078" s="2">
        <v>28.85</v>
      </c>
      <c r="W1078" s="2">
        <v>0.7</v>
      </c>
      <c r="X1078" s="2">
        <v>29.55</v>
      </c>
    </row>
    <row r="1079" spans="1:24">
      <c r="A1079" t="s">
        <v>2372</v>
      </c>
      <c r="B1079" s="1">
        <v>44121</v>
      </c>
      <c r="C1079" t="s">
        <v>2373</v>
      </c>
      <c r="D1079" t="s">
        <v>1129</v>
      </c>
      <c r="E1079" t="s">
        <v>27</v>
      </c>
      <c r="F1079" t="s">
        <v>28</v>
      </c>
      <c r="G1079" t="s">
        <v>107</v>
      </c>
      <c r="H1079" t="s">
        <v>62</v>
      </c>
      <c r="I1079" t="s">
        <v>31</v>
      </c>
      <c r="J1079" t="s">
        <v>396</v>
      </c>
      <c r="K1079" t="s">
        <v>33</v>
      </c>
      <c r="L1079" t="s">
        <v>34</v>
      </c>
      <c r="M1079" t="s">
        <v>35</v>
      </c>
      <c r="N1079" s="1">
        <v>44140</v>
      </c>
      <c r="O1079">
        <v>5.19</v>
      </c>
      <c r="P1079" s="2">
        <v>12.98</v>
      </c>
      <c r="Q1079">
        <v>7.79</v>
      </c>
      <c r="R1079">
        <v>11</v>
      </c>
      <c r="S1079" s="2">
        <v>57.09</v>
      </c>
      <c r="T1079" s="3">
        <v>0.08</v>
      </c>
      <c r="U1079" s="2">
        <v>4.57</v>
      </c>
      <c r="V1079" s="2">
        <v>52.52</v>
      </c>
      <c r="W1079" s="2">
        <v>3.14</v>
      </c>
      <c r="X1079" s="2">
        <v>55.66</v>
      </c>
    </row>
    <row r="1080" spans="1:24">
      <c r="A1080" t="s">
        <v>2374</v>
      </c>
      <c r="B1080" s="1">
        <v>44121</v>
      </c>
      <c r="C1080" t="s">
        <v>1862</v>
      </c>
      <c r="D1080" t="s">
        <v>1131</v>
      </c>
      <c r="E1080" t="s">
        <v>27</v>
      </c>
      <c r="F1080" t="s">
        <v>28</v>
      </c>
      <c r="G1080" t="s">
        <v>107</v>
      </c>
      <c r="H1080" t="s">
        <v>62</v>
      </c>
      <c r="I1080" t="s">
        <v>31</v>
      </c>
      <c r="J1080" t="s">
        <v>400</v>
      </c>
      <c r="K1080" t="s">
        <v>57</v>
      </c>
      <c r="L1080" t="s">
        <v>41</v>
      </c>
      <c r="M1080" t="s">
        <v>35</v>
      </c>
      <c r="N1080" s="1">
        <v>44132</v>
      </c>
      <c r="O1080">
        <v>2.52</v>
      </c>
      <c r="P1080" s="2">
        <v>4</v>
      </c>
      <c r="Q1080">
        <v>1.48</v>
      </c>
      <c r="R1080">
        <v>19</v>
      </c>
      <c r="S1080" s="2">
        <v>47.88</v>
      </c>
      <c r="T1080" s="3">
        <v>0.01</v>
      </c>
      <c r="U1080" s="2">
        <v>0.48</v>
      </c>
      <c r="V1080" s="2">
        <v>47.4</v>
      </c>
      <c r="W1080" s="2">
        <v>1.3</v>
      </c>
      <c r="X1080" s="2">
        <v>48.7</v>
      </c>
    </row>
    <row r="1081" spans="1:24">
      <c r="A1081" t="s">
        <v>2375</v>
      </c>
      <c r="B1081" s="1">
        <v>44192</v>
      </c>
      <c r="C1081" t="s">
        <v>2376</v>
      </c>
      <c r="D1081" t="s">
        <v>1133</v>
      </c>
      <c r="E1081" t="s">
        <v>39</v>
      </c>
      <c r="F1081" t="s">
        <v>39</v>
      </c>
      <c r="G1081" t="s">
        <v>46</v>
      </c>
      <c r="H1081" t="s">
        <v>116</v>
      </c>
      <c r="I1081" t="s">
        <v>176</v>
      </c>
      <c r="J1081" t="s">
        <v>404</v>
      </c>
      <c r="K1081" t="s">
        <v>33</v>
      </c>
      <c r="L1081" t="s">
        <v>58</v>
      </c>
      <c r="M1081" t="s">
        <v>35</v>
      </c>
      <c r="N1081" s="1">
        <v>44250</v>
      </c>
      <c r="O1081">
        <v>14.95</v>
      </c>
      <c r="P1081" s="2">
        <v>34.76</v>
      </c>
      <c r="Q1081">
        <v>19.809999999999999</v>
      </c>
      <c r="R1081">
        <v>10</v>
      </c>
      <c r="S1081" s="2">
        <v>149.5</v>
      </c>
      <c r="T1081" s="3">
        <v>0.03</v>
      </c>
      <c r="U1081" s="2">
        <v>4.49</v>
      </c>
      <c r="V1081" s="2">
        <v>145.02000000000001</v>
      </c>
      <c r="W1081" s="2">
        <v>8.2200000000000006</v>
      </c>
      <c r="X1081" s="2">
        <v>153.24</v>
      </c>
    </row>
    <row r="1082" spans="1:24">
      <c r="A1082" t="s">
        <v>2377</v>
      </c>
      <c r="B1082" s="1">
        <v>44192</v>
      </c>
      <c r="C1082" t="s">
        <v>2378</v>
      </c>
      <c r="D1082" t="s">
        <v>1135</v>
      </c>
      <c r="E1082" t="s">
        <v>45</v>
      </c>
      <c r="F1082" t="s">
        <v>45</v>
      </c>
      <c r="G1082" t="s">
        <v>46</v>
      </c>
      <c r="H1082" t="s">
        <v>116</v>
      </c>
      <c r="I1082" t="s">
        <v>176</v>
      </c>
      <c r="J1082" t="s">
        <v>408</v>
      </c>
      <c r="K1082" t="s">
        <v>50</v>
      </c>
      <c r="L1082" t="s">
        <v>58</v>
      </c>
      <c r="M1082" t="s">
        <v>35</v>
      </c>
      <c r="N1082" s="1">
        <v>44230</v>
      </c>
      <c r="O1082">
        <v>2.31</v>
      </c>
      <c r="P1082" s="2">
        <v>3.78</v>
      </c>
      <c r="Q1082">
        <v>1.47</v>
      </c>
      <c r="R1082">
        <v>41</v>
      </c>
      <c r="S1082" s="2">
        <v>94.71</v>
      </c>
      <c r="T1082" s="3">
        <v>0.02</v>
      </c>
      <c r="U1082" s="2">
        <v>1.89</v>
      </c>
      <c r="V1082" s="2">
        <v>92.82</v>
      </c>
      <c r="W1082" s="2">
        <v>0.71</v>
      </c>
      <c r="X1082" s="2">
        <v>93.53</v>
      </c>
    </row>
    <row r="1083" spans="1:24">
      <c r="A1083" t="s">
        <v>2379</v>
      </c>
      <c r="B1083" s="1">
        <v>44216</v>
      </c>
      <c r="C1083" t="s">
        <v>2315</v>
      </c>
      <c r="D1083" t="s">
        <v>1137</v>
      </c>
      <c r="E1083" t="s">
        <v>27</v>
      </c>
      <c r="F1083" t="s">
        <v>28</v>
      </c>
      <c r="G1083" t="s">
        <v>72</v>
      </c>
      <c r="H1083" t="s">
        <v>116</v>
      </c>
      <c r="I1083" t="s">
        <v>63</v>
      </c>
      <c r="J1083" t="s">
        <v>412</v>
      </c>
      <c r="K1083" t="s">
        <v>57</v>
      </c>
      <c r="L1083" t="s">
        <v>51</v>
      </c>
      <c r="M1083" t="s">
        <v>35</v>
      </c>
      <c r="N1083" s="1">
        <v>44218</v>
      </c>
      <c r="O1083">
        <v>4.4800000000000004</v>
      </c>
      <c r="P1083" s="2">
        <v>8.14</v>
      </c>
      <c r="Q1083">
        <v>3.66</v>
      </c>
      <c r="R1083">
        <v>23</v>
      </c>
      <c r="S1083" s="2">
        <v>103.04</v>
      </c>
      <c r="T1083" s="3">
        <v>7.0000000000000007E-2</v>
      </c>
      <c r="U1083" s="2">
        <v>7.21</v>
      </c>
      <c r="V1083" s="2">
        <v>95.83</v>
      </c>
      <c r="W1083" s="2">
        <v>3.12</v>
      </c>
      <c r="X1083" s="2">
        <v>98.95</v>
      </c>
    </row>
    <row r="1084" spans="1:24">
      <c r="A1084" t="s">
        <v>2380</v>
      </c>
      <c r="B1084" s="1">
        <v>44216</v>
      </c>
      <c r="C1084" t="s">
        <v>2381</v>
      </c>
      <c r="D1084" t="s">
        <v>1139</v>
      </c>
      <c r="E1084" t="s">
        <v>39</v>
      </c>
      <c r="F1084" t="s">
        <v>39</v>
      </c>
      <c r="G1084" t="s">
        <v>72</v>
      </c>
      <c r="H1084" t="s">
        <v>116</v>
      </c>
      <c r="I1084" t="s">
        <v>63</v>
      </c>
      <c r="J1084" t="s">
        <v>417</v>
      </c>
      <c r="K1084" t="s">
        <v>33</v>
      </c>
      <c r="L1084" t="s">
        <v>58</v>
      </c>
      <c r="M1084" t="s">
        <v>35</v>
      </c>
      <c r="N1084" s="1">
        <v>44263</v>
      </c>
      <c r="O1084">
        <v>1.18</v>
      </c>
      <c r="P1084" s="2">
        <v>1.88</v>
      </c>
      <c r="Q1084">
        <v>0.7</v>
      </c>
      <c r="R1084">
        <v>33</v>
      </c>
      <c r="S1084" s="2">
        <v>38.94</v>
      </c>
      <c r="T1084" s="3">
        <v>0.05</v>
      </c>
      <c r="U1084" s="2">
        <v>1.95</v>
      </c>
      <c r="V1084" s="2">
        <v>36.99</v>
      </c>
      <c r="W1084" s="2">
        <v>1.49</v>
      </c>
      <c r="X1084" s="2">
        <v>38.479999999999997</v>
      </c>
    </row>
    <row r="1085" spans="1:24">
      <c r="A1085" t="s">
        <v>2382</v>
      </c>
      <c r="B1085" s="1">
        <v>44218</v>
      </c>
      <c r="C1085" t="s">
        <v>2383</v>
      </c>
      <c r="D1085" t="s">
        <v>1141</v>
      </c>
      <c r="E1085" t="s">
        <v>45</v>
      </c>
      <c r="F1085" t="s">
        <v>45</v>
      </c>
      <c r="G1085" t="s">
        <v>29</v>
      </c>
      <c r="H1085" t="s">
        <v>47</v>
      </c>
      <c r="I1085" t="s">
        <v>73</v>
      </c>
      <c r="J1085" t="s">
        <v>421</v>
      </c>
      <c r="K1085" t="s">
        <v>33</v>
      </c>
      <c r="L1085" t="s">
        <v>34</v>
      </c>
      <c r="M1085" t="s">
        <v>35</v>
      </c>
      <c r="N1085" s="1">
        <v>44226</v>
      </c>
      <c r="O1085">
        <v>8.82</v>
      </c>
      <c r="P1085" s="2">
        <v>20.99</v>
      </c>
      <c r="Q1085">
        <v>12.17</v>
      </c>
      <c r="R1085">
        <v>3</v>
      </c>
      <c r="S1085" s="2">
        <v>26.46</v>
      </c>
      <c r="T1085" s="3">
        <v>0.01</v>
      </c>
      <c r="U1085" s="2">
        <v>0.26</v>
      </c>
      <c r="V1085" s="2">
        <v>26.2</v>
      </c>
      <c r="W1085" s="2">
        <v>4.8099999999999996</v>
      </c>
      <c r="X1085" s="2">
        <v>31.01</v>
      </c>
    </row>
    <row r="1086" spans="1:24">
      <c r="A1086" t="s">
        <v>2384</v>
      </c>
      <c r="B1086" s="1">
        <v>44218</v>
      </c>
      <c r="C1086" t="s">
        <v>2385</v>
      </c>
      <c r="D1086" t="s">
        <v>1143</v>
      </c>
      <c r="E1086" t="s">
        <v>27</v>
      </c>
      <c r="F1086" t="s">
        <v>28</v>
      </c>
      <c r="G1086" t="s">
        <v>29</v>
      </c>
      <c r="H1086" t="s">
        <v>47</v>
      </c>
      <c r="I1086" t="s">
        <v>73</v>
      </c>
      <c r="J1086" t="s">
        <v>425</v>
      </c>
      <c r="K1086" t="s">
        <v>50</v>
      </c>
      <c r="L1086" t="s">
        <v>34</v>
      </c>
      <c r="M1086" t="s">
        <v>52</v>
      </c>
      <c r="N1086" s="1">
        <v>44229</v>
      </c>
      <c r="O1086">
        <v>13.88</v>
      </c>
      <c r="P1086" s="2">
        <v>22.38</v>
      </c>
      <c r="Q1086">
        <v>8.5</v>
      </c>
      <c r="R1086">
        <v>42</v>
      </c>
      <c r="S1086" s="2">
        <v>582.96</v>
      </c>
      <c r="T1086" s="3">
        <v>7.0000000000000007E-2</v>
      </c>
      <c r="U1086" s="2">
        <v>40.81</v>
      </c>
      <c r="V1086" s="2">
        <v>542.15</v>
      </c>
      <c r="W1086" s="2">
        <v>15.1</v>
      </c>
      <c r="X1086" s="2">
        <v>557.25</v>
      </c>
    </row>
    <row r="1087" spans="1:24">
      <c r="A1087" t="s">
        <v>2386</v>
      </c>
      <c r="B1087" s="1">
        <v>44218</v>
      </c>
      <c r="C1087" t="s">
        <v>2387</v>
      </c>
      <c r="D1087" t="s">
        <v>1145</v>
      </c>
      <c r="E1087" t="s">
        <v>39</v>
      </c>
      <c r="F1087" t="s">
        <v>39</v>
      </c>
      <c r="G1087" t="s">
        <v>29</v>
      </c>
      <c r="H1087" t="s">
        <v>47</v>
      </c>
      <c r="I1087" t="s">
        <v>73</v>
      </c>
      <c r="J1087" t="s">
        <v>429</v>
      </c>
      <c r="K1087" t="s">
        <v>33</v>
      </c>
      <c r="L1087" t="s">
        <v>34</v>
      </c>
      <c r="M1087" t="s">
        <v>35</v>
      </c>
      <c r="N1087" s="1">
        <v>44238</v>
      </c>
      <c r="O1087">
        <v>6.39</v>
      </c>
      <c r="P1087" s="2">
        <v>19.98</v>
      </c>
      <c r="Q1087">
        <v>13.59</v>
      </c>
      <c r="R1087">
        <v>45</v>
      </c>
      <c r="S1087" s="2">
        <v>287.55</v>
      </c>
      <c r="T1087" s="3">
        <v>0.06</v>
      </c>
      <c r="U1087" s="2">
        <v>17.25</v>
      </c>
      <c r="V1087" s="2">
        <v>270.3</v>
      </c>
      <c r="W1087" s="2">
        <v>4</v>
      </c>
      <c r="X1087" s="2">
        <v>274.3</v>
      </c>
    </row>
    <row r="1088" spans="1:24">
      <c r="A1088" t="s">
        <v>2388</v>
      </c>
      <c r="B1088" s="1">
        <v>44245</v>
      </c>
      <c r="C1088" t="s">
        <v>2389</v>
      </c>
      <c r="D1088" t="s">
        <v>1147</v>
      </c>
      <c r="E1088" t="s">
        <v>45</v>
      </c>
      <c r="F1088" t="s">
        <v>45</v>
      </c>
      <c r="G1088" t="s">
        <v>107</v>
      </c>
      <c r="H1088" t="s">
        <v>62</v>
      </c>
      <c r="I1088" t="s">
        <v>176</v>
      </c>
      <c r="J1088" t="s">
        <v>434</v>
      </c>
      <c r="K1088" t="s">
        <v>33</v>
      </c>
      <c r="L1088" t="s">
        <v>34</v>
      </c>
      <c r="M1088" t="s">
        <v>35</v>
      </c>
      <c r="N1088" s="1">
        <v>44271</v>
      </c>
      <c r="O1088">
        <v>3.37</v>
      </c>
      <c r="P1088" s="2">
        <v>5.53</v>
      </c>
      <c r="Q1088">
        <v>2.16</v>
      </c>
      <c r="R1088">
        <v>12</v>
      </c>
      <c r="S1088" s="2">
        <v>40.44</v>
      </c>
      <c r="T1088" s="3">
        <v>0.06</v>
      </c>
      <c r="U1088" s="2">
        <v>2.4300000000000002</v>
      </c>
      <c r="V1088" s="2">
        <v>38.01</v>
      </c>
      <c r="W1088" s="2">
        <v>6.98</v>
      </c>
      <c r="X1088" s="2">
        <v>44.99</v>
      </c>
    </row>
    <row r="1089" spans="1:24">
      <c r="A1089" t="s">
        <v>2390</v>
      </c>
      <c r="B1089" s="1">
        <v>44245</v>
      </c>
      <c r="C1089" t="s">
        <v>2391</v>
      </c>
      <c r="D1089" t="s">
        <v>1149</v>
      </c>
      <c r="E1089" t="s">
        <v>27</v>
      </c>
      <c r="F1089" t="s">
        <v>28</v>
      </c>
      <c r="G1089" t="s">
        <v>107</v>
      </c>
      <c r="H1089" t="s">
        <v>62</v>
      </c>
      <c r="I1089" t="s">
        <v>176</v>
      </c>
      <c r="J1089" t="s">
        <v>438</v>
      </c>
      <c r="K1089" t="s">
        <v>50</v>
      </c>
      <c r="L1089" t="s">
        <v>41</v>
      </c>
      <c r="M1089" t="s">
        <v>35</v>
      </c>
      <c r="N1089" s="1">
        <v>44271</v>
      </c>
      <c r="O1089">
        <v>2.16</v>
      </c>
      <c r="P1089" s="2">
        <v>3.85</v>
      </c>
      <c r="Q1089">
        <v>1.69</v>
      </c>
      <c r="R1089">
        <v>12</v>
      </c>
      <c r="S1089" s="2">
        <v>25.92</v>
      </c>
      <c r="T1089" s="3">
        <v>0.1</v>
      </c>
      <c r="U1089" s="2">
        <v>2.59</v>
      </c>
      <c r="V1089" s="2">
        <v>23.33</v>
      </c>
      <c r="W1089" s="2">
        <v>0.7</v>
      </c>
      <c r="X1089" s="2">
        <v>24.03</v>
      </c>
    </row>
    <row r="1090" spans="1:24">
      <c r="A1090" t="s">
        <v>2392</v>
      </c>
      <c r="B1090" s="1">
        <v>44311</v>
      </c>
      <c r="C1090" t="s">
        <v>2393</v>
      </c>
      <c r="D1090" t="s">
        <v>1151</v>
      </c>
      <c r="E1090" t="s">
        <v>39</v>
      </c>
      <c r="F1090" t="s">
        <v>39</v>
      </c>
      <c r="G1090" t="s">
        <v>46</v>
      </c>
      <c r="H1090" t="s">
        <v>62</v>
      </c>
      <c r="I1090" t="s">
        <v>73</v>
      </c>
      <c r="J1090" t="s">
        <v>442</v>
      </c>
      <c r="K1090" t="s">
        <v>57</v>
      </c>
      <c r="L1090" t="s">
        <v>51</v>
      </c>
      <c r="M1090" t="s">
        <v>35</v>
      </c>
      <c r="N1090" s="1">
        <v>44327</v>
      </c>
      <c r="O1090">
        <v>0.24</v>
      </c>
      <c r="P1090" s="2">
        <v>1.26</v>
      </c>
      <c r="Q1090">
        <v>1.02</v>
      </c>
      <c r="R1090">
        <v>35</v>
      </c>
      <c r="S1090" s="2">
        <v>8.4</v>
      </c>
      <c r="T1090" s="3">
        <v>0.1</v>
      </c>
      <c r="U1090" s="2">
        <v>0.84</v>
      </c>
      <c r="V1090" s="2">
        <v>7.56</v>
      </c>
      <c r="W1090" s="2">
        <v>0.7</v>
      </c>
      <c r="X1090" s="2">
        <v>8.26</v>
      </c>
    </row>
    <row r="1091" spans="1:24">
      <c r="A1091" t="s">
        <v>2394</v>
      </c>
      <c r="B1091" s="1">
        <v>44311</v>
      </c>
      <c r="C1091" t="s">
        <v>2395</v>
      </c>
      <c r="D1091" t="s">
        <v>1153</v>
      </c>
      <c r="E1091" t="s">
        <v>45</v>
      </c>
      <c r="F1091" t="s">
        <v>45</v>
      </c>
      <c r="G1091" t="s">
        <v>46</v>
      </c>
      <c r="H1091" t="s">
        <v>62</v>
      </c>
      <c r="I1091" t="s">
        <v>73</v>
      </c>
      <c r="J1091" t="s">
        <v>446</v>
      </c>
      <c r="K1091" t="s">
        <v>50</v>
      </c>
      <c r="L1091" t="s">
        <v>58</v>
      </c>
      <c r="M1091" t="s">
        <v>35</v>
      </c>
      <c r="N1091" s="1">
        <v>44333</v>
      </c>
      <c r="O1091">
        <v>2.39</v>
      </c>
      <c r="P1091" s="2">
        <v>4.26</v>
      </c>
      <c r="Q1091">
        <v>1.87</v>
      </c>
      <c r="R1091">
        <v>8</v>
      </c>
      <c r="S1091" s="2">
        <v>19.12</v>
      </c>
      <c r="T1091" s="3">
        <v>0.1</v>
      </c>
      <c r="U1091" s="2">
        <v>1.91</v>
      </c>
      <c r="V1091" s="2">
        <v>17.21</v>
      </c>
      <c r="W1091" s="2">
        <v>1.2</v>
      </c>
      <c r="X1091" s="2">
        <v>18.41</v>
      </c>
    </row>
    <row r="1092" spans="1:24">
      <c r="A1092" t="s">
        <v>2396</v>
      </c>
      <c r="B1092" s="1">
        <v>44327</v>
      </c>
      <c r="C1092" t="s">
        <v>2397</v>
      </c>
      <c r="D1092" t="s">
        <v>1155</v>
      </c>
      <c r="E1092" t="s">
        <v>27</v>
      </c>
      <c r="F1092" t="s">
        <v>28</v>
      </c>
      <c r="G1092" t="s">
        <v>29</v>
      </c>
      <c r="H1092" t="s">
        <v>30</v>
      </c>
      <c r="I1092" t="s">
        <v>31</v>
      </c>
      <c r="J1092" t="s">
        <v>449</v>
      </c>
      <c r="K1092" t="s">
        <v>57</v>
      </c>
      <c r="L1092" t="s">
        <v>51</v>
      </c>
      <c r="M1092" t="s">
        <v>35</v>
      </c>
      <c r="N1092" s="1">
        <v>44357</v>
      </c>
      <c r="O1092">
        <v>4.1900000000000004</v>
      </c>
      <c r="P1092" s="2">
        <v>10.23</v>
      </c>
      <c r="Q1092">
        <v>6.04</v>
      </c>
      <c r="R1092">
        <v>46</v>
      </c>
      <c r="S1092" s="2">
        <v>192.74</v>
      </c>
      <c r="T1092" s="3">
        <v>0.05</v>
      </c>
      <c r="U1092" s="2">
        <v>9.64</v>
      </c>
      <c r="V1092" s="2">
        <v>183.1</v>
      </c>
      <c r="W1092" s="2">
        <v>4.68</v>
      </c>
      <c r="X1092" s="2">
        <v>187.78</v>
      </c>
    </row>
    <row r="1093" spans="1:24">
      <c r="A1093" t="s">
        <v>2398</v>
      </c>
      <c r="B1093" s="1">
        <v>44327</v>
      </c>
      <c r="C1093" t="s">
        <v>2399</v>
      </c>
      <c r="D1093" t="s">
        <v>1157</v>
      </c>
      <c r="E1093" t="s">
        <v>39</v>
      </c>
      <c r="F1093" t="s">
        <v>39</v>
      </c>
      <c r="G1093" t="s">
        <v>29</v>
      </c>
      <c r="H1093" t="s">
        <v>30</v>
      </c>
      <c r="I1093" t="s">
        <v>31</v>
      </c>
      <c r="J1093" t="s">
        <v>452</v>
      </c>
      <c r="K1093" t="s">
        <v>33</v>
      </c>
      <c r="L1093" t="s">
        <v>34</v>
      </c>
      <c r="M1093" t="s">
        <v>35</v>
      </c>
      <c r="N1093" s="1">
        <v>44330</v>
      </c>
      <c r="O1093">
        <v>3.65</v>
      </c>
      <c r="P1093" s="2">
        <v>5.98</v>
      </c>
      <c r="Q1093">
        <v>2.33</v>
      </c>
      <c r="R1093">
        <v>4</v>
      </c>
      <c r="S1093" s="2">
        <v>14.6</v>
      </c>
      <c r="T1093" s="3">
        <v>7.0000000000000007E-2</v>
      </c>
      <c r="U1093" s="2">
        <v>1.02</v>
      </c>
      <c r="V1093" s="2">
        <v>13.58</v>
      </c>
      <c r="W1093" s="2">
        <v>1.49</v>
      </c>
      <c r="X1093" s="2">
        <v>15.07</v>
      </c>
    </row>
    <row r="1094" spans="1:24">
      <c r="A1094" t="s">
        <v>2400</v>
      </c>
      <c r="B1094" s="1">
        <v>44372</v>
      </c>
      <c r="C1094" t="s">
        <v>2401</v>
      </c>
      <c r="D1094" t="s">
        <v>1159</v>
      </c>
      <c r="E1094" t="s">
        <v>45</v>
      </c>
      <c r="F1094" t="s">
        <v>45</v>
      </c>
      <c r="G1094" t="s">
        <v>107</v>
      </c>
      <c r="H1094" t="s">
        <v>150</v>
      </c>
      <c r="I1094" t="s">
        <v>31</v>
      </c>
      <c r="J1094" t="s">
        <v>455</v>
      </c>
      <c r="K1094" t="s">
        <v>57</v>
      </c>
      <c r="L1094" t="s">
        <v>41</v>
      </c>
      <c r="M1094" t="s">
        <v>35</v>
      </c>
      <c r="N1094" s="1">
        <v>44432</v>
      </c>
      <c r="O1094">
        <v>1.0900000000000001</v>
      </c>
      <c r="P1094" s="2">
        <v>2.6</v>
      </c>
      <c r="Q1094">
        <v>1.51</v>
      </c>
      <c r="R1094">
        <v>26</v>
      </c>
      <c r="S1094" s="2">
        <v>28.34</v>
      </c>
      <c r="T1094" s="3">
        <v>0.08</v>
      </c>
      <c r="U1094" s="2">
        <v>2.27</v>
      </c>
      <c r="V1094" s="2">
        <v>26.07</v>
      </c>
      <c r="W1094" s="2">
        <v>2.4</v>
      </c>
      <c r="X1094" s="2">
        <v>28.47</v>
      </c>
    </row>
    <row r="1095" spans="1:24">
      <c r="A1095" t="s">
        <v>2402</v>
      </c>
      <c r="B1095" s="1">
        <v>44372</v>
      </c>
      <c r="C1095" t="s">
        <v>2403</v>
      </c>
      <c r="D1095" t="s">
        <v>1161</v>
      </c>
      <c r="E1095" t="s">
        <v>39</v>
      </c>
      <c r="F1095" t="s">
        <v>39</v>
      </c>
      <c r="G1095" t="s">
        <v>107</v>
      </c>
      <c r="H1095" t="s">
        <v>150</v>
      </c>
      <c r="I1095" t="s">
        <v>31</v>
      </c>
      <c r="J1095" t="s">
        <v>458</v>
      </c>
      <c r="K1095" t="s">
        <v>33</v>
      </c>
      <c r="L1095" t="s">
        <v>51</v>
      </c>
      <c r="M1095" t="s">
        <v>35</v>
      </c>
      <c r="N1095" s="1">
        <v>44386</v>
      </c>
      <c r="O1095">
        <v>42.11</v>
      </c>
      <c r="P1095" s="2">
        <v>80.98</v>
      </c>
      <c r="Q1095">
        <v>38.869999999999997</v>
      </c>
      <c r="R1095">
        <v>34</v>
      </c>
      <c r="S1095" s="2">
        <v>1431.74</v>
      </c>
      <c r="T1095" s="3">
        <v>0.02</v>
      </c>
      <c r="U1095" s="2">
        <v>28.63</v>
      </c>
      <c r="V1095" s="2">
        <v>1403.11</v>
      </c>
      <c r="W1095" s="2">
        <v>7.18</v>
      </c>
      <c r="X1095" s="2">
        <v>1410.29</v>
      </c>
    </row>
    <row r="1096" spans="1:24">
      <c r="A1096" t="s">
        <v>2404</v>
      </c>
      <c r="B1096" s="1">
        <v>44402</v>
      </c>
      <c r="C1096" t="s">
        <v>2405</v>
      </c>
      <c r="D1096" t="s">
        <v>1163</v>
      </c>
      <c r="E1096" t="s">
        <v>45</v>
      </c>
      <c r="F1096" t="s">
        <v>45</v>
      </c>
      <c r="G1096" t="s">
        <v>107</v>
      </c>
      <c r="H1096" t="s">
        <v>90</v>
      </c>
      <c r="I1096" t="s">
        <v>176</v>
      </c>
      <c r="J1096" t="s">
        <v>461</v>
      </c>
      <c r="K1096" t="s">
        <v>33</v>
      </c>
      <c r="L1096" t="s">
        <v>58</v>
      </c>
      <c r="M1096" t="s">
        <v>52</v>
      </c>
      <c r="N1096" s="1">
        <v>44430</v>
      </c>
      <c r="O1096">
        <v>1.88</v>
      </c>
      <c r="P1096" s="2">
        <v>3.14</v>
      </c>
      <c r="Q1096">
        <v>1.26</v>
      </c>
      <c r="R1096">
        <v>43</v>
      </c>
      <c r="S1096" s="2">
        <v>80.84</v>
      </c>
      <c r="T1096" s="3">
        <v>7.0000000000000007E-2</v>
      </c>
      <c r="U1096" s="2">
        <v>5.66</v>
      </c>
      <c r="V1096" s="2">
        <v>75.180000000000007</v>
      </c>
      <c r="W1096" s="2">
        <v>1.1399999999999999</v>
      </c>
      <c r="X1096" s="2">
        <v>76.319999999999993</v>
      </c>
    </row>
    <row r="1097" spans="1:24">
      <c r="A1097" t="s">
        <v>2406</v>
      </c>
      <c r="B1097" s="1">
        <v>44402</v>
      </c>
      <c r="C1097" t="s">
        <v>2407</v>
      </c>
      <c r="D1097" t="s">
        <v>1165</v>
      </c>
      <c r="E1097" t="s">
        <v>27</v>
      </c>
      <c r="F1097" t="s">
        <v>28</v>
      </c>
      <c r="G1097" t="s">
        <v>107</v>
      </c>
      <c r="H1097" t="s">
        <v>90</v>
      </c>
      <c r="I1097" t="s">
        <v>176</v>
      </c>
      <c r="J1097" t="s">
        <v>464</v>
      </c>
      <c r="K1097" t="s">
        <v>33</v>
      </c>
      <c r="L1097" t="s">
        <v>34</v>
      </c>
      <c r="M1097" t="s">
        <v>35</v>
      </c>
      <c r="N1097" s="1">
        <v>44453</v>
      </c>
      <c r="O1097">
        <v>1.46</v>
      </c>
      <c r="P1097" s="2">
        <v>3.57</v>
      </c>
      <c r="Q1097">
        <v>2.11</v>
      </c>
      <c r="R1097">
        <v>19</v>
      </c>
      <c r="S1097" s="2">
        <v>27.74</v>
      </c>
      <c r="T1097" s="3">
        <v>0.08</v>
      </c>
      <c r="U1097" s="2">
        <v>2.2200000000000002</v>
      </c>
      <c r="V1097" s="2">
        <v>25.52</v>
      </c>
      <c r="W1097" s="2">
        <v>4.17</v>
      </c>
      <c r="X1097" s="2">
        <v>29.69</v>
      </c>
    </row>
    <row r="1098" spans="1:24">
      <c r="A1098" t="s">
        <v>2408</v>
      </c>
      <c r="B1098" s="1">
        <v>44404</v>
      </c>
      <c r="C1098" t="s">
        <v>2409</v>
      </c>
      <c r="D1098" t="s">
        <v>1167</v>
      </c>
      <c r="E1098" t="s">
        <v>27</v>
      </c>
      <c r="F1098" t="s">
        <v>28</v>
      </c>
      <c r="G1098" t="s">
        <v>46</v>
      </c>
      <c r="H1098" t="s">
        <v>62</v>
      </c>
      <c r="I1098" t="s">
        <v>48</v>
      </c>
      <c r="J1098" t="s">
        <v>467</v>
      </c>
      <c r="K1098" t="s">
        <v>50</v>
      </c>
      <c r="L1098" t="s">
        <v>41</v>
      </c>
      <c r="M1098" t="s">
        <v>52</v>
      </c>
      <c r="N1098" s="1">
        <v>44427</v>
      </c>
      <c r="O1098">
        <v>0.93</v>
      </c>
      <c r="P1098" s="2">
        <v>1.48</v>
      </c>
      <c r="Q1098">
        <v>0.55000000000000004</v>
      </c>
      <c r="R1098">
        <v>37</v>
      </c>
      <c r="S1098" s="2">
        <v>34.409999999999997</v>
      </c>
      <c r="T1098" s="3">
        <v>0.04</v>
      </c>
      <c r="U1098" s="2">
        <v>1.38</v>
      </c>
      <c r="V1098" s="2">
        <v>33.03</v>
      </c>
      <c r="W1098" s="2">
        <v>0.7</v>
      </c>
      <c r="X1098" s="2">
        <v>33.729999999999997</v>
      </c>
    </row>
    <row r="1099" spans="1:24">
      <c r="A1099" t="s">
        <v>2410</v>
      </c>
      <c r="B1099" s="1">
        <v>44404</v>
      </c>
      <c r="C1099" t="s">
        <v>1667</v>
      </c>
      <c r="D1099" t="s">
        <v>1169</v>
      </c>
      <c r="E1099" t="s">
        <v>39</v>
      </c>
      <c r="F1099" t="s">
        <v>39</v>
      </c>
      <c r="G1099" t="s">
        <v>46</v>
      </c>
      <c r="H1099" t="s">
        <v>62</v>
      </c>
      <c r="I1099" t="s">
        <v>48</v>
      </c>
      <c r="J1099" t="s">
        <v>470</v>
      </c>
      <c r="K1099" t="s">
        <v>57</v>
      </c>
      <c r="L1099" t="s">
        <v>34</v>
      </c>
      <c r="M1099" t="s">
        <v>35</v>
      </c>
      <c r="N1099" s="1">
        <v>44454</v>
      </c>
      <c r="O1099">
        <v>11.11</v>
      </c>
      <c r="P1099" s="2">
        <v>19.84</v>
      </c>
      <c r="Q1099">
        <v>8.73</v>
      </c>
      <c r="R1099">
        <v>28</v>
      </c>
      <c r="S1099" s="2">
        <v>311.08</v>
      </c>
      <c r="T1099" s="3">
        <v>0.08</v>
      </c>
      <c r="U1099" s="2">
        <v>24.89</v>
      </c>
      <c r="V1099" s="2">
        <v>286.19</v>
      </c>
      <c r="W1099" s="2">
        <v>4.0999999999999996</v>
      </c>
      <c r="X1099" s="2">
        <v>290.29000000000002</v>
      </c>
    </row>
    <row r="1100" spans="1:24">
      <c r="A1100" t="s">
        <v>2411</v>
      </c>
      <c r="B1100" s="1">
        <v>44418</v>
      </c>
      <c r="C1100" t="s">
        <v>2412</v>
      </c>
      <c r="D1100" t="s">
        <v>1171</v>
      </c>
      <c r="E1100" t="s">
        <v>45</v>
      </c>
      <c r="F1100" t="s">
        <v>45</v>
      </c>
      <c r="G1100" t="s">
        <v>46</v>
      </c>
      <c r="H1100" t="s">
        <v>116</v>
      </c>
      <c r="I1100" t="s">
        <v>63</v>
      </c>
      <c r="J1100" t="s">
        <v>473</v>
      </c>
      <c r="K1100" t="s">
        <v>50</v>
      </c>
      <c r="L1100" t="s">
        <v>41</v>
      </c>
      <c r="M1100" t="s">
        <v>35</v>
      </c>
      <c r="N1100" s="1">
        <v>44475</v>
      </c>
      <c r="O1100">
        <v>2.76</v>
      </c>
      <c r="P1100" s="2">
        <v>4.38</v>
      </c>
      <c r="Q1100">
        <v>1.62</v>
      </c>
      <c r="R1100">
        <v>24</v>
      </c>
      <c r="S1100" s="2">
        <v>66.239999999999995</v>
      </c>
      <c r="T1100" s="3">
        <v>0.02</v>
      </c>
      <c r="U1100" s="2">
        <v>1.32</v>
      </c>
      <c r="V1100" s="2">
        <v>64.92</v>
      </c>
      <c r="W1100" s="2">
        <v>6.21</v>
      </c>
      <c r="X1100" s="2">
        <v>71.13</v>
      </c>
    </row>
    <row r="1101" spans="1:24">
      <c r="A1101" t="s">
        <v>2413</v>
      </c>
      <c r="B1101" s="1">
        <v>44418</v>
      </c>
      <c r="C1101" t="s">
        <v>2414</v>
      </c>
      <c r="D1101" t="s">
        <v>1173</v>
      </c>
      <c r="E1101" t="s">
        <v>27</v>
      </c>
      <c r="F1101" t="s">
        <v>28</v>
      </c>
      <c r="G1101" t="s">
        <v>46</v>
      </c>
      <c r="H1101" t="s">
        <v>116</v>
      </c>
      <c r="I1101" t="s">
        <v>63</v>
      </c>
      <c r="J1101" t="s">
        <v>476</v>
      </c>
      <c r="K1101" t="s">
        <v>57</v>
      </c>
      <c r="L1101" t="s">
        <v>51</v>
      </c>
      <c r="M1101" t="s">
        <v>35</v>
      </c>
      <c r="N1101" s="1">
        <v>44433</v>
      </c>
      <c r="O1101">
        <v>4.0999999999999996</v>
      </c>
      <c r="P1101" s="2">
        <v>9.31</v>
      </c>
      <c r="Q1101">
        <v>5.21</v>
      </c>
      <c r="R1101">
        <v>30</v>
      </c>
      <c r="S1101" s="2">
        <v>123</v>
      </c>
      <c r="T1101" s="3">
        <v>0.03</v>
      </c>
      <c r="U1101" s="2">
        <v>3.69</v>
      </c>
      <c r="V1101" s="2">
        <v>119.31</v>
      </c>
      <c r="W1101" s="2">
        <v>3.98</v>
      </c>
      <c r="X1101" s="2">
        <v>123.29</v>
      </c>
    </row>
    <row r="1102" spans="1:24">
      <c r="A1102" t="s">
        <v>2415</v>
      </c>
      <c r="B1102" s="1">
        <v>44484</v>
      </c>
      <c r="C1102" t="s">
        <v>2416</v>
      </c>
      <c r="D1102" t="s">
        <v>1175</v>
      </c>
      <c r="E1102" t="s">
        <v>39</v>
      </c>
      <c r="F1102" t="s">
        <v>39</v>
      </c>
      <c r="G1102" t="s">
        <v>72</v>
      </c>
      <c r="H1102" t="s">
        <v>66</v>
      </c>
      <c r="I1102" t="s">
        <v>48</v>
      </c>
      <c r="J1102" t="s">
        <v>480</v>
      </c>
      <c r="K1102" t="s">
        <v>33</v>
      </c>
      <c r="L1102" t="s">
        <v>58</v>
      </c>
      <c r="M1102" t="s">
        <v>52</v>
      </c>
      <c r="N1102" s="1">
        <v>44485</v>
      </c>
      <c r="O1102">
        <v>1.53</v>
      </c>
      <c r="P1102" s="2">
        <v>2.4700000000000002</v>
      </c>
      <c r="Q1102">
        <v>0.94</v>
      </c>
      <c r="R1102">
        <v>45</v>
      </c>
      <c r="S1102" s="2">
        <v>68.849999999999994</v>
      </c>
      <c r="T1102" s="3">
        <v>7.0000000000000007E-2</v>
      </c>
      <c r="U1102" s="2">
        <v>4.82</v>
      </c>
      <c r="V1102" s="2">
        <v>64.03</v>
      </c>
      <c r="W1102" s="2">
        <v>1.02</v>
      </c>
      <c r="X1102" s="2">
        <v>65.05</v>
      </c>
    </row>
    <row r="1103" spans="1:24">
      <c r="A1103" t="s">
        <v>2417</v>
      </c>
      <c r="B1103" s="1">
        <v>44484</v>
      </c>
      <c r="C1103" t="s">
        <v>2418</v>
      </c>
      <c r="D1103" t="s">
        <v>1177</v>
      </c>
      <c r="E1103" t="s">
        <v>45</v>
      </c>
      <c r="F1103" t="s">
        <v>45</v>
      </c>
      <c r="G1103" t="s">
        <v>72</v>
      </c>
      <c r="H1103" t="s">
        <v>66</v>
      </c>
      <c r="I1103" t="s">
        <v>48</v>
      </c>
      <c r="J1103" t="s">
        <v>483</v>
      </c>
      <c r="K1103" t="s">
        <v>57</v>
      </c>
      <c r="L1103" t="s">
        <v>51</v>
      </c>
      <c r="M1103" t="s">
        <v>35</v>
      </c>
      <c r="N1103" s="1">
        <v>44525</v>
      </c>
      <c r="O1103">
        <v>3.48</v>
      </c>
      <c r="P1103" s="2">
        <v>5.43</v>
      </c>
      <c r="Q1103">
        <v>1.95</v>
      </c>
      <c r="R1103">
        <v>11</v>
      </c>
      <c r="S1103" s="2">
        <v>38.28</v>
      </c>
      <c r="T1103" s="3">
        <v>0</v>
      </c>
      <c r="U1103" s="2">
        <v>0</v>
      </c>
      <c r="V1103" s="2">
        <v>38.28</v>
      </c>
      <c r="W1103" s="2">
        <v>0.95</v>
      </c>
      <c r="X1103" s="2">
        <v>39.229999999999997</v>
      </c>
    </row>
    <row r="1104" spans="1:24">
      <c r="A1104" t="s">
        <v>2419</v>
      </c>
      <c r="B1104" s="1">
        <v>44501</v>
      </c>
      <c r="C1104" t="s">
        <v>2420</v>
      </c>
      <c r="D1104" t="s">
        <v>1179</v>
      </c>
      <c r="E1104" t="s">
        <v>27</v>
      </c>
      <c r="F1104" t="s">
        <v>28</v>
      </c>
      <c r="G1104" t="s">
        <v>46</v>
      </c>
      <c r="H1104" t="s">
        <v>66</v>
      </c>
      <c r="I1104" t="s">
        <v>48</v>
      </c>
      <c r="J1104" t="s">
        <v>486</v>
      </c>
      <c r="K1104" t="s">
        <v>33</v>
      </c>
      <c r="L1104" t="s">
        <v>34</v>
      </c>
      <c r="M1104" t="s">
        <v>35</v>
      </c>
      <c r="N1104" s="1">
        <v>44546</v>
      </c>
      <c r="O1104">
        <v>2.39</v>
      </c>
      <c r="P1104" s="2">
        <v>4.26</v>
      </c>
      <c r="Q1104">
        <v>1.87</v>
      </c>
      <c r="R1104">
        <v>47</v>
      </c>
      <c r="S1104" s="2">
        <v>112.33</v>
      </c>
      <c r="T1104" s="3">
        <v>7.0000000000000007E-2</v>
      </c>
      <c r="U1104" s="2">
        <v>7.86</v>
      </c>
      <c r="V1104" s="2">
        <v>104.47</v>
      </c>
      <c r="W1104" s="2">
        <v>1.2</v>
      </c>
      <c r="X1104" s="2">
        <v>105.67</v>
      </c>
    </row>
    <row r="1105" spans="1:24">
      <c r="A1105" t="s">
        <v>2421</v>
      </c>
      <c r="B1105" s="1">
        <v>44501</v>
      </c>
      <c r="C1105" t="s">
        <v>2422</v>
      </c>
      <c r="D1105" t="s">
        <v>1181</v>
      </c>
      <c r="E1105" t="s">
        <v>39</v>
      </c>
      <c r="F1105" t="s">
        <v>39</v>
      </c>
      <c r="G1105" t="s">
        <v>46</v>
      </c>
      <c r="H1105" t="s">
        <v>66</v>
      </c>
      <c r="I1105" t="s">
        <v>48</v>
      </c>
      <c r="J1105" t="s">
        <v>489</v>
      </c>
      <c r="K1105" t="s">
        <v>50</v>
      </c>
      <c r="L1105" t="s">
        <v>41</v>
      </c>
      <c r="M1105" t="s">
        <v>35</v>
      </c>
      <c r="N1105" s="1">
        <v>44512</v>
      </c>
      <c r="O1105">
        <v>1.3</v>
      </c>
      <c r="P1105" s="2">
        <v>2.88</v>
      </c>
      <c r="Q1105">
        <v>1.58</v>
      </c>
      <c r="R1105">
        <v>17</v>
      </c>
      <c r="S1105" s="2">
        <v>22.1</v>
      </c>
      <c r="T1105" s="3">
        <v>0.09</v>
      </c>
      <c r="U1105" s="2">
        <v>1.99</v>
      </c>
      <c r="V1105" s="2">
        <v>20.11</v>
      </c>
      <c r="W1105" s="2">
        <v>1.01</v>
      </c>
      <c r="X1105" s="2">
        <v>21.12</v>
      </c>
    </row>
    <row r="1106" spans="1:24">
      <c r="A1106" t="s">
        <v>2423</v>
      </c>
      <c r="B1106" s="1">
        <v>44546</v>
      </c>
      <c r="C1106" t="s">
        <v>2424</v>
      </c>
      <c r="D1106" t="s">
        <v>1183</v>
      </c>
      <c r="E1106" t="s">
        <v>45</v>
      </c>
      <c r="F1106" t="s">
        <v>45</v>
      </c>
      <c r="G1106" t="s">
        <v>107</v>
      </c>
      <c r="H1106" t="s">
        <v>30</v>
      </c>
      <c r="I1106" t="s">
        <v>73</v>
      </c>
      <c r="J1106" t="s">
        <v>492</v>
      </c>
      <c r="K1106" t="s">
        <v>57</v>
      </c>
      <c r="L1106" t="s">
        <v>51</v>
      </c>
      <c r="M1106" t="s">
        <v>52</v>
      </c>
      <c r="N1106" s="1">
        <v>44563</v>
      </c>
      <c r="O1106">
        <v>6.39</v>
      </c>
      <c r="P1106" s="2">
        <v>19.98</v>
      </c>
      <c r="Q1106">
        <v>13.59</v>
      </c>
      <c r="R1106">
        <v>18</v>
      </c>
      <c r="S1106" s="2">
        <v>115.02</v>
      </c>
      <c r="T1106" s="3">
        <v>0.04</v>
      </c>
      <c r="U1106" s="2">
        <v>4.5999999999999996</v>
      </c>
      <c r="V1106" s="2">
        <v>110.42</v>
      </c>
      <c r="W1106" s="2">
        <v>4</v>
      </c>
      <c r="X1106" s="2">
        <v>114.42</v>
      </c>
    </row>
    <row r="1107" spans="1:24">
      <c r="A1107" t="s">
        <v>2425</v>
      </c>
      <c r="B1107" s="1">
        <v>44546</v>
      </c>
      <c r="C1107" t="s">
        <v>2426</v>
      </c>
      <c r="D1107" t="s">
        <v>1185</v>
      </c>
      <c r="E1107" t="s">
        <v>39</v>
      </c>
      <c r="F1107" t="s">
        <v>39</v>
      </c>
      <c r="G1107" t="s">
        <v>107</v>
      </c>
      <c r="H1107" t="s">
        <v>30</v>
      </c>
      <c r="I1107" t="s">
        <v>73</v>
      </c>
      <c r="J1107" t="s">
        <v>495</v>
      </c>
      <c r="K1107" t="s">
        <v>33</v>
      </c>
      <c r="L1107" t="s">
        <v>58</v>
      </c>
      <c r="M1107" t="s">
        <v>35</v>
      </c>
      <c r="N1107" s="1">
        <v>44600</v>
      </c>
      <c r="O1107">
        <v>14.95</v>
      </c>
      <c r="P1107" s="2">
        <v>34.76</v>
      </c>
      <c r="Q1107">
        <v>19.809999999999999</v>
      </c>
      <c r="R1107">
        <v>46</v>
      </c>
      <c r="S1107" s="2">
        <v>687.7</v>
      </c>
      <c r="T1107" s="3">
        <v>0.09</v>
      </c>
      <c r="U1107" s="2">
        <v>61.89</v>
      </c>
      <c r="V1107" s="2">
        <v>625.80999999999995</v>
      </c>
      <c r="W1107" s="2">
        <v>8.2200000000000006</v>
      </c>
      <c r="X1107" s="2">
        <v>634.03</v>
      </c>
    </row>
    <row r="1108" spans="1:24">
      <c r="A1108" t="s">
        <v>2427</v>
      </c>
      <c r="B1108" s="1">
        <v>44561</v>
      </c>
      <c r="C1108" t="s">
        <v>2428</v>
      </c>
      <c r="D1108" t="s">
        <v>1187</v>
      </c>
      <c r="E1108" t="s">
        <v>39</v>
      </c>
      <c r="F1108" t="s">
        <v>39</v>
      </c>
      <c r="G1108" t="s">
        <v>107</v>
      </c>
      <c r="H1108" t="s">
        <v>167</v>
      </c>
      <c r="I1108" t="s">
        <v>176</v>
      </c>
      <c r="J1108" t="s">
        <v>498</v>
      </c>
      <c r="K1108" t="s">
        <v>57</v>
      </c>
      <c r="L1108" t="s">
        <v>34</v>
      </c>
      <c r="M1108" t="s">
        <v>35</v>
      </c>
      <c r="N1108" s="1">
        <v>44604</v>
      </c>
      <c r="O1108">
        <v>4.53</v>
      </c>
      <c r="P1108" s="2">
        <v>7.3</v>
      </c>
      <c r="Q1108">
        <v>2.77</v>
      </c>
      <c r="R1108">
        <v>38</v>
      </c>
      <c r="S1108" s="2">
        <v>172.14</v>
      </c>
      <c r="T1108" s="3">
        <v>0.05</v>
      </c>
      <c r="U1108" s="2">
        <v>8.61</v>
      </c>
      <c r="V1108" s="2">
        <v>163.53</v>
      </c>
      <c r="W1108" s="2">
        <v>7.72</v>
      </c>
      <c r="X1108" s="2">
        <v>171.25</v>
      </c>
    </row>
    <row r="1109" spans="1:24">
      <c r="A1109" t="s">
        <v>2429</v>
      </c>
      <c r="B1109" s="1">
        <v>44561</v>
      </c>
      <c r="C1109" t="s">
        <v>2430</v>
      </c>
      <c r="D1109" t="s">
        <v>1189</v>
      </c>
      <c r="E1109" t="s">
        <v>45</v>
      </c>
      <c r="F1109" t="s">
        <v>45</v>
      </c>
      <c r="G1109" t="s">
        <v>107</v>
      </c>
      <c r="H1109" t="s">
        <v>167</v>
      </c>
      <c r="I1109" t="s">
        <v>31</v>
      </c>
      <c r="J1109" t="s">
        <v>501</v>
      </c>
      <c r="K1109" t="s">
        <v>33</v>
      </c>
      <c r="L1109" t="s">
        <v>41</v>
      </c>
      <c r="M1109" t="s">
        <v>35</v>
      </c>
      <c r="N1109" s="1">
        <v>44568</v>
      </c>
      <c r="O1109">
        <v>2.29</v>
      </c>
      <c r="P1109" s="2">
        <v>3.69</v>
      </c>
      <c r="Q1109">
        <v>1.4</v>
      </c>
      <c r="R1109">
        <v>41</v>
      </c>
      <c r="S1109" s="2">
        <v>93.89</v>
      </c>
      <c r="T1109" s="3">
        <v>0.01</v>
      </c>
      <c r="U1109" s="2">
        <v>0.94</v>
      </c>
      <c r="V1109" s="2">
        <v>92.95</v>
      </c>
      <c r="W1109" s="2">
        <v>0.5</v>
      </c>
      <c r="X1109" s="2">
        <v>93.45</v>
      </c>
    </row>
    <row r="1110" spans="1:24">
      <c r="A1110" t="s">
        <v>2431</v>
      </c>
      <c r="B1110" s="1">
        <v>44561</v>
      </c>
      <c r="C1110" t="s">
        <v>2432</v>
      </c>
      <c r="D1110" t="s">
        <v>1191</v>
      </c>
      <c r="E1110" t="s">
        <v>27</v>
      </c>
      <c r="F1110" t="s">
        <v>28</v>
      </c>
      <c r="G1110" t="s">
        <v>107</v>
      </c>
      <c r="H1110" t="s">
        <v>167</v>
      </c>
      <c r="I1110" t="s">
        <v>176</v>
      </c>
      <c r="J1110" t="s">
        <v>504</v>
      </c>
      <c r="K1110" t="s">
        <v>50</v>
      </c>
      <c r="L1110" t="s">
        <v>51</v>
      </c>
      <c r="M1110" t="s">
        <v>52</v>
      </c>
      <c r="N1110" s="1">
        <v>44617</v>
      </c>
      <c r="O1110">
        <v>4.37</v>
      </c>
      <c r="P1110" s="2">
        <v>9.11</v>
      </c>
      <c r="Q1110">
        <v>4.74</v>
      </c>
      <c r="R1110">
        <v>21</v>
      </c>
      <c r="S1110" s="2">
        <v>91.77</v>
      </c>
      <c r="T1110" s="3">
        <v>0.03</v>
      </c>
      <c r="U1110" s="2">
        <v>2.75</v>
      </c>
      <c r="V1110" s="2">
        <v>89.02</v>
      </c>
      <c r="W1110" s="2">
        <v>2.25</v>
      </c>
      <c r="X1110" s="2">
        <v>91.27</v>
      </c>
    </row>
    <row r="1111" spans="1:24">
      <c r="A1111" t="s">
        <v>2433</v>
      </c>
      <c r="B1111" s="1">
        <v>44604</v>
      </c>
      <c r="C1111" t="s">
        <v>2434</v>
      </c>
      <c r="D1111" t="s">
        <v>1193</v>
      </c>
      <c r="E1111" t="s">
        <v>27</v>
      </c>
      <c r="F1111" t="s">
        <v>28</v>
      </c>
      <c r="G1111" t="s">
        <v>46</v>
      </c>
      <c r="H1111" t="s">
        <v>62</v>
      </c>
      <c r="I1111" t="s">
        <v>73</v>
      </c>
      <c r="J1111" t="s">
        <v>507</v>
      </c>
      <c r="K1111" t="s">
        <v>57</v>
      </c>
      <c r="L1111" t="s">
        <v>58</v>
      </c>
      <c r="M1111" t="s">
        <v>35</v>
      </c>
      <c r="N1111" s="1">
        <v>44624</v>
      </c>
      <c r="O1111">
        <v>5.22</v>
      </c>
      <c r="P1111" s="2">
        <v>9.85</v>
      </c>
      <c r="Q1111">
        <v>4.63</v>
      </c>
      <c r="R1111">
        <v>48</v>
      </c>
      <c r="S1111" s="2">
        <v>250.56</v>
      </c>
      <c r="T1111" s="3">
        <v>0.09</v>
      </c>
      <c r="U1111" s="2">
        <v>22.55</v>
      </c>
      <c r="V1111" s="2">
        <v>228.01</v>
      </c>
      <c r="W1111" s="2">
        <v>4.82</v>
      </c>
      <c r="X1111" s="2">
        <v>232.83</v>
      </c>
    </row>
    <row r="1112" spans="1:24">
      <c r="A1112" t="s">
        <v>2435</v>
      </c>
      <c r="B1112" s="1">
        <v>44604</v>
      </c>
      <c r="C1112" t="s">
        <v>2436</v>
      </c>
      <c r="D1112" t="s">
        <v>1195</v>
      </c>
      <c r="E1112" t="s">
        <v>39</v>
      </c>
      <c r="F1112" t="s">
        <v>39</v>
      </c>
      <c r="G1112" t="s">
        <v>46</v>
      </c>
      <c r="H1112" t="s">
        <v>62</v>
      </c>
      <c r="I1112" t="s">
        <v>73</v>
      </c>
      <c r="J1112" t="s">
        <v>510</v>
      </c>
      <c r="K1112" t="s">
        <v>33</v>
      </c>
      <c r="L1112" t="s">
        <v>58</v>
      </c>
      <c r="M1112" t="s">
        <v>35</v>
      </c>
      <c r="N1112" s="1">
        <v>44653</v>
      </c>
      <c r="O1112">
        <v>1.76</v>
      </c>
      <c r="P1112" s="2">
        <v>2.94</v>
      </c>
      <c r="Q1112">
        <v>1.18</v>
      </c>
      <c r="R1112">
        <v>18</v>
      </c>
      <c r="S1112" s="2">
        <v>31.68</v>
      </c>
      <c r="T1112" s="3">
        <v>0.01</v>
      </c>
      <c r="U1112" s="2">
        <v>0.32</v>
      </c>
      <c r="V1112" s="2">
        <v>31.36</v>
      </c>
      <c r="W1112" s="2">
        <v>0.81</v>
      </c>
      <c r="X1112" s="2">
        <v>32.17</v>
      </c>
    </row>
    <row r="1113" spans="1:24">
      <c r="A1113" t="s">
        <v>2437</v>
      </c>
      <c r="B1113" s="1">
        <v>44669</v>
      </c>
      <c r="C1113" t="s">
        <v>2438</v>
      </c>
      <c r="D1113" t="s">
        <v>1197</v>
      </c>
      <c r="E1113" t="s">
        <v>45</v>
      </c>
      <c r="F1113" t="s">
        <v>45</v>
      </c>
      <c r="G1113" t="s">
        <v>29</v>
      </c>
      <c r="H1113" t="s">
        <v>125</v>
      </c>
      <c r="I1113" t="s">
        <v>31</v>
      </c>
      <c r="J1113" t="s">
        <v>513</v>
      </c>
      <c r="K1113" t="s">
        <v>33</v>
      </c>
      <c r="L1113" t="s">
        <v>58</v>
      </c>
      <c r="M1113" t="s">
        <v>35</v>
      </c>
      <c r="N1113" s="1">
        <v>44729</v>
      </c>
      <c r="O1113">
        <v>56.16</v>
      </c>
      <c r="P1113" s="2">
        <v>136.97999999999999</v>
      </c>
      <c r="Q1113">
        <v>80.819999999999993</v>
      </c>
      <c r="R1113">
        <v>14</v>
      </c>
      <c r="S1113" s="2">
        <v>786.24</v>
      </c>
      <c r="T1113" s="3">
        <v>0</v>
      </c>
      <c r="U1113" s="2">
        <v>0</v>
      </c>
      <c r="V1113" s="2">
        <v>786.24</v>
      </c>
      <c r="W1113" s="2">
        <v>24.49</v>
      </c>
      <c r="X1113" s="2">
        <v>810.73</v>
      </c>
    </row>
    <row r="1114" spans="1:24">
      <c r="A1114" t="s">
        <v>2439</v>
      </c>
      <c r="B1114" s="1">
        <v>44669</v>
      </c>
      <c r="C1114" t="s">
        <v>2440</v>
      </c>
      <c r="D1114" t="s">
        <v>1199</v>
      </c>
      <c r="E1114" t="s">
        <v>27</v>
      </c>
      <c r="F1114" t="s">
        <v>28</v>
      </c>
      <c r="G1114" t="s">
        <v>29</v>
      </c>
      <c r="H1114" t="s">
        <v>125</v>
      </c>
      <c r="I1114" t="s">
        <v>31</v>
      </c>
      <c r="J1114" t="s">
        <v>516</v>
      </c>
      <c r="K1114" t="s">
        <v>50</v>
      </c>
      <c r="L1114" t="s">
        <v>41</v>
      </c>
      <c r="M1114" t="s">
        <v>35</v>
      </c>
      <c r="N1114" s="1">
        <v>44726</v>
      </c>
      <c r="O1114">
        <v>0.93</v>
      </c>
      <c r="P1114" s="2">
        <v>1.48</v>
      </c>
      <c r="Q1114">
        <v>0.55000000000000004</v>
      </c>
      <c r="R1114">
        <v>3</v>
      </c>
      <c r="S1114" s="2">
        <v>2.79</v>
      </c>
      <c r="T1114" s="3">
        <v>0.1</v>
      </c>
      <c r="U1114" s="2">
        <v>0.28000000000000003</v>
      </c>
      <c r="V1114" s="2">
        <v>2.5099999999999998</v>
      </c>
      <c r="W1114" s="2">
        <v>0.7</v>
      </c>
      <c r="X1114" s="2">
        <v>3.21</v>
      </c>
    </row>
    <row r="1115" spans="1:24">
      <c r="A1115" t="s">
        <v>2441</v>
      </c>
      <c r="B1115" s="1">
        <v>44682</v>
      </c>
      <c r="C1115" t="s">
        <v>2442</v>
      </c>
      <c r="D1115" t="s">
        <v>1201</v>
      </c>
      <c r="E1115" t="s">
        <v>27</v>
      </c>
      <c r="F1115" t="s">
        <v>28</v>
      </c>
      <c r="G1115" t="s">
        <v>72</v>
      </c>
      <c r="H1115" t="s">
        <v>66</v>
      </c>
      <c r="I1115" t="s">
        <v>63</v>
      </c>
      <c r="J1115" t="s">
        <v>519</v>
      </c>
      <c r="K1115" t="s">
        <v>33</v>
      </c>
      <c r="L1115" t="s">
        <v>34</v>
      </c>
      <c r="M1115" t="s">
        <v>35</v>
      </c>
      <c r="N1115" s="1">
        <v>44735</v>
      </c>
      <c r="O1115">
        <v>1.84</v>
      </c>
      <c r="P1115" s="2">
        <v>2.88</v>
      </c>
      <c r="Q1115">
        <v>1.04</v>
      </c>
      <c r="R1115">
        <v>45</v>
      </c>
      <c r="S1115" s="2">
        <v>82.8</v>
      </c>
      <c r="T1115" s="3">
        <v>0.02</v>
      </c>
      <c r="U1115" s="2">
        <v>1.66</v>
      </c>
      <c r="V1115" s="2">
        <v>81.14</v>
      </c>
      <c r="W1115" s="2">
        <v>1.49</v>
      </c>
      <c r="X1115" s="2">
        <v>82.63</v>
      </c>
    </row>
    <row r="1116" spans="1:24">
      <c r="A1116" t="s">
        <v>2443</v>
      </c>
      <c r="B1116" s="1">
        <v>44682</v>
      </c>
      <c r="C1116" t="s">
        <v>2444</v>
      </c>
      <c r="D1116" t="s">
        <v>1203</v>
      </c>
      <c r="E1116" t="s">
        <v>39</v>
      </c>
      <c r="F1116" t="s">
        <v>39</v>
      </c>
      <c r="G1116" t="s">
        <v>72</v>
      </c>
      <c r="H1116" t="s">
        <v>66</v>
      </c>
      <c r="I1116" t="s">
        <v>63</v>
      </c>
      <c r="J1116" t="s">
        <v>522</v>
      </c>
      <c r="K1116" t="s">
        <v>33</v>
      </c>
      <c r="L1116" t="s">
        <v>41</v>
      </c>
      <c r="M1116" t="s">
        <v>35</v>
      </c>
      <c r="N1116" s="1">
        <v>44742</v>
      </c>
      <c r="O1116">
        <v>4.46</v>
      </c>
      <c r="P1116" s="2">
        <v>10.89</v>
      </c>
      <c r="Q1116">
        <v>6.43</v>
      </c>
      <c r="R1116">
        <v>39</v>
      </c>
      <c r="S1116" s="2">
        <v>173.94</v>
      </c>
      <c r="T1116" s="3">
        <v>0.06</v>
      </c>
      <c r="U1116" s="2">
        <v>10.44</v>
      </c>
      <c r="V1116" s="2">
        <v>163.5</v>
      </c>
      <c r="W1116" s="2">
        <v>4.5</v>
      </c>
      <c r="X1116" s="2">
        <v>168</v>
      </c>
    </row>
    <row r="1117" spans="1:24">
      <c r="A1117" t="s">
        <v>2445</v>
      </c>
      <c r="B1117" s="1">
        <v>44683</v>
      </c>
      <c r="C1117" t="s">
        <v>2446</v>
      </c>
      <c r="D1117" t="s">
        <v>1205</v>
      </c>
      <c r="E1117" t="s">
        <v>45</v>
      </c>
      <c r="F1117" t="s">
        <v>45</v>
      </c>
      <c r="G1117" t="s">
        <v>107</v>
      </c>
      <c r="H1117" t="s">
        <v>90</v>
      </c>
      <c r="I1117" t="s">
        <v>176</v>
      </c>
      <c r="J1117" t="s">
        <v>526</v>
      </c>
      <c r="K1117" t="s">
        <v>50</v>
      </c>
      <c r="L1117" t="s">
        <v>58</v>
      </c>
      <c r="M1117" t="s">
        <v>35</v>
      </c>
      <c r="N1117" s="1">
        <v>44727</v>
      </c>
      <c r="O1117">
        <v>5.5</v>
      </c>
      <c r="P1117" s="2">
        <v>12.22</v>
      </c>
      <c r="Q1117">
        <v>6.72</v>
      </c>
      <c r="R1117">
        <v>46</v>
      </c>
      <c r="S1117" s="2">
        <v>253</v>
      </c>
      <c r="T1117" s="3">
        <v>0.06</v>
      </c>
      <c r="U1117" s="2">
        <v>15.18</v>
      </c>
      <c r="V1117" s="2">
        <v>237.82</v>
      </c>
      <c r="W1117" s="2">
        <v>2.85</v>
      </c>
      <c r="X1117" s="2">
        <v>240.67</v>
      </c>
    </row>
    <row r="1118" spans="1:24">
      <c r="A1118" t="s">
        <v>2447</v>
      </c>
      <c r="B1118" s="1">
        <v>44683</v>
      </c>
      <c r="C1118" t="s">
        <v>2391</v>
      </c>
      <c r="D1118" t="s">
        <v>601</v>
      </c>
      <c r="E1118" t="s">
        <v>27</v>
      </c>
      <c r="F1118" t="s">
        <v>28</v>
      </c>
      <c r="G1118" t="s">
        <v>107</v>
      </c>
      <c r="H1118" t="s">
        <v>90</v>
      </c>
      <c r="I1118" t="s">
        <v>176</v>
      </c>
      <c r="J1118" t="s">
        <v>529</v>
      </c>
      <c r="K1118" t="s">
        <v>57</v>
      </c>
      <c r="L1118" t="s">
        <v>58</v>
      </c>
      <c r="M1118" t="s">
        <v>35</v>
      </c>
      <c r="N1118" s="1">
        <v>44684</v>
      </c>
      <c r="O1118">
        <v>2.2599999999999998</v>
      </c>
      <c r="P1118" s="2">
        <v>3.58</v>
      </c>
      <c r="Q1118">
        <v>1.32</v>
      </c>
      <c r="R1118">
        <v>8</v>
      </c>
      <c r="S1118" s="2">
        <v>18.079999999999998</v>
      </c>
      <c r="T1118" s="3">
        <v>0.09</v>
      </c>
      <c r="U1118" s="2">
        <v>1.63</v>
      </c>
      <c r="V1118" s="2">
        <v>16.45</v>
      </c>
      <c r="W1118" s="2">
        <v>5.47</v>
      </c>
      <c r="X1118" s="2">
        <v>21.92</v>
      </c>
    </row>
    <row r="1119" spans="1:24">
      <c r="A1119" t="s">
        <v>2448</v>
      </c>
      <c r="B1119" s="1">
        <v>44726</v>
      </c>
      <c r="C1119" t="s">
        <v>2449</v>
      </c>
      <c r="D1119" t="s">
        <v>603</v>
      </c>
      <c r="E1119" t="s">
        <v>39</v>
      </c>
      <c r="F1119" t="s">
        <v>39</v>
      </c>
      <c r="G1119" t="s">
        <v>107</v>
      </c>
      <c r="H1119" t="s">
        <v>62</v>
      </c>
      <c r="I1119" t="s">
        <v>48</v>
      </c>
      <c r="J1119" t="s">
        <v>532</v>
      </c>
      <c r="K1119" t="s">
        <v>50</v>
      </c>
      <c r="L1119" t="s">
        <v>51</v>
      </c>
      <c r="M1119" t="s">
        <v>35</v>
      </c>
      <c r="N1119" s="1">
        <v>44757</v>
      </c>
      <c r="O1119">
        <v>8.82</v>
      </c>
      <c r="P1119" s="2">
        <v>20.99</v>
      </c>
      <c r="Q1119">
        <v>12.17</v>
      </c>
      <c r="R1119">
        <v>2</v>
      </c>
      <c r="S1119" s="2">
        <v>17.64</v>
      </c>
      <c r="T1119" s="3">
        <v>0.01</v>
      </c>
      <c r="U1119" s="2">
        <v>0.18</v>
      </c>
      <c r="V1119" s="2">
        <v>17.46</v>
      </c>
      <c r="W1119" s="2">
        <v>4.8099999999999996</v>
      </c>
      <c r="X1119" s="2">
        <v>22.27</v>
      </c>
    </row>
    <row r="1120" spans="1:24">
      <c r="A1120" t="s">
        <v>2450</v>
      </c>
      <c r="B1120" s="1">
        <v>44726</v>
      </c>
      <c r="C1120" t="s">
        <v>2451</v>
      </c>
      <c r="D1120" t="s">
        <v>605</v>
      </c>
      <c r="E1120" t="s">
        <v>45</v>
      </c>
      <c r="F1120" t="s">
        <v>45</v>
      </c>
      <c r="G1120" t="s">
        <v>107</v>
      </c>
      <c r="H1120" t="s">
        <v>47</v>
      </c>
      <c r="I1120" t="s">
        <v>176</v>
      </c>
      <c r="J1120" t="s">
        <v>535</v>
      </c>
      <c r="K1120" t="s">
        <v>57</v>
      </c>
      <c r="L1120" t="s">
        <v>58</v>
      </c>
      <c r="M1120" t="s">
        <v>35</v>
      </c>
      <c r="N1120" s="1">
        <v>44746</v>
      </c>
      <c r="O1120">
        <v>32.020000000000003</v>
      </c>
      <c r="P1120" s="2">
        <v>152.47999999999999</v>
      </c>
      <c r="Q1120">
        <v>120.46</v>
      </c>
      <c r="R1120">
        <v>37</v>
      </c>
      <c r="S1120" s="2">
        <v>1184.74</v>
      </c>
      <c r="T1120" s="3">
        <v>0.1</v>
      </c>
      <c r="U1120" s="2">
        <v>118.47</v>
      </c>
      <c r="V1120" s="2">
        <v>1066.27</v>
      </c>
      <c r="W1120" s="2">
        <v>4</v>
      </c>
      <c r="X1120" s="2">
        <v>1070.27</v>
      </c>
    </row>
    <row r="1121" spans="1:24">
      <c r="A1121" t="s">
        <v>2452</v>
      </c>
      <c r="B1121" s="1">
        <v>44726</v>
      </c>
      <c r="C1121" t="s">
        <v>2453</v>
      </c>
      <c r="D1121" t="s">
        <v>607</v>
      </c>
      <c r="E1121" t="s">
        <v>27</v>
      </c>
      <c r="F1121" t="s">
        <v>28</v>
      </c>
      <c r="G1121" t="s">
        <v>107</v>
      </c>
      <c r="H1121" t="s">
        <v>47</v>
      </c>
      <c r="I1121" t="s">
        <v>176</v>
      </c>
      <c r="J1121" t="s">
        <v>538</v>
      </c>
      <c r="K1121" t="s">
        <v>33</v>
      </c>
      <c r="L1121" t="s">
        <v>34</v>
      </c>
      <c r="M1121" t="s">
        <v>35</v>
      </c>
      <c r="N1121" s="1">
        <v>44741</v>
      </c>
      <c r="O1121">
        <v>20.18</v>
      </c>
      <c r="P1121" s="2">
        <v>35.409999999999997</v>
      </c>
      <c r="Q1121">
        <v>15.23</v>
      </c>
      <c r="R1121">
        <v>30</v>
      </c>
      <c r="S1121" s="2">
        <v>605.4</v>
      </c>
      <c r="T1121" s="3">
        <v>0.08</v>
      </c>
      <c r="U1121" s="2">
        <v>48.43</v>
      </c>
      <c r="V1121" s="2">
        <v>556.97</v>
      </c>
      <c r="W1121" s="2">
        <v>1.99</v>
      </c>
      <c r="X1121" s="2">
        <v>558.96</v>
      </c>
    </row>
    <row r="1122" spans="1:24">
      <c r="A1122" t="s">
        <v>2454</v>
      </c>
      <c r="B1122" s="1">
        <v>44726</v>
      </c>
      <c r="C1122" t="s">
        <v>2455</v>
      </c>
      <c r="D1122" t="s">
        <v>609</v>
      </c>
      <c r="E1122" t="s">
        <v>39</v>
      </c>
      <c r="F1122" t="s">
        <v>39</v>
      </c>
      <c r="G1122" t="s">
        <v>107</v>
      </c>
      <c r="H1122" t="s">
        <v>62</v>
      </c>
      <c r="I1122" t="s">
        <v>48</v>
      </c>
      <c r="J1122" t="s">
        <v>541</v>
      </c>
      <c r="K1122" t="s">
        <v>57</v>
      </c>
      <c r="L1122" t="s">
        <v>34</v>
      </c>
      <c r="M1122" t="s">
        <v>35</v>
      </c>
      <c r="N1122" s="1">
        <v>44760</v>
      </c>
      <c r="O1122">
        <v>0.71</v>
      </c>
      <c r="P1122" s="2">
        <v>1.1399999999999999</v>
      </c>
      <c r="Q1122">
        <v>0.43</v>
      </c>
      <c r="R1122">
        <v>31</v>
      </c>
      <c r="S1122" s="2">
        <v>22.01</v>
      </c>
      <c r="T1122" s="3">
        <v>7.0000000000000007E-2</v>
      </c>
      <c r="U1122" s="2">
        <v>1.54</v>
      </c>
      <c r="V1122" s="2">
        <v>20.47</v>
      </c>
      <c r="W1122" s="2">
        <v>0.7</v>
      </c>
      <c r="X1122" s="2">
        <v>21.17</v>
      </c>
    </row>
    <row r="1123" spans="1:24">
      <c r="A1123" t="s">
        <v>2456</v>
      </c>
      <c r="B1123" s="1">
        <v>44732</v>
      </c>
      <c r="C1123" t="s">
        <v>2457</v>
      </c>
      <c r="D1123" t="s">
        <v>611</v>
      </c>
      <c r="E1123" t="s">
        <v>45</v>
      </c>
      <c r="F1123" t="s">
        <v>45</v>
      </c>
      <c r="G1123" t="s">
        <v>72</v>
      </c>
      <c r="H1123" t="s">
        <v>30</v>
      </c>
      <c r="I1123" t="s">
        <v>31</v>
      </c>
      <c r="J1123" t="s">
        <v>544</v>
      </c>
      <c r="K1123" t="s">
        <v>33</v>
      </c>
      <c r="L1123" t="s">
        <v>34</v>
      </c>
      <c r="M1123" t="s">
        <v>52</v>
      </c>
      <c r="N1123" s="1">
        <v>44777</v>
      </c>
      <c r="O1123">
        <v>1.53</v>
      </c>
      <c r="P1123" s="2">
        <v>2.78</v>
      </c>
      <c r="Q1123">
        <v>1.25</v>
      </c>
      <c r="R1123">
        <v>47</v>
      </c>
      <c r="S1123" s="2">
        <v>71.91</v>
      </c>
      <c r="T1123" s="3">
        <v>0.1</v>
      </c>
      <c r="U1123" s="2">
        <v>7.19</v>
      </c>
      <c r="V1123" s="2">
        <v>64.72</v>
      </c>
      <c r="W1123" s="2">
        <v>1.34</v>
      </c>
      <c r="X1123" s="2">
        <v>66.06</v>
      </c>
    </row>
    <row r="1124" spans="1:24">
      <c r="A1124" t="s">
        <v>2458</v>
      </c>
      <c r="B1124" s="1">
        <v>44732</v>
      </c>
      <c r="C1124" t="s">
        <v>2459</v>
      </c>
      <c r="D1124" t="s">
        <v>613</v>
      </c>
      <c r="E1124" t="s">
        <v>27</v>
      </c>
      <c r="F1124" t="s">
        <v>28</v>
      </c>
      <c r="G1124" t="s">
        <v>72</v>
      </c>
      <c r="H1124" t="s">
        <v>30</v>
      </c>
      <c r="I1124" t="s">
        <v>31</v>
      </c>
      <c r="J1124" t="s">
        <v>547</v>
      </c>
      <c r="K1124" t="s">
        <v>33</v>
      </c>
      <c r="L1124" t="s">
        <v>34</v>
      </c>
      <c r="M1124" t="s">
        <v>35</v>
      </c>
      <c r="N1124" s="1">
        <v>44766</v>
      </c>
      <c r="O1124">
        <v>1.6</v>
      </c>
      <c r="P1124" s="2">
        <v>2.62</v>
      </c>
      <c r="Q1124">
        <v>1.02</v>
      </c>
      <c r="R1124">
        <v>30</v>
      </c>
      <c r="S1124" s="2">
        <v>48</v>
      </c>
      <c r="T1124" s="3">
        <v>0.05</v>
      </c>
      <c r="U1124" s="2">
        <v>2.4</v>
      </c>
      <c r="V1124" s="2">
        <v>45.6</v>
      </c>
      <c r="W1124" s="2">
        <v>0.8</v>
      </c>
      <c r="X1124" s="2">
        <v>46.4</v>
      </c>
    </row>
    <row r="1125" spans="1:24">
      <c r="A1125" t="s">
        <v>2460</v>
      </c>
      <c r="B1125" s="1">
        <v>44797</v>
      </c>
      <c r="C1125" t="s">
        <v>2461</v>
      </c>
      <c r="D1125" t="s">
        <v>615</v>
      </c>
      <c r="E1125" t="s">
        <v>39</v>
      </c>
      <c r="F1125" t="s">
        <v>39</v>
      </c>
      <c r="G1125" t="s">
        <v>107</v>
      </c>
      <c r="H1125" t="s">
        <v>70</v>
      </c>
      <c r="I1125" t="s">
        <v>48</v>
      </c>
      <c r="J1125" t="s">
        <v>550</v>
      </c>
      <c r="K1125" t="s">
        <v>33</v>
      </c>
      <c r="L1125" t="s">
        <v>41</v>
      </c>
      <c r="M1125" t="s">
        <v>35</v>
      </c>
      <c r="N1125" s="1">
        <v>44817</v>
      </c>
      <c r="O1125">
        <v>377.99</v>
      </c>
      <c r="P1125" s="2">
        <v>599.99</v>
      </c>
      <c r="Q1125">
        <v>222</v>
      </c>
      <c r="R1125">
        <v>16</v>
      </c>
      <c r="S1125" s="2">
        <v>6047.84</v>
      </c>
      <c r="T1125" s="3">
        <v>0</v>
      </c>
      <c r="U1125" s="2">
        <v>0</v>
      </c>
      <c r="V1125" s="2">
        <v>6047.84</v>
      </c>
      <c r="W1125" s="2">
        <v>24.49</v>
      </c>
      <c r="X1125" s="2">
        <v>6072.33</v>
      </c>
    </row>
    <row r="1126" spans="1:24">
      <c r="A1126" t="s">
        <v>2462</v>
      </c>
      <c r="B1126" s="1">
        <v>44797</v>
      </c>
      <c r="C1126" t="s">
        <v>2463</v>
      </c>
      <c r="D1126" t="s">
        <v>617</v>
      </c>
      <c r="E1126" t="s">
        <v>45</v>
      </c>
      <c r="F1126" t="s">
        <v>45</v>
      </c>
      <c r="G1126" t="s">
        <v>107</v>
      </c>
      <c r="H1126" t="s">
        <v>70</v>
      </c>
      <c r="I1126" t="s">
        <v>48</v>
      </c>
      <c r="J1126" t="s">
        <v>553</v>
      </c>
      <c r="K1126" t="s">
        <v>50</v>
      </c>
      <c r="L1126" t="s">
        <v>51</v>
      </c>
      <c r="M1126" t="s">
        <v>35</v>
      </c>
      <c r="N1126" s="1">
        <v>44810</v>
      </c>
      <c r="O1126">
        <v>11.11</v>
      </c>
      <c r="P1126" s="2">
        <v>19.84</v>
      </c>
      <c r="Q1126">
        <v>8.73</v>
      </c>
      <c r="R1126">
        <v>39</v>
      </c>
      <c r="S1126" s="2">
        <v>433.29</v>
      </c>
      <c r="T1126" s="3">
        <v>0.01</v>
      </c>
      <c r="U1126" s="2">
        <v>4.33</v>
      </c>
      <c r="V1126" s="2">
        <v>428.96</v>
      </c>
      <c r="W1126" s="2">
        <v>4.0999999999999996</v>
      </c>
      <c r="X1126" s="2">
        <v>433.06</v>
      </c>
    </row>
    <row r="1127" spans="1:24">
      <c r="A1127" t="s">
        <v>2464</v>
      </c>
      <c r="B1127" s="1">
        <v>44822</v>
      </c>
      <c r="C1127" t="s">
        <v>2465</v>
      </c>
      <c r="D1127" t="s">
        <v>619</v>
      </c>
      <c r="E1127" t="s">
        <v>27</v>
      </c>
      <c r="F1127" t="s">
        <v>28</v>
      </c>
      <c r="G1127" t="s">
        <v>46</v>
      </c>
      <c r="H1127" t="s">
        <v>116</v>
      </c>
      <c r="I1127" t="s">
        <v>31</v>
      </c>
      <c r="J1127" t="s">
        <v>556</v>
      </c>
      <c r="K1127" t="s">
        <v>57</v>
      </c>
      <c r="L1127" t="s">
        <v>58</v>
      </c>
      <c r="M1127" t="s">
        <v>35</v>
      </c>
      <c r="N1127" s="1">
        <v>44845</v>
      </c>
      <c r="O1127">
        <v>5.33</v>
      </c>
      <c r="P1127" s="2">
        <v>8.6</v>
      </c>
      <c r="Q1127">
        <v>3.27</v>
      </c>
      <c r="R1127">
        <v>2</v>
      </c>
      <c r="S1127" s="2">
        <v>10.66</v>
      </c>
      <c r="T1127" s="3">
        <v>0.03</v>
      </c>
      <c r="U1127" s="2">
        <v>0.32</v>
      </c>
      <c r="V1127" s="2">
        <v>10.34</v>
      </c>
      <c r="W1127" s="2">
        <v>6.19</v>
      </c>
      <c r="X1127" s="2">
        <v>16.53</v>
      </c>
    </row>
    <row r="1128" spans="1:24">
      <c r="A1128" t="s">
        <v>2466</v>
      </c>
      <c r="B1128" s="1">
        <v>44822</v>
      </c>
      <c r="C1128" t="s">
        <v>2467</v>
      </c>
      <c r="D1128" t="s">
        <v>621</v>
      </c>
      <c r="E1128" t="s">
        <v>39</v>
      </c>
      <c r="F1128" t="s">
        <v>39</v>
      </c>
      <c r="G1128" t="s">
        <v>46</v>
      </c>
      <c r="H1128" t="s">
        <v>116</v>
      </c>
      <c r="I1128" t="s">
        <v>31</v>
      </c>
      <c r="J1128" t="s">
        <v>559</v>
      </c>
      <c r="K1128" t="s">
        <v>50</v>
      </c>
      <c r="L1128" t="s">
        <v>51</v>
      </c>
      <c r="M1128" t="s">
        <v>35</v>
      </c>
      <c r="N1128" s="1">
        <v>44865</v>
      </c>
      <c r="O1128">
        <v>67.73</v>
      </c>
      <c r="P1128" s="2">
        <v>165.2</v>
      </c>
      <c r="Q1128">
        <v>97.47</v>
      </c>
      <c r="R1128">
        <v>10</v>
      </c>
      <c r="S1128" s="2">
        <v>677.3</v>
      </c>
      <c r="T1128" s="3">
        <v>0.08</v>
      </c>
      <c r="U1128" s="2">
        <v>54.18</v>
      </c>
      <c r="V1128" s="2">
        <v>623.12</v>
      </c>
      <c r="W1128" s="2">
        <v>19.989999999999998</v>
      </c>
      <c r="X1128" s="2">
        <v>643.11</v>
      </c>
    </row>
    <row r="1129" spans="1:24">
      <c r="A1129" t="s">
        <v>2468</v>
      </c>
      <c r="B1129" s="1">
        <v>44830</v>
      </c>
      <c r="C1129" t="s">
        <v>2264</v>
      </c>
      <c r="D1129" t="s">
        <v>623</v>
      </c>
      <c r="E1129" t="s">
        <v>45</v>
      </c>
      <c r="F1129" t="s">
        <v>45</v>
      </c>
      <c r="G1129" t="s">
        <v>46</v>
      </c>
      <c r="H1129" t="s">
        <v>30</v>
      </c>
      <c r="I1129" t="s">
        <v>31</v>
      </c>
      <c r="J1129" t="s">
        <v>562</v>
      </c>
      <c r="K1129" t="s">
        <v>57</v>
      </c>
      <c r="L1129" t="s">
        <v>34</v>
      </c>
      <c r="M1129" t="s">
        <v>35</v>
      </c>
      <c r="N1129" s="1">
        <v>44880</v>
      </c>
      <c r="O1129">
        <v>13.88</v>
      </c>
      <c r="P1129" s="2">
        <v>22.38</v>
      </c>
      <c r="Q1129">
        <v>8.5</v>
      </c>
      <c r="R1129">
        <v>34</v>
      </c>
      <c r="S1129" s="2">
        <v>471.92</v>
      </c>
      <c r="T1129" s="3">
        <v>7.0000000000000007E-2</v>
      </c>
      <c r="U1129" s="2">
        <v>33.03</v>
      </c>
      <c r="V1129" s="2">
        <v>438.89</v>
      </c>
      <c r="W1129" s="2">
        <v>15.1</v>
      </c>
      <c r="X1129" s="2">
        <v>453.99</v>
      </c>
    </row>
    <row r="1130" spans="1:24">
      <c r="A1130" t="s">
        <v>2469</v>
      </c>
      <c r="B1130" s="1">
        <v>44830</v>
      </c>
      <c r="C1130" t="s">
        <v>2470</v>
      </c>
      <c r="D1130" t="s">
        <v>625</v>
      </c>
      <c r="E1130" t="s">
        <v>39</v>
      </c>
      <c r="F1130" t="s">
        <v>39</v>
      </c>
      <c r="G1130" t="s">
        <v>46</v>
      </c>
      <c r="H1130" t="s">
        <v>30</v>
      </c>
      <c r="I1130" t="s">
        <v>31</v>
      </c>
      <c r="J1130" t="s">
        <v>565</v>
      </c>
      <c r="K1130" t="s">
        <v>33</v>
      </c>
      <c r="L1130" t="s">
        <v>41</v>
      </c>
      <c r="M1130" t="s">
        <v>52</v>
      </c>
      <c r="N1130" s="1">
        <v>44864</v>
      </c>
      <c r="O1130">
        <v>14.7</v>
      </c>
      <c r="P1130" s="2">
        <v>29.99</v>
      </c>
      <c r="Q1130">
        <v>15.29</v>
      </c>
      <c r="R1130">
        <v>36</v>
      </c>
      <c r="S1130" s="2">
        <v>529.20000000000005</v>
      </c>
      <c r="T1130" s="3">
        <v>0.03</v>
      </c>
      <c r="U1130" s="2">
        <v>15.88</v>
      </c>
      <c r="V1130" s="2">
        <v>513.32000000000005</v>
      </c>
      <c r="W1130" s="2">
        <v>5.5</v>
      </c>
      <c r="X1130" s="2">
        <v>518.82000000000005</v>
      </c>
    </row>
    <row r="1131" spans="1:24">
      <c r="A1131" t="s">
        <v>2471</v>
      </c>
      <c r="B1131" s="1">
        <v>44861</v>
      </c>
      <c r="C1131" t="s">
        <v>2472</v>
      </c>
      <c r="D1131" t="s">
        <v>627</v>
      </c>
      <c r="E1131" t="s">
        <v>45</v>
      </c>
      <c r="F1131" t="s">
        <v>45</v>
      </c>
      <c r="G1131" t="s">
        <v>107</v>
      </c>
      <c r="H1131" t="s">
        <v>90</v>
      </c>
      <c r="I1131" t="s">
        <v>31</v>
      </c>
      <c r="J1131" t="s">
        <v>568</v>
      </c>
      <c r="K1131" t="s">
        <v>57</v>
      </c>
      <c r="L1131" t="s">
        <v>51</v>
      </c>
      <c r="M1131" t="s">
        <v>35</v>
      </c>
      <c r="N1131" s="1">
        <v>44887</v>
      </c>
      <c r="O1131">
        <v>54.52</v>
      </c>
      <c r="P1131" s="2">
        <v>100.97</v>
      </c>
      <c r="Q1131">
        <v>46.45</v>
      </c>
      <c r="R1131">
        <v>29</v>
      </c>
      <c r="S1131" s="2">
        <v>1581.08</v>
      </c>
      <c r="T1131" s="3">
        <v>0.05</v>
      </c>
      <c r="U1131" s="2">
        <v>79.05</v>
      </c>
      <c r="V1131" s="2">
        <v>1502.03</v>
      </c>
      <c r="W1131" s="2">
        <v>7.18</v>
      </c>
      <c r="X1131" s="2">
        <v>1509.21</v>
      </c>
    </row>
    <row r="1132" spans="1:24">
      <c r="A1132" t="s">
        <v>2473</v>
      </c>
      <c r="B1132" s="1">
        <v>44861</v>
      </c>
      <c r="C1132" t="s">
        <v>2474</v>
      </c>
      <c r="D1132" t="s">
        <v>629</v>
      </c>
      <c r="E1132" t="s">
        <v>27</v>
      </c>
      <c r="F1132" t="s">
        <v>28</v>
      </c>
      <c r="G1132" t="s">
        <v>107</v>
      </c>
      <c r="H1132" t="s">
        <v>90</v>
      </c>
      <c r="I1132" t="s">
        <v>31</v>
      </c>
      <c r="J1132" t="s">
        <v>571</v>
      </c>
      <c r="K1132" t="s">
        <v>33</v>
      </c>
      <c r="L1132" t="s">
        <v>58</v>
      </c>
      <c r="M1132" t="s">
        <v>35</v>
      </c>
      <c r="N1132" s="1">
        <v>44886</v>
      </c>
      <c r="O1132">
        <v>2.59</v>
      </c>
      <c r="P1132" s="2">
        <v>3.98</v>
      </c>
      <c r="Q1132">
        <v>1.39</v>
      </c>
      <c r="R1132">
        <v>4</v>
      </c>
      <c r="S1132" s="2">
        <v>10.36</v>
      </c>
      <c r="T1132" s="3">
        <v>0.09</v>
      </c>
      <c r="U1132" s="2">
        <v>0.93</v>
      </c>
      <c r="V1132" s="2">
        <v>9.43</v>
      </c>
      <c r="W1132" s="2">
        <v>2.97</v>
      </c>
      <c r="X1132" s="2">
        <v>12.4</v>
      </c>
    </row>
    <row r="1133" spans="1:24">
      <c r="A1133" t="s">
        <v>2475</v>
      </c>
      <c r="B1133" s="1">
        <v>44903</v>
      </c>
      <c r="C1133" t="s">
        <v>2091</v>
      </c>
      <c r="D1133" t="s">
        <v>631</v>
      </c>
      <c r="E1133" t="s">
        <v>27</v>
      </c>
      <c r="F1133" t="s">
        <v>28</v>
      </c>
      <c r="G1133" t="s">
        <v>46</v>
      </c>
      <c r="H1133" t="s">
        <v>416</v>
      </c>
      <c r="I1133" t="s">
        <v>48</v>
      </c>
      <c r="J1133" t="s">
        <v>574</v>
      </c>
      <c r="K1133" t="s">
        <v>50</v>
      </c>
      <c r="L1133" t="s">
        <v>34</v>
      </c>
      <c r="M1133" t="s">
        <v>35</v>
      </c>
      <c r="N1133" s="1">
        <v>44920</v>
      </c>
      <c r="O1133">
        <v>4.59</v>
      </c>
      <c r="P1133" s="2">
        <v>7.28</v>
      </c>
      <c r="Q1133">
        <v>2.69</v>
      </c>
      <c r="R1133">
        <v>18</v>
      </c>
      <c r="S1133" s="2">
        <v>82.62</v>
      </c>
      <c r="T1133" s="3">
        <v>0.09</v>
      </c>
      <c r="U1133" s="2">
        <v>7.44</v>
      </c>
      <c r="V1133" s="2">
        <v>75.180000000000007</v>
      </c>
      <c r="W1133" s="2">
        <v>11.15</v>
      </c>
      <c r="X1133" s="2">
        <v>86.33</v>
      </c>
    </row>
    <row r="1134" spans="1:24">
      <c r="A1134" t="s">
        <v>2476</v>
      </c>
      <c r="B1134" s="1">
        <v>44903</v>
      </c>
      <c r="C1134" t="s">
        <v>2477</v>
      </c>
      <c r="D1134" t="s">
        <v>633</v>
      </c>
      <c r="E1134" t="s">
        <v>39</v>
      </c>
      <c r="F1134" t="s">
        <v>39</v>
      </c>
      <c r="G1134" t="s">
        <v>46</v>
      </c>
      <c r="H1134" t="s">
        <v>416</v>
      </c>
      <c r="I1134" t="s">
        <v>48</v>
      </c>
      <c r="J1134" t="s">
        <v>577</v>
      </c>
      <c r="K1134" t="s">
        <v>57</v>
      </c>
      <c r="L1134" t="s">
        <v>41</v>
      </c>
      <c r="M1134" t="s">
        <v>35</v>
      </c>
      <c r="N1134" s="1">
        <v>44947</v>
      </c>
      <c r="O1134">
        <v>0.71</v>
      </c>
      <c r="P1134" s="2">
        <v>1.1399999999999999</v>
      </c>
      <c r="Q1134">
        <v>0.43</v>
      </c>
      <c r="R1134">
        <v>28</v>
      </c>
      <c r="S1134" s="2">
        <v>19.88</v>
      </c>
      <c r="T1134" s="3">
        <v>0.09</v>
      </c>
      <c r="U1134" s="2">
        <v>1.79</v>
      </c>
      <c r="V1134" s="2">
        <v>18.09</v>
      </c>
      <c r="W1134" s="2">
        <v>0.7</v>
      </c>
      <c r="X1134" s="2">
        <v>18.79</v>
      </c>
    </row>
    <row r="1135" spans="1:24">
      <c r="A1135" t="s">
        <v>2478</v>
      </c>
      <c r="B1135" s="1">
        <v>43507</v>
      </c>
      <c r="C1135" t="s">
        <v>2479</v>
      </c>
      <c r="D1135" t="s">
        <v>635</v>
      </c>
      <c r="E1135" t="s">
        <v>45</v>
      </c>
      <c r="F1135" t="s">
        <v>45</v>
      </c>
      <c r="G1135" t="s">
        <v>107</v>
      </c>
      <c r="H1135" t="s">
        <v>90</v>
      </c>
      <c r="I1135" t="s">
        <v>176</v>
      </c>
      <c r="J1135" t="s">
        <v>580</v>
      </c>
      <c r="K1135" t="s">
        <v>33</v>
      </c>
      <c r="L1135" t="s">
        <v>51</v>
      </c>
      <c r="M1135" t="s">
        <v>35</v>
      </c>
      <c r="N1135" s="1">
        <v>43534</v>
      </c>
      <c r="O1135">
        <v>3.52</v>
      </c>
      <c r="P1135" s="2">
        <v>5.58</v>
      </c>
      <c r="Q1135">
        <v>2.06</v>
      </c>
      <c r="R1135">
        <v>29</v>
      </c>
      <c r="S1135" s="2">
        <v>102.08</v>
      </c>
      <c r="T1135" s="3">
        <v>0.03</v>
      </c>
      <c r="U1135" s="2">
        <v>3.06</v>
      </c>
      <c r="V1135" s="2">
        <v>99.02</v>
      </c>
      <c r="W1135" s="2">
        <v>2.99</v>
      </c>
      <c r="X1135" s="2">
        <v>102.01</v>
      </c>
    </row>
    <row r="1136" spans="1:24">
      <c r="A1136" t="s">
        <v>2480</v>
      </c>
      <c r="B1136" s="1">
        <v>43507</v>
      </c>
      <c r="C1136" t="s">
        <v>2481</v>
      </c>
      <c r="D1136" t="s">
        <v>637</v>
      </c>
      <c r="E1136" t="s">
        <v>27</v>
      </c>
      <c r="F1136" t="s">
        <v>28</v>
      </c>
      <c r="G1136" t="s">
        <v>107</v>
      </c>
      <c r="H1136" t="s">
        <v>62</v>
      </c>
      <c r="I1136" t="s">
        <v>176</v>
      </c>
      <c r="J1136" t="s">
        <v>583</v>
      </c>
      <c r="K1136" t="s">
        <v>57</v>
      </c>
      <c r="L1136" t="s">
        <v>58</v>
      </c>
      <c r="M1136" t="s">
        <v>35</v>
      </c>
      <c r="N1136" s="1">
        <v>43540</v>
      </c>
      <c r="O1136">
        <v>2.39</v>
      </c>
      <c r="P1136" s="2">
        <v>4.26</v>
      </c>
      <c r="Q1136">
        <v>1.87</v>
      </c>
      <c r="R1136">
        <v>29</v>
      </c>
      <c r="S1136" s="2">
        <v>69.31</v>
      </c>
      <c r="T1136" s="3">
        <v>0.03</v>
      </c>
      <c r="U1136" s="2">
        <v>2.08</v>
      </c>
      <c r="V1136" s="2">
        <v>67.23</v>
      </c>
      <c r="W1136" s="2">
        <v>1.2</v>
      </c>
      <c r="X1136" s="2">
        <v>68.430000000000007</v>
      </c>
    </row>
    <row r="1137" spans="1:24">
      <c r="A1137" t="s">
        <v>2482</v>
      </c>
      <c r="B1137" s="1">
        <v>43508</v>
      </c>
      <c r="C1137" t="s">
        <v>2483</v>
      </c>
      <c r="D1137" t="s">
        <v>639</v>
      </c>
      <c r="E1137" t="s">
        <v>39</v>
      </c>
      <c r="F1137" t="s">
        <v>39</v>
      </c>
      <c r="G1137" t="s">
        <v>29</v>
      </c>
      <c r="H1137" t="s">
        <v>433</v>
      </c>
      <c r="I1137" t="s">
        <v>73</v>
      </c>
      <c r="J1137" t="s">
        <v>586</v>
      </c>
      <c r="K1137" t="s">
        <v>33</v>
      </c>
      <c r="L1137" t="s">
        <v>58</v>
      </c>
      <c r="M1137" t="s">
        <v>52</v>
      </c>
      <c r="N1137" s="1">
        <v>43532</v>
      </c>
      <c r="O1137">
        <v>2.41</v>
      </c>
      <c r="P1137" s="2">
        <v>3.71</v>
      </c>
      <c r="Q1137">
        <v>1.3</v>
      </c>
      <c r="R1137">
        <v>42</v>
      </c>
      <c r="S1137" s="2">
        <v>101.22</v>
      </c>
      <c r="T1137" s="3">
        <v>7.0000000000000007E-2</v>
      </c>
      <c r="U1137" s="2">
        <v>7.09</v>
      </c>
      <c r="V1137" s="2">
        <v>94.13</v>
      </c>
      <c r="W1137" s="2">
        <v>1.93</v>
      </c>
      <c r="X1137" s="2">
        <v>96.06</v>
      </c>
    </row>
    <row r="1138" spans="1:24">
      <c r="A1138" t="s">
        <v>2484</v>
      </c>
      <c r="B1138" s="1">
        <v>43509</v>
      </c>
      <c r="C1138" t="s">
        <v>2485</v>
      </c>
      <c r="D1138" t="s">
        <v>641</v>
      </c>
      <c r="E1138" t="s">
        <v>45</v>
      </c>
      <c r="F1138" t="s">
        <v>45</v>
      </c>
      <c r="G1138" t="s">
        <v>107</v>
      </c>
      <c r="H1138" t="s">
        <v>90</v>
      </c>
      <c r="I1138" t="s">
        <v>176</v>
      </c>
      <c r="J1138" t="s">
        <v>589</v>
      </c>
      <c r="K1138" t="s">
        <v>50</v>
      </c>
      <c r="L1138" t="s">
        <v>58</v>
      </c>
      <c r="M1138" t="s">
        <v>178</v>
      </c>
      <c r="N1138" s="1">
        <v>43529</v>
      </c>
      <c r="O1138">
        <v>75</v>
      </c>
      <c r="P1138" s="2">
        <v>120.97</v>
      </c>
      <c r="Q1138">
        <v>45.97</v>
      </c>
      <c r="R1138">
        <v>6</v>
      </c>
      <c r="S1138" s="2">
        <v>450</v>
      </c>
      <c r="T1138" s="3">
        <v>0.08</v>
      </c>
      <c r="U1138" s="2">
        <v>36</v>
      </c>
      <c r="V1138" s="2">
        <v>414</v>
      </c>
      <c r="W1138" s="2">
        <v>26.3</v>
      </c>
      <c r="X1138" s="2">
        <v>440.3</v>
      </c>
    </row>
    <row r="1139" spans="1:24">
      <c r="A1139" t="s">
        <v>2486</v>
      </c>
      <c r="B1139" s="1">
        <v>43510</v>
      </c>
      <c r="C1139" t="s">
        <v>2487</v>
      </c>
      <c r="D1139" t="s">
        <v>643</v>
      </c>
      <c r="E1139" t="s">
        <v>27</v>
      </c>
      <c r="F1139" t="s">
        <v>28</v>
      </c>
      <c r="G1139" t="s">
        <v>72</v>
      </c>
      <c r="H1139" t="s">
        <v>416</v>
      </c>
      <c r="I1139" t="s">
        <v>73</v>
      </c>
      <c r="J1139" t="s">
        <v>592</v>
      </c>
      <c r="K1139" t="s">
        <v>57</v>
      </c>
      <c r="L1139" t="s">
        <v>41</v>
      </c>
      <c r="M1139" t="s">
        <v>35</v>
      </c>
      <c r="N1139" s="1">
        <v>43520</v>
      </c>
      <c r="O1139">
        <v>0.9</v>
      </c>
      <c r="P1139" s="2">
        <v>2.1</v>
      </c>
      <c r="Q1139">
        <v>1.2</v>
      </c>
      <c r="R1139">
        <v>17</v>
      </c>
      <c r="S1139" s="2">
        <v>15.3</v>
      </c>
      <c r="T1139" s="3">
        <v>0.03</v>
      </c>
      <c r="U1139" s="2">
        <v>0.46</v>
      </c>
      <c r="V1139" s="2">
        <v>14.84</v>
      </c>
      <c r="W1139" s="2">
        <v>0.7</v>
      </c>
      <c r="X1139" s="2">
        <v>15.54</v>
      </c>
    </row>
    <row r="1140" spans="1:24">
      <c r="A1140" t="s">
        <v>2488</v>
      </c>
      <c r="B1140" s="1">
        <v>43511</v>
      </c>
      <c r="C1140" t="s">
        <v>2489</v>
      </c>
      <c r="D1140" t="s">
        <v>645</v>
      </c>
      <c r="E1140" t="s">
        <v>39</v>
      </c>
      <c r="F1140" t="s">
        <v>39</v>
      </c>
      <c r="G1140" t="s">
        <v>107</v>
      </c>
      <c r="H1140" t="s">
        <v>70</v>
      </c>
      <c r="I1140" t="s">
        <v>31</v>
      </c>
      <c r="J1140" t="s">
        <v>595</v>
      </c>
      <c r="K1140" t="s">
        <v>33</v>
      </c>
      <c r="L1140" t="s">
        <v>34</v>
      </c>
      <c r="M1140" t="s">
        <v>35</v>
      </c>
      <c r="N1140" s="1">
        <v>43531</v>
      </c>
      <c r="O1140">
        <v>1.19</v>
      </c>
      <c r="P1140" s="2">
        <v>1.98</v>
      </c>
      <c r="Q1140">
        <v>0.79</v>
      </c>
      <c r="R1140">
        <v>3</v>
      </c>
      <c r="S1140" s="2">
        <v>3.57</v>
      </c>
      <c r="T1140" s="3">
        <v>0.05</v>
      </c>
      <c r="U1140" s="2">
        <v>0.18</v>
      </c>
      <c r="V1140" s="2">
        <v>3.39</v>
      </c>
      <c r="W1140" s="2">
        <v>4.7699999999999996</v>
      </c>
      <c r="X1140" s="2">
        <v>8.16</v>
      </c>
    </row>
    <row r="1141" spans="1:24">
      <c r="A1141" t="s">
        <v>2490</v>
      </c>
      <c r="B1141" s="1">
        <v>43513</v>
      </c>
      <c r="C1141" t="s">
        <v>2491</v>
      </c>
      <c r="D1141" t="s">
        <v>647</v>
      </c>
      <c r="E1141" t="s">
        <v>45</v>
      </c>
      <c r="F1141" t="s">
        <v>45</v>
      </c>
      <c r="G1141" t="s">
        <v>107</v>
      </c>
      <c r="H1141" t="s">
        <v>90</v>
      </c>
      <c r="I1141" t="s">
        <v>48</v>
      </c>
      <c r="J1141" t="s">
        <v>112</v>
      </c>
      <c r="K1141" t="s">
        <v>33</v>
      </c>
      <c r="L1141" t="s">
        <v>41</v>
      </c>
      <c r="M1141" t="s">
        <v>35</v>
      </c>
      <c r="N1141" s="1">
        <v>43525</v>
      </c>
      <c r="O1141">
        <v>1.0900000000000001</v>
      </c>
      <c r="P1141" s="2">
        <v>2.6</v>
      </c>
      <c r="Q1141">
        <v>1.51</v>
      </c>
      <c r="R1141">
        <v>47</v>
      </c>
      <c r="S1141" s="2">
        <v>51.23</v>
      </c>
      <c r="T1141" s="3">
        <v>0.1</v>
      </c>
      <c r="U1141" s="2">
        <v>5.12</v>
      </c>
      <c r="V1141" s="2">
        <v>46.11</v>
      </c>
      <c r="W1141" s="2">
        <v>2.4</v>
      </c>
      <c r="X1141" s="2">
        <v>48.51</v>
      </c>
    </row>
    <row r="1142" spans="1:24">
      <c r="A1142" t="s">
        <v>2492</v>
      </c>
      <c r="B1142" s="1">
        <v>43514</v>
      </c>
      <c r="C1142" t="s">
        <v>2493</v>
      </c>
      <c r="D1142" t="s">
        <v>649</v>
      </c>
      <c r="E1142" t="s">
        <v>39</v>
      </c>
      <c r="F1142" t="s">
        <v>39</v>
      </c>
      <c r="G1142" t="s">
        <v>29</v>
      </c>
      <c r="H1142" t="s">
        <v>47</v>
      </c>
      <c r="I1142" t="s">
        <v>73</v>
      </c>
      <c r="J1142" t="s">
        <v>117</v>
      </c>
      <c r="K1142" t="s">
        <v>50</v>
      </c>
      <c r="L1142" t="s">
        <v>58</v>
      </c>
      <c r="M1142" t="s">
        <v>35</v>
      </c>
      <c r="N1142" s="1">
        <v>43546</v>
      </c>
      <c r="O1142">
        <v>99.39</v>
      </c>
      <c r="P1142" s="2">
        <v>162.93</v>
      </c>
      <c r="Q1142">
        <v>63.54</v>
      </c>
      <c r="R1142">
        <v>32</v>
      </c>
      <c r="S1142" s="2">
        <v>3180.48</v>
      </c>
      <c r="T1142" s="3">
        <v>0.09</v>
      </c>
      <c r="U1142" s="2">
        <v>286.24</v>
      </c>
      <c r="V1142" s="2">
        <v>2894.24</v>
      </c>
      <c r="W1142" s="2">
        <v>19.989999999999998</v>
      </c>
      <c r="X1142" s="2">
        <v>2914.23</v>
      </c>
    </row>
    <row r="1143" spans="1:24">
      <c r="A1143" t="s">
        <v>2494</v>
      </c>
      <c r="B1143" s="1">
        <v>43516</v>
      </c>
      <c r="C1143" t="s">
        <v>1034</v>
      </c>
      <c r="D1143" t="s">
        <v>651</v>
      </c>
      <c r="E1143" t="s">
        <v>39</v>
      </c>
      <c r="F1143" t="s">
        <v>39</v>
      </c>
      <c r="G1143" t="s">
        <v>72</v>
      </c>
      <c r="H1143" t="s">
        <v>47</v>
      </c>
      <c r="I1143" t="s">
        <v>73</v>
      </c>
      <c r="J1143" t="s">
        <v>121</v>
      </c>
      <c r="K1143" t="s">
        <v>33</v>
      </c>
      <c r="L1143" t="s">
        <v>58</v>
      </c>
      <c r="M1143" t="s">
        <v>35</v>
      </c>
      <c r="N1143" s="1">
        <v>43531</v>
      </c>
      <c r="O1143">
        <v>1.0900000000000001</v>
      </c>
      <c r="P1143" s="2">
        <v>1.68</v>
      </c>
      <c r="Q1143">
        <v>0.59</v>
      </c>
      <c r="R1143">
        <v>33</v>
      </c>
      <c r="S1143" s="2">
        <v>35.97</v>
      </c>
      <c r="T1143" s="3">
        <v>0.04</v>
      </c>
      <c r="U1143" s="2">
        <v>1.44</v>
      </c>
      <c r="V1143" s="2">
        <v>34.53</v>
      </c>
      <c r="W1143" s="2">
        <v>1</v>
      </c>
      <c r="X1143" s="2">
        <v>35.53</v>
      </c>
    </row>
    <row r="1144" spans="1:24">
      <c r="A1144" t="s">
        <v>2495</v>
      </c>
      <c r="B1144" s="1">
        <v>43518</v>
      </c>
      <c r="C1144" t="s">
        <v>2496</v>
      </c>
      <c r="D1144" t="s">
        <v>653</v>
      </c>
      <c r="E1144" t="s">
        <v>45</v>
      </c>
      <c r="F1144" t="s">
        <v>45</v>
      </c>
      <c r="G1144" t="s">
        <v>46</v>
      </c>
      <c r="H1144" t="s">
        <v>433</v>
      </c>
      <c r="I1144" t="s">
        <v>63</v>
      </c>
      <c r="J1144" t="s">
        <v>126</v>
      </c>
      <c r="K1144" t="s">
        <v>33</v>
      </c>
      <c r="L1144" t="s">
        <v>51</v>
      </c>
      <c r="M1144" t="s">
        <v>35</v>
      </c>
      <c r="N1144" s="1">
        <v>43539</v>
      </c>
      <c r="O1144">
        <v>54.29</v>
      </c>
      <c r="P1144" s="2">
        <v>90.48</v>
      </c>
      <c r="Q1144">
        <v>36.19</v>
      </c>
      <c r="R1144">
        <v>8</v>
      </c>
      <c r="S1144" s="2">
        <v>434.32</v>
      </c>
      <c r="T1144" s="3">
        <v>7.0000000000000007E-2</v>
      </c>
      <c r="U1144" s="2">
        <v>30.4</v>
      </c>
      <c r="V1144" s="2">
        <v>403.92</v>
      </c>
      <c r="W1144" s="2">
        <v>19.989999999999998</v>
      </c>
      <c r="X1144" s="2">
        <v>423.91</v>
      </c>
    </row>
    <row r="1145" spans="1:24">
      <c r="A1145" t="s">
        <v>2497</v>
      </c>
      <c r="B1145" s="1">
        <v>43519</v>
      </c>
      <c r="C1145" t="s">
        <v>2498</v>
      </c>
      <c r="D1145" t="s">
        <v>655</v>
      </c>
      <c r="E1145" t="s">
        <v>27</v>
      </c>
      <c r="F1145" t="s">
        <v>28</v>
      </c>
      <c r="G1145" t="s">
        <v>29</v>
      </c>
      <c r="H1145" t="s">
        <v>167</v>
      </c>
      <c r="I1145" t="s">
        <v>63</v>
      </c>
      <c r="J1145" t="s">
        <v>130</v>
      </c>
      <c r="K1145" t="s">
        <v>50</v>
      </c>
      <c r="L1145" t="s">
        <v>58</v>
      </c>
      <c r="M1145" t="s">
        <v>35</v>
      </c>
      <c r="N1145" s="1">
        <v>43571</v>
      </c>
      <c r="O1145">
        <v>5.33</v>
      </c>
      <c r="P1145" s="2">
        <v>8.6</v>
      </c>
      <c r="Q1145">
        <v>3.27</v>
      </c>
      <c r="R1145">
        <v>48</v>
      </c>
      <c r="S1145" s="2">
        <v>255.84</v>
      </c>
      <c r="T1145" s="3">
        <v>0</v>
      </c>
      <c r="U1145" s="2">
        <v>0</v>
      </c>
      <c r="V1145" s="2">
        <v>255.84</v>
      </c>
      <c r="W1145" s="2">
        <v>6.19</v>
      </c>
      <c r="X1145" s="2">
        <v>262.02999999999997</v>
      </c>
    </row>
    <row r="1146" spans="1:24">
      <c r="A1146" t="s">
        <v>2499</v>
      </c>
      <c r="B1146" s="1">
        <v>43520</v>
      </c>
      <c r="C1146" t="s">
        <v>2500</v>
      </c>
      <c r="D1146" t="s">
        <v>657</v>
      </c>
      <c r="E1146" t="s">
        <v>27</v>
      </c>
      <c r="F1146" t="s">
        <v>28</v>
      </c>
      <c r="G1146" t="s">
        <v>29</v>
      </c>
      <c r="H1146" t="s">
        <v>30</v>
      </c>
      <c r="I1146" t="s">
        <v>31</v>
      </c>
      <c r="J1146" t="s">
        <v>134</v>
      </c>
      <c r="K1146" t="s">
        <v>57</v>
      </c>
      <c r="L1146" t="s">
        <v>34</v>
      </c>
      <c r="M1146" t="s">
        <v>35</v>
      </c>
      <c r="N1146" s="1">
        <v>43552</v>
      </c>
      <c r="O1146">
        <v>0.87</v>
      </c>
      <c r="P1146" s="2">
        <v>1.81</v>
      </c>
      <c r="Q1146">
        <v>0.94</v>
      </c>
      <c r="R1146">
        <v>41</v>
      </c>
      <c r="S1146" s="2">
        <v>35.67</v>
      </c>
      <c r="T1146" s="3">
        <v>0.03</v>
      </c>
      <c r="U1146" s="2">
        <v>1.07</v>
      </c>
      <c r="V1146" s="2">
        <v>34.6</v>
      </c>
      <c r="W1146" s="2">
        <v>0.75</v>
      </c>
      <c r="X1146" s="2">
        <v>35.35</v>
      </c>
    </row>
    <row r="1147" spans="1:24">
      <c r="A1147" t="s">
        <v>2501</v>
      </c>
      <c r="B1147" s="1">
        <v>43521</v>
      </c>
      <c r="C1147" t="s">
        <v>2502</v>
      </c>
      <c r="D1147" t="s">
        <v>659</v>
      </c>
      <c r="E1147" t="s">
        <v>39</v>
      </c>
      <c r="F1147" t="s">
        <v>39</v>
      </c>
      <c r="G1147" t="s">
        <v>29</v>
      </c>
      <c r="H1147" t="s">
        <v>62</v>
      </c>
      <c r="I1147" t="s">
        <v>31</v>
      </c>
      <c r="J1147" t="s">
        <v>138</v>
      </c>
      <c r="K1147" t="s">
        <v>50</v>
      </c>
      <c r="L1147" t="s">
        <v>34</v>
      </c>
      <c r="M1147" t="s">
        <v>35</v>
      </c>
      <c r="N1147" s="1">
        <v>43561</v>
      </c>
      <c r="O1147">
        <v>4.8899999999999997</v>
      </c>
      <c r="P1147" s="2">
        <v>7.64</v>
      </c>
      <c r="Q1147">
        <v>2.75</v>
      </c>
      <c r="R1147">
        <v>18</v>
      </c>
      <c r="S1147" s="2">
        <v>88.02</v>
      </c>
      <c r="T1147" s="3">
        <v>0.1</v>
      </c>
      <c r="U1147" s="2">
        <v>8.8000000000000007</v>
      </c>
      <c r="V1147" s="2">
        <v>79.22</v>
      </c>
      <c r="W1147" s="2">
        <v>1.39</v>
      </c>
      <c r="X1147" s="2">
        <v>80.61</v>
      </c>
    </row>
    <row r="1148" spans="1:24">
      <c r="A1148" t="s">
        <v>2503</v>
      </c>
      <c r="B1148" s="1">
        <v>43521</v>
      </c>
      <c r="C1148" t="s">
        <v>2504</v>
      </c>
      <c r="D1148" t="s">
        <v>661</v>
      </c>
      <c r="E1148" t="s">
        <v>45</v>
      </c>
      <c r="F1148" t="s">
        <v>45</v>
      </c>
      <c r="G1148" t="s">
        <v>29</v>
      </c>
      <c r="H1148" t="s">
        <v>150</v>
      </c>
      <c r="I1148" t="s">
        <v>31</v>
      </c>
      <c r="J1148" t="s">
        <v>142</v>
      </c>
      <c r="K1148" t="s">
        <v>57</v>
      </c>
      <c r="L1148" t="s">
        <v>34</v>
      </c>
      <c r="M1148" t="s">
        <v>35</v>
      </c>
      <c r="N1148" s="1">
        <v>43538</v>
      </c>
      <c r="O1148">
        <v>54.29</v>
      </c>
      <c r="P1148" s="2">
        <v>90.48</v>
      </c>
      <c r="Q1148">
        <v>36.19</v>
      </c>
      <c r="R1148">
        <v>3</v>
      </c>
      <c r="S1148" s="2">
        <v>162.87</v>
      </c>
      <c r="T1148" s="3">
        <v>0.03</v>
      </c>
      <c r="U1148" s="2">
        <v>4.8899999999999997</v>
      </c>
      <c r="V1148" s="2">
        <v>157.97999999999999</v>
      </c>
      <c r="W1148" s="2">
        <v>19.989999999999998</v>
      </c>
      <c r="X1148" s="2">
        <v>177.97</v>
      </c>
    </row>
    <row r="1149" spans="1:24">
      <c r="A1149" t="s">
        <v>2505</v>
      </c>
      <c r="B1149" s="1">
        <v>43522</v>
      </c>
      <c r="C1149" t="s">
        <v>2506</v>
      </c>
      <c r="D1149" t="s">
        <v>663</v>
      </c>
      <c r="E1149" t="s">
        <v>27</v>
      </c>
      <c r="F1149" t="s">
        <v>28</v>
      </c>
      <c r="G1149" t="s">
        <v>29</v>
      </c>
      <c r="H1149" t="s">
        <v>47</v>
      </c>
      <c r="I1149" t="s">
        <v>176</v>
      </c>
      <c r="J1149" t="s">
        <v>146</v>
      </c>
      <c r="K1149" t="s">
        <v>33</v>
      </c>
      <c r="L1149" t="s">
        <v>58</v>
      </c>
      <c r="M1149" t="s">
        <v>35</v>
      </c>
      <c r="N1149" s="1">
        <v>43546</v>
      </c>
      <c r="O1149">
        <v>36.020000000000003</v>
      </c>
      <c r="P1149" s="2">
        <v>58.1</v>
      </c>
      <c r="Q1149">
        <v>22.08</v>
      </c>
      <c r="R1149">
        <v>50</v>
      </c>
      <c r="S1149" s="2">
        <v>1801</v>
      </c>
      <c r="T1149" s="3">
        <v>0.05</v>
      </c>
      <c r="U1149" s="2">
        <v>90.05</v>
      </c>
      <c r="V1149" s="2">
        <v>1710.95</v>
      </c>
      <c r="W1149" s="2">
        <v>1.49</v>
      </c>
      <c r="X1149" s="2">
        <v>1712.44</v>
      </c>
    </row>
    <row r="1150" spans="1:24">
      <c r="A1150" t="s">
        <v>2507</v>
      </c>
      <c r="B1150" s="1">
        <v>43531</v>
      </c>
      <c r="C1150" t="s">
        <v>2508</v>
      </c>
      <c r="D1150" t="s">
        <v>665</v>
      </c>
      <c r="E1150" t="s">
        <v>27</v>
      </c>
      <c r="F1150" t="s">
        <v>28</v>
      </c>
      <c r="G1150" t="s">
        <v>29</v>
      </c>
      <c r="H1150" t="s">
        <v>90</v>
      </c>
      <c r="I1150" t="s">
        <v>73</v>
      </c>
      <c r="J1150" t="s">
        <v>151</v>
      </c>
      <c r="K1150" t="s">
        <v>57</v>
      </c>
      <c r="L1150" t="s">
        <v>58</v>
      </c>
      <c r="M1150" t="s">
        <v>35</v>
      </c>
      <c r="N1150" s="1">
        <v>43569</v>
      </c>
      <c r="O1150">
        <v>0.71</v>
      </c>
      <c r="P1150" s="2">
        <v>1.1399999999999999</v>
      </c>
      <c r="Q1150">
        <v>0.43</v>
      </c>
      <c r="R1150">
        <v>50</v>
      </c>
      <c r="S1150" s="2">
        <v>35.5</v>
      </c>
      <c r="T1150" s="3">
        <v>0.06</v>
      </c>
      <c r="U1150" s="2">
        <v>2.13</v>
      </c>
      <c r="V1150" s="2">
        <v>33.369999999999997</v>
      </c>
      <c r="W1150" s="2">
        <v>0.7</v>
      </c>
      <c r="X1150" s="2">
        <v>34.07</v>
      </c>
    </row>
    <row r="1151" spans="1:24">
      <c r="A1151" t="s">
        <v>2509</v>
      </c>
      <c r="B1151" s="1">
        <v>43535</v>
      </c>
      <c r="C1151" t="s">
        <v>2510</v>
      </c>
      <c r="D1151" t="s">
        <v>667</v>
      </c>
      <c r="E1151" t="s">
        <v>39</v>
      </c>
      <c r="F1151" t="s">
        <v>39</v>
      </c>
      <c r="G1151" t="s">
        <v>107</v>
      </c>
      <c r="H1151" t="s">
        <v>479</v>
      </c>
      <c r="I1151" t="s">
        <v>73</v>
      </c>
      <c r="J1151" t="s">
        <v>155</v>
      </c>
      <c r="K1151" t="s">
        <v>33</v>
      </c>
      <c r="L1151" t="s">
        <v>41</v>
      </c>
      <c r="M1151" t="s">
        <v>35</v>
      </c>
      <c r="N1151" s="1">
        <v>43580</v>
      </c>
      <c r="O1151">
        <v>3.42</v>
      </c>
      <c r="P1151" s="2">
        <v>8.34</v>
      </c>
      <c r="Q1151">
        <v>4.92</v>
      </c>
      <c r="R1151">
        <v>16</v>
      </c>
      <c r="S1151" s="2">
        <v>54.72</v>
      </c>
      <c r="T1151" s="3">
        <v>0.03</v>
      </c>
      <c r="U1151" s="2">
        <v>1.64</v>
      </c>
      <c r="V1151" s="2">
        <v>53.08</v>
      </c>
      <c r="W1151" s="2">
        <v>2.64</v>
      </c>
      <c r="X1151" s="2">
        <v>55.72</v>
      </c>
    </row>
    <row r="1152" spans="1:24">
      <c r="A1152" t="s">
        <v>2511</v>
      </c>
      <c r="B1152" s="1">
        <v>43537</v>
      </c>
      <c r="C1152" t="s">
        <v>2512</v>
      </c>
      <c r="D1152" t="s">
        <v>669</v>
      </c>
      <c r="E1152" t="s">
        <v>45</v>
      </c>
      <c r="F1152" t="s">
        <v>45</v>
      </c>
      <c r="G1152" t="s">
        <v>29</v>
      </c>
      <c r="H1152" t="s">
        <v>62</v>
      </c>
      <c r="I1152" t="s">
        <v>48</v>
      </c>
      <c r="J1152" t="s">
        <v>159</v>
      </c>
      <c r="K1152" t="s">
        <v>33</v>
      </c>
      <c r="L1152" t="s">
        <v>34</v>
      </c>
      <c r="M1152" t="s">
        <v>35</v>
      </c>
      <c r="N1152" s="1">
        <v>43587</v>
      </c>
      <c r="O1152">
        <v>0.71</v>
      </c>
      <c r="P1152" s="2">
        <v>1.1399999999999999</v>
      </c>
      <c r="Q1152">
        <v>0.43</v>
      </c>
      <c r="R1152">
        <v>38</v>
      </c>
      <c r="S1152" s="2">
        <v>26.98</v>
      </c>
      <c r="T1152" s="3">
        <v>0.02</v>
      </c>
      <c r="U1152" s="2">
        <v>0.54</v>
      </c>
      <c r="V1152" s="2">
        <v>26.44</v>
      </c>
      <c r="W1152" s="2">
        <v>0.7</v>
      </c>
      <c r="X1152" s="2">
        <v>27.14</v>
      </c>
    </row>
    <row r="1153" spans="1:24">
      <c r="A1153" t="s">
        <v>2513</v>
      </c>
      <c r="B1153" s="1">
        <v>43539</v>
      </c>
      <c r="C1153" t="s">
        <v>2045</v>
      </c>
      <c r="D1153" t="s">
        <v>671</v>
      </c>
      <c r="E1153" t="s">
        <v>27</v>
      </c>
      <c r="F1153" t="s">
        <v>28</v>
      </c>
      <c r="G1153" t="s">
        <v>29</v>
      </c>
      <c r="H1153" t="s">
        <v>167</v>
      </c>
      <c r="I1153" t="s">
        <v>31</v>
      </c>
      <c r="J1153" t="s">
        <v>163</v>
      </c>
      <c r="K1153" t="s">
        <v>33</v>
      </c>
      <c r="L1153" t="s">
        <v>41</v>
      </c>
      <c r="M1153" t="s">
        <v>35</v>
      </c>
      <c r="N1153" s="1">
        <v>43567</v>
      </c>
      <c r="O1153">
        <v>4.59</v>
      </c>
      <c r="P1153" s="2">
        <v>7.28</v>
      </c>
      <c r="Q1153">
        <v>2.69</v>
      </c>
      <c r="R1153">
        <v>22</v>
      </c>
      <c r="S1153" s="2">
        <v>100.98</v>
      </c>
      <c r="T1153" s="3">
        <v>0.01</v>
      </c>
      <c r="U1153" s="2">
        <v>1.01</v>
      </c>
      <c r="V1153" s="2">
        <v>99.97</v>
      </c>
      <c r="W1153" s="2">
        <v>11.15</v>
      </c>
      <c r="X1153" s="2">
        <v>111.12</v>
      </c>
    </row>
    <row r="1154" spans="1:24">
      <c r="A1154" t="s">
        <v>2514</v>
      </c>
      <c r="B1154" s="1">
        <v>43540</v>
      </c>
      <c r="C1154" t="s">
        <v>2515</v>
      </c>
      <c r="D1154" t="s">
        <v>673</v>
      </c>
      <c r="E1154" t="s">
        <v>39</v>
      </c>
      <c r="F1154" t="s">
        <v>39</v>
      </c>
      <c r="G1154" t="s">
        <v>46</v>
      </c>
      <c r="H1154" t="s">
        <v>30</v>
      </c>
      <c r="I1154" t="s">
        <v>48</v>
      </c>
      <c r="J1154" t="s">
        <v>168</v>
      </c>
      <c r="K1154" t="s">
        <v>50</v>
      </c>
      <c r="L1154" t="s">
        <v>58</v>
      </c>
      <c r="M1154" t="s">
        <v>35</v>
      </c>
      <c r="N1154" s="1">
        <v>43566</v>
      </c>
      <c r="O1154">
        <v>1.3</v>
      </c>
      <c r="P1154" s="2">
        <v>2.88</v>
      </c>
      <c r="Q1154">
        <v>1.58</v>
      </c>
      <c r="R1154">
        <v>48</v>
      </c>
      <c r="S1154" s="2">
        <v>62.4</v>
      </c>
      <c r="T1154" s="3">
        <v>7.0000000000000007E-2</v>
      </c>
      <c r="U1154" s="2">
        <v>4.37</v>
      </c>
      <c r="V1154" s="2">
        <v>58.03</v>
      </c>
      <c r="W1154" s="2">
        <v>1.01</v>
      </c>
      <c r="X1154" s="2">
        <v>59.04</v>
      </c>
    </row>
    <row r="1155" spans="1:24">
      <c r="A1155" t="s">
        <v>2516</v>
      </c>
      <c r="B1155" s="1">
        <v>43545</v>
      </c>
      <c r="C1155" t="s">
        <v>2517</v>
      </c>
      <c r="D1155" t="s">
        <v>675</v>
      </c>
      <c r="E1155" t="s">
        <v>45</v>
      </c>
      <c r="F1155" t="s">
        <v>45</v>
      </c>
      <c r="G1155" t="s">
        <v>46</v>
      </c>
      <c r="H1155" t="s">
        <v>30</v>
      </c>
      <c r="I1155" t="s">
        <v>48</v>
      </c>
      <c r="J1155" t="s">
        <v>172</v>
      </c>
      <c r="K1155" t="s">
        <v>57</v>
      </c>
      <c r="L1155" t="s">
        <v>58</v>
      </c>
      <c r="M1155" t="s">
        <v>35</v>
      </c>
      <c r="N1155" s="1">
        <v>43558</v>
      </c>
      <c r="O1155">
        <v>5.5</v>
      </c>
      <c r="P1155" s="2">
        <v>12.22</v>
      </c>
      <c r="Q1155">
        <v>6.72</v>
      </c>
      <c r="R1155">
        <v>5</v>
      </c>
      <c r="S1155" s="2">
        <v>27.5</v>
      </c>
      <c r="T1155" s="3">
        <v>0.04</v>
      </c>
      <c r="U1155" s="2">
        <v>1.1000000000000001</v>
      </c>
      <c r="V1155" s="2">
        <v>26.4</v>
      </c>
      <c r="W1155" s="2">
        <v>2.85</v>
      </c>
      <c r="X1155" s="2">
        <v>29.25</v>
      </c>
    </row>
    <row r="1156" spans="1:24">
      <c r="A1156" t="s">
        <v>2518</v>
      </c>
      <c r="B1156" s="1">
        <v>43547</v>
      </c>
      <c r="C1156" t="s">
        <v>2519</v>
      </c>
      <c r="D1156" t="s">
        <v>677</v>
      </c>
      <c r="E1156" t="s">
        <v>27</v>
      </c>
      <c r="F1156" t="s">
        <v>28</v>
      </c>
      <c r="G1156" t="s">
        <v>46</v>
      </c>
      <c r="H1156" t="s">
        <v>416</v>
      </c>
      <c r="I1156" t="s">
        <v>176</v>
      </c>
      <c r="J1156" t="s">
        <v>177</v>
      </c>
      <c r="K1156" t="s">
        <v>50</v>
      </c>
      <c r="L1156" t="s">
        <v>51</v>
      </c>
      <c r="M1156" t="s">
        <v>35</v>
      </c>
      <c r="N1156" s="1">
        <v>43558</v>
      </c>
      <c r="O1156">
        <v>1.82</v>
      </c>
      <c r="P1156" s="2">
        <v>2.98</v>
      </c>
      <c r="Q1156">
        <v>1.1599999999999999</v>
      </c>
      <c r="R1156">
        <v>22</v>
      </c>
      <c r="S1156" s="2">
        <v>40.04</v>
      </c>
      <c r="T1156" s="3">
        <v>0.04</v>
      </c>
      <c r="U1156" s="2">
        <v>1.6</v>
      </c>
      <c r="V1156" s="2">
        <v>38.44</v>
      </c>
      <c r="W1156" s="2">
        <v>1.58</v>
      </c>
      <c r="X1156" s="2">
        <v>40.020000000000003</v>
      </c>
    </row>
    <row r="1157" spans="1:24">
      <c r="A1157" t="s">
        <v>2520</v>
      </c>
      <c r="B1157" s="1">
        <v>43550</v>
      </c>
      <c r="C1157" t="s">
        <v>2521</v>
      </c>
      <c r="D1157" t="s">
        <v>679</v>
      </c>
      <c r="E1157" t="s">
        <v>39</v>
      </c>
      <c r="F1157" t="s">
        <v>39</v>
      </c>
      <c r="G1157" t="s">
        <v>72</v>
      </c>
      <c r="H1157" t="s">
        <v>125</v>
      </c>
      <c r="I1157" t="s">
        <v>63</v>
      </c>
      <c r="J1157" t="s">
        <v>182</v>
      </c>
      <c r="K1157" t="s">
        <v>57</v>
      </c>
      <c r="L1157" t="s">
        <v>58</v>
      </c>
      <c r="M1157" t="s">
        <v>35</v>
      </c>
      <c r="N1157" s="1">
        <v>43564</v>
      </c>
      <c r="O1157">
        <v>81.59</v>
      </c>
      <c r="P1157" s="2">
        <v>159.99</v>
      </c>
      <c r="Q1157">
        <v>78.400000000000006</v>
      </c>
      <c r="R1157">
        <v>30</v>
      </c>
      <c r="S1157" s="2">
        <v>2447.6999999999998</v>
      </c>
      <c r="T1157" s="3">
        <v>0.01</v>
      </c>
      <c r="U1157" s="2">
        <v>24.48</v>
      </c>
      <c r="V1157" s="2">
        <v>2423.2199999999998</v>
      </c>
      <c r="W1157" s="2">
        <v>5.5</v>
      </c>
      <c r="X1157" s="2">
        <v>2428.7199999999998</v>
      </c>
    </row>
    <row r="1158" spans="1:24">
      <c r="A1158" t="s">
        <v>2522</v>
      </c>
      <c r="B1158" s="1">
        <v>43551</v>
      </c>
      <c r="C1158" t="s">
        <v>2523</v>
      </c>
      <c r="D1158" t="s">
        <v>681</v>
      </c>
      <c r="E1158" t="s">
        <v>45</v>
      </c>
      <c r="F1158" t="s">
        <v>45</v>
      </c>
      <c r="G1158" t="s">
        <v>107</v>
      </c>
      <c r="H1158" t="s">
        <v>150</v>
      </c>
      <c r="I1158" t="s">
        <v>48</v>
      </c>
      <c r="J1158" t="s">
        <v>186</v>
      </c>
      <c r="K1158" t="s">
        <v>33</v>
      </c>
      <c r="L1158" t="s">
        <v>34</v>
      </c>
      <c r="M1158" t="s">
        <v>35</v>
      </c>
      <c r="N1158" s="1">
        <v>43609</v>
      </c>
      <c r="O1158">
        <v>5.33</v>
      </c>
      <c r="P1158" s="2">
        <v>8.6</v>
      </c>
      <c r="Q1158">
        <v>3.27</v>
      </c>
      <c r="R1158">
        <v>37</v>
      </c>
      <c r="S1158" s="2">
        <v>197.21</v>
      </c>
      <c r="T1158" s="3">
        <v>0.04</v>
      </c>
      <c r="U1158" s="2">
        <v>7.89</v>
      </c>
      <c r="V1158" s="2">
        <v>189.32</v>
      </c>
      <c r="W1158" s="2">
        <v>6.19</v>
      </c>
      <c r="X1158" s="2">
        <v>195.51</v>
      </c>
    </row>
    <row r="1159" spans="1:24">
      <c r="A1159" t="s">
        <v>2524</v>
      </c>
      <c r="B1159" s="1">
        <v>43551</v>
      </c>
      <c r="C1159" t="s">
        <v>2525</v>
      </c>
      <c r="D1159" t="s">
        <v>683</v>
      </c>
      <c r="E1159" t="s">
        <v>27</v>
      </c>
      <c r="F1159" t="s">
        <v>28</v>
      </c>
      <c r="G1159" t="s">
        <v>46</v>
      </c>
      <c r="H1159" t="s">
        <v>30</v>
      </c>
      <c r="I1159" t="s">
        <v>31</v>
      </c>
      <c r="J1159" t="s">
        <v>190</v>
      </c>
      <c r="K1159" t="s">
        <v>57</v>
      </c>
      <c r="L1159" t="s">
        <v>34</v>
      </c>
      <c r="M1159" t="s">
        <v>35</v>
      </c>
      <c r="N1159" s="1">
        <v>43606</v>
      </c>
      <c r="O1159">
        <v>3.52</v>
      </c>
      <c r="P1159" s="2">
        <v>5.68</v>
      </c>
      <c r="Q1159">
        <v>2.16</v>
      </c>
      <c r="R1159">
        <v>24</v>
      </c>
      <c r="S1159" s="2">
        <v>84.48</v>
      </c>
      <c r="T1159" s="3">
        <v>0.06</v>
      </c>
      <c r="U1159" s="2">
        <v>5.07</v>
      </c>
      <c r="V1159" s="2">
        <v>79.41</v>
      </c>
      <c r="W1159" s="2">
        <v>1.39</v>
      </c>
      <c r="X1159" s="2">
        <v>80.8</v>
      </c>
    </row>
    <row r="1160" spans="1:24">
      <c r="A1160" t="s">
        <v>2526</v>
      </c>
      <c r="B1160" s="1">
        <v>43554</v>
      </c>
      <c r="C1160" t="s">
        <v>2527</v>
      </c>
      <c r="D1160" t="s">
        <v>685</v>
      </c>
      <c r="E1160" t="s">
        <v>39</v>
      </c>
      <c r="F1160" t="s">
        <v>39</v>
      </c>
      <c r="G1160" t="s">
        <v>29</v>
      </c>
      <c r="H1160" t="s">
        <v>416</v>
      </c>
      <c r="I1160" t="s">
        <v>63</v>
      </c>
      <c r="J1160" t="s">
        <v>194</v>
      </c>
      <c r="K1160" t="s">
        <v>33</v>
      </c>
      <c r="L1160" t="s">
        <v>34</v>
      </c>
      <c r="M1160" t="s">
        <v>35</v>
      </c>
      <c r="N1160" s="1">
        <v>43611</v>
      </c>
      <c r="O1160">
        <v>0.94</v>
      </c>
      <c r="P1160" s="2">
        <v>2.08</v>
      </c>
      <c r="Q1160">
        <v>1.1399999999999999</v>
      </c>
      <c r="R1160">
        <v>4</v>
      </c>
      <c r="S1160" s="2">
        <v>3.76</v>
      </c>
      <c r="T1160" s="3">
        <v>0.02</v>
      </c>
      <c r="U1160" s="2">
        <v>0.08</v>
      </c>
      <c r="V1160" s="2">
        <v>3.68</v>
      </c>
      <c r="W1160" s="2">
        <v>2.56</v>
      </c>
      <c r="X1160" s="2">
        <v>6.24</v>
      </c>
    </row>
    <row r="1161" spans="1:24">
      <c r="A1161" t="s">
        <v>2528</v>
      </c>
      <c r="B1161" s="1">
        <v>43574</v>
      </c>
      <c r="C1161" t="s">
        <v>2529</v>
      </c>
      <c r="D1161" t="s">
        <v>687</v>
      </c>
      <c r="E1161" t="s">
        <v>45</v>
      </c>
      <c r="F1161" t="s">
        <v>45</v>
      </c>
      <c r="G1161" t="s">
        <v>29</v>
      </c>
      <c r="H1161" t="s">
        <v>62</v>
      </c>
      <c r="I1161" t="s">
        <v>63</v>
      </c>
      <c r="J1161" t="s">
        <v>198</v>
      </c>
      <c r="K1161" t="s">
        <v>50</v>
      </c>
      <c r="L1161" t="s">
        <v>34</v>
      </c>
      <c r="M1161" t="s">
        <v>35</v>
      </c>
      <c r="N1161" s="1">
        <v>43580</v>
      </c>
      <c r="O1161">
        <v>5.33</v>
      </c>
      <c r="P1161" s="2">
        <v>8.6</v>
      </c>
      <c r="Q1161">
        <v>3.27</v>
      </c>
      <c r="R1161">
        <v>36</v>
      </c>
      <c r="S1161" s="2">
        <v>191.88</v>
      </c>
      <c r="T1161" s="3">
        <v>0.06</v>
      </c>
      <c r="U1161" s="2">
        <v>11.51</v>
      </c>
      <c r="V1161" s="2">
        <v>180.37</v>
      </c>
      <c r="W1161" s="2">
        <v>6.19</v>
      </c>
      <c r="X1161" s="2">
        <v>186.56</v>
      </c>
    </row>
    <row r="1162" spans="1:24">
      <c r="A1162" t="s">
        <v>2530</v>
      </c>
      <c r="B1162" s="1">
        <v>43575</v>
      </c>
      <c r="C1162" t="s">
        <v>2531</v>
      </c>
      <c r="D1162" t="s">
        <v>689</v>
      </c>
      <c r="E1162" t="s">
        <v>27</v>
      </c>
      <c r="F1162" t="s">
        <v>28</v>
      </c>
      <c r="G1162" t="s">
        <v>46</v>
      </c>
      <c r="H1162" t="s">
        <v>62</v>
      </c>
      <c r="I1162" t="s">
        <v>63</v>
      </c>
      <c r="J1162" t="s">
        <v>202</v>
      </c>
      <c r="K1162" t="s">
        <v>57</v>
      </c>
      <c r="L1162" t="s">
        <v>41</v>
      </c>
      <c r="M1162" t="s">
        <v>35</v>
      </c>
      <c r="N1162" s="1">
        <v>43587</v>
      </c>
      <c r="O1162">
        <v>2.52</v>
      </c>
      <c r="P1162" s="2">
        <v>4</v>
      </c>
      <c r="Q1162">
        <v>1.48</v>
      </c>
      <c r="R1162">
        <v>31</v>
      </c>
      <c r="S1162" s="2">
        <v>78.12</v>
      </c>
      <c r="T1162" s="3">
        <v>0.01</v>
      </c>
      <c r="U1162" s="2">
        <v>0.78</v>
      </c>
      <c r="V1162" s="2">
        <v>77.34</v>
      </c>
      <c r="W1162" s="2">
        <v>1.3</v>
      </c>
      <c r="X1162" s="2">
        <v>78.64</v>
      </c>
    </row>
    <row r="1163" spans="1:24">
      <c r="A1163" t="s">
        <v>2532</v>
      </c>
      <c r="B1163" s="1">
        <v>43581</v>
      </c>
      <c r="C1163" t="s">
        <v>2533</v>
      </c>
      <c r="D1163" t="s">
        <v>691</v>
      </c>
      <c r="E1163" t="s">
        <v>39</v>
      </c>
      <c r="F1163" t="s">
        <v>39</v>
      </c>
      <c r="G1163" t="s">
        <v>29</v>
      </c>
      <c r="H1163" t="s">
        <v>66</v>
      </c>
      <c r="I1163" t="s">
        <v>73</v>
      </c>
      <c r="J1163" t="s">
        <v>206</v>
      </c>
      <c r="K1163" t="s">
        <v>33</v>
      </c>
      <c r="L1163" t="s">
        <v>51</v>
      </c>
      <c r="M1163" t="s">
        <v>35</v>
      </c>
      <c r="N1163" s="1">
        <v>43632</v>
      </c>
      <c r="O1163">
        <v>8.82</v>
      </c>
      <c r="P1163" s="2">
        <v>20.99</v>
      </c>
      <c r="Q1163">
        <v>12.17</v>
      </c>
      <c r="R1163">
        <v>19</v>
      </c>
      <c r="S1163" s="2">
        <v>167.58</v>
      </c>
      <c r="T1163" s="3">
        <v>0.01</v>
      </c>
      <c r="U1163" s="2">
        <v>1.68</v>
      </c>
      <c r="V1163" s="2">
        <v>165.9</v>
      </c>
      <c r="W1163" s="2">
        <v>4.8099999999999996</v>
      </c>
      <c r="X1163" s="2">
        <v>170.71</v>
      </c>
    </row>
    <row r="1164" spans="1:24">
      <c r="A1164" t="s">
        <v>2534</v>
      </c>
      <c r="B1164" s="1">
        <v>43582</v>
      </c>
      <c r="C1164" t="s">
        <v>1610</v>
      </c>
      <c r="D1164" t="s">
        <v>694</v>
      </c>
      <c r="E1164" t="s">
        <v>45</v>
      </c>
      <c r="F1164" t="s">
        <v>45</v>
      </c>
      <c r="G1164" t="s">
        <v>107</v>
      </c>
      <c r="H1164" t="s">
        <v>47</v>
      </c>
      <c r="I1164" t="s">
        <v>176</v>
      </c>
      <c r="J1164" t="s">
        <v>210</v>
      </c>
      <c r="K1164" t="s">
        <v>57</v>
      </c>
      <c r="L1164" t="s">
        <v>58</v>
      </c>
      <c r="M1164" t="s">
        <v>52</v>
      </c>
      <c r="N1164" s="1">
        <v>43613</v>
      </c>
      <c r="O1164">
        <v>7.61</v>
      </c>
      <c r="P1164" s="2">
        <v>12.28</v>
      </c>
      <c r="Q1164">
        <v>4.67</v>
      </c>
      <c r="R1164">
        <v>29</v>
      </c>
      <c r="S1164" s="2">
        <v>220.69</v>
      </c>
      <c r="T1164" s="3">
        <v>0</v>
      </c>
      <c r="U1164" s="2">
        <v>0</v>
      </c>
      <c r="V1164" s="2">
        <v>220.69</v>
      </c>
      <c r="W1164" s="2">
        <v>6.35</v>
      </c>
      <c r="X1164" s="2">
        <v>227.04</v>
      </c>
    </row>
    <row r="1165" spans="1:24">
      <c r="A1165" t="s">
        <v>2535</v>
      </c>
      <c r="B1165" s="1">
        <v>43583</v>
      </c>
      <c r="C1165" t="s">
        <v>1685</v>
      </c>
      <c r="D1165" t="s">
        <v>697</v>
      </c>
      <c r="E1165" t="s">
        <v>39</v>
      </c>
      <c r="F1165" t="s">
        <v>39</v>
      </c>
      <c r="G1165" t="s">
        <v>29</v>
      </c>
      <c r="H1165" t="s">
        <v>62</v>
      </c>
      <c r="I1165" t="s">
        <v>31</v>
      </c>
      <c r="J1165" t="s">
        <v>214</v>
      </c>
      <c r="K1165" t="s">
        <v>33</v>
      </c>
      <c r="L1165" t="s">
        <v>51</v>
      </c>
      <c r="M1165" t="s">
        <v>35</v>
      </c>
      <c r="N1165" s="1">
        <v>43614</v>
      </c>
      <c r="O1165">
        <v>1.59</v>
      </c>
      <c r="P1165" s="2">
        <v>2.61</v>
      </c>
      <c r="Q1165">
        <v>1.02</v>
      </c>
      <c r="R1165">
        <v>9</v>
      </c>
      <c r="S1165" s="2">
        <v>14.31</v>
      </c>
      <c r="T1165" s="3">
        <v>0.06</v>
      </c>
      <c r="U1165" s="2">
        <v>0.86</v>
      </c>
      <c r="V1165" s="2">
        <v>13.45</v>
      </c>
      <c r="W1165" s="2">
        <v>0.5</v>
      </c>
      <c r="X1165" s="2">
        <v>13.95</v>
      </c>
    </row>
    <row r="1166" spans="1:24">
      <c r="A1166" t="s">
        <v>2536</v>
      </c>
      <c r="B1166" s="1">
        <v>43583</v>
      </c>
      <c r="C1166" t="s">
        <v>2537</v>
      </c>
      <c r="D1166" t="s">
        <v>700</v>
      </c>
      <c r="E1166" t="s">
        <v>45</v>
      </c>
      <c r="F1166" t="s">
        <v>45</v>
      </c>
      <c r="G1166" t="s">
        <v>29</v>
      </c>
      <c r="H1166" t="s">
        <v>525</v>
      </c>
      <c r="I1166" t="s">
        <v>31</v>
      </c>
      <c r="J1166" t="s">
        <v>218</v>
      </c>
      <c r="K1166" t="s">
        <v>50</v>
      </c>
      <c r="L1166" t="s">
        <v>34</v>
      </c>
      <c r="M1166" t="s">
        <v>35</v>
      </c>
      <c r="N1166" s="1">
        <v>43603</v>
      </c>
      <c r="O1166">
        <v>6.39</v>
      </c>
      <c r="P1166" s="2">
        <v>19.98</v>
      </c>
      <c r="Q1166">
        <v>13.59</v>
      </c>
      <c r="R1166">
        <v>7</v>
      </c>
      <c r="S1166" s="2">
        <v>44.73</v>
      </c>
      <c r="T1166" s="3">
        <v>0.01</v>
      </c>
      <c r="U1166" s="2">
        <v>0.45</v>
      </c>
      <c r="V1166" s="2">
        <v>44.28</v>
      </c>
      <c r="W1166" s="2">
        <v>4</v>
      </c>
      <c r="X1166" s="2">
        <v>48.28</v>
      </c>
    </row>
    <row r="1167" spans="1:24">
      <c r="A1167" t="s">
        <v>2538</v>
      </c>
      <c r="B1167" s="1">
        <v>43585</v>
      </c>
      <c r="C1167" t="s">
        <v>2539</v>
      </c>
      <c r="D1167" t="s">
        <v>703</v>
      </c>
      <c r="E1167" t="s">
        <v>27</v>
      </c>
      <c r="F1167" t="s">
        <v>28</v>
      </c>
      <c r="G1167" t="s">
        <v>29</v>
      </c>
      <c r="H1167" t="s">
        <v>90</v>
      </c>
      <c r="I1167" t="s">
        <v>31</v>
      </c>
      <c r="J1167" t="s">
        <v>222</v>
      </c>
      <c r="K1167" t="s">
        <v>57</v>
      </c>
      <c r="L1167" t="s">
        <v>41</v>
      </c>
      <c r="M1167" t="s">
        <v>52</v>
      </c>
      <c r="N1167" s="1">
        <v>43644</v>
      </c>
      <c r="O1167">
        <v>32.020000000000003</v>
      </c>
      <c r="P1167" s="2">
        <v>152.47999999999999</v>
      </c>
      <c r="Q1167">
        <v>120.46</v>
      </c>
      <c r="R1167">
        <v>16</v>
      </c>
      <c r="S1167" s="2">
        <v>512.32000000000005</v>
      </c>
      <c r="T1167" s="3">
        <v>0.1</v>
      </c>
      <c r="U1167" s="2">
        <v>51.23</v>
      </c>
      <c r="V1167" s="2">
        <v>461.09</v>
      </c>
      <c r="W1167" s="2">
        <v>4</v>
      </c>
      <c r="X1167" s="2">
        <v>465.09</v>
      </c>
    </row>
    <row r="1168" spans="1:24">
      <c r="A1168" t="s">
        <v>2540</v>
      </c>
      <c r="B1168" s="1">
        <v>43585</v>
      </c>
      <c r="C1168" t="s">
        <v>2541</v>
      </c>
      <c r="D1168" t="s">
        <v>706</v>
      </c>
      <c r="E1168" t="s">
        <v>27</v>
      </c>
      <c r="F1168" t="s">
        <v>28</v>
      </c>
      <c r="G1168" t="s">
        <v>46</v>
      </c>
      <c r="H1168" t="s">
        <v>66</v>
      </c>
      <c r="I1168" t="s">
        <v>63</v>
      </c>
      <c r="J1168" t="s">
        <v>226</v>
      </c>
      <c r="K1168" t="s">
        <v>33</v>
      </c>
      <c r="L1168" t="s">
        <v>51</v>
      </c>
      <c r="M1168" t="s">
        <v>35</v>
      </c>
      <c r="N1168" s="1">
        <v>43633</v>
      </c>
      <c r="O1168">
        <v>7.61</v>
      </c>
      <c r="P1168" s="2">
        <v>12.28</v>
      </c>
      <c r="Q1168">
        <v>4.67</v>
      </c>
      <c r="R1168">
        <v>27</v>
      </c>
      <c r="S1168" s="2">
        <v>205.47</v>
      </c>
      <c r="T1168" s="3">
        <v>0.03</v>
      </c>
      <c r="U1168" s="2">
        <v>6.16</v>
      </c>
      <c r="V1168" s="2">
        <v>199.31</v>
      </c>
      <c r="W1168" s="2">
        <v>6.35</v>
      </c>
      <c r="X1168" s="2">
        <v>205.66</v>
      </c>
    </row>
    <row r="1169" spans="1:24">
      <c r="A1169" t="s">
        <v>2542</v>
      </c>
      <c r="B1169" s="1">
        <v>43585</v>
      </c>
      <c r="C1169" t="s">
        <v>2543</v>
      </c>
      <c r="D1169" t="s">
        <v>709</v>
      </c>
      <c r="E1169" t="s">
        <v>39</v>
      </c>
      <c r="F1169" t="s">
        <v>39</v>
      </c>
      <c r="G1169" t="s">
        <v>72</v>
      </c>
      <c r="H1169" t="s">
        <v>433</v>
      </c>
      <c r="I1169" t="s">
        <v>63</v>
      </c>
      <c r="J1169" t="s">
        <v>230</v>
      </c>
      <c r="K1169" t="s">
        <v>33</v>
      </c>
      <c r="L1169" t="s">
        <v>58</v>
      </c>
      <c r="M1169" t="s">
        <v>35</v>
      </c>
      <c r="N1169" s="1">
        <v>43600</v>
      </c>
      <c r="O1169">
        <v>10.07</v>
      </c>
      <c r="P1169" s="2">
        <v>15.98</v>
      </c>
      <c r="Q1169">
        <v>5.91</v>
      </c>
      <c r="R1169">
        <v>39</v>
      </c>
      <c r="S1169" s="2">
        <v>392.73</v>
      </c>
      <c r="T1169" s="3">
        <v>0.09</v>
      </c>
      <c r="U1169" s="2">
        <v>35.35</v>
      </c>
      <c r="V1169" s="2">
        <v>357.38</v>
      </c>
      <c r="W1169" s="2">
        <v>4</v>
      </c>
      <c r="X1169" s="2">
        <v>361.38</v>
      </c>
    </row>
    <row r="1170" spans="1:24">
      <c r="A1170" t="s">
        <v>2544</v>
      </c>
      <c r="B1170" s="1">
        <v>43586</v>
      </c>
      <c r="C1170" t="s">
        <v>2545</v>
      </c>
      <c r="D1170" t="s">
        <v>712</v>
      </c>
      <c r="E1170" t="s">
        <v>45</v>
      </c>
      <c r="F1170" t="s">
        <v>45</v>
      </c>
      <c r="G1170" t="s">
        <v>29</v>
      </c>
      <c r="H1170" t="s">
        <v>90</v>
      </c>
      <c r="I1170" t="s">
        <v>63</v>
      </c>
      <c r="J1170" t="s">
        <v>233</v>
      </c>
      <c r="K1170" t="s">
        <v>50</v>
      </c>
      <c r="L1170" t="s">
        <v>34</v>
      </c>
      <c r="M1170" t="s">
        <v>35</v>
      </c>
      <c r="N1170" s="1">
        <v>43590</v>
      </c>
      <c r="O1170">
        <v>4.79</v>
      </c>
      <c r="P1170" s="2">
        <v>11.97</v>
      </c>
      <c r="Q1170">
        <v>7.18</v>
      </c>
      <c r="R1170">
        <v>7</v>
      </c>
      <c r="S1170" s="2">
        <v>33.53</v>
      </c>
      <c r="T1170" s="3">
        <v>0.05</v>
      </c>
      <c r="U1170" s="2">
        <v>1.68</v>
      </c>
      <c r="V1170" s="2">
        <v>31.85</v>
      </c>
      <c r="W1170" s="2">
        <v>5.81</v>
      </c>
      <c r="X1170" s="2">
        <v>37.659999999999997</v>
      </c>
    </row>
    <row r="1171" spans="1:24">
      <c r="A1171" t="s">
        <v>2546</v>
      </c>
      <c r="B1171" s="1">
        <v>43587</v>
      </c>
      <c r="C1171" t="s">
        <v>2547</v>
      </c>
      <c r="D1171" t="s">
        <v>715</v>
      </c>
      <c r="E1171" t="s">
        <v>27</v>
      </c>
      <c r="F1171" t="s">
        <v>28</v>
      </c>
      <c r="G1171" t="s">
        <v>107</v>
      </c>
      <c r="H1171" t="s">
        <v>90</v>
      </c>
      <c r="I1171" t="s">
        <v>63</v>
      </c>
      <c r="J1171" t="s">
        <v>237</v>
      </c>
      <c r="K1171" t="s">
        <v>33</v>
      </c>
      <c r="L1171" t="s">
        <v>41</v>
      </c>
      <c r="M1171" t="s">
        <v>35</v>
      </c>
      <c r="N1171" s="1">
        <v>43645</v>
      </c>
      <c r="O1171">
        <v>8.7100000000000009</v>
      </c>
      <c r="P1171" s="2">
        <v>14.28</v>
      </c>
      <c r="Q1171">
        <v>5.57</v>
      </c>
      <c r="R1171">
        <v>42</v>
      </c>
      <c r="S1171" s="2">
        <v>365.82</v>
      </c>
      <c r="T1171" s="3">
        <v>0.1</v>
      </c>
      <c r="U1171" s="2">
        <v>36.58</v>
      </c>
      <c r="V1171" s="2">
        <v>329.24</v>
      </c>
      <c r="W1171" s="2">
        <v>2.99</v>
      </c>
      <c r="X1171" s="2">
        <v>332.23</v>
      </c>
    </row>
    <row r="1172" spans="1:24">
      <c r="A1172" t="s">
        <v>2548</v>
      </c>
      <c r="B1172" s="1">
        <v>43587</v>
      </c>
      <c r="C1172" t="s">
        <v>2549</v>
      </c>
      <c r="D1172" t="s">
        <v>718</v>
      </c>
      <c r="E1172" t="s">
        <v>39</v>
      </c>
      <c r="F1172" t="s">
        <v>39</v>
      </c>
      <c r="G1172" t="s">
        <v>46</v>
      </c>
      <c r="H1172" t="s">
        <v>125</v>
      </c>
      <c r="I1172" t="s">
        <v>73</v>
      </c>
      <c r="J1172" t="s">
        <v>241</v>
      </c>
      <c r="K1172" t="s">
        <v>33</v>
      </c>
      <c r="L1172" t="s">
        <v>34</v>
      </c>
      <c r="M1172" t="s">
        <v>35</v>
      </c>
      <c r="N1172" s="1">
        <v>43592</v>
      </c>
      <c r="O1172">
        <v>54.29</v>
      </c>
      <c r="P1172" s="2">
        <v>90.48</v>
      </c>
      <c r="Q1172">
        <v>36.19</v>
      </c>
      <c r="R1172">
        <v>15</v>
      </c>
      <c r="S1172" s="2">
        <v>814.35</v>
      </c>
      <c r="T1172" s="3">
        <v>0.05</v>
      </c>
      <c r="U1172" s="2">
        <v>40.72</v>
      </c>
      <c r="V1172" s="2">
        <v>773.63</v>
      </c>
      <c r="W1172" s="2">
        <v>19.989999999999998</v>
      </c>
      <c r="X1172" s="2">
        <v>793.62</v>
      </c>
    </row>
    <row r="1173" spans="1:24">
      <c r="A1173" t="s">
        <v>2550</v>
      </c>
      <c r="B1173" s="1">
        <v>43588</v>
      </c>
      <c r="C1173" t="s">
        <v>2551</v>
      </c>
      <c r="D1173" t="s">
        <v>721</v>
      </c>
      <c r="E1173" t="s">
        <v>45</v>
      </c>
      <c r="F1173" t="s">
        <v>45</v>
      </c>
      <c r="G1173" t="s">
        <v>46</v>
      </c>
      <c r="H1173" t="s">
        <v>525</v>
      </c>
      <c r="I1173" t="s">
        <v>73</v>
      </c>
      <c r="J1173" t="s">
        <v>245</v>
      </c>
      <c r="K1173" t="s">
        <v>50</v>
      </c>
      <c r="L1173" t="s">
        <v>41</v>
      </c>
      <c r="M1173" t="s">
        <v>35</v>
      </c>
      <c r="N1173" s="1">
        <v>43626</v>
      </c>
      <c r="O1173">
        <v>3.52</v>
      </c>
      <c r="P1173" s="2">
        <v>5.68</v>
      </c>
      <c r="Q1173">
        <v>2.16</v>
      </c>
      <c r="R1173">
        <v>20</v>
      </c>
      <c r="S1173" s="2">
        <v>70.400000000000006</v>
      </c>
      <c r="T1173" s="3">
        <v>7.0000000000000007E-2</v>
      </c>
      <c r="U1173" s="2">
        <v>4.93</v>
      </c>
      <c r="V1173" s="2">
        <v>65.47</v>
      </c>
      <c r="W1173" s="2">
        <v>1.39</v>
      </c>
      <c r="X1173" s="2">
        <v>66.86</v>
      </c>
    </row>
    <row r="1174" spans="1:24">
      <c r="A1174" t="s">
        <v>2552</v>
      </c>
      <c r="B1174" s="1">
        <v>43589</v>
      </c>
      <c r="C1174" t="s">
        <v>2029</v>
      </c>
      <c r="D1174" t="s">
        <v>724</v>
      </c>
      <c r="E1174" t="s">
        <v>27</v>
      </c>
      <c r="F1174" t="s">
        <v>28</v>
      </c>
      <c r="G1174" t="s">
        <v>29</v>
      </c>
      <c r="H1174" t="s">
        <v>150</v>
      </c>
      <c r="I1174" t="s">
        <v>73</v>
      </c>
      <c r="J1174" t="s">
        <v>249</v>
      </c>
      <c r="K1174" t="s">
        <v>57</v>
      </c>
      <c r="L1174" t="s">
        <v>51</v>
      </c>
      <c r="M1174" t="s">
        <v>35</v>
      </c>
      <c r="N1174" s="1">
        <v>43638</v>
      </c>
      <c r="O1174">
        <v>3.47</v>
      </c>
      <c r="P1174" s="2">
        <v>6.68</v>
      </c>
      <c r="Q1174">
        <v>3.21</v>
      </c>
      <c r="R1174">
        <v>41</v>
      </c>
      <c r="S1174" s="2">
        <v>142.27000000000001</v>
      </c>
      <c r="T1174" s="3">
        <v>0.08</v>
      </c>
      <c r="U1174" s="2">
        <v>11.38</v>
      </c>
      <c r="V1174" s="2">
        <v>130.88999999999999</v>
      </c>
      <c r="W1174" s="2">
        <v>1.5</v>
      </c>
      <c r="X1174" s="2">
        <v>132.38999999999999</v>
      </c>
    </row>
    <row r="1175" spans="1:24">
      <c r="A1175" t="s">
        <v>2553</v>
      </c>
      <c r="B1175" s="1">
        <v>43590</v>
      </c>
      <c r="C1175" t="s">
        <v>62</v>
      </c>
      <c r="D1175" t="s">
        <v>727</v>
      </c>
      <c r="E1175" t="s">
        <v>39</v>
      </c>
      <c r="F1175" t="s">
        <v>39</v>
      </c>
      <c r="G1175" t="s">
        <v>29</v>
      </c>
      <c r="H1175" t="s">
        <v>90</v>
      </c>
      <c r="I1175" t="s">
        <v>48</v>
      </c>
      <c r="J1175" t="s">
        <v>452</v>
      </c>
      <c r="K1175" t="s">
        <v>50</v>
      </c>
      <c r="L1175" t="s">
        <v>58</v>
      </c>
      <c r="M1175" t="s">
        <v>35</v>
      </c>
      <c r="N1175" s="1">
        <v>43616</v>
      </c>
      <c r="O1175">
        <v>10.07</v>
      </c>
      <c r="P1175" s="2">
        <v>15.98</v>
      </c>
      <c r="Q1175">
        <v>5.91</v>
      </c>
      <c r="R1175">
        <v>34</v>
      </c>
      <c r="S1175" s="2">
        <v>342.38</v>
      </c>
      <c r="T1175" s="3">
        <v>0.1</v>
      </c>
      <c r="U1175" s="2">
        <v>34.24</v>
      </c>
      <c r="V1175" s="2">
        <v>308.14</v>
      </c>
      <c r="W1175" s="2">
        <v>4</v>
      </c>
      <c r="X1175" s="2">
        <v>312.14</v>
      </c>
    </row>
    <row r="1176" spans="1:24">
      <c r="A1176" t="s">
        <v>2554</v>
      </c>
      <c r="B1176" s="1">
        <v>43592</v>
      </c>
      <c r="C1176" t="s">
        <v>2075</v>
      </c>
      <c r="D1176" t="s">
        <v>730</v>
      </c>
      <c r="E1176" t="s">
        <v>45</v>
      </c>
      <c r="F1176" t="s">
        <v>45</v>
      </c>
      <c r="G1176" t="s">
        <v>46</v>
      </c>
      <c r="H1176" t="s">
        <v>125</v>
      </c>
      <c r="I1176" t="s">
        <v>63</v>
      </c>
      <c r="J1176" t="s">
        <v>455</v>
      </c>
      <c r="K1176" t="s">
        <v>57</v>
      </c>
      <c r="L1176" t="s">
        <v>51</v>
      </c>
      <c r="M1176" t="s">
        <v>35</v>
      </c>
      <c r="N1176" s="1">
        <v>43616</v>
      </c>
      <c r="O1176">
        <v>4.79</v>
      </c>
      <c r="P1176" s="2">
        <v>11.97</v>
      </c>
      <c r="Q1176">
        <v>7.18</v>
      </c>
      <c r="R1176">
        <v>18</v>
      </c>
      <c r="S1176" s="2">
        <v>86.22</v>
      </c>
      <c r="T1176" s="3">
        <v>0.08</v>
      </c>
      <c r="U1176" s="2">
        <v>6.9</v>
      </c>
      <c r="V1176" s="2">
        <v>79.319999999999993</v>
      </c>
      <c r="W1176" s="2">
        <v>5.81</v>
      </c>
      <c r="X1176" s="2">
        <v>85.13</v>
      </c>
    </row>
    <row r="1177" spans="1:24">
      <c r="A1177" t="s">
        <v>2555</v>
      </c>
      <c r="B1177" s="1">
        <v>43594</v>
      </c>
      <c r="C1177" t="s">
        <v>2556</v>
      </c>
      <c r="D1177" t="s">
        <v>733</v>
      </c>
      <c r="E1177" t="s">
        <v>39</v>
      </c>
      <c r="F1177" t="s">
        <v>39</v>
      </c>
      <c r="G1177" t="s">
        <v>107</v>
      </c>
      <c r="H1177" t="s">
        <v>125</v>
      </c>
      <c r="I1177" t="s">
        <v>73</v>
      </c>
      <c r="J1177" t="s">
        <v>458</v>
      </c>
      <c r="K1177" t="s">
        <v>33</v>
      </c>
      <c r="L1177" t="s">
        <v>34</v>
      </c>
      <c r="M1177" t="s">
        <v>52</v>
      </c>
      <c r="N1177" s="1">
        <v>43635</v>
      </c>
      <c r="O1177">
        <v>8.82</v>
      </c>
      <c r="P1177" s="2">
        <v>20.99</v>
      </c>
      <c r="Q1177">
        <v>12.17</v>
      </c>
      <c r="R1177">
        <v>8</v>
      </c>
      <c r="S1177" s="2">
        <v>70.56</v>
      </c>
      <c r="T1177" s="3">
        <v>0.09</v>
      </c>
      <c r="U1177" s="2">
        <v>6.35</v>
      </c>
      <c r="V1177" s="2">
        <v>64.209999999999994</v>
      </c>
      <c r="W1177" s="2">
        <v>4.8099999999999996</v>
      </c>
      <c r="X1177" s="2">
        <v>69.02</v>
      </c>
    </row>
    <row r="1178" spans="1:24">
      <c r="A1178" t="s">
        <v>2557</v>
      </c>
      <c r="B1178" s="1">
        <v>43594</v>
      </c>
      <c r="C1178" t="s">
        <v>1589</v>
      </c>
      <c r="D1178" t="s">
        <v>736</v>
      </c>
      <c r="E1178" t="s">
        <v>39</v>
      </c>
      <c r="F1178" t="s">
        <v>39</v>
      </c>
      <c r="G1178" t="s">
        <v>72</v>
      </c>
      <c r="H1178" t="s">
        <v>62</v>
      </c>
      <c r="I1178" t="s">
        <v>73</v>
      </c>
      <c r="J1178" t="s">
        <v>461</v>
      </c>
      <c r="K1178" t="s">
        <v>57</v>
      </c>
      <c r="L1178" t="s">
        <v>41</v>
      </c>
      <c r="M1178" t="s">
        <v>35</v>
      </c>
      <c r="N1178" s="1">
        <v>43642</v>
      </c>
      <c r="O1178">
        <v>1.0900000000000001</v>
      </c>
      <c r="P1178" s="2">
        <v>1.68</v>
      </c>
      <c r="Q1178">
        <v>0.59</v>
      </c>
      <c r="R1178">
        <v>18</v>
      </c>
      <c r="S1178" s="2">
        <v>19.62</v>
      </c>
      <c r="T1178" s="3">
        <v>0.06</v>
      </c>
      <c r="U1178" s="2">
        <v>1.18</v>
      </c>
      <c r="V1178" s="2">
        <v>18.440000000000001</v>
      </c>
      <c r="W1178" s="2">
        <v>1</v>
      </c>
      <c r="X1178" s="2">
        <v>19.440000000000001</v>
      </c>
    </row>
    <row r="1179" spans="1:24">
      <c r="A1179" t="s">
        <v>2558</v>
      </c>
      <c r="B1179" s="1">
        <v>43595</v>
      </c>
      <c r="C1179" t="s">
        <v>2559</v>
      </c>
      <c r="D1179" t="s">
        <v>739</v>
      </c>
      <c r="E1179" t="s">
        <v>45</v>
      </c>
      <c r="F1179" t="s">
        <v>45</v>
      </c>
      <c r="G1179" t="s">
        <v>29</v>
      </c>
      <c r="H1179" t="s">
        <v>66</v>
      </c>
      <c r="I1179" t="s">
        <v>63</v>
      </c>
      <c r="J1179" t="s">
        <v>464</v>
      </c>
      <c r="K1179" t="s">
        <v>33</v>
      </c>
      <c r="L1179" t="s">
        <v>51</v>
      </c>
      <c r="M1179" t="s">
        <v>35</v>
      </c>
      <c r="N1179" s="1">
        <v>43638</v>
      </c>
      <c r="O1179">
        <v>54.52</v>
      </c>
      <c r="P1179" s="2">
        <v>100.97</v>
      </c>
      <c r="Q1179">
        <v>46.45</v>
      </c>
      <c r="R1179">
        <v>15</v>
      </c>
      <c r="S1179" s="2">
        <v>817.8</v>
      </c>
      <c r="T1179" s="3">
        <v>0.1</v>
      </c>
      <c r="U1179" s="2">
        <v>81.78</v>
      </c>
      <c r="V1179" s="2">
        <v>736.02</v>
      </c>
      <c r="W1179" s="2">
        <v>7.18</v>
      </c>
      <c r="X1179" s="2">
        <v>743.2</v>
      </c>
    </row>
    <row r="1180" spans="1:24">
      <c r="A1180" t="s">
        <v>2560</v>
      </c>
      <c r="B1180" s="1">
        <v>43598</v>
      </c>
      <c r="C1180" t="s">
        <v>2561</v>
      </c>
      <c r="D1180" t="s">
        <v>742</v>
      </c>
      <c r="E1180" t="s">
        <v>27</v>
      </c>
      <c r="F1180" t="s">
        <v>28</v>
      </c>
      <c r="G1180" t="s">
        <v>107</v>
      </c>
      <c r="H1180" t="s">
        <v>62</v>
      </c>
      <c r="I1180" t="s">
        <v>31</v>
      </c>
      <c r="J1180" t="s">
        <v>467</v>
      </c>
      <c r="K1180" t="s">
        <v>33</v>
      </c>
      <c r="L1180" t="s">
        <v>58</v>
      </c>
      <c r="M1180" t="s">
        <v>52</v>
      </c>
      <c r="N1180" s="1">
        <v>43628</v>
      </c>
      <c r="O1180">
        <v>2.52</v>
      </c>
      <c r="P1180" s="2">
        <v>4</v>
      </c>
      <c r="Q1180">
        <v>1.48</v>
      </c>
      <c r="R1180">
        <v>19</v>
      </c>
      <c r="S1180" s="2">
        <v>47.88</v>
      </c>
      <c r="T1180" s="3">
        <v>0.09</v>
      </c>
      <c r="U1180" s="2">
        <v>4.3099999999999996</v>
      </c>
      <c r="V1180" s="2">
        <v>43.57</v>
      </c>
      <c r="W1180" s="2">
        <v>1.3</v>
      </c>
      <c r="X1180" s="2">
        <v>44.87</v>
      </c>
    </row>
    <row r="1181" spans="1:24">
      <c r="A1181" t="s">
        <v>2562</v>
      </c>
      <c r="B1181" s="1">
        <v>43599</v>
      </c>
      <c r="C1181" t="s">
        <v>167</v>
      </c>
      <c r="D1181" t="s">
        <v>745</v>
      </c>
      <c r="E1181" t="s">
        <v>27</v>
      </c>
      <c r="F1181" t="s">
        <v>28</v>
      </c>
      <c r="G1181" t="s">
        <v>107</v>
      </c>
      <c r="H1181" t="s">
        <v>62</v>
      </c>
      <c r="I1181" t="s">
        <v>176</v>
      </c>
      <c r="J1181" t="s">
        <v>470</v>
      </c>
      <c r="K1181" t="s">
        <v>33</v>
      </c>
      <c r="L1181" t="s">
        <v>34</v>
      </c>
      <c r="M1181" t="s">
        <v>35</v>
      </c>
      <c r="N1181" s="1">
        <v>43603</v>
      </c>
      <c r="O1181">
        <v>13.88</v>
      </c>
      <c r="P1181" s="2">
        <v>22.38</v>
      </c>
      <c r="Q1181">
        <v>8.5</v>
      </c>
      <c r="R1181">
        <v>26</v>
      </c>
      <c r="S1181" s="2">
        <v>360.88</v>
      </c>
      <c r="T1181" s="3">
        <v>0.1</v>
      </c>
      <c r="U1181" s="2">
        <v>36.090000000000003</v>
      </c>
      <c r="V1181" s="2">
        <v>324.79000000000002</v>
      </c>
      <c r="W1181" s="2">
        <v>15.1</v>
      </c>
      <c r="X1181" s="2">
        <v>339.89</v>
      </c>
    </row>
    <row r="1182" spans="1:24">
      <c r="A1182" t="s">
        <v>2563</v>
      </c>
      <c r="B1182" s="1">
        <v>43599</v>
      </c>
      <c r="C1182" t="s">
        <v>2564</v>
      </c>
      <c r="D1182" t="s">
        <v>748</v>
      </c>
      <c r="E1182" t="s">
        <v>39</v>
      </c>
      <c r="F1182" t="s">
        <v>39</v>
      </c>
      <c r="G1182" t="s">
        <v>29</v>
      </c>
      <c r="H1182" t="s">
        <v>167</v>
      </c>
      <c r="I1182" t="s">
        <v>63</v>
      </c>
      <c r="J1182" t="s">
        <v>473</v>
      </c>
      <c r="K1182" t="s">
        <v>50</v>
      </c>
      <c r="L1182" t="s">
        <v>41</v>
      </c>
      <c r="M1182" t="s">
        <v>35</v>
      </c>
      <c r="N1182" s="1">
        <v>43652</v>
      </c>
      <c r="O1182">
        <v>21.56</v>
      </c>
      <c r="P1182" s="2">
        <v>36.549999999999997</v>
      </c>
      <c r="Q1182">
        <v>14.99</v>
      </c>
      <c r="R1182">
        <v>45</v>
      </c>
      <c r="S1182" s="2">
        <v>970.2</v>
      </c>
      <c r="T1182" s="3">
        <v>0.1</v>
      </c>
      <c r="U1182" s="2">
        <v>97.02</v>
      </c>
      <c r="V1182" s="2">
        <v>873.18</v>
      </c>
      <c r="W1182" s="2">
        <v>13.89</v>
      </c>
      <c r="X1182" s="2">
        <v>887.07</v>
      </c>
    </row>
    <row r="1183" spans="1:24">
      <c r="A1183" t="s">
        <v>2565</v>
      </c>
      <c r="B1183" s="1">
        <v>43600</v>
      </c>
      <c r="C1183" t="s">
        <v>2278</v>
      </c>
      <c r="D1183" t="s">
        <v>751</v>
      </c>
      <c r="E1183" t="s">
        <v>45</v>
      </c>
      <c r="F1183" t="s">
        <v>45</v>
      </c>
      <c r="G1183" t="s">
        <v>72</v>
      </c>
      <c r="H1183" t="s">
        <v>30</v>
      </c>
      <c r="I1183" t="s">
        <v>176</v>
      </c>
      <c r="J1183" t="s">
        <v>476</v>
      </c>
      <c r="K1183" t="s">
        <v>57</v>
      </c>
      <c r="L1183" t="s">
        <v>51</v>
      </c>
      <c r="M1183" t="s">
        <v>52</v>
      </c>
      <c r="N1183" s="1">
        <v>43644</v>
      </c>
      <c r="O1183">
        <v>19.78</v>
      </c>
      <c r="P1183" s="2">
        <v>45.99</v>
      </c>
      <c r="Q1183">
        <v>26.21</v>
      </c>
      <c r="R1183">
        <v>14</v>
      </c>
      <c r="S1183" s="2">
        <v>276.92</v>
      </c>
      <c r="T1183" s="3">
        <v>0.02</v>
      </c>
      <c r="U1183" s="2">
        <v>5.54</v>
      </c>
      <c r="V1183" s="2">
        <v>271.38</v>
      </c>
      <c r="W1183" s="2">
        <v>4.99</v>
      </c>
      <c r="X1183" s="2">
        <v>276.37</v>
      </c>
    </row>
    <row r="1184" spans="1:24">
      <c r="A1184" t="s">
        <v>2566</v>
      </c>
      <c r="B1184" s="1">
        <v>43603</v>
      </c>
      <c r="C1184" t="s">
        <v>2567</v>
      </c>
      <c r="D1184" t="s">
        <v>754</v>
      </c>
      <c r="E1184" t="s">
        <v>27</v>
      </c>
      <c r="F1184" t="s">
        <v>28</v>
      </c>
      <c r="G1184" t="s">
        <v>29</v>
      </c>
      <c r="H1184" t="s">
        <v>167</v>
      </c>
      <c r="I1184" t="s">
        <v>63</v>
      </c>
      <c r="J1184" t="s">
        <v>480</v>
      </c>
      <c r="K1184" t="s">
        <v>50</v>
      </c>
      <c r="L1184" t="s">
        <v>58</v>
      </c>
      <c r="M1184" t="s">
        <v>35</v>
      </c>
      <c r="N1184" s="1">
        <v>43627</v>
      </c>
      <c r="O1184">
        <v>54.29</v>
      </c>
      <c r="P1184" s="2">
        <v>90.48</v>
      </c>
      <c r="Q1184">
        <v>36.19</v>
      </c>
      <c r="R1184">
        <v>11</v>
      </c>
      <c r="S1184" s="2">
        <v>597.19000000000005</v>
      </c>
      <c r="T1184" s="3">
        <v>0.04</v>
      </c>
      <c r="U1184" s="2">
        <v>23.89</v>
      </c>
      <c r="V1184" s="2">
        <v>573.29999999999995</v>
      </c>
      <c r="W1184" s="2">
        <v>19.989999999999998</v>
      </c>
      <c r="X1184" s="2">
        <v>593.29</v>
      </c>
    </row>
    <row r="1185" spans="1:24">
      <c r="A1185" t="s">
        <v>2568</v>
      </c>
      <c r="B1185" s="1">
        <v>43604</v>
      </c>
      <c r="C1185" t="s">
        <v>2569</v>
      </c>
      <c r="D1185" t="s">
        <v>757</v>
      </c>
      <c r="E1185" t="s">
        <v>27</v>
      </c>
      <c r="F1185" t="s">
        <v>28</v>
      </c>
      <c r="G1185" t="s">
        <v>107</v>
      </c>
      <c r="H1185" t="s">
        <v>30</v>
      </c>
      <c r="I1185" t="s">
        <v>176</v>
      </c>
      <c r="J1185" t="s">
        <v>483</v>
      </c>
      <c r="K1185" t="s">
        <v>57</v>
      </c>
      <c r="L1185" t="s">
        <v>58</v>
      </c>
      <c r="M1185" t="s">
        <v>35</v>
      </c>
      <c r="N1185" s="1">
        <v>43664</v>
      </c>
      <c r="O1185">
        <v>9.91</v>
      </c>
      <c r="P1185" s="2">
        <v>15.99</v>
      </c>
      <c r="Q1185">
        <v>6.08</v>
      </c>
      <c r="R1185">
        <v>7</v>
      </c>
      <c r="S1185" s="2">
        <v>69.37</v>
      </c>
      <c r="T1185" s="3">
        <v>0.03</v>
      </c>
      <c r="U1185" s="2">
        <v>2.08</v>
      </c>
      <c r="V1185" s="2">
        <v>67.290000000000006</v>
      </c>
      <c r="W1185" s="2">
        <v>11.28</v>
      </c>
      <c r="X1185" s="2">
        <v>78.569999999999993</v>
      </c>
    </row>
    <row r="1186" spans="1:24">
      <c r="A1186" t="s">
        <v>2570</v>
      </c>
      <c r="B1186" s="1">
        <v>43604</v>
      </c>
      <c r="C1186" t="s">
        <v>2571</v>
      </c>
      <c r="D1186" t="s">
        <v>760</v>
      </c>
      <c r="E1186" t="s">
        <v>39</v>
      </c>
      <c r="F1186" t="s">
        <v>39</v>
      </c>
      <c r="G1186" t="s">
        <v>107</v>
      </c>
      <c r="H1186" t="s">
        <v>90</v>
      </c>
      <c r="I1186" t="s">
        <v>63</v>
      </c>
      <c r="J1186" t="s">
        <v>486</v>
      </c>
      <c r="K1186" t="s">
        <v>33</v>
      </c>
      <c r="L1186" t="s">
        <v>58</v>
      </c>
      <c r="M1186" t="s">
        <v>35</v>
      </c>
      <c r="N1186" s="1">
        <v>43613</v>
      </c>
      <c r="O1186">
        <v>3.75</v>
      </c>
      <c r="P1186" s="2">
        <v>7.08</v>
      </c>
      <c r="Q1186">
        <v>3.33</v>
      </c>
      <c r="R1186">
        <v>29</v>
      </c>
      <c r="S1186" s="2">
        <v>108.75</v>
      </c>
      <c r="T1186" s="3">
        <v>0.04</v>
      </c>
      <c r="U1186" s="2">
        <v>4.3499999999999996</v>
      </c>
      <c r="V1186" s="2">
        <v>104.4</v>
      </c>
      <c r="W1186" s="2">
        <v>2.35</v>
      </c>
      <c r="X1186" s="2">
        <v>106.75</v>
      </c>
    </row>
    <row r="1187" spans="1:24">
      <c r="A1187" t="s">
        <v>2572</v>
      </c>
      <c r="B1187" s="1">
        <v>43605</v>
      </c>
      <c r="C1187" t="s">
        <v>2573</v>
      </c>
      <c r="D1187" t="s">
        <v>763</v>
      </c>
      <c r="E1187" t="s">
        <v>45</v>
      </c>
      <c r="F1187" t="s">
        <v>45</v>
      </c>
      <c r="G1187" t="s">
        <v>29</v>
      </c>
      <c r="H1187" t="s">
        <v>150</v>
      </c>
      <c r="I1187" t="s">
        <v>176</v>
      </c>
      <c r="J1187" t="s">
        <v>489</v>
      </c>
      <c r="K1187" t="s">
        <v>57</v>
      </c>
      <c r="L1187" t="s">
        <v>41</v>
      </c>
      <c r="M1187" t="s">
        <v>35</v>
      </c>
      <c r="N1187" s="1">
        <v>43654</v>
      </c>
      <c r="O1187">
        <v>5.5</v>
      </c>
      <c r="P1187" s="2">
        <v>12.22</v>
      </c>
      <c r="Q1187">
        <v>6.72</v>
      </c>
      <c r="R1187">
        <v>35</v>
      </c>
      <c r="S1187" s="2">
        <v>192.5</v>
      </c>
      <c r="T1187" s="3">
        <v>0</v>
      </c>
      <c r="U1187" s="2">
        <v>0</v>
      </c>
      <c r="V1187" s="2">
        <v>192.5</v>
      </c>
      <c r="W1187" s="2">
        <v>2.85</v>
      </c>
      <c r="X1187" s="2">
        <v>195.35</v>
      </c>
    </row>
    <row r="1188" spans="1:24">
      <c r="A1188" t="s">
        <v>2574</v>
      </c>
      <c r="B1188" s="1">
        <v>43605</v>
      </c>
      <c r="C1188" t="s">
        <v>2575</v>
      </c>
      <c r="D1188" t="s">
        <v>766</v>
      </c>
      <c r="E1188" t="s">
        <v>27</v>
      </c>
      <c r="F1188" t="s">
        <v>28</v>
      </c>
      <c r="G1188" t="s">
        <v>46</v>
      </c>
      <c r="H1188" t="s">
        <v>416</v>
      </c>
      <c r="I1188" t="s">
        <v>63</v>
      </c>
      <c r="J1188" t="s">
        <v>492</v>
      </c>
      <c r="K1188" t="s">
        <v>33</v>
      </c>
      <c r="L1188" t="s">
        <v>34</v>
      </c>
      <c r="M1188" t="s">
        <v>35</v>
      </c>
      <c r="N1188" s="1">
        <v>43633</v>
      </c>
      <c r="O1188">
        <v>13.64</v>
      </c>
      <c r="P1188" s="2">
        <v>20.98</v>
      </c>
      <c r="Q1188">
        <v>7.34</v>
      </c>
      <c r="R1188">
        <v>47</v>
      </c>
      <c r="S1188" s="2">
        <v>641.08000000000004</v>
      </c>
      <c r="T1188" s="3">
        <v>0.1</v>
      </c>
      <c r="U1188" s="2">
        <v>64.11</v>
      </c>
      <c r="V1188" s="2">
        <v>576.97</v>
      </c>
      <c r="W1188" s="2">
        <v>1.49</v>
      </c>
      <c r="X1188" s="2">
        <v>578.46</v>
      </c>
    </row>
    <row r="1189" spans="1:24">
      <c r="A1189" t="s">
        <v>2576</v>
      </c>
      <c r="B1189" s="1">
        <v>43606</v>
      </c>
      <c r="C1189" t="s">
        <v>2577</v>
      </c>
      <c r="D1189" t="s">
        <v>769</v>
      </c>
      <c r="E1189" t="s">
        <v>39</v>
      </c>
      <c r="F1189" t="s">
        <v>39</v>
      </c>
      <c r="G1189" t="s">
        <v>72</v>
      </c>
      <c r="H1189" t="s">
        <v>90</v>
      </c>
      <c r="I1189" t="s">
        <v>176</v>
      </c>
      <c r="J1189" t="s">
        <v>495</v>
      </c>
      <c r="K1189" t="s">
        <v>50</v>
      </c>
      <c r="L1189" t="s">
        <v>41</v>
      </c>
      <c r="M1189" t="s">
        <v>35</v>
      </c>
      <c r="N1189" s="1">
        <v>43638</v>
      </c>
      <c r="O1189">
        <v>3.42</v>
      </c>
      <c r="P1189" s="2">
        <v>8.34</v>
      </c>
      <c r="Q1189">
        <v>4.92</v>
      </c>
      <c r="R1189">
        <v>24</v>
      </c>
      <c r="S1189" s="2">
        <v>82.08</v>
      </c>
      <c r="T1189" s="3">
        <v>0.1</v>
      </c>
      <c r="U1189" s="2">
        <v>8.2100000000000009</v>
      </c>
      <c r="V1189" s="2">
        <v>73.87</v>
      </c>
      <c r="W1189" s="2">
        <v>2.64</v>
      </c>
      <c r="X1189" s="2">
        <v>76.510000000000005</v>
      </c>
    </row>
    <row r="1190" spans="1:24">
      <c r="A1190" t="s">
        <v>2578</v>
      </c>
      <c r="B1190" s="1">
        <v>43607</v>
      </c>
      <c r="C1190" t="s">
        <v>2579</v>
      </c>
      <c r="D1190" t="s">
        <v>772</v>
      </c>
      <c r="E1190" t="s">
        <v>45</v>
      </c>
      <c r="F1190" t="s">
        <v>45</v>
      </c>
      <c r="G1190" t="s">
        <v>46</v>
      </c>
      <c r="H1190" t="s">
        <v>30</v>
      </c>
      <c r="I1190" t="s">
        <v>73</v>
      </c>
      <c r="J1190" t="s">
        <v>498</v>
      </c>
      <c r="K1190" t="s">
        <v>57</v>
      </c>
      <c r="L1190" t="s">
        <v>58</v>
      </c>
      <c r="M1190" t="s">
        <v>52</v>
      </c>
      <c r="N1190" s="1">
        <v>43663</v>
      </c>
      <c r="O1190">
        <v>4.59</v>
      </c>
      <c r="P1190" s="2">
        <v>7.28</v>
      </c>
      <c r="Q1190">
        <v>2.69</v>
      </c>
      <c r="R1190">
        <v>2</v>
      </c>
      <c r="S1190" s="2">
        <v>9.18</v>
      </c>
      <c r="T1190" s="3">
        <v>0.08</v>
      </c>
      <c r="U1190" s="2">
        <v>0.73</v>
      </c>
      <c r="V1190" s="2">
        <v>8.4499999999999993</v>
      </c>
      <c r="W1190" s="2">
        <v>11.15</v>
      </c>
      <c r="X1190" s="2">
        <v>19.600000000000001</v>
      </c>
    </row>
    <row r="1191" spans="1:24">
      <c r="A1191" t="s">
        <v>2580</v>
      </c>
      <c r="B1191" s="1">
        <v>43607</v>
      </c>
      <c r="C1191" t="s">
        <v>2581</v>
      </c>
      <c r="D1191" t="s">
        <v>775</v>
      </c>
      <c r="E1191" t="s">
        <v>27</v>
      </c>
      <c r="F1191" t="s">
        <v>28</v>
      </c>
      <c r="G1191" t="s">
        <v>29</v>
      </c>
      <c r="H1191" t="s">
        <v>90</v>
      </c>
      <c r="I1191" t="s">
        <v>73</v>
      </c>
      <c r="J1191" t="s">
        <v>501</v>
      </c>
      <c r="K1191" t="s">
        <v>33</v>
      </c>
      <c r="L1191" t="s">
        <v>58</v>
      </c>
      <c r="M1191" t="s">
        <v>35</v>
      </c>
      <c r="N1191" s="1">
        <v>43645</v>
      </c>
      <c r="O1191">
        <v>1.18</v>
      </c>
      <c r="P1191" s="2">
        <v>1.88</v>
      </c>
      <c r="Q1191">
        <v>0.7</v>
      </c>
      <c r="R1191">
        <v>1</v>
      </c>
      <c r="S1191" s="2">
        <v>1.18</v>
      </c>
      <c r="T1191" s="3">
        <v>0.05</v>
      </c>
      <c r="U1191" s="2">
        <v>0.06</v>
      </c>
      <c r="V1191" s="2">
        <v>1.1200000000000001</v>
      </c>
      <c r="W1191" s="2">
        <v>1.49</v>
      </c>
      <c r="X1191" s="2">
        <v>2.61</v>
      </c>
    </row>
    <row r="1192" spans="1:24">
      <c r="A1192" t="s">
        <v>2582</v>
      </c>
      <c r="B1192" s="1">
        <v>43608</v>
      </c>
      <c r="C1192" t="s">
        <v>1968</v>
      </c>
      <c r="D1192" t="s">
        <v>778</v>
      </c>
      <c r="E1192" t="s">
        <v>39</v>
      </c>
      <c r="F1192" t="s">
        <v>39</v>
      </c>
      <c r="G1192" t="s">
        <v>107</v>
      </c>
      <c r="H1192" t="s">
        <v>30</v>
      </c>
      <c r="I1192" t="s">
        <v>31</v>
      </c>
      <c r="J1192" t="s">
        <v>32</v>
      </c>
      <c r="K1192" t="s">
        <v>57</v>
      </c>
      <c r="L1192" t="s">
        <v>51</v>
      </c>
      <c r="M1192" t="s">
        <v>52</v>
      </c>
      <c r="N1192" s="1">
        <v>43613</v>
      </c>
      <c r="O1192">
        <v>6.4</v>
      </c>
      <c r="P1192" s="2">
        <v>29.1</v>
      </c>
      <c r="Q1192">
        <v>22.7</v>
      </c>
      <c r="R1192">
        <v>33</v>
      </c>
      <c r="S1192" s="2">
        <v>211.2</v>
      </c>
      <c r="T1192" s="3">
        <v>0.01</v>
      </c>
      <c r="U1192" s="2">
        <v>2.11</v>
      </c>
      <c r="V1192" s="2">
        <v>209.09</v>
      </c>
      <c r="W1192" s="2">
        <v>4</v>
      </c>
      <c r="X1192" s="2">
        <v>213.09</v>
      </c>
    </row>
    <row r="1193" spans="1:24">
      <c r="A1193" t="s">
        <v>2583</v>
      </c>
      <c r="B1193" s="1">
        <v>43611</v>
      </c>
      <c r="C1193" t="s">
        <v>2093</v>
      </c>
      <c r="D1193" t="s">
        <v>781</v>
      </c>
      <c r="E1193" t="s">
        <v>45</v>
      </c>
      <c r="F1193" t="s">
        <v>45</v>
      </c>
      <c r="G1193" t="s">
        <v>46</v>
      </c>
      <c r="H1193" t="s">
        <v>125</v>
      </c>
      <c r="I1193" t="s">
        <v>73</v>
      </c>
      <c r="J1193" t="s">
        <v>40</v>
      </c>
      <c r="K1193" t="s">
        <v>33</v>
      </c>
      <c r="L1193" t="s">
        <v>58</v>
      </c>
      <c r="M1193" t="s">
        <v>35</v>
      </c>
      <c r="N1193" s="1">
        <v>43618</v>
      </c>
      <c r="O1193">
        <v>3.84</v>
      </c>
      <c r="P1193" s="2">
        <v>6.3</v>
      </c>
      <c r="Q1193">
        <v>2.46</v>
      </c>
      <c r="R1193">
        <v>42</v>
      </c>
      <c r="S1193" s="2">
        <v>161.28</v>
      </c>
      <c r="T1193" s="3">
        <v>7.0000000000000007E-2</v>
      </c>
      <c r="U1193" s="2">
        <v>11.29</v>
      </c>
      <c r="V1193" s="2">
        <v>149.99</v>
      </c>
      <c r="W1193" s="2">
        <v>0.5</v>
      </c>
      <c r="X1193" s="2">
        <v>150.49</v>
      </c>
    </row>
    <row r="1194" spans="1:24">
      <c r="A1194" t="s">
        <v>2584</v>
      </c>
      <c r="B1194" s="1">
        <v>43612</v>
      </c>
      <c r="C1194" t="s">
        <v>2585</v>
      </c>
      <c r="D1194" t="s">
        <v>784</v>
      </c>
      <c r="E1194" t="s">
        <v>27</v>
      </c>
      <c r="F1194" t="s">
        <v>28</v>
      </c>
      <c r="G1194" t="s">
        <v>107</v>
      </c>
      <c r="H1194" t="s">
        <v>30</v>
      </c>
      <c r="I1194" t="s">
        <v>31</v>
      </c>
      <c r="J1194" t="s">
        <v>49</v>
      </c>
      <c r="K1194" t="s">
        <v>50</v>
      </c>
      <c r="L1194" t="s">
        <v>34</v>
      </c>
      <c r="M1194" t="s">
        <v>35</v>
      </c>
      <c r="N1194" s="1">
        <v>43637</v>
      </c>
      <c r="O1194">
        <v>156.5</v>
      </c>
      <c r="P1194" s="2">
        <v>300.97000000000003</v>
      </c>
      <c r="Q1194">
        <v>144.47</v>
      </c>
      <c r="R1194">
        <v>14</v>
      </c>
      <c r="S1194" s="2">
        <v>2191</v>
      </c>
      <c r="T1194" s="3">
        <v>0.1</v>
      </c>
      <c r="U1194" s="2">
        <v>219.1</v>
      </c>
      <c r="V1194" s="2">
        <v>1971.9</v>
      </c>
      <c r="W1194" s="2">
        <v>7.18</v>
      </c>
      <c r="X1194" s="2">
        <v>1979.08</v>
      </c>
    </row>
    <row r="1195" spans="1:24">
      <c r="A1195" t="s">
        <v>2586</v>
      </c>
      <c r="B1195" s="1">
        <v>43613</v>
      </c>
      <c r="C1195" t="s">
        <v>2587</v>
      </c>
      <c r="D1195" t="s">
        <v>787</v>
      </c>
      <c r="E1195" t="s">
        <v>39</v>
      </c>
      <c r="F1195" t="s">
        <v>39</v>
      </c>
      <c r="G1195" t="s">
        <v>29</v>
      </c>
      <c r="H1195" t="s">
        <v>125</v>
      </c>
      <c r="I1195" t="s">
        <v>48</v>
      </c>
      <c r="J1195" t="s">
        <v>56</v>
      </c>
      <c r="K1195" t="s">
        <v>57</v>
      </c>
      <c r="L1195" t="s">
        <v>34</v>
      </c>
      <c r="M1195" t="s">
        <v>35</v>
      </c>
      <c r="N1195" s="1">
        <v>43642</v>
      </c>
      <c r="O1195">
        <v>2.29</v>
      </c>
      <c r="P1195" s="2">
        <v>3.58</v>
      </c>
      <c r="Q1195">
        <v>1.29</v>
      </c>
      <c r="R1195">
        <v>38</v>
      </c>
      <c r="S1195" s="2">
        <v>87.02</v>
      </c>
      <c r="T1195" s="3">
        <v>0.06</v>
      </c>
      <c r="U1195" s="2">
        <v>5.22</v>
      </c>
      <c r="V1195" s="2">
        <v>81.8</v>
      </c>
      <c r="W1195" s="2">
        <v>1.63</v>
      </c>
      <c r="X1195" s="2">
        <v>83.43</v>
      </c>
    </row>
    <row r="1196" spans="1:24">
      <c r="A1196" t="s">
        <v>2588</v>
      </c>
      <c r="B1196" s="1">
        <v>43614</v>
      </c>
      <c r="C1196" t="s">
        <v>2589</v>
      </c>
      <c r="D1196" t="s">
        <v>790</v>
      </c>
      <c r="E1196" t="s">
        <v>45</v>
      </c>
      <c r="F1196" t="s">
        <v>45</v>
      </c>
      <c r="G1196" t="s">
        <v>107</v>
      </c>
      <c r="H1196" t="s">
        <v>66</v>
      </c>
      <c r="I1196" t="s">
        <v>176</v>
      </c>
      <c r="J1196" t="s">
        <v>64</v>
      </c>
      <c r="K1196" t="s">
        <v>33</v>
      </c>
      <c r="L1196" t="s">
        <v>34</v>
      </c>
      <c r="M1196" t="s">
        <v>52</v>
      </c>
      <c r="N1196" s="1">
        <v>43653</v>
      </c>
      <c r="O1196">
        <v>2.25</v>
      </c>
      <c r="P1196" s="2">
        <v>3.69</v>
      </c>
      <c r="Q1196">
        <v>1.44</v>
      </c>
      <c r="R1196">
        <v>35</v>
      </c>
      <c r="S1196" s="2">
        <v>78.75</v>
      </c>
      <c r="T1196" s="3">
        <v>0.03</v>
      </c>
      <c r="U1196" s="2">
        <v>2.36</v>
      </c>
      <c r="V1196" s="2">
        <v>76.39</v>
      </c>
      <c r="W1196" s="2">
        <v>2.5</v>
      </c>
      <c r="X1196" s="2">
        <v>78.89</v>
      </c>
    </row>
    <row r="1197" spans="1:24">
      <c r="A1197" t="s">
        <v>2590</v>
      </c>
      <c r="B1197" s="1">
        <v>43614</v>
      </c>
      <c r="C1197" t="s">
        <v>2591</v>
      </c>
      <c r="D1197" t="s">
        <v>793</v>
      </c>
      <c r="E1197" t="s">
        <v>27</v>
      </c>
      <c r="F1197" t="s">
        <v>28</v>
      </c>
      <c r="G1197" t="s">
        <v>46</v>
      </c>
      <c r="H1197" t="s">
        <v>66</v>
      </c>
      <c r="I1197" t="s">
        <v>31</v>
      </c>
      <c r="J1197" t="s">
        <v>68</v>
      </c>
      <c r="K1197" t="s">
        <v>33</v>
      </c>
      <c r="L1197" t="s">
        <v>34</v>
      </c>
      <c r="M1197" t="s">
        <v>52</v>
      </c>
      <c r="N1197" s="1">
        <v>43661</v>
      </c>
      <c r="O1197">
        <v>12.39</v>
      </c>
      <c r="P1197" s="2">
        <v>19.98</v>
      </c>
      <c r="Q1197">
        <v>7.59</v>
      </c>
      <c r="R1197">
        <v>13</v>
      </c>
      <c r="S1197" s="2">
        <v>161.07</v>
      </c>
      <c r="T1197" s="3">
        <v>0.1</v>
      </c>
      <c r="U1197" s="2">
        <v>16.11</v>
      </c>
      <c r="V1197" s="2">
        <v>144.96</v>
      </c>
      <c r="W1197" s="2">
        <v>5.77</v>
      </c>
      <c r="X1197" s="2">
        <v>150.72999999999999</v>
      </c>
    </row>
    <row r="1198" spans="1:24">
      <c r="A1198" t="s">
        <v>2592</v>
      </c>
      <c r="B1198" s="1">
        <v>43616</v>
      </c>
      <c r="C1198" t="s">
        <v>2593</v>
      </c>
      <c r="D1198" t="s">
        <v>796</v>
      </c>
      <c r="E1198" t="s">
        <v>39</v>
      </c>
      <c r="F1198" t="s">
        <v>39</v>
      </c>
      <c r="G1198" t="s">
        <v>29</v>
      </c>
      <c r="H1198" t="s">
        <v>416</v>
      </c>
      <c r="I1198" t="s">
        <v>31</v>
      </c>
      <c r="J1198" t="s">
        <v>74</v>
      </c>
      <c r="K1198" t="s">
        <v>50</v>
      </c>
      <c r="L1198" t="s">
        <v>41</v>
      </c>
      <c r="M1198" t="s">
        <v>35</v>
      </c>
      <c r="N1198" s="1">
        <v>43637</v>
      </c>
      <c r="O1198">
        <v>8.92</v>
      </c>
      <c r="P1198" s="2">
        <v>29.74</v>
      </c>
      <c r="Q1198">
        <v>20.82</v>
      </c>
      <c r="R1198">
        <v>14</v>
      </c>
      <c r="S1198" s="2">
        <v>124.88</v>
      </c>
      <c r="T1198" s="3">
        <v>0.02</v>
      </c>
      <c r="U1198" s="2">
        <v>2.5</v>
      </c>
      <c r="V1198" s="2">
        <v>122.38</v>
      </c>
      <c r="W1198" s="2">
        <v>6.64</v>
      </c>
      <c r="X1198" s="2">
        <v>129.02000000000001</v>
      </c>
    </row>
    <row r="1199" spans="1:24">
      <c r="A1199" t="s">
        <v>2594</v>
      </c>
      <c r="B1199" s="1">
        <v>43616</v>
      </c>
      <c r="C1199" t="s">
        <v>2595</v>
      </c>
      <c r="D1199" t="s">
        <v>799</v>
      </c>
      <c r="E1199" t="s">
        <v>45</v>
      </c>
      <c r="F1199" t="s">
        <v>45</v>
      </c>
      <c r="G1199" t="s">
        <v>46</v>
      </c>
      <c r="H1199" t="s">
        <v>30</v>
      </c>
      <c r="I1199" t="s">
        <v>63</v>
      </c>
      <c r="J1199" t="s">
        <v>78</v>
      </c>
      <c r="K1199" t="s">
        <v>33</v>
      </c>
      <c r="L1199" t="s">
        <v>51</v>
      </c>
      <c r="M1199" t="s">
        <v>35</v>
      </c>
      <c r="N1199" s="1">
        <v>43659</v>
      </c>
      <c r="O1199">
        <v>60.59</v>
      </c>
      <c r="P1199" s="2">
        <v>100.98</v>
      </c>
      <c r="Q1199">
        <v>40.39</v>
      </c>
      <c r="R1199">
        <v>33</v>
      </c>
      <c r="S1199" s="2">
        <v>1999.47</v>
      </c>
      <c r="T1199" s="3">
        <v>0.05</v>
      </c>
      <c r="U1199" s="2">
        <v>99.97</v>
      </c>
      <c r="V1199" s="2">
        <v>1899.5</v>
      </c>
      <c r="W1199" s="2">
        <v>7.18</v>
      </c>
      <c r="X1199" s="2">
        <v>1906.68</v>
      </c>
    </row>
    <row r="1200" spans="1:24">
      <c r="A1200" t="s">
        <v>2596</v>
      </c>
      <c r="B1200" s="1">
        <v>43616</v>
      </c>
      <c r="C1200" t="s">
        <v>2597</v>
      </c>
      <c r="D1200" t="s">
        <v>802</v>
      </c>
      <c r="E1200" t="s">
        <v>39</v>
      </c>
      <c r="F1200" t="s">
        <v>39</v>
      </c>
      <c r="G1200" t="s">
        <v>72</v>
      </c>
      <c r="H1200" t="s">
        <v>90</v>
      </c>
      <c r="I1200" t="s">
        <v>48</v>
      </c>
      <c r="J1200" t="s">
        <v>82</v>
      </c>
      <c r="K1200" t="s">
        <v>33</v>
      </c>
      <c r="L1200" t="s">
        <v>58</v>
      </c>
      <c r="M1200" t="s">
        <v>35</v>
      </c>
      <c r="N1200" s="1">
        <v>43637</v>
      </c>
      <c r="O1200">
        <v>3.48</v>
      </c>
      <c r="P1200" s="2">
        <v>5.43</v>
      </c>
      <c r="Q1200">
        <v>1.95</v>
      </c>
      <c r="R1200">
        <v>29</v>
      </c>
      <c r="S1200" s="2">
        <v>100.92</v>
      </c>
      <c r="T1200" s="3">
        <v>7.0000000000000007E-2</v>
      </c>
      <c r="U1200" s="2">
        <v>7.06</v>
      </c>
      <c r="V1200" s="2">
        <v>93.86</v>
      </c>
      <c r="W1200" s="2">
        <v>0.95</v>
      </c>
      <c r="X1200" s="2">
        <v>94.81</v>
      </c>
    </row>
    <row r="1201" spans="1:24">
      <c r="A1201" t="s">
        <v>2598</v>
      </c>
      <c r="B1201" s="1">
        <v>43618</v>
      </c>
      <c r="C1201" t="s">
        <v>2599</v>
      </c>
      <c r="D1201" t="s">
        <v>805</v>
      </c>
      <c r="E1201" t="s">
        <v>45</v>
      </c>
      <c r="F1201" t="s">
        <v>45</v>
      </c>
      <c r="G1201" t="s">
        <v>46</v>
      </c>
      <c r="H1201" t="s">
        <v>416</v>
      </c>
      <c r="I1201" t="s">
        <v>48</v>
      </c>
      <c r="J1201" t="s">
        <v>86</v>
      </c>
      <c r="K1201" t="s">
        <v>50</v>
      </c>
      <c r="L1201" t="s">
        <v>51</v>
      </c>
      <c r="M1201" t="s">
        <v>35</v>
      </c>
      <c r="N1201" s="1">
        <v>43640</v>
      </c>
      <c r="O1201">
        <v>20.18</v>
      </c>
      <c r="P1201" s="2">
        <v>35.409999999999997</v>
      </c>
      <c r="Q1201">
        <v>15.23</v>
      </c>
      <c r="R1201">
        <v>38</v>
      </c>
      <c r="S1201" s="2">
        <v>766.84</v>
      </c>
      <c r="T1201" s="3">
        <v>0.03</v>
      </c>
      <c r="U1201" s="2">
        <v>23.01</v>
      </c>
      <c r="V1201" s="2">
        <v>743.83</v>
      </c>
      <c r="W1201" s="2">
        <v>1.99</v>
      </c>
      <c r="X1201" s="2">
        <v>745.82</v>
      </c>
    </row>
    <row r="1202" spans="1:24">
      <c r="A1202" t="s">
        <v>2600</v>
      </c>
      <c r="B1202" s="1">
        <v>43620</v>
      </c>
      <c r="C1202" t="s">
        <v>2601</v>
      </c>
      <c r="D1202" t="s">
        <v>808</v>
      </c>
      <c r="E1202" t="s">
        <v>27</v>
      </c>
      <c r="F1202" t="s">
        <v>28</v>
      </c>
      <c r="G1202" t="s">
        <v>46</v>
      </c>
      <c r="H1202" t="s">
        <v>116</v>
      </c>
      <c r="I1202" t="s">
        <v>63</v>
      </c>
      <c r="J1202" t="s">
        <v>91</v>
      </c>
      <c r="K1202" t="s">
        <v>57</v>
      </c>
      <c r="L1202" t="s">
        <v>34</v>
      </c>
      <c r="M1202" t="s">
        <v>35</v>
      </c>
      <c r="N1202" s="1">
        <v>43647</v>
      </c>
      <c r="O1202">
        <v>1.76</v>
      </c>
      <c r="P1202" s="2">
        <v>3.38</v>
      </c>
      <c r="Q1202">
        <v>1.62</v>
      </c>
      <c r="R1202">
        <v>34</v>
      </c>
      <c r="S1202" s="2">
        <v>59.84</v>
      </c>
      <c r="T1202" s="3">
        <v>7.0000000000000007E-2</v>
      </c>
      <c r="U1202" s="2">
        <v>4.1900000000000004</v>
      </c>
      <c r="V1202" s="2">
        <v>55.65</v>
      </c>
      <c r="W1202" s="2">
        <v>0.85</v>
      </c>
      <c r="X1202" s="2">
        <v>56.5</v>
      </c>
    </row>
    <row r="1203" spans="1:24">
      <c r="A1203" t="s">
        <v>2602</v>
      </c>
      <c r="B1203" s="1">
        <v>43621</v>
      </c>
      <c r="C1203" t="s">
        <v>2603</v>
      </c>
      <c r="D1203" t="s">
        <v>811</v>
      </c>
      <c r="E1203" t="s">
        <v>27</v>
      </c>
      <c r="F1203" t="s">
        <v>28</v>
      </c>
      <c r="G1203" t="s">
        <v>107</v>
      </c>
      <c r="H1203" t="s">
        <v>30</v>
      </c>
      <c r="I1203" t="s">
        <v>73</v>
      </c>
      <c r="J1203" t="s">
        <v>95</v>
      </c>
      <c r="K1203" t="s">
        <v>50</v>
      </c>
      <c r="L1203" t="s">
        <v>41</v>
      </c>
      <c r="M1203" t="s">
        <v>52</v>
      </c>
      <c r="N1203" s="1">
        <v>43641</v>
      </c>
      <c r="O1203">
        <v>36.020000000000003</v>
      </c>
      <c r="P1203" s="2">
        <v>58.1</v>
      </c>
      <c r="Q1203">
        <v>22.08</v>
      </c>
      <c r="R1203">
        <v>10</v>
      </c>
      <c r="S1203" s="2">
        <v>360.2</v>
      </c>
      <c r="T1203" s="3">
        <v>0.09</v>
      </c>
      <c r="U1203" s="2">
        <v>32.42</v>
      </c>
      <c r="V1203" s="2">
        <v>327.78</v>
      </c>
      <c r="W1203" s="2">
        <v>1.49</v>
      </c>
      <c r="X1203" s="2">
        <v>329.27</v>
      </c>
    </row>
    <row r="1204" spans="1:24">
      <c r="A1204" t="s">
        <v>2604</v>
      </c>
      <c r="B1204" s="1">
        <v>43621</v>
      </c>
      <c r="C1204" t="s">
        <v>2605</v>
      </c>
      <c r="D1204" t="s">
        <v>814</v>
      </c>
      <c r="E1204" t="s">
        <v>39</v>
      </c>
      <c r="F1204" t="s">
        <v>39</v>
      </c>
      <c r="G1204" t="s">
        <v>29</v>
      </c>
      <c r="H1204" t="s">
        <v>150</v>
      </c>
      <c r="I1204" t="s">
        <v>48</v>
      </c>
      <c r="J1204" t="s">
        <v>99</v>
      </c>
      <c r="K1204" t="s">
        <v>57</v>
      </c>
      <c r="L1204" t="s">
        <v>51</v>
      </c>
      <c r="M1204" t="s">
        <v>35</v>
      </c>
      <c r="N1204" s="1">
        <v>43644</v>
      </c>
      <c r="O1204">
        <v>156.5</v>
      </c>
      <c r="P1204" s="2">
        <v>300.97000000000003</v>
      </c>
      <c r="Q1204">
        <v>144.47</v>
      </c>
      <c r="R1204">
        <v>38</v>
      </c>
      <c r="S1204" s="2">
        <v>5947</v>
      </c>
      <c r="T1204" s="3">
        <v>0.09</v>
      </c>
      <c r="U1204" s="2">
        <v>535.23</v>
      </c>
      <c r="V1204" s="2">
        <v>5411.77</v>
      </c>
      <c r="W1204" s="2">
        <v>7.18</v>
      </c>
      <c r="X1204" s="2">
        <v>5418.95</v>
      </c>
    </row>
    <row r="1205" spans="1:24">
      <c r="A1205" t="s">
        <v>2606</v>
      </c>
      <c r="B1205" s="1">
        <v>43622</v>
      </c>
      <c r="C1205" t="s">
        <v>2607</v>
      </c>
      <c r="D1205" t="s">
        <v>817</v>
      </c>
      <c r="E1205" t="s">
        <v>45</v>
      </c>
      <c r="F1205" t="s">
        <v>45</v>
      </c>
      <c r="G1205" t="s">
        <v>46</v>
      </c>
      <c r="H1205" t="s">
        <v>416</v>
      </c>
      <c r="I1205" t="s">
        <v>31</v>
      </c>
      <c r="J1205" t="s">
        <v>103</v>
      </c>
      <c r="K1205" t="s">
        <v>33</v>
      </c>
      <c r="L1205" t="s">
        <v>58</v>
      </c>
      <c r="M1205" t="s">
        <v>35</v>
      </c>
      <c r="N1205" s="1">
        <v>43650</v>
      </c>
      <c r="O1205">
        <v>3.42</v>
      </c>
      <c r="P1205" s="2">
        <v>8.34</v>
      </c>
      <c r="Q1205">
        <v>4.92</v>
      </c>
      <c r="R1205">
        <v>30</v>
      </c>
      <c r="S1205" s="2">
        <v>102.6</v>
      </c>
      <c r="T1205" s="3">
        <v>0.02</v>
      </c>
      <c r="U1205" s="2">
        <v>2.0499999999999998</v>
      </c>
      <c r="V1205" s="2">
        <v>100.55</v>
      </c>
      <c r="W1205" s="2">
        <v>2.64</v>
      </c>
      <c r="X1205" s="2">
        <v>103.19</v>
      </c>
    </row>
    <row r="1206" spans="1:24">
      <c r="A1206" t="s">
        <v>2608</v>
      </c>
      <c r="B1206" s="1">
        <v>43623</v>
      </c>
      <c r="C1206" t="s">
        <v>2609</v>
      </c>
      <c r="D1206" t="s">
        <v>820</v>
      </c>
      <c r="E1206" t="s">
        <v>27</v>
      </c>
      <c r="F1206" t="s">
        <v>28</v>
      </c>
      <c r="G1206" t="s">
        <v>29</v>
      </c>
      <c r="H1206" t="s">
        <v>70</v>
      </c>
      <c r="I1206" t="s">
        <v>63</v>
      </c>
      <c r="J1206" t="s">
        <v>108</v>
      </c>
      <c r="K1206" t="s">
        <v>57</v>
      </c>
      <c r="L1206" t="s">
        <v>34</v>
      </c>
      <c r="M1206" t="s">
        <v>35</v>
      </c>
      <c r="N1206" s="1">
        <v>43638</v>
      </c>
      <c r="O1206">
        <v>60.59</v>
      </c>
      <c r="P1206" s="2">
        <v>100.98</v>
      </c>
      <c r="Q1206">
        <v>40.39</v>
      </c>
      <c r="R1206">
        <v>29</v>
      </c>
      <c r="S1206" s="2">
        <v>1757.11</v>
      </c>
      <c r="T1206" s="3">
        <v>0.03</v>
      </c>
      <c r="U1206" s="2">
        <v>52.71</v>
      </c>
      <c r="V1206" s="2">
        <v>1704.4</v>
      </c>
      <c r="W1206" s="2">
        <v>7.18</v>
      </c>
      <c r="X1206" s="2">
        <v>1711.58</v>
      </c>
    </row>
    <row r="1207" spans="1:24">
      <c r="A1207" t="s">
        <v>2610</v>
      </c>
      <c r="B1207" s="1">
        <v>43625</v>
      </c>
      <c r="C1207" t="s">
        <v>1979</v>
      </c>
      <c r="D1207" t="s">
        <v>823</v>
      </c>
      <c r="E1207" t="s">
        <v>39</v>
      </c>
      <c r="F1207" t="s">
        <v>39</v>
      </c>
      <c r="G1207" t="s">
        <v>29</v>
      </c>
      <c r="H1207" t="s">
        <v>66</v>
      </c>
      <c r="I1207" t="s">
        <v>63</v>
      </c>
      <c r="J1207" t="s">
        <v>112</v>
      </c>
      <c r="K1207" t="s">
        <v>33</v>
      </c>
      <c r="L1207" t="s">
        <v>41</v>
      </c>
      <c r="M1207" t="s">
        <v>35</v>
      </c>
      <c r="N1207" s="1">
        <v>43630</v>
      </c>
      <c r="O1207">
        <v>178.83</v>
      </c>
      <c r="P1207" s="2">
        <v>415.88</v>
      </c>
      <c r="Q1207">
        <v>237.05</v>
      </c>
      <c r="R1207">
        <v>2</v>
      </c>
      <c r="S1207" s="2">
        <v>357.66</v>
      </c>
      <c r="T1207" s="3">
        <v>7.0000000000000007E-2</v>
      </c>
      <c r="U1207" s="2">
        <v>25.04</v>
      </c>
      <c r="V1207" s="2">
        <v>332.62</v>
      </c>
      <c r="W1207" s="2">
        <v>11.37</v>
      </c>
      <c r="X1207" s="2">
        <v>343.99</v>
      </c>
    </row>
    <row r="1208" spans="1:24">
      <c r="A1208" t="s">
        <v>2611</v>
      </c>
      <c r="B1208" s="1">
        <v>43626</v>
      </c>
      <c r="C1208" t="s">
        <v>2612</v>
      </c>
      <c r="D1208" t="s">
        <v>826</v>
      </c>
      <c r="E1208" t="s">
        <v>45</v>
      </c>
      <c r="F1208" t="s">
        <v>45</v>
      </c>
      <c r="G1208" t="s">
        <v>46</v>
      </c>
      <c r="H1208" t="s">
        <v>66</v>
      </c>
      <c r="I1208" t="s">
        <v>31</v>
      </c>
      <c r="J1208" t="s">
        <v>117</v>
      </c>
      <c r="K1208" t="s">
        <v>33</v>
      </c>
      <c r="L1208" t="s">
        <v>51</v>
      </c>
      <c r="M1208" t="s">
        <v>35</v>
      </c>
      <c r="N1208" s="1">
        <v>43664</v>
      </c>
      <c r="O1208">
        <v>2.52</v>
      </c>
      <c r="P1208" s="2">
        <v>4</v>
      </c>
      <c r="Q1208">
        <v>1.48</v>
      </c>
      <c r="R1208">
        <v>39</v>
      </c>
      <c r="S1208" s="2">
        <v>98.28</v>
      </c>
      <c r="T1208" s="3">
        <v>0.08</v>
      </c>
      <c r="U1208" s="2">
        <v>7.86</v>
      </c>
      <c r="V1208" s="2">
        <v>90.42</v>
      </c>
      <c r="W1208" s="2">
        <v>1.3</v>
      </c>
      <c r="X1208" s="2">
        <v>91.72</v>
      </c>
    </row>
    <row r="1209" spans="1:24">
      <c r="A1209" t="s">
        <v>2613</v>
      </c>
      <c r="B1209" s="1">
        <v>43627</v>
      </c>
      <c r="C1209" t="s">
        <v>2614</v>
      </c>
      <c r="D1209" t="s">
        <v>829</v>
      </c>
      <c r="E1209" t="s">
        <v>27</v>
      </c>
      <c r="F1209" t="s">
        <v>28</v>
      </c>
      <c r="G1209" t="s">
        <v>72</v>
      </c>
      <c r="H1209" t="s">
        <v>66</v>
      </c>
      <c r="I1209" t="s">
        <v>48</v>
      </c>
      <c r="J1209" t="s">
        <v>121</v>
      </c>
      <c r="K1209" t="s">
        <v>33</v>
      </c>
      <c r="L1209" t="s">
        <v>58</v>
      </c>
      <c r="M1209" t="s">
        <v>35</v>
      </c>
      <c r="N1209" s="1">
        <v>43664</v>
      </c>
      <c r="O1209">
        <v>19.829999999999998</v>
      </c>
      <c r="P1209" s="2">
        <v>30.98</v>
      </c>
      <c r="Q1209">
        <v>11.15</v>
      </c>
      <c r="R1209">
        <v>49</v>
      </c>
      <c r="S1209" s="2">
        <v>971.67</v>
      </c>
      <c r="T1209" s="3">
        <v>0.09</v>
      </c>
      <c r="U1209" s="2">
        <v>87.45</v>
      </c>
      <c r="V1209" s="2">
        <v>884.22</v>
      </c>
      <c r="W1209" s="2">
        <v>19.510000000000002</v>
      </c>
      <c r="X1209" s="2">
        <v>903.73</v>
      </c>
    </row>
    <row r="1210" spans="1:24">
      <c r="A1210" t="s">
        <v>2615</v>
      </c>
      <c r="B1210" s="1">
        <v>43631</v>
      </c>
      <c r="C1210" t="s">
        <v>2616</v>
      </c>
      <c r="D1210" t="s">
        <v>832</v>
      </c>
      <c r="E1210" t="s">
        <v>39</v>
      </c>
      <c r="F1210" t="s">
        <v>39</v>
      </c>
      <c r="G1210" t="s">
        <v>46</v>
      </c>
      <c r="H1210" t="s">
        <v>433</v>
      </c>
      <c r="I1210" t="s">
        <v>31</v>
      </c>
      <c r="J1210" t="s">
        <v>126</v>
      </c>
      <c r="K1210" t="s">
        <v>50</v>
      </c>
      <c r="L1210" t="s">
        <v>58</v>
      </c>
      <c r="M1210" t="s">
        <v>35</v>
      </c>
      <c r="N1210" s="1">
        <v>43663</v>
      </c>
      <c r="O1210">
        <v>156.5</v>
      </c>
      <c r="P1210" s="2">
        <v>300.97000000000003</v>
      </c>
      <c r="Q1210">
        <v>144.47</v>
      </c>
      <c r="R1210">
        <v>5</v>
      </c>
      <c r="S1210" s="2">
        <v>782.5</v>
      </c>
      <c r="T1210" s="3">
        <v>7.0000000000000007E-2</v>
      </c>
      <c r="U1210" s="2">
        <v>54.78</v>
      </c>
      <c r="V1210" s="2">
        <v>727.73</v>
      </c>
      <c r="W1210" s="2">
        <v>7.18</v>
      </c>
      <c r="X1210" s="2">
        <v>734.91</v>
      </c>
    </row>
    <row r="1211" spans="1:24">
      <c r="A1211" t="s">
        <v>2617</v>
      </c>
      <c r="B1211" s="1">
        <v>43631</v>
      </c>
      <c r="C1211" t="s">
        <v>2618</v>
      </c>
      <c r="D1211" t="s">
        <v>835</v>
      </c>
      <c r="E1211" t="s">
        <v>45</v>
      </c>
      <c r="F1211" t="s">
        <v>45</v>
      </c>
      <c r="G1211" t="s">
        <v>72</v>
      </c>
      <c r="H1211" t="s">
        <v>62</v>
      </c>
      <c r="I1211" t="s">
        <v>176</v>
      </c>
      <c r="J1211" t="s">
        <v>130</v>
      </c>
      <c r="K1211" t="s">
        <v>57</v>
      </c>
      <c r="L1211" t="s">
        <v>58</v>
      </c>
      <c r="M1211" t="s">
        <v>52</v>
      </c>
      <c r="N1211" s="1">
        <v>43659</v>
      </c>
      <c r="O1211">
        <v>2.9</v>
      </c>
      <c r="P1211" s="2">
        <v>4.76</v>
      </c>
      <c r="Q1211">
        <v>1.86</v>
      </c>
      <c r="R1211">
        <v>27</v>
      </c>
      <c r="S1211" s="2">
        <v>78.3</v>
      </c>
      <c r="T1211" s="3">
        <v>7.0000000000000007E-2</v>
      </c>
      <c r="U1211" s="2">
        <v>5.48</v>
      </c>
      <c r="V1211" s="2">
        <v>72.819999999999993</v>
      </c>
      <c r="W1211" s="2">
        <v>0.88</v>
      </c>
      <c r="X1211" s="2">
        <v>73.7</v>
      </c>
    </row>
    <row r="1212" spans="1:24">
      <c r="A1212" t="s">
        <v>2619</v>
      </c>
      <c r="B1212" s="1">
        <v>43632</v>
      </c>
      <c r="C1212" t="s">
        <v>2620</v>
      </c>
      <c r="D1212" t="s">
        <v>838</v>
      </c>
      <c r="E1212" t="s">
        <v>39</v>
      </c>
      <c r="F1212" t="s">
        <v>39</v>
      </c>
      <c r="G1212" t="s">
        <v>29</v>
      </c>
      <c r="H1212" t="s">
        <v>62</v>
      </c>
      <c r="I1212" t="s">
        <v>48</v>
      </c>
      <c r="J1212" t="s">
        <v>134</v>
      </c>
      <c r="K1212" t="s">
        <v>50</v>
      </c>
      <c r="L1212" t="s">
        <v>41</v>
      </c>
      <c r="M1212" t="s">
        <v>35</v>
      </c>
      <c r="N1212" s="1">
        <v>43664</v>
      </c>
      <c r="O1212">
        <v>156.5</v>
      </c>
      <c r="P1212" s="2">
        <v>300.97000000000003</v>
      </c>
      <c r="Q1212">
        <v>144.47</v>
      </c>
      <c r="R1212">
        <v>1</v>
      </c>
      <c r="S1212" s="2">
        <v>156.5</v>
      </c>
      <c r="T1212" s="3">
        <v>0.06</v>
      </c>
      <c r="U1212" s="2">
        <v>9.39</v>
      </c>
      <c r="V1212" s="2">
        <v>147.11000000000001</v>
      </c>
      <c r="W1212" s="2">
        <v>7.18</v>
      </c>
      <c r="X1212" s="2">
        <v>154.29</v>
      </c>
    </row>
    <row r="1213" spans="1:24">
      <c r="A1213" t="s">
        <v>2621</v>
      </c>
      <c r="B1213" s="1">
        <v>43636</v>
      </c>
      <c r="C1213" t="s">
        <v>2622</v>
      </c>
      <c r="D1213" t="s">
        <v>841</v>
      </c>
      <c r="E1213" t="s">
        <v>39</v>
      </c>
      <c r="F1213" t="s">
        <v>39</v>
      </c>
      <c r="G1213" t="s">
        <v>46</v>
      </c>
      <c r="H1213" t="s">
        <v>416</v>
      </c>
      <c r="I1213" t="s">
        <v>31</v>
      </c>
      <c r="J1213" t="s">
        <v>138</v>
      </c>
      <c r="K1213" t="s">
        <v>57</v>
      </c>
      <c r="L1213" t="s">
        <v>34</v>
      </c>
      <c r="M1213" t="s">
        <v>35</v>
      </c>
      <c r="N1213" s="1">
        <v>43683</v>
      </c>
      <c r="O1213">
        <v>2.29</v>
      </c>
      <c r="P1213" s="2">
        <v>3.58</v>
      </c>
      <c r="Q1213">
        <v>1.29</v>
      </c>
      <c r="R1213">
        <v>10</v>
      </c>
      <c r="S1213" s="2">
        <v>22.9</v>
      </c>
      <c r="T1213" s="3">
        <v>0.05</v>
      </c>
      <c r="U1213" s="2">
        <v>1.1499999999999999</v>
      </c>
      <c r="V1213" s="2">
        <v>21.76</v>
      </c>
      <c r="W1213" s="2">
        <v>1.63</v>
      </c>
      <c r="X1213" s="2">
        <v>23.39</v>
      </c>
    </row>
    <row r="1214" spans="1:24">
      <c r="A1214" t="s">
        <v>2623</v>
      </c>
      <c r="B1214" s="1">
        <v>43637</v>
      </c>
      <c r="C1214" t="s">
        <v>2624</v>
      </c>
      <c r="D1214" t="s">
        <v>844</v>
      </c>
      <c r="E1214" t="s">
        <v>45</v>
      </c>
      <c r="F1214" t="s">
        <v>45</v>
      </c>
      <c r="G1214" t="s">
        <v>29</v>
      </c>
      <c r="H1214" t="s">
        <v>30</v>
      </c>
      <c r="I1214" t="s">
        <v>31</v>
      </c>
      <c r="J1214" t="s">
        <v>142</v>
      </c>
      <c r="K1214" t="s">
        <v>33</v>
      </c>
      <c r="L1214" t="s">
        <v>41</v>
      </c>
      <c r="M1214" t="s">
        <v>35</v>
      </c>
      <c r="N1214" s="1">
        <v>43640</v>
      </c>
      <c r="O1214">
        <v>99.39</v>
      </c>
      <c r="P1214" s="2">
        <v>162.93</v>
      </c>
      <c r="Q1214">
        <v>63.54</v>
      </c>
      <c r="R1214">
        <v>7</v>
      </c>
      <c r="S1214" s="2">
        <v>695.73</v>
      </c>
      <c r="T1214" s="3">
        <v>0.03</v>
      </c>
      <c r="U1214" s="2">
        <v>20.87</v>
      </c>
      <c r="V1214" s="2">
        <v>674.86</v>
      </c>
      <c r="W1214" s="2">
        <v>19.989999999999998</v>
      </c>
      <c r="X1214" s="2">
        <v>694.85</v>
      </c>
    </row>
    <row r="1215" spans="1:24">
      <c r="A1215" t="s">
        <v>2625</v>
      </c>
      <c r="B1215" s="1">
        <v>43637</v>
      </c>
      <c r="C1215" t="s">
        <v>2626</v>
      </c>
      <c r="D1215" t="s">
        <v>847</v>
      </c>
      <c r="E1215" t="s">
        <v>27</v>
      </c>
      <c r="F1215" t="s">
        <v>28</v>
      </c>
      <c r="G1215" t="s">
        <v>46</v>
      </c>
      <c r="H1215" t="s">
        <v>62</v>
      </c>
      <c r="I1215" t="s">
        <v>176</v>
      </c>
      <c r="J1215" t="s">
        <v>146</v>
      </c>
      <c r="K1215" t="s">
        <v>57</v>
      </c>
      <c r="L1215" t="s">
        <v>58</v>
      </c>
      <c r="M1215" t="s">
        <v>52</v>
      </c>
      <c r="N1215" s="1">
        <v>43697</v>
      </c>
      <c r="O1215">
        <v>1.6</v>
      </c>
      <c r="P1215" s="2">
        <v>2.62</v>
      </c>
      <c r="Q1215">
        <v>1.02</v>
      </c>
      <c r="R1215">
        <v>34</v>
      </c>
      <c r="S1215" s="2">
        <v>54.4</v>
      </c>
      <c r="T1215" s="3">
        <v>0.08</v>
      </c>
      <c r="U1215" s="2">
        <v>4.3499999999999996</v>
      </c>
      <c r="V1215" s="2">
        <v>50.05</v>
      </c>
      <c r="W1215" s="2">
        <v>0.8</v>
      </c>
      <c r="X1215" s="2">
        <v>50.85</v>
      </c>
    </row>
    <row r="1216" spans="1:24">
      <c r="A1216" t="s">
        <v>2627</v>
      </c>
      <c r="B1216" s="1">
        <v>43640</v>
      </c>
      <c r="C1216" t="s">
        <v>2628</v>
      </c>
      <c r="D1216" t="s">
        <v>850</v>
      </c>
      <c r="E1216" t="s">
        <v>27</v>
      </c>
      <c r="F1216" t="s">
        <v>28</v>
      </c>
      <c r="G1216" t="s">
        <v>29</v>
      </c>
      <c r="H1216" t="s">
        <v>433</v>
      </c>
      <c r="I1216" t="s">
        <v>176</v>
      </c>
      <c r="J1216" t="s">
        <v>151</v>
      </c>
      <c r="K1216" t="s">
        <v>33</v>
      </c>
      <c r="L1216" t="s">
        <v>58</v>
      </c>
      <c r="M1216" t="s">
        <v>35</v>
      </c>
      <c r="N1216" s="1">
        <v>43669</v>
      </c>
      <c r="O1216">
        <v>3.4</v>
      </c>
      <c r="P1216" s="2">
        <v>5.4</v>
      </c>
      <c r="Q1216">
        <v>2</v>
      </c>
      <c r="R1216">
        <v>25</v>
      </c>
      <c r="S1216" s="2">
        <v>85</v>
      </c>
      <c r="T1216" s="3">
        <v>0.09</v>
      </c>
      <c r="U1216" s="2">
        <v>7.65</v>
      </c>
      <c r="V1216" s="2">
        <v>77.349999999999994</v>
      </c>
      <c r="W1216" s="2">
        <v>7.78</v>
      </c>
      <c r="X1216" s="2">
        <v>85.13</v>
      </c>
    </row>
    <row r="1217" spans="1:24">
      <c r="A1217" t="s">
        <v>2629</v>
      </c>
      <c r="B1217" s="1">
        <v>43641</v>
      </c>
      <c r="C1217" t="s">
        <v>2630</v>
      </c>
      <c r="D1217" t="s">
        <v>853</v>
      </c>
      <c r="E1217" t="s">
        <v>39</v>
      </c>
      <c r="F1217" t="s">
        <v>39</v>
      </c>
      <c r="G1217" t="s">
        <v>107</v>
      </c>
      <c r="H1217" t="s">
        <v>30</v>
      </c>
      <c r="I1217" t="s">
        <v>176</v>
      </c>
      <c r="J1217" t="s">
        <v>155</v>
      </c>
      <c r="K1217" t="s">
        <v>50</v>
      </c>
      <c r="L1217" t="s">
        <v>51</v>
      </c>
      <c r="M1217" t="s">
        <v>35</v>
      </c>
      <c r="N1217" s="1">
        <v>43681</v>
      </c>
      <c r="O1217">
        <v>11.11</v>
      </c>
      <c r="P1217" s="2">
        <v>19.84</v>
      </c>
      <c r="Q1217">
        <v>8.73</v>
      </c>
      <c r="R1217">
        <v>26</v>
      </c>
      <c r="S1217" s="2">
        <v>288.86</v>
      </c>
      <c r="T1217" s="3">
        <v>7.0000000000000007E-2</v>
      </c>
      <c r="U1217" s="2">
        <v>20.22</v>
      </c>
      <c r="V1217" s="2">
        <v>268.64</v>
      </c>
      <c r="W1217" s="2">
        <v>4.0999999999999996</v>
      </c>
      <c r="X1217" s="2">
        <v>272.74</v>
      </c>
    </row>
    <row r="1218" spans="1:24">
      <c r="A1218" t="s">
        <v>2631</v>
      </c>
      <c r="B1218" s="1">
        <v>43642</v>
      </c>
      <c r="C1218" t="s">
        <v>2632</v>
      </c>
      <c r="D1218" t="s">
        <v>856</v>
      </c>
      <c r="E1218" t="s">
        <v>45</v>
      </c>
      <c r="F1218" t="s">
        <v>45</v>
      </c>
      <c r="G1218" t="s">
        <v>29</v>
      </c>
      <c r="H1218" t="s">
        <v>167</v>
      </c>
      <c r="I1218" t="s">
        <v>73</v>
      </c>
      <c r="J1218" t="s">
        <v>159</v>
      </c>
      <c r="K1218" t="s">
        <v>57</v>
      </c>
      <c r="L1218" t="s">
        <v>58</v>
      </c>
      <c r="M1218" t="s">
        <v>35</v>
      </c>
      <c r="N1218" s="1">
        <v>43667</v>
      </c>
      <c r="O1218">
        <v>1.82</v>
      </c>
      <c r="P1218" s="2">
        <v>2.98</v>
      </c>
      <c r="Q1218">
        <v>1.1599999999999999</v>
      </c>
      <c r="R1218">
        <v>3</v>
      </c>
      <c r="S1218" s="2">
        <v>5.46</v>
      </c>
      <c r="T1218" s="3">
        <v>0.09</v>
      </c>
      <c r="U1218" s="2">
        <v>0.49</v>
      </c>
      <c r="V1218" s="2">
        <v>4.97</v>
      </c>
      <c r="W1218" s="2">
        <v>1.58</v>
      </c>
      <c r="X1218" s="2">
        <v>6.55</v>
      </c>
    </row>
    <row r="1219" spans="1:24">
      <c r="A1219" t="s">
        <v>2633</v>
      </c>
      <c r="B1219" s="1">
        <v>43645</v>
      </c>
      <c r="C1219" t="s">
        <v>2634</v>
      </c>
      <c r="D1219" t="s">
        <v>859</v>
      </c>
      <c r="E1219" t="s">
        <v>27</v>
      </c>
      <c r="F1219" t="s">
        <v>28</v>
      </c>
      <c r="G1219" t="s">
        <v>107</v>
      </c>
      <c r="H1219" t="s">
        <v>90</v>
      </c>
      <c r="I1219" t="s">
        <v>31</v>
      </c>
      <c r="J1219" t="s">
        <v>163</v>
      </c>
      <c r="K1219" t="s">
        <v>33</v>
      </c>
      <c r="L1219" t="s">
        <v>34</v>
      </c>
      <c r="M1219" t="s">
        <v>35</v>
      </c>
      <c r="N1219" s="1">
        <v>43700</v>
      </c>
      <c r="O1219">
        <v>1.33</v>
      </c>
      <c r="P1219" s="2">
        <v>2.08</v>
      </c>
      <c r="Q1219">
        <v>0.75</v>
      </c>
      <c r="R1219">
        <v>44</v>
      </c>
      <c r="S1219" s="2">
        <v>58.52</v>
      </c>
      <c r="T1219" s="3">
        <v>0.04</v>
      </c>
      <c r="U1219" s="2">
        <v>2.34</v>
      </c>
      <c r="V1219" s="2">
        <v>56.18</v>
      </c>
      <c r="W1219" s="2">
        <v>1.49</v>
      </c>
      <c r="X1219" s="2">
        <v>57.67</v>
      </c>
    </row>
    <row r="1220" spans="1:24">
      <c r="A1220" t="s">
        <v>2635</v>
      </c>
      <c r="B1220" s="1">
        <v>43645</v>
      </c>
      <c r="C1220" t="s">
        <v>2186</v>
      </c>
      <c r="D1220" t="s">
        <v>862</v>
      </c>
      <c r="E1220" t="s">
        <v>27</v>
      </c>
      <c r="F1220" t="s">
        <v>28</v>
      </c>
      <c r="G1220" t="s">
        <v>46</v>
      </c>
      <c r="H1220" t="s">
        <v>433</v>
      </c>
      <c r="I1220" t="s">
        <v>63</v>
      </c>
      <c r="J1220" t="s">
        <v>168</v>
      </c>
      <c r="K1220" t="s">
        <v>57</v>
      </c>
      <c r="L1220" t="s">
        <v>34</v>
      </c>
      <c r="M1220" t="s">
        <v>35</v>
      </c>
      <c r="N1220" s="1">
        <v>43656</v>
      </c>
      <c r="O1220">
        <v>7.92</v>
      </c>
      <c r="P1220" s="2">
        <v>12.99</v>
      </c>
      <c r="Q1220">
        <v>5.07</v>
      </c>
      <c r="R1220">
        <v>49</v>
      </c>
      <c r="S1220" s="2">
        <v>388.08</v>
      </c>
      <c r="T1220" s="3">
        <v>7.0000000000000007E-2</v>
      </c>
      <c r="U1220" s="2">
        <v>27.17</v>
      </c>
      <c r="V1220" s="2">
        <v>360.91</v>
      </c>
      <c r="W1220" s="2">
        <v>9.44</v>
      </c>
      <c r="X1220" s="2">
        <v>370.35</v>
      </c>
    </row>
    <row r="1221" spans="1:24">
      <c r="A1221" t="s">
        <v>2636</v>
      </c>
      <c r="B1221" s="1">
        <v>43646</v>
      </c>
      <c r="C1221" t="s">
        <v>2637</v>
      </c>
      <c r="D1221" t="s">
        <v>865</v>
      </c>
      <c r="E1221" t="s">
        <v>39</v>
      </c>
      <c r="F1221" t="s">
        <v>39</v>
      </c>
      <c r="G1221" t="s">
        <v>46</v>
      </c>
      <c r="H1221" t="s">
        <v>66</v>
      </c>
      <c r="I1221" t="s">
        <v>48</v>
      </c>
      <c r="J1221" t="s">
        <v>172</v>
      </c>
      <c r="K1221" t="s">
        <v>33</v>
      </c>
      <c r="L1221" t="s">
        <v>34</v>
      </c>
      <c r="M1221" t="s">
        <v>35</v>
      </c>
      <c r="N1221" s="1">
        <v>43690</v>
      </c>
      <c r="O1221">
        <v>6.39</v>
      </c>
      <c r="P1221" s="2">
        <v>19.98</v>
      </c>
      <c r="Q1221">
        <v>13.59</v>
      </c>
      <c r="R1221">
        <v>19</v>
      </c>
      <c r="S1221" s="2">
        <v>121.41</v>
      </c>
      <c r="T1221" s="3">
        <v>0.08</v>
      </c>
      <c r="U1221" s="2">
        <v>9.7100000000000009</v>
      </c>
      <c r="V1221" s="2">
        <v>111.7</v>
      </c>
      <c r="W1221" s="2">
        <v>4</v>
      </c>
      <c r="X1221" s="2">
        <v>115.7</v>
      </c>
    </row>
    <row r="1222" spans="1:24">
      <c r="A1222" t="s">
        <v>2638</v>
      </c>
      <c r="B1222" s="1">
        <v>43648</v>
      </c>
      <c r="C1222" t="s">
        <v>2639</v>
      </c>
      <c r="D1222" t="s">
        <v>868</v>
      </c>
      <c r="E1222" t="s">
        <v>45</v>
      </c>
      <c r="F1222" t="s">
        <v>45</v>
      </c>
      <c r="G1222" t="s">
        <v>72</v>
      </c>
      <c r="H1222" t="s">
        <v>47</v>
      </c>
      <c r="I1222" t="s">
        <v>176</v>
      </c>
      <c r="J1222" t="s">
        <v>177</v>
      </c>
      <c r="K1222" t="s">
        <v>50</v>
      </c>
      <c r="L1222" t="s">
        <v>58</v>
      </c>
      <c r="M1222" t="s">
        <v>52</v>
      </c>
      <c r="N1222" s="1">
        <v>43692</v>
      </c>
      <c r="O1222">
        <v>1.87</v>
      </c>
      <c r="P1222" s="2">
        <v>8.1199999999999992</v>
      </c>
      <c r="Q1222">
        <v>6.25</v>
      </c>
      <c r="R1222">
        <v>32</v>
      </c>
      <c r="S1222" s="2">
        <v>59.84</v>
      </c>
      <c r="T1222" s="3">
        <v>0.08</v>
      </c>
      <c r="U1222" s="2">
        <v>4.79</v>
      </c>
      <c r="V1222" s="2">
        <v>55.05</v>
      </c>
      <c r="W1222" s="2">
        <v>2.83</v>
      </c>
      <c r="X1222" s="2">
        <v>57.88</v>
      </c>
    </row>
    <row r="1223" spans="1:24">
      <c r="A1223" t="s">
        <v>2640</v>
      </c>
      <c r="B1223" s="1">
        <v>43649</v>
      </c>
      <c r="C1223" t="s">
        <v>2641</v>
      </c>
      <c r="D1223" t="s">
        <v>871</v>
      </c>
      <c r="E1223" t="s">
        <v>27</v>
      </c>
      <c r="F1223" t="s">
        <v>28</v>
      </c>
      <c r="G1223" t="s">
        <v>107</v>
      </c>
      <c r="H1223" t="s">
        <v>62</v>
      </c>
      <c r="I1223" t="s">
        <v>176</v>
      </c>
      <c r="J1223" t="s">
        <v>182</v>
      </c>
      <c r="K1223" t="s">
        <v>57</v>
      </c>
      <c r="L1223" t="s">
        <v>58</v>
      </c>
      <c r="M1223" t="s">
        <v>35</v>
      </c>
      <c r="N1223" s="1">
        <v>43689</v>
      </c>
      <c r="O1223">
        <v>1.98</v>
      </c>
      <c r="P1223" s="2">
        <v>3.15</v>
      </c>
      <c r="Q1223">
        <v>1.17</v>
      </c>
      <c r="R1223">
        <v>23</v>
      </c>
      <c r="S1223" s="2">
        <v>45.54</v>
      </c>
      <c r="T1223" s="3">
        <v>0.01</v>
      </c>
      <c r="U1223" s="2">
        <v>0.46</v>
      </c>
      <c r="V1223" s="2">
        <v>45.08</v>
      </c>
      <c r="W1223" s="2">
        <v>0.49</v>
      </c>
      <c r="X1223" s="2">
        <v>45.57</v>
      </c>
    </row>
    <row r="1224" spans="1:24">
      <c r="A1224" t="s">
        <v>2642</v>
      </c>
      <c r="B1224" s="1">
        <v>43649</v>
      </c>
      <c r="C1224" t="s">
        <v>2643</v>
      </c>
      <c r="D1224" t="s">
        <v>874</v>
      </c>
      <c r="E1224" t="s">
        <v>39</v>
      </c>
      <c r="F1224" t="s">
        <v>39</v>
      </c>
      <c r="G1224" t="s">
        <v>29</v>
      </c>
      <c r="H1224" t="s">
        <v>30</v>
      </c>
      <c r="I1224" t="s">
        <v>63</v>
      </c>
      <c r="J1224" t="s">
        <v>186</v>
      </c>
      <c r="K1224" t="s">
        <v>33</v>
      </c>
      <c r="L1224" t="s">
        <v>41</v>
      </c>
      <c r="M1224" t="s">
        <v>35</v>
      </c>
      <c r="N1224" s="1">
        <v>43677</v>
      </c>
      <c r="O1224">
        <v>16.850000000000001</v>
      </c>
      <c r="P1224" s="2">
        <v>27.18</v>
      </c>
      <c r="Q1224">
        <v>10.33</v>
      </c>
      <c r="R1224">
        <v>34</v>
      </c>
      <c r="S1224" s="2">
        <v>572.9</v>
      </c>
      <c r="T1224" s="3">
        <v>0.1</v>
      </c>
      <c r="U1224" s="2">
        <v>57.29</v>
      </c>
      <c r="V1224" s="2">
        <v>515.61</v>
      </c>
      <c r="W1224" s="2">
        <v>8.23</v>
      </c>
      <c r="X1224" s="2">
        <v>523.84</v>
      </c>
    </row>
    <row r="1225" spans="1:24">
      <c r="A1225" t="s">
        <v>2644</v>
      </c>
      <c r="B1225" s="1">
        <v>43650</v>
      </c>
      <c r="C1225" t="s">
        <v>2645</v>
      </c>
      <c r="D1225" t="s">
        <v>877</v>
      </c>
      <c r="E1225" t="s">
        <v>45</v>
      </c>
      <c r="F1225" t="s">
        <v>45</v>
      </c>
      <c r="G1225" t="s">
        <v>46</v>
      </c>
      <c r="H1225" t="s">
        <v>62</v>
      </c>
      <c r="I1225" t="s">
        <v>73</v>
      </c>
      <c r="J1225" t="s">
        <v>190</v>
      </c>
      <c r="K1225" t="s">
        <v>33</v>
      </c>
      <c r="L1225" t="s">
        <v>34</v>
      </c>
      <c r="M1225" t="s">
        <v>35</v>
      </c>
      <c r="N1225" s="1">
        <v>43699</v>
      </c>
      <c r="O1225">
        <v>1.6</v>
      </c>
      <c r="P1225" s="2">
        <v>2.62</v>
      </c>
      <c r="Q1225">
        <v>1.02</v>
      </c>
      <c r="R1225">
        <v>21</v>
      </c>
      <c r="S1225" s="2">
        <v>33.6</v>
      </c>
      <c r="T1225" s="3">
        <v>0.05</v>
      </c>
      <c r="U1225" s="2">
        <v>1.68</v>
      </c>
      <c r="V1225" s="2">
        <v>31.92</v>
      </c>
      <c r="W1225" s="2">
        <v>0.8</v>
      </c>
      <c r="X1225" s="2">
        <v>32.72</v>
      </c>
    </row>
    <row r="1226" spans="1:24">
      <c r="A1226" t="s">
        <v>2646</v>
      </c>
      <c r="B1226" s="1">
        <v>43652</v>
      </c>
      <c r="C1226" t="s">
        <v>2647</v>
      </c>
      <c r="D1226" t="s">
        <v>880</v>
      </c>
      <c r="E1226" t="s">
        <v>27</v>
      </c>
      <c r="F1226" t="s">
        <v>28</v>
      </c>
      <c r="G1226" t="s">
        <v>46</v>
      </c>
      <c r="H1226" t="s">
        <v>416</v>
      </c>
      <c r="I1226" t="s">
        <v>31</v>
      </c>
      <c r="J1226" t="s">
        <v>194</v>
      </c>
      <c r="K1226" t="s">
        <v>50</v>
      </c>
      <c r="L1226" t="s">
        <v>41</v>
      </c>
      <c r="M1226" t="s">
        <v>35</v>
      </c>
      <c r="N1226" s="1">
        <v>43653</v>
      </c>
      <c r="O1226">
        <v>21.56</v>
      </c>
      <c r="P1226" s="2">
        <v>35.94</v>
      </c>
      <c r="Q1226">
        <v>14.38</v>
      </c>
      <c r="R1226">
        <v>28</v>
      </c>
      <c r="S1226" s="2">
        <v>603.67999999999995</v>
      </c>
      <c r="T1226" s="3">
        <v>0.01</v>
      </c>
      <c r="U1226" s="2">
        <v>6.04</v>
      </c>
      <c r="V1226" s="2">
        <v>597.64</v>
      </c>
      <c r="W1226" s="2">
        <v>6.66</v>
      </c>
      <c r="X1226" s="2">
        <v>604.29999999999995</v>
      </c>
    </row>
    <row r="1227" spans="1:24">
      <c r="A1227" t="s">
        <v>2648</v>
      </c>
      <c r="B1227" s="1">
        <v>43656</v>
      </c>
      <c r="C1227" t="s">
        <v>2649</v>
      </c>
      <c r="D1227" t="s">
        <v>883</v>
      </c>
      <c r="E1227" t="s">
        <v>39</v>
      </c>
      <c r="F1227" t="s">
        <v>39</v>
      </c>
      <c r="G1227" t="s">
        <v>29</v>
      </c>
      <c r="H1227" t="s">
        <v>416</v>
      </c>
      <c r="I1227" t="s">
        <v>73</v>
      </c>
      <c r="J1227" t="s">
        <v>198</v>
      </c>
      <c r="K1227" t="s">
        <v>33</v>
      </c>
      <c r="L1227" t="s">
        <v>58</v>
      </c>
      <c r="M1227" t="s">
        <v>35</v>
      </c>
      <c r="N1227" s="1">
        <v>43711</v>
      </c>
      <c r="O1227">
        <v>2.74</v>
      </c>
      <c r="P1227" s="2">
        <v>4.49</v>
      </c>
      <c r="Q1227">
        <v>1.75</v>
      </c>
      <c r="R1227">
        <v>11</v>
      </c>
      <c r="S1227" s="2">
        <v>30.14</v>
      </c>
      <c r="T1227" s="3">
        <v>0.08</v>
      </c>
      <c r="U1227" s="2">
        <v>2.41</v>
      </c>
      <c r="V1227" s="2">
        <v>27.73</v>
      </c>
      <c r="W1227" s="2">
        <v>1.49</v>
      </c>
      <c r="X1227" s="2">
        <v>29.22</v>
      </c>
    </row>
    <row r="1228" spans="1:24">
      <c r="A1228" t="s">
        <v>2650</v>
      </c>
      <c r="B1228" s="1">
        <v>43656</v>
      </c>
      <c r="C1228" t="s">
        <v>2651</v>
      </c>
      <c r="D1228" t="s">
        <v>886</v>
      </c>
      <c r="E1228" t="s">
        <v>45</v>
      </c>
      <c r="F1228" t="s">
        <v>45</v>
      </c>
      <c r="G1228" t="s">
        <v>29</v>
      </c>
      <c r="H1228" t="s">
        <v>62</v>
      </c>
      <c r="I1228" t="s">
        <v>63</v>
      </c>
      <c r="J1228" t="s">
        <v>202</v>
      </c>
      <c r="K1228" t="s">
        <v>33</v>
      </c>
      <c r="L1228" t="s">
        <v>58</v>
      </c>
      <c r="M1228" t="s">
        <v>35</v>
      </c>
      <c r="N1228" s="1">
        <v>43688</v>
      </c>
      <c r="O1228">
        <v>4.37</v>
      </c>
      <c r="P1228" s="2">
        <v>9.11</v>
      </c>
      <c r="Q1228">
        <v>4.74</v>
      </c>
      <c r="R1228">
        <v>6</v>
      </c>
      <c r="S1228" s="2">
        <v>26.22</v>
      </c>
      <c r="T1228" s="3">
        <v>0.04</v>
      </c>
      <c r="U1228" s="2">
        <v>1.05</v>
      </c>
      <c r="V1228" s="2">
        <v>25.17</v>
      </c>
      <c r="W1228" s="2">
        <v>2.25</v>
      </c>
      <c r="X1228" s="2">
        <v>27.42</v>
      </c>
    </row>
    <row r="1229" spans="1:24">
      <c r="A1229" t="s">
        <v>2652</v>
      </c>
      <c r="B1229" s="1">
        <v>43662</v>
      </c>
      <c r="C1229" t="s">
        <v>2653</v>
      </c>
      <c r="D1229" t="s">
        <v>889</v>
      </c>
      <c r="E1229" t="s">
        <v>27</v>
      </c>
      <c r="F1229" t="s">
        <v>28</v>
      </c>
      <c r="G1229" t="s">
        <v>107</v>
      </c>
      <c r="H1229" t="s">
        <v>150</v>
      </c>
      <c r="I1229" t="s">
        <v>73</v>
      </c>
      <c r="J1229" t="s">
        <v>206</v>
      </c>
      <c r="K1229" t="s">
        <v>50</v>
      </c>
      <c r="L1229" t="s">
        <v>51</v>
      </c>
      <c r="M1229" t="s">
        <v>35</v>
      </c>
      <c r="N1229" s="1">
        <v>43704</v>
      </c>
      <c r="O1229">
        <v>0.24</v>
      </c>
      <c r="P1229" s="2">
        <v>1.26</v>
      </c>
      <c r="Q1229">
        <v>1.02</v>
      </c>
      <c r="R1229">
        <v>10</v>
      </c>
      <c r="S1229" s="2">
        <v>2.4</v>
      </c>
      <c r="T1229" s="3">
        <v>0.1</v>
      </c>
      <c r="U1229" s="2">
        <v>0.24</v>
      </c>
      <c r="V1229" s="2">
        <v>2.16</v>
      </c>
      <c r="W1229" s="2">
        <v>0.7</v>
      </c>
      <c r="X1229" s="2">
        <v>2.86</v>
      </c>
    </row>
    <row r="1230" spans="1:24">
      <c r="A1230" t="s">
        <v>2654</v>
      </c>
      <c r="B1230" s="1">
        <v>43662</v>
      </c>
      <c r="C1230" t="s">
        <v>2655</v>
      </c>
      <c r="D1230" t="s">
        <v>892</v>
      </c>
      <c r="E1230" t="s">
        <v>39</v>
      </c>
      <c r="F1230" t="s">
        <v>39</v>
      </c>
      <c r="G1230" t="s">
        <v>29</v>
      </c>
      <c r="H1230" t="s">
        <v>62</v>
      </c>
      <c r="I1230" t="s">
        <v>176</v>
      </c>
      <c r="J1230" t="s">
        <v>210</v>
      </c>
      <c r="K1230" t="s">
        <v>57</v>
      </c>
      <c r="L1230" t="s">
        <v>58</v>
      </c>
      <c r="M1230" t="s">
        <v>35</v>
      </c>
      <c r="N1230" s="1">
        <v>43715</v>
      </c>
      <c r="O1230">
        <v>2.9</v>
      </c>
      <c r="P1230" s="2">
        <v>4.76</v>
      </c>
      <c r="Q1230">
        <v>1.86</v>
      </c>
      <c r="R1230">
        <v>13</v>
      </c>
      <c r="S1230" s="2">
        <v>37.700000000000003</v>
      </c>
      <c r="T1230" s="3">
        <v>7.0000000000000007E-2</v>
      </c>
      <c r="U1230" s="2">
        <v>2.64</v>
      </c>
      <c r="V1230" s="2">
        <v>35.06</v>
      </c>
      <c r="W1230" s="2">
        <v>0.88</v>
      </c>
      <c r="X1230" s="2">
        <v>35.94</v>
      </c>
    </row>
    <row r="1231" spans="1:24">
      <c r="A1231" t="s">
        <v>2656</v>
      </c>
      <c r="B1231" s="1">
        <v>43663</v>
      </c>
      <c r="C1231" t="s">
        <v>2657</v>
      </c>
      <c r="D1231" t="s">
        <v>895</v>
      </c>
      <c r="E1231" t="s">
        <v>45</v>
      </c>
      <c r="F1231" t="s">
        <v>45</v>
      </c>
      <c r="G1231" t="s">
        <v>72</v>
      </c>
      <c r="H1231" t="s">
        <v>90</v>
      </c>
      <c r="I1231" t="s">
        <v>48</v>
      </c>
      <c r="J1231" t="s">
        <v>214</v>
      </c>
      <c r="K1231" t="s">
        <v>50</v>
      </c>
      <c r="L1231" t="s">
        <v>34</v>
      </c>
      <c r="M1231" t="s">
        <v>52</v>
      </c>
      <c r="N1231" s="1">
        <v>43721</v>
      </c>
      <c r="O1231">
        <v>54.52</v>
      </c>
      <c r="P1231" s="2">
        <v>100.97</v>
      </c>
      <c r="Q1231">
        <v>46.45</v>
      </c>
      <c r="R1231">
        <v>35</v>
      </c>
      <c r="S1231" s="2">
        <v>1908.2</v>
      </c>
      <c r="T1231" s="3">
        <v>0.05</v>
      </c>
      <c r="U1231" s="2">
        <v>95.41</v>
      </c>
      <c r="V1231" s="2">
        <v>1812.79</v>
      </c>
      <c r="W1231" s="2">
        <v>7.18</v>
      </c>
      <c r="X1231" s="2">
        <v>1819.97</v>
      </c>
    </row>
    <row r="1232" spans="1:24">
      <c r="A1232" t="s">
        <v>2658</v>
      </c>
      <c r="B1232" s="1">
        <v>43664</v>
      </c>
      <c r="C1232" t="s">
        <v>2659</v>
      </c>
      <c r="D1232" t="s">
        <v>38</v>
      </c>
      <c r="E1232" t="s">
        <v>27</v>
      </c>
      <c r="F1232" t="s">
        <v>28</v>
      </c>
      <c r="G1232" t="s">
        <v>107</v>
      </c>
      <c r="H1232" t="s">
        <v>90</v>
      </c>
      <c r="I1232" t="s">
        <v>73</v>
      </c>
      <c r="J1232" t="s">
        <v>218</v>
      </c>
      <c r="K1232" t="s">
        <v>57</v>
      </c>
      <c r="L1232" t="s">
        <v>34</v>
      </c>
      <c r="M1232" t="s">
        <v>52</v>
      </c>
      <c r="N1232" s="1">
        <v>43682</v>
      </c>
      <c r="O1232">
        <v>3.42</v>
      </c>
      <c r="P1232" s="2">
        <v>8.34</v>
      </c>
      <c r="Q1232">
        <v>4.92</v>
      </c>
      <c r="R1232">
        <v>15</v>
      </c>
      <c r="S1232" s="2">
        <v>51.3</v>
      </c>
      <c r="T1232" s="3">
        <v>0</v>
      </c>
      <c r="U1232" s="2">
        <v>0</v>
      </c>
      <c r="V1232" s="2">
        <v>51.3</v>
      </c>
      <c r="W1232" s="2">
        <v>2.64</v>
      </c>
      <c r="X1232" s="2">
        <v>53.94</v>
      </c>
    </row>
    <row r="1233" spans="1:24">
      <c r="A1233" t="s">
        <v>2660</v>
      </c>
      <c r="B1233" s="1">
        <v>43666</v>
      </c>
      <c r="C1233" t="s">
        <v>2661</v>
      </c>
      <c r="D1233" t="s">
        <v>44</v>
      </c>
      <c r="E1233" t="s">
        <v>39</v>
      </c>
      <c r="F1233" t="s">
        <v>39</v>
      </c>
      <c r="G1233" t="s">
        <v>46</v>
      </c>
      <c r="H1233" t="s">
        <v>62</v>
      </c>
      <c r="I1233" t="s">
        <v>73</v>
      </c>
      <c r="J1233" t="s">
        <v>222</v>
      </c>
      <c r="K1233" t="s">
        <v>33</v>
      </c>
      <c r="L1233" t="s">
        <v>34</v>
      </c>
      <c r="M1233" t="s">
        <v>52</v>
      </c>
      <c r="N1233" s="1">
        <v>43694</v>
      </c>
      <c r="O1233">
        <v>5.33</v>
      </c>
      <c r="P1233" s="2">
        <v>8.6</v>
      </c>
      <c r="Q1233">
        <v>3.27</v>
      </c>
      <c r="R1233">
        <v>23</v>
      </c>
      <c r="S1233" s="2">
        <v>122.59</v>
      </c>
      <c r="T1233" s="3">
        <v>0.02</v>
      </c>
      <c r="U1233" s="2">
        <v>2.4500000000000002</v>
      </c>
      <c r="V1233" s="2">
        <v>120.14</v>
      </c>
      <c r="W1233" s="2">
        <v>6.19</v>
      </c>
      <c r="X1233" s="2">
        <v>126.33</v>
      </c>
    </row>
    <row r="1234" spans="1:24">
      <c r="A1234" t="s">
        <v>2662</v>
      </c>
      <c r="B1234" s="1">
        <v>43667</v>
      </c>
      <c r="C1234" t="s">
        <v>2663</v>
      </c>
      <c r="D1234" t="s">
        <v>55</v>
      </c>
      <c r="E1234" t="s">
        <v>45</v>
      </c>
      <c r="F1234" t="s">
        <v>45</v>
      </c>
      <c r="G1234" t="s">
        <v>29</v>
      </c>
      <c r="H1234" t="s">
        <v>479</v>
      </c>
      <c r="I1234" t="s">
        <v>176</v>
      </c>
      <c r="J1234" t="s">
        <v>226</v>
      </c>
      <c r="K1234" t="s">
        <v>57</v>
      </c>
      <c r="L1234" t="s">
        <v>34</v>
      </c>
      <c r="M1234" t="s">
        <v>178</v>
      </c>
      <c r="N1234" s="1">
        <v>43697</v>
      </c>
      <c r="O1234">
        <v>278.99</v>
      </c>
      <c r="P1234" s="2">
        <v>449.99</v>
      </c>
      <c r="Q1234">
        <v>171</v>
      </c>
      <c r="R1234">
        <v>12</v>
      </c>
      <c r="S1234" s="2">
        <v>3347.88</v>
      </c>
      <c r="T1234" s="3">
        <v>0.06</v>
      </c>
      <c r="U1234" s="2">
        <v>200.87</v>
      </c>
      <c r="V1234" s="2">
        <v>3147.01</v>
      </c>
      <c r="W1234" s="2">
        <v>49</v>
      </c>
      <c r="X1234" s="2">
        <v>3196.01</v>
      </c>
    </row>
    <row r="1235" spans="1:24">
      <c r="A1235" t="s">
        <v>2664</v>
      </c>
      <c r="B1235" s="1">
        <v>43668</v>
      </c>
      <c r="C1235" t="s">
        <v>2665</v>
      </c>
      <c r="D1235" t="s">
        <v>61</v>
      </c>
      <c r="E1235" t="s">
        <v>39</v>
      </c>
      <c r="F1235" t="s">
        <v>39</v>
      </c>
      <c r="G1235" t="s">
        <v>29</v>
      </c>
      <c r="H1235" t="s">
        <v>416</v>
      </c>
      <c r="I1235" t="s">
        <v>176</v>
      </c>
      <c r="J1235" t="s">
        <v>230</v>
      </c>
      <c r="K1235" t="s">
        <v>33</v>
      </c>
      <c r="L1235" t="s">
        <v>41</v>
      </c>
      <c r="M1235" t="s">
        <v>52</v>
      </c>
      <c r="N1235" s="1">
        <v>43716</v>
      </c>
      <c r="O1235">
        <v>1.33</v>
      </c>
      <c r="P1235" s="2">
        <v>2.08</v>
      </c>
      <c r="Q1235">
        <v>0.75</v>
      </c>
      <c r="R1235">
        <v>11</v>
      </c>
      <c r="S1235" s="2">
        <v>14.63</v>
      </c>
      <c r="T1235" s="3">
        <v>0.01</v>
      </c>
      <c r="U1235" s="2">
        <v>0.15</v>
      </c>
      <c r="V1235" s="2">
        <v>14.48</v>
      </c>
      <c r="W1235" s="2">
        <v>1.49</v>
      </c>
      <c r="X1235" s="2">
        <v>15.97</v>
      </c>
    </row>
    <row r="1236" spans="1:24">
      <c r="A1236" t="s">
        <v>2666</v>
      </c>
      <c r="B1236" s="1">
        <v>43668</v>
      </c>
      <c r="C1236" t="s">
        <v>2487</v>
      </c>
      <c r="D1236" t="s">
        <v>67</v>
      </c>
      <c r="E1236" t="s">
        <v>45</v>
      </c>
      <c r="F1236" t="s">
        <v>45</v>
      </c>
      <c r="G1236" t="s">
        <v>29</v>
      </c>
      <c r="H1236" t="s">
        <v>150</v>
      </c>
      <c r="I1236" t="s">
        <v>48</v>
      </c>
      <c r="J1236" t="s">
        <v>233</v>
      </c>
      <c r="K1236" t="s">
        <v>33</v>
      </c>
      <c r="L1236" t="s">
        <v>51</v>
      </c>
      <c r="M1236" t="s">
        <v>35</v>
      </c>
      <c r="N1236" s="1">
        <v>43714</v>
      </c>
      <c r="O1236">
        <v>6.51</v>
      </c>
      <c r="P1236" s="2">
        <v>30.98</v>
      </c>
      <c r="Q1236">
        <v>24.47</v>
      </c>
      <c r="R1236">
        <v>29</v>
      </c>
      <c r="S1236" s="2">
        <v>188.79</v>
      </c>
      <c r="T1236" s="3">
        <v>0.03</v>
      </c>
      <c r="U1236" s="2">
        <v>5.66</v>
      </c>
      <c r="V1236" s="2">
        <v>183.13</v>
      </c>
      <c r="W1236" s="2">
        <v>6.5</v>
      </c>
      <c r="X1236" s="2">
        <v>189.63</v>
      </c>
    </row>
    <row r="1237" spans="1:24">
      <c r="A1237" t="s">
        <v>2667</v>
      </c>
      <c r="B1237" s="1">
        <v>43669</v>
      </c>
      <c r="C1237" t="s">
        <v>2668</v>
      </c>
      <c r="D1237" t="s">
        <v>71</v>
      </c>
      <c r="E1237" t="s">
        <v>27</v>
      </c>
      <c r="F1237" t="s">
        <v>28</v>
      </c>
      <c r="G1237" t="s">
        <v>29</v>
      </c>
      <c r="H1237" t="s">
        <v>90</v>
      </c>
      <c r="I1237" t="s">
        <v>63</v>
      </c>
      <c r="J1237" t="s">
        <v>237</v>
      </c>
      <c r="K1237" t="s">
        <v>33</v>
      </c>
      <c r="L1237" t="s">
        <v>58</v>
      </c>
      <c r="M1237" t="s">
        <v>35</v>
      </c>
      <c r="N1237" s="1">
        <v>43699</v>
      </c>
      <c r="O1237">
        <v>2.98</v>
      </c>
      <c r="P1237" s="2">
        <v>5.84</v>
      </c>
      <c r="Q1237">
        <v>2.86</v>
      </c>
      <c r="R1237">
        <v>11</v>
      </c>
      <c r="S1237" s="2">
        <v>32.78</v>
      </c>
      <c r="T1237" s="3">
        <v>0.01</v>
      </c>
      <c r="U1237" s="2">
        <v>0.33</v>
      </c>
      <c r="V1237" s="2">
        <v>32.450000000000003</v>
      </c>
      <c r="W1237" s="2">
        <v>0.83</v>
      </c>
      <c r="X1237" s="2">
        <v>33.28</v>
      </c>
    </row>
    <row r="1238" spans="1:24">
      <c r="A1238" t="s">
        <v>2669</v>
      </c>
      <c r="B1238" s="1">
        <v>43670</v>
      </c>
      <c r="C1238" t="s">
        <v>370</v>
      </c>
      <c r="D1238" t="s">
        <v>77</v>
      </c>
      <c r="E1238" t="s">
        <v>27</v>
      </c>
      <c r="F1238" t="s">
        <v>28</v>
      </c>
      <c r="G1238" t="s">
        <v>107</v>
      </c>
      <c r="H1238" t="s">
        <v>30</v>
      </c>
      <c r="I1238" t="s">
        <v>73</v>
      </c>
      <c r="J1238" t="s">
        <v>241</v>
      </c>
      <c r="K1238" t="s">
        <v>50</v>
      </c>
      <c r="L1238" t="s">
        <v>51</v>
      </c>
      <c r="M1238" t="s">
        <v>35</v>
      </c>
      <c r="N1238" s="1">
        <v>43676</v>
      </c>
      <c r="O1238">
        <v>3.65</v>
      </c>
      <c r="P1238" s="2">
        <v>5.98</v>
      </c>
      <c r="Q1238">
        <v>2.33</v>
      </c>
      <c r="R1238">
        <v>14</v>
      </c>
      <c r="S1238" s="2">
        <v>51.1</v>
      </c>
      <c r="T1238" s="3">
        <v>0.09</v>
      </c>
      <c r="U1238" s="2">
        <v>4.5999999999999996</v>
      </c>
      <c r="V1238" s="2">
        <v>46.5</v>
      </c>
      <c r="W1238" s="2">
        <v>1.49</v>
      </c>
      <c r="X1238" s="2">
        <v>47.99</v>
      </c>
    </row>
    <row r="1239" spans="1:24">
      <c r="A1239" t="s">
        <v>2670</v>
      </c>
      <c r="B1239" s="1">
        <v>43672</v>
      </c>
      <c r="C1239" t="s">
        <v>2671</v>
      </c>
      <c r="D1239" t="s">
        <v>81</v>
      </c>
      <c r="E1239" t="s">
        <v>39</v>
      </c>
      <c r="F1239" t="s">
        <v>39</v>
      </c>
      <c r="G1239" t="s">
        <v>72</v>
      </c>
      <c r="H1239" t="s">
        <v>47</v>
      </c>
      <c r="I1239" t="s">
        <v>48</v>
      </c>
      <c r="J1239" t="s">
        <v>245</v>
      </c>
      <c r="K1239" t="s">
        <v>57</v>
      </c>
      <c r="L1239" t="s">
        <v>34</v>
      </c>
      <c r="M1239" t="s">
        <v>35</v>
      </c>
      <c r="N1239" s="1">
        <v>43705</v>
      </c>
      <c r="O1239">
        <v>4.46</v>
      </c>
      <c r="P1239" s="2">
        <v>10.89</v>
      </c>
      <c r="Q1239">
        <v>6.43</v>
      </c>
      <c r="R1239">
        <v>37</v>
      </c>
      <c r="S1239" s="2">
        <v>165.02</v>
      </c>
      <c r="T1239" s="3">
        <v>0.06</v>
      </c>
      <c r="U1239" s="2">
        <v>9.9</v>
      </c>
      <c r="V1239" s="2">
        <v>155.12</v>
      </c>
      <c r="W1239" s="2">
        <v>4.5</v>
      </c>
      <c r="X1239" s="2">
        <v>159.62</v>
      </c>
    </row>
    <row r="1240" spans="1:24">
      <c r="A1240" t="s">
        <v>2672</v>
      </c>
      <c r="B1240" s="1">
        <v>43672</v>
      </c>
      <c r="C1240" t="s">
        <v>2673</v>
      </c>
      <c r="D1240" t="s">
        <v>85</v>
      </c>
      <c r="E1240" t="s">
        <v>45</v>
      </c>
      <c r="F1240" t="s">
        <v>45</v>
      </c>
      <c r="G1240" t="s">
        <v>29</v>
      </c>
      <c r="H1240" t="s">
        <v>62</v>
      </c>
      <c r="I1240" t="s">
        <v>48</v>
      </c>
      <c r="J1240" t="s">
        <v>249</v>
      </c>
      <c r="K1240" t="s">
        <v>50</v>
      </c>
      <c r="L1240" t="s">
        <v>41</v>
      </c>
      <c r="M1240" t="s">
        <v>35</v>
      </c>
      <c r="N1240" s="1">
        <v>43700</v>
      </c>
      <c r="O1240">
        <v>6.51</v>
      </c>
      <c r="P1240" s="2">
        <v>30.98</v>
      </c>
      <c r="Q1240">
        <v>24.47</v>
      </c>
      <c r="R1240">
        <v>8</v>
      </c>
      <c r="S1240" s="2">
        <v>52.08</v>
      </c>
      <c r="T1240" s="3">
        <v>0.01</v>
      </c>
      <c r="U1240" s="2">
        <v>0.52</v>
      </c>
      <c r="V1240" s="2">
        <v>51.56</v>
      </c>
      <c r="W1240" s="2">
        <v>6.5</v>
      </c>
      <c r="X1240" s="2">
        <v>58.06</v>
      </c>
    </row>
    <row r="1241" spans="1:24">
      <c r="A1241" t="s">
        <v>2674</v>
      </c>
      <c r="B1241" s="1">
        <v>43673</v>
      </c>
      <c r="C1241" t="s">
        <v>2675</v>
      </c>
      <c r="D1241" t="s">
        <v>89</v>
      </c>
      <c r="E1241" t="s">
        <v>27</v>
      </c>
      <c r="F1241" t="s">
        <v>28</v>
      </c>
      <c r="G1241" t="s">
        <v>46</v>
      </c>
      <c r="H1241" t="s">
        <v>90</v>
      </c>
      <c r="I1241" t="s">
        <v>48</v>
      </c>
      <c r="J1241" t="s">
        <v>253</v>
      </c>
      <c r="K1241" t="s">
        <v>57</v>
      </c>
      <c r="L1241" t="s">
        <v>51</v>
      </c>
      <c r="M1241" t="s">
        <v>35</v>
      </c>
      <c r="N1241" s="1">
        <v>43716</v>
      </c>
      <c r="O1241">
        <v>39.64</v>
      </c>
      <c r="P1241" s="2">
        <v>152.47999999999999</v>
      </c>
      <c r="Q1241">
        <v>112.84</v>
      </c>
      <c r="R1241">
        <v>31</v>
      </c>
      <c r="S1241" s="2">
        <v>1228.8399999999999</v>
      </c>
      <c r="T1241" s="3">
        <v>7.0000000000000007E-2</v>
      </c>
      <c r="U1241" s="2">
        <v>86.02</v>
      </c>
      <c r="V1241" s="2">
        <v>1142.82</v>
      </c>
      <c r="W1241" s="2">
        <v>6.5</v>
      </c>
      <c r="X1241" s="2">
        <v>1149.32</v>
      </c>
    </row>
    <row r="1242" spans="1:24">
      <c r="A1242" t="s">
        <v>2676</v>
      </c>
      <c r="B1242" s="1">
        <v>43674</v>
      </c>
      <c r="C1242" t="s">
        <v>2677</v>
      </c>
      <c r="D1242" t="s">
        <v>94</v>
      </c>
      <c r="E1242" t="s">
        <v>39</v>
      </c>
      <c r="F1242" t="s">
        <v>39</v>
      </c>
      <c r="G1242" t="s">
        <v>29</v>
      </c>
      <c r="H1242" t="s">
        <v>30</v>
      </c>
      <c r="I1242" t="s">
        <v>63</v>
      </c>
      <c r="J1242" t="s">
        <v>257</v>
      </c>
      <c r="K1242" t="s">
        <v>33</v>
      </c>
      <c r="L1242" t="s">
        <v>58</v>
      </c>
      <c r="M1242" t="s">
        <v>35</v>
      </c>
      <c r="N1242" s="1">
        <v>43690</v>
      </c>
      <c r="O1242">
        <v>1.95</v>
      </c>
      <c r="P1242" s="2">
        <v>3.98</v>
      </c>
      <c r="Q1242">
        <v>2.0299999999999998</v>
      </c>
      <c r="R1242">
        <v>30</v>
      </c>
      <c r="S1242" s="2">
        <v>58.5</v>
      </c>
      <c r="T1242" s="3">
        <v>0.1</v>
      </c>
      <c r="U1242" s="2">
        <v>5.85</v>
      </c>
      <c r="V1242" s="2">
        <v>52.65</v>
      </c>
      <c r="W1242" s="2">
        <v>0.83</v>
      </c>
      <c r="X1242" s="2">
        <v>53.48</v>
      </c>
    </row>
    <row r="1243" spans="1:24">
      <c r="A1243" t="s">
        <v>2678</v>
      </c>
      <c r="B1243" s="1">
        <v>43675</v>
      </c>
      <c r="C1243" t="s">
        <v>2679</v>
      </c>
      <c r="D1243" t="s">
        <v>98</v>
      </c>
      <c r="E1243" t="s">
        <v>45</v>
      </c>
      <c r="F1243" t="s">
        <v>45</v>
      </c>
      <c r="G1243" t="s">
        <v>46</v>
      </c>
      <c r="H1243" t="s">
        <v>62</v>
      </c>
      <c r="I1243" t="s">
        <v>63</v>
      </c>
      <c r="J1243" t="s">
        <v>261</v>
      </c>
      <c r="K1243" t="s">
        <v>57</v>
      </c>
      <c r="L1243" t="s">
        <v>34</v>
      </c>
      <c r="M1243" t="s">
        <v>35</v>
      </c>
      <c r="N1243" s="1">
        <v>43709</v>
      </c>
      <c r="O1243">
        <v>1.94</v>
      </c>
      <c r="P1243" s="2">
        <v>3.08</v>
      </c>
      <c r="Q1243">
        <v>1.1399999999999999</v>
      </c>
      <c r="R1243">
        <v>38</v>
      </c>
      <c r="S1243" s="2">
        <v>73.72</v>
      </c>
      <c r="T1243" s="3">
        <v>0.04</v>
      </c>
      <c r="U1243" s="2">
        <v>2.95</v>
      </c>
      <c r="V1243" s="2">
        <v>70.77</v>
      </c>
      <c r="W1243" s="2">
        <v>0.99</v>
      </c>
      <c r="X1243" s="2">
        <v>71.760000000000005</v>
      </c>
    </row>
    <row r="1244" spans="1:24">
      <c r="A1244" t="s">
        <v>2680</v>
      </c>
      <c r="B1244" s="1">
        <v>43676</v>
      </c>
      <c r="C1244" t="s">
        <v>2049</v>
      </c>
      <c r="D1244" t="s">
        <v>102</v>
      </c>
      <c r="E1244" t="s">
        <v>27</v>
      </c>
      <c r="F1244" t="s">
        <v>28</v>
      </c>
      <c r="G1244" t="s">
        <v>29</v>
      </c>
      <c r="H1244" t="s">
        <v>416</v>
      </c>
      <c r="I1244" t="s">
        <v>63</v>
      </c>
      <c r="J1244" t="s">
        <v>265</v>
      </c>
      <c r="K1244" t="s">
        <v>33</v>
      </c>
      <c r="L1244" t="s">
        <v>41</v>
      </c>
      <c r="M1244" t="s">
        <v>178</v>
      </c>
      <c r="N1244" s="1">
        <v>43730</v>
      </c>
      <c r="O1244">
        <v>76.790000000000006</v>
      </c>
      <c r="P1244" s="2">
        <v>119.99</v>
      </c>
      <c r="Q1244">
        <v>43.2</v>
      </c>
      <c r="R1244">
        <v>24</v>
      </c>
      <c r="S1244" s="2">
        <v>1842.96</v>
      </c>
      <c r="T1244" s="3">
        <v>0.02</v>
      </c>
      <c r="U1244" s="2">
        <v>36.86</v>
      </c>
      <c r="V1244" s="2">
        <v>1806.1</v>
      </c>
      <c r="W1244" s="2">
        <v>14</v>
      </c>
      <c r="X1244" s="2">
        <v>1820.1</v>
      </c>
    </row>
    <row r="1245" spans="1:24">
      <c r="A1245" t="s">
        <v>2681</v>
      </c>
      <c r="B1245" s="1">
        <v>43679</v>
      </c>
      <c r="C1245" t="s">
        <v>2682</v>
      </c>
      <c r="D1245" t="s">
        <v>106</v>
      </c>
      <c r="E1245" t="s">
        <v>39</v>
      </c>
      <c r="F1245" t="s">
        <v>39</v>
      </c>
      <c r="G1245" t="s">
        <v>29</v>
      </c>
      <c r="H1245" t="s">
        <v>125</v>
      </c>
      <c r="I1245" t="s">
        <v>63</v>
      </c>
      <c r="J1245" t="s">
        <v>269</v>
      </c>
      <c r="K1245" t="s">
        <v>50</v>
      </c>
      <c r="L1245" t="s">
        <v>34</v>
      </c>
      <c r="M1245" t="s">
        <v>52</v>
      </c>
      <c r="N1245" s="1">
        <v>43712</v>
      </c>
      <c r="O1245">
        <v>1.53</v>
      </c>
      <c r="P1245" s="2">
        <v>2.78</v>
      </c>
      <c r="Q1245">
        <v>1.25</v>
      </c>
      <c r="R1245">
        <v>40</v>
      </c>
      <c r="S1245" s="2">
        <v>61.2</v>
      </c>
      <c r="T1245" s="3">
        <v>0.03</v>
      </c>
      <c r="U1245" s="2">
        <v>1.84</v>
      </c>
      <c r="V1245" s="2">
        <v>59.36</v>
      </c>
      <c r="W1245" s="2">
        <v>1.34</v>
      </c>
      <c r="X1245" s="2">
        <v>60.7</v>
      </c>
    </row>
    <row r="1246" spans="1:24">
      <c r="A1246" t="s">
        <v>2683</v>
      </c>
      <c r="B1246" s="1">
        <v>43683</v>
      </c>
      <c r="C1246" t="s">
        <v>2684</v>
      </c>
      <c r="D1246" t="s">
        <v>111</v>
      </c>
      <c r="E1246" t="s">
        <v>45</v>
      </c>
      <c r="F1246" t="s">
        <v>45</v>
      </c>
      <c r="G1246" t="s">
        <v>107</v>
      </c>
      <c r="H1246" t="s">
        <v>90</v>
      </c>
      <c r="I1246" t="s">
        <v>73</v>
      </c>
      <c r="J1246" t="s">
        <v>273</v>
      </c>
      <c r="K1246" t="s">
        <v>57</v>
      </c>
      <c r="L1246" t="s">
        <v>41</v>
      </c>
      <c r="M1246" t="s">
        <v>35</v>
      </c>
      <c r="N1246" s="1">
        <v>43737</v>
      </c>
      <c r="O1246">
        <v>2.2599999999999998</v>
      </c>
      <c r="P1246" s="2">
        <v>3.58</v>
      </c>
      <c r="Q1246">
        <v>1.32</v>
      </c>
      <c r="R1246">
        <v>46</v>
      </c>
      <c r="S1246" s="2">
        <v>103.96</v>
      </c>
      <c r="T1246" s="3">
        <v>0.06</v>
      </c>
      <c r="U1246" s="2">
        <v>6.24</v>
      </c>
      <c r="V1246" s="2">
        <v>97.72</v>
      </c>
      <c r="W1246" s="2">
        <v>5.47</v>
      </c>
      <c r="X1246" s="2">
        <v>103.19</v>
      </c>
    </row>
    <row r="1247" spans="1:24">
      <c r="A1247" t="s">
        <v>2685</v>
      </c>
      <c r="B1247" s="1">
        <v>43684</v>
      </c>
      <c r="C1247" t="s">
        <v>2686</v>
      </c>
      <c r="D1247" t="s">
        <v>115</v>
      </c>
      <c r="E1247" t="s">
        <v>39</v>
      </c>
      <c r="F1247" t="s">
        <v>39</v>
      </c>
      <c r="G1247" t="s">
        <v>107</v>
      </c>
      <c r="H1247" t="s">
        <v>90</v>
      </c>
      <c r="I1247" t="s">
        <v>176</v>
      </c>
      <c r="J1247" t="s">
        <v>277</v>
      </c>
      <c r="K1247" t="s">
        <v>33</v>
      </c>
      <c r="L1247" t="s">
        <v>51</v>
      </c>
      <c r="M1247" t="s">
        <v>35</v>
      </c>
      <c r="N1247" s="1">
        <v>43708</v>
      </c>
      <c r="O1247">
        <v>1.46</v>
      </c>
      <c r="P1247" s="2">
        <v>3.57</v>
      </c>
      <c r="Q1247">
        <v>2.11</v>
      </c>
      <c r="R1247">
        <v>23</v>
      </c>
      <c r="S1247" s="2">
        <v>33.58</v>
      </c>
      <c r="T1247" s="3">
        <v>0.09</v>
      </c>
      <c r="U1247" s="2">
        <v>3.02</v>
      </c>
      <c r="V1247" s="2">
        <v>30.56</v>
      </c>
      <c r="W1247" s="2">
        <v>4.17</v>
      </c>
      <c r="X1247" s="2">
        <v>34.729999999999997</v>
      </c>
    </row>
    <row r="1248" spans="1:24">
      <c r="A1248" t="s">
        <v>2687</v>
      </c>
      <c r="B1248" s="1">
        <v>43685</v>
      </c>
      <c r="C1248" t="s">
        <v>2688</v>
      </c>
      <c r="D1248" t="s">
        <v>120</v>
      </c>
      <c r="E1248" t="s">
        <v>39</v>
      </c>
      <c r="F1248" t="s">
        <v>39</v>
      </c>
      <c r="G1248" t="s">
        <v>107</v>
      </c>
      <c r="H1248" t="s">
        <v>30</v>
      </c>
      <c r="I1248" t="s">
        <v>63</v>
      </c>
      <c r="J1248" t="s">
        <v>281</v>
      </c>
      <c r="K1248" t="s">
        <v>57</v>
      </c>
      <c r="L1248" t="s">
        <v>58</v>
      </c>
      <c r="M1248" t="s">
        <v>52</v>
      </c>
      <c r="N1248" s="1">
        <v>43728</v>
      </c>
      <c r="O1248">
        <v>6.51</v>
      </c>
      <c r="P1248" s="2">
        <v>30.98</v>
      </c>
      <c r="Q1248">
        <v>24.47</v>
      </c>
      <c r="R1248">
        <v>44</v>
      </c>
      <c r="S1248" s="2">
        <v>286.44</v>
      </c>
      <c r="T1248" s="3">
        <v>0.02</v>
      </c>
      <c r="U1248" s="2">
        <v>5.73</v>
      </c>
      <c r="V1248" s="2">
        <v>280.70999999999998</v>
      </c>
      <c r="W1248" s="2">
        <v>6.5</v>
      </c>
      <c r="X1248" s="2">
        <v>287.20999999999998</v>
      </c>
    </row>
    <row r="1249" spans="1:24">
      <c r="A1249" t="s">
        <v>2689</v>
      </c>
      <c r="B1249" s="1">
        <v>43686</v>
      </c>
      <c r="C1249" t="s">
        <v>2690</v>
      </c>
      <c r="D1249" t="s">
        <v>124</v>
      </c>
      <c r="E1249" t="s">
        <v>45</v>
      </c>
      <c r="F1249" t="s">
        <v>45</v>
      </c>
      <c r="G1249" t="s">
        <v>107</v>
      </c>
      <c r="H1249" t="s">
        <v>125</v>
      </c>
      <c r="I1249" t="s">
        <v>63</v>
      </c>
      <c r="J1249" t="s">
        <v>285</v>
      </c>
      <c r="K1249" t="s">
        <v>33</v>
      </c>
      <c r="L1249" t="s">
        <v>51</v>
      </c>
      <c r="M1249" t="s">
        <v>35</v>
      </c>
      <c r="N1249" s="1">
        <v>43720</v>
      </c>
      <c r="O1249">
        <v>18.38</v>
      </c>
      <c r="P1249" s="2">
        <v>29.17</v>
      </c>
      <c r="Q1249">
        <v>10.79</v>
      </c>
      <c r="R1249">
        <v>8</v>
      </c>
      <c r="S1249" s="2">
        <v>147.04</v>
      </c>
      <c r="T1249" s="3">
        <v>0.02</v>
      </c>
      <c r="U1249" s="2">
        <v>2.94</v>
      </c>
      <c r="V1249" s="2">
        <v>144.1</v>
      </c>
      <c r="W1249" s="2">
        <v>6.27</v>
      </c>
      <c r="X1249" s="2">
        <v>150.37</v>
      </c>
    </row>
    <row r="1250" spans="1:24">
      <c r="A1250" t="s">
        <v>2691</v>
      </c>
      <c r="B1250" s="1">
        <v>43686</v>
      </c>
      <c r="C1250" t="s">
        <v>2692</v>
      </c>
      <c r="D1250" t="s">
        <v>129</v>
      </c>
      <c r="E1250" t="s">
        <v>27</v>
      </c>
      <c r="F1250" t="s">
        <v>28</v>
      </c>
      <c r="G1250" t="s">
        <v>46</v>
      </c>
      <c r="H1250" t="s">
        <v>90</v>
      </c>
      <c r="I1250" t="s">
        <v>48</v>
      </c>
      <c r="J1250" t="s">
        <v>289</v>
      </c>
      <c r="K1250" t="s">
        <v>50</v>
      </c>
      <c r="L1250" t="s">
        <v>34</v>
      </c>
      <c r="M1250" t="s">
        <v>35</v>
      </c>
      <c r="N1250" s="1">
        <v>43733</v>
      </c>
      <c r="O1250">
        <v>216</v>
      </c>
      <c r="P1250" s="2">
        <v>449.99</v>
      </c>
      <c r="Q1250">
        <v>233.99</v>
      </c>
      <c r="R1250">
        <v>40</v>
      </c>
      <c r="S1250" s="2">
        <v>8640</v>
      </c>
      <c r="T1250" s="3">
        <v>0.04</v>
      </c>
      <c r="U1250" s="2">
        <v>345.6</v>
      </c>
      <c r="V1250" s="2">
        <v>8294.4</v>
      </c>
      <c r="W1250" s="2">
        <v>24.49</v>
      </c>
      <c r="X1250" s="2">
        <v>8318.89</v>
      </c>
    </row>
    <row r="1251" spans="1:24">
      <c r="A1251" t="s">
        <v>2693</v>
      </c>
      <c r="B1251" s="1">
        <v>43686</v>
      </c>
      <c r="C1251" t="s">
        <v>2694</v>
      </c>
      <c r="D1251" t="s">
        <v>133</v>
      </c>
      <c r="E1251" t="s">
        <v>27</v>
      </c>
      <c r="F1251" t="s">
        <v>28</v>
      </c>
      <c r="G1251" t="s">
        <v>29</v>
      </c>
      <c r="H1251" t="s">
        <v>167</v>
      </c>
      <c r="I1251" t="s">
        <v>48</v>
      </c>
      <c r="J1251" t="s">
        <v>293</v>
      </c>
      <c r="K1251" t="s">
        <v>57</v>
      </c>
      <c r="L1251" t="s">
        <v>41</v>
      </c>
      <c r="M1251" t="s">
        <v>178</v>
      </c>
      <c r="N1251" s="1">
        <v>43730</v>
      </c>
      <c r="O1251">
        <v>75</v>
      </c>
      <c r="P1251" s="2">
        <v>120.97</v>
      </c>
      <c r="Q1251">
        <v>45.97</v>
      </c>
      <c r="R1251">
        <v>35</v>
      </c>
      <c r="S1251" s="2">
        <v>2625</v>
      </c>
      <c r="T1251" s="3">
        <v>0.08</v>
      </c>
      <c r="U1251" s="2">
        <v>210</v>
      </c>
      <c r="V1251" s="2">
        <v>2415</v>
      </c>
      <c r="W1251" s="2">
        <v>26.3</v>
      </c>
      <c r="X1251" s="2">
        <v>2441.3000000000002</v>
      </c>
    </row>
    <row r="1252" spans="1:24">
      <c r="A1252" t="s">
        <v>2695</v>
      </c>
      <c r="B1252" s="1">
        <v>43687</v>
      </c>
      <c r="C1252" t="s">
        <v>2696</v>
      </c>
      <c r="D1252" t="s">
        <v>137</v>
      </c>
      <c r="E1252" t="s">
        <v>39</v>
      </c>
      <c r="F1252" t="s">
        <v>39</v>
      </c>
      <c r="G1252" t="s">
        <v>72</v>
      </c>
      <c r="H1252" t="s">
        <v>62</v>
      </c>
      <c r="I1252" t="s">
        <v>176</v>
      </c>
      <c r="J1252" t="s">
        <v>297</v>
      </c>
      <c r="K1252" t="s">
        <v>33</v>
      </c>
      <c r="L1252" t="s">
        <v>51</v>
      </c>
      <c r="M1252" t="s">
        <v>35</v>
      </c>
      <c r="N1252" s="1">
        <v>43722</v>
      </c>
      <c r="O1252">
        <v>3.5</v>
      </c>
      <c r="P1252" s="2">
        <v>5.74</v>
      </c>
      <c r="Q1252">
        <v>2.2400000000000002</v>
      </c>
      <c r="R1252">
        <v>50</v>
      </c>
      <c r="S1252" s="2">
        <v>175</v>
      </c>
      <c r="T1252" s="3">
        <v>0.1</v>
      </c>
      <c r="U1252" s="2">
        <v>17.5</v>
      </c>
      <c r="V1252" s="2">
        <v>157.5</v>
      </c>
      <c r="W1252" s="2">
        <v>5.01</v>
      </c>
      <c r="X1252" s="2">
        <v>162.51</v>
      </c>
    </row>
    <row r="1253" spans="1:24">
      <c r="A1253" t="s">
        <v>2697</v>
      </c>
      <c r="B1253" s="1">
        <v>43688</v>
      </c>
      <c r="C1253" t="s">
        <v>2698</v>
      </c>
      <c r="D1253" t="s">
        <v>141</v>
      </c>
      <c r="E1253" t="s">
        <v>45</v>
      </c>
      <c r="F1253" t="s">
        <v>45</v>
      </c>
      <c r="G1253" t="s">
        <v>29</v>
      </c>
      <c r="H1253" t="s">
        <v>90</v>
      </c>
      <c r="I1253" t="s">
        <v>48</v>
      </c>
      <c r="J1253" t="s">
        <v>301</v>
      </c>
      <c r="K1253" t="s">
        <v>33</v>
      </c>
      <c r="L1253" t="s">
        <v>58</v>
      </c>
      <c r="M1253" t="s">
        <v>35</v>
      </c>
      <c r="N1253" s="1">
        <v>43717</v>
      </c>
      <c r="O1253">
        <v>0.93</v>
      </c>
      <c r="P1253" s="2">
        <v>1.48</v>
      </c>
      <c r="Q1253">
        <v>0.55000000000000004</v>
      </c>
      <c r="R1253">
        <v>19</v>
      </c>
      <c r="S1253" s="2">
        <v>17.670000000000002</v>
      </c>
      <c r="T1253" s="3">
        <v>0.09</v>
      </c>
      <c r="U1253" s="2">
        <v>1.59</v>
      </c>
      <c r="V1253" s="2">
        <v>16.079999999999998</v>
      </c>
      <c r="W1253" s="2">
        <v>0.7</v>
      </c>
      <c r="X1253" s="2">
        <v>16.78</v>
      </c>
    </row>
    <row r="1254" spans="1:24">
      <c r="A1254" t="s">
        <v>2699</v>
      </c>
      <c r="B1254" s="1">
        <v>43689</v>
      </c>
      <c r="C1254" t="s">
        <v>1643</v>
      </c>
      <c r="D1254" t="s">
        <v>145</v>
      </c>
      <c r="E1254" t="s">
        <v>27</v>
      </c>
      <c r="F1254" t="s">
        <v>28</v>
      </c>
      <c r="G1254" t="s">
        <v>46</v>
      </c>
      <c r="H1254" t="s">
        <v>167</v>
      </c>
      <c r="I1254" t="s">
        <v>176</v>
      </c>
      <c r="J1254" t="s">
        <v>305</v>
      </c>
      <c r="K1254" t="s">
        <v>50</v>
      </c>
      <c r="L1254" t="s">
        <v>34</v>
      </c>
      <c r="M1254" t="s">
        <v>52</v>
      </c>
      <c r="N1254" s="1">
        <v>43703</v>
      </c>
      <c r="O1254">
        <v>67.73</v>
      </c>
      <c r="P1254" s="2">
        <v>165.2</v>
      </c>
      <c r="Q1254">
        <v>97.47</v>
      </c>
      <c r="R1254">
        <v>37</v>
      </c>
      <c r="S1254" s="2">
        <v>2506.0100000000002</v>
      </c>
      <c r="T1254" s="3">
        <v>0.04</v>
      </c>
      <c r="U1254" s="2">
        <v>100.24</v>
      </c>
      <c r="V1254" s="2">
        <v>2405.77</v>
      </c>
      <c r="W1254" s="2">
        <v>19.989999999999998</v>
      </c>
      <c r="X1254" s="2">
        <v>2425.7600000000002</v>
      </c>
    </row>
    <row r="1255" spans="1:24">
      <c r="A1255" t="s">
        <v>2700</v>
      </c>
      <c r="B1255" s="1">
        <v>43691</v>
      </c>
      <c r="C1255" t="s">
        <v>2701</v>
      </c>
      <c r="D1255" t="s">
        <v>149</v>
      </c>
      <c r="E1255" t="s">
        <v>27</v>
      </c>
      <c r="F1255" t="s">
        <v>28</v>
      </c>
      <c r="G1255" t="s">
        <v>29</v>
      </c>
      <c r="H1255" t="s">
        <v>416</v>
      </c>
      <c r="I1255" t="s">
        <v>48</v>
      </c>
      <c r="J1255" t="s">
        <v>309</v>
      </c>
      <c r="K1255" t="s">
        <v>33</v>
      </c>
      <c r="L1255" t="s">
        <v>41</v>
      </c>
      <c r="M1255" t="s">
        <v>35</v>
      </c>
      <c r="N1255" s="1">
        <v>43717</v>
      </c>
      <c r="O1255">
        <v>2.1800000000000002</v>
      </c>
      <c r="P1255" s="2">
        <v>3.52</v>
      </c>
      <c r="Q1255">
        <v>1.34</v>
      </c>
      <c r="R1255">
        <v>12</v>
      </c>
      <c r="S1255" s="2">
        <v>26.16</v>
      </c>
      <c r="T1255" s="3">
        <v>0.04</v>
      </c>
      <c r="U1255" s="2">
        <v>1.05</v>
      </c>
      <c r="V1255" s="2">
        <v>25.11</v>
      </c>
      <c r="W1255" s="2">
        <v>6.83</v>
      </c>
      <c r="X1255" s="2">
        <v>31.94</v>
      </c>
    </row>
    <row r="1256" spans="1:24">
      <c r="A1256" t="s">
        <v>2702</v>
      </c>
      <c r="B1256" s="1">
        <v>43692</v>
      </c>
      <c r="C1256" t="s">
        <v>2703</v>
      </c>
      <c r="D1256" t="s">
        <v>154</v>
      </c>
      <c r="E1256" t="s">
        <v>39</v>
      </c>
      <c r="F1256" t="s">
        <v>39</v>
      </c>
      <c r="G1256" t="s">
        <v>29</v>
      </c>
      <c r="H1256" t="s">
        <v>167</v>
      </c>
      <c r="I1256" t="s">
        <v>176</v>
      </c>
      <c r="J1256" t="s">
        <v>313</v>
      </c>
      <c r="K1256" t="s">
        <v>33</v>
      </c>
      <c r="L1256" t="s">
        <v>51</v>
      </c>
      <c r="M1256" t="s">
        <v>52</v>
      </c>
      <c r="N1256" s="1">
        <v>43716</v>
      </c>
      <c r="O1256">
        <v>1.31</v>
      </c>
      <c r="P1256" s="2">
        <v>2.84</v>
      </c>
      <c r="Q1256">
        <v>1.53</v>
      </c>
      <c r="R1256">
        <v>13</v>
      </c>
      <c r="S1256" s="2">
        <v>17.03</v>
      </c>
      <c r="T1256" s="3">
        <v>0.01</v>
      </c>
      <c r="U1256" s="2">
        <v>0.17</v>
      </c>
      <c r="V1256" s="2">
        <v>16.86</v>
      </c>
      <c r="W1256" s="2">
        <v>0.93</v>
      </c>
      <c r="X1256" s="2">
        <v>17.79</v>
      </c>
    </row>
    <row r="1257" spans="1:24">
      <c r="A1257" t="s">
        <v>2704</v>
      </c>
      <c r="B1257" s="1">
        <v>43694</v>
      </c>
      <c r="C1257" t="s">
        <v>2705</v>
      </c>
      <c r="D1257" t="s">
        <v>158</v>
      </c>
      <c r="E1257" t="s">
        <v>45</v>
      </c>
      <c r="F1257" t="s">
        <v>45</v>
      </c>
      <c r="G1257" t="s">
        <v>29</v>
      </c>
      <c r="H1257" t="s">
        <v>30</v>
      </c>
      <c r="I1257" t="s">
        <v>63</v>
      </c>
      <c r="J1257" t="s">
        <v>317</v>
      </c>
      <c r="K1257" t="s">
        <v>50</v>
      </c>
      <c r="L1257" t="s">
        <v>58</v>
      </c>
      <c r="M1257" t="s">
        <v>35</v>
      </c>
      <c r="N1257" s="1">
        <v>43709</v>
      </c>
      <c r="O1257">
        <v>2.52</v>
      </c>
      <c r="P1257" s="2">
        <v>4</v>
      </c>
      <c r="Q1257">
        <v>1.48</v>
      </c>
      <c r="R1257">
        <v>41</v>
      </c>
      <c r="S1257" s="2">
        <v>103.32</v>
      </c>
      <c r="T1257" s="3">
        <v>0.02</v>
      </c>
      <c r="U1257" s="2">
        <v>2.0699999999999998</v>
      </c>
      <c r="V1257" s="2">
        <v>101.25</v>
      </c>
      <c r="W1257" s="2">
        <v>1.3</v>
      </c>
      <c r="X1257" s="2">
        <v>102.55</v>
      </c>
    </row>
    <row r="1258" spans="1:24">
      <c r="A1258" t="s">
        <v>2706</v>
      </c>
      <c r="B1258" s="1">
        <v>43697</v>
      </c>
      <c r="C1258" t="s">
        <v>2707</v>
      </c>
      <c r="D1258" t="s">
        <v>162</v>
      </c>
      <c r="E1258" t="s">
        <v>27</v>
      </c>
      <c r="F1258" t="s">
        <v>28</v>
      </c>
      <c r="G1258" t="s">
        <v>107</v>
      </c>
      <c r="H1258" t="s">
        <v>125</v>
      </c>
      <c r="I1258" t="s">
        <v>176</v>
      </c>
      <c r="J1258" t="s">
        <v>321</v>
      </c>
      <c r="K1258" t="s">
        <v>57</v>
      </c>
      <c r="L1258" t="s">
        <v>58</v>
      </c>
      <c r="M1258" t="s">
        <v>52</v>
      </c>
      <c r="N1258" s="1">
        <v>43746</v>
      </c>
      <c r="O1258">
        <v>56.16</v>
      </c>
      <c r="P1258" s="2">
        <v>136.97999999999999</v>
      </c>
      <c r="Q1258">
        <v>80.819999999999993</v>
      </c>
      <c r="R1258">
        <v>41</v>
      </c>
      <c r="S1258" s="2">
        <v>2302.56</v>
      </c>
      <c r="T1258" s="3">
        <v>0.04</v>
      </c>
      <c r="U1258" s="2">
        <v>92.1</v>
      </c>
      <c r="V1258" s="2">
        <v>2210.46</v>
      </c>
      <c r="W1258" s="2">
        <v>24.49</v>
      </c>
      <c r="X1258" s="2">
        <v>2234.9499999999998</v>
      </c>
    </row>
    <row r="1259" spans="1:24">
      <c r="A1259" t="s">
        <v>2708</v>
      </c>
      <c r="B1259" s="1">
        <v>43697</v>
      </c>
      <c r="C1259" t="s">
        <v>2709</v>
      </c>
      <c r="D1259" t="s">
        <v>166</v>
      </c>
      <c r="E1259" t="s">
        <v>39</v>
      </c>
      <c r="F1259" t="s">
        <v>39</v>
      </c>
      <c r="G1259" t="s">
        <v>46</v>
      </c>
      <c r="H1259" t="s">
        <v>30</v>
      </c>
      <c r="I1259" t="s">
        <v>48</v>
      </c>
      <c r="J1259" t="s">
        <v>324</v>
      </c>
      <c r="K1259" t="s">
        <v>50</v>
      </c>
      <c r="L1259" t="s">
        <v>58</v>
      </c>
      <c r="M1259" t="s">
        <v>35</v>
      </c>
      <c r="N1259" s="1">
        <v>43735</v>
      </c>
      <c r="O1259">
        <v>3.47</v>
      </c>
      <c r="P1259" s="2">
        <v>6.68</v>
      </c>
      <c r="Q1259">
        <v>3.21</v>
      </c>
      <c r="R1259">
        <v>5</v>
      </c>
      <c r="S1259" s="2">
        <v>17.350000000000001</v>
      </c>
      <c r="T1259" s="3">
        <v>0.09</v>
      </c>
      <c r="U1259" s="2">
        <v>1.56</v>
      </c>
      <c r="V1259" s="2">
        <v>15.79</v>
      </c>
      <c r="W1259" s="2">
        <v>1.5</v>
      </c>
      <c r="X1259" s="2">
        <v>17.29</v>
      </c>
    </row>
    <row r="1260" spans="1:24">
      <c r="A1260" t="s">
        <v>2710</v>
      </c>
      <c r="B1260" s="1">
        <v>43699</v>
      </c>
      <c r="C1260" t="s">
        <v>2711</v>
      </c>
      <c r="D1260" t="s">
        <v>171</v>
      </c>
      <c r="E1260" t="s">
        <v>45</v>
      </c>
      <c r="F1260" t="s">
        <v>45</v>
      </c>
      <c r="G1260" t="s">
        <v>46</v>
      </c>
      <c r="H1260" t="s">
        <v>525</v>
      </c>
      <c r="I1260" t="s">
        <v>48</v>
      </c>
      <c r="J1260" t="s">
        <v>328</v>
      </c>
      <c r="K1260" t="s">
        <v>57</v>
      </c>
      <c r="L1260" t="s">
        <v>41</v>
      </c>
      <c r="M1260" t="s">
        <v>35</v>
      </c>
      <c r="N1260" s="1">
        <v>43729</v>
      </c>
      <c r="O1260">
        <v>67.73</v>
      </c>
      <c r="P1260" s="2">
        <v>165.2</v>
      </c>
      <c r="Q1260">
        <v>97.47</v>
      </c>
      <c r="R1260">
        <v>23</v>
      </c>
      <c r="S1260" s="2">
        <v>1557.79</v>
      </c>
      <c r="T1260" s="3">
        <v>7.0000000000000007E-2</v>
      </c>
      <c r="U1260" s="2">
        <v>109.05</v>
      </c>
      <c r="V1260" s="2">
        <v>1448.74</v>
      </c>
      <c r="W1260" s="2">
        <v>19.989999999999998</v>
      </c>
      <c r="X1260" s="2">
        <v>1468.73</v>
      </c>
    </row>
    <row r="1261" spans="1:24">
      <c r="A1261" t="s">
        <v>2712</v>
      </c>
      <c r="B1261" s="1">
        <v>43701</v>
      </c>
      <c r="C1261" t="s">
        <v>2713</v>
      </c>
      <c r="D1261" t="s">
        <v>175</v>
      </c>
      <c r="E1261" t="s">
        <v>27</v>
      </c>
      <c r="F1261" t="s">
        <v>28</v>
      </c>
      <c r="G1261" t="s">
        <v>107</v>
      </c>
      <c r="H1261" t="s">
        <v>167</v>
      </c>
      <c r="I1261" t="s">
        <v>63</v>
      </c>
      <c r="J1261" t="s">
        <v>332</v>
      </c>
      <c r="K1261" t="s">
        <v>33</v>
      </c>
      <c r="L1261" t="s">
        <v>34</v>
      </c>
      <c r="M1261" t="s">
        <v>35</v>
      </c>
      <c r="N1261" s="1">
        <v>43746</v>
      </c>
      <c r="O1261">
        <v>5.19</v>
      </c>
      <c r="P1261" s="2">
        <v>12.98</v>
      </c>
      <c r="Q1261">
        <v>7.79</v>
      </c>
      <c r="R1261">
        <v>45</v>
      </c>
      <c r="S1261" s="2">
        <v>233.55</v>
      </c>
      <c r="T1261" s="3">
        <v>0.02</v>
      </c>
      <c r="U1261" s="2">
        <v>4.67</v>
      </c>
      <c r="V1261" s="2">
        <v>228.88</v>
      </c>
      <c r="W1261" s="2">
        <v>3.14</v>
      </c>
      <c r="X1261" s="2">
        <v>232.02</v>
      </c>
    </row>
    <row r="1262" spans="1:24">
      <c r="A1262" t="s">
        <v>2714</v>
      </c>
      <c r="B1262" s="1">
        <v>43702</v>
      </c>
      <c r="C1262" t="s">
        <v>2715</v>
      </c>
      <c r="D1262" t="s">
        <v>181</v>
      </c>
      <c r="E1262" t="s">
        <v>39</v>
      </c>
      <c r="F1262" t="s">
        <v>39</v>
      </c>
      <c r="G1262" t="s">
        <v>107</v>
      </c>
      <c r="H1262" t="s">
        <v>150</v>
      </c>
      <c r="I1262" t="s">
        <v>63</v>
      </c>
      <c r="J1262" t="s">
        <v>336</v>
      </c>
      <c r="K1262" t="s">
        <v>57</v>
      </c>
      <c r="L1262" t="s">
        <v>41</v>
      </c>
      <c r="M1262" t="s">
        <v>35</v>
      </c>
      <c r="N1262" s="1">
        <v>43715</v>
      </c>
      <c r="O1262">
        <v>1.18</v>
      </c>
      <c r="P1262" s="2">
        <v>1.88</v>
      </c>
      <c r="Q1262">
        <v>0.7</v>
      </c>
      <c r="R1262">
        <v>42</v>
      </c>
      <c r="S1262" s="2">
        <v>49.56</v>
      </c>
      <c r="T1262" s="3">
        <v>0</v>
      </c>
      <c r="U1262" s="2">
        <v>0</v>
      </c>
      <c r="V1262" s="2">
        <v>49.56</v>
      </c>
      <c r="W1262" s="2">
        <v>1.49</v>
      </c>
      <c r="X1262" s="2">
        <v>51.05</v>
      </c>
    </row>
    <row r="1263" spans="1:24">
      <c r="A1263" t="s">
        <v>2716</v>
      </c>
      <c r="B1263" s="1">
        <v>43702</v>
      </c>
      <c r="C1263" t="s">
        <v>2717</v>
      </c>
      <c r="D1263" t="s">
        <v>185</v>
      </c>
      <c r="E1263" t="s">
        <v>45</v>
      </c>
      <c r="F1263" t="s">
        <v>45</v>
      </c>
      <c r="G1263" t="s">
        <v>46</v>
      </c>
      <c r="H1263" t="s">
        <v>167</v>
      </c>
      <c r="I1263" t="s">
        <v>31</v>
      </c>
      <c r="J1263" t="s">
        <v>340</v>
      </c>
      <c r="K1263" t="s">
        <v>33</v>
      </c>
      <c r="L1263" t="s">
        <v>58</v>
      </c>
      <c r="M1263" t="s">
        <v>35</v>
      </c>
      <c r="N1263" s="1">
        <v>43703</v>
      </c>
      <c r="O1263">
        <v>3.52</v>
      </c>
      <c r="P1263" s="2">
        <v>5.68</v>
      </c>
      <c r="Q1263">
        <v>2.16</v>
      </c>
      <c r="R1263">
        <v>32</v>
      </c>
      <c r="S1263" s="2">
        <v>112.64</v>
      </c>
      <c r="T1263" s="3">
        <v>0.05</v>
      </c>
      <c r="U1263" s="2">
        <v>5.63</v>
      </c>
      <c r="V1263" s="2">
        <v>107.01</v>
      </c>
      <c r="W1263" s="2">
        <v>1.39</v>
      </c>
      <c r="X1263" s="2">
        <v>108.4</v>
      </c>
    </row>
    <row r="1264" spans="1:24">
      <c r="A1264" t="s">
        <v>2718</v>
      </c>
      <c r="B1264" s="1">
        <v>43705</v>
      </c>
      <c r="C1264" t="s">
        <v>2719</v>
      </c>
      <c r="D1264" t="s">
        <v>189</v>
      </c>
      <c r="E1264" t="s">
        <v>27</v>
      </c>
      <c r="F1264" t="s">
        <v>28</v>
      </c>
      <c r="G1264" t="s">
        <v>72</v>
      </c>
      <c r="H1264" t="s">
        <v>125</v>
      </c>
      <c r="I1264" t="s">
        <v>63</v>
      </c>
      <c r="J1264" t="s">
        <v>344</v>
      </c>
      <c r="K1264" t="s">
        <v>33</v>
      </c>
      <c r="L1264" t="s">
        <v>58</v>
      </c>
      <c r="M1264" t="s">
        <v>35</v>
      </c>
      <c r="N1264" s="1">
        <v>43734</v>
      </c>
      <c r="O1264">
        <v>1.94</v>
      </c>
      <c r="P1264" s="2">
        <v>3.08</v>
      </c>
      <c r="Q1264">
        <v>1.1399999999999999</v>
      </c>
      <c r="R1264">
        <v>45</v>
      </c>
      <c r="S1264" s="2">
        <v>87.3</v>
      </c>
      <c r="T1264" s="3">
        <v>0.04</v>
      </c>
      <c r="U1264" s="2">
        <v>3.49</v>
      </c>
      <c r="V1264" s="2">
        <v>83.81</v>
      </c>
      <c r="W1264" s="2">
        <v>0.99</v>
      </c>
      <c r="X1264" s="2">
        <v>84.8</v>
      </c>
    </row>
    <row r="1265" spans="1:24">
      <c r="A1265" t="s">
        <v>2720</v>
      </c>
      <c r="B1265" s="1">
        <v>43706</v>
      </c>
      <c r="C1265" t="s">
        <v>2721</v>
      </c>
      <c r="D1265" t="s">
        <v>193</v>
      </c>
      <c r="E1265" t="s">
        <v>39</v>
      </c>
      <c r="F1265" t="s">
        <v>39</v>
      </c>
      <c r="G1265" t="s">
        <v>72</v>
      </c>
      <c r="H1265" t="s">
        <v>167</v>
      </c>
      <c r="I1265" t="s">
        <v>63</v>
      </c>
      <c r="J1265" t="s">
        <v>348</v>
      </c>
      <c r="K1265" t="s">
        <v>33</v>
      </c>
      <c r="L1265" t="s">
        <v>51</v>
      </c>
      <c r="M1265" t="s">
        <v>35</v>
      </c>
      <c r="N1265" s="1">
        <v>43740</v>
      </c>
      <c r="O1265">
        <v>8.7100000000000009</v>
      </c>
      <c r="P1265" s="2">
        <v>14.28</v>
      </c>
      <c r="Q1265">
        <v>5.57</v>
      </c>
      <c r="R1265">
        <v>8</v>
      </c>
      <c r="S1265" s="2">
        <v>69.680000000000007</v>
      </c>
      <c r="T1265" s="3">
        <v>0.01</v>
      </c>
      <c r="U1265" s="2">
        <v>0.7</v>
      </c>
      <c r="V1265" s="2">
        <v>68.98</v>
      </c>
      <c r="W1265" s="2">
        <v>2.99</v>
      </c>
      <c r="X1265" s="2">
        <v>71.97</v>
      </c>
    </row>
    <row r="1266" spans="1:24">
      <c r="A1266" t="s">
        <v>2722</v>
      </c>
      <c r="B1266" s="1">
        <v>43706</v>
      </c>
      <c r="C1266" t="s">
        <v>2723</v>
      </c>
      <c r="D1266" t="s">
        <v>197</v>
      </c>
      <c r="E1266" t="s">
        <v>45</v>
      </c>
      <c r="F1266" t="s">
        <v>45</v>
      </c>
      <c r="G1266" t="s">
        <v>107</v>
      </c>
      <c r="H1266" t="s">
        <v>125</v>
      </c>
      <c r="I1266" t="s">
        <v>48</v>
      </c>
      <c r="J1266" t="s">
        <v>352</v>
      </c>
      <c r="K1266" t="s">
        <v>50</v>
      </c>
      <c r="L1266" t="s">
        <v>58</v>
      </c>
      <c r="M1266" t="s">
        <v>35</v>
      </c>
      <c r="N1266" s="1">
        <v>43763</v>
      </c>
      <c r="O1266">
        <v>60.59</v>
      </c>
      <c r="P1266" s="2">
        <v>100.98</v>
      </c>
      <c r="Q1266">
        <v>40.39</v>
      </c>
      <c r="R1266">
        <v>12</v>
      </c>
      <c r="S1266" s="2">
        <v>727.08</v>
      </c>
      <c r="T1266" s="3">
        <v>0.04</v>
      </c>
      <c r="U1266" s="2">
        <v>29.08</v>
      </c>
      <c r="V1266" s="2">
        <v>698</v>
      </c>
      <c r="W1266" s="2">
        <v>7.18</v>
      </c>
      <c r="X1266" s="2">
        <v>705.18</v>
      </c>
    </row>
    <row r="1267" spans="1:24">
      <c r="A1267" t="s">
        <v>2724</v>
      </c>
      <c r="B1267" s="1">
        <v>43707</v>
      </c>
      <c r="C1267" t="s">
        <v>2725</v>
      </c>
      <c r="D1267" t="s">
        <v>201</v>
      </c>
      <c r="E1267" t="s">
        <v>27</v>
      </c>
      <c r="F1267" t="s">
        <v>28</v>
      </c>
      <c r="G1267" t="s">
        <v>107</v>
      </c>
      <c r="H1267" t="s">
        <v>125</v>
      </c>
      <c r="I1267" t="s">
        <v>31</v>
      </c>
      <c r="J1267" t="s">
        <v>356</v>
      </c>
      <c r="K1267" t="s">
        <v>57</v>
      </c>
      <c r="L1267" t="s">
        <v>34</v>
      </c>
      <c r="M1267" t="s">
        <v>52</v>
      </c>
      <c r="N1267" s="1">
        <v>43749</v>
      </c>
      <c r="O1267">
        <v>2.4500000000000002</v>
      </c>
      <c r="P1267" s="2">
        <v>3.89</v>
      </c>
      <c r="Q1267">
        <v>1.44</v>
      </c>
      <c r="R1267">
        <v>32</v>
      </c>
      <c r="S1267" s="2">
        <v>78.400000000000006</v>
      </c>
      <c r="T1267" s="3">
        <v>0.09</v>
      </c>
      <c r="U1267" s="2">
        <v>7.06</v>
      </c>
      <c r="V1267" s="2">
        <v>71.34</v>
      </c>
      <c r="W1267" s="2">
        <v>7.01</v>
      </c>
      <c r="X1267" s="2">
        <v>78.349999999999994</v>
      </c>
    </row>
    <row r="1268" spans="1:24">
      <c r="A1268" t="s">
        <v>2726</v>
      </c>
      <c r="B1268" s="1">
        <v>43709</v>
      </c>
      <c r="C1268" t="s">
        <v>2727</v>
      </c>
      <c r="D1268" t="s">
        <v>205</v>
      </c>
      <c r="E1268" t="s">
        <v>39</v>
      </c>
      <c r="F1268" t="s">
        <v>39</v>
      </c>
      <c r="G1268" t="s">
        <v>107</v>
      </c>
      <c r="H1268" t="s">
        <v>70</v>
      </c>
      <c r="I1268" t="s">
        <v>73</v>
      </c>
      <c r="J1268" t="s">
        <v>360</v>
      </c>
      <c r="K1268" t="s">
        <v>50</v>
      </c>
      <c r="L1268" t="s">
        <v>34</v>
      </c>
      <c r="M1268" t="s">
        <v>35</v>
      </c>
      <c r="N1268" s="1">
        <v>43715</v>
      </c>
      <c r="O1268">
        <v>1.18</v>
      </c>
      <c r="P1268" s="2">
        <v>1.88</v>
      </c>
      <c r="Q1268">
        <v>0.7</v>
      </c>
      <c r="R1268">
        <v>43</v>
      </c>
      <c r="S1268" s="2">
        <v>50.74</v>
      </c>
      <c r="T1268" s="3">
        <v>0.03</v>
      </c>
      <c r="U1268" s="2">
        <v>1.52</v>
      </c>
      <c r="V1268" s="2">
        <v>49.22</v>
      </c>
      <c r="W1268" s="2">
        <v>1.49</v>
      </c>
      <c r="X1268" s="2">
        <v>50.71</v>
      </c>
    </row>
    <row r="1269" spans="1:24">
      <c r="A1269" t="s">
        <v>2728</v>
      </c>
      <c r="B1269" s="1">
        <v>43710</v>
      </c>
      <c r="C1269" t="s">
        <v>2729</v>
      </c>
      <c r="D1269" t="s">
        <v>209</v>
      </c>
      <c r="E1269" t="s">
        <v>45</v>
      </c>
      <c r="F1269" t="s">
        <v>45</v>
      </c>
      <c r="G1269" t="s">
        <v>29</v>
      </c>
      <c r="H1269" t="s">
        <v>47</v>
      </c>
      <c r="I1269" t="s">
        <v>176</v>
      </c>
      <c r="J1269" t="s">
        <v>364</v>
      </c>
      <c r="K1269" t="s">
        <v>57</v>
      </c>
      <c r="L1269" t="s">
        <v>34</v>
      </c>
      <c r="M1269" t="s">
        <v>35</v>
      </c>
      <c r="N1269" s="1">
        <v>43760</v>
      </c>
      <c r="O1269">
        <v>4.46</v>
      </c>
      <c r="P1269" s="2">
        <v>10.89</v>
      </c>
      <c r="Q1269">
        <v>6.43</v>
      </c>
      <c r="R1269">
        <v>9</v>
      </c>
      <c r="S1269" s="2">
        <v>40.14</v>
      </c>
      <c r="T1269" s="3">
        <v>0.03</v>
      </c>
      <c r="U1269" s="2">
        <v>1.2</v>
      </c>
      <c r="V1269" s="2">
        <v>38.94</v>
      </c>
      <c r="W1269" s="2">
        <v>4.5</v>
      </c>
      <c r="X1269" s="2">
        <v>43.44</v>
      </c>
    </row>
    <row r="1270" spans="1:24">
      <c r="A1270" t="s">
        <v>2730</v>
      </c>
      <c r="B1270" s="1">
        <v>43711</v>
      </c>
      <c r="C1270" t="s">
        <v>2731</v>
      </c>
      <c r="D1270" t="s">
        <v>213</v>
      </c>
      <c r="E1270" t="s">
        <v>39</v>
      </c>
      <c r="F1270" t="s">
        <v>39</v>
      </c>
      <c r="G1270" t="s">
        <v>29</v>
      </c>
      <c r="H1270" t="s">
        <v>62</v>
      </c>
      <c r="I1270" t="s">
        <v>48</v>
      </c>
      <c r="J1270" t="s">
        <v>368</v>
      </c>
      <c r="K1270" t="s">
        <v>33</v>
      </c>
      <c r="L1270" t="s">
        <v>34</v>
      </c>
      <c r="M1270" t="s">
        <v>35</v>
      </c>
      <c r="N1270" s="1">
        <v>43757</v>
      </c>
      <c r="O1270">
        <v>1.46</v>
      </c>
      <c r="P1270" s="2">
        <v>3.57</v>
      </c>
      <c r="Q1270">
        <v>2.11</v>
      </c>
      <c r="R1270">
        <v>26</v>
      </c>
      <c r="S1270" s="2">
        <v>37.96</v>
      </c>
      <c r="T1270" s="3">
        <v>0.04</v>
      </c>
      <c r="U1270" s="2">
        <v>1.52</v>
      </c>
      <c r="V1270" s="2">
        <v>36.44</v>
      </c>
      <c r="W1270" s="2">
        <v>4.17</v>
      </c>
      <c r="X1270" s="2">
        <v>40.61</v>
      </c>
    </row>
    <row r="1271" spans="1:24">
      <c r="A1271" t="s">
        <v>2732</v>
      </c>
      <c r="B1271" s="1">
        <v>43712</v>
      </c>
      <c r="C1271" t="s">
        <v>2733</v>
      </c>
      <c r="D1271" t="s">
        <v>217</v>
      </c>
      <c r="E1271" t="s">
        <v>45</v>
      </c>
      <c r="F1271" t="s">
        <v>45</v>
      </c>
      <c r="G1271" t="s">
        <v>46</v>
      </c>
      <c r="H1271" t="s">
        <v>90</v>
      </c>
      <c r="I1271" t="s">
        <v>63</v>
      </c>
      <c r="J1271" t="s">
        <v>372</v>
      </c>
      <c r="K1271" t="s">
        <v>57</v>
      </c>
      <c r="L1271" t="s">
        <v>41</v>
      </c>
      <c r="M1271" t="s">
        <v>52</v>
      </c>
      <c r="N1271" s="1">
        <v>43717</v>
      </c>
      <c r="O1271">
        <v>3.32</v>
      </c>
      <c r="P1271" s="2">
        <v>5.18</v>
      </c>
      <c r="Q1271">
        <v>1.86</v>
      </c>
      <c r="R1271">
        <v>37</v>
      </c>
      <c r="S1271" s="2">
        <v>122.84</v>
      </c>
      <c r="T1271" s="3">
        <v>7.0000000000000007E-2</v>
      </c>
      <c r="U1271" s="2">
        <v>8.6</v>
      </c>
      <c r="V1271" s="2">
        <v>114.24</v>
      </c>
      <c r="W1271" s="2">
        <v>2.04</v>
      </c>
      <c r="X1271" s="2">
        <v>116.28</v>
      </c>
    </row>
    <row r="1272" spans="1:24">
      <c r="A1272" t="s">
        <v>2734</v>
      </c>
      <c r="B1272" s="1">
        <v>43712</v>
      </c>
      <c r="C1272" t="s">
        <v>2735</v>
      </c>
      <c r="D1272" t="s">
        <v>221</v>
      </c>
      <c r="E1272" t="s">
        <v>27</v>
      </c>
      <c r="F1272" t="s">
        <v>28</v>
      </c>
      <c r="G1272" t="s">
        <v>29</v>
      </c>
      <c r="H1272" t="s">
        <v>416</v>
      </c>
      <c r="I1272" t="s">
        <v>48</v>
      </c>
      <c r="J1272" t="s">
        <v>376</v>
      </c>
      <c r="K1272" t="s">
        <v>33</v>
      </c>
      <c r="L1272" t="s">
        <v>51</v>
      </c>
      <c r="M1272" t="s">
        <v>35</v>
      </c>
      <c r="N1272" s="1">
        <v>43769</v>
      </c>
      <c r="O1272">
        <v>3.84</v>
      </c>
      <c r="P1272" s="2">
        <v>6.3</v>
      </c>
      <c r="Q1272">
        <v>2.46</v>
      </c>
      <c r="R1272">
        <v>39</v>
      </c>
      <c r="S1272" s="2">
        <v>149.76</v>
      </c>
      <c r="T1272" s="3">
        <v>0.1</v>
      </c>
      <c r="U1272" s="2">
        <v>14.98</v>
      </c>
      <c r="V1272" s="2">
        <v>134.78</v>
      </c>
      <c r="W1272" s="2">
        <v>0.5</v>
      </c>
      <c r="X1272" s="2">
        <v>135.28</v>
      </c>
    </row>
    <row r="1273" spans="1:24">
      <c r="A1273" t="s">
        <v>2736</v>
      </c>
      <c r="B1273" s="1">
        <v>43717</v>
      </c>
      <c r="C1273" t="s">
        <v>2737</v>
      </c>
      <c r="D1273" t="s">
        <v>225</v>
      </c>
      <c r="E1273" t="s">
        <v>27</v>
      </c>
      <c r="F1273" t="s">
        <v>28</v>
      </c>
      <c r="G1273" t="s">
        <v>29</v>
      </c>
      <c r="H1273" t="s">
        <v>47</v>
      </c>
      <c r="I1273" t="s">
        <v>63</v>
      </c>
      <c r="J1273" t="s">
        <v>380</v>
      </c>
      <c r="K1273" t="s">
        <v>50</v>
      </c>
      <c r="L1273" t="s">
        <v>58</v>
      </c>
      <c r="M1273" t="s">
        <v>35</v>
      </c>
      <c r="N1273" s="1">
        <v>43718</v>
      </c>
      <c r="O1273">
        <v>1.94</v>
      </c>
      <c r="P1273" s="2">
        <v>3.08</v>
      </c>
      <c r="Q1273">
        <v>1.1399999999999999</v>
      </c>
      <c r="R1273">
        <v>24</v>
      </c>
      <c r="S1273" s="2">
        <v>46.56</v>
      </c>
      <c r="T1273" s="3">
        <v>0.04</v>
      </c>
      <c r="U1273" s="2">
        <v>1.86</v>
      </c>
      <c r="V1273" s="2">
        <v>44.7</v>
      </c>
      <c r="W1273" s="2">
        <v>0.99</v>
      </c>
      <c r="X1273" s="2">
        <v>45.69</v>
      </c>
    </row>
    <row r="1274" spans="1:24">
      <c r="A1274" t="s">
        <v>2738</v>
      </c>
      <c r="B1274" s="1">
        <v>43718</v>
      </c>
      <c r="C1274" t="s">
        <v>2393</v>
      </c>
      <c r="D1274" t="s">
        <v>229</v>
      </c>
      <c r="E1274" t="s">
        <v>39</v>
      </c>
      <c r="F1274" t="s">
        <v>39</v>
      </c>
      <c r="G1274" t="s">
        <v>29</v>
      </c>
      <c r="H1274" t="s">
        <v>167</v>
      </c>
      <c r="I1274" t="s">
        <v>63</v>
      </c>
      <c r="J1274" t="s">
        <v>384</v>
      </c>
      <c r="K1274" t="s">
        <v>57</v>
      </c>
      <c r="L1274" t="s">
        <v>51</v>
      </c>
      <c r="M1274" t="s">
        <v>35</v>
      </c>
      <c r="N1274" s="1">
        <v>43749</v>
      </c>
      <c r="O1274">
        <v>1.76</v>
      </c>
      <c r="P1274" s="2">
        <v>3.38</v>
      </c>
      <c r="Q1274">
        <v>1.62</v>
      </c>
      <c r="R1274">
        <v>27</v>
      </c>
      <c r="S1274" s="2">
        <v>47.52</v>
      </c>
      <c r="T1274" s="3">
        <v>0.08</v>
      </c>
      <c r="U1274" s="2">
        <v>3.8</v>
      </c>
      <c r="V1274" s="2">
        <v>43.72</v>
      </c>
      <c r="W1274" s="2">
        <v>0.85</v>
      </c>
      <c r="X1274" s="2">
        <v>44.57</v>
      </c>
    </row>
    <row r="1275" spans="1:24">
      <c r="A1275" t="s">
        <v>2739</v>
      </c>
      <c r="B1275" s="1">
        <v>43720</v>
      </c>
      <c r="C1275" t="s">
        <v>2740</v>
      </c>
      <c r="D1275" t="s">
        <v>232</v>
      </c>
      <c r="E1275" t="s">
        <v>45</v>
      </c>
      <c r="F1275" t="s">
        <v>45</v>
      </c>
      <c r="G1275" t="s">
        <v>46</v>
      </c>
      <c r="H1275" t="s">
        <v>416</v>
      </c>
      <c r="I1275" t="s">
        <v>73</v>
      </c>
      <c r="J1275" t="s">
        <v>388</v>
      </c>
      <c r="K1275" t="s">
        <v>33</v>
      </c>
      <c r="L1275" t="s">
        <v>34</v>
      </c>
      <c r="M1275" t="s">
        <v>35</v>
      </c>
      <c r="N1275" s="1">
        <v>43732</v>
      </c>
      <c r="O1275">
        <v>4.46</v>
      </c>
      <c r="P1275" s="2">
        <v>10.89</v>
      </c>
      <c r="Q1275">
        <v>6.43</v>
      </c>
      <c r="R1275">
        <v>37</v>
      </c>
      <c r="S1275" s="2">
        <v>165.02</v>
      </c>
      <c r="T1275" s="3">
        <v>0.1</v>
      </c>
      <c r="U1275" s="2">
        <v>16.5</v>
      </c>
      <c r="V1275" s="2">
        <v>148.52000000000001</v>
      </c>
      <c r="W1275" s="2">
        <v>4.5</v>
      </c>
      <c r="X1275" s="2">
        <v>153.02000000000001</v>
      </c>
    </row>
    <row r="1276" spans="1:24">
      <c r="A1276" t="s">
        <v>2741</v>
      </c>
      <c r="B1276" s="1">
        <v>43720</v>
      </c>
      <c r="C1276" t="s">
        <v>2742</v>
      </c>
      <c r="D1276" t="s">
        <v>236</v>
      </c>
      <c r="E1276" t="s">
        <v>27</v>
      </c>
      <c r="F1276" t="s">
        <v>28</v>
      </c>
      <c r="G1276" t="s">
        <v>72</v>
      </c>
      <c r="H1276" t="s">
        <v>125</v>
      </c>
      <c r="I1276" t="s">
        <v>63</v>
      </c>
      <c r="J1276" t="s">
        <v>392</v>
      </c>
      <c r="K1276" t="s">
        <v>57</v>
      </c>
      <c r="L1276" t="s">
        <v>41</v>
      </c>
      <c r="M1276" t="s">
        <v>35</v>
      </c>
      <c r="N1276" s="1">
        <v>43736</v>
      </c>
      <c r="O1276">
        <v>4.8899999999999997</v>
      </c>
      <c r="P1276" s="2">
        <v>7.64</v>
      </c>
      <c r="Q1276">
        <v>2.75</v>
      </c>
      <c r="R1276">
        <v>44</v>
      </c>
      <c r="S1276" s="2">
        <v>215.16</v>
      </c>
      <c r="T1276" s="3">
        <v>0.01</v>
      </c>
      <c r="U1276" s="2">
        <v>2.15</v>
      </c>
      <c r="V1276" s="2">
        <v>213.01</v>
      </c>
      <c r="W1276" s="2">
        <v>1.39</v>
      </c>
      <c r="X1276" s="2">
        <v>214.4</v>
      </c>
    </row>
    <row r="1277" spans="1:24">
      <c r="A1277" t="s">
        <v>2743</v>
      </c>
      <c r="B1277" s="1">
        <v>43720</v>
      </c>
      <c r="C1277" t="s">
        <v>2744</v>
      </c>
      <c r="D1277" t="s">
        <v>240</v>
      </c>
      <c r="E1277" t="s">
        <v>39</v>
      </c>
      <c r="F1277" t="s">
        <v>39</v>
      </c>
      <c r="G1277" t="s">
        <v>29</v>
      </c>
      <c r="H1277" t="s">
        <v>47</v>
      </c>
      <c r="I1277" t="s">
        <v>31</v>
      </c>
      <c r="J1277" t="s">
        <v>396</v>
      </c>
      <c r="K1277" t="s">
        <v>33</v>
      </c>
      <c r="L1277" t="s">
        <v>51</v>
      </c>
      <c r="M1277" t="s">
        <v>35</v>
      </c>
      <c r="N1277" s="1">
        <v>43760</v>
      </c>
      <c r="O1277">
        <v>42.11</v>
      </c>
      <c r="P1277" s="2">
        <v>80.98</v>
      </c>
      <c r="Q1277">
        <v>38.869999999999997</v>
      </c>
      <c r="R1277">
        <v>34</v>
      </c>
      <c r="S1277" s="2">
        <v>1431.74</v>
      </c>
      <c r="T1277" s="3">
        <v>7.0000000000000007E-2</v>
      </c>
      <c r="U1277" s="2">
        <v>100.22</v>
      </c>
      <c r="V1277" s="2">
        <v>1331.52</v>
      </c>
      <c r="W1277" s="2">
        <v>7.18</v>
      </c>
      <c r="X1277" s="2">
        <v>1338.7</v>
      </c>
    </row>
    <row r="1278" spans="1:24">
      <c r="A1278" t="s">
        <v>2745</v>
      </c>
      <c r="B1278" s="1">
        <v>43722</v>
      </c>
      <c r="C1278" t="s">
        <v>2746</v>
      </c>
      <c r="D1278" t="s">
        <v>244</v>
      </c>
      <c r="E1278" t="s">
        <v>45</v>
      </c>
      <c r="F1278" t="s">
        <v>45</v>
      </c>
      <c r="G1278" t="s">
        <v>107</v>
      </c>
      <c r="H1278" t="s">
        <v>70</v>
      </c>
      <c r="I1278" t="s">
        <v>48</v>
      </c>
      <c r="J1278" t="s">
        <v>400</v>
      </c>
      <c r="K1278" t="s">
        <v>50</v>
      </c>
      <c r="L1278" t="s">
        <v>58</v>
      </c>
      <c r="M1278" t="s">
        <v>52</v>
      </c>
      <c r="N1278" s="1">
        <v>43750</v>
      </c>
      <c r="O1278">
        <v>2.5</v>
      </c>
      <c r="P1278" s="2">
        <v>5.68</v>
      </c>
      <c r="Q1278">
        <v>3.18</v>
      </c>
      <c r="R1278">
        <v>46</v>
      </c>
      <c r="S1278" s="2">
        <v>115</v>
      </c>
      <c r="T1278" s="3">
        <v>0.1</v>
      </c>
      <c r="U1278" s="2">
        <v>11.5</v>
      </c>
      <c r="V1278" s="2">
        <v>103.5</v>
      </c>
      <c r="W1278" s="2">
        <v>3.6</v>
      </c>
      <c r="X1278" s="2">
        <v>107.1</v>
      </c>
    </row>
    <row r="1279" spans="1:24">
      <c r="A1279" t="s">
        <v>2747</v>
      </c>
      <c r="B1279" s="1">
        <v>43725</v>
      </c>
      <c r="C1279" t="s">
        <v>2748</v>
      </c>
      <c r="D1279" t="s">
        <v>248</v>
      </c>
      <c r="E1279" t="s">
        <v>27</v>
      </c>
      <c r="F1279" t="s">
        <v>28</v>
      </c>
      <c r="G1279" t="s">
        <v>29</v>
      </c>
      <c r="H1279" t="s">
        <v>30</v>
      </c>
      <c r="I1279" t="s">
        <v>176</v>
      </c>
      <c r="J1279" t="s">
        <v>404</v>
      </c>
      <c r="K1279" t="s">
        <v>57</v>
      </c>
      <c r="L1279" t="s">
        <v>34</v>
      </c>
      <c r="M1279" t="s">
        <v>35</v>
      </c>
      <c r="N1279" s="1">
        <v>43740</v>
      </c>
      <c r="O1279">
        <v>3.5</v>
      </c>
      <c r="P1279" s="2">
        <v>5.74</v>
      </c>
      <c r="Q1279">
        <v>2.2400000000000002</v>
      </c>
      <c r="R1279">
        <v>3</v>
      </c>
      <c r="S1279" s="2">
        <v>10.5</v>
      </c>
      <c r="T1279" s="3">
        <v>0.08</v>
      </c>
      <c r="U1279" s="2">
        <v>0.84</v>
      </c>
      <c r="V1279" s="2">
        <v>9.66</v>
      </c>
      <c r="W1279" s="2">
        <v>5.01</v>
      </c>
      <c r="X1279" s="2">
        <v>14.67</v>
      </c>
    </row>
    <row r="1280" spans="1:24">
      <c r="A1280" t="s">
        <v>2749</v>
      </c>
      <c r="B1280" s="1">
        <v>43726</v>
      </c>
      <c r="C1280" t="s">
        <v>2750</v>
      </c>
      <c r="D1280" t="s">
        <v>252</v>
      </c>
      <c r="E1280" t="s">
        <v>39</v>
      </c>
      <c r="F1280" t="s">
        <v>39</v>
      </c>
      <c r="G1280" t="s">
        <v>107</v>
      </c>
      <c r="H1280" t="s">
        <v>433</v>
      </c>
      <c r="I1280" t="s">
        <v>48</v>
      </c>
      <c r="J1280" t="s">
        <v>408</v>
      </c>
      <c r="K1280" t="s">
        <v>33</v>
      </c>
      <c r="L1280" t="s">
        <v>41</v>
      </c>
      <c r="M1280" t="s">
        <v>52</v>
      </c>
      <c r="N1280" s="1">
        <v>43748</v>
      </c>
      <c r="O1280">
        <v>13.88</v>
      </c>
      <c r="P1280" s="2">
        <v>22.38</v>
      </c>
      <c r="Q1280">
        <v>8.5</v>
      </c>
      <c r="R1280">
        <v>16</v>
      </c>
      <c r="S1280" s="2">
        <v>222.08</v>
      </c>
      <c r="T1280" s="3">
        <v>0</v>
      </c>
      <c r="U1280" s="2">
        <v>0</v>
      </c>
      <c r="V1280" s="2">
        <v>222.08</v>
      </c>
      <c r="W1280" s="2">
        <v>15.1</v>
      </c>
      <c r="X1280" s="2">
        <v>237.18</v>
      </c>
    </row>
    <row r="1281" spans="1:24">
      <c r="A1281" t="s">
        <v>2751</v>
      </c>
      <c r="B1281" s="1">
        <v>43728</v>
      </c>
      <c r="C1281" t="s">
        <v>2752</v>
      </c>
      <c r="D1281" t="s">
        <v>256</v>
      </c>
      <c r="E1281" t="s">
        <v>45</v>
      </c>
      <c r="F1281" t="s">
        <v>45</v>
      </c>
      <c r="G1281" t="s">
        <v>29</v>
      </c>
      <c r="H1281" t="s">
        <v>116</v>
      </c>
      <c r="I1281" t="s">
        <v>176</v>
      </c>
      <c r="J1281" t="s">
        <v>412</v>
      </c>
      <c r="K1281" t="s">
        <v>33</v>
      </c>
      <c r="L1281" t="s">
        <v>51</v>
      </c>
      <c r="M1281" t="s">
        <v>35</v>
      </c>
      <c r="N1281" s="1">
        <v>43746</v>
      </c>
      <c r="O1281">
        <v>36.020000000000003</v>
      </c>
      <c r="P1281" s="2">
        <v>58.1</v>
      </c>
      <c r="Q1281">
        <v>22.08</v>
      </c>
      <c r="R1281">
        <v>7</v>
      </c>
      <c r="S1281" s="2">
        <v>252.14</v>
      </c>
      <c r="T1281" s="3">
        <v>0.1</v>
      </c>
      <c r="U1281" s="2">
        <v>25.21</v>
      </c>
      <c r="V1281" s="2">
        <v>226.93</v>
      </c>
      <c r="W1281" s="2">
        <v>1.49</v>
      </c>
      <c r="X1281" s="2">
        <v>228.42</v>
      </c>
    </row>
    <row r="1282" spans="1:24">
      <c r="A1282" t="s">
        <v>2753</v>
      </c>
      <c r="B1282" s="1">
        <v>43730</v>
      </c>
      <c r="C1282" t="s">
        <v>2754</v>
      </c>
      <c r="D1282" t="s">
        <v>260</v>
      </c>
      <c r="E1282" t="s">
        <v>39</v>
      </c>
      <c r="F1282" t="s">
        <v>39</v>
      </c>
      <c r="G1282" t="s">
        <v>107</v>
      </c>
      <c r="H1282" t="s">
        <v>30</v>
      </c>
      <c r="I1282" t="s">
        <v>73</v>
      </c>
      <c r="J1282" t="s">
        <v>417</v>
      </c>
      <c r="K1282" t="s">
        <v>50</v>
      </c>
      <c r="L1282" t="s">
        <v>58</v>
      </c>
      <c r="M1282" t="s">
        <v>35</v>
      </c>
      <c r="N1282" s="1">
        <v>43757</v>
      </c>
      <c r="O1282">
        <v>0.94</v>
      </c>
      <c r="P1282" s="2">
        <v>2.08</v>
      </c>
      <c r="Q1282">
        <v>1.1399999999999999</v>
      </c>
      <c r="R1282">
        <v>43</v>
      </c>
      <c r="S1282" s="2">
        <v>40.42</v>
      </c>
      <c r="T1282" s="3">
        <v>0.05</v>
      </c>
      <c r="U1282" s="2">
        <v>2.02</v>
      </c>
      <c r="V1282" s="2">
        <v>38.4</v>
      </c>
      <c r="W1282" s="2">
        <v>2.56</v>
      </c>
      <c r="X1282" s="2">
        <v>40.96</v>
      </c>
    </row>
    <row r="1283" spans="1:24">
      <c r="A1283" t="s">
        <v>2755</v>
      </c>
      <c r="B1283" s="1">
        <v>43731</v>
      </c>
      <c r="C1283" t="s">
        <v>2756</v>
      </c>
      <c r="D1283" t="s">
        <v>264</v>
      </c>
      <c r="E1283" t="s">
        <v>39</v>
      </c>
      <c r="F1283" t="s">
        <v>39</v>
      </c>
      <c r="G1283" t="s">
        <v>72</v>
      </c>
      <c r="H1283" t="s">
        <v>479</v>
      </c>
      <c r="I1283" t="s">
        <v>48</v>
      </c>
      <c r="J1283" t="s">
        <v>421</v>
      </c>
      <c r="K1283" t="s">
        <v>33</v>
      </c>
      <c r="L1283" t="s">
        <v>58</v>
      </c>
      <c r="M1283" t="s">
        <v>35</v>
      </c>
      <c r="N1283" s="1">
        <v>43767</v>
      </c>
      <c r="O1283">
        <v>9.91</v>
      </c>
      <c r="P1283" s="2">
        <v>15.99</v>
      </c>
      <c r="Q1283">
        <v>6.08</v>
      </c>
      <c r="R1283">
        <v>27</v>
      </c>
      <c r="S1283" s="2">
        <v>267.57</v>
      </c>
      <c r="T1283" s="3">
        <v>0.01</v>
      </c>
      <c r="U1283" s="2">
        <v>2.68</v>
      </c>
      <c r="V1283" s="2">
        <v>264.89</v>
      </c>
      <c r="W1283" s="2">
        <v>11.28</v>
      </c>
      <c r="X1283" s="2">
        <v>276.17</v>
      </c>
    </row>
    <row r="1284" spans="1:24">
      <c r="A1284" t="s">
        <v>2757</v>
      </c>
      <c r="B1284" s="1">
        <v>43734</v>
      </c>
      <c r="C1284" t="s">
        <v>2758</v>
      </c>
      <c r="D1284" t="s">
        <v>268</v>
      </c>
      <c r="E1284" t="s">
        <v>45</v>
      </c>
      <c r="F1284" t="s">
        <v>45</v>
      </c>
      <c r="G1284" t="s">
        <v>107</v>
      </c>
      <c r="H1284" t="s">
        <v>30</v>
      </c>
      <c r="I1284" t="s">
        <v>31</v>
      </c>
      <c r="J1284" t="s">
        <v>425</v>
      </c>
      <c r="K1284" t="s">
        <v>33</v>
      </c>
      <c r="L1284" t="s">
        <v>58</v>
      </c>
      <c r="M1284" t="s">
        <v>35</v>
      </c>
      <c r="N1284" s="1">
        <v>43745</v>
      </c>
      <c r="O1284">
        <v>3.32</v>
      </c>
      <c r="P1284" s="2">
        <v>5.18</v>
      </c>
      <c r="Q1284">
        <v>1.86</v>
      </c>
      <c r="R1284">
        <v>23</v>
      </c>
      <c r="S1284" s="2">
        <v>76.36</v>
      </c>
      <c r="T1284" s="3">
        <v>0.05</v>
      </c>
      <c r="U1284" s="2">
        <v>3.82</v>
      </c>
      <c r="V1284" s="2">
        <v>72.540000000000006</v>
      </c>
      <c r="W1284" s="2">
        <v>2.04</v>
      </c>
      <c r="X1284" s="2">
        <v>74.58</v>
      </c>
    </row>
    <row r="1285" spans="1:24">
      <c r="A1285" t="s">
        <v>2759</v>
      </c>
      <c r="B1285" s="1">
        <v>43734</v>
      </c>
      <c r="C1285" t="s">
        <v>2760</v>
      </c>
      <c r="D1285" t="s">
        <v>272</v>
      </c>
      <c r="E1285" t="s">
        <v>27</v>
      </c>
      <c r="F1285" t="s">
        <v>28</v>
      </c>
      <c r="G1285" t="s">
        <v>107</v>
      </c>
      <c r="H1285" t="s">
        <v>62</v>
      </c>
      <c r="I1285" t="s">
        <v>176</v>
      </c>
      <c r="J1285" t="s">
        <v>429</v>
      </c>
      <c r="K1285" t="s">
        <v>50</v>
      </c>
      <c r="L1285" t="s">
        <v>41</v>
      </c>
      <c r="M1285" t="s">
        <v>35</v>
      </c>
      <c r="N1285" s="1">
        <v>43735</v>
      </c>
      <c r="O1285">
        <v>14.95</v>
      </c>
      <c r="P1285" s="2">
        <v>34.76</v>
      </c>
      <c r="Q1285">
        <v>19.809999999999999</v>
      </c>
      <c r="R1285">
        <v>15</v>
      </c>
      <c r="S1285" s="2">
        <v>224.25</v>
      </c>
      <c r="T1285" s="3">
        <v>0.09</v>
      </c>
      <c r="U1285" s="2">
        <v>20.18</v>
      </c>
      <c r="V1285" s="2">
        <v>204.07</v>
      </c>
      <c r="W1285" s="2">
        <v>8.2200000000000006</v>
      </c>
      <c r="X1285" s="2">
        <v>212.29</v>
      </c>
    </row>
    <row r="1286" spans="1:24">
      <c r="A1286" t="s">
        <v>2761</v>
      </c>
      <c r="B1286" s="1">
        <v>43735</v>
      </c>
      <c r="C1286" t="s">
        <v>2762</v>
      </c>
      <c r="D1286" t="s">
        <v>276</v>
      </c>
      <c r="E1286" t="s">
        <v>27</v>
      </c>
      <c r="F1286" t="s">
        <v>28</v>
      </c>
      <c r="G1286" t="s">
        <v>29</v>
      </c>
      <c r="H1286" t="s">
        <v>167</v>
      </c>
      <c r="I1286" t="s">
        <v>48</v>
      </c>
      <c r="J1286" t="s">
        <v>434</v>
      </c>
      <c r="K1286" t="s">
        <v>57</v>
      </c>
      <c r="L1286" t="s">
        <v>34</v>
      </c>
      <c r="M1286" t="s">
        <v>35</v>
      </c>
      <c r="N1286" s="1">
        <v>43758</v>
      </c>
      <c r="O1286">
        <v>22.18</v>
      </c>
      <c r="P1286" s="2">
        <v>54.1</v>
      </c>
      <c r="Q1286">
        <v>31.92</v>
      </c>
      <c r="R1286">
        <v>19</v>
      </c>
      <c r="S1286" s="2">
        <v>421.42</v>
      </c>
      <c r="T1286" s="3">
        <v>0.1</v>
      </c>
      <c r="U1286" s="2">
        <v>42.14</v>
      </c>
      <c r="V1286" s="2">
        <v>379.28</v>
      </c>
      <c r="W1286" s="2">
        <v>19.989999999999998</v>
      </c>
      <c r="X1286" s="2">
        <v>399.27</v>
      </c>
    </row>
    <row r="1287" spans="1:24">
      <c r="A1287" t="s">
        <v>2763</v>
      </c>
      <c r="B1287" s="1">
        <v>43738</v>
      </c>
      <c r="C1287" t="s">
        <v>2764</v>
      </c>
      <c r="D1287" t="s">
        <v>280</v>
      </c>
      <c r="E1287" t="s">
        <v>39</v>
      </c>
      <c r="F1287" t="s">
        <v>39</v>
      </c>
      <c r="G1287" t="s">
        <v>29</v>
      </c>
      <c r="H1287" t="s">
        <v>167</v>
      </c>
      <c r="I1287" t="s">
        <v>63</v>
      </c>
      <c r="J1287" t="s">
        <v>438</v>
      </c>
      <c r="K1287" t="s">
        <v>50</v>
      </c>
      <c r="L1287" t="s">
        <v>41</v>
      </c>
      <c r="M1287" t="s">
        <v>35</v>
      </c>
      <c r="N1287" s="1">
        <v>43772</v>
      </c>
      <c r="O1287">
        <v>3.32</v>
      </c>
      <c r="P1287" s="2">
        <v>5.18</v>
      </c>
      <c r="Q1287">
        <v>1.86</v>
      </c>
      <c r="R1287">
        <v>10</v>
      </c>
      <c r="S1287" s="2">
        <v>33.200000000000003</v>
      </c>
      <c r="T1287" s="3">
        <v>0.01</v>
      </c>
      <c r="U1287" s="2">
        <v>0.33</v>
      </c>
      <c r="V1287" s="2">
        <v>32.869999999999997</v>
      </c>
      <c r="W1287" s="2">
        <v>2.04</v>
      </c>
      <c r="X1287" s="2">
        <v>34.909999999999997</v>
      </c>
    </row>
    <row r="1288" spans="1:24">
      <c r="A1288" t="s">
        <v>2765</v>
      </c>
      <c r="B1288" s="1">
        <v>43739</v>
      </c>
      <c r="C1288" t="s">
        <v>2766</v>
      </c>
      <c r="D1288" t="s">
        <v>284</v>
      </c>
      <c r="E1288" t="s">
        <v>45</v>
      </c>
      <c r="F1288" t="s">
        <v>45</v>
      </c>
      <c r="G1288" t="s">
        <v>29</v>
      </c>
      <c r="H1288" t="s">
        <v>62</v>
      </c>
      <c r="I1288" t="s">
        <v>31</v>
      </c>
      <c r="J1288" t="s">
        <v>442</v>
      </c>
      <c r="K1288" t="s">
        <v>57</v>
      </c>
      <c r="L1288" t="s">
        <v>58</v>
      </c>
      <c r="M1288" t="s">
        <v>52</v>
      </c>
      <c r="N1288" s="1">
        <v>43754</v>
      </c>
      <c r="O1288">
        <v>20.18</v>
      </c>
      <c r="P1288" s="2">
        <v>35.409999999999997</v>
      </c>
      <c r="Q1288">
        <v>15.23</v>
      </c>
      <c r="R1288">
        <v>16</v>
      </c>
      <c r="S1288" s="2">
        <v>322.88</v>
      </c>
      <c r="T1288" s="3">
        <v>0</v>
      </c>
      <c r="U1288" s="2">
        <v>0</v>
      </c>
      <c r="V1288" s="2">
        <v>322.88</v>
      </c>
      <c r="W1288" s="2">
        <v>1.99</v>
      </c>
      <c r="X1288" s="2">
        <v>324.87</v>
      </c>
    </row>
    <row r="1289" spans="1:24">
      <c r="A1289" t="s">
        <v>2767</v>
      </c>
      <c r="B1289" s="1">
        <v>43741</v>
      </c>
      <c r="C1289" t="s">
        <v>2768</v>
      </c>
      <c r="D1289" t="s">
        <v>288</v>
      </c>
      <c r="E1289" t="s">
        <v>27</v>
      </c>
      <c r="F1289" t="s">
        <v>28</v>
      </c>
      <c r="G1289" t="s">
        <v>72</v>
      </c>
      <c r="H1289" t="s">
        <v>47</v>
      </c>
      <c r="I1289" t="s">
        <v>176</v>
      </c>
      <c r="J1289" t="s">
        <v>446</v>
      </c>
      <c r="K1289" t="s">
        <v>33</v>
      </c>
      <c r="L1289" t="s">
        <v>58</v>
      </c>
      <c r="M1289" t="s">
        <v>52</v>
      </c>
      <c r="N1289" s="1">
        <v>43785</v>
      </c>
      <c r="O1289">
        <v>21.56</v>
      </c>
      <c r="P1289" s="2">
        <v>36.549999999999997</v>
      </c>
      <c r="Q1289">
        <v>14.99</v>
      </c>
      <c r="R1289">
        <v>46</v>
      </c>
      <c r="S1289" s="2">
        <v>991.76</v>
      </c>
      <c r="T1289" s="3">
        <v>0.05</v>
      </c>
      <c r="U1289" s="2">
        <v>49.59</v>
      </c>
      <c r="V1289" s="2">
        <v>942.17</v>
      </c>
      <c r="W1289" s="2">
        <v>13.89</v>
      </c>
      <c r="X1289" s="2">
        <v>956.06</v>
      </c>
    </row>
    <row r="1290" spans="1:24">
      <c r="A1290" t="s">
        <v>2769</v>
      </c>
      <c r="B1290" s="1">
        <v>43742</v>
      </c>
      <c r="C1290" t="s">
        <v>2770</v>
      </c>
      <c r="D1290" t="s">
        <v>292</v>
      </c>
      <c r="E1290" t="s">
        <v>27</v>
      </c>
      <c r="F1290" t="s">
        <v>28</v>
      </c>
      <c r="G1290" t="s">
        <v>29</v>
      </c>
      <c r="H1290" t="s">
        <v>525</v>
      </c>
      <c r="I1290" t="s">
        <v>176</v>
      </c>
      <c r="J1290" t="s">
        <v>449</v>
      </c>
      <c r="K1290" t="s">
        <v>57</v>
      </c>
      <c r="L1290" t="s">
        <v>51</v>
      </c>
      <c r="M1290" t="s">
        <v>35</v>
      </c>
      <c r="N1290" s="1">
        <v>43796</v>
      </c>
      <c r="O1290">
        <v>178.83</v>
      </c>
      <c r="P1290" s="2">
        <v>415.88</v>
      </c>
      <c r="Q1290">
        <v>237.05</v>
      </c>
      <c r="R1290">
        <v>2</v>
      </c>
      <c r="S1290" s="2">
        <v>357.66</v>
      </c>
      <c r="T1290" s="3">
        <v>0.08</v>
      </c>
      <c r="U1290" s="2">
        <v>28.61</v>
      </c>
      <c r="V1290" s="2">
        <v>329.05</v>
      </c>
      <c r="W1290" s="2">
        <v>11.37</v>
      </c>
      <c r="X1290" s="2">
        <v>340.42</v>
      </c>
    </row>
    <row r="1291" spans="1:24">
      <c r="A1291" t="s">
        <v>2771</v>
      </c>
      <c r="B1291" s="1">
        <v>43743</v>
      </c>
      <c r="C1291" t="s">
        <v>2772</v>
      </c>
      <c r="D1291" t="s">
        <v>296</v>
      </c>
      <c r="E1291" t="s">
        <v>39</v>
      </c>
      <c r="F1291" t="s">
        <v>39</v>
      </c>
      <c r="G1291" t="s">
        <v>72</v>
      </c>
      <c r="H1291" t="s">
        <v>167</v>
      </c>
      <c r="I1291" t="s">
        <v>48</v>
      </c>
      <c r="J1291" t="s">
        <v>452</v>
      </c>
      <c r="K1291" t="s">
        <v>33</v>
      </c>
      <c r="L1291" t="s">
        <v>58</v>
      </c>
      <c r="M1291" t="s">
        <v>35</v>
      </c>
      <c r="N1291" s="1">
        <v>43786</v>
      </c>
      <c r="O1291">
        <v>41.28</v>
      </c>
      <c r="P1291" s="2">
        <v>95.99</v>
      </c>
      <c r="Q1291">
        <v>54.71</v>
      </c>
      <c r="R1291">
        <v>17</v>
      </c>
      <c r="S1291" s="2">
        <v>701.76</v>
      </c>
      <c r="T1291" s="3">
        <v>0.09</v>
      </c>
      <c r="U1291" s="2">
        <v>63.16</v>
      </c>
      <c r="V1291" s="2">
        <v>638.6</v>
      </c>
      <c r="W1291" s="2">
        <v>8.99</v>
      </c>
      <c r="X1291" s="2">
        <v>647.59</v>
      </c>
    </row>
    <row r="1292" spans="1:24">
      <c r="A1292" t="s">
        <v>2773</v>
      </c>
      <c r="B1292" s="1">
        <v>43743</v>
      </c>
      <c r="C1292" t="s">
        <v>2774</v>
      </c>
      <c r="D1292" t="s">
        <v>300</v>
      </c>
      <c r="E1292" t="s">
        <v>45</v>
      </c>
      <c r="F1292" t="s">
        <v>45</v>
      </c>
      <c r="G1292" t="s">
        <v>29</v>
      </c>
      <c r="H1292" t="s">
        <v>30</v>
      </c>
      <c r="I1292" t="s">
        <v>31</v>
      </c>
      <c r="J1292" t="s">
        <v>455</v>
      </c>
      <c r="K1292" t="s">
        <v>33</v>
      </c>
      <c r="L1292" t="s">
        <v>34</v>
      </c>
      <c r="M1292" t="s">
        <v>35</v>
      </c>
      <c r="N1292" s="1">
        <v>43774</v>
      </c>
      <c r="O1292">
        <v>1.33</v>
      </c>
      <c r="P1292" s="2">
        <v>2.08</v>
      </c>
      <c r="Q1292">
        <v>0.75</v>
      </c>
      <c r="R1292">
        <v>16</v>
      </c>
      <c r="S1292" s="2">
        <v>21.28</v>
      </c>
      <c r="T1292" s="3">
        <v>0.04</v>
      </c>
      <c r="U1292" s="2">
        <v>0.85</v>
      </c>
      <c r="V1292" s="2">
        <v>20.43</v>
      </c>
      <c r="W1292" s="2">
        <v>1.49</v>
      </c>
      <c r="X1292" s="2">
        <v>21.92</v>
      </c>
    </row>
    <row r="1293" spans="1:24">
      <c r="A1293" t="s">
        <v>2775</v>
      </c>
      <c r="B1293" s="1">
        <v>43744</v>
      </c>
      <c r="C1293" t="s">
        <v>2776</v>
      </c>
      <c r="D1293" t="s">
        <v>304</v>
      </c>
      <c r="E1293" t="s">
        <v>27</v>
      </c>
      <c r="F1293" t="s">
        <v>28</v>
      </c>
      <c r="G1293" t="s">
        <v>29</v>
      </c>
      <c r="H1293" t="s">
        <v>150</v>
      </c>
      <c r="I1293" t="s">
        <v>31</v>
      </c>
      <c r="J1293" t="s">
        <v>458</v>
      </c>
      <c r="K1293" t="s">
        <v>33</v>
      </c>
      <c r="L1293" t="s">
        <v>34</v>
      </c>
      <c r="M1293" t="s">
        <v>35</v>
      </c>
      <c r="N1293" s="1">
        <v>43797</v>
      </c>
      <c r="O1293">
        <v>8.82</v>
      </c>
      <c r="P1293" s="2">
        <v>20.99</v>
      </c>
      <c r="Q1293">
        <v>12.17</v>
      </c>
      <c r="R1293">
        <v>25</v>
      </c>
      <c r="S1293" s="2">
        <v>220.5</v>
      </c>
      <c r="T1293" s="3">
        <v>0.05</v>
      </c>
      <c r="U1293" s="2">
        <v>11.03</v>
      </c>
      <c r="V1293" s="2">
        <v>209.48</v>
      </c>
      <c r="W1293" s="2">
        <v>4.8099999999999996</v>
      </c>
      <c r="X1293" s="2">
        <v>214.29</v>
      </c>
    </row>
    <row r="1294" spans="1:24">
      <c r="A1294" t="s">
        <v>2777</v>
      </c>
      <c r="B1294" s="1">
        <v>43747</v>
      </c>
      <c r="C1294" t="s">
        <v>2778</v>
      </c>
      <c r="D1294" t="s">
        <v>308</v>
      </c>
      <c r="E1294" t="s">
        <v>39</v>
      </c>
      <c r="F1294" t="s">
        <v>39</v>
      </c>
      <c r="G1294" t="s">
        <v>29</v>
      </c>
      <c r="H1294" t="s">
        <v>70</v>
      </c>
      <c r="I1294" t="s">
        <v>31</v>
      </c>
      <c r="J1294" t="s">
        <v>461</v>
      </c>
      <c r="K1294" t="s">
        <v>50</v>
      </c>
      <c r="L1294" t="s">
        <v>34</v>
      </c>
      <c r="M1294" t="s">
        <v>35</v>
      </c>
      <c r="N1294" s="1">
        <v>43794</v>
      </c>
      <c r="O1294">
        <v>1.53</v>
      </c>
      <c r="P1294" s="2">
        <v>2.78</v>
      </c>
      <c r="Q1294">
        <v>1.25</v>
      </c>
      <c r="R1294">
        <v>6</v>
      </c>
      <c r="S1294" s="2">
        <v>9.18</v>
      </c>
      <c r="T1294" s="3">
        <v>0.01</v>
      </c>
      <c r="U1294" s="2">
        <v>0.09</v>
      </c>
      <c r="V1294" s="2">
        <v>9.09</v>
      </c>
      <c r="W1294" s="2">
        <v>1.34</v>
      </c>
      <c r="X1294" s="2">
        <v>10.43</v>
      </c>
    </row>
    <row r="1295" spans="1:24">
      <c r="A1295" t="s">
        <v>2779</v>
      </c>
      <c r="B1295" s="1">
        <v>43749</v>
      </c>
      <c r="C1295" t="s">
        <v>2780</v>
      </c>
      <c r="D1295" t="s">
        <v>312</v>
      </c>
      <c r="E1295" t="s">
        <v>45</v>
      </c>
      <c r="F1295" t="s">
        <v>45</v>
      </c>
      <c r="G1295" t="s">
        <v>46</v>
      </c>
      <c r="H1295" t="s">
        <v>125</v>
      </c>
      <c r="I1295" t="s">
        <v>73</v>
      </c>
      <c r="J1295" t="s">
        <v>464</v>
      </c>
      <c r="K1295" t="s">
        <v>57</v>
      </c>
      <c r="L1295" t="s">
        <v>58</v>
      </c>
      <c r="M1295" t="s">
        <v>35</v>
      </c>
      <c r="N1295" s="1">
        <v>43777</v>
      </c>
      <c r="O1295">
        <v>1.0900000000000001</v>
      </c>
      <c r="P1295" s="2">
        <v>1.68</v>
      </c>
      <c r="Q1295">
        <v>0.59</v>
      </c>
      <c r="R1295">
        <v>38</v>
      </c>
      <c r="S1295" s="2">
        <v>41.42</v>
      </c>
      <c r="T1295" s="3">
        <v>7.0000000000000007E-2</v>
      </c>
      <c r="U1295" s="2">
        <v>2.9</v>
      </c>
      <c r="V1295" s="2">
        <v>38.520000000000003</v>
      </c>
      <c r="W1295" s="2">
        <v>1</v>
      </c>
      <c r="X1295" s="2">
        <v>39.520000000000003</v>
      </c>
    </row>
    <row r="1296" spans="1:24">
      <c r="A1296" t="s">
        <v>2781</v>
      </c>
      <c r="B1296" s="1">
        <v>43758</v>
      </c>
      <c r="C1296" t="s">
        <v>2782</v>
      </c>
      <c r="D1296" t="s">
        <v>316</v>
      </c>
      <c r="E1296" t="s">
        <v>27</v>
      </c>
      <c r="F1296" t="s">
        <v>28</v>
      </c>
      <c r="G1296" t="s">
        <v>29</v>
      </c>
      <c r="H1296" t="s">
        <v>90</v>
      </c>
      <c r="I1296" t="s">
        <v>73</v>
      </c>
      <c r="J1296" t="s">
        <v>467</v>
      </c>
      <c r="K1296" t="s">
        <v>50</v>
      </c>
      <c r="L1296" t="s">
        <v>58</v>
      </c>
      <c r="M1296" t="s">
        <v>35</v>
      </c>
      <c r="N1296" s="1">
        <v>43784</v>
      </c>
      <c r="O1296">
        <v>1.0900000000000001</v>
      </c>
      <c r="P1296" s="2">
        <v>2.6</v>
      </c>
      <c r="Q1296">
        <v>1.51</v>
      </c>
      <c r="R1296">
        <v>36</v>
      </c>
      <c r="S1296" s="2">
        <v>39.24</v>
      </c>
      <c r="T1296" s="3">
        <v>0</v>
      </c>
      <c r="U1296" s="2">
        <v>0</v>
      </c>
      <c r="V1296" s="2">
        <v>39.24</v>
      </c>
      <c r="W1296" s="2">
        <v>2.4</v>
      </c>
      <c r="X1296" s="2">
        <v>41.64</v>
      </c>
    </row>
    <row r="1297" spans="1:24">
      <c r="A1297" t="s">
        <v>2783</v>
      </c>
      <c r="B1297" s="1">
        <v>43758</v>
      </c>
      <c r="C1297" t="s">
        <v>2784</v>
      </c>
      <c r="D1297" t="s">
        <v>320</v>
      </c>
      <c r="E1297" t="s">
        <v>39</v>
      </c>
      <c r="F1297" t="s">
        <v>39</v>
      </c>
      <c r="G1297" t="s">
        <v>29</v>
      </c>
      <c r="H1297" t="s">
        <v>433</v>
      </c>
      <c r="I1297" t="s">
        <v>73</v>
      </c>
      <c r="J1297" t="s">
        <v>470</v>
      </c>
      <c r="K1297" t="s">
        <v>57</v>
      </c>
      <c r="L1297" t="s">
        <v>41</v>
      </c>
      <c r="M1297" t="s">
        <v>52</v>
      </c>
      <c r="N1297" s="1">
        <v>43780</v>
      </c>
      <c r="O1297">
        <v>1.59</v>
      </c>
      <c r="P1297" s="2">
        <v>2.61</v>
      </c>
      <c r="Q1297">
        <v>1.02</v>
      </c>
      <c r="R1297">
        <v>1</v>
      </c>
      <c r="S1297" s="2">
        <v>1.59</v>
      </c>
      <c r="T1297" s="3">
        <v>0.06</v>
      </c>
      <c r="U1297" s="2">
        <v>0.1</v>
      </c>
      <c r="V1297" s="2">
        <v>1.49</v>
      </c>
      <c r="W1297" s="2">
        <v>0.5</v>
      </c>
      <c r="X1297" s="2">
        <v>1.99</v>
      </c>
    </row>
    <row r="1298" spans="1:24">
      <c r="A1298" t="s">
        <v>2785</v>
      </c>
      <c r="B1298" s="1">
        <v>43758</v>
      </c>
      <c r="C1298" t="s">
        <v>2786</v>
      </c>
      <c r="D1298" t="s">
        <v>323</v>
      </c>
      <c r="E1298" t="s">
        <v>45</v>
      </c>
      <c r="F1298" t="s">
        <v>45</v>
      </c>
      <c r="G1298" t="s">
        <v>29</v>
      </c>
      <c r="H1298" t="s">
        <v>47</v>
      </c>
      <c r="I1298" t="s">
        <v>31</v>
      </c>
      <c r="J1298" t="s">
        <v>473</v>
      </c>
      <c r="K1298" t="s">
        <v>33</v>
      </c>
      <c r="L1298" t="s">
        <v>34</v>
      </c>
      <c r="M1298" t="s">
        <v>35</v>
      </c>
      <c r="N1298" s="1">
        <v>43766</v>
      </c>
      <c r="O1298">
        <v>3.65</v>
      </c>
      <c r="P1298" s="2">
        <v>5.98</v>
      </c>
      <c r="Q1298">
        <v>2.33</v>
      </c>
      <c r="R1298">
        <v>21</v>
      </c>
      <c r="S1298" s="2">
        <v>76.650000000000006</v>
      </c>
      <c r="T1298" s="3">
        <v>0.02</v>
      </c>
      <c r="U1298" s="2">
        <v>1.53</v>
      </c>
      <c r="V1298" s="2">
        <v>75.12</v>
      </c>
      <c r="W1298" s="2">
        <v>1.49</v>
      </c>
      <c r="X1298" s="2">
        <v>76.61</v>
      </c>
    </row>
    <row r="1299" spans="1:24">
      <c r="A1299" t="s">
        <v>2787</v>
      </c>
      <c r="B1299" s="1">
        <v>43759</v>
      </c>
      <c r="C1299" t="s">
        <v>2788</v>
      </c>
      <c r="D1299" t="s">
        <v>327</v>
      </c>
      <c r="E1299" t="s">
        <v>27</v>
      </c>
      <c r="F1299" t="s">
        <v>28</v>
      </c>
      <c r="G1299" t="s">
        <v>72</v>
      </c>
      <c r="H1299" t="s">
        <v>47</v>
      </c>
      <c r="I1299" t="s">
        <v>63</v>
      </c>
      <c r="J1299" t="s">
        <v>476</v>
      </c>
      <c r="K1299" t="s">
        <v>57</v>
      </c>
      <c r="L1299" t="s">
        <v>41</v>
      </c>
      <c r="M1299" t="s">
        <v>35</v>
      </c>
      <c r="N1299" s="1">
        <v>43775</v>
      </c>
      <c r="O1299">
        <v>3.65</v>
      </c>
      <c r="P1299" s="2">
        <v>5.98</v>
      </c>
      <c r="Q1299">
        <v>2.33</v>
      </c>
      <c r="R1299">
        <v>40</v>
      </c>
      <c r="S1299" s="2">
        <v>146</v>
      </c>
      <c r="T1299" s="3">
        <v>0</v>
      </c>
      <c r="U1299" s="2">
        <v>0</v>
      </c>
      <c r="V1299" s="2">
        <v>146</v>
      </c>
      <c r="W1299" s="2">
        <v>1.49</v>
      </c>
      <c r="X1299" s="2">
        <v>147.49</v>
      </c>
    </row>
    <row r="1300" spans="1:24">
      <c r="A1300" t="s">
        <v>2789</v>
      </c>
      <c r="B1300" s="1">
        <v>43759</v>
      </c>
      <c r="C1300" t="s">
        <v>2790</v>
      </c>
      <c r="D1300" t="s">
        <v>331</v>
      </c>
      <c r="E1300" t="s">
        <v>39</v>
      </c>
      <c r="F1300" t="s">
        <v>39</v>
      </c>
      <c r="G1300" t="s">
        <v>46</v>
      </c>
      <c r="H1300" t="s">
        <v>125</v>
      </c>
      <c r="I1300" t="s">
        <v>63</v>
      </c>
      <c r="J1300" t="s">
        <v>480</v>
      </c>
      <c r="K1300" t="s">
        <v>33</v>
      </c>
      <c r="L1300" t="s">
        <v>58</v>
      </c>
      <c r="M1300" t="s">
        <v>35</v>
      </c>
      <c r="N1300" s="1">
        <v>43779</v>
      </c>
      <c r="O1300">
        <v>1.18</v>
      </c>
      <c r="P1300" s="2">
        <v>1.88</v>
      </c>
      <c r="Q1300">
        <v>0.7</v>
      </c>
      <c r="R1300">
        <v>33</v>
      </c>
      <c r="S1300" s="2">
        <v>38.94</v>
      </c>
      <c r="T1300" s="3">
        <v>7.0000000000000007E-2</v>
      </c>
      <c r="U1300" s="2">
        <v>2.73</v>
      </c>
      <c r="V1300" s="2">
        <v>36.21</v>
      </c>
      <c r="W1300" s="2">
        <v>1.49</v>
      </c>
      <c r="X1300" s="2">
        <v>37.700000000000003</v>
      </c>
    </row>
    <row r="1301" spans="1:24">
      <c r="A1301" t="s">
        <v>2791</v>
      </c>
      <c r="B1301" s="1">
        <v>43762</v>
      </c>
      <c r="C1301" t="s">
        <v>2792</v>
      </c>
      <c r="D1301" t="s">
        <v>335</v>
      </c>
      <c r="E1301" t="s">
        <v>45</v>
      </c>
      <c r="F1301" t="s">
        <v>45</v>
      </c>
      <c r="G1301" t="s">
        <v>46</v>
      </c>
      <c r="H1301" t="s">
        <v>66</v>
      </c>
      <c r="I1301" t="s">
        <v>176</v>
      </c>
      <c r="J1301" t="s">
        <v>483</v>
      </c>
      <c r="K1301" t="s">
        <v>50</v>
      </c>
      <c r="L1301" t="s">
        <v>58</v>
      </c>
      <c r="M1301" t="s">
        <v>35</v>
      </c>
      <c r="N1301" s="1">
        <v>43801</v>
      </c>
      <c r="O1301">
        <v>4.53</v>
      </c>
      <c r="P1301" s="2">
        <v>7.3</v>
      </c>
      <c r="Q1301">
        <v>2.77</v>
      </c>
      <c r="R1301">
        <v>31</v>
      </c>
      <c r="S1301" s="2">
        <v>140.43</v>
      </c>
      <c r="T1301" s="3">
        <v>0.03</v>
      </c>
      <c r="U1301" s="2">
        <v>4.21</v>
      </c>
      <c r="V1301" s="2">
        <v>136.22</v>
      </c>
      <c r="W1301" s="2">
        <v>7.72</v>
      </c>
      <c r="X1301" s="2">
        <v>143.94</v>
      </c>
    </row>
    <row r="1302" spans="1:24">
      <c r="A1302" t="s">
        <v>2793</v>
      </c>
      <c r="B1302" s="1">
        <v>43763</v>
      </c>
      <c r="C1302" t="s">
        <v>2794</v>
      </c>
      <c r="D1302" t="s">
        <v>339</v>
      </c>
      <c r="E1302" t="s">
        <v>27</v>
      </c>
      <c r="F1302" t="s">
        <v>28</v>
      </c>
      <c r="G1302" t="s">
        <v>46</v>
      </c>
      <c r="H1302" t="s">
        <v>433</v>
      </c>
      <c r="I1302" t="s">
        <v>176</v>
      </c>
      <c r="J1302" t="s">
        <v>486</v>
      </c>
      <c r="K1302" t="s">
        <v>57</v>
      </c>
      <c r="L1302" t="s">
        <v>51</v>
      </c>
      <c r="M1302" t="s">
        <v>35</v>
      </c>
      <c r="N1302" s="1">
        <v>43820</v>
      </c>
      <c r="O1302">
        <v>11.04</v>
      </c>
      <c r="P1302" s="2">
        <v>16.98</v>
      </c>
      <c r="Q1302">
        <v>5.94</v>
      </c>
      <c r="R1302">
        <v>27</v>
      </c>
      <c r="S1302" s="2">
        <v>298.08</v>
      </c>
      <c r="T1302" s="3">
        <v>0.1</v>
      </c>
      <c r="U1302" s="2">
        <v>29.81</v>
      </c>
      <c r="V1302" s="2">
        <v>268.27</v>
      </c>
      <c r="W1302" s="2">
        <v>12.39</v>
      </c>
      <c r="X1302" s="2">
        <v>280.66000000000003</v>
      </c>
    </row>
    <row r="1303" spans="1:24">
      <c r="A1303" t="s">
        <v>2795</v>
      </c>
      <c r="B1303" s="1">
        <v>43764</v>
      </c>
      <c r="C1303" t="s">
        <v>2796</v>
      </c>
      <c r="D1303" t="s">
        <v>343</v>
      </c>
      <c r="E1303" t="s">
        <v>39</v>
      </c>
      <c r="F1303" t="s">
        <v>39</v>
      </c>
      <c r="G1303" t="s">
        <v>72</v>
      </c>
      <c r="H1303" t="s">
        <v>66</v>
      </c>
      <c r="I1303" t="s">
        <v>63</v>
      </c>
      <c r="J1303" t="s">
        <v>489</v>
      </c>
      <c r="K1303" t="s">
        <v>33</v>
      </c>
      <c r="L1303" t="s">
        <v>58</v>
      </c>
      <c r="M1303" t="s">
        <v>35</v>
      </c>
      <c r="N1303" s="1">
        <v>43782</v>
      </c>
      <c r="O1303">
        <v>3.4</v>
      </c>
      <c r="P1303" s="2">
        <v>5.4</v>
      </c>
      <c r="Q1303">
        <v>2</v>
      </c>
      <c r="R1303">
        <v>47</v>
      </c>
      <c r="S1303" s="2">
        <v>159.80000000000001</v>
      </c>
      <c r="T1303" s="3">
        <v>0.03</v>
      </c>
      <c r="U1303" s="2">
        <v>4.79</v>
      </c>
      <c r="V1303" s="2">
        <v>155.01</v>
      </c>
      <c r="W1303" s="2">
        <v>7.78</v>
      </c>
      <c r="X1303" s="2">
        <v>162.79</v>
      </c>
    </row>
    <row r="1304" spans="1:24">
      <c r="A1304" t="s">
        <v>2797</v>
      </c>
      <c r="B1304" s="1">
        <v>43766</v>
      </c>
      <c r="C1304" t="s">
        <v>2798</v>
      </c>
      <c r="D1304" t="s">
        <v>347</v>
      </c>
      <c r="E1304" t="s">
        <v>45</v>
      </c>
      <c r="F1304" t="s">
        <v>45</v>
      </c>
      <c r="G1304" t="s">
        <v>29</v>
      </c>
      <c r="H1304" t="s">
        <v>62</v>
      </c>
      <c r="I1304" t="s">
        <v>176</v>
      </c>
      <c r="J1304" t="s">
        <v>492</v>
      </c>
      <c r="K1304" t="s">
        <v>57</v>
      </c>
      <c r="L1304" t="s">
        <v>34</v>
      </c>
      <c r="M1304" t="s">
        <v>35</v>
      </c>
      <c r="N1304" s="1">
        <v>43816</v>
      </c>
      <c r="O1304">
        <v>1.87</v>
      </c>
      <c r="P1304" s="2">
        <v>8.1199999999999992</v>
      </c>
      <c r="Q1304">
        <v>6.25</v>
      </c>
      <c r="R1304">
        <v>37</v>
      </c>
      <c r="S1304" s="2">
        <v>69.19</v>
      </c>
      <c r="T1304" s="3">
        <v>0</v>
      </c>
      <c r="U1304" s="2">
        <v>0</v>
      </c>
      <c r="V1304" s="2">
        <v>69.19</v>
      </c>
      <c r="W1304" s="2">
        <v>2.83</v>
      </c>
      <c r="X1304" s="2">
        <v>72.02</v>
      </c>
    </row>
    <row r="1305" spans="1:24">
      <c r="A1305" t="s">
        <v>2799</v>
      </c>
      <c r="B1305" s="1">
        <v>43766</v>
      </c>
      <c r="C1305" t="s">
        <v>2800</v>
      </c>
      <c r="D1305" t="s">
        <v>351</v>
      </c>
      <c r="E1305" t="s">
        <v>39</v>
      </c>
      <c r="F1305" t="s">
        <v>39</v>
      </c>
      <c r="G1305" t="s">
        <v>29</v>
      </c>
      <c r="H1305" t="s">
        <v>62</v>
      </c>
      <c r="I1305" t="s">
        <v>176</v>
      </c>
      <c r="J1305" t="s">
        <v>495</v>
      </c>
      <c r="K1305" t="s">
        <v>33</v>
      </c>
      <c r="L1305" t="s">
        <v>34</v>
      </c>
      <c r="M1305" t="s">
        <v>52</v>
      </c>
      <c r="N1305" s="1">
        <v>43822</v>
      </c>
      <c r="O1305">
        <v>16.8</v>
      </c>
      <c r="P1305" s="2">
        <v>40.97</v>
      </c>
      <c r="Q1305">
        <v>24.17</v>
      </c>
      <c r="R1305">
        <v>11</v>
      </c>
      <c r="S1305" s="2">
        <v>184.8</v>
      </c>
      <c r="T1305" s="3">
        <v>0.03</v>
      </c>
      <c r="U1305" s="2">
        <v>5.54</v>
      </c>
      <c r="V1305" s="2">
        <v>179.26</v>
      </c>
      <c r="W1305" s="2">
        <v>8.99</v>
      </c>
      <c r="X1305" s="2">
        <v>188.25</v>
      </c>
    </row>
    <row r="1306" spans="1:24">
      <c r="A1306" t="s">
        <v>2801</v>
      </c>
      <c r="B1306" s="1">
        <v>43767</v>
      </c>
      <c r="C1306" t="s">
        <v>167</v>
      </c>
      <c r="D1306" t="s">
        <v>355</v>
      </c>
      <c r="E1306" t="s">
        <v>45</v>
      </c>
      <c r="F1306" t="s">
        <v>45</v>
      </c>
      <c r="G1306" t="s">
        <v>107</v>
      </c>
      <c r="H1306" t="s">
        <v>150</v>
      </c>
      <c r="I1306" t="s">
        <v>73</v>
      </c>
      <c r="J1306" t="s">
        <v>498</v>
      </c>
      <c r="K1306" t="s">
        <v>50</v>
      </c>
      <c r="L1306" t="s">
        <v>34</v>
      </c>
      <c r="M1306" t="s">
        <v>35</v>
      </c>
      <c r="N1306" s="1">
        <v>43803</v>
      </c>
      <c r="O1306">
        <v>1.94</v>
      </c>
      <c r="P1306" s="2">
        <v>3.08</v>
      </c>
      <c r="Q1306">
        <v>1.1399999999999999</v>
      </c>
      <c r="R1306">
        <v>41</v>
      </c>
      <c r="S1306" s="2">
        <v>79.540000000000006</v>
      </c>
      <c r="T1306" s="3">
        <v>0.04</v>
      </c>
      <c r="U1306" s="2">
        <v>3.18</v>
      </c>
      <c r="V1306" s="2">
        <v>76.36</v>
      </c>
      <c r="W1306" s="2">
        <v>0.99</v>
      </c>
      <c r="X1306" s="2">
        <v>77.349999999999994</v>
      </c>
    </row>
    <row r="1307" spans="1:24">
      <c r="A1307" t="s">
        <v>2802</v>
      </c>
      <c r="B1307" s="1">
        <v>43770</v>
      </c>
      <c r="C1307" t="s">
        <v>2803</v>
      </c>
      <c r="D1307" t="s">
        <v>359</v>
      </c>
      <c r="E1307" t="s">
        <v>27</v>
      </c>
      <c r="F1307" t="s">
        <v>28</v>
      </c>
      <c r="G1307" t="s">
        <v>72</v>
      </c>
      <c r="H1307" t="s">
        <v>66</v>
      </c>
      <c r="I1307" t="s">
        <v>73</v>
      </c>
      <c r="J1307" t="s">
        <v>501</v>
      </c>
      <c r="K1307" t="s">
        <v>57</v>
      </c>
      <c r="L1307" t="s">
        <v>34</v>
      </c>
      <c r="M1307" t="s">
        <v>35</v>
      </c>
      <c r="N1307" s="1">
        <v>43792</v>
      </c>
      <c r="O1307">
        <v>1.87</v>
      </c>
      <c r="P1307" s="2">
        <v>8.1199999999999992</v>
      </c>
      <c r="Q1307">
        <v>6.25</v>
      </c>
      <c r="R1307">
        <v>16</v>
      </c>
      <c r="S1307" s="2">
        <v>29.92</v>
      </c>
      <c r="T1307" s="3">
        <v>0.03</v>
      </c>
      <c r="U1307" s="2">
        <v>0.9</v>
      </c>
      <c r="V1307" s="2">
        <v>29.02</v>
      </c>
      <c r="W1307" s="2">
        <v>2.83</v>
      </c>
      <c r="X1307" s="2">
        <v>31.85</v>
      </c>
    </row>
    <row r="1308" spans="1:24">
      <c r="A1308" t="s">
        <v>2804</v>
      </c>
      <c r="B1308" s="1">
        <v>43771</v>
      </c>
      <c r="C1308" t="s">
        <v>2805</v>
      </c>
      <c r="D1308" t="s">
        <v>363</v>
      </c>
      <c r="E1308" t="s">
        <v>27</v>
      </c>
      <c r="F1308" t="s">
        <v>28</v>
      </c>
      <c r="G1308" t="s">
        <v>107</v>
      </c>
      <c r="H1308" t="s">
        <v>90</v>
      </c>
      <c r="I1308" t="s">
        <v>31</v>
      </c>
      <c r="J1308" t="s">
        <v>504</v>
      </c>
      <c r="K1308" t="s">
        <v>33</v>
      </c>
      <c r="L1308" t="s">
        <v>41</v>
      </c>
      <c r="M1308" t="s">
        <v>35</v>
      </c>
      <c r="N1308" s="1">
        <v>43811</v>
      </c>
      <c r="O1308">
        <v>4.53</v>
      </c>
      <c r="P1308" s="2">
        <v>7.3</v>
      </c>
      <c r="Q1308">
        <v>2.77</v>
      </c>
      <c r="R1308">
        <v>45</v>
      </c>
      <c r="S1308" s="2">
        <v>203.85</v>
      </c>
      <c r="T1308" s="3">
        <v>0.04</v>
      </c>
      <c r="U1308" s="2">
        <v>8.15</v>
      </c>
      <c r="V1308" s="2">
        <v>195.7</v>
      </c>
      <c r="W1308" s="2">
        <v>7.72</v>
      </c>
      <c r="X1308" s="2">
        <v>203.42</v>
      </c>
    </row>
    <row r="1309" spans="1:24">
      <c r="A1309" t="s">
        <v>2806</v>
      </c>
      <c r="B1309" s="1">
        <v>43772</v>
      </c>
      <c r="C1309" t="s">
        <v>2807</v>
      </c>
      <c r="D1309" t="s">
        <v>367</v>
      </c>
      <c r="E1309" t="s">
        <v>39</v>
      </c>
      <c r="F1309" t="s">
        <v>39</v>
      </c>
      <c r="G1309" t="s">
        <v>29</v>
      </c>
      <c r="H1309" t="s">
        <v>525</v>
      </c>
      <c r="I1309" t="s">
        <v>73</v>
      </c>
      <c r="J1309" t="s">
        <v>507</v>
      </c>
      <c r="K1309" t="s">
        <v>33</v>
      </c>
      <c r="L1309" t="s">
        <v>51</v>
      </c>
      <c r="M1309" t="s">
        <v>35</v>
      </c>
      <c r="N1309" s="1">
        <v>43832</v>
      </c>
      <c r="O1309">
        <v>5.19</v>
      </c>
      <c r="P1309" s="2">
        <v>12.98</v>
      </c>
      <c r="Q1309">
        <v>7.79</v>
      </c>
      <c r="R1309">
        <v>40</v>
      </c>
      <c r="S1309" s="2">
        <v>207.6</v>
      </c>
      <c r="T1309" s="3">
        <v>0.05</v>
      </c>
      <c r="U1309" s="2">
        <v>10.38</v>
      </c>
      <c r="V1309" s="2">
        <v>197.22</v>
      </c>
      <c r="W1309" s="2">
        <v>3.14</v>
      </c>
      <c r="X1309" s="2">
        <v>200.36</v>
      </c>
    </row>
    <row r="1310" spans="1:24">
      <c r="A1310" t="s">
        <v>2808</v>
      </c>
      <c r="B1310" s="1">
        <v>43774</v>
      </c>
      <c r="C1310" t="s">
        <v>2809</v>
      </c>
      <c r="D1310" t="s">
        <v>371</v>
      </c>
      <c r="E1310" t="s">
        <v>45</v>
      </c>
      <c r="F1310" t="s">
        <v>45</v>
      </c>
      <c r="G1310" t="s">
        <v>29</v>
      </c>
      <c r="H1310" t="s">
        <v>167</v>
      </c>
      <c r="I1310" t="s">
        <v>63</v>
      </c>
      <c r="J1310" t="s">
        <v>510</v>
      </c>
      <c r="K1310" t="s">
        <v>50</v>
      </c>
      <c r="L1310" t="s">
        <v>58</v>
      </c>
      <c r="M1310" t="s">
        <v>35</v>
      </c>
      <c r="N1310" s="1">
        <v>43805</v>
      </c>
      <c r="O1310">
        <v>2.29</v>
      </c>
      <c r="P1310" s="2">
        <v>3.69</v>
      </c>
      <c r="Q1310">
        <v>1.4</v>
      </c>
      <c r="R1310">
        <v>42</v>
      </c>
      <c r="S1310" s="2">
        <v>96.18</v>
      </c>
      <c r="T1310" s="3">
        <v>0.04</v>
      </c>
      <c r="U1310" s="2">
        <v>3.85</v>
      </c>
      <c r="V1310" s="2">
        <v>92.33</v>
      </c>
      <c r="W1310" s="2">
        <v>0.5</v>
      </c>
      <c r="X1310" s="2">
        <v>92.83</v>
      </c>
    </row>
    <row r="1311" spans="1:24">
      <c r="A1311" t="s">
        <v>2810</v>
      </c>
      <c r="B1311" s="1">
        <v>43774</v>
      </c>
      <c r="C1311" t="s">
        <v>2811</v>
      </c>
      <c r="D1311" t="s">
        <v>375</v>
      </c>
      <c r="E1311" t="s">
        <v>27</v>
      </c>
      <c r="F1311" t="s">
        <v>28</v>
      </c>
      <c r="G1311" t="s">
        <v>29</v>
      </c>
      <c r="H1311" t="s">
        <v>47</v>
      </c>
      <c r="I1311" t="s">
        <v>73</v>
      </c>
      <c r="J1311" t="s">
        <v>513</v>
      </c>
      <c r="K1311" t="s">
        <v>33</v>
      </c>
      <c r="L1311" t="s">
        <v>51</v>
      </c>
      <c r="M1311" t="s">
        <v>35</v>
      </c>
      <c r="N1311" s="1">
        <v>43785</v>
      </c>
      <c r="O1311">
        <v>5.22</v>
      </c>
      <c r="P1311" s="2">
        <v>9.85</v>
      </c>
      <c r="Q1311">
        <v>4.63</v>
      </c>
      <c r="R1311">
        <v>27</v>
      </c>
      <c r="S1311" s="2">
        <v>140.94</v>
      </c>
      <c r="T1311" s="3">
        <v>0.1</v>
      </c>
      <c r="U1311" s="2">
        <v>14.09</v>
      </c>
      <c r="V1311" s="2">
        <v>126.85</v>
      </c>
      <c r="W1311" s="2">
        <v>4.82</v>
      </c>
      <c r="X1311" s="2">
        <v>131.66999999999999</v>
      </c>
    </row>
    <row r="1312" spans="1:24">
      <c r="A1312" t="s">
        <v>2812</v>
      </c>
      <c r="B1312" s="1">
        <v>43776</v>
      </c>
      <c r="C1312" t="s">
        <v>2813</v>
      </c>
      <c r="D1312" t="s">
        <v>379</v>
      </c>
      <c r="E1312" t="s">
        <v>39</v>
      </c>
      <c r="F1312" t="s">
        <v>39</v>
      </c>
      <c r="G1312" t="s">
        <v>46</v>
      </c>
      <c r="H1312" t="s">
        <v>167</v>
      </c>
      <c r="I1312" t="s">
        <v>31</v>
      </c>
      <c r="J1312" t="s">
        <v>516</v>
      </c>
      <c r="K1312" t="s">
        <v>33</v>
      </c>
      <c r="L1312" t="s">
        <v>34</v>
      </c>
      <c r="M1312" t="s">
        <v>52</v>
      </c>
      <c r="N1312" s="1">
        <v>43804</v>
      </c>
      <c r="O1312">
        <v>3.75</v>
      </c>
      <c r="P1312" s="2">
        <v>7.08</v>
      </c>
      <c r="Q1312">
        <v>3.33</v>
      </c>
      <c r="R1312">
        <v>29</v>
      </c>
      <c r="S1312" s="2">
        <v>108.75</v>
      </c>
      <c r="T1312" s="3">
        <v>7.0000000000000007E-2</v>
      </c>
      <c r="U1312" s="2">
        <v>7.61</v>
      </c>
      <c r="V1312" s="2">
        <v>101.14</v>
      </c>
      <c r="W1312" s="2">
        <v>2.35</v>
      </c>
      <c r="X1312" s="2">
        <v>103.49</v>
      </c>
    </row>
    <row r="1313" spans="1:24">
      <c r="A1313" t="s">
        <v>2814</v>
      </c>
      <c r="B1313" s="1">
        <v>43778</v>
      </c>
      <c r="C1313" t="s">
        <v>2815</v>
      </c>
      <c r="D1313" t="s">
        <v>383</v>
      </c>
      <c r="E1313" t="s">
        <v>45</v>
      </c>
      <c r="F1313" t="s">
        <v>45</v>
      </c>
      <c r="G1313" t="s">
        <v>46</v>
      </c>
      <c r="H1313" t="s">
        <v>62</v>
      </c>
      <c r="I1313" t="s">
        <v>48</v>
      </c>
      <c r="J1313" t="s">
        <v>519</v>
      </c>
      <c r="K1313" t="s">
        <v>50</v>
      </c>
      <c r="L1313" t="s">
        <v>41</v>
      </c>
      <c r="M1313" t="s">
        <v>35</v>
      </c>
      <c r="N1313" s="1">
        <v>43837</v>
      </c>
      <c r="O1313">
        <v>3.32</v>
      </c>
      <c r="P1313" s="2">
        <v>5.18</v>
      </c>
      <c r="Q1313">
        <v>1.86</v>
      </c>
      <c r="R1313">
        <v>8</v>
      </c>
      <c r="S1313" s="2">
        <v>26.56</v>
      </c>
      <c r="T1313" s="3">
        <v>0.06</v>
      </c>
      <c r="U1313" s="2">
        <v>1.59</v>
      </c>
      <c r="V1313" s="2">
        <v>24.97</v>
      </c>
      <c r="W1313" s="2">
        <v>2.04</v>
      </c>
      <c r="X1313" s="2">
        <v>27.01</v>
      </c>
    </row>
    <row r="1314" spans="1:24">
      <c r="A1314" t="s">
        <v>2816</v>
      </c>
      <c r="B1314" s="1">
        <v>43781</v>
      </c>
      <c r="C1314" t="s">
        <v>2817</v>
      </c>
      <c r="D1314" t="s">
        <v>387</v>
      </c>
      <c r="E1314" t="s">
        <v>27</v>
      </c>
      <c r="F1314" t="s">
        <v>28</v>
      </c>
      <c r="G1314" t="s">
        <v>29</v>
      </c>
      <c r="H1314" t="s">
        <v>90</v>
      </c>
      <c r="I1314" t="s">
        <v>31</v>
      </c>
      <c r="J1314" t="s">
        <v>522</v>
      </c>
      <c r="K1314" t="s">
        <v>57</v>
      </c>
      <c r="L1314" t="s">
        <v>51</v>
      </c>
      <c r="M1314" t="s">
        <v>35</v>
      </c>
      <c r="N1314" s="1">
        <v>43796</v>
      </c>
      <c r="O1314">
        <v>3.37</v>
      </c>
      <c r="P1314" s="2">
        <v>5.53</v>
      </c>
      <c r="Q1314">
        <v>2.16</v>
      </c>
      <c r="R1314">
        <v>17</v>
      </c>
      <c r="S1314" s="2">
        <v>57.29</v>
      </c>
      <c r="T1314" s="3">
        <v>0.02</v>
      </c>
      <c r="U1314" s="2">
        <v>1.1499999999999999</v>
      </c>
      <c r="V1314" s="2">
        <v>56.14</v>
      </c>
      <c r="W1314" s="2">
        <v>6.98</v>
      </c>
      <c r="X1314" s="2">
        <v>63.12</v>
      </c>
    </row>
    <row r="1315" spans="1:24">
      <c r="A1315" t="s">
        <v>2818</v>
      </c>
      <c r="B1315" s="1">
        <v>43784</v>
      </c>
      <c r="C1315" t="s">
        <v>2819</v>
      </c>
      <c r="D1315" t="s">
        <v>391</v>
      </c>
      <c r="E1315" t="s">
        <v>39</v>
      </c>
      <c r="F1315" t="s">
        <v>39</v>
      </c>
      <c r="G1315" t="s">
        <v>72</v>
      </c>
      <c r="H1315" t="s">
        <v>47</v>
      </c>
      <c r="I1315" t="s">
        <v>63</v>
      </c>
      <c r="J1315" t="s">
        <v>526</v>
      </c>
      <c r="K1315" t="s">
        <v>50</v>
      </c>
      <c r="L1315" t="s">
        <v>58</v>
      </c>
      <c r="M1315" t="s">
        <v>35</v>
      </c>
      <c r="N1315" s="1">
        <v>43806</v>
      </c>
      <c r="O1315">
        <v>12.39</v>
      </c>
      <c r="P1315" s="2">
        <v>19.98</v>
      </c>
      <c r="Q1315">
        <v>7.59</v>
      </c>
      <c r="R1315">
        <v>47</v>
      </c>
      <c r="S1315" s="2">
        <v>582.33000000000004</v>
      </c>
      <c r="T1315" s="3">
        <v>0.04</v>
      </c>
      <c r="U1315" s="2">
        <v>23.29</v>
      </c>
      <c r="V1315" s="2">
        <v>559.04</v>
      </c>
      <c r="W1315" s="2">
        <v>5.77</v>
      </c>
      <c r="X1315" s="2">
        <v>564.80999999999995</v>
      </c>
    </row>
    <row r="1316" spans="1:24">
      <c r="A1316" t="s">
        <v>2820</v>
      </c>
      <c r="B1316" s="1">
        <v>43785</v>
      </c>
      <c r="C1316" t="s">
        <v>2821</v>
      </c>
      <c r="D1316" t="s">
        <v>395</v>
      </c>
      <c r="E1316" t="s">
        <v>45</v>
      </c>
      <c r="F1316" t="s">
        <v>45</v>
      </c>
      <c r="G1316" t="s">
        <v>72</v>
      </c>
      <c r="H1316" t="s">
        <v>433</v>
      </c>
      <c r="I1316" t="s">
        <v>63</v>
      </c>
      <c r="J1316" t="s">
        <v>529</v>
      </c>
      <c r="K1316" t="s">
        <v>57</v>
      </c>
      <c r="L1316" t="s">
        <v>34</v>
      </c>
      <c r="M1316" t="s">
        <v>35</v>
      </c>
      <c r="N1316" s="1">
        <v>43829</v>
      </c>
      <c r="O1316">
        <v>5.5</v>
      </c>
      <c r="P1316" s="2">
        <v>12.22</v>
      </c>
      <c r="Q1316">
        <v>6.72</v>
      </c>
      <c r="R1316">
        <v>27</v>
      </c>
      <c r="S1316" s="2">
        <v>148.5</v>
      </c>
      <c r="T1316" s="3">
        <v>7.0000000000000007E-2</v>
      </c>
      <c r="U1316" s="2">
        <v>10.4</v>
      </c>
      <c r="V1316" s="2">
        <v>138.11000000000001</v>
      </c>
      <c r="W1316" s="2">
        <v>2.85</v>
      </c>
      <c r="X1316" s="2">
        <v>140.96</v>
      </c>
    </row>
    <row r="1317" spans="1:24">
      <c r="A1317" t="s">
        <v>2822</v>
      </c>
      <c r="B1317" s="1">
        <v>43785</v>
      </c>
      <c r="C1317" t="s">
        <v>2823</v>
      </c>
      <c r="D1317" t="s">
        <v>399</v>
      </c>
      <c r="E1317" t="s">
        <v>39</v>
      </c>
      <c r="F1317" t="s">
        <v>39</v>
      </c>
      <c r="G1317" t="s">
        <v>29</v>
      </c>
      <c r="H1317" t="s">
        <v>116</v>
      </c>
      <c r="I1317" t="s">
        <v>73</v>
      </c>
      <c r="J1317" t="s">
        <v>532</v>
      </c>
      <c r="K1317" t="s">
        <v>33</v>
      </c>
      <c r="L1317" t="s">
        <v>41</v>
      </c>
      <c r="M1317" t="s">
        <v>35</v>
      </c>
      <c r="N1317" s="1">
        <v>43790</v>
      </c>
      <c r="O1317">
        <v>1.76</v>
      </c>
      <c r="P1317" s="2">
        <v>2.94</v>
      </c>
      <c r="Q1317">
        <v>1.18</v>
      </c>
      <c r="R1317">
        <v>23</v>
      </c>
      <c r="S1317" s="2">
        <v>40.479999999999997</v>
      </c>
      <c r="T1317" s="3">
        <v>7.0000000000000007E-2</v>
      </c>
      <c r="U1317" s="2">
        <v>2.83</v>
      </c>
      <c r="V1317" s="2">
        <v>37.65</v>
      </c>
      <c r="W1317" s="2">
        <v>0.81</v>
      </c>
      <c r="X1317" s="2">
        <v>38.46</v>
      </c>
    </row>
    <row r="1318" spans="1:24">
      <c r="A1318" t="s">
        <v>2824</v>
      </c>
      <c r="B1318" s="1">
        <v>43786</v>
      </c>
      <c r="C1318" t="s">
        <v>2825</v>
      </c>
      <c r="D1318" t="s">
        <v>403</v>
      </c>
      <c r="E1318" t="s">
        <v>39</v>
      </c>
      <c r="F1318" t="s">
        <v>39</v>
      </c>
      <c r="G1318" t="s">
        <v>72</v>
      </c>
      <c r="H1318" t="s">
        <v>433</v>
      </c>
      <c r="I1318" t="s">
        <v>73</v>
      </c>
      <c r="J1318" t="s">
        <v>535</v>
      </c>
      <c r="K1318" t="s">
        <v>57</v>
      </c>
      <c r="L1318" t="s">
        <v>34</v>
      </c>
      <c r="M1318" t="s">
        <v>52</v>
      </c>
      <c r="N1318" s="1">
        <v>43826</v>
      </c>
      <c r="O1318">
        <v>39.64</v>
      </c>
      <c r="P1318" s="2">
        <v>152.47999999999999</v>
      </c>
      <c r="Q1318">
        <v>112.84</v>
      </c>
      <c r="R1318">
        <v>2</v>
      </c>
      <c r="S1318" s="2">
        <v>79.28</v>
      </c>
      <c r="T1318" s="3">
        <v>0.02</v>
      </c>
      <c r="U1318" s="2">
        <v>1.59</v>
      </c>
      <c r="V1318" s="2">
        <v>77.69</v>
      </c>
      <c r="W1318" s="2">
        <v>6.5</v>
      </c>
      <c r="X1318" s="2">
        <v>84.19</v>
      </c>
    </row>
    <row r="1319" spans="1:24">
      <c r="A1319" t="s">
        <v>2826</v>
      </c>
      <c r="B1319" s="1">
        <v>43786</v>
      </c>
      <c r="C1319" t="s">
        <v>2827</v>
      </c>
      <c r="D1319" t="s">
        <v>407</v>
      </c>
      <c r="E1319" t="s">
        <v>45</v>
      </c>
      <c r="F1319" t="s">
        <v>45</v>
      </c>
      <c r="G1319" t="s">
        <v>107</v>
      </c>
      <c r="H1319" t="s">
        <v>62</v>
      </c>
      <c r="I1319" t="s">
        <v>73</v>
      </c>
      <c r="J1319" t="s">
        <v>538</v>
      </c>
      <c r="K1319" t="s">
        <v>33</v>
      </c>
      <c r="L1319" t="s">
        <v>41</v>
      </c>
      <c r="M1319" t="s">
        <v>35</v>
      </c>
      <c r="N1319" s="1">
        <v>43837</v>
      </c>
      <c r="O1319">
        <v>3.51</v>
      </c>
      <c r="P1319" s="2">
        <v>8.57</v>
      </c>
      <c r="Q1319">
        <v>5.0599999999999996</v>
      </c>
      <c r="R1319">
        <v>24</v>
      </c>
      <c r="S1319" s="2">
        <v>84.24</v>
      </c>
      <c r="T1319" s="3">
        <v>0.06</v>
      </c>
      <c r="U1319" s="2">
        <v>5.05</v>
      </c>
      <c r="V1319" s="2">
        <v>79.19</v>
      </c>
      <c r="W1319" s="2">
        <v>6.14</v>
      </c>
      <c r="X1319" s="2">
        <v>85.33</v>
      </c>
    </row>
    <row r="1320" spans="1:24">
      <c r="A1320" t="s">
        <v>2828</v>
      </c>
      <c r="B1320" s="1">
        <v>43786</v>
      </c>
      <c r="C1320" t="s">
        <v>2829</v>
      </c>
      <c r="D1320" t="s">
        <v>411</v>
      </c>
      <c r="E1320" t="s">
        <v>27</v>
      </c>
      <c r="F1320" t="s">
        <v>28</v>
      </c>
      <c r="G1320" t="s">
        <v>29</v>
      </c>
      <c r="H1320" t="s">
        <v>62</v>
      </c>
      <c r="I1320" t="s">
        <v>176</v>
      </c>
      <c r="J1320" t="s">
        <v>541</v>
      </c>
      <c r="K1320" t="s">
        <v>33</v>
      </c>
      <c r="L1320" t="s">
        <v>51</v>
      </c>
      <c r="M1320" t="s">
        <v>35</v>
      </c>
      <c r="N1320" s="1">
        <v>43807</v>
      </c>
      <c r="O1320">
        <v>2.4500000000000002</v>
      </c>
      <c r="P1320" s="2">
        <v>3.89</v>
      </c>
      <c r="Q1320">
        <v>1.44</v>
      </c>
      <c r="R1320">
        <v>47</v>
      </c>
      <c r="S1320" s="2">
        <v>115.15</v>
      </c>
      <c r="T1320" s="3">
        <v>0</v>
      </c>
      <c r="U1320" s="2">
        <v>0</v>
      </c>
      <c r="V1320" s="2">
        <v>115.15</v>
      </c>
      <c r="W1320" s="2">
        <v>7.01</v>
      </c>
      <c r="X1320" s="2">
        <v>122.16</v>
      </c>
    </row>
    <row r="1321" spans="1:24">
      <c r="A1321" t="s">
        <v>2830</v>
      </c>
      <c r="B1321" s="1">
        <v>43787</v>
      </c>
      <c r="C1321" t="s">
        <v>2831</v>
      </c>
      <c r="D1321" t="s">
        <v>415</v>
      </c>
      <c r="E1321" t="s">
        <v>27</v>
      </c>
      <c r="F1321" t="s">
        <v>28</v>
      </c>
      <c r="G1321" t="s">
        <v>46</v>
      </c>
      <c r="H1321" t="s">
        <v>416</v>
      </c>
      <c r="I1321" t="s">
        <v>48</v>
      </c>
      <c r="J1321" t="s">
        <v>544</v>
      </c>
      <c r="K1321" t="s">
        <v>33</v>
      </c>
      <c r="L1321" t="s">
        <v>58</v>
      </c>
      <c r="M1321" t="s">
        <v>35</v>
      </c>
      <c r="N1321" s="1">
        <v>43821</v>
      </c>
      <c r="O1321">
        <v>1.6</v>
      </c>
      <c r="P1321" s="2">
        <v>2.62</v>
      </c>
      <c r="Q1321">
        <v>1.02</v>
      </c>
      <c r="R1321">
        <v>26</v>
      </c>
      <c r="S1321" s="2">
        <v>41.6</v>
      </c>
      <c r="T1321" s="3">
        <v>0.09</v>
      </c>
      <c r="U1321" s="2">
        <v>3.74</v>
      </c>
      <c r="V1321" s="2">
        <v>37.86</v>
      </c>
      <c r="W1321" s="2">
        <v>0.8</v>
      </c>
      <c r="X1321" s="2">
        <v>38.659999999999997</v>
      </c>
    </row>
    <row r="1322" spans="1:24">
      <c r="A1322" t="s">
        <v>2832</v>
      </c>
      <c r="B1322" s="1">
        <v>43787</v>
      </c>
      <c r="C1322" t="s">
        <v>2833</v>
      </c>
      <c r="D1322" t="s">
        <v>420</v>
      </c>
      <c r="E1322" t="s">
        <v>39</v>
      </c>
      <c r="F1322" t="s">
        <v>39</v>
      </c>
      <c r="G1322" t="s">
        <v>29</v>
      </c>
      <c r="H1322" t="s">
        <v>66</v>
      </c>
      <c r="I1322" t="s">
        <v>176</v>
      </c>
      <c r="J1322" t="s">
        <v>547</v>
      </c>
      <c r="K1322" t="s">
        <v>50</v>
      </c>
      <c r="L1322" t="s">
        <v>51</v>
      </c>
      <c r="M1322" t="s">
        <v>35</v>
      </c>
      <c r="N1322" s="1">
        <v>43833</v>
      </c>
      <c r="O1322">
        <v>21.56</v>
      </c>
      <c r="P1322" s="2">
        <v>35.94</v>
      </c>
      <c r="Q1322">
        <v>14.38</v>
      </c>
      <c r="R1322">
        <v>19</v>
      </c>
      <c r="S1322" s="2">
        <v>409.64</v>
      </c>
      <c r="T1322" s="3">
        <v>0.09</v>
      </c>
      <c r="U1322" s="2">
        <v>36.869999999999997</v>
      </c>
      <c r="V1322" s="2">
        <v>372.77</v>
      </c>
      <c r="W1322" s="2">
        <v>6.66</v>
      </c>
      <c r="X1322" s="2">
        <v>379.43</v>
      </c>
    </row>
    <row r="1323" spans="1:24">
      <c r="A1323" t="s">
        <v>2834</v>
      </c>
      <c r="B1323" s="1">
        <v>43788</v>
      </c>
      <c r="C1323" t="s">
        <v>2835</v>
      </c>
      <c r="D1323" t="s">
        <v>424</v>
      </c>
      <c r="E1323" t="s">
        <v>45</v>
      </c>
      <c r="F1323" t="s">
        <v>45</v>
      </c>
      <c r="G1323" t="s">
        <v>29</v>
      </c>
      <c r="H1323" t="s">
        <v>125</v>
      </c>
      <c r="I1323" t="s">
        <v>31</v>
      </c>
      <c r="J1323" t="s">
        <v>550</v>
      </c>
      <c r="K1323" t="s">
        <v>57</v>
      </c>
      <c r="L1323" t="s">
        <v>34</v>
      </c>
      <c r="M1323" t="s">
        <v>35</v>
      </c>
      <c r="N1323" s="1">
        <v>43799</v>
      </c>
      <c r="O1323">
        <v>4.59</v>
      </c>
      <c r="P1323" s="2">
        <v>7.28</v>
      </c>
      <c r="Q1323">
        <v>2.69</v>
      </c>
      <c r="R1323">
        <v>3</v>
      </c>
      <c r="S1323" s="2">
        <v>13.77</v>
      </c>
      <c r="T1323" s="3">
        <v>0.01</v>
      </c>
      <c r="U1323" s="2">
        <v>0.14000000000000001</v>
      </c>
      <c r="V1323" s="2">
        <v>13.63</v>
      </c>
      <c r="W1323" s="2">
        <v>11.15</v>
      </c>
      <c r="X1323" s="2">
        <v>24.78</v>
      </c>
    </row>
    <row r="1324" spans="1:24">
      <c r="A1324" t="s">
        <v>2836</v>
      </c>
      <c r="B1324" s="1">
        <v>43789</v>
      </c>
      <c r="C1324" t="s">
        <v>2837</v>
      </c>
      <c r="D1324" t="s">
        <v>428</v>
      </c>
      <c r="E1324" t="s">
        <v>27</v>
      </c>
      <c r="F1324" t="s">
        <v>28</v>
      </c>
      <c r="G1324" t="s">
        <v>72</v>
      </c>
      <c r="H1324" t="s">
        <v>433</v>
      </c>
      <c r="I1324" t="s">
        <v>48</v>
      </c>
      <c r="J1324" t="s">
        <v>553</v>
      </c>
      <c r="K1324" t="s">
        <v>50</v>
      </c>
      <c r="L1324" t="s">
        <v>41</v>
      </c>
      <c r="M1324" t="s">
        <v>178</v>
      </c>
      <c r="N1324" s="1">
        <v>43819</v>
      </c>
      <c r="O1324">
        <v>76.790000000000006</v>
      </c>
      <c r="P1324" s="2">
        <v>119.99</v>
      </c>
      <c r="Q1324">
        <v>43.2</v>
      </c>
      <c r="R1324">
        <v>4</v>
      </c>
      <c r="S1324" s="2">
        <v>307.16000000000003</v>
      </c>
      <c r="T1324" s="3">
        <v>0.06</v>
      </c>
      <c r="U1324" s="2">
        <v>18.43</v>
      </c>
      <c r="V1324" s="2">
        <v>288.73</v>
      </c>
      <c r="W1324" s="2">
        <v>14</v>
      </c>
      <c r="X1324" s="2">
        <v>302.73</v>
      </c>
    </row>
    <row r="1325" spans="1:24">
      <c r="A1325" t="s">
        <v>2838</v>
      </c>
      <c r="B1325" s="1">
        <v>43789</v>
      </c>
      <c r="C1325" t="s">
        <v>2839</v>
      </c>
      <c r="D1325" t="s">
        <v>432</v>
      </c>
      <c r="E1325" t="s">
        <v>27</v>
      </c>
      <c r="F1325" t="s">
        <v>28</v>
      </c>
      <c r="G1325" t="s">
        <v>29</v>
      </c>
      <c r="H1325" t="s">
        <v>62</v>
      </c>
      <c r="I1325" t="s">
        <v>63</v>
      </c>
      <c r="J1325" t="s">
        <v>556</v>
      </c>
      <c r="K1325" t="s">
        <v>57</v>
      </c>
      <c r="L1325" t="s">
        <v>51</v>
      </c>
      <c r="M1325" t="s">
        <v>35</v>
      </c>
      <c r="N1325" s="1">
        <v>43844</v>
      </c>
      <c r="O1325">
        <v>3.47</v>
      </c>
      <c r="P1325" s="2">
        <v>6.68</v>
      </c>
      <c r="Q1325">
        <v>3.21</v>
      </c>
      <c r="R1325">
        <v>15</v>
      </c>
      <c r="S1325" s="2">
        <v>52.05</v>
      </c>
      <c r="T1325" s="3">
        <v>0.03</v>
      </c>
      <c r="U1325" s="2">
        <v>1.56</v>
      </c>
      <c r="V1325" s="2">
        <v>50.49</v>
      </c>
      <c r="W1325" s="2">
        <v>1.5</v>
      </c>
      <c r="X1325" s="2">
        <v>51.99</v>
      </c>
    </row>
    <row r="1326" spans="1:24">
      <c r="A1326" t="s">
        <v>2840</v>
      </c>
      <c r="B1326" s="1">
        <v>43792</v>
      </c>
      <c r="C1326" t="s">
        <v>2841</v>
      </c>
      <c r="D1326" t="s">
        <v>437</v>
      </c>
      <c r="E1326" t="s">
        <v>39</v>
      </c>
      <c r="F1326" t="s">
        <v>39</v>
      </c>
      <c r="G1326" t="s">
        <v>72</v>
      </c>
      <c r="H1326" t="s">
        <v>47</v>
      </c>
      <c r="I1326" t="s">
        <v>63</v>
      </c>
      <c r="J1326" t="s">
        <v>559</v>
      </c>
      <c r="K1326" t="s">
        <v>33</v>
      </c>
      <c r="L1326" t="s">
        <v>58</v>
      </c>
      <c r="M1326" t="s">
        <v>35</v>
      </c>
      <c r="N1326" s="1">
        <v>43830</v>
      </c>
      <c r="O1326">
        <v>11.38</v>
      </c>
      <c r="P1326" s="2">
        <v>18.649999999999999</v>
      </c>
      <c r="Q1326">
        <v>7.27</v>
      </c>
      <c r="R1326">
        <v>19</v>
      </c>
      <c r="S1326" s="2">
        <v>216.22</v>
      </c>
      <c r="T1326" s="3">
        <v>7.0000000000000007E-2</v>
      </c>
      <c r="U1326" s="2">
        <v>15.14</v>
      </c>
      <c r="V1326" s="2">
        <v>201.08</v>
      </c>
      <c r="W1326" s="2">
        <v>3.77</v>
      </c>
      <c r="X1326" s="2">
        <v>204.85</v>
      </c>
    </row>
    <row r="1327" spans="1:24">
      <c r="A1327" t="s">
        <v>2842</v>
      </c>
      <c r="B1327" s="1">
        <v>43792</v>
      </c>
      <c r="C1327" t="s">
        <v>2843</v>
      </c>
      <c r="D1327" t="s">
        <v>441</v>
      </c>
      <c r="E1327" t="s">
        <v>45</v>
      </c>
      <c r="F1327" t="s">
        <v>45</v>
      </c>
      <c r="G1327" t="s">
        <v>29</v>
      </c>
      <c r="H1327" t="s">
        <v>47</v>
      </c>
      <c r="I1327" t="s">
        <v>31</v>
      </c>
      <c r="J1327" t="s">
        <v>562</v>
      </c>
      <c r="K1327" t="s">
        <v>57</v>
      </c>
      <c r="L1327" t="s">
        <v>34</v>
      </c>
      <c r="M1327" t="s">
        <v>52</v>
      </c>
      <c r="N1327" s="1">
        <v>43796</v>
      </c>
      <c r="O1327">
        <v>3.5</v>
      </c>
      <c r="P1327" s="2">
        <v>5.74</v>
      </c>
      <c r="Q1327">
        <v>2.2400000000000002</v>
      </c>
      <c r="R1327">
        <v>27</v>
      </c>
      <c r="S1327" s="2">
        <v>94.5</v>
      </c>
      <c r="T1327" s="3">
        <v>0.08</v>
      </c>
      <c r="U1327" s="2">
        <v>7.56</v>
      </c>
      <c r="V1327" s="2">
        <v>86.94</v>
      </c>
      <c r="W1327" s="2">
        <v>5.01</v>
      </c>
      <c r="X1327" s="2">
        <v>91.95</v>
      </c>
    </row>
    <row r="1328" spans="1:24">
      <c r="A1328" t="s">
        <v>2844</v>
      </c>
      <c r="B1328" s="1">
        <v>43796</v>
      </c>
      <c r="C1328" t="s">
        <v>2845</v>
      </c>
      <c r="D1328" t="s">
        <v>445</v>
      </c>
      <c r="E1328" t="s">
        <v>27</v>
      </c>
      <c r="F1328" t="s">
        <v>28</v>
      </c>
      <c r="G1328" t="s">
        <v>72</v>
      </c>
      <c r="H1328" t="s">
        <v>90</v>
      </c>
      <c r="I1328" t="s">
        <v>73</v>
      </c>
      <c r="J1328" t="s">
        <v>565</v>
      </c>
      <c r="K1328" t="s">
        <v>33</v>
      </c>
      <c r="L1328" t="s">
        <v>41</v>
      </c>
      <c r="M1328" t="s">
        <v>35</v>
      </c>
      <c r="N1328" s="1">
        <v>43828</v>
      </c>
      <c r="O1328">
        <v>81.59</v>
      </c>
      <c r="P1328" s="2">
        <v>159.99</v>
      </c>
      <c r="Q1328">
        <v>78.400000000000006</v>
      </c>
      <c r="R1328">
        <v>50</v>
      </c>
      <c r="S1328" s="2">
        <v>4079.5</v>
      </c>
      <c r="T1328" s="3">
        <v>0.05</v>
      </c>
      <c r="U1328" s="2">
        <v>203.98</v>
      </c>
      <c r="V1328" s="2">
        <v>3875.53</v>
      </c>
      <c r="W1328" s="2">
        <v>5.5</v>
      </c>
      <c r="X1328" s="2">
        <v>3881.03</v>
      </c>
    </row>
    <row r="1329" spans="1:24">
      <c r="A1329" t="s">
        <v>2846</v>
      </c>
      <c r="B1329" s="1">
        <v>43798</v>
      </c>
      <c r="C1329" t="s">
        <v>2847</v>
      </c>
      <c r="D1329" t="s">
        <v>448</v>
      </c>
      <c r="E1329" t="s">
        <v>39</v>
      </c>
      <c r="F1329" t="s">
        <v>39</v>
      </c>
      <c r="G1329" t="s">
        <v>29</v>
      </c>
      <c r="H1329" t="s">
        <v>433</v>
      </c>
      <c r="I1329" t="s">
        <v>176</v>
      </c>
      <c r="J1329" t="s">
        <v>568</v>
      </c>
      <c r="K1329" t="s">
        <v>50</v>
      </c>
      <c r="L1329" t="s">
        <v>51</v>
      </c>
      <c r="M1329" t="s">
        <v>178</v>
      </c>
      <c r="N1329" s="1">
        <v>43811</v>
      </c>
      <c r="O1329">
        <v>76.790000000000006</v>
      </c>
      <c r="P1329" s="2">
        <v>119.99</v>
      </c>
      <c r="Q1329">
        <v>43.2</v>
      </c>
      <c r="R1329">
        <v>8</v>
      </c>
      <c r="S1329" s="2">
        <v>614.32000000000005</v>
      </c>
      <c r="T1329" s="3">
        <v>0.09</v>
      </c>
      <c r="U1329" s="2">
        <v>55.29</v>
      </c>
      <c r="V1329" s="2">
        <v>559.03</v>
      </c>
      <c r="W1329" s="2">
        <v>14</v>
      </c>
      <c r="X1329" s="2">
        <v>573.03</v>
      </c>
    </row>
    <row r="1330" spans="1:24">
      <c r="A1330" t="s">
        <v>2848</v>
      </c>
      <c r="B1330" s="1">
        <v>43804</v>
      </c>
      <c r="C1330" t="s">
        <v>2849</v>
      </c>
      <c r="D1330" t="s">
        <v>451</v>
      </c>
      <c r="E1330" t="s">
        <v>45</v>
      </c>
      <c r="F1330" t="s">
        <v>45</v>
      </c>
      <c r="G1330" t="s">
        <v>46</v>
      </c>
      <c r="H1330" t="s">
        <v>62</v>
      </c>
      <c r="I1330" t="s">
        <v>63</v>
      </c>
      <c r="J1330" t="s">
        <v>571</v>
      </c>
      <c r="K1330" t="s">
        <v>57</v>
      </c>
      <c r="L1330" t="s">
        <v>58</v>
      </c>
      <c r="M1330" t="s">
        <v>52</v>
      </c>
      <c r="N1330" s="1">
        <v>43831</v>
      </c>
      <c r="O1330">
        <v>16.8</v>
      </c>
      <c r="P1330" s="2">
        <v>40.97</v>
      </c>
      <c r="Q1330">
        <v>24.17</v>
      </c>
      <c r="R1330">
        <v>49</v>
      </c>
      <c r="S1330" s="2">
        <v>823.2</v>
      </c>
      <c r="T1330" s="3">
        <v>0.09</v>
      </c>
      <c r="U1330" s="2">
        <v>74.09</v>
      </c>
      <c r="V1330" s="2">
        <v>749.11</v>
      </c>
      <c r="W1330" s="2">
        <v>8.99</v>
      </c>
      <c r="X1330" s="2">
        <v>758.1</v>
      </c>
    </row>
    <row r="1331" spans="1:24">
      <c r="A1331" t="s">
        <v>2850</v>
      </c>
      <c r="B1331" s="1">
        <v>43807</v>
      </c>
      <c r="C1331" t="s">
        <v>2851</v>
      </c>
      <c r="D1331" t="s">
        <v>454</v>
      </c>
      <c r="E1331" t="s">
        <v>27</v>
      </c>
      <c r="F1331" t="s">
        <v>28</v>
      </c>
      <c r="G1331" t="s">
        <v>107</v>
      </c>
      <c r="H1331" t="s">
        <v>525</v>
      </c>
      <c r="I1331" t="s">
        <v>48</v>
      </c>
      <c r="J1331" t="s">
        <v>574</v>
      </c>
      <c r="K1331" t="s">
        <v>33</v>
      </c>
      <c r="L1331" t="s">
        <v>58</v>
      </c>
      <c r="M1331" t="s">
        <v>35</v>
      </c>
      <c r="N1331" s="1">
        <v>43820</v>
      </c>
      <c r="O1331">
        <v>1.6</v>
      </c>
      <c r="P1331" s="2">
        <v>2.62</v>
      </c>
      <c r="Q1331">
        <v>1.02</v>
      </c>
      <c r="R1331">
        <v>47</v>
      </c>
      <c r="S1331" s="2">
        <v>75.2</v>
      </c>
      <c r="T1331" s="3">
        <v>0.1</v>
      </c>
      <c r="U1331" s="2">
        <v>7.52</v>
      </c>
      <c r="V1331" s="2">
        <v>67.680000000000007</v>
      </c>
      <c r="W1331" s="2">
        <v>0.8</v>
      </c>
      <c r="X1331" s="2">
        <v>68.48</v>
      </c>
    </row>
    <row r="1332" spans="1:24">
      <c r="A1332" t="s">
        <v>2852</v>
      </c>
      <c r="B1332" s="1">
        <v>43807</v>
      </c>
      <c r="C1332" t="s">
        <v>2853</v>
      </c>
      <c r="D1332" t="s">
        <v>457</v>
      </c>
      <c r="E1332" t="s">
        <v>39</v>
      </c>
      <c r="F1332" t="s">
        <v>39</v>
      </c>
      <c r="G1332" t="s">
        <v>107</v>
      </c>
      <c r="H1332" t="s">
        <v>30</v>
      </c>
      <c r="I1332" t="s">
        <v>31</v>
      </c>
      <c r="J1332" t="s">
        <v>577</v>
      </c>
      <c r="K1332" t="s">
        <v>57</v>
      </c>
      <c r="L1332" t="s">
        <v>58</v>
      </c>
      <c r="M1332" t="s">
        <v>35</v>
      </c>
      <c r="N1332" s="1">
        <v>43859</v>
      </c>
      <c r="O1332">
        <v>0.93</v>
      </c>
      <c r="P1332" s="2">
        <v>1.6</v>
      </c>
      <c r="Q1332">
        <v>0.67</v>
      </c>
      <c r="R1332">
        <v>25</v>
      </c>
      <c r="S1332" s="2">
        <v>23.25</v>
      </c>
      <c r="T1332" s="3">
        <v>0.1</v>
      </c>
      <c r="U1332" s="2">
        <v>2.33</v>
      </c>
      <c r="V1332" s="2">
        <v>20.93</v>
      </c>
      <c r="W1332" s="2">
        <v>1.29</v>
      </c>
      <c r="X1332" s="2">
        <v>22.22</v>
      </c>
    </row>
    <row r="1333" spans="1:24">
      <c r="A1333" t="s">
        <v>2854</v>
      </c>
      <c r="B1333" s="1">
        <v>43808</v>
      </c>
      <c r="C1333" t="s">
        <v>2855</v>
      </c>
      <c r="D1333" t="s">
        <v>460</v>
      </c>
      <c r="E1333" t="s">
        <v>45</v>
      </c>
      <c r="F1333" t="s">
        <v>45</v>
      </c>
      <c r="G1333" t="s">
        <v>29</v>
      </c>
      <c r="H1333" t="s">
        <v>433</v>
      </c>
      <c r="I1333" t="s">
        <v>73</v>
      </c>
      <c r="J1333" t="s">
        <v>580</v>
      </c>
      <c r="K1333" t="s">
        <v>33</v>
      </c>
      <c r="L1333" t="s">
        <v>41</v>
      </c>
      <c r="M1333" t="s">
        <v>35</v>
      </c>
      <c r="N1333" s="1">
        <v>43842</v>
      </c>
      <c r="O1333">
        <v>0.24</v>
      </c>
      <c r="P1333" s="2">
        <v>1.26</v>
      </c>
      <c r="Q1333">
        <v>1.02</v>
      </c>
      <c r="R1333">
        <v>9</v>
      </c>
      <c r="S1333" s="2">
        <v>2.16</v>
      </c>
      <c r="T1333" s="3">
        <v>0.06</v>
      </c>
      <c r="U1333" s="2">
        <v>0.13</v>
      </c>
      <c r="V1333" s="2">
        <v>2.0299999999999998</v>
      </c>
      <c r="W1333" s="2">
        <v>0.7</v>
      </c>
      <c r="X1333" s="2">
        <v>2.73</v>
      </c>
    </row>
    <row r="1334" spans="1:24">
      <c r="A1334" t="s">
        <v>2856</v>
      </c>
      <c r="B1334" s="1">
        <v>43809</v>
      </c>
      <c r="C1334" t="s">
        <v>2857</v>
      </c>
      <c r="D1334" t="s">
        <v>463</v>
      </c>
      <c r="E1334" t="s">
        <v>27</v>
      </c>
      <c r="F1334" t="s">
        <v>28</v>
      </c>
      <c r="G1334" t="s">
        <v>46</v>
      </c>
      <c r="H1334" t="s">
        <v>47</v>
      </c>
      <c r="I1334" t="s">
        <v>63</v>
      </c>
      <c r="J1334" t="s">
        <v>583</v>
      </c>
      <c r="K1334" t="s">
        <v>50</v>
      </c>
      <c r="L1334" t="s">
        <v>34</v>
      </c>
      <c r="M1334" t="s">
        <v>35</v>
      </c>
      <c r="N1334" s="1">
        <v>43812</v>
      </c>
      <c r="O1334">
        <v>3.65</v>
      </c>
      <c r="P1334" s="2">
        <v>5.98</v>
      </c>
      <c r="Q1334">
        <v>2.33</v>
      </c>
      <c r="R1334">
        <v>25</v>
      </c>
      <c r="S1334" s="2">
        <v>91.25</v>
      </c>
      <c r="T1334" s="3">
        <v>0.03</v>
      </c>
      <c r="U1334" s="2">
        <v>2.74</v>
      </c>
      <c r="V1334" s="2">
        <v>88.51</v>
      </c>
      <c r="W1334" s="2">
        <v>1.49</v>
      </c>
      <c r="X1334" s="2">
        <v>90</v>
      </c>
    </row>
    <row r="1335" spans="1:24">
      <c r="A1335" t="s">
        <v>2858</v>
      </c>
      <c r="B1335" s="1">
        <v>43810</v>
      </c>
      <c r="C1335" t="s">
        <v>2859</v>
      </c>
      <c r="D1335" t="s">
        <v>466</v>
      </c>
      <c r="E1335" t="s">
        <v>39</v>
      </c>
      <c r="F1335" t="s">
        <v>39</v>
      </c>
      <c r="G1335" t="s">
        <v>29</v>
      </c>
      <c r="H1335" t="s">
        <v>30</v>
      </c>
      <c r="I1335" t="s">
        <v>48</v>
      </c>
      <c r="J1335" t="s">
        <v>586</v>
      </c>
      <c r="K1335" t="s">
        <v>57</v>
      </c>
      <c r="L1335" t="s">
        <v>41</v>
      </c>
      <c r="M1335" t="s">
        <v>35</v>
      </c>
      <c r="N1335" s="1">
        <v>43851</v>
      </c>
      <c r="O1335">
        <v>18.38</v>
      </c>
      <c r="P1335" s="2">
        <v>29.17</v>
      </c>
      <c r="Q1335">
        <v>10.79</v>
      </c>
      <c r="R1335">
        <v>16</v>
      </c>
      <c r="S1335" s="2">
        <v>294.08</v>
      </c>
      <c r="T1335" s="3">
        <v>7.0000000000000007E-2</v>
      </c>
      <c r="U1335" s="2">
        <v>20.59</v>
      </c>
      <c r="V1335" s="2">
        <v>273.49</v>
      </c>
      <c r="W1335" s="2">
        <v>6.27</v>
      </c>
      <c r="X1335" s="2">
        <v>279.76</v>
      </c>
    </row>
    <row r="1336" spans="1:24">
      <c r="A1336" t="s">
        <v>2860</v>
      </c>
      <c r="B1336" s="1">
        <v>43812</v>
      </c>
      <c r="C1336" t="s">
        <v>2861</v>
      </c>
      <c r="D1336" t="s">
        <v>469</v>
      </c>
      <c r="E1336" t="s">
        <v>45</v>
      </c>
      <c r="F1336" t="s">
        <v>45</v>
      </c>
      <c r="G1336" t="s">
        <v>72</v>
      </c>
      <c r="H1336" t="s">
        <v>167</v>
      </c>
      <c r="I1336" t="s">
        <v>63</v>
      </c>
      <c r="J1336" t="s">
        <v>589</v>
      </c>
      <c r="K1336" t="s">
        <v>33</v>
      </c>
      <c r="L1336" t="s">
        <v>58</v>
      </c>
      <c r="M1336" t="s">
        <v>35</v>
      </c>
      <c r="N1336" s="1">
        <v>43855</v>
      </c>
      <c r="O1336">
        <v>3.75</v>
      </c>
      <c r="P1336" s="2">
        <v>5.77</v>
      </c>
      <c r="Q1336">
        <v>2.02</v>
      </c>
      <c r="R1336">
        <v>9</v>
      </c>
      <c r="S1336" s="2">
        <v>33.75</v>
      </c>
      <c r="T1336" s="3">
        <v>0</v>
      </c>
      <c r="U1336" s="2">
        <v>0</v>
      </c>
      <c r="V1336" s="2">
        <v>33.75</v>
      </c>
      <c r="W1336" s="2">
        <v>4.97</v>
      </c>
      <c r="X1336" s="2">
        <v>38.72</v>
      </c>
    </row>
    <row r="1337" spans="1:24">
      <c r="A1337" t="s">
        <v>2862</v>
      </c>
      <c r="B1337" s="1">
        <v>43812</v>
      </c>
      <c r="C1337" t="s">
        <v>2863</v>
      </c>
      <c r="D1337" t="s">
        <v>472</v>
      </c>
      <c r="E1337" t="s">
        <v>27</v>
      </c>
      <c r="F1337" t="s">
        <v>28</v>
      </c>
      <c r="G1337" t="s">
        <v>29</v>
      </c>
      <c r="H1337" t="s">
        <v>433</v>
      </c>
      <c r="I1337" t="s">
        <v>73</v>
      </c>
      <c r="J1337" t="s">
        <v>592</v>
      </c>
      <c r="K1337" t="s">
        <v>33</v>
      </c>
      <c r="L1337" t="s">
        <v>58</v>
      </c>
      <c r="M1337" t="s">
        <v>35</v>
      </c>
      <c r="N1337" s="1">
        <v>43862</v>
      </c>
      <c r="O1337">
        <v>1.92</v>
      </c>
      <c r="P1337" s="2">
        <v>3.26</v>
      </c>
      <c r="Q1337">
        <v>1.34</v>
      </c>
      <c r="R1337">
        <v>6</v>
      </c>
      <c r="S1337" s="2">
        <v>11.52</v>
      </c>
      <c r="T1337" s="3">
        <v>0.01</v>
      </c>
      <c r="U1337" s="2">
        <v>0.12</v>
      </c>
      <c r="V1337" s="2">
        <v>11.4</v>
      </c>
      <c r="W1337" s="2">
        <v>1.86</v>
      </c>
      <c r="X1337" s="2">
        <v>13.26</v>
      </c>
    </row>
    <row r="1338" spans="1:24">
      <c r="A1338" t="s">
        <v>2864</v>
      </c>
      <c r="B1338" s="1">
        <v>43815</v>
      </c>
      <c r="C1338" t="s">
        <v>2865</v>
      </c>
      <c r="D1338" t="s">
        <v>475</v>
      </c>
      <c r="E1338" t="s">
        <v>39</v>
      </c>
      <c r="F1338" t="s">
        <v>39</v>
      </c>
      <c r="G1338" t="s">
        <v>46</v>
      </c>
      <c r="H1338" t="s">
        <v>90</v>
      </c>
      <c r="I1338" t="s">
        <v>73</v>
      </c>
      <c r="J1338" t="s">
        <v>595</v>
      </c>
      <c r="K1338" t="s">
        <v>50</v>
      </c>
      <c r="L1338" t="s">
        <v>51</v>
      </c>
      <c r="M1338" t="s">
        <v>35</v>
      </c>
      <c r="N1338" s="1">
        <v>43818</v>
      </c>
      <c r="O1338">
        <v>2.29</v>
      </c>
      <c r="P1338" s="2">
        <v>3.69</v>
      </c>
      <c r="Q1338">
        <v>1.4</v>
      </c>
      <c r="R1338">
        <v>45</v>
      </c>
      <c r="S1338" s="2">
        <v>103.05</v>
      </c>
      <c r="T1338" s="3">
        <v>0.08</v>
      </c>
      <c r="U1338" s="2">
        <v>8.24</v>
      </c>
      <c r="V1338" s="2">
        <v>94.81</v>
      </c>
      <c r="W1338" s="2">
        <v>0.5</v>
      </c>
      <c r="X1338" s="2">
        <v>95.31</v>
      </c>
    </row>
    <row r="1339" spans="1:24">
      <c r="A1339" t="s">
        <v>2866</v>
      </c>
      <c r="B1339" s="1">
        <v>43816</v>
      </c>
      <c r="C1339" t="s">
        <v>2867</v>
      </c>
      <c r="D1339" t="s">
        <v>478</v>
      </c>
      <c r="E1339" t="s">
        <v>45</v>
      </c>
      <c r="F1339" t="s">
        <v>45</v>
      </c>
      <c r="G1339" t="s">
        <v>29</v>
      </c>
      <c r="H1339" t="s">
        <v>66</v>
      </c>
      <c r="I1339" t="s">
        <v>73</v>
      </c>
      <c r="J1339" t="s">
        <v>112</v>
      </c>
      <c r="K1339" t="s">
        <v>33</v>
      </c>
      <c r="L1339" t="s">
        <v>58</v>
      </c>
      <c r="M1339" t="s">
        <v>35</v>
      </c>
      <c r="N1339" s="1">
        <v>43820</v>
      </c>
      <c r="O1339">
        <v>5.33</v>
      </c>
      <c r="P1339" s="2">
        <v>8.6</v>
      </c>
      <c r="Q1339">
        <v>3.27</v>
      </c>
      <c r="R1339">
        <v>23</v>
      </c>
      <c r="S1339" s="2">
        <v>122.59</v>
      </c>
      <c r="T1339" s="3">
        <v>0.02</v>
      </c>
      <c r="U1339" s="2">
        <v>2.4500000000000002</v>
      </c>
      <c r="V1339" s="2">
        <v>120.14</v>
      </c>
      <c r="W1339" s="2">
        <v>6.19</v>
      </c>
      <c r="X1339" s="2">
        <v>126.33</v>
      </c>
    </row>
    <row r="1340" spans="1:24">
      <c r="A1340" t="s">
        <v>2868</v>
      </c>
      <c r="B1340" s="1">
        <v>43818</v>
      </c>
      <c r="C1340" t="s">
        <v>2869</v>
      </c>
      <c r="D1340" t="s">
        <v>482</v>
      </c>
      <c r="E1340" t="s">
        <v>39</v>
      </c>
      <c r="F1340" t="s">
        <v>39</v>
      </c>
      <c r="G1340" t="s">
        <v>72</v>
      </c>
      <c r="H1340" t="s">
        <v>90</v>
      </c>
      <c r="I1340" t="s">
        <v>176</v>
      </c>
      <c r="J1340" t="s">
        <v>117</v>
      </c>
      <c r="K1340" t="s">
        <v>33</v>
      </c>
      <c r="L1340" t="s">
        <v>34</v>
      </c>
      <c r="M1340" t="s">
        <v>35</v>
      </c>
      <c r="N1340" s="1">
        <v>43875</v>
      </c>
      <c r="O1340">
        <v>42.11</v>
      </c>
      <c r="P1340" s="2">
        <v>80.98</v>
      </c>
      <c r="Q1340">
        <v>38.869999999999997</v>
      </c>
      <c r="R1340">
        <v>13</v>
      </c>
      <c r="S1340" s="2">
        <v>547.42999999999995</v>
      </c>
      <c r="T1340" s="3">
        <v>0.03</v>
      </c>
      <c r="U1340" s="2">
        <v>16.420000000000002</v>
      </c>
      <c r="V1340" s="2">
        <v>531.01</v>
      </c>
      <c r="W1340" s="2">
        <v>7.18</v>
      </c>
      <c r="X1340" s="2">
        <v>538.19000000000005</v>
      </c>
    </row>
    <row r="1341" spans="1:24">
      <c r="A1341" t="s">
        <v>2870</v>
      </c>
      <c r="B1341" s="1">
        <v>43822</v>
      </c>
      <c r="C1341" t="s">
        <v>2871</v>
      </c>
      <c r="D1341" t="s">
        <v>485</v>
      </c>
      <c r="E1341" t="s">
        <v>45</v>
      </c>
      <c r="F1341" t="s">
        <v>45</v>
      </c>
      <c r="G1341" t="s">
        <v>46</v>
      </c>
      <c r="H1341" t="s">
        <v>125</v>
      </c>
      <c r="I1341" t="s">
        <v>73</v>
      </c>
      <c r="J1341" t="s">
        <v>121</v>
      </c>
      <c r="K1341" t="s">
        <v>50</v>
      </c>
      <c r="L1341" t="s">
        <v>34</v>
      </c>
      <c r="M1341" t="s">
        <v>35</v>
      </c>
      <c r="N1341" s="1">
        <v>43858</v>
      </c>
      <c r="O1341">
        <v>39.64</v>
      </c>
      <c r="P1341" s="2">
        <v>152.47999999999999</v>
      </c>
      <c r="Q1341">
        <v>112.84</v>
      </c>
      <c r="R1341">
        <v>41</v>
      </c>
      <c r="S1341" s="2">
        <v>1625.24</v>
      </c>
      <c r="T1341" s="3">
        <v>7.0000000000000007E-2</v>
      </c>
      <c r="U1341" s="2">
        <v>113.77</v>
      </c>
      <c r="V1341" s="2">
        <v>1511.47</v>
      </c>
      <c r="W1341" s="2">
        <v>6.5</v>
      </c>
      <c r="X1341" s="2">
        <v>1517.97</v>
      </c>
    </row>
    <row r="1342" spans="1:24">
      <c r="A1342" t="s">
        <v>2872</v>
      </c>
      <c r="B1342" s="1">
        <v>43822</v>
      </c>
      <c r="C1342" t="s">
        <v>2873</v>
      </c>
      <c r="D1342" t="s">
        <v>488</v>
      </c>
      <c r="E1342" t="s">
        <v>27</v>
      </c>
      <c r="F1342" t="s">
        <v>28</v>
      </c>
      <c r="G1342" t="s">
        <v>107</v>
      </c>
      <c r="H1342" t="s">
        <v>62</v>
      </c>
      <c r="I1342" t="s">
        <v>31</v>
      </c>
      <c r="J1342" t="s">
        <v>126</v>
      </c>
      <c r="K1342" t="s">
        <v>57</v>
      </c>
      <c r="L1342" t="s">
        <v>34</v>
      </c>
      <c r="M1342" t="s">
        <v>35</v>
      </c>
      <c r="N1342" s="1">
        <v>43873</v>
      </c>
      <c r="O1342">
        <v>3.14</v>
      </c>
      <c r="P1342" s="2">
        <v>4.91</v>
      </c>
      <c r="Q1342">
        <v>1.77</v>
      </c>
      <c r="R1342">
        <v>12</v>
      </c>
      <c r="S1342" s="2">
        <v>37.68</v>
      </c>
      <c r="T1342" s="3">
        <v>0.04</v>
      </c>
      <c r="U1342" s="2">
        <v>1.51</v>
      </c>
      <c r="V1342" s="2">
        <v>36.17</v>
      </c>
      <c r="W1342" s="2">
        <v>0.5</v>
      </c>
      <c r="X1342" s="2">
        <v>36.67</v>
      </c>
    </row>
    <row r="1343" spans="1:24">
      <c r="A1343" t="s">
        <v>2874</v>
      </c>
      <c r="B1343" s="1">
        <v>43826</v>
      </c>
      <c r="C1343" t="s">
        <v>2875</v>
      </c>
      <c r="D1343" t="s">
        <v>491</v>
      </c>
      <c r="E1343" t="s">
        <v>27</v>
      </c>
      <c r="F1343" t="s">
        <v>28</v>
      </c>
      <c r="G1343" t="s">
        <v>107</v>
      </c>
      <c r="H1343" t="s">
        <v>150</v>
      </c>
      <c r="I1343" t="s">
        <v>48</v>
      </c>
      <c r="J1343" t="s">
        <v>130</v>
      </c>
      <c r="K1343" t="s">
        <v>50</v>
      </c>
      <c r="L1343" t="s">
        <v>34</v>
      </c>
      <c r="M1343" t="s">
        <v>35</v>
      </c>
      <c r="N1343" s="1">
        <v>43865</v>
      </c>
      <c r="O1343">
        <v>18.38</v>
      </c>
      <c r="P1343" s="2">
        <v>29.17</v>
      </c>
      <c r="Q1343">
        <v>10.79</v>
      </c>
      <c r="R1343">
        <v>37</v>
      </c>
      <c r="S1343" s="2">
        <v>680.06</v>
      </c>
      <c r="T1343" s="3">
        <v>0.09</v>
      </c>
      <c r="U1343" s="2">
        <v>61.21</v>
      </c>
      <c r="V1343" s="2">
        <v>618.85</v>
      </c>
      <c r="W1343" s="2">
        <v>6.27</v>
      </c>
      <c r="X1343" s="2">
        <v>625.12</v>
      </c>
    </row>
    <row r="1344" spans="1:24">
      <c r="A1344" t="s">
        <v>2876</v>
      </c>
      <c r="B1344" s="1">
        <v>43828</v>
      </c>
      <c r="C1344" t="s">
        <v>2877</v>
      </c>
      <c r="D1344" t="s">
        <v>494</v>
      </c>
      <c r="E1344" t="s">
        <v>39</v>
      </c>
      <c r="F1344" t="s">
        <v>39</v>
      </c>
      <c r="G1344" t="s">
        <v>72</v>
      </c>
      <c r="H1344" t="s">
        <v>66</v>
      </c>
      <c r="I1344" t="s">
        <v>31</v>
      </c>
      <c r="J1344" t="s">
        <v>134</v>
      </c>
      <c r="K1344" t="s">
        <v>57</v>
      </c>
      <c r="L1344" t="s">
        <v>41</v>
      </c>
      <c r="M1344" t="s">
        <v>35</v>
      </c>
      <c r="N1344" s="1">
        <v>43853</v>
      </c>
      <c r="O1344">
        <v>2.39</v>
      </c>
      <c r="P1344" s="2">
        <v>4.26</v>
      </c>
      <c r="Q1344">
        <v>1.87</v>
      </c>
      <c r="R1344">
        <v>26</v>
      </c>
      <c r="S1344" s="2">
        <v>62.14</v>
      </c>
      <c r="T1344" s="3">
        <v>0.1</v>
      </c>
      <c r="U1344" s="2">
        <v>6.21</v>
      </c>
      <c r="V1344" s="2">
        <v>55.93</v>
      </c>
      <c r="W1344" s="2">
        <v>1.2</v>
      </c>
      <c r="X1344" s="2">
        <v>57.13</v>
      </c>
    </row>
    <row r="1345" spans="1:24">
      <c r="A1345" t="s">
        <v>2878</v>
      </c>
      <c r="B1345" s="1">
        <v>43828</v>
      </c>
      <c r="C1345" t="s">
        <v>2879</v>
      </c>
      <c r="D1345" t="s">
        <v>497</v>
      </c>
      <c r="E1345" t="s">
        <v>45</v>
      </c>
      <c r="F1345" t="s">
        <v>45</v>
      </c>
      <c r="G1345" t="s">
        <v>46</v>
      </c>
      <c r="H1345" t="s">
        <v>167</v>
      </c>
      <c r="I1345" t="s">
        <v>63</v>
      </c>
      <c r="J1345" t="s">
        <v>138</v>
      </c>
      <c r="K1345" t="s">
        <v>33</v>
      </c>
      <c r="L1345" t="s">
        <v>51</v>
      </c>
      <c r="M1345" t="s">
        <v>35</v>
      </c>
      <c r="N1345" s="1">
        <v>43868</v>
      </c>
      <c r="O1345">
        <v>60.59</v>
      </c>
      <c r="P1345" s="2">
        <v>100.98</v>
      </c>
      <c r="Q1345">
        <v>40.39</v>
      </c>
      <c r="R1345">
        <v>1</v>
      </c>
      <c r="S1345" s="2">
        <v>60.59</v>
      </c>
      <c r="T1345" s="3">
        <v>0.1</v>
      </c>
      <c r="U1345" s="2">
        <v>6.06</v>
      </c>
      <c r="V1345" s="2">
        <v>54.53</v>
      </c>
      <c r="W1345" s="2">
        <v>7.18</v>
      </c>
      <c r="X1345" s="2">
        <v>61.71</v>
      </c>
    </row>
    <row r="1346" spans="1:24">
      <c r="A1346" t="s">
        <v>2880</v>
      </c>
      <c r="B1346" s="1">
        <v>43829</v>
      </c>
      <c r="C1346" t="s">
        <v>2881</v>
      </c>
      <c r="D1346" t="s">
        <v>500</v>
      </c>
      <c r="E1346" t="s">
        <v>27</v>
      </c>
      <c r="F1346" t="s">
        <v>28</v>
      </c>
      <c r="G1346" t="s">
        <v>46</v>
      </c>
      <c r="H1346" t="s">
        <v>167</v>
      </c>
      <c r="I1346" t="s">
        <v>176</v>
      </c>
      <c r="J1346" t="s">
        <v>142</v>
      </c>
      <c r="K1346" t="s">
        <v>57</v>
      </c>
      <c r="L1346" t="s">
        <v>58</v>
      </c>
      <c r="M1346" t="s">
        <v>35</v>
      </c>
      <c r="N1346" s="1">
        <v>43863</v>
      </c>
      <c r="O1346">
        <v>4.0999999999999996</v>
      </c>
      <c r="P1346" s="2">
        <v>9.31</v>
      </c>
      <c r="Q1346">
        <v>5.21</v>
      </c>
      <c r="R1346">
        <v>18</v>
      </c>
      <c r="S1346" s="2">
        <v>73.8</v>
      </c>
      <c r="T1346" s="3">
        <v>0.01</v>
      </c>
      <c r="U1346" s="2">
        <v>0.74</v>
      </c>
      <c r="V1346" s="2">
        <v>73.06</v>
      </c>
      <c r="W1346" s="2">
        <v>3.98</v>
      </c>
      <c r="X1346" s="2">
        <v>77.040000000000006</v>
      </c>
    </row>
    <row r="1347" spans="1:24">
      <c r="A1347" t="s">
        <v>2882</v>
      </c>
      <c r="B1347" s="1">
        <v>43829</v>
      </c>
      <c r="C1347" t="s">
        <v>2883</v>
      </c>
      <c r="D1347" t="s">
        <v>503</v>
      </c>
      <c r="E1347" t="s">
        <v>39</v>
      </c>
      <c r="F1347" t="s">
        <v>39</v>
      </c>
      <c r="G1347" t="s">
        <v>46</v>
      </c>
      <c r="H1347" t="s">
        <v>62</v>
      </c>
      <c r="I1347" t="s">
        <v>48</v>
      </c>
      <c r="J1347" t="s">
        <v>146</v>
      </c>
      <c r="K1347" t="s">
        <v>33</v>
      </c>
      <c r="L1347" t="s">
        <v>51</v>
      </c>
      <c r="M1347" t="s">
        <v>35</v>
      </c>
      <c r="N1347" s="1">
        <v>43877</v>
      </c>
      <c r="O1347">
        <v>13.64</v>
      </c>
      <c r="P1347" s="2">
        <v>20.98</v>
      </c>
      <c r="Q1347">
        <v>7.34</v>
      </c>
      <c r="R1347">
        <v>23</v>
      </c>
      <c r="S1347" s="2">
        <v>313.72000000000003</v>
      </c>
      <c r="T1347" s="3">
        <v>0.03</v>
      </c>
      <c r="U1347" s="2">
        <v>9.41</v>
      </c>
      <c r="V1347" s="2">
        <v>304.31</v>
      </c>
      <c r="W1347" s="2">
        <v>1.49</v>
      </c>
      <c r="X1347" s="2">
        <v>305.8</v>
      </c>
    </row>
    <row r="1348" spans="1:24">
      <c r="A1348" t="s">
        <v>2884</v>
      </c>
      <c r="B1348" s="1">
        <v>43837</v>
      </c>
      <c r="C1348" t="s">
        <v>2512</v>
      </c>
      <c r="D1348" t="s">
        <v>506</v>
      </c>
      <c r="E1348" t="s">
        <v>45</v>
      </c>
      <c r="F1348" t="s">
        <v>45</v>
      </c>
      <c r="G1348" t="s">
        <v>107</v>
      </c>
      <c r="H1348" t="s">
        <v>30</v>
      </c>
      <c r="I1348" t="s">
        <v>176</v>
      </c>
      <c r="J1348" t="s">
        <v>151</v>
      </c>
      <c r="K1348" t="s">
        <v>33</v>
      </c>
      <c r="L1348" t="s">
        <v>34</v>
      </c>
      <c r="M1348" t="s">
        <v>35</v>
      </c>
      <c r="N1348" s="1">
        <v>43850</v>
      </c>
      <c r="O1348">
        <v>67.73</v>
      </c>
      <c r="P1348" s="2">
        <v>165.2</v>
      </c>
      <c r="Q1348">
        <v>97.47</v>
      </c>
      <c r="R1348">
        <v>49</v>
      </c>
      <c r="S1348" s="2">
        <v>3318.77</v>
      </c>
      <c r="T1348" s="3">
        <v>0.05</v>
      </c>
      <c r="U1348" s="2">
        <v>165.94</v>
      </c>
      <c r="V1348" s="2">
        <v>3152.83</v>
      </c>
      <c r="W1348" s="2">
        <v>19.989999999999998</v>
      </c>
      <c r="X1348" s="2">
        <v>3172.82</v>
      </c>
    </row>
    <row r="1349" spans="1:24">
      <c r="A1349" t="s">
        <v>2885</v>
      </c>
      <c r="B1349" s="1">
        <v>43837</v>
      </c>
      <c r="C1349" t="s">
        <v>2886</v>
      </c>
      <c r="D1349" t="s">
        <v>509</v>
      </c>
      <c r="E1349" t="s">
        <v>27</v>
      </c>
      <c r="F1349" t="s">
        <v>28</v>
      </c>
      <c r="G1349" t="s">
        <v>107</v>
      </c>
      <c r="H1349" t="s">
        <v>116</v>
      </c>
      <c r="I1349" t="s">
        <v>31</v>
      </c>
      <c r="J1349" t="s">
        <v>155</v>
      </c>
      <c r="K1349" t="s">
        <v>33</v>
      </c>
      <c r="L1349" t="s">
        <v>41</v>
      </c>
      <c r="M1349" t="s">
        <v>35</v>
      </c>
      <c r="N1349" s="1">
        <v>43897</v>
      </c>
      <c r="O1349">
        <v>2.31</v>
      </c>
      <c r="P1349" s="2">
        <v>3.78</v>
      </c>
      <c r="Q1349">
        <v>1.47</v>
      </c>
      <c r="R1349">
        <v>47</v>
      </c>
      <c r="S1349" s="2">
        <v>108.57</v>
      </c>
      <c r="T1349" s="3">
        <v>0.02</v>
      </c>
      <c r="U1349" s="2">
        <v>2.17</v>
      </c>
      <c r="V1349" s="2">
        <v>106.4</v>
      </c>
      <c r="W1349" s="2">
        <v>0.71</v>
      </c>
      <c r="X1349" s="2">
        <v>107.11</v>
      </c>
    </row>
    <row r="1350" spans="1:24">
      <c r="A1350" t="s">
        <v>2887</v>
      </c>
      <c r="B1350" s="1">
        <v>43838</v>
      </c>
      <c r="C1350" t="s">
        <v>2888</v>
      </c>
      <c r="D1350" t="s">
        <v>512</v>
      </c>
      <c r="E1350" t="s">
        <v>39</v>
      </c>
      <c r="F1350" t="s">
        <v>39</v>
      </c>
      <c r="G1350" t="s">
        <v>46</v>
      </c>
      <c r="H1350" t="s">
        <v>66</v>
      </c>
      <c r="I1350" t="s">
        <v>48</v>
      </c>
      <c r="J1350" t="s">
        <v>159</v>
      </c>
      <c r="K1350" t="s">
        <v>50</v>
      </c>
      <c r="L1350" t="s">
        <v>51</v>
      </c>
      <c r="M1350" t="s">
        <v>35</v>
      </c>
      <c r="N1350" s="1">
        <v>43896</v>
      </c>
      <c r="O1350">
        <v>13.88</v>
      </c>
      <c r="P1350" s="2">
        <v>22.38</v>
      </c>
      <c r="Q1350">
        <v>8.5</v>
      </c>
      <c r="R1350">
        <v>21</v>
      </c>
      <c r="S1350" s="2">
        <v>291.48</v>
      </c>
      <c r="T1350" s="3">
        <v>0.04</v>
      </c>
      <c r="U1350" s="2">
        <v>11.66</v>
      </c>
      <c r="V1350" s="2">
        <v>279.82</v>
      </c>
      <c r="W1350" s="2">
        <v>15.1</v>
      </c>
      <c r="X1350" s="2">
        <v>294.92</v>
      </c>
    </row>
    <row r="1351" spans="1:24">
      <c r="A1351" t="s">
        <v>2889</v>
      </c>
      <c r="B1351" s="1">
        <v>43838</v>
      </c>
      <c r="C1351" t="s">
        <v>2890</v>
      </c>
      <c r="D1351" t="s">
        <v>515</v>
      </c>
      <c r="E1351" t="s">
        <v>45</v>
      </c>
      <c r="F1351" t="s">
        <v>45</v>
      </c>
      <c r="G1351" t="s">
        <v>29</v>
      </c>
      <c r="H1351" t="s">
        <v>90</v>
      </c>
      <c r="I1351" t="s">
        <v>48</v>
      </c>
      <c r="J1351" t="s">
        <v>163</v>
      </c>
      <c r="K1351" t="s">
        <v>57</v>
      </c>
      <c r="L1351" t="s">
        <v>58</v>
      </c>
      <c r="M1351" t="s">
        <v>35</v>
      </c>
      <c r="N1351" s="1">
        <v>43872</v>
      </c>
      <c r="O1351">
        <v>1.3</v>
      </c>
      <c r="P1351" s="2">
        <v>2.88</v>
      </c>
      <c r="Q1351">
        <v>1.58</v>
      </c>
      <c r="R1351">
        <v>46</v>
      </c>
      <c r="S1351" s="2">
        <v>59.8</v>
      </c>
      <c r="T1351" s="3">
        <v>0.04</v>
      </c>
      <c r="U1351" s="2">
        <v>2.39</v>
      </c>
      <c r="V1351" s="2">
        <v>57.41</v>
      </c>
      <c r="W1351" s="2">
        <v>1.01</v>
      </c>
      <c r="X1351" s="2">
        <v>58.42</v>
      </c>
    </row>
    <row r="1352" spans="1:24">
      <c r="A1352" t="s">
        <v>2891</v>
      </c>
      <c r="B1352" s="1">
        <v>43840</v>
      </c>
      <c r="C1352" t="s">
        <v>2892</v>
      </c>
      <c r="D1352" t="s">
        <v>518</v>
      </c>
      <c r="E1352" t="s">
        <v>39</v>
      </c>
      <c r="F1352" t="s">
        <v>39</v>
      </c>
      <c r="G1352" t="s">
        <v>46</v>
      </c>
      <c r="H1352" t="s">
        <v>62</v>
      </c>
      <c r="I1352" t="s">
        <v>63</v>
      </c>
      <c r="J1352" t="s">
        <v>168</v>
      </c>
      <c r="K1352" t="s">
        <v>50</v>
      </c>
      <c r="L1352" t="s">
        <v>34</v>
      </c>
      <c r="M1352" t="s">
        <v>52</v>
      </c>
      <c r="N1352" s="1">
        <v>43858</v>
      </c>
      <c r="O1352">
        <v>56.16</v>
      </c>
      <c r="P1352" s="2">
        <v>136.97999999999999</v>
      </c>
      <c r="Q1352">
        <v>80.819999999999993</v>
      </c>
      <c r="R1352">
        <v>18</v>
      </c>
      <c r="S1352" s="2">
        <v>1010.88</v>
      </c>
      <c r="T1352" s="3">
        <v>0.02</v>
      </c>
      <c r="U1352" s="2">
        <v>20.22</v>
      </c>
      <c r="V1352" s="2">
        <v>990.66</v>
      </c>
      <c r="W1352" s="2">
        <v>24.49</v>
      </c>
      <c r="X1352" s="2">
        <v>1015.15</v>
      </c>
    </row>
    <row r="1353" spans="1:24">
      <c r="A1353" t="s">
        <v>2893</v>
      </c>
      <c r="B1353" s="1">
        <v>43843</v>
      </c>
      <c r="C1353" t="s">
        <v>2894</v>
      </c>
      <c r="D1353" t="s">
        <v>521</v>
      </c>
      <c r="E1353" t="s">
        <v>39</v>
      </c>
      <c r="F1353" t="s">
        <v>39</v>
      </c>
      <c r="G1353" t="s">
        <v>107</v>
      </c>
      <c r="H1353" t="s">
        <v>62</v>
      </c>
      <c r="I1353" t="s">
        <v>48</v>
      </c>
      <c r="J1353" t="s">
        <v>172</v>
      </c>
      <c r="K1353" t="s">
        <v>57</v>
      </c>
      <c r="L1353" t="s">
        <v>41</v>
      </c>
      <c r="M1353" t="s">
        <v>35</v>
      </c>
      <c r="N1353" s="1">
        <v>43883</v>
      </c>
      <c r="O1353">
        <v>21.56</v>
      </c>
      <c r="P1353" s="2">
        <v>35.94</v>
      </c>
      <c r="Q1353">
        <v>14.38</v>
      </c>
      <c r="R1353">
        <v>13</v>
      </c>
      <c r="S1353" s="2">
        <v>280.27999999999997</v>
      </c>
      <c r="T1353" s="3">
        <v>0.09</v>
      </c>
      <c r="U1353" s="2">
        <v>25.23</v>
      </c>
      <c r="V1353" s="2">
        <v>255.05</v>
      </c>
      <c r="W1353" s="2">
        <v>6.66</v>
      </c>
      <c r="X1353" s="2">
        <v>261.70999999999998</v>
      </c>
    </row>
    <row r="1354" spans="1:24">
      <c r="A1354" t="s">
        <v>2895</v>
      </c>
      <c r="B1354" s="1">
        <v>43844</v>
      </c>
      <c r="C1354" t="s">
        <v>2896</v>
      </c>
      <c r="D1354" t="s">
        <v>524</v>
      </c>
      <c r="E1354" t="s">
        <v>45</v>
      </c>
      <c r="F1354" t="s">
        <v>45</v>
      </c>
      <c r="G1354" t="s">
        <v>72</v>
      </c>
      <c r="H1354" t="s">
        <v>433</v>
      </c>
      <c r="I1354" t="s">
        <v>63</v>
      </c>
      <c r="J1354" t="s">
        <v>177</v>
      </c>
      <c r="K1354" t="s">
        <v>33</v>
      </c>
      <c r="L1354" t="s">
        <v>51</v>
      </c>
      <c r="M1354" t="s">
        <v>52</v>
      </c>
      <c r="N1354" s="1">
        <v>43847</v>
      </c>
      <c r="O1354">
        <v>3.4</v>
      </c>
      <c r="P1354" s="2">
        <v>5.4</v>
      </c>
      <c r="Q1354">
        <v>2</v>
      </c>
      <c r="R1354">
        <v>14</v>
      </c>
      <c r="S1354" s="2">
        <v>47.6</v>
      </c>
      <c r="T1354" s="3">
        <v>0.09</v>
      </c>
      <c r="U1354" s="2">
        <v>4.28</v>
      </c>
      <c r="V1354" s="2">
        <v>43.32</v>
      </c>
      <c r="W1354" s="2">
        <v>7.78</v>
      </c>
      <c r="X1354" s="2">
        <v>51.1</v>
      </c>
    </row>
    <row r="1355" spans="1:24">
      <c r="A1355" t="s">
        <v>2897</v>
      </c>
      <c r="B1355" s="1">
        <v>43844</v>
      </c>
      <c r="C1355" t="s">
        <v>2898</v>
      </c>
      <c r="D1355" t="s">
        <v>528</v>
      </c>
      <c r="E1355" t="s">
        <v>27</v>
      </c>
      <c r="F1355" t="s">
        <v>28</v>
      </c>
      <c r="G1355" t="s">
        <v>107</v>
      </c>
      <c r="H1355" t="s">
        <v>433</v>
      </c>
      <c r="I1355" t="s">
        <v>63</v>
      </c>
      <c r="J1355" t="s">
        <v>182</v>
      </c>
      <c r="K1355" t="s">
        <v>57</v>
      </c>
      <c r="L1355" t="s">
        <v>58</v>
      </c>
      <c r="M1355" t="s">
        <v>35</v>
      </c>
      <c r="N1355" s="1">
        <v>43895</v>
      </c>
      <c r="O1355">
        <v>1.95</v>
      </c>
      <c r="P1355" s="2">
        <v>3.98</v>
      </c>
      <c r="Q1355">
        <v>2.0299999999999998</v>
      </c>
      <c r="R1355">
        <v>41</v>
      </c>
      <c r="S1355" s="2">
        <v>79.95</v>
      </c>
      <c r="T1355" s="3">
        <v>7.0000000000000007E-2</v>
      </c>
      <c r="U1355" s="2">
        <v>5.6</v>
      </c>
      <c r="V1355" s="2">
        <v>74.349999999999994</v>
      </c>
      <c r="W1355" s="2">
        <v>0.83</v>
      </c>
      <c r="X1355" s="2">
        <v>75.180000000000007</v>
      </c>
    </row>
    <row r="1356" spans="1:24">
      <c r="A1356" t="s">
        <v>2899</v>
      </c>
      <c r="B1356" s="1">
        <v>43845</v>
      </c>
      <c r="C1356" t="s">
        <v>2900</v>
      </c>
      <c r="D1356" t="s">
        <v>531</v>
      </c>
      <c r="E1356" t="s">
        <v>27</v>
      </c>
      <c r="F1356" t="s">
        <v>28</v>
      </c>
      <c r="G1356" t="s">
        <v>29</v>
      </c>
      <c r="H1356" t="s">
        <v>30</v>
      </c>
      <c r="I1356" t="s">
        <v>31</v>
      </c>
      <c r="J1356" t="s">
        <v>186</v>
      </c>
      <c r="K1356" t="s">
        <v>33</v>
      </c>
      <c r="L1356" t="s">
        <v>58</v>
      </c>
      <c r="M1356" t="s">
        <v>52</v>
      </c>
      <c r="N1356" s="1">
        <v>43904</v>
      </c>
      <c r="O1356">
        <v>5.19</v>
      </c>
      <c r="P1356" s="2">
        <v>12.98</v>
      </c>
      <c r="Q1356">
        <v>7.79</v>
      </c>
      <c r="R1356">
        <v>34</v>
      </c>
      <c r="S1356" s="2">
        <v>176.46</v>
      </c>
      <c r="T1356" s="3">
        <v>0.04</v>
      </c>
      <c r="U1356" s="2">
        <v>7.06</v>
      </c>
      <c r="V1356" s="2">
        <v>169.4</v>
      </c>
      <c r="W1356" s="2">
        <v>3.14</v>
      </c>
      <c r="X1356" s="2">
        <v>172.54</v>
      </c>
    </row>
    <row r="1357" spans="1:24">
      <c r="A1357" t="s">
        <v>2901</v>
      </c>
      <c r="B1357" s="1">
        <v>43845</v>
      </c>
      <c r="C1357" t="s">
        <v>2902</v>
      </c>
      <c r="D1357" t="s">
        <v>534</v>
      </c>
      <c r="E1357" t="s">
        <v>39</v>
      </c>
      <c r="F1357" t="s">
        <v>39</v>
      </c>
      <c r="G1357" t="s">
        <v>107</v>
      </c>
      <c r="H1357" t="s">
        <v>416</v>
      </c>
      <c r="I1357" t="s">
        <v>31</v>
      </c>
      <c r="J1357" t="s">
        <v>190</v>
      </c>
      <c r="K1357" t="s">
        <v>50</v>
      </c>
      <c r="L1357" t="s">
        <v>58</v>
      </c>
      <c r="M1357" t="s">
        <v>178</v>
      </c>
      <c r="N1357" s="1">
        <v>43850</v>
      </c>
      <c r="O1357">
        <v>219.61</v>
      </c>
      <c r="P1357" s="2">
        <v>535.64</v>
      </c>
      <c r="Q1357">
        <v>316.02999999999997</v>
      </c>
      <c r="R1357">
        <v>1</v>
      </c>
      <c r="S1357" s="2">
        <v>219.61</v>
      </c>
      <c r="T1357" s="3">
        <v>0.05</v>
      </c>
      <c r="U1357" s="2">
        <v>10.98</v>
      </c>
      <c r="V1357" s="2">
        <v>208.63</v>
      </c>
      <c r="W1357" s="2">
        <v>14.7</v>
      </c>
      <c r="X1357" s="2">
        <v>223.33</v>
      </c>
    </row>
    <row r="1358" spans="1:24">
      <c r="A1358" t="s">
        <v>2903</v>
      </c>
      <c r="B1358" s="1">
        <v>43847</v>
      </c>
      <c r="C1358" t="s">
        <v>2904</v>
      </c>
      <c r="D1358" t="s">
        <v>537</v>
      </c>
      <c r="E1358" t="s">
        <v>45</v>
      </c>
      <c r="F1358" t="s">
        <v>45</v>
      </c>
      <c r="G1358" t="s">
        <v>107</v>
      </c>
      <c r="H1358" t="s">
        <v>30</v>
      </c>
      <c r="I1358" t="s">
        <v>73</v>
      </c>
      <c r="J1358" t="s">
        <v>194</v>
      </c>
      <c r="K1358" t="s">
        <v>57</v>
      </c>
      <c r="L1358" t="s">
        <v>41</v>
      </c>
      <c r="M1358" t="s">
        <v>35</v>
      </c>
      <c r="N1358" s="1">
        <v>43905</v>
      </c>
      <c r="O1358">
        <v>3.84</v>
      </c>
      <c r="P1358" s="2">
        <v>6.3</v>
      </c>
      <c r="Q1358">
        <v>2.46</v>
      </c>
      <c r="R1358">
        <v>32</v>
      </c>
      <c r="S1358" s="2">
        <v>122.88</v>
      </c>
      <c r="T1358" s="3">
        <v>0.04</v>
      </c>
      <c r="U1358" s="2">
        <v>4.92</v>
      </c>
      <c r="V1358" s="2">
        <v>117.96</v>
      </c>
      <c r="W1358" s="2">
        <v>0.5</v>
      </c>
      <c r="X1358" s="2">
        <v>118.46</v>
      </c>
    </row>
    <row r="1359" spans="1:24">
      <c r="A1359" t="s">
        <v>2905</v>
      </c>
      <c r="B1359" s="1">
        <v>43853</v>
      </c>
      <c r="C1359" t="s">
        <v>2906</v>
      </c>
      <c r="D1359" t="s">
        <v>540</v>
      </c>
      <c r="E1359" t="s">
        <v>27</v>
      </c>
      <c r="F1359" t="s">
        <v>28</v>
      </c>
      <c r="G1359" t="s">
        <v>107</v>
      </c>
      <c r="H1359" t="s">
        <v>525</v>
      </c>
      <c r="I1359" t="s">
        <v>63</v>
      </c>
      <c r="J1359" t="s">
        <v>198</v>
      </c>
      <c r="K1359" t="s">
        <v>33</v>
      </c>
      <c r="L1359" t="s">
        <v>34</v>
      </c>
      <c r="M1359" t="s">
        <v>35</v>
      </c>
      <c r="N1359" s="1">
        <v>43895</v>
      </c>
      <c r="O1359">
        <v>0.93</v>
      </c>
      <c r="P1359" s="2">
        <v>1.48</v>
      </c>
      <c r="Q1359">
        <v>0.55000000000000004</v>
      </c>
      <c r="R1359">
        <v>27</v>
      </c>
      <c r="S1359" s="2">
        <v>25.11</v>
      </c>
      <c r="T1359" s="3">
        <v>0</v>
      </c>
      <c r="U1359" s="2">
        <v>0</v>
      </c>
      <c r="V1359" s="2">
        <v>25.11</v>
      </c>
      <c r="W1359" s="2">
        <v>0.7</v>
      </c>
      <c r="X1359" s="2">
        <v>25.81</v>
      </c>
    </row>
    <row r="1360" spans="1:24">
      <c r="A1360" t="s">
        <v>2907</v>
      </c>
      <c r="B1360" s="1">
        <v>43854</v>
      </c>
      <c r="C1360" t="s">
        <v>2908</v>
      </c>
      <c r="D1360" t="s">
        <v>543</v>
      </c>
      <c r="E1360" t="s">
        <v>27</v>
      </c>
      <c r="F1360" t="s">
        <v>28</v>
      </c>
      <c r="G1360" t="s">
        <v>29</v>
      </c>
      <c r="H1360" t="s">
        <v>30</v>
      </c>
      <c r="I1360" t="s">
        <v>176</v>
      </c>
      <c r="J1360" t="s">
        <v>202</v>
      </c>
      <c r="K1360" t="s">
        <v>57</v>
      </c>
      <c r="L1360" t="s">
        <v>41</v>
      </c>
      <c r="M1360" t="s">
        <v>178</v>
      </c>
      <c r="N1360" s="1">
        <v>43858</v>
      </c>
      <c r="O1360">
        <v>76.790000000000006</v>
      </c>
      <c r="P1360" s="2">
        <v>119.99</v>
      </c>
      <c r="Q1360">
        <v>43.2</v>
      </c>
      <c r="R1360">
        <v>13</v>
      </c>
      <c r="S1360" s="2">
        <v>998.27</v>
      </c>
      <c r="T1360" s="3">
        <v>0.04</v>
      </c>
      <c r="U1360" s="2">
        <v>39.93</v>
      </c>
      <c r="V1360" s="2">
        <v>958.34</v>
      </c>
      <c r="W1360" s="2">
        <v>14</v>
      </c>
      <c r="X1360" s="2">
        <v>972.34</v>
      </c>
    </row>
    <row r="1361" spans="1:24">
      <c r="A1361" t="s">
        <v>2909</v>
      </c>
      <c r="B1361" s="1">
        <v>43855</v>
      </c>
      <c r="C1361" t="s">
        <v>2910</v>
      </c>
      <c r="D1361" t="s">
        <v>546</v>
      </c>
      <c r="E1361" t="s">
        <v>39</v>
      </c>
      <c r="F1361" t="s">
        <v>39</v>
      </c>
      <c r="G1361" t="s">
        <v>107</v>
      </c>
      <c r="H1361" t="s">
        <v>30</v>
      </c>
      <c r="I1361" t="s">
        <v>31</v>
      </c>
      <c r="J1361" t="s">
        <v>206</v>
      </c>
      <c r="K1361" t="s">
        <v>33</v>
      </c>
      <c r="L1361" t="s">
        <v>58</v>
      </c>
      <c r="M1361" t="s">
        <v>35</v>
      </c>
      <c r="N1361" s="1">
        <v>43872</v>
      </c>
      <c r="O1361">
        <v>1.0900000000000001</v>
      </c>
      <c r="P1361" s="2">
        <v>2.6</v>
      </c>
      <c r="Q1361">
        <v>1.51</v>
      </c>
      <c r="R1361">
        <v>27</v>
      </c>
      <c r="S1361" s="2">
        <v>29.43</v>
      </c>
      <c r="T1361" s="3">
        <v>0.09</v>
      </c>
      <c r="U1361" s="2">
        <v>2.65</v>
      </c>
      <c r="V1361" s="2">
        <v>26.78</v>
      </c>
      <c r="W1361" s="2">
        <v>2.4</v>
      </c>
      <c r="X1361" s="2">
        <v>29.18</v>
      </c>
    </row>
    <row r="1362" spans="1:24">
      <c r="A1362" t="s">
        <v>2911</v>
      </c>
      <c r="B1362" s="1">
        <v>43856</v>
      </c>
      <c r="C1362" t="s">
        <v>2912</v>
      </c>
      <c r="D1362" t="s">
        <v>549</v>
      </c>
      <c r="E1362" t="s">
        <v>45</v>
      </c>
      <c r="F1362" t="s">
        <v>45</v>
      </c>
      <c r="G1362" t="s">
        <v>72</v>
      </c>
      <c r="H1362" t="s">
        <v>62</v>
      </c>
      <c r="I1362" t="s">
        <v>48</v>
      </c>
      <c r="J1362" t="s">
        <v>210</v>
      </c>
      <c r="K1362" t="s">
        <v>50</v>
      </c>
      <c r="L1362" t="s">
        <v>58</v>
      </c>
      <c r="M1362" t="s">
        <v>35</v>
      </c>
      <c r="N1362" s="1">
        <v>43904</v>
      </c>
      <c r="O1362">
        <v>5.5</v>
      </c>
      <c r="P1362" s="2">
        <v>12.22</v>
      </c>
      <c r="Q1362">
        <v>6.72</v>
      </c>
      <c r="R1362">
        <v>19</v>
      </c>
      <c r="S1362" s="2">
        <v>104.5</v>
      </c>
      <c r="T1362" s="3">
        <v>0.09</v>
      </c>
      <c r="U1362" s="2">
        <v>9.41</v>
      </c>
      <c r="V1362" s="2">
        <v>95.1</v>
      </c>
      <c r="W1362" s="2">
        <v>2.85</v>
      </c>
      <c r="X1362" s="2">
        <v>97.95</v>
      </c>
    </row>
    <row r="1363" spans="1:24">
      <c r="A1363" t="s">
        <v>2913</v>
      </c>
      <c r="B1363" s="1">
        <v>43856</v>
      </c>
      <c r="C1363" t="s">
        <v>2914</v>
      </c>
      <c r="D1363" t="s">
        <v>552</v>
      </c>
      <c r="E1363" t="s">
        <v>27</v>
      </c>
      <c r="F1363" t="s">
        <v>28</v>
      </c>
      <c r="G1363" t="s">
        <v>29</v>
      </c>
      <c r="H1363" t="s">
        <v>30</v>
      </c>
      <c r="I1363" t="s">
        <v>73</v>
      </c>
      <c r="J1363" t="s">
        <v>214</v>
      </c>
      <c r="K1363" t="s">
        <v>57</v>
      </c>
      <c r="L1363" t="s">
        <v>51</v>
      </c>
      <c r="M1363" t="s">
        <v>35</v>
      </c>
      <c r="N1363" s="1">
        <v>43887</v>
      </c>
      <c r="O1363">
        <v>10.07</v>
      </c>
      <c r="P1363" s="2">
        <v>15.98</v>
      </c>
      <c r="Q1363">
        <v>5.91</v>
      </c>
      <c r="R1363">
        <v>8</v>
      </c>
      <c r="S1363" s="2">
        <v>80.56</v>
      </c>
      <c r="T1363" s="3">
        <v>0.04</v>
      </c>
      <c r="U1363" s="2">
        <v>3.22</v>
      </c>
      <c r="V1363" s="2">
        <v>77.34</v>
      </c>
      <c r="W1363" s="2">
        <v>4</v>
      </c>
      <c r="X1363" s="2">
        <v>81.34</v>
      </c>
    </row>
    <row r="1364" spans="1:24">
      <c r="A1364" t="s">
        <v>2915</v>
      </c>
      <c r="B1364" s="1">
        <v>43857</v>
      </c>
      <c r="C1364" t="s">
        <v>2916</v>
      </c>
      <c r="D1364" t="s">
        <v>555</v>
      </c>
      <c r="E1364" t="s">
        <v>39</v>
      </c>
      <c r="F1364" t="s">
        <v>39</v>
      </c>
      <c r="G1364" t="s">
        <v>72</v>
      </c>
      <c r="H1364" t="s">
        <v>62</v>
      </c>
      <c r="I1364" t="s">
        <v>176</v>
      </c>
      <c r="J1364" t="s">
        <v>218</v>
      </c>
      <c r="K1364" t="s">
        <v>33</v>
      </c>
      <c r="L1364" t="s">
        <v>58</v>
      </c>
      <c r="M1364" t="s">
        <v>35</v>
      </c>
      <c r="N1364" s="1">
        <v>43896</v>
      </c>
      <c r="O1364">
        <v>5.33</v>
      </c>
      <c r="P1364" s="2">
        <v>8.6</v>
      </c>
      <c r="Q1364">
        <v>3.27</v>
      </c>
      <c r="R1364">
        <v>4</v>
      </c>
      <c r="S1364" s="2">
        <v>21.32</v>
      </c>
      <c r="T1364" s="3">
        <v>0.04</v>
      </c>
      <c r="U1364" s="2">
        <v>0.85</v>
      </c>
      <c r="V1364" s="2">
        <v>20.47</v>
      </c>
      <c r="W1364" s="2">
        <v>6.19</v>
      </c>
      <c r="X1364" s="2">
        <v>26.66</v>
      </c>
    </row>
    <row r="1365" spans="1:24">
      <c r="A1365" t="s">
        <v>2917</v>
      </c>
      <c r="B1365" s="1">
        <v>43859</v>
      </c>
      <c r="C1365" t="s">
        <v>2918</v>
      </c>
      <c r="D1365" t="s">
        <v>558</v>
      </c>
      <c r="E1365" t="s">
        <v>45</v>
      </c>
      <c r="F1365" t="s">
        <v>45</v>
      </c>
      <c r="G1365" t="s">
        <v>46</v>
      </c>
      <c r="H1365" t="s">
        <v>167</v>
      </c>
      <c r="I1365" t="s">
        <v>176</v>
      </c>
      <c r="J1365" t="s">
        <v>222</v>
      </c>
      <c r="K1365" t="s">
        <v>33</v>
      </c>
      <c r="L1365" t="s">
        <v>34</v>
      </c>
      <c r="M1365" t="s">
        <v>35</v>
      </c>
      <c r="N1365" s="1">
        <v>43890</v>
      </c>
      <c r="O1365">
        <v>54.29</v>
      </c>
      <c r="P1365" s="2">
        <v>90.48</v>
      </c>
      <c r="Q1365">
        <v>36.19</v>
      </c>
      <c r="R1365">
        <v>27</v>
      </c>
      <c r="S1365" s="2">
        <v>1465.83</v>
      </c>
      <c r="T1365" s="3">
        <v>0</v>
      </c>
      <c r="U1365" s="2">
        <v>0</v>
      </c>
      <c r="V1365" s="2">
        <v>1465.83</v>
      </c>
      <c r="W1365" s="2">
        <v>19.989999999999998</v>
      </c>
      <c r="X1365" s="2">
        <v>1485.82</v>
      </c>
    </row>
    <row r="1366" spans="1:24">
      <c r="A1366" t="s">
        <v>2919</v>
      </c>
      <c r="B1366" s="1">
        <v>43860</v>
      </c>
      <c r="C1366" t="s">
        <v>2920</v>
      </c>
      <c r="D1366" t="s">
        <v>561</v>
      </c>
      <c r="E1366" t="s">
        <v>27</v>
      </c>
      <c r="F1366" t="s">
        <v>28</v>
      </c>
      <c r="G1366" t="s">
        <v>29</v>
      </c>
      <c r="H1366" t="s">
        <v>47</v>
      </c>
      <c r="I1366" t="s">
        <v>73</v>
      </c>
      <c r="J1366" t="s">
        <v>226</v>
      </c>
      <c r="K1366" t="s">
        <v>50</v>
      </c>
      <c r="L1366" t="s">
        <v>34</v>
      </c>
      <c r="M1366" t="s">
        <v>35</v>
      </c>
      <c r="N1366" s="1">
        <v>43899</v>
      </c>
      <c r="O1366">
        <v>13.64</v>
      </c>
      <c r="P1366" s="2">
        <v>20.98</v>
      </c>
      <c r="Q1366">
        <v>7.34</v>
      </c>
      <c r="R1366">
        <v>31</v>
      </c>
      <c r="S1366" s="2">
        <v>422.84</v>
      </c>
      <c r="T1366" s="3">
        <v>0.09</v>
      </c>
      <c r="U1366" s="2">
        <v>38.06</v>
      </c>
      <c r="V1366" s="2">
        <v>384.78</v>
      </c>
      <c r="W1366" s="2">
        <v>1.49</v>
      </c>
      <c r="X1366" s="2">
        <v>386.27</v>
      </c>
    </row>
    <row r="1367" spans="1:24">
      <c r="A1367" t="s">
        <v>2921</v>
      </c>
      <c r="B1367" s="1">
        <v>43860</v>
      </c>
      <c r="C1367" t="s">
        <v>2922</v>
      </c>
      <c r="D1367" t="s">
        <v>564</v>
      </c>
      <c r="E1367" t="s">
        <v>39</v>
      </c>
      <c r="F1367" t="s">
        <v>39</v>
      </c>
      <c r="G1367" t="s">
        <v>46</v>
      </c>
      <c r="H1367" t="s">
        <v>125</v>
      </c>
      <c r="I1367" t="s">
        <v>31</v>
      </c>
      <c r="J1367" t="s">
        <v>230</v>
      </c>
      <c r="K1367" t="s">
        <v>33</v>
      </c>
      <c r="L1367" t="s">
        <v>34</v>
      </c>
      <c r="M1367" t="s">
        <v>35</v>
      </c>
      <c r="N1367" s="1">
        <v>43898</v>
      </c>
      <c r="O1367">
        <v>3.48</v>
      </c>
      <c r="P1367" s="2">
        <v>5.43</v>
      </c>
      <c r="Q1367">
        <v>1.95</v>
      </c>
      <c r="R1367">
        <v>2</v>
      </c>
      <c r="S1367" s="2">
        <v>6.96</v>
      </c>
      <c r="T1367" s="3">
        <v>0.1</v>
      </c>
      <c r="U1367" s="2">
        <v>0.7</v>
      </c>
      <c r="V1367" s="2">
        <v>6.26</v>
      </c>
      <c r="W1367" s="2">
        <v>0.95</v>
      </c>
      <c r="X1367" s="2">
        <v>7.21</v>
      </c>
    </row>
    <row r="1368" spans="1:24">
      <c r="A1368" t="s">
        <v>2923</v>
      </c>
      <c r="B1368" s="1">
        <v>43863</v>
      </c>
      <c r="C1368" t="s">
        <v>2924</v>
      </c>
      <c r="D1368" t="s">
        <v>567</v>
      </c>
      <c r="E1368" t="s">
        <v>45</v>
      </c>
      <c r="F1368" t="s">
        <v>45</v>
      </c>
      <c r="G1368" t="s">
        <v>46</v>
      </c>
      <c r="H1368" t="s">
        <v>62</v>
      </c>
      <c r="I1368" t="s">
        <v>48</v>
      </c>
      <c r="J1368" t="s">
        <v>233</v>
      </c>
      <c r="K1368" t="s">
        <v>33</v>
      </c>
      <c r="L1368" t="s">
        <v>58</v>
      </c>
      <c r="M1368" t="s">
        <v>35</v>
      </c>
      <c r="N1368" s="1">
        <v>43866</v>
      </c>
      <c r="O1368">
        <v>2.25</v>
      </c>
      <c r="P1368" s="2">
        <v>3.69</v>
      </c>
      <c r="Q1368">
        <v>1.44</v>
      </c>
      <c r="R1368">
        <v>20</v>
      </c>
      <c r="S1368" s="2">
        <v>45</v>
      </c>
      <c r="T1368" s="3">
        <v>0.08</v>
      </c>
      <c r="U1368" s="2">
        <v>3.6</v>
      </c>
      <c r="V1368" s="2">
        <v>41.4</v>
      </c>
      <c r="W1368" s="2">
        <v>2.5</v>
      </c>
      <c r="X1368" s="2">
        <v>43.9</v>
      </c>
    </row>
    <row r="1369" spans="1:24">
      <c r="A1369" t="s">
        <v>2925</v>
      </c>
      <c r="B1369" s="1">
        <v>43864</v>
      </c>
      <c r="C1369" t="s">
        <v>2926</v>
      </c>
      <c r="D1369" t="s">
        <v>570</v>
      </c>
      <c r="E1369" t="s">
        <v>27</v>
      </c>
      <c r="F1369" t="s">
        <v>28</v>
      </c>
      <c r="G1369" t="s">
        <v>46</v>
      </c>
      <c r="H1369" t="s">
        <v>416</v>
      </c>
      <c r="I1369" t="s">
        <v>73</v>
      </c>
      <c r="J1369" t="s">
        <v>237</v>
      </c>
      <c r="K1369" t="s">
        <v>50</v>
      </c>
      <c r="L1369" t="s">
        <v>58</v>
      </c>
      <c r="M1369" t="s">
        <v>35</v>
      </c>
      <c r="N1369" s="1">
        <v>43894</v>
      </c>
      <c r="O1369">
        <v>54.52</v>
      </c>
      <c r="P1369" s="2">
        <v>100.97</v>
      </c>
      <c r="Q1369">
        <v>46.45</v>
      </c>
      <c r="R1369">
        <v>15</v>
      </c>
      <c r="S1369" s="2">
        <v>817.8</v>
      </c>
      <c r="T1369" s="3">
        <v>0.08</v>
      </c>
      <c r="U1369" s="2">
        <v>65.42</v>
      </c>
      <c r="V1369" s="2">
        <v>752.38</v>
      </c>
      <c r="W1369" s="2">
        <v>7.18</v>
      </c>
      <c r="X1369" s="2">
        <v>759.56</v>
      </c>
    </row>
    <row r="1370" spans="1:24">
      <c r="A1370" t="s">
        <v>2927</v>
      </c>
      <c r="B1370" s="1">
        <v>43866</v>
      </c>
      <c r="C1370" t="s">
        <v>2928</v>
      </c>
      <c r="D1370" t="s">
        <v>573</v>
      </c>
      <c r="E1370" t="s">
        <v>39</v>
      </c>
      <c r="F1370" t="s">
        <v>39</v>
      </c>
      <c r="G1370" t="s">
        <v>46</v>
      </c>
      <c r="H1370" t="s">
        <v>167</v>
      </c>
      <c r="I1370" t="s">
        <v>31</v>
      </c>
      <c r="J1370" t="s">
        <v>241</v>
      </c>
      <c r="K1370" t="s">
        <v>57</v>
      </c>
      <c r="L1370" t="s">
        <v>41</v>
      </c>
      <c r="M1370" t="s">
        <v>178</v>
      </c>
      <c r="N1370" s="1">
        <v>43903</v>
      </c>
      <c r="O1370">
        <v>278.99</v>
      </c>
      <c r="P1370" s="2">
        <v>449.99</v>
      </c>
      <c r="Q1370">
        <v>171</v>
      </c>
      <c r="R1370">
        <v>39</v>
      </c>
      <c r="S1370" s="2">
        <v>10880.61</v>
      </c>
      <c r="T1370" s="3">
        <v>0.08</v>
      </c>
      <c r="U1370" s="2">
        <v>870.45</v>
      </c>
      <c r="V1370" s="2">
        <v>10010.16</v>
      </c>
      <c r="W1370" s="2">
        <v>49</v>
      </c>
      <c r="X1370" s="2">
        <v>10059.16</v>
      </c>
    </row>
    <row r="1371" spans="1:24">
      <c r="A1371" t="s">
        <v>2929</v>
      </c>
      <c r="B1371" s="1">
        <v>43870</v>
      </c>
      <c r="C1371" t="s">
        <v>2930</v>
      </c>
      <c r="D1371" t="s">
        <v>576</v>
      </c>
      <c r="E1371" t="s">
        <v>45</v>
      </c>
      <c r="F1371" t="s">
        <v>45</v>
      </c>
      <c r="G1371" t="s">
        <v>29</v>
      </c>
      <c r="H1371" t="s">
        <v>30</v>
      </c>
      <c r="I1371" t="s">
        <v>48</v>
      </c>
      <c r="J1371" t="s">
        <v>245</v>
      </c>
      <c r="K1371" t="s">
        <v>50</v>
      </c>
      <c r="L1371" t="s">
        <v>34</v>
      </c>
      <c r="M1371" t="s">
        <v>35</v>
      </c>
      <c r="N1371" s="1">
        <v>43880</v>
      </c>
      <c r="O1371">
        <v>2.2599999999999998</v>
      </c>
      <c r="P1371" s="2">
        <v>3.58</v>
      </c>
      <c r="Q1371">
        <v>1.32</v>
      </c>
      <c r="R1371">
        <v>42</v>
      </c>
      <c r="S1371" s="2">
        <v>94.92</v>
      </c>
      <c r="T1371" s="3">
        <v>0.01</v>
      </c>
      <c r="U1371" s="2">
        <v>0.95</v>
      </c>
      <c r="V1371" s="2">
        <v>93.97</v>
      </c>
      <c r="W1371" s="2">
        <v>5.47</v>
      </c>
      <c r="X1371" s="2">
        <v>99.44</v>
      </c>
    </row>
    <row r="1372" spans="1:24">
      <c r="A1372" t="s">
        <v>2931</v>
      </c>
      <c r="B1372" s="1">
        <v>43871</v>
      </c>
      <c r="C1372" t="s">
        <v>2932</v>
      </c>
      <c r="D1372" t="s">
        <v>579</v>
      </c>
      <c r="E1372" t="s">
        <v>27</v>
      </c>
      <c r="F1372" t="s">
        <v>28</v>
      </c>
      <c r="G1372" t="s">
        <v>46</v>
      </c>
      <c r="H1372" t="s">
        <v>62</v>
      </c>
      <c r="I1372" t="s">
        <v>73</v>
      </c>
      <c r="J1372" t="s">
        <v>249</v>
      </c>
      <c r="K1372" t="s">
        <v>57</v>
      </c>
      <c r="L1372" t="s">
        <v>41</v>
      </c>
      <c r="M1372" t="s">
        <v>35</v>
      </c>
      <c r="N1372" s="1">
        <v>43931</v>
      </c>
      <c r="O1372">
        <v>8.82</v>
      </c>
      <c r="P1372" s="2">
        <v>20.99</v>
      </c>
      <c r="Q1372">
        <v>12.17</v>
      </c>
      <c r="R1372">
        <v>42</v>
      </c>
      <c r="S1372" s="2">
        <v>370.44</v>
      </c>
      <c r="T1372" s="3">
        <v>7.0000000000000007E-2</v>
      </c>
      <c r="U1372" s="2">
        <v>25.93</v>
      </c>
      <c r="V1372" s="2">
        <v>344.51</v>
      </c>
      <c r="W1372" s="2">
        <v>4.8099999999999996</v>
      </c>
      <c r="X1372" s="2">
        <v>349.32</v>
      </c>
    </row>
    <row r="1373" spans="1:24">
      <c r="A1373" t="s">
        <v>2933</v>
      </c>
      <c r="B1373" s="1">
        <v>43871</v>
      </c>
      <c r="C1373" t="s">
        <v>2934</v>
      </c>
      <c r="D1373" t="s">
        <v>582</v>
      </c>
      <c r="E1373" t="s">
        <v>39</v>
      </c>
      <c r="F1373" t="s">
        <v>39</v>
      </c>
      <c r="G1373" t="s">
        <v>72</v>
      </c>
      <c r="H1373" t="s">
        <v>525</v>
      </c>
      <c r="I1373" t="s">
        <v>48</v>
      </c>
      <c r="J1373" t="s">
        <v>452</v>
      </c>
      <c r="K1373" t="s">
        <v>33</v>
      </c>
      <c r="L1373" t="s">
        <v>58</v>
      </c>
      <c r="M1373" t="s">
        <v>52</v>
      </c>
      <c r="N1373" s="1">
        <v>43921</v>
      </c>
      <c r="O1373">
        <v>52.07</v>
      </c>
      <c r="P1373" s="2">
        <v>83.98</v>
      </c>
      <c r="Q1373">
        <v>31.91</v>
      </c>
      <c r="R1373">
        <v>9</v>
      </c>
      <c r="S1373" s="2">
        <v>468.63</v>
      </c>
      <c r="T1373" s="3">
        <v>0.05</v>
      </c>
      <c r="U1373" s="2">
        <v>23.43</v>
      </c>
      <c r="V1373" s="2">
        <v>445.2</v>
      </c>
      <c r="W1373" s="2">
        <v>5.01</v>
      </c>
      <c r="X1373" s="2">
        <v>450.21</v>
      </c>
    </row>
    <row r="1374" spans="1:24">
      <c r="A1374" t="s">
        <v>2935</v>
      </c>
      <c r="B1374" s="1">
        <v>43873</v>
      </c>
      <c r="C1374" t="s">
        <v>2936</v>
      </c>
      <c r="D1374" t="s">
        <v>585</v>
      </c>
      <c r="E1374" t="s">
        <v>45</v>
      </c>
      <c r="F1374" t="s">
        <v>45</v>
      </c>
      <c r="G1374" t="s">
        <v>107</v>
      </c>
      <c r="H1374" t="s">
        <v>167</v>
      </c>
      <c r="I1374" t="s">
        <v>176</v>
      </c>
      <c r="J1374" t="s">
        <v>455</v>
      </c>
      <c r="K1374" t="s">
        <v>57</v>
      </c>
      <c r="L1374" t="s">
        <v>58</v>
      </c>
      <c r="M1374" t="s">
        <v>35</v>
      </c>
      <c r="N1374" s="1">
        <v>43884</v>
      </c>
      <c r="O1374">
        <v>216</v>
      </c>
      <c r="P1374" s="2">
        <v>449.99</v>
      </c>
      <c r="Q1374">
        <v>233.99</v>
      </c>
      <c r="R1374">
        <v>5</v>
      </c>
      <c r="S1374" s="2">
        <v>1080</v>
      </c>
      <c r="T1374" s="3">
        <v>0.02</v>
      </c>
      <c r="U1374" s="2">
        <v>21.6</v>
      </c>
      <c r="V1374" s="2">
        <v>1058.4000000000001</v>
      </c>
      <c r="W1374" s="2">
        <v>24.49</v>
      </c>
      <c r="X1374" s="2">
        <v>1082.8900000000001</v>
      </c>
    </row>
    <row r="1375" spans="1:24">
      <c r="A1375" t="s">
        <v>2937</v>
      </c>
      <c r="B1375" s="1">
        <v>43874</v>
      </c>
      <c r="C1375" t="s">
        <v>2938</v>
      </c>
      <c r="D1375" t="s">
        <v>588</v>
      </c>
      <c r="E1375" t="s">
        <v>39</v>
      </c>
      <c r="F1375" t="s">
        <v>39</v>
      </c>
      <c r="G1375" t="s">
        <v>72</v>
      </c>
      <c r="H1375" t="s">
        <v>433</v>
      </c>
      <c r="I1375" t="s">
        <v>176</v>
      </c>
      <c r="J1375" t="s">
        <v>458</v>
      </c>
      <c r="K1375" t="s">
        <v>33</v>
      </c>
      <c r="L1375" t="s">
        <v>51</v>
      </c>
      <c r="M1375" t="s">
        <v>35</v>
      </c>
      <c r="N1375" s="1">
        <v>43923</v>
      </c>
      <c r="O1375">
        <v>2.16</v>
      </c>
      <c r="P1375" s="2">
        <v>3.85</v>
      </c>
      <c r="Q1375">
        <v>1.69</v>
      </c>
      <c r="R1375">
        <v>31</v>
      </c>
      <c r="S1375" s="2">
        <v>66.959999999999994</v>
      </c>
      <c r="T1375" s="3">
        <v>0.09</v>
      </c>
      <c r="U1375" s="2">
        <v>6.03</v>
      </c>
      <c r="V1375" s="2">
        <v>60.93</v>
      </c>
      <c r="W1375" s="2">
        <v>0.7</v>
      </c>
      <c r="X1375" s="2">
        <v>61.63</v>
      </c>
    </row>
    <row r="1376" spans="1:24">
      <c r="A1376" t="s">
        <v>2939</v>
      </c>
      <c r="B1376" s="1">
        <v>43876</v>
      </c>
      <c r="C1376" t="s">
        <v>2940</v>
      </c>
      <c r="D1376" t="s">
        <v>591</v>
      </c>
      <c r="E1376" t="s">
        <v>45</v>
      </c>
      <c r="F1376" t="s">
        <v>45</v>
      </c>
      <c r="G1376" t="s">
        <v>107</v>
      </c>
      <c r="H1376" t="s">
        <v>62</v>
      </c>
      <c r="I1376" t="s">
        <v>31</v>
      </c>
      <c r="J1376" t="s">
        <v>461</v>
      </c>
      <c r="K1376" t="s">
        <v>33</v>
      </c>
      <c r="L1376" t="s">
        <v>58</v>
      </c>
      <c r="M1376" t="s">
        <v>35</v>
      </c>
      <c r="N1376" s="1">
        <v>43934</v>
      </c>
      <c r="O1376">
        <v>1.1499999999999999</v>
      </c>
      <c r="P1376" s="2">
        <v>2.67</v>
      </c>
      <c r="Q1376">
        <v>1.52</v>
      </c>
      <c r="R1376">
        <v>19</v>
      </c>
      <c r="S1376" s="2">
        <v>21.85</v>
      </c>
      <c r="T1376" s="3">
        <v>0.03</v>
      </c>
      <c r="U1376" s="2">
        <v>0.66</v>
      </c>
      <c r="V1376" s="2">
        <v>21.19</v>
      </c>
      <c r="W1376" s="2">
        <v>0.86</v>
      </c>
      <c r="X1376" s="2">
        <v>22.05</v>
      </c>
    </row>
    <row r="1377" spans="1:24">
      <c r="A1377" t="s">
        <v>2941</v>
      </c>
      <c r="B1377" s="1">
        <v>43876</v>
      </c>
      <c r="C1377" t="s">
        <v>1837</v>
      </c>
      <c r="D1377" t="s">
        <v>594</v>
      </c>
      <c r="E1377" t="s">
        <v>27</v>
      </c>
      <c r="F1377" t="s">
        <v>28</v>
      </c>
      <c r="G1377" t="s">
        <v>29</v>
      </c>
      <c r="H1377" t="s">
        <v>30</v>
      </c>
      <c r="I1377" t="s">
        <v>48</v>
      </c>
      <c r="J1377" t="s">
        <v>464</v>
      </c>
      <c r="K1377" t="s">
        <v>33</v>
      </c>
      <c r="L1377" t="s">
        <v>34</v>
      </c>
      <c r="M1377" t="s">
        <v>52</v>
      </c>
      <c r="N1377" s="1">
        <v>43908</v>
      </c>
      <c r="O1377">
        <v>1.57</v>
      </c>
      <c r="P1377" s="2">
        <v>3.28</v>
      </c>
      <c r="Q1377">
        <v>1.71</v>
      </c>
      <c r="R1377">
        <v>44</v>
      </c>
      <c r="S1377" s="2">
        <v>69.08</v>
      </c>
      <c r="T1377" s="3">
        <v>0</v>
      </c>
      <c r="U1377" s="2">
        <v>0</v>
      </c>
      <c r="V1377" s="2">
        <v>69.08</v>
      </c>
      <c r="W1377" s="2">
        <v>0.98</v>
      </c>
      <c r="X1377" s="2">
        <v>70.06</v>
      </c>
    </row>
    <row r="1378" spans="1:24">
      <c r="A1378" t="s">
        <v>2942</v>
      </c>
      <c r="B1378" s="1">
        <v>43877</v>
      </c>
      <c r="C1378" t="s">
        <v>2943</v>
      </c>
      <c r="D1378" t="s">
        <v>597</v>
      </c>
      <c r="E1378" t="s">
        <v>27</v>
      </c>
      <c r="F1378" t="s">
        <v>28</v>
      </c>
      <c r="G1378" t="s">
        <v>29</v>
      </c>
      <c r="H1378" t="s">
        <v>90</v>
      </c>
      <c r="I1378" t="s">
        <v>176</v>
      </c>
      <c r="J1378" t="s">
        <v>467</v>
      </c>
      <c r="K1378" t="s">
        <v>50</v>
      </c>
      <c r="L1378" t="s">
        <v>34</v>
      </c>
      <c r="M1378" t="s">
        <v>35</v>
      </c>
      <c r="N1378" s="1">
        <v>43922</v>
      </c>
      <c r="O1378">
        <v>8.82</v>
      </c>
      <c r="P1378" s="2">
        <v>20.99</v>
      </c>
      <c r="Q1378">
        <v>12.17</v>
      </c>
      <c r="R1378">
        <v>24</v>
      </c>
      <c r="S1378" s="2">
        <v>211.68</v>
      </c>
      <c r="T1378" s="3">
        <v>0.01</v>
      </c>
      <c r="U1378" s="2">
        <v>2.12</v>
      </c>
      <c r="V1378" s="2">
        <v>209.56</v>
      </c>
      <c r="W1378" s="2">
        <v>4.8099999999999996</v>
      </c>
      <c r="X1378" s="2">
        <v>214.37</v>
      </c>
    </row>
    <row r="1379" spans="1:24">
      <c r="A1379" t="s">
        <v>2944</v>
      </c>
      <c r="B1379" s="1">
        <v>43883</v>
      </c>
      <c r="C1379" t="s">
        <v>968</v>
      </c>
      <c r="D1379" t="s">
        <v>599</v>
      </c>
      <c r="E1379" t="s">
        <v>39</v>
      </c>
      <c r="F1379" t="s">
        <v>39</v>
      </c>
      <c r="G1379" t="s">
        <v>29</v>
      </c>
      <c r="H1379" t="s">
        <v>125</v>
      </c>
      <c r="I1379" t="s">
        <v>73</v>
      </c>
      <c r="J1379" t="s">
        <v>470</v>
      </c>
      <c r="K1379" t="s">
        <v>57</v>
      </c>
      <c r="L1379" t="s">
        <v>34</v>
      </c>
      <c r="M1379" t="s">
        <v>35</v>
      </c>
      <c r="N1379" s="1">
        <v>43928</v>
      </c>
      <c r="O1379">
        <v>4.1900000000000004</v>
      </c>
      <c r="P1379" s="2">
        <v>10.23</v>
      </c>
      <c r="Q1379">
        <v>6.04</v>
      </c>
      <c r="R1379">
        <v>9</v>
      </c>
      <c r="S1379" s="2">
        <v>37.71</v>
      </c>
      <c r="T1379" s="3">
        <v>7.0000000000000007E-2</v>
      </c>
      <c r="U1379" s="2">
        <v>2.64</v>
      </c>
      <c r="V1379" s="2">
        <v>35.07</v>
      </c>
      <c r="W1379" s="2">
        <v>4.68</v>
      </c>
      <c r="X1379" s="2">
        <v>39.75</v>
      </c>
    </row>
    <row r="1380" spans="1:24">
      <c r="A1380" t="s">
        <v>2945</v>
      </c>
      <c r="B1380" s="1">
        <v>43883</v>
      </c>
      <c r="C1380" t="s">
        <v>2946</v>
      </c>
      <c r="D1380" t="s">
        <v>601</v>
      </c>
      <c r="E1380" t="s">
        <v>45</v>
      </c>
      <c r="F1380" t="s">
        <v>45</v>
      </c>
      <c r="G1380" t="s">
        <v>72</v>
      </c>
      <c r="H1380" t="s">
        <v>90</v>
      </c>
      <c r="I1380" t="s">
        <v>176</v>
      </c>
      <c r="J1380" t="s">
        <v>473</v>
      </c>
      <c r="K1380" t="s">
        <v>50</v>
      </c>
      <c r="L1380" t="s">
        <v>34</v>
      </c>
      <c r="M1380" t="s">
        <v>35</v>
      </c>
      <c r="N1380" s="1">
        <v>43928</v>
      </c>
      <c r="O1380">
        <v>0.93</v>
      </c>
      <c r="P1380" s="2">
        <v>1.48</v>
      </c>
      <c r="Q1380">
        <v>0.55000000000000004</v>
      </c>
      <c r="R1380">
        <v>46</v>
      </c>
      <c r="S1380" s="2">
        <v>42.78</v>
      </c>
      <c r="T1380" s="3">
        <v>0</v>
      </c>
      <c r="U1380" s="2">
        <v>0</v>
      </c>
      <c r="V1380" s="2">
        <v>42.78</v>
      </c>
      <c r="W1380" s="2">
        <v>0.7</v>
      </c>
      <c r="X1380" s="2">
        <v>43.48</v>
      </c>
    </row>
    <row r="1381" spans="1:24">
      <c r="A1381" t="s">
        <v>2947</v>
      </c>
      <c r="B1381" s="1">
        <v>43883</v>
      </c>
      <c r="C1381" t="s">
        <v>2948</v>
      </c>
      <c r="D1381" t="s">
        <v>603</v>
      </c>
      <c r="E1381" t="s">
        <v>27</v>
      </c>
      <c r="F1381" t="s">
        <v>28</v>
      </c>
      <c r="G1381" t="s">
        <v>29</v>
      </c>
      <c r="H1381" t="s">
        <v>167</v>
      </c>
      <c r="I1381" t="s">
        <v>176</v>
      </c>
      <c r="J1381" t="s">
        <v>476</v>
      </c>
      <c r="K1381" t="s">
        <v>57</v>
      </c>
      <c r="L1381" t="s">
        <v>41</v>
      </c>
      <c r="M1381" t="s">
        <v>35</v>
      </c>
      <c r="N1381" s="1">
        <v>43927</v>
      </c>
      <c r="O1381">
        <v>21.56</v>
      </c>
      <c r="P1381" s="2">
        <v>35.94</v>
      </c>
      <c r="Q1381">
        <v>14.38</v>
      </c>
      <c r="R1381">
        <v>13</v>
      </c>
      <c r="S1381" s="2">
        <v>280.27999999999997</v>
      </c>
      <c r="T1381" s="3">
        <v>0.03</v>
      </c>
      <c r="U1381" s="2">
        <v>8.41</v>
      </c>
      <c r="V1381" s="2">
        <v>271.87</v>
      </c>
      <c r="W1381" s="2">
        <v>6.66</v>
      </c>
      <c r="X1381" s="2">
        <v>278.52999999999997</v>
      </c>
    </row>
    <row r="1382" spans="1:24">
      <c r="A1382" t="s">
        <v>2949</v>
      </c>
      <c r="B1382" s="1">
        <v>43884</v>
      </c>
      <c r="C1382" t="s">
        <v>2950</v>
      </c>
      <c r="D1382" t="s">
        <v>605</v>
      </c>
      <c r="E1382" t="s">
        <v>39</v>
      </c>
      <c r="F1382" t="s">
        <v>39</v>
      </c>
      <c r="G1382" t="s">
        <v>46</v>
      </c>
      <c r="H1382" t="s">
        <v>90</v>
      </c>
      <c r="I1382" t="s">
        <v>31</v>
      </c>
      <c r="J1382" t="s">
        <v>480</v>
      </c>
      <c r="K1382" t="s">
        <v>33</v>
      </c>
      <c r="L1382" t="s">
        <v>51</v>
      </c>
      <c r="M1382" t="s">
        <v>35</v>
      </c>
      <c r="N1382" s="1">
        <v>43912</v>
      </c>
      <c r="O1382">
        <v>42.11</v>
      </c>
      <c r="P1382" s="2">
        <v>80.98</v>
      </c>
      <c r="Q1382">
        <v>38.869999999999997</v>
      </c>
      <c r="R1382">
        <v>45</v>
      </c>
      <c r="S1382" s="2">
        <v>1894.95</v>
      </c>
      <c r="T1382" s="3">
        <v>0</v>
      </c>
      <c r="U1382" s="2">
        <v>0</v>
      </c>
      <c r="V1382" s="2">
        <v>1894.95</v>
      </c>
      <c r="W1382" s="2">
        <v>7.18</v>
      </c>
      <c r="X1382" s="2">
        <v>1902.13</v>
      </c>
    </row>
    <row r="1383" spans="1:24">
      <c r="A1383" t="s">
        <v>2951</v>
      </c>
      <c r="B1383" s="1">
        <v>43885</v>
      </c>
      <c r="C1383" t="s">
        <v>2952</v>
      </c>
      <c r="D1383" t="s">
        <v>607</v>
      </c>
      <c r="E1383" t="s">
        <v>45</v>
      </c>
      <c r="F1383" t="s">
        <v>45</v>
      </c>
      <c r="G1383" t="s">
        <v>46</v>
      </c>
      <c r="H1383" t="s">
        <v>167</v>
      </c>
      <c r="I1383" t="s">
        <v>73</v>
      </c>
      <c r="J1383" t="s">
        <v>483</v>
      </c>
      <c r="K1383" t="s">
        <v>57</v>
      </c>
      <c r="L1383" t="s">
        <v>58</v>
      </c>
      <c r="M1383" t="s">
        <v>35</v>
      </c>
      <c r="N1383" s="1">
        <v>43927</v>
      </c>
      <c r="O1383">
        <v>2.74</v>
      </c>
      <c r="P1383" s="2">
        <v>4.49</v>
      </c>
      <c r="Q1383">
        <v>1.75</v>
      </c>
      <c r="R1383">
        <v>6</v>
      </c>
      <c r="S1383" s="2">
        <v>16.440000000000001</v>
      </c>
      <c r="T1383" s="3">
        <v>0.03</v>
      </c>
      <c r="U1383" s="2">
        <v>0.49</v>
      </c>
      <c r="V1383" s="2">
        <v>15.95</v>
      </c>
      <c r="W1383" s="2">
        <v>1.49</v>
      </c>
      <c r="X1383" s="2">
        <v>17.440000000000001</v>
      </c>
    </row>
    <row r="1384" spans="1:24">
      <c r="A1384" t="s">
        <v>2953</v>
      </c>
      <c r="B1384" s="1">
        <v>43885</v>
      </c>
      <c r="C1384" t="s">
        <v>2954</v>
      </c>
      <c r="D1384" t="s">
        <v>609</v>
      </c>
      <c r="E1384" t="s">
        <v>27</v>
      </c>
      <c r="F1384" t="s">
        <v>28</v>
      </c>
      <c r="G1384" t="s">
        <v>46</v>
      </c>
      <c r="H1384" t="s">
        <v>150</v>
      </c>
      <c r="I1384" t="s">
        <v>63</v>
      </c>
      <c r="J1384" t="s">
        <v>486</v>
      </c>
      <c r="K1384" t="s">
        <v>33</v>
      </c>
      <c r="L1384" t="s">
        <v>51</v>
      </c>
      <c r="M1384" t="s">
        <v>35</v>
      </c>
      <c r="N1384" s="1">
        <v>43891</v>
      </c>
      <c r="O1384">
        <v>2.52</v>
      </c>
      <c r="P1384" s="2">
        <v>4</v>
      </c>
      <c r="Q1384">
        <v>1.48</v>
      </c>
      <c r="R1384">
        <v>33</v>
      </c>
      <c r="S1384" s="2">
        <v>83.16</v>
      </c>
      <c r="T1384" s="3">
        <v>0.08</v>
      </c>
      <c r="U1384" s="2">
        <v>6.65</v>
      </c>
      <c r="V1384" s="2">
        <v>76.510000000000005</v>
      </c>
      <c r="W1384" s="2">
        <v>1.3</v>
      </c>
      <c r="X1384" s="2">
        <v>77.81</v>
      </c>
    </row>
    <row r="1385" spans="1:24">
      <c r="A1385" t="s">
        <v>2955</v>
      </c>
      <c r="B1385" s="1">
        <v>43886</v>
      </c>
      <c r="C1385" t="s">
        <v>60</v>
      </c>
      <c r="D1385" t="s">
        <v>611</v>
      </c>
      <c r="E1385" t="s">
        <v>39</v>
      </c>
      <c r="F1385" t="s">
        <v>39</v>
      </c>
      <c r="G1385" t="s">
        <v>46</v>
      </c>
      <c r="H1385" t="s">
        <v>62</v>
      </c>
      <c r="I1385" t="s">
        <v>63</v>
      </c>
      <c r="J1385" t="s">
        <v>489</v>
      </c>
      <c r="K1385" t="s">
        <v>50</v>
      </c>
      <c r="L1385" t="s">
        <v>34</v>
      </c>
      <c r="M1385" t="s">
        <v>35</v>
      </c>
      <c r="N1385" s="1">
        <v>43922</v>
      </c>
      <c r="O1385">
        <v>1.57</v>
      </c>
      <c r="P1385" s="2">
        <v>3.28</v>
      </c>
      <c r="Q1385">
        <v>1.71</v>
      </c>
      <c r="R1385">
        <v>26</v>
      </c>
      <c r="S1385" s="2">
        <v>40.82</v>
      </c>
      <c r="T1385" s="3">
        <v>0.08</v>
      </c>
      <c r="U1385" s="2">
        <v>3.27</v>
      </c>
      <c r="V1385" s="2">
        <v>37.549999999999997</v>
      </c>
      <c r="W1385" s="2">
        <v>0.98</v>
      </c>
      <c r="X1385" s="2">
        <v>38.53</v>
      </c>
    </row>
    <row r="1386" spans="1:24">
      <c r="A1386" t="s">
        <v>2956</v>
      </c>
      <c r="B1386" s="1">
        <v>43886</v>
      </c>
      <c r="C1386" t="s">
        <v>2957</v>
      </c>
      <c r="D1386" t="s">
        <v>613</v>
      </c>
      <c r="E1386" t="s">
        <v>45</v>
      </c>
      <c r="F1386" t="s">
        <v>45</v>
      </c>
      <c r="G1386" t="s">
        <v>107</v>
      </c>
      <c r="H1386" t="s">
        <v>525</v>
      </c>
      <c r="I1386" t="s">
        <v>73</v>
      </c>
      <c r="J1386" t="s">
        <v>492</v>
      </c>
      <c r="K1386" t="s">
        <v>57</v>
      </c>
      <c r="L1386" t="s">
        <v>41</v>
      </c>
      <c r="M1386" t="s">
        <v>35</v>
      </c>
      <c r="N1386" s="1">
        <v>43887</v>
      </c>
      <c r="O1386">
        <v>3.47</v>
      </c>
      <c r="P1386" s="2">
        <v>6.68</v>
      </c>
      <c r="Q1386">
        <v>3.21</v>
      </c>
      <c r="R1386">
        <v>33</v>
      </c>
      <c r="S1386" s="2">
        <v>114.51</v>
      </c>
      <c r="T1386" s="3">
        <v>0.03</v>
      </c>
      <c r="U1386" s="2">
        <v>3.44</v>
      </c>
      <c r="V1386" s="2">
        <v>111.07</v>
      </c>
      <c r="W1386" s="2">
        <v>1.5</v>
      </c>
      <c r="X1386" s="2">
        <v>112.57</v>
      </c>
    </row>
    <row r="1387" spans="1:24">
      <c r="A1387" t="s">
        <v>2958</v>
      </c>
      <c r="B1387" s="1">
        <v>43889</v>
      </c>
      <c r="C1387" t="s">
        <v>2959</v>
      </c>
      <c r="D1387" t="s">
        <v>615</v>
      </c>
      <c r="E1387" t="s">
        <v>39</v>
      </c>
      <c r="F1387" t="s">
        <v>39</v>
      </c>
      <c r="G1387" t="s">
        <v>46</v>
      </c>
      <c r="H1387" t="s">
        <v>30</v>
      </c>
      <c r="I1387" t="s">
        <v>31</v>
      </c>
      <c r="J1387" t="s">
        <v>495</v>
      </c>
      <c r="K1387" t="s">
        <v>33</v>
      </c>
      <c r="L1387" t="s">
        <v>51</v>
      </c>
      <c r="M1387" t="s">
        <v>35</v>
      </c>
      <c r="N1387" s="1">
        <v>43917</v>
      </c>
      <c r="O1387">
        <v>0.9</v>
      </c>
      <c r="P1387" s="2">
        <v>2.1</v>
      </c>
      <c r="Q1387">
        <v>1.2</v>
      </c>
      <c r="R1387">
        <v>21</v>
      </c>
      <c r="S1387" s="2">
        <v>18.899999999999999</v>
      </c>
      <c r="T1387" s="3">
        <v>0.04</v>
      </c>
      <c r="U1387" s="2">
        <v>0.76</v>
      </c>
      <c r="V1387" s="2">
        <v>18.14</v>
      </c>
      <c r="W1387" s="2">
        <v>0.7</v>
      </c>
      <c r="X1387" s="2">
        <v>18.84</v>
      </c>
    </row>
    <row r="1388" spans="1:24">
      <c r="A1388" t="s">
        <v>2960</v>
      </c>
      <c r="B1388" s="1">
        <v>43892</v>
      </c>
      <c r="C1388" t="s">
        <v>2961</v>
      </c>
      <c r="D1388" t="s">
        <v>617</v>
      </c>
      <c r="E1388" t="s">
        <v>39</v>
      </c>
      <c r="F1388" t="s">
        <v>39</v>
      </c>
      <c r="G1388" t="s">
        <v>107</v>
      </c>
      <c r="H1388" t="s">
        <v>47</v>
      </c>
      <c r="I1388" t="s">
        <v>31</v>
      </c>
      <c r="J1388" t="s">
        <v>498</v>
      </c>
      <c r="K1388" t="s">
        <v>57</v>
      </c>
      <c r="L1388" t="s">
        <v>58</v>
      </c>
      <c r="M1388" t="s">
        <v>35</v>
      </c>
      <c r="N1388" s="1">
        <v>43901</v>
      </c>
      <c r="O1388">
        <v>18.38</v>
      </c>
      <c r="P1388" s="2">
        <v>29.17</v>
      </c>
      <c r="Q1388">
        <v>10.79</v>
      </c>
      <c r="R1388">
        <v>1</v>
      </c>
      <c r="S1388" s="2">
        <v>18.38</v>
      </c>
      <c r="T1388" s="3">
        <v>0.02</v>
      </c>
      <c r="U1388" s="2">
        <v>0.37</v>
      </c>
      <c r="V1388" s="2">
        <v>18.010000000000002</v>
      </c>
      <c r="W1388" s="2">
        <v>6.27</v>
      </c>
      <c r="X1388" s="2">
        <v>24.28</v>
      </c>
    </row>
    <row r="1389" spans="1:24">
      <c r="A1389" t="s">
        <v>2962</v>
      </c>
      <c r="B1389" s="1">
        <v>43896</v>
      </c>
      <c r="C1389" t="s">
        <v>2963</v>
      </c>
      <c r="D1389" t="s">
        <v>619</v>
      </c>
      <c r="E1389" t="s">
        <v>45</v>
      </c>
      <c r="F1389" t="s">
        <v>45</v>
      </c>
      <c r="G1389" t="s">
        <v>46</v>
      </c>
      <c r="H1389" t="s">
        <v>62</v>
      </c>
      <c r="I1389" t="s">
        <v>73</v>
      </c>
      <c r="J1389" t="s">
        <v>501</v>
      </c>
      <c r="K1389" t="s">
        <v>33</v>
      </c>
      <c r="L1389" t="s">
        <v>34</v>
      </c>
      <c r="M1389" t="s">
        <v>35</v>
      </c>
      <c r="N1389" s="1">
        <v>43944</v>
      </c>
      <c r="O1389">
        <v>4.46</v>
      </c>
      <c r="P1389" s="2">
        <v>10.89</v>
      </c>
      <c r="Q1389">
        <v>6.43</v>
      </c>
      <c r="R1389">
        <v>32</v>
      </c>
      <c r="S1389" s="2">
        <v>142.72</v>
      </c>
      <c r="T1389" s="3">
        <v>0.1</v>
      </c>
      <c r="U1389" s="2">
        <v>14.27</v>
      </c>
      <c r="V1389" s="2">
        <v>128.44999999999999</v>
      </c>
      <c r="W1389" s="2">
        <v>4.5</v>
      </c>
      <c r="X1389" s="2">
        <v>132.94999999999999</v>
      </c>
    </row>
    <row r="1390" spans="1:24">
      <c r="A1390" t="s">
        <v>2964</v>
      </c>
      <c r="B1390" s="1">
        <v>43900</v>
      </c>
      <c r="C1390" t="s">
        <v>935</v>
      </c>
      <c r="D1390" t="s">
        <v>621</v>
      </c>
      <c r="E1390" t="s">
        <v>27</v>
      </c>
      <c r="F1390" t="s">
        <v>28</v>
      </c>
      <c r="G1390" t="s">
        <v>29</v>
      </c>
      <c r="H1390" t="s">
        <v>47</v>
      </c>
      <c r="I1390" t="s">
        <v>63</v>
      </c>
      <c r="J1390" t="s">
        <v>32</v>
      </c>
      <c r="K1390" t="s">
        <v>50</v>
      </c>
      <c r="L1390" t="s">
        <v>41</v>
      </c>
      <c r="M1390" t="s">
        <v>35</v>
      </c>
      <c r="N1390" s="1">
        <v>43919</v>
      </c>
      <c r="O1390">
        <v>1.94</v>
      </c>
      <c r="P1390" s="2">
        <v>3.08</v>
      </c>
      <c r="Q1390">
        <v>1.1399999999999999</v>
      </c>
      <c r="R1390">
        <v>1</v>
      </c>
      <c r="S1390" s="2">
        <v>1.94</v>
      </c>
      <c r="T1390" s="3">
        <v>0.08</v>
      </c>
      <c r="U1390" s="2">
        <v>0.16</v>
      </c>
      <c r="V1390" s="2">
        <v>1.78</v>
      </c>
      <c r="W1390" s="2">
        <v>0.99</v>
      </c>
      <c r="X1390" s="2">
        <v>2.77</v>
      </c>
    </row>
    <row r="1391" spans="1:24">
      <c r="A1391" t="s">
        <v>2965</v>
      </c>
      <c r="B1391" s="1">
        <v>43901</v>
      </c>
      <c r="C1391" t="s">
        <v>2966</v>
      </c>
      <c r="D1391" t="s">
        <v>623</v>
      </c>
      <c r="E1391" t="s">
        <v>27</v>
      </c>
      <c r="F1391" t="s">
        <v>28</v>
      </c>
      <c r="G1391" t="s">
        <v>29</v>
      </c>
      <c r="H1391" t="s">
        <v>416</v>
      </c>
      <c r="I1391" t="s">
        <v>31</v>
      </c>
      <c r="J1391" t="s">
        <v>40</v>
      </c>
      <c r="K1391" t="s">
        <v>57</v>
      </c>
      <c r="L1391" t="s">
        <v>34</v>
      </c>
      <c r="M1391" t="s">
        <v>35</v>
      </c>
      <c r="N1391" s="1">
        <v>43926</v>
      </c>
      <c r="O1391">
        <v>52.04</v>
      </c>
      <c r="P1391" s="2">
        <v>83.93</v>
      </c>
      <c r="Q1391">
        <v>31.89</v>
      </c>
      <c r="R1391">
        <v>50</v>
      </c>
      <c r="S1391" s="2">
        <v>2602</v>
      </c>
      <c r="T1391" s="3">
        <v>0.1</v>
      </c>
      <c r="U1391" s="2">
        <v>260.2</v>
      </c>
      <c r="V1391" s="2">
        <v>2341.8000000000002</v>
      </c>
      <c r="W1391" s="2">
        <v>19.989999999999998</v>
      </c>
      <c r="X1391" s="2">
        <v>2361.79</v>
      </c>
    </row>
    <row r="1392" spans="1:24">
      <c r="A1392" t="s">
        <v>2967</v>
      </c>
      <c r="B1392" s="1">
        <v>43902</v>
      </c>
      <c r="C1392" t="s">
        <v>2968</v>
      </c>
      <c r="D1392" t="s">
        <v>625</v>
      </c>
      <c r="E1392" t="s">
        <v>39</v>
      </c>
      <c r="F1392" t="s">
        <v>39</v>
      </c>
      <c r="G1392" t="s">
        <v>107</v>
      </c>
      <c r="H1392" t="s">
        <v>167</v>
      </c>
      <c r="I1392" t="s">
        <v>176</v>
      </c>
      <c r="J1392" t="s">
        <v>49</v>
      </c>
      <c r="K1392" t="s">
        <v>33</v>
      </c>
      <c r="L1392" t="s">
        <v>41</v>
      </c>
      <c r="M1392" t="s">
        <v>52</v>
      </c>
      <c r="N1392" s="1">
        <v>43926</v>
      </c>
      <c r="O1392">
        <v>60.59</v>
      </c>
      <c r="P1392" s="2">
        <v>100.98</v>
      </c>
      <c r="Q1392">
        <v>40.39</v>
      </c>
      <c r="R1392">
        <v>5</v>
      </c>
      <c r="S1392" s="2">
        <v>302.95</v>
      </c>
      <c r="T1392" s="3">
        <v>0.02</v>
      </c>
      <c r="U1392" s="2">
        <v>6.06</v>
      </c>
      <c r="V1392" s="2">
        <v>296.89</v>
      </c>
      <c r="W1392" s="2">
        <v>7.18</v>
      </c>
      <c r="X1392" s="2">
        <v>304.07</v>
      </c>
    </row>
    <row r="1393" spans="1:24">
      <c r="A1393" t="s">
        <v>2969</v>
      </c>
      <c r="B1393" s="1">
        <v>43903</v>
      </c>
      <c r="C1393" t="s">
        <v>2970</v>
      </c>
      <c r="D1393" t="s">
        <v>627</v>
      </c>
      <c r="E1393" t="s">
        <v>45</v>
      </c>
      <c r="F1393" t="s">
        <v>45</v>
      </c>
      <c r="G1393" t="s">
        <v>29</v>
      </c>
      <c r="H1393" t="s">
        <v>62</v>
      </c>
      <c r="I1393" t="s">
        <v>48</v>
      </c>
      <c r="J1393" t="s">
        <v>56</v>
      </c>
      <c r="K1393" t="s">
        <v>33</v>
      </c>
      <c r="L1393" t="s">
        <v>51</v>
      </c>
      <c r="M1393" t="s">
        <v>35</v>
      </c>
      <c r="N1393" s="1">
        <v>43908</v>
      </c>
      <c r="O1393">
        <v>3.75</v>
      </c>
      <c r="P1393" s="2">
        <v>7.08</v>
      </c>
      <c r="Q1393">
        <v>3.33</v>
      </c>
      <c r="R1393">
        <v>34</v>
      </c>
      <c r="S1393" s="2">
        <v>127.5</v>
      </c>
      <c r="T1393" s="3">
        <v>0.03</v>
      </c>
      <c r="U1393" s="2">
        <v>3.83</v>
      </c>
      <c r="V1393" s="2">
        <v>123.68</v>
      </c>
      <c r="W1393" s="2">
        <v>2.35</v>
      </c>
      <c r="X1393" s="2">
        <v>126.03</v>
      </c>
    </row>
    <row r="1394" spans="1:24">
      <c r="A1394" t="s">
        <v>2971</v>
      </c>
      <c r="B1394" s="1">
        <v>43905</v>
      </c>
      <c r="C1394" t="s">
        <v>2309</v>
      </c>
      <c r="D1394" t="s">
        <v>629</v>
      </c>
      <c r="E1394" t="s">
        <v>27</v>
      </c>
      <c r="F1394" t="s">
        <v>28</v>
      </c>
      <c r="G1394" t="s">
        <v>46</v>
      </c>
      <c r="H1394" t="s">
        <v>433</v>
      </c>
      <c r="I1394" t="s">
        <v>73</v>
      </c>
      <c r="J1394" t="s">
        <v>64</v>
      </c>
      <c r="K1394" t="s">
        <v>50</v>
      </c>
      <c r="L1394" t="s">
        <v>58</v>
      </c>
      <c r="M1394" t="s">
        <v>35</v>
      </c>
      <c r="N1394" s="1">
        <v>43913</v>
      </c>
      <c r="O1394">
        <v>3.5</v>
      </c>
      <c r="P1394" s="2">
        <v>5.74</v>
      </c>
      <c r="Q1394">
        <v>2.2400000000000002</v>
      </c>
      <c r="R1394">
        <v>45</v>
      </c>
      <c r="S1394" s="2">
        <v>157.5</v>
      </c>
      <c r="T1394" s="3">
        <v>0</v>
      </c>
      <c r="U1394" s="2">
        <v>0</v>
      </c>
      <c r="V1394" s="2">
        <v>157.5</v>
      </c>
      <c r="W1394" s="2">
        <v>5.01</v>
      </c>
      <c r="X1394" s="2">
        <v>162.51</v>
      </c>
    </row>
    <row r="1395" spans="1:24">
      <c r="A1395" t="s">
        <v>2972</v>
      </c>
      <c r="B1395" s="1">
        <v>43907</v>
      </c>
      <c r="C1395" t="s">
        <v>2973</v>
      </c>
      <c r="D1395" t="s">
        <v>631</v>
      </c>
      <c r="E1395" t="s">
        <v>27</v>
      </c>
      <c r="F1395" t="s">
        <v>28</v>
      </c>
      <c r="G1395" t="s">
        <v>107</v>
      </c>
      <c r="H1395" t="s">
        <v>66</v>
      </c>
      <c r="I1395" t="s">
        <v>73</v>
      </c>
      <c r="J1395" t="s">
        <v>68</v>
      </c>
      <c r="K1395" t="s">
        <v>33</v>
      </c>
      <c r="L1395" t="s">
        <v>51</v>
      </c>
      <c r="M1395" t="s">
        <v>35</v>
      </c>
      <c r="N1395" s="1">
        <v>43916</v>
      </c>
      <c r="O1395">
        <v>1.0900000000000001</v>
      </c>
      <c r="P1395" s="2">
        <v>2.6</v>
      </c>
      <c r="Q1395">
        <v>1.51</v>
      </c>
      <c r="R1395">
        <v>43</v>
      </c>
      <c r="S1395" s="2">
        <v>46.87</v>
      </c>
      <c r="T1395" s="3">
        <v>0.01</v>
      </c>
      <c r="U1395" s="2">
        <v>0.47</v>
      </c>
      <c r="V1395" s="2">
        <v>46.4</v>
      </c>
      <c r="W1395" s="2">
        <v>2.4</v>
      </c>
      <c r="X1395" s="2">
        <v>48.8</v>
      </c>
    </row>
    <row r="1396" spans="1:24">
      <c r="A1396" t="s">
        <v>2974</v>
      </c>
      <c r="B1396" s="1">
        <v>43907</v>
      </c>
      <c r="C1396" t="s">
        <v>2975</v>
      </c>
      <c r="D1396" t="s">
        <v>633</v>
      </c>
      <c r="E1396" t="s">
        <v>39</v>
      </c>
      <c r="F1396" t="s">
        <v>39</v>
      </c>
      <c r="G1396" t="s">
        <v>29</v>
      </c>
      <c r="H1396" t="s">
        <v>433</v>
      </c>
      <c r="I1396" t="s">
        <v>63</v>
      </c>
      <c r="J1396" t="s">
        <v>74</v>
      </c>
      <c r="K1396" t="s">
        <v>33</v>
      </c>
      <c r="L1396" t="s">
        <v>34</v>
      </c>
      <c r="M1396" t="s">
        <v>35</v>
      </c>
      <c r="N1396" s="1">
        <v>43923</v>
      </c>
      <c r="O1396">
        <v>8.92</v>
      </c>
      <c r="P1396" s="2">
        <v>29.74</v>
      </c>
      <c r="Q1396">
        <v>20.82</v>
      </c>
      <c r="R1396">
        <v>25</v>
      </c>
      <c r="S1396" s="2">
        <v>223</v>
      </c>
      <c r="T1396" s="3">
        <v>0</v>
      </c>
      <c r="U1396" s="2">
        <v>0</v>
      </c>
      <c r="V1396" s="2">
        <v>223</v>
      </c>
      <c r="W1396" s="2">
        <v>6.64</v>
      </c>
      <c r="X1396" s="2">
        <v>229.64</v>
      </c>
    </row>
    <row r="1397" spans="1:24">
      <c r="A1397" t="s">
        <v>2976</v>
      </c>
      <c r="B1397" s="1">
        <v>43907</v>
      </c>
      <c r="C1397" t="s">
        <v>2977</v>
      </c>
      <c r="D1397" t="s">
        <v>635</v>
      </c>
      <c r="E1397" t="s">
        <v>45</v>
      </c>
      <c r="F1397" t="s">
        <v>45</v>
      </c>
      <c r="G1397" t="s">
        <v>46</v>
      </c>
      <c r="H1397" t="s">
        <v>90</v>
      </c>
      <c r="I1397" t="s">
        <v>63</v>
      </c>
      <c r="J1397" t="s">
        <v>78</v>
      </c>
      <c r="K1397" t="s">
        <v>50</v>
      </c>
      <c r="L1397" t="s">
        <v>41</v>
      </c>
      <c r="M1397" t="s">
        <v>35</v>
      </c>
      <c r="N1397" s="1">
        <v>43933</v>
      </c>
      <c r="O1397">
        <v>21.97</v>
      </c>
      <c r="P1397" s="2">
        <v>35.44</v>
      </c>
      <c r="Q1397">
        <v>13.47</v>
      </c>
      <c r="R1397">
        <v>21</v>
      </c>
      <c r="S1397" s="2">
        <v>461.37</v>
      </c>
      <c r="T1397" s="3">
        <v>0</v>
      </c>
      <c r="U1397" s="2">
        <v>0</v>
      </c>
      <c r="V1397" s="2">
        <v>461.37</v>
      </c>
      <c r="W1397" s="2">
        <v>4.92</v>
      </c>
      <c r="X1397" s="2">
        <v>466.29</v>
      </c>
    </row>
    <row r="1398" spans="1:24">
      <c r="A1398" t="s">
        <v>2978</v>
      </c>
      <c r="B1398" s="1">
        <v>43909</v>
      </c>
      <c r="C1398" t="s">
        <v>2979</v>
      </c>
      <c r="D1398" t="s">
        <v>637</v>
      </c>
      <c r="E1398" t="s">
        <v>27</v>
      </c>
      <c r="F1398" t="s">
        <v>28</v>
      </c>
      <c r="G1398" t="s">
        <v>46</v>
      </c>
      <c r="H1398" t="s">
        <v>62</v>
      </c>
      <c r="I1398" t="s">
        <v>73</v>
      </c>
      <c r="J1398" t="s">
        <v>82</v>
      </c>
      <c r="K1398" t="s">
        <v>57</v>
      </c>
      <c r="L1398" t="s">
        <v>51</v>
      </c>
      <c r="M1398" t="s">
        <v>35</v>
      </c>
      <c r="N1398" s="1">
        <v>43923</v>
      </c>
      <c r="O1398">
        <v>2.2599999999999998</v>
      </c>
      <c r="P1398" s="2">
        <v>3.58</v>
      </c>
      <c r="Q1398">
        <v>1.32</v>
      </c>
      <c r="R1398">
        <v>39</v>
      </c>
      <c r="S1398" s="2">
        <v>88.14</v>
      </c>
      <c r="T1398" s="3">
        <v>0</v>
      </c>
      <c r="U1398" s="2">
        <v>0</v>
      </c>
      <c r="V1398" s="2">
        <v>88.14</v>
      </c>
      <c r="W1398" s="2">
        <v>5.47</v>
      </c>
      <c r="X1398" s="2">
        <v>93.61</v>
      </c>
    </row>
    <row r="1399" spans="1:24">
      <c r="A1399" t="s">
        <v>2980</v>
      </c>
      <c r="B1399" s="1">
        <v>43911</v>
      </c>
      <c r="C1399" t="s">
        <v>2981</v>
      </c>
      <c r="D1399" t="s">
        <v>639</v>
      </c>
      <c r="E1399" t="s">
        <v>39</v>
      </c>
      <c r="F1399" t="s">
        <v>39</v>
      </c>
      <c r="G1399" t="s">
        <v>107</v>
      </c>
      <c r="H1399" t="s">
        <v>525</v>
      </c>
      <c r="I1399" t="s">
        <v>48</v>
      </c>
      <c r="J1399" t="s">
        <v>86</v>
      </c>
      <c r="K1399" t="s">
        <v>50</v>
      </c>
      <c r="L1399" t="s">
        <v>58</v>
      </c>
      <c r="M1399" t="s">
        <v>35</v>
      </c>
      <c r="N1399" s="1">
        <v>43912</v>
      </c>
      <c r="O1399">
        <v>1.94</v>
      </c>
      <c r="P1399" s="2">
        <v>3.08</v>
      </c>
      <c r="Q1399">
        <v>1.1399999999999999</v>
      </c>
      <c r="R1399">
        <v>5</v>
      </c>
      <c r="S1399" s="2">
        <v>9.6999999999999993</v>
      </c>
      <c r="T1399" s="3">
        <v>0.06</v>
      </c>
      <c r="U1399" s="2">
        <v>0.57999999999999996</v>
      </c>
      <c r="V1399" s="2">
        <v>9.1199999999999992</v>
      </c>
      <c r="W1399" s="2">
        <v>0.99</v>
      </c>
      <c r="X1399" s="2">
        <v>10.11</v>
      </c>
    </row>
    <row r="1400" spans="1:24">
      <c r="A1400" t="s">
        <v>2982</v>
      </c>
      <c r="B1400" s="1">
        <v>43918</v>
      </c>
      <c r="C1400" t="s">
        <v>2983</v>
      </c>
      <c r="D1400" t="s">
        <v>641</v>
      </c>
      <c r="E1400" t="s">
        <v>45</v>
      </c>
      <c r="F1400" t="s">
        <v>45</v>
      </c>
      <c r="G1400" t="s">
        <v>46</v>
      </c>
      <c r="H1400" t="s">
        <v>66</v>
      </c>
      <c r="I1400" t="s">
        <v>176</v>
      </c>
      <c r="J1400" t="s">
        <v>91</v>
      </c>
      <c r="K1400" t="s">
        <v>57</v>
      </c>
      <c r="L1400" t="s">
        <v>34</v>
      </c>
      <c r="M1400" t="s">
        <v>35</v>
      </c>
      <c r="N1400" s="1">
        <v>43927</v>
      </c>
      <c r="O1400">
        <v>11.04</v>
      </c>
      <c r="P1400" s="2">
        <v>16.98</v>
      </c>
      <c r="Q1400">
        <v>5.94</v>
      </c>
      <c r="R1400">
        <v>31</v>
      </c>
      <c r="S1400" s="2">
        <v>342.24</v>
      </c>
      <c r="T1400" s="3">
        <v>0.03</v>
      </c>
      <c r="U1400" s="2">
        <v>10.27</v>
      </c>
      <c r="V1400" s="2">
        <v>331.97</v>
      </c>
      <c r="W1400" s="2">
        <v>12.39</v>
      </c>
      <c r="X1400" s="2">
        <v>344.36</v>
      </c>
    </row>
    <row r="1401" spans="1:24">
      <c r="A1401" t="s">
        <v>2984</v>
      </c>
      <c r="B1401" s="1">
        <v>43919</v>
      </c>
      <c r="C1401" t="s">
        <v>2985</v>
      </c>
      <c r="D1401" t="s">
        <v>643</v>
      </c>
      <c r="E1401" t="s">
        <v>27</v>
      </c>
      <c r="F1401" t="s">
        <v>28</v>
      </c>
      <c r="G1401" t="s">
        <v>72</v>
      </c>
      <c r="H1401" t="s">
        <v>525</v>
      </c>
      <c r="I1401" t="s">
        <v>63</v>
      </c>
      <c r="J1401" t="s">
        <v>95</v>
      </c>
      <c r="K1401" t="s">
        <v>33</v>
      </c>
      <c r="L1401" t="s">
        <v>41</v>
      </c>
      <c r="M1401" t="s">
        <v>35</v>
      </c>
      <c r="N1401" s="1">
        <v>43963</v>
      </c>
      <c r="O1401">
        <v>4.53</v>
      </c>
      <c r="P1401" s="2">
        <v>7.3</v>
      </c>
      <c r="Q1401">
        <v>2.77</v>
      </c>
      <c r="R1401">
        <v>18</v>
      </c>
      <c r="S1401" s="2">
        <v>81.540000000000006</v>
      </c>
      <c r="T1401" s="3">
        <v>0.05</v>
      </c>
      <c r="U1401" s="2">
        <v>4.08</v>
      </c>
      <c r="V1401" s="2">
        <v>77.459999999999994</v>
      </c>
      <c r="W1401" s="2">
        <v>7.72</v>
      </c>
      <c r="X1401" s="2">
        <v>85.18</v>
      </c>
    </row>
    <row r="1402" spans="1:24">
      <c r="A1402" t="s">
        <v>2986</v>
      </c>
      <c r="B1402" s="1">
        <v>43921</v>
      </c>
      <c r="C1402" t="s">
        <v>2987</v>
      </c>
      <c r="D1402" t="s">
        <v>645</v>
      </c>
      <c r="E1402" t="s">
        <v>39</v>
      </c>
      <c r="F1402" t="s">
        <v>39</v>
      </c>
      <c r="G1402" t="s">
        <v>107</v>
      </c>
      <c r="H1402" t="s">
        <v>416</v>
      </c>
      <c r="I1402" t="s">
        <v>63</v>
      </c>
      <c r="J1402" t="s">
        <v>99</v>
      </c>
      <c r="K1402" t="s">
        <v>57</v>
      </c>
      <c r="L1402" t="s">
        <v>51</v>
      </c>
      <c r="M1402" t="s">
        <v>35</v>
      </c>
      <c r="N1402" s="1">
        <v>43941</v>
      </c>
      <c r="O1402">
        <v>4.37</v>
      </c>
      <c r="P1402" s="2">
        <v>9.11</v>
      </c>
      <c r="Q1402">
        <v>4.74</v>
      </c>
      <c r="R1402">
        <v>1</v>
      </c>
      <c r="S1402" s="2">
        <v>4.37</v>
      </c>
      <c r="T1402" s="3">
        <v>0.1</v>
      </c>
      <c r="U1402" s="2">
        <v>0.44</v>
      </c>
      <c r="V1402" s="2">
        <v>3.93</v>
      </c>
      <c r="W1402" s="2">
        <v>2.25</v>
      </c>
      <c r="X1402" s="2">
        <v>6.18</v>
      </c>
    </row>
    <row r="1403" spans="1:24">
      <c r="A1403" t="s">
        <v>2988</v>
      </c>
      <c r="B1403" s="1">
        <v>43922</v>
      </c>
      <c r="C1403" t="s">
        <v>1610</v>
      </c>
      <c r="D1403" t="s">
        <v>647</v>
      </c>
      <c r="E1403" t="s">
        <v>45</v>
      </c>
      <c r="F1403" t="s">
        <v>45</v>
      </c>
      <c r="G1403" t="s">
        <v>72</v>
      </c>
      <c r="H1403" t="s">
        <v>125</v>
      </c>
      <c r="I1403" t="s">
        <v>73</v>
      </c>
      <c r="J1403" t="s">
        <v>103</v>
      </c>
      <c r="K1403" t="s">
        <v>33</v>
      </c>
      <c r="L1403" t="s">
        <v>58</v>
      </c>
      <c r="M1403" t="s">
        <v>35</v>
      </c>
      <c r="N1403" s="1">
        <v>43976</v>
      </c>
      <c r="O1403">
        <v>16.8</v>
      </c>
      <c r="P1403" s="2">
        <v>40.97</v>
      </c>
      <c r="Q1403">
        <v>24.17</v>
      </c>
      <c r="R1403">
        <v>44</v>
      </c>
      <c r="S1403" s="2">
        <v>739.2</v>
      </c>
      <c r="T1403" s="3">
        <v>0.08</v>
      </c>
      <c r="U1403" s="2">
        <v>59.14</v>
      </c>
      <c r="V1403" s="2">
        <v>680.06</v>
      </c>
      <c r="W1403" s="2">
        <v>8.99</v>
      </c>
      <c r="X1403" s="2">
        <v>689.05</v>
      </c>
    </row>
    <row r="1404" spans="1:24">
      <c r="A1404" t="s">
        <v>2989</v>
      </c>
      <c r="B1404" s="1">
        <v>43923</v>
      </c>
      <c r="C1404" t="s">
        <v>2990</v>
      </c>
      <c r="D1404" t="s">
        <v>649</v>
      </c>
      <c r="E1404" t="s">
        <v>27</v>
      </c>
      <c r="F1404" t="s">
        <v>28</v>
      </c>
      <c r="G1404" t="s">
        <v>29</v>
      </c>
      <c r="H1404" t="s">
        <v>62</v>
      </c>
      <c r="I1404" t="s">
        <v>31</v>
      </c>
      <c r="J1404" t="s">
        <v>108</v>
      </c>
      <c r="K1404" t="s">
        <v>33</v>
      </c>
      <c r="L1404" t="s">
        <v>58</v>
      </c>
      <c r="M1404" t="s">
        <v>35</v>
      </c>
      <c r="N1404" s="1">
        <v>43934</v>
      </c>
      <c r="O1404">
        <v>7.13</v>
      </c>
      <c r="P1404" s="2">
        <v>20.98</v>
      </c>
      <c r="Q1404">
        <v>13.85</v>
      </c>
      <c r="R1404">
        <v>39</v>
      </c>
      <c r="S1404" s="2">
        <v>278.07</v>
      </c>
      <c r="T1404" s="3">
        <v>0.04</v>
      </c>
      <c r="U1404" s="2">
        <v>11.12</v>
      </c>
      <c r="V1404" s="2">
        <v>266.95</v>
      </c>
      <c r="W1404" s="2">
        <v>5.42</v>
      </c>
      <c r="X1404" s="2">
        <v>272.37</v>
      </c>
    </row>
    <row r="1405" spans="1:24">
      <c r="A1405" t="s">
        <v>2991</v>
      </c>
      <c r="B1405" s="1">
        <v>43923</v>
      </c>
      <c r="C1405" t="s">
        <v>2992</v>
      </c>
      <c r="D1405" t="s">
        <v>651</v>
      </c>
      <c r="E1405" t="s">
        <v>39</v>
      </c>
      <c r="F1405" t="s">
        <v>39</v>
      </c>
      <c r="G1405" t="s">
        <v>72</v>
      </c>
      <c r="H1405" t="s">
        <v>116</v>
      </c>
      <c r="I1405" t="s">
        <v>73</v>
      </c>
      <c r="J1405" t="s">
        <v>112</v>
      </c>
      <c r="K1405" t="s">
        <v>33</v>
      </c>
      <c r="L1405" t="s">
        <v>58</v>
      </c>
      <c r="M1405" t="s">
        <v>35</v>
      </c>
      <c r="N1405" s="1">
        <v>43928</v>
      </c>
      <c r="O1405">
        <v>1.46</v>
      </c>
      <c r="P1405" s="2">
        <v>3.57</v>
      </c>
      <c r="Q1405">
        <v>2.11</v>
      </c>
      <c r="R1405">
        <v>41</v>
      </c>
      <c r="S1405" s="2">
        <v>59.86</v>
      </c>
      <c r="T1405" s="3">
        <v>0.03</v>
      </c>
      <c r="U1405" s="2">
        <v>1.8</v>
      </c>
      <c r="V1405" s="2">
        <v>58.06</v>
      </c>
      <c r="W1405" s="2">
        <v>4.17</v>
      </c>
      <c r="X1405" s="2">
        <v>62.23</v>
      </c>
    </row>
    <row r="1406" spans="1:24">
      <c r="A1406" t="s">
        <v>2993</v>
      </c>
      <c r="B1406" s="1">
        <v>43924</v>
      </c>
      <c r="C1406" t="s">
        <v>2994</v>
      </c>
      <c r="D1406" t="s">
        <v>653</v>
      </c>
      <c r="E1406" t="s">
        <v>45</v>
      </c>
      <c r="F1406" t="s">
        <v>45</v>
      </c>
      <c r="G1406" t="s">
        <v>72</v>
      </c>
      <c r="H1406" t="s">
        <v>70</v>
      </c>
      <c r="I1406" t="s">
        <v>31</v>
      </c>
      <c r="J1406" t="s">
        <v>117</v>
      </c>
      <c r="K1406" t="s">
        <v>50</v>
      </c>
      <c r="L1406" t="s">
        <v>41</v>
      </c>
      <c r="M1406" t="s">
        <v>35</v>
      </c>
      <c r="N1406" s="1">
        <v>43930</v>
      </c>
      <c r="O1406">
        <v>2.13</v>
      </c>
      <c r="P1406" s="2">
        <v>3.49</v>
      </c>
      <c r="Q1406">
        <v>1.36</v>
      </c>
      <c r="R1406">
        <v>46</v>
      </c>
      <c r="S1406" s="2">
        <v>97.98</v>
      </c>
      <c r="T1406" s="3">
        <v>0.01</v>
      </c>
      <c r="U1406" s="2">
        <v>0.98</v>
      </c>
      <c r="V1406" s="2">
        <v>97</v>
      </c>
      <c r="W1406" s="2">
        <v>0.76</v>
      </c>
      <c r="X1406" s="2">
        <v>97.76</v>
      </c>
    </row>
    <row r="1407" spans="1:24">
      <c r="A1407" t="s">
        <v>2995</v>
      </c>
      <c r="B1407" s="1">
        <v>43925</v>
      </c>
      <c r="C1407" t="s">
        <v>2996</v>
      </c>
      <c r="D1407" t="s">
        <v>655</v>
      </c>
      <c r="E1407" t="s">
        <v>27</v>
      </c>
      <c r="F1407" t="s">
        <v>28</v>
      </c>
      <c r="G1407" t="s">
        <v>46</v>
      </c>
      <c r="H1407" t="s">
        <v>90</v>
      </c>
      <c r="I1407" t="s">
        <v>63</v>
      </c>
      <c r="J1407" t="s">
        <v>121</v>
      </c>
      <c r="K1407" t="s">
        <v>57</v>
      </c>
      <c r="L1407" t="s">
        <v>34</v>
      </c>
      <c r="M1407" t="s">
        <v>35</v>
      </c>
      <c r="N1407" s="1">
        <v>43955</v>
      </c>
      <c r="O1407">
        <v>3.84</v>
      </c>
      <c r="P1407" s="2">
        <v>6.3</v>
      </c>
      <c r="Q1407">
        <v>2.46</v>
      </c>
      <c r="R1407">
        <v>18</v>
      </c>
      <c r="S1407" s="2">
        <v>69.12</v>
      </c>
      <c r="T1407" s="3">
        <v>0.1</v>
      </c>
      <c r="U1407" s="2">
        <v>6.91</v>
      </c>
      <c r="V1407" s="2">
        <v>62.21</v>
      </c>
      <c r="W1407" s="2">
        <v>0.5</v>
      </c>
      <c r="X1407" s="2">
        <v>62.71</v>
      </c>
    </row>
    <row r="1408" spans="1:24">
      <c r="A1408" t="s">
        <v>2997</v>
      </c>
      <c r="B1408" s="1">
        <v>43927</v>
      </c>
      <c r="C1408" t="s">
        <v>2998</v>
      </c>
      <c r="D1408" t="s">
        <v>657</v>
      </c>
      <c r="E1408" t="s">
        <v>39</v>
      </c>
      <c r="F1408" t="s">
        <v>39</v>
      </c>
      <c r="G1408" t="s">
        <v>29</v>
      </c>
      <c r="H1408" t="s">
        <v>116</v>
      </c>
      <c r="I1408" t="s">
        <v>48</v>
      </c>
      <c r="J1408" t="s">
        <v>126</v>
      </c>
      <c r="K1408" t="s">
        <v>50</v>
      </c>
      <c r="L1408" t="s">
        <v>41</v>
      </c>
      <c r="M1408" t="s">
        <v>35</v>
      </c>
      <c r="N1408" s="1">
        <v>43962</v>
      </c>
      <c r="O1408">
        <v>1.05</v>
      </c>
      <c r="P1408" s="2">
        <v>1.95</v>
      </c>
      <c r="Q1408">
        <v>0.9</v>
      </c>
      <c r="R1408">
        <v>31</v>
      </c>
      <c r="S1408" s="2">
        <v>32.549999999999997</v>
      </c>
      <c r="T1408" s="3">
        <v>0.02</v>
      </c>
      <c r="U1408" s="2">
        <v>0.65</v>
      </c>
      <c r="V1408" s="2">
        <v>31.9</v>
      </c>
      <c r="W1408" s="2">
        <v>1.63</v>
      </c>
      <c r="X1408" s="2">
        <v>33.53</v>
      </c>
    </row>
    <row r="1409" spans="1:24">
      <c r="A1409" t="s">
        <v>2999</v>
      </c>
      <c r="B1409" s="1">
        <v>43928</v>
      </c>
      <c r="C1409" t="s">
        <v>3000</v>
      </c>
      <c r="D1409" t="s">
        <v>659</v>
      </c>
      <c r="E1409" t="s">
        <v>45</v>
      </c>
      <c r="F1409" t="s">
        <v>45</v>
      </c>
      <c r="G1409" t="s">
        <v>29</v>
      </c>
      <c r="H1409" t="s">
        <v>62</v>
      </c>
      <c r="I1409" t="s">
        <v>73</v>
      </c>
      <c r="J1409" t="s">
        <v>130</v>
      </c>
      <c r="K1409" t="s">
        <v>57</v>
      </c>
      <c r="L1409" t="s">
        <v>58</v>
      </c>
      <c r="M1409" t="s">
        <v>35</v>
      </c>
      <c r="N1409" s="1">
        <v>43980</v>
      </c>
      <c r="O1409">
        <v>0.24</v>
      </c>
      <c r="P1409" s="2">
        <v>1.26</v>
      </c>
      <c r="Q1409">
        <v>1.02</v>
      </c>
      <c r="R1409">
        <v>35</v>
      </c>
      <c r="S1409" s="2">
        <v>8.4</v>
      </c>
      <c r="T1409" s="3">
        <v>0.09</v>
      </c>
      <c r="U1409" s="2">
        <v>0.76</v>
      </c>
      <c r="V1409" s="2">
        <v>7.64</v>
      </c>
      <c r="W1409" s="2">
        <v>0.7</v>
      </c>
      <c r="X1409" s="2">
        <v>8.34</v>
      </c>
    </row>
    <row r="1410" spans="1:24">
      <c r="A1410" t="s">
        <v>3001</v>
      </c>
      <c r="B1410" s="1">
        <v>43928</v>
      </c>
      <c r="C1410" t="s">
        <v>3002</v>
      </c>
      <c r="D1410" t="s">
        <v>661</v>
      </c>
      <c r="E1410" t="s">
        <v>39</v>
      </c>
      <c r="F1410" t="s">
        <v>39</v>
      </c>
      <c r="G1410" t="s">
        <v>107</v>
      </c>
      <c r="H1410" t="s">
        <v>525</v>
      </c>
      <c r="I1410" t="s">
        <v>63</v>
      </c>
      <c r="J1410" t="s">
        <v>134</v>
      </c>
      <c r="K1410" t="s">
        <v>33</v>
      </c>
      <c r="L1410" t="s">
        <v>58</v>
      </c>
      <c r="M1410" t="s">
        <v>178</v>
      </c>
      <c r="N1410" s="1">
        <v>43938</v>
      </c>
      <c r="O1410">
        <v>315.61</v>
      </c>
      <c r="P1410" s="2">
        <v>500.97</v>
      </c>
      <c r="Q1410">
        <v>185.36</v>
      </c>
      <c r="R1410">
        <v>31</v>
      </c>
      <c r="S1410" s="2">
        <v>9783.91</v>
      </c>
      <c r="T1410" s="3">
        <v>0.06</v>
      </c>
      <c r="U1410" s="2">
        <v>587.03</v>
      </c>
      <c r="V1410" s="2">
        <v>9196.8799999999992</v>
      </c>
      <c r="W1410" s="2">
        <v>69.3</v>
      </c>
      <c r="X1410" s="2">
        <v>9266.18</v>
      </c>
    </row>
    <row r="1411" spans="1:24">
      <c r="A1411" t="s">
        <v>3003</v>
      </c>
      <c r="B1411" s="1">
        <v>43928</v>
      </c>
      <c r="C1411" t="s">
        <v>3004</v>
      </c>
      <c r="D1411" t="s">
        <v>663</v>
      </c>
      <c r="E1411" t="s">
        <v>45</v>
      </c>
      <c r="F1411" t="s">
        <v>45</v>
      </c>
      <c r="G1411" t="s">
        <v>29</v>
      </c>
      <c r="H1411" t="s">
        <v>30</v>
      </c>
      <c r="I1411" t="s">
        <v>31</v>
      </c>
      <c r="J1411" t="s">
        <v>138</v>
      </c>
      <c r="K1411" t="s">
        <v>57</v>
      </c>
      <c r="L1411" t="s">
        <v>51</v>
      </c>
      <c r="M1411" t="s">
        <v>35</v>
      </c>
      <c r="N1411" s="1">
        <v>43971</v>
      </c>
      <c r="O1411">
        <v>377.99</v>
      </c>
      <c r="P1411" s="2">
        <v>599.99</v>
      </c>
      <c r="Q1411">
        <v>222</v>
      </c>
      <c r="R1411">
        <v>30</v>
      </c>
      <c r="S1411" s="2">
        <v>11339.7</v>
      </c>
      <c r="T1411" s="3">
        <v>0.09</v>
      </c>
      <c r="U1411" s="2">
        <v>1020.57</v>
      </c>
      <c r="V1411" s="2">
        <v>10319.129999999999</v>
      </c>
      <c r="W1411" s="2">
        <v>24.49</v>
      </c>
      <c r="X1411" s="2">
        <v>10343.620000000001</v>
      </c>
    </row>
    <row r="1412" spans="1:24">
      <c r="A1412" t="s">
        <v>3005</v>
      </c>
      <c r="B1412" s="1">
        <v>43932</v>
      </c>
      <c r="C1412" t="s">
        <v>3006</v>
      </c>
      <c r="D1412" t="s">
        <v>665</v>
      </c>
      <c r="E1412" t="s">
        <v>27</v>
      </c>
      <c r="F1412" t="s">
        <v>28</v>
      </c>
      <c r="G1412" t="s">
        <v>46</v>
      </c>
      <c r="H1412" t="s">
        <v>30</v>
      </c>
      <c r="I1412" t="s">
        <v>31</v>
      </c>
      <c r="J1412" t="s">
        <v>142</v>
      </c>
      <c r="K1412" t="s">
        <v>33</v>
      </c>
      <c r="L1412" t="s">
        <v>58</v>
      </c>
      <c r="M1412" t="s">
        <v>35</v>
      </c>
      <c r="N1412" s="1">
        <v>43966</v>
      </c>
      <c r="O1412">
        <v>1.0900000000000001</v>
      </c>
      <c r="P1412" s="2">
        <v>2.6</v>
      </c>
      <c r="Q1412">
        <v>1.51</v>
      </c>
      <c r="R1412">
        <v>2</v>
      </c>
      <c r="S1412" s="2">
        <v>2.1800000000000002</v>
      </c>
      <c r="T1412" s="3">
        <v>0.03</v>
      </c>
      <c r="U1412" s="2">
        <v>7.0000000000000007E-2</v>
      </c>
      <c r="V1412" s="2">
        <v>2.11</v>
      </c>
      <c r="W1412" s="2">
        <v>2.4</v>
      </c>
      <c r="X1412" s="2">
        <v>4.51</v>
      </c>
    </row>
    <row r="1413" spans="1:24">
      <c r="A1413" t="s">
        <v>3007</v>
      </c>
      <c r="B1413" s="1">
        <v>43936</v>
      </c>
      <c r="C1413" t="s">
        <v>3008</v>
      </c>
      <c r="D1413" t="s">
        <v>667</v>
      </c>
      <c r="E1413" t="s">
        <v>27</v>
      </c>
      <c r="F1413" t="s">
        <v>28</v>
      </c>
      <c r="G1413" t="s">
        <v>29</v>
      </c>
      <c r="H1413" t="s">
        <v>47</v>
      </c>
      <c r="I1413" t="s">
        <v>176</v>
      </c>
      <c r="J1413" t="s">
        <v>146</v>
      </c>
      <c r="K1413" t="s">
        <v>50</v>
      </c>
      <c r="L1413" t="s">
        <v>34</v>
      </c>
      <c r="M1413" t="s">
        <v>35</v>
      </c>
      <c r="N1413" s="1">
        <v>43966</v>
      </c>
      <c r="O1413">
        <v>6.51</v>
      </c>
      <c r="P1413" s="2">
        <v>30.98</v>
      </c>
      <c r="Q1413">
        <v>24.47</v>
      </c>
      <c r="R1413">
        <v>36</v>
      </c>
      <c r="S1413" s="2">
        <v>234.36</v>
      </c>
      <c r="T1413" s="3">
        <v>0</v>
      </c>
      <c r="U1413" s="2">
        <v>0</v>
      </c>
      <c r="V1413" s="2">
        <v>234.36</v>
      </c>
      <c r="W1413" s="2">
        <v>6.5</v>
      </c>
      <c r="X1413" s="2">
        <v>240.86</v>
      </c>
    </row>
    <row r="1414" spans="1:24">
      <c r="A1414" t="s">
        <v>3009</v>
      </c>
      <c r="B1414" s="1">
        <v>43938</v>
      </c>
      <c r="C1414" t="s">
        <v>3010</v>
      </c>
      <c r="D1414" t="s">
        <v>669</v>
      </c>
      <c r="E1414" t="s">
        <v>39</v>
      </c>
      <c r="F1414" t="s">
        <v>39</v>
      </c>
      <c r="G1414" t="s">
        <v>72</v>
      </c>
      <c r="H1414" t="s">
        <v>90</v>
      </c>
      <c r="I1414" t="s">
        <v>176</v>
      </c>
      <c r="J1414" t="s">
        <v>151</v>
      </c>
      <c r="K1414" t="s">
        <v>57</v>
      </c>
      <c r="L1414" t="s">
        <v>34</v>
      </c>
      <c r="M1414" t="s">
        <v>35</v>
      </c>
      <c r="N1414" s="1">
        <v>43998</v>
      </c>
      <c r="O1414">
        <v>4.59</v>
      </c>
      <c r="P1414" s="2">
        <v>7.28</v>
      </c>
      <c r="Q1414">
        <v>2.69</v>
      </c>
      <c r="R1414">
        <v>11</v>
      </c>
      <c r="S1414" s="2">
        <v>50.49</v>
      </c>
      <c r="T1414" s="3">
        <v>7.0000000000000007E-2</v>
      </c>
      <c r="U1414" s="2">
        <v>3.53</v>
      </c>
      <c r="V1414" s="2">
        <v>46.96</v>
      </c>
      <c r="W1414" s="2">
        <v>11.15</v>
      </c>
      <c r="X1414" s="2">
        <v>58.11</v>
      </c>
    </row>
    <row r="1415" spans="1:24">
      <c r="A1415" t="s">
        <v>3011</v>
      </c>
      <c r="B1415" s="1">
        <v>43938</v>
      </c>
      <c r="C1415" t="s">
        <v>2426</v>
      </c>
      <c r="D1415" t="s">
        <v>671</v>
      </c>
      <c r="E1415" t="s">
        <v>45</v>
      </c>
      <c r="F1415" t="s">
        <v>45</v>
      </c>
      <c r="G1415" t="s">
        <v>107</v>
      </c>
      <c r="H1415" t="s">
        <v>90</v>
      </c>
      <c r="I1415" t="s">
        <v>31</v>
      </c>
      <c r="J1415" t="s">
        <v>155</v>
      </c>
      <c r="K1415" t="s">
        <v>33</v>
      </c>
      <c r="L1415" t="s">
        <v>34</v>
      </c>
      <c r="M1415" t="s">
        <v>35</v>
      </c>
      <c r="N1415" s="1">
        <v>43992</v>
      </c>
      <c r="O1415">
        <v>4.1900000000000004</v>
      </c>
      <c r="P1415" s="2">
        <v>10.23</v>
      </c>
      <c r="Q1415">
        <v>6.04</v>
      </c>
      <c r="R1415">
        <v>22</v>
      </c>
      <c r="S1415" s="2">
        <v>92.18</v>
      </c>
      <c r="T1415" s="3">
        <v>7.0000000000000007E-2</v>
      </c>
      <c r="U1415" s="2">
        <v>6.45</v>
      </c>
      <c r="V1415" s="2">
        <v>85.73</v>
      </c>
      <c r="W1415" s="2">
        <v>4.68</v>
      </c>
      <c r="X1415" s="2">
        <v>90.41</v>
      </c>
    </row>
    <row r="1416" spans="1:24">
      <c r="A1416" t="s">
        <v>3012</v>
      </c>
      <c r="B1416" s="1">
        <v>43938</v>
      </c>
      <c r="C1416" t="s">
        <v>3013</v>
      </c>
      <c r="D1416" t="s">
        <v>673</v>
      </c>
      <c r="E1416" t="s">
        <v>27</v>
      </c>
      <c r="F1416" t="s">
        <v>28</v>
      </c>
      <c r="G1416" t="s">
        <v>46</v>
      </c>
      <c r="H1416" t="s">
        <v>479</v>
      </c>
      <c r="I1416" t="s">
        <v>73</v>
      </c>
      <c r="J1416" t="s">
        <v>159</v>
      </c>
      <c r="K1416" t="s">
        <v>57</v>
      </c>
      <c r="L1416" t="s">
        <v>34</v>
      </c>
      <c r="M1416" t="s">
        <v>52</v>
      </c>
      <c r="N1416" s="1">
        <v>43972</v>
      </c>
      <c r="O1416">
        <v>3.42</v>
      </c>
      <c r="P1416" s="2">
        <v>8.34</v>
      </c>
      <c r="Q1416">
        <v>4.92</v>
      </c>
      <c r="R1416">
        <v>16</v>
      </c>
      <c r="S1416" s="2">
        <v>54.72</v>
      </c>
      <c r="T1416" s="3">
        <v>0.04</v>
      </c>
      <c r="U1416" s="2">
        <v>2.19</v>
      </c>
      <c r="V1416" s="2">
        <v>52.53</v>
      </c>
      <c r="W1416" s="2">
        <v>2.64</v>
      </c>
      <c r="X1416" s="2">
        <v>55.17</v>
      </c>
    </row>
    <row r="1417" spans="1:24">
      <c r="A1417" t="s">
        <v>3014</v>
      </c>
      <c r="B1417" s="1">
        <v>43953</v>
      </c>
      <c r="C1417" t="s">
        <v>2111</v>
      </c>
      <c r="D1417" t="s">
        <v>675</v>
      </c>
      <c r="E1417" t="s">
        <v>39</v>
      </c>
      <c r="F1417" t="s">
        <v>39</v>
      </c>
      <c r="G1417" t="s">
        <v>72</v>
      </c>
      <c r="H1417" t="s">
        <v>525</v>
      </c>
      <c r="I1417" t="s">
        <v>48</v>
      </c>
      <c r="J1417" t="s">
        <v>163</v>
      </c>
      <c r="K1417" t="s">
        <v>33</v>
      </c>
      <c r="L1417" t="s">
        <v>41</v>
      </c>
      <c r="M1417" t="s">
        <v>35</v>
      </c>
      <c r="N1417" s="1">
        <v>43955</v>
      </c>
      <c r="O1417">
        <v>84.22</v>
      </c>
      <c r="P1417" s="2">
        <v>210.55</v>
      </c>
      <c r="Q1417">
        <v>126.33</v>
      </c>
      <c r="R1417">
        <v>32</v>
      </c>
      <c r="S1417" s="2">
        <v>2695.04</v>
      </c>
      <c r="T1417" s="3">
        <v>0.1</v>
      </c>
      <c r="U1417" s="2">
        <v>269.5</v>
      </c>
      <c r="V1417" s="2">
        <v>2425.54</v>
      </c>
      <c r="W1417" s="2">
        <v>9.99</v>
      </c>
      <c r="X1417" s="2">
        <v>2435.5300000000002</v>
      </c>
    </row>
    <row r="1418" spans="1:24">
      <c r="A1418" t="s">
        <v>3015</v>
      </c>
      <c r="B1418" s="1">
        <v>43953</v>
      </c>
      <c r="C1418" t="s">
        <v>3016</v>
      </c>
      <c r="D1418" t="s">
        <v>677</v>
      </c>
      <c r="E1418" t="s">
        <v>45</v>
      </c>
      <c r="F1418" t="s">
        <v>45</v>
      </c>
      <c r="G1418" t="s">
        <v>29</v>
      </c>
      <c r="H1418" t="s">
        <v>66</v>
      </c>
      <c r="I1418" t="s">
        <v>63</v>
      </c>
      <c r="J1418" t="s">
        <v>168</v>
      </c>
      <c r="K1418" t="s">
        <v>50</v>
      </c>
      <c r="L1418" t="s">
        <v>51</v>
      </c>
      <c r="M1418" t="s">
        <v>52</v>
      </c>
      <c r="N1418" s="1">
        <v>43986</v>
      </c>
      <c r="O1418">
        <v>7.13</v>
      </c>
      <c r="P1418" s="2">
        <v>20.98</v>
      </c>
      <c r="Q1418">
        <v>13.85</v>
      </c>
      <c r="R1418">
        <v>14</v>
      </c>
      <c r="S1418" s="2">
        <v>99.82</v>
      </c>
      <c r="T1418" s="3">
        <v>0.1</v>
      </c>
      <c r="U1418" s="2">
        <v>9.98</v>
      </c>
      <c r="V1418" s="2">
        <v>89.84</v>
      </c>
      <c r="W1418" s="2">
        <v>5.42</v>
      </c>
      <c r="X1418" s="2">
        <v>95.26</v>
      </c>
    </row>
    <row r="1419" spans="1:24">
      <c r="A1419" t="s">
        <v>3017</v>
      </c>
      <c r="B1419" s="1">
        <v>43953</v>
      </c>
      <c r="C1419" t="s">
        <v>3018</v>
      </c>
      <c r="D1419" t="s">
        <v>679</v>
      </c>
      <c r="E1419" t="s">
        <v>27</v>
      </c>
      <c r="F1419" t="s">
        <v>28</v>
      </c>
      <c r="G1419" t="s">
        <v>107</v>
      </c>
      <c r="H1419" t="s">
        <v>30</v>
      </c>
      <c r="I1419" t="s">
        <v>73</v>
      </c>
      <c r="J1419" t="s">
        <v>172</v>
      </c>
      <c r="K1419" t="s">
        <v>57</v>
      </c>
      <c r="L1419" t="s">
        <v>58</v>
      </c>
      <c r="M1419" t="s">
        <v>35</v>
      </c>
      <c r="N1419" s="1">
        <v>43997</v>
      </c>
      <c r="O1419">
        <v>2.29</v>
      </c>
      <c r="P1419" s="2">
        <v>3.58</v>
      </c>
      <c r="Q1419">
        <v>1.29</v>
      </c>
      <c r="R1419">
        <v>15</v>
      </c>
      <c r="S1419" s="2">
        <v>34.35</v>
      </c>
      <c r="T1419" s="3">
        <v>0.05</v>
      </c>
      <c r="U1419" s="2">
        <v>1.72</v>
      </c>
      <c r="V1419" s="2">
        <v>32.630000000000003</v>
      </c>
      <c r="W1419" s="2">
        <v>1.63</v>
      </c>
      <c r="X1419" s="2">
        <v>34.26</v>
      </c>
    </row>
    <row r="1420" spans="1:24">
      <c r="A1420" t="s">
        <v>3019</v>
      </c>
      <c r="B1420" s="1">
        <v>43954</v>
      </c>
      <c r="C1420" t="s">
        <v>2356</v>
      </c>
      <c r="D1420" t="s">
        <v>681</v>
      </c>
      <c r="E1420" t="s">
        <v>39</v>
      </c>
      <c r="F1420" t="s">
        <v>39</v>
      </c>
      <c r="G1420" t="s">
        <v>107</v>
      </c>
      <c r="H1420" t="s">
        <v>90</v>
      </c>
      <c r="I1420" t="s">
        <v>48</v>
      </c>
      <c r="J1420" t="s">
        <v>177</v>
      </c>
      <c r="K1420" t="s">
        <v>33</v>
      </c>
      <c r="L1420" t="s">
        <v>51</v>
      </c>
      <c r="M1420" t="s">
        <v>35</v>
      </c>
      <c r="N1420" s="1">
        <v>43979</v>
      </c>
      <c r="O1420">
        <v>1.31</v>
      </c>
      <c r="P1420" s="2">
        <v>2.84</v>
      </c>
      <c r="Q1420">
        <v>1.53</v>
      </c>
      <c r="R1420">
        <v>48</v>
      </c>
      <c r="S1420" s="2">
        <v>62.88</v>
      </c>
      <c r="T1420" s="3">
        <v>0.1</v>
      </c>
      <c r="U1420" s="2">
        <v>6.29</v>
      </c>
      <c r="V1420" s="2">
        <v>56.59</v>
      </c>
      <c r="W1420" s="2">
        <v>0.93</v>
      </c>
      <c r="X1420" s="2">
        <v>57.52</v>
      </c>
    </row>
    <row r="1421" spans="1:24">
      <c r="A1421" t="s">
        <v>3020</v>
      </c>
      <c r="B1421" s="1">
        <v>43959</v>
      </c>
      <c r="C1421" t="s">
        <v>3021</v>
      </c>
      <c r="D1421" t="s">
        <v>683</v>
      </c>
      <c r="E1421" t="s">
        <v>45</v>
      </c>
      <c r="F1421" t="s">
        <v>45</v>
      </c>
      <c r="G1421" t="s">
        <v>29</v>
      </c>
      <c r="H1421" t="s">
        <v>167</v>
      </c>
      <c r="I1421" t="s">
        <v>48</v>
      </c>
      <c r="J1421" t="s">
        <v>182</v>
      </c>
      <c r="K1421" t="s">
        <v>33</v>
      </c>
      <c r="L1421" t="s">
        <v>34</v>
      </c>
      <c r="M1421" t="s">
        <v>35</v>
      </c>
      <c r="N1421" s="1">
        <v>43976</v>
      </c>
      <c r="O1421">
        <v>0.93</v>
      </c>
      <c r="P1421" s="2">
        <v>1.48</v>
      </c>
      <c r="Q1421">
        <v>0.55000000000000004</v>
      </c>
      <c r="R1421">
        <v>33</v>
      </c>
      <c r="S1421" s="2">
        <v>30.69</v>
      </c>
      <c r="T1421" s="3">
        <v>7.0000000000000007E-2</v>
      </c>
      <c r="U1421" s="2">
        <v>2.15</v>
      </c>
      <c r="V1421" s="2">
        <v>28.54</v>
      </c>
      <c r="W1421" s="2">
        <v>0.7</v>
      </c>
      <c r="X1421" s="2">
        <v>29.24</v>
      </c>
    </row>
    <row r="1422" spans="1:24">
      <c r="A1422" t="s">
        <v>3022</v>
      </c>
      <c r="B1422" s="1">
        <v>43959</v>
      </c>
      <c r="C1422" t="s">
        <v>3023</v>
      </c>
      <c r="D1422" t="s">
        <v>685</v>
      </c>
      <c r="E1422" t="s">
        <v>39</v>
      </c>
      <c r="F1422" t="s">
        <v>39</v>
      </c>
      <c r="G1422" t="s">
        <v>29</v>
      </c>
      <c r="H1422" t="s">
        <v>125</v>
      </c>
      <c r="I1422" t="s">
        <v>48</v>
      </c>
      <c r="J1422" t="s">
        <v>186</v>
      </c>
      <c r="K1422" t="s">
        <v>50</v>
      </c>
      <c r="L1422" t="s">
        <v>41</v>
      </c>
      <c r="M1422" t="s">
        <v>35</v>
      </c>
      <c r="N1422" s="1">
        <v>43965</v>
      </c>
      <c r="O1422">
        <v>1.33</v>
      </c>
      <c r="P1422" s="2">
        <v>2.08</v>
      </c>
      <c r="Q1422">
        <v>0.75</v>
      </c>
      <c r="R1422">
        <v>40</v>
      </c>
      <c r="S1422" s="2">
        <v>53.2</v>
      </c>
      <c r="T1422" s="3">
        <v>0</v>
      </c>
      <c r="U1422" s="2">
        <v>0</v>
      </c>
      <c r="V1422" s="2">
        <v>53.2</v>
      </c>
      <c r="W1422" s="2">
        <v>1.49</v>
      </c>
      <c r="X1422" s="2">
        <v>54.69</v>
      </c>
    </row>
    <row r="1423" spans="1:24">
      <c r="A1423" t="s">
        <v>3024</v>
      </c>
      <c r="B1423" s="1">
        <v>43960</v>
      </c>
      <c r="C1423" t="s">
        <v>3025</v>
      </c>
      <c r="D1423" t="s">
        <v>687</v>
      </c>
      <c r="E1423" t="s">
        <v>39</v>
      </c>
      <c r="F1423" t="s">
        <v>39</v>
      </c>
      <c r="G1423" t="s">
        <v>29</v>
      </c>
      <c r="H1423" t="s">
        <v>90</v>
      </c>
      <c r="I1423" t="s">
        <v>73</v>
      </c>
      <c r="J1423" t="s">
        <v>190</v>
      </c>
      <c r="K1423" t="s">
        <v>33</v>
      </c>
      <c r="L1423" t="s">
        <v>51</v>
      </c>
      <c r="M1423" t="s">
        <v>35</v>
      </c>
      <c r="N1423" s="1">
        <v>43962</v>
      </c>
      <c r="O1423">
        <v>56.16</v>
      </c>
      <c r="P1423" s="2">
        <v>136.97999999999999</v>
      </c>
      <c r="Q1423">
        <v>80.819999999999993</v>
      </c>
      <c r="R1423">
        <v>44</v>
      </c>
      <c r="S1423" s="2">
        <v>2471.04</v>
      </c>
      <c r="T1423" s="3">
        <v>0.08</v>
      </c>
      <c r="U1423" s="2">
        <v>197.68</v>
      </c>
      <c r="V1423" s="2">
        <v>2273.36</v>
      </c>
      <c r="W1423" s="2">
        <v>24.49</v>
      </c>
      <c r="X1423" s="2">
        <v>2297.85</v>
      </c>
    </row>
    <row r="1424" spans="1:24">
      <c r="A1424" t="s">
        <v>3026</v>
      </c>
      <c r="B1424" s="1">
        <v>43962</v>
      </c>
      <c r="C1424" t="s">
        <v>3027</v>
      </c>
      <c r="D1424" t="s">
        <v>689</v>
      </c>
      <c r="E1424" t="s">
        <v>45</v>
      </c>
      <c r="F1424" t="s">
        <v>45</v>
      </c>
      <c r="G1424" t="s">
        <v>29</v>
      </c>
      <c r="H1424" t="s">
        <v>30</v>
      </c>
      <c r="I1424" t="s">
        <v>31</v>
      </c>
      <c r="J1424" t="s">
        <v>194</v>
      </c>
      <c r="K1424" t="s">
        <v>33</v>
      </c>
      <c r="L1424" t="s">
        <v>58</v>
      </c>
      <c r="M1424" t="s">
        <v>35</v>
      </c>
      <c r="N1424" s="1">
        <v>43975</v>
      </c>
      <c r="O1424">
        <v>5.22</v>
      </c>
      <c r="P1424" s="2">
        <v>9.85</v>
      </c>
      <c r="Q1424">
        <v>4.63</v>
      </c>
      <c r="R1424">
        <v>20</v>
      </c>
      <c r="S1424" s="2">
        <v>104.4</v>
      </c>
      <c r="T1424" s="3">
        <v>0.06</v>
      </c>
      <c r="U1424" s="2">
        <v>6.26</v>
      </c>
      <c r="V1424" s="2">
        <v>98.14</v>
      </c>
      <c r="W1424" s="2">
        <v>4.82</v>
      </c>
      <c r="X1424" s="2">
        <v>102.96</v>
      </c>
    </row>
    <row r="1425" spans="1:24">
      <c r="A1425" t="s">
        <v>3028</v>
      </c>
      <c r="B1425" s="1">
        <v>43964</v>
      </c>
      <c r="C1425" t="s">
        <v>2395</v>
      </c>
      <c r="D1425" t="s">
        <v>691</v>
      </c>
      <c r="E1425" t="s">
        <v>27</v>
      </c>
      <c r="F1425" t="s">
        <v>28</v>
      </c>
      <c r="G1425" t="s">
        <v>107</v>
      </c>
      <c r="H1425" t="s">
        <v>125</v>
      </c>
      <c r="I1425" t="s">
        <v>63</v>
      </c>
      <c r="J1425" t="s">
        <v>198</v>
      </c>
      <c r="K1425" t="s">
        <v>50</v>
      </c>
      <c r="L1425" t="s">
        <v>34</v>
      </c>
      <c r="M1425" t="s">
        <v>35</v>
      </c>
      <c r="N1425" s="1">
        <v>44011</v>
      </c>
      <c r="O1425">
        <v>2.76</v>
      </c>
      <c r="P1425" s="2">
        <v>4.38</v>
      </c>
      <c r="Q1425">
        <v>1.62</v>
      </c>
      <c r="R1425">
        <v>29</v>
      </c>
      <c r="S1425" s="2">
        <v>80.040000000000006</v>
      </c>
      <c r="T1425" s="3">
        <v>0.08</v>
      </c>
      <c r="U1425" s="2">
        <v>6.4</v>
      </c>
      <c r="V1425" s="2">
        <v>73.64</v>
      </c>
      <c r="W1425" s="2">
        <v>6.21</v>
      </c>
      <c r="X1425" s="2">
        <v>79.849999999999994</v>
      </c>
    </row>
    <row r="1426" spans="1:24">
      <c r="A1426" t="s">
        <v>3029</v>
      </c>
      <c r="B1426" s="1">
        <v>43966</v>
      </c>
      <c r="C1426" t="s">
        <v>3030</v>
      </c>
      <c r="D1426" t="s">
        <v>694</v>
      </c>
      <c r="E1426" t="s">
        <v>27</v>
      </c>
      <c r="F1426" t="s">
        <v>28</v>
      </c>
      <c r="G1426" t="s">
        <v>72</v>
      </c>
      <c r="H1426" t="s">
        <v>47</v>
      </c>
      <c r="I1426" t="s">
        <v>31</v>
      </c>
      <c r="J1426" t="s">
        <v>202</v>
      </c>
      <c r="K1426" t="s">
        <v>57</v>
      </c>
      <c r="L1426" t="s">
        <v>41</v>
      </c>
      <c r="M1426" t="s">
        <v>35</v>
      </c>
      <c r="N1426" s="1">
        <v>44004</v>
      </c>
      <c r="O1426">
        <v>1.94</v>
      </c>
      <c r="P1426" s="2">
        <v>3.08</v>
      </c>
      <c r="Q1426">
        <v>1.1399999999999999</v>
      </c>
      <c r="R1426">
        <v>9</v>
      </c>
      <c r="S1426" s="2">
        <v>17.46</v>
      </c>
      <c r="T1426" s="3">
        <v>0.01</v>
      </c>
      <c r="U1426" s="2">
        <v>0.17</v>
      </c>
      <c r="V1426" s="2">
        <v>17.29</v>
      </c>
      <c r="W1426" s="2">
        <v>0.99</v>
      </c>
      <c r="X1426" s="2">
        <v>18.28</v>
      </c>
    </row>
    <row r="1427" spans="1:24">
      <c r="A1427" t="s">
        <v>3031</v>
      </c>
      <c r="B1427" s="1">
        <v>43968</v>
      </c>
      <c r="C1427" t="s">
        <v>3032</v>
      </c>
      <c r="D1427" t="s">
        <v>697</v>
      </c>
      <c r="E1427" t="s">
        <v>39</v>
      </c>
      <c r="F1427" t="s">
        <v>39</v>
      </c>
      <c r="G1427" t="s">
        <v>46</v>
      </c>
      <c r="H1427" t="s">
        <v>150</v>
      </c>
      <c r="I1427" t="s">
        <v>63</v>
      </c>
      <c r="J1427" t="s">
        <v>206</v>
      </c>
      <c r="K1427" t="s">
        <v>50</v>
      </c>
      <c r="L1427" t="s">
        <v>51</v>
      </c>
      <c r="M1427" t="s">
        <v>35</v>
      </c>
      <c r="N1427" s="1">
        <v>43993</v>
      </c>
      <c r="O1427">
        <v>5.19</v>
      </c>
      <c r="P1427" s="2">
        <v>12.98</v>
      </c>
      <c r="Q1427">
        <v>7.79</v>
      </c>
      <c r="R1427">
        <v>20</v>
      </c>
      <c r="S1427" s="2">
        <v>103.8</v>
      </c>
      <c r="T1427" s="3">
        <v>0.04</v>
      </c>
      <c r="U1427" s="2">
        <v>4.1500000000000004</v>
      </c>
      <c r="V1427" s="2">
        <v>99.65</v>
      </c>
      <c r="W1427" s="2">
        <v>3.14</v>
      </c>
      <c r="X1427" s="2">
        <v>102.79</v>
      </c>
    </row>
    <row r="1428" spans="1:24">
      <c r="A1428" t="s">
        <v>3033</v>
      </c>
      <c r="B1428" s="1">
        <v>43970</v>
      </c>
      <c r="C1428" t="s">
        <v>3034</v>
      </c>
      <c r="D1428" t="s">
        <v>700</v>
      </c>
      <c r="E1428" t="s">
        <v>45</v>
      </c>
      <c r="F1428" t="s">
        <v>45</v>
      </c>
      <c r="G1428" t="s">
        <v>72</v>
      </c>
      <c r="H1428" t="s">
        <v>62</v>
      </c>
      <c r="I1428" t="s">
        <v>31</v>
      </c>
      <c r="J1428" t="s">
        <v>210</v>
      </c>
      <c r="K1428" t="s">
        <v>57</v>
      </c>
      <c r="L1428" t="s">
        <v>58</v>
      </c>
      <c r="M1428" t="s">
        <v>52</v>
      </c>
      <c r="N1428" s="1">
        <v>43986</v>
      </c>
      <c r="O1428">
        <v>5.5</v>
      </c>
      <c r="P1428" s="2">
        <v>12.22</v>
      </c>
      <c r="Q1428">
        <v>6.72</v>
      </c>
      <c r="R1428">
        <v>18</v>
      </c>
      <c r="S1428" s="2">
        <v>99</v>
      </c>
      <c r="T1428" s="3">
        <v>0.04</v>
      </c>
      <c r="U1428" s="2">
        <v>3.96</v>
      </c>
      <c r="V1428" s="2">
        <v>95.04</v>
      </c>
      <c r="W1428" s="2">
        <v>2.85</v>
      </c>
      <c r="X1428" s="2">
        <v>97.89</v>
      </c>
    </row>
    <row r="1429" spans="1:24">
      <c r="A1429" t="s">
        <v>3035</v>
      </c>
      <c r="B1429" s="1">
        <v>43970</v>
      </c>
      <c r="C1429" t="s">
        <v>3036</v>
      </c>
      <c r="D1429" t="s">
        <v>703</v>
      </c>
      <c r="E1429" t="s">
        <v>27</v>
      </c>
      <c r="F1429" t="s">
        <v>28</v>
      </c>
      <c r="G1429" t="s">
        <v>29</v>
      </c>
      <c r="H1429" t="s">
        <v>150</v>
      </c>
      <c r="I1429" t="s">
        <v>48</v>
      </c>
      <c r="J1429" t="s">
        <v>214</v>
      </c>
      <c r="K1429" t="s">
        <v>33</v>
      </c>
      <c r="L1429" t="s">
        <v>58</v>
      </c>
      <c r="M1429" t="s">
        <v>52</v>
      </c>
      <c r="N1429" s="1">
        <v>43983</v>
      </c>
      <c r="O1429">
        <v>2.31</v>
      </c>
      <c r="P1429" s="2">
        <v>3.78</v>
      </c>
      <c r="Q1429">
        <v>1.47</v>
      </c>
      <c r="R1429">
        <v>15</v>
      </c>
      <c r="S1429" s="2">
        <v>34.65</v>
      </c>
      <c r="T1429" s="3">
        <v>0.03</v>
      </c>
      <c r="U1429" s="2">
        <v>1.04</v>
      </c>
      <c r="V1429" s="2">
        <v>33.61</v>
      </c>
      <c r="W1429" s="2">
        <v>0.71</v>
      </c>
      <c r="X1429" s="2">
        <v>34.32</v>
      </c>
    </row>
    <row r="1430" spans="1:24">
      <c r="A1430" t="s">
        <v>3037</v>
      </c>
      <c r="B1430" s="1">
        <v>43976</v>
      </c>
      <c r="C1430" t="s">
        <v>3038</v>
      </c>
      <c r="D1430" t="s">
        <v>706</v>
      </c>
      <c r="E1430" t="s">
        <v>27</v>
      </c>
      <c r="F1430" t="s">
        <v>28</v>
      </c>
      <c r="G1430" t="s">
        <v>46</v>
      </c>
      <c r="H1430" t="s">
        <v>70</v>
      </c>
      <c r="I1430" t="s">
        <v>48</v>
      </c>
      <c r="J1430" t="s">
        <v>218</v>
      </c>
      <c r="K1430" t="s">
        <v>57</v>
      </c>
      <c r="L1430" t="s">
        <v>58</v>
      </c>
      <c r="M1430" t="s">
        <v>178</v>
      </c>
      <c r="N1430" s="1">
        <v>44029</v>
      </c>
      <c r="O1430">
        <v>278.99</v>
      </c>
      <c r="P1430" s="2">
        <v>449.99</v>
      </c>
      <c r="Q1430">
        <v>171</v>
      </c>
      <c r="R1430">
        <v>47</v>
      </c>
      <c r="S1430" s="2">
        <v>13112.53</v>
      </c>
      <c r="T1430" s="3">
        <v>0.1</v>
      </c>
      <c r="U1430" s="2">
        <v>1311.25</v>
      </c>
      <c r="V1430" s="2">
        <v>11801.28</v>
      </c>
      <c r="W1430" s="2">
        <v>49</v>
      </c>
      <c r="X1430" s="2">
        <v>11850.28</v>
      </c>
    </row>
    <row r="1431" spans="1:24">
      <c r="A1431" t="s">
        <v>3039</v>
      </c>
      <c r="B1431" s="1">
        <v>43980</v>
      </c>
      <c r="C1431" t="s">
        <v>3040</v>
      </c>
      <c r="D1431" t="s">
        <v>709</v>
      </c>
      <c r="E1431" t="s">
        <v>39</v>
      </c>
      <c r="F1431" t="s">
        <v>39</v>
      </c>
      <c r="G1431" t="s">
        <v>29</v>
      </c>
      <c r="H1431" t="s">
        <v>30</v>
      </c>
      <c r="I1431" t="s">
        <v>48</v>
      </c>
      <c r="J1431" t="s">
        <v>222</v>
      </c>
      <c r="K1431" t="s">
        <v>33</v>
      </c>
      <c r="L1431" t="s">
        <v>41</v>
      </c>
      <c r="M1431" t="s">
        <v>35</v>
      </c>
      <c r="N1431" s="1">
        <v>44013</v>
      </c>
      <c r="O1431">
        <v>32.020000000000003</v>
      </c>
      <c r="P1431" s="2">
        <v>152.47999999999999</v>
      </c>
      <c r="Q1431">
        <v>120.46</v>
      </c>
      <c r="R1431">
        <v>49</v>
      </c>
      <c r="S1431" s="2">
        <v>1568.98</v>
      </c>
      <c r="T1431" s="3">
        <v>0.03</v>
      </c>
      <c r="U1431" s="2">
        <v>47.07</v>
      </c>
      <c r="V1431" s="2">
        <v>1521.91</v>
      </c>
      <c r="W1431" s="2">
        <v>4</v>
      </c>
      <c r="X1431" s="2">
        <v>1525.91</v>
      </c>
    </row>
    <row r="1432" spans="1:24">
      <c r="A1432" t="s">
        <v>3041</v>
      </c>
      <c r="B1432" s="1">
        <v>43980</v>
      </c>
      <c r="C1432" t="s">
        <v>3042</v>
      </c>
      <c r="D1432" t="s">
        <v>712</v>
      </c>
      <c r="E1432" t="s">
        <v>45</v>
      </c>
      <c r="F1432" t="s">
        <v>45</v>
      </c>
      <c r="G1432" t="s">
        <v>29</v>
      </c>
      <c r="H1432" t="s">
        <v>167</v>
      </c>
      <c r="I1432" t="s">
        <v>176</v>
      </c>
      <c r="J1432" t="s">
        <v>226</v>
      </c>
      <c r="K1432" t="s">
        <v>33</v>
      </c>
      <c r="L1432" t="s">
        <v>34</v>
      </c>
      <c r="M1432" t="s">
        <v>35</v>
      </c>
      <c r="N1432" s="1">
        <v>44024</v>
      </c>
      <c r="O1432">
        <v>13.88</v>
      </c>
      <c r="P1432" s="2">
        <v>22.38</v>
      </c>
      <c r="Q1432">
        <v>8.5</v>
      </c>
      <c r="R1432">
        <v>26</v>
      </c>
      <c r="S1432" s="2">
        <v>360.88</v>
      </c>
      <c r="T1432" s="3">
        <v>7.0000000000000007E-2</v>
      </c>
      <c r="U1432" s="2">
        <v>25.26</v>
      </c>
      <c r="V1432" s="2">
        <v>335.62</v>
      </c>
      <c r="W1432" s="2">
        <v>15.1</v>
      </c>
      <c r="X1432" s="2">
        <v>350.72</v>
      </c>
    </row>
    <row r="1433" spans="1:24">
      <c r="A1433" t="s">
        <v>3043</v>
      </c>
      <c r="B1433" s="1">
        <v>43980</v>
      </c>
      <c r="C1433" t="s">
        <v>2498</v>
      </c>
      <c r="D1433" t="s">
        <v>715</v>
      </c>
      <c r="E1433" t="s">
        <v>27</v>
      </c>
      <c r="F1433" t="s">
        <v>28</v>
      </c>
      <c r="G1433" t="s">
        <v>29</v>
      </c>
      <c r="H1433" t="s">
        <v>90</v>
      </c>
      <c r="I1433" t="s">
        <v>31</v>
      </c>
      <c r="J1433" t="s">
        <v>230</v>
      </c>
      <c r="K1433" t="s">
        <v>33</v>
      </c>
      <c r="L1433" t="s">
        <v>41</v>
      </c>
      <c r="M1433" t="s">
        <v>35</v>
      </c>
      <c r="N1433" s="1">
        <v>44033</v>
      </c>
      <c r="O1433">
        <v>4.79</v>
      </c>
      <c r="P1433" s="2">
        <v>11.97</v>
      </c>
      <c r="Q1433">
        <v>7.18</v>
      </c>
      <c r="R1433">
        <v>46</v>
      </c>
      <c r="S1433" s="2">
        <v>220.34</v>
      </c>
      <c r="T1433" s="3">
        <v>7.0000000000000007E-2</v>
      </c>
      <c r="U1433" s="2">
        <v>15.42</v>
      </c>
      <c r="V1433" s="2">
        <v>204.92</v>
      </c>
      <c r="W1433" s="2">
        <v>5.81</v>
      </c>
      <c r="X1433" s="2">
        <v>210.73</v>
      </c>
    </row>
    <row r="1434" spans="1:24">
      <c r="A1434" t="s">
        <v>3044</v>
      </c>
      <c r="B1434" s="1">
        <v>43984</v>
      </c>
      <c r="C1434" t="s">
        <v>3045</v>
      </c>
      <c r="D1434" t="s">
        <v>718</v>
      </c>
      <c r="E1434" t="s">
        <v>39</v>
      </c>
      <c r="F1434" t="s">
        <v>39</v>
      </c>
      <c r="G1434" t="s">
        <v>29</v>
      </c>
      <c r="H1434" t="s">
        <v>62</v>
      </c>
      <c r="I1434" t="s">
        <v>73</v>
      </c>
      <c r="J1434" t="s">
        <v>233</v>
      </c>
      <c r="K1434" t="s">
        <v>50</v>
      </c>
      <c r="L1434" t="s">
        <v>58</v>
      </c>
      <c r="M1434" t="s">
        <v>35</v>
      </c>
      <c r="N1434" s="1">
        <v>44020</v>
      </c>
      <c r="O1434">
        <v>8.82</v>
      </c>
      <c r="P1434" s="2">
        <v>20.99</v>
      </c>
      <c r="Q1434">
        <v>12.17</v>
      </c>
      <c r="R1434">
        <v>10</v>
      </c>
      <c r="S1434" s="2">
        <v>88.2</v>
      </c>
      <c r="T1434" s="3">
        <v>0</v>
      </c>
      <c r="U1434" s="2">
        <v>0</v>
      </c>
      <c r="V1434" s="2">
        <v>88.2</v>
      </c>
      <c r="W1434" s="2">
        <v>4.8099999999999996</v>
      </c>
      <c r="X1434" s="2">
        <v>93.01</v>
      </c>
    </row>
    <row r="1435" spans="1:24">
      <c r="A1435" t="s">
        <v>3046</v>
      </c>
      <c r="B1435" s="1">
        <v>43985</v>
      </c>
      <c r="C1435" t="s">
        <v>3047</v>
      </c>
      <c r="D1435" t="s">
        <v>721</v>
      </c>
      <c r="E1435" t="s">
        <v>45</v>
      </c>
      <c r="F1435" t="s">
        <v>45</v>
      </c>
      <c r="G1435" t="s">
        <v>29</v>
      </c>
      <c r="H1435" t="s">
        <v>525</v>
      </c>
      <c r="I1435" t="s">
        <v>63</v>
      </c>
      <c r="J1435" t="s">
        <v>237</v>
      </c>
      <c r="K1435" t="s">
        <v>57</v>
      </c>
      <c r="L1435" t="s">
        <v>58</v>
      </c>
      <c r="M1435" t="s">
        <v>35</v>
      </c>
      <c r="N1435" s="1">
        <v>44001</v>
      </c>
      <c r="O1435">
        <v>1.0900000000000001</v>
      </c>
      <c r="P1435" s="2">
        <v>1.82</v>
      </c>
      <c r="Q1435">
        <v>0.73</v>
      </c>
      <c r="R1435">
        <v>40</v>
      </c>
      <c r="S1435" s="2">
        <v>43.6</v>
      </c>
      <c r="T1435" s="3">
        <v>0.1</v>
      </c>
      <c r="U1435" s="2">
        <v>4.3600000000000003</v>
      </c>
      <c r="V1435" s="2">
        <v>39.24</v>
      </c>
      <c r="W1435" s="2">
        <v>1</v>
      </c>
      <c r="X1435" s="2">
        <v>40.24</v>
      </c>
    </row>
    <row r="1436" spans="1:24">
      <c r="A1436" t="s">
        <v>3048</v>
      </c>
      <c r="B1436" s="1">
        <v>43985</v>
      </c>
      <c r="C1436" t="s">
        <v>1847</v>
      </c>
      <c r="D1436" t="s">
        <v>724</v>
      </c>
      <c r="E1436" t="s">
        <v>27</v>
      </c>
      <c r="F1436" t="s">
        <v>28</v>
      </c>
      <c r="G1436" t="s">
        <v>46</v>
      </c>
      <c r="H1436" t="s">
        <v>30</v>
      </c>
      <c r="I1436" t="s">
        <v>176</v>
      </c>
      <c r="J1436" t="s">
        <v>241</v>
      </c>
      <c r="K1436" t="s">
        <v>50</v>
      </c>
      <c r="L1436" t="s">
        <v>51</v>
      </c>
      <c r="M1436" t="s">
        <v>35</v>
      </c>
      <c r="N1436" s="1">
        <v>44002</v>
      </c>
      <c r="O1436">
        <v>3.75</v>
      </c>
      <c r="P1436" s="2">
        <v>7.08</v>
      </c>
      <c r="Q1436">
        <v>3.33</v>
      </c>
      <c r="R1436">
        <v>45</v>
      </c>
      <c r="S1436" s="2">
        <v>168.75</v>
      </c>
      <c r="T1436" s="3">
        <v>0.06</v>
      </c>
      <c r="U1436" s="2">
        <v>10.130000000000001</v>
      </c>
      <c r="V1436" s="2">
        <v>158.63</v>
      </c>
      <c r="W1436" s="2">
        <v>2.35</v>
      </c>
      <c r="X1436" s="2">
        <v>160.97999999999999</v>
      </c>
    </row>
    <row r="1437" spans="1:24">
      <c r="A1437" t="s">
        <v>3049</v>
      </c>
      <c r="B1437" s="1">
        <v>43986</v>
      </c>
      <c r="C1437" t="s">
        <v>3050</v>
      </c>
      <c r="D1437" t="s">
        <v>727</v>
      </c>
      <c r="E1437" t="s">
        <v>39</v>
      </c>
      <c r="F1437" t="s">
        <v>39</v>
      </c>
      <c r="G1437" t="s">
        <v>72</v>
      </c>
      <c r="H1437" t="s">
        <v>70</v>
      </c>
      <c r="I1437" t="s">
        <v>176</v>
      </c>
      <c r="J1437" t="s">
        <v>245</v>
      </c>
      <c r="K1437" t="s">
        <v>57</v>
      </c>
      <c r="L1437" t="s">
        <v>58</v>
      </c>
      <c r="M1437" t="s">
        <v>35</v>
      </c>
      <c r="N1437" s="1">
        <v>44039</v>
      </c>
      <c r="O1437">
        <v>178.83</v>
      </c>
      <c r="P1437" s="2">
        <v>415.88</v>
      </c>
      <c r="Q1437">
        <v>237.05</v>
      </c>
      <c r="R1437">
        <v>43</v>
      </c>
      <c r="S1437" s="2">
        <v>7689.69</v>
      </c>
      <c r="T1437" s="3">
        <v>7.0000000000000007E-2</v>
      </c>
      <c r="U1437" s="2">
        <v>538.28</v>
      </c>
      <c r="V1437" s="2">
        <v>7151.41</v>
      </c>
      <c r="W1437" s="2">
        <v>11.37</v>
      </c>
      <c r="X1437" s="2">
        <v>7162.78</v>
      </c>
    </row>
    <row r="1438" spans="1:24">
      <c r="A1438" t="s">
        <v>3051</v>
      </c>
      <c r="B1438" s="1">
        <v>43986</v>
      </c>
      <c r="C1438" t="s">
        <v>3052</v>
      </c>
      <c r="D1438" t="s">
        <v>730</v>
      </c>
      <c r="E1438" t="s">
        <v>45</v>
      </c>
      <c r="F1438" t="s">
        <v>45</v>
      </c>
      <c r="G1438" t="s">
        <v>46</v>
      </c>
      <c r="H1438" t="s">
        <v>125</v>
      </c>
      <c r="I1438" t="s">
        <v>63</v>
      </c>
      <c r="J1438" t="s">
        <v>249</v>
      </c>
      <c r="K1438" t="s">
        <v>33</v>
      </c>
      <c r="L1438" t="s">
        <v>34</v>
      </c>
      <c r="M1438" t="s">
        <v>35</v>
      </c>
      <c r="N1438" s="1">
        <v>44010</v>
      </c>
      <c r="O1438">
        <v>156.5</v>
      </c>
      <c r="P1438" s="2">
        <v>300.97000000000003</v>
      </c>
      <c r="Q1438">
        <v>144.47</v>
      </c>
      <c r="R1438">
        <v>6</v>
      </c>
      <c r="S1438" s="2">
        <v>939</v>
      </c>
      <c r="T1438" s="3">
        <v>0.04</v>
      </c>
      <c r="U1438" s="2">
        <v>37.56</v>
      </c>
      <c r="V1438" s="2">
        <v>901.44</v>
      </c>
      <c r="W1438" s="2">
        <v>7.18</v>
      </c>
      <c r="X1438" s="2">
        <v>908.62</v>
      </c>
    </row>
    <row r="1439" spans="1:24">
      <c r="A1439" t="s">
        <v>3053</v>
      </c>
      <c r="B1439" s="1">
        <v>43987</v>
      </c>
      <c r="C1439" t="s">
        <v>3054</v>
      </c>
      <c r="D1439" t="s">
        <v>733</v>
      </c>
      <c r="E1439" t="s">
        <v>27</v>
      </c>
      <c r="F1439" t="s">
        <v>28</v>
      </c>
      <c r="G1439" t="s">
        <v>29</v>
      </c>
      <c r="H1439" t="s">
        <v>47</v>
      </c>
      <c r="I1439" t="s">
        <v>31</v>
      </c>
      <c r="J1439" t="s">
        <v>253</v>
      </c>
      <c r="K1439" t="s">
        <v>57</v>
      </c>
      <c r="L1439" t="s">
        <v>34</v>
      </c>
      <c r="M1439" t="s">
        <v>35</v>
      </c>
      <c r="N1439" s="1">
        <v>43995</v>
      </c>
      <c r="O1439">
        <v>12.39</v>
      </c>
      <c r="P1439" s="2">
        <v>19.98</v>
      </c>
      <c r="Q1439">
        <v>7.59</v>
      </c>
      <c r="R1439">
        <v>10</v>
      </c>
      <c r="S1439" s="2">
        <v>123.9</v>
      </c>
      <c r="T1439" s="3">
        <v>0.1</v>
      </c>
      <c r="U1439" s="2">
        <v>12.39</v>
      </c>
      <c r="V1439" s="2">
        <v>111.51</v>
      </c>
      <c r="W1439" s="2">
        <v>5.77</v>
      </c>
      <c r="X1439" s="2">
        <v>117.28</v>
      </c>
    </row>
    <row r="1440" spans="1:24">
      <c r="A1440" t="s">
        <v>3055</v>
      </c>
      <c r="B1440" s="1">
        <v>43989</v>
      </c>
      <c r="C1440" t="s">
        <v>3056</v>
      </c>
      <c r="D1440" t="s">
        <v>736</v>
      </c>
      <c r="E1440" t="s">
        <v>39</v>
      </c>
      <c r="F1440" t="s">
        <v>39</v>
      </c>
      <c r="G1440" t="s">
        <v>72</v>
      </c>
      <c r="H1440" t="s">
        <v>525</v>
      </c>
      <c r="I1440" t="s">
        <v>31</v>
      </c>
      <c r="J1440" t="s">
        <v>257</v>
      </c>
      <c r="K1440" t="s">
        <v>33</v>
      </c>
      <c r="L1440" t="s">
        <v>34</v>
      </c>
      <c r="M1440" t="s">
        <v>178</v>
      </c>
      <c r="N1440" s="1">
        <v>44040</v>
      </c>
      <c r="O1440">
        <v>278.99</v>
      </c>
      <c r="P1440" s="2">
        <v>449.99</v>
      </c>
      <c r="Q1440">
        <v>171</v>
      </c>
      <c r="R1440">
        <v>5</v>
      </c>
      <c r="S1440" s="2">
        <v>1394.95</v>
      </c>
      <c r="T1440" s="3">
        <v>0.01</v>
      </c>
      <c r="U1440" s="2">
        <v>13.95</v>
      </c>
      <c r="V1440" s="2">
        <v>1381</v>
      </c>
      <c r="W1440" s="2">
        <v>49</v>
      </c>
      <c r="X1440" s="2">
        <v>1430</v>
      </c>
    </row>
    <row r="1441" spans="1:24">
      <c r="A1441" t="s">
        <v>3057</v>
      </c>
      <c r="B1441" s="1">
        <v>43990</v>
      </c>
      <c r="C1441" t="s">
        <v>3058</v>
      </c>
      <c r="D1441" t="s">
        <v>739</v>
      </c>
      <c r="E1441" t="s">
        <v>45</v>
      </c>
      <c r="F1441" t="s">
        <v>45</v>
      </c>
      <c r="G1441" t="s">
        <v>29</v>
      </c>
      <c r="H1441" t="s">
        <v>62</v>
      </c>
      <c r="I1441" t="s">
        <v>63</v>
      </c>
      <c r="J1441" t="s">
        <v>261</v>
      </c>
      <c r="K1441" t="s">
        <v>50</v>
      </c>
      <c r="L1441" t="s">
        <v>58</v>
      </c>
      <c r="M1441" t="s">
        <v>52</v>
      </c>
      <c r="N1441" s="1">
        <v>43998</v>
      </c>
      <c r="O1441">
        <v>2.2599999999999998</v>
      </c>
      <c r="P1441" s="2">
        <v>3.58</v>
      </c>
      <c r="Q1441">
        <v>1.32</v>
      </c>
      <c r="R1441">
        <v>44</v>
      </c>
      <c r="S1441" s="2">
        <v>99.44</v>
      </c>
      <c r="T1441" s="3">
        <v>0.06</v>
      </c>
      <c r="U1441" s="2">
        <v>5.97</v>
      </c>
      <c r="V1441" s="2">
        <v>93.47</v>
      </c>
      <c r="W1441" s="2">
        <v>5.47</v>
      </c>
      <c r="X1441" s="2">
        <v>98.94</v>
      </c>
    </row>
    <row r="1442" spans="1:24">
      <c r="A1442" t="s">
        <v>3059</v>
      </c>
      <c r="B1442" s="1">
        <v>43991</v>
      </c>
      <c r="C1442" t="s">
        <v>3060</v>
      </c>
      <c r="D1442" t="s">
        <v>742</v>
      </c>
      <c r="E1442" t="s">
        <v>27</v>
      </c>
      <c r="F1442" t="s">
        <v>28</v>
      </c>
      <c r="G1442" t="s">
        <v>46</v>
      </c>
      <c r="H1442" t="s">
        <v>66</v>
      </c>
      <c r="I1442" t="s">
        <v>176</v>
      </c>
      <c r="J1442" t="s">
        <v>265</v>
      </c>
      <c r="K1442" t="s">
        <v>57</v>
      </c>
      <c r="L1442" t="s">
        <v>58</v>
      </c>
      <c r="M1442" t="s">
        <v>35</v>
      </c>
      <c r="N1442" s="1">
        <v>43997</v>
      </c>
      <c r="O1442">
        <v>11.38</v>
      </c>
      <c r="P1442" s="2">
        <v>18.649999999999999</v>
      </c>
      <c r="Q1442">
        <v>7.27</v>
      </c>
      <c r="R1442">
        <v>18</v>
      </c>
      <c r="S1442" s="2">
        <v>204.84</v>
      </c>
      <c r="T1442" s="3">
        <v>0.1</v>
      </c>
      <c r="U1442" s="2">
        <v>20.48</v>
      </c>
      <c r="V1442" s="2">
        <v>184.36</v>
      </c>
      <c r="W1442" s="2">
        <v>3.77</v>
      </c>
      <c r="X1442" s="2">
        <v>188.13</v>
      </c>
    </row>
    <row r="1443" spans="1:24">
      <c r="A1443" t="s">
        <v>3061</v>
      </c>
      <c r="B1443" s="1">
        <v>43995</v>
      </c>
      <c r="C1443" t="s">
        <v>3062</v>
      </c>
      <c r="D1443" t="s">
        <v>745</v>
      </c>
      <c r="E1443" t="s">
        <v>39</v>
      </c>
      <c r="F1443" t="s">
        <v>39</v>
      </c>
      <c r="G1443" t="s">
        <v>29</v>
      </c>
      <c r="H1443" t="s">
        <v>150</v>
      </c>
      <c r="I1443" t="s">
        <v>48</v>
      </c>
      <c r="J1443" t="s">
        <v>269</v>
      </c>
      <c r="K1443" t="s">
        <v>33</v>
      </c>
      <c r="L1443" t="s">
        <v>41</v>
      </c>
      <c r="M1443" t="s">
        <v>52</v>
      </c>
      <c r="N1443" s="1">
        <v>44049</v>
      </c>
      <c r="O1443">
        <v>19.829999999999998</v>
      </c>
      <c r="P1443" s="2">
        <v>30.98</v>
      </c>
      <c r="Q1443">
        <v>11.15</v>
      </c>
      <c r="R1443">
        <v>46</v>
      </c>
      <c r="S1443" s="2">
        <v>912.18</v>
      </c>
      <c r="T1443" s="3">
        <v>0.04</v>
      </c>
      <c r="U1443" s="2">
        <v>36.49</v>
      </c>
      <c r="V1443" s="2">
        <v>875.69</v>
      </c>
      <c r="W1443" s="2">
        <v>19.510000000000002</v>
      </c>
      <c r="X1443" s="2">
        <v>895.2</v>
      </c>
    </row>
    <row r="1444" spans="1:24">
      <c r="A1444" t="s">
        <v>3063</v>
      </c>
      <c r="B1444" s="1">
        <v>43998</v>
      </c>
      <c r="C1444" t="s">
        <v>3064</v>
      </c>
      <c r="D1444" t="s">
        <v>748</v>
      </c>
      <c r="E1444" t="s">
        <v>45</v>
      </c>
      <c r="F1444" t="s">
        <v>45</v>
      </c>
      <c r="G1444" t="s">
        <v>107</v>
      </c>
      <c r="H1444" t="s">
        <v>167</v>
      </c>
      <c r="I1444" t="s">
        <v>48</v>
      </c>
      <c r="J1444" t="s">
        <v>273</v>
      </c>
      <c r="K1444" t="s">
        <v>57</v>
      </c>
      <c r="L1444" t="s">
        <v>34</v>
      </c>
      <c r="M1444" t="s">
        <v>35</v>
      </c>
      <c r="N1444" s="1">
        <v>44014</v>
      </c>
      <c r="O1444">
        <v>3.52</v>
      </c>
      <c r="P1444" s="2">
        <v>5.68</v>
      </c>
      <c r="Q1444">
        <v>2.16</v>
      </c>
      <c r="R1444">
        <v>32</v>
      </c>
      <c r="S1444" s="2">
        <v>112.64</v>
      </c>
      <c r="T1444" s="3">
        <v>0.1</v>
      </c>
      <c r="U1444" s="2">
        <v>11.26</v>
      </c>
      <c r="V1444" s="2">
        <v>101.38</v>
      </c>
      <c r="W1444" s="2">
        <v>1.39</v>
      </c>
      <c r="X1444" s="2">
        <v>102.77</v>
      </c>
    </row>
    <row r="1445" spans="1:24">
      <c r="A1445" t="s">
        <v>3065</v>
      </c>
      <c r="B1445" s="1">
        <v>43999</v>
      </c>
      <c r="C1445" t="s">
        <v>3066</v>
      </c>
      <c r="D1445" t="s">
        <v>751</v>
      </c>
      <c r="E1445" t="s">
        <v>39</v>
      </c>
      <c r="F1445" t="s">
        <v>39</v>
      </c>
      <c r="G1445" t="s">
        <v>107</v>
      </c>
      <c r="H1445" t="s">
        <v>150</v>
      </c>
      <c r="I1445" t="s">
        <v>31</v>
      </c>
      <c r="J1445" t="s">
        <v>277</v>
      </c>
      <c r="K1445" t="s">
        <v>33</v>
      </c>
      <c r="L1445" t="s">
        <v>41</v>
      </c>
      <c r="M1445" t="s">
        <v>35</v>
      </c>
      <c r="N1445" s="1">
        <v>44041</v>
      </c>
      <c r="O1445">
        <v>1.18</v>
      </c>
      <c r="P1445" s="2">
        <v>1.88</v>
      </c>
      <c r="Q1445">
        <v>0.7</v>
      </c>
      <c r="R1445">
        <v>19</v>
      </c>
      <c r="S1445" s="2">
        <v>22.42</v>
      </c>
      <c r="T1445" s="3">
        <v>7.0000000000000007E-2</v>
      </c>
      <c r="U1445" s="2">
        <v>1.57</v>
      </c>
      <c r="V1445" s="2">
        <v>20.85</v>
      </c>
      <c r="W1445" s="2">
        <v>1.49</v>
      </c>
      <c r="X1445" s="2">
        <v>22.34</v>
      </c>
    </row>
    <row r="1446" spans="1:24">
      <c r="A1446" t="s">
        <v>3067</v>
      </c>
      <c r="B1446" s="1">
        <v>44000</v>
      </c>
      <c r="C1446" t="s">
        <v>3068</v>
      </c>
      <c r="D1446" t="s">
        <v>754</v>
      </c>
      <c r="E1446" t="s">
        <v>45</v>
      </c>
      <c r="F1446" t="s">
        <v>45</v>
      </c>
      <c r="G1446" t="s">
        <v>29</v>
      </c>
      <c r="H1446" t="s">
        <v>47</v>
      </c>
      <c r="I1446" t="s">
        <v>176</v>
      </c>
      <c r="J1446" t="s">
        <v>281</v>
      </c>
      <c r="K1446" t="s">
        <v>50</v>
      </c>
      <c r="L1446" t="s">
        <v>58</v>
      </c>
      <c r="M1446" t="s">
        <v>35</v>
      </c>
      <c r="N1446" s="1">
        <v>44044</v>
      </c>
      <c r="O1446">
        <v>2.41</v>
      </c>
      <c r="P1446" s="2">
        <v>3.71</v>
      </c>
      <c r="Q1446">
        <v>1.3</v>
      </c>
      <c r="R1446">
        <v>39</v>
      </c>
      <c r="S1446" s="2">
        <v>93.99</v>
      </c>
      <c r="T1446" s="3">
        <v>0.06</v>
      </c>
      <c r="U1446" s="2">
        <v>5.64</v>
      </c>
      <c r="V1446" s="2">
        <v>88.35</v>
      </c>
      <c r="W1446" s="2">
        <v>1.93</v>
      </c>
      <c r="X1446" s="2">
        <v>90.28</v>
      </c>
    </row>
    <row r="1447" spans="1:24">
      <c r="A1447" t="s">
        <v>3069</v>
      </c>
      <c r="B1447" s="1">
        <v>44000</v>
      </c>
      <c r="C1447" t="s">
        <v>3070</v>
      </c>
      <c r="D1447" t="s">
        <v>757</v>
      </c>
      <c r="E1447" t="s">
        <v>27</v>
      </c>
      <c r="F1447" t="s">
        <v>28</v>
      </c>
      <c r="G1447" t="s">
        <v>46</v>
      </c>
      <c r="H1447" t="s">
        <v>433</v>
      </c>
      <c r="I1447" t="s">
        <v>73</v>
      </c>
      <c r="J1447" t="s">
        <v>285</v>
      </c>
      <c r="K1447" t="s">
        <v>57</v>
      </c>
      <c r="L1447" t="s">
        <v>58</v>
      </c>
      <c r="M1447" t="s">
        <v>35</v>
      </c>
      <c r="N1447" s="1">
        <v>44038</v>
      </c>
      <c r="O1447">
        <v>1.88</v>
      </c>
      <c r="P1447" s="2">
        <v>3.14</v>
      </c>
      <c r="Q1447">
        <v>1.26</v>
      </c>
      <c r="R1447">
        <v>32</v>
      </c>
      <c r="S1447" s="2">
        <v>60.16</v>
      </c>
      <c r="T1447" s="3">
        <v>0.03</v>
      </c>
      <c r="U1447" s="2">
        <v>1.8</v>
      </c>
      <c r="V1447" s="2">
        <v>58.36</v>
      </c>
      <c r="W1447" s="2">
        <v>1.1399999999999999</v>
      </c>
      <c r="X1447" s="2">
        <v>59.5</v>
      </c>
    </row>
    <row r="1448" spans="1:24">
      <c r="A1448" t="s">
        <v>3071</v>
      </c>
      <c r="B1448" s="1">
        <v>44001</v>
      </c>
      <c r="C1448" t="s">
        <v>3072</v>
      </c>
      <c r="D1448" t="s">
        <v>760</v>
      </c>
      <c r="E1448" t="s">
        <v>27</v>
      </c>
      <c r="F1448" t="s">
        <v>28</v>
      </c>
      <c r="G1448" t="s">
        <v>72</v>
      </c>
      <c r="H1448" t="s">
        <v>62</v>
      </c>
      <c r="I1448" t="s">
        <v>31</v>
      </c>
      <c r="J1448" t="s">
        <v>289</v>
      </c>
      <c r="K1448" t="s">
        <v>33</v>
      </c>
      <c r="L1448" t="s">
        <v>51</v>
      </c>
      <c r="M1448" t="s">
        <v>35</v>
      </c>
      <c r="N1448" s="1">
        <v>44024</v>
      </c>
      <c r="O1448">
        <v>21.56</v>
      </c>
      <c r="P1448" s="2">
        <v>36.549999999999997</v>
      </c>
      <c r="Q1448">
        <v>14.99</v>
      </c>
      <c r="R1448">
        <v>48</v>
      </c>
      <c r="S1448" s="2">
        <v>1034.8800000000001</v>
      </c>
      <c r="T1448" s="3">
        <v>7.0000000000000007E-2</v>
      </c>
      <c r="U1448" s="2">
        <v>72.44</v>
      </c>
      <c r="V1448" s="2">
        <v>962.44</v>
      </c>
      <c r="W1448" s="2">
        <v>13.89</v>
      </c>
      <c r="X1448" s="2">
        <v>976.33</v>
      </c>
    </row>
    <row r="1449" spans="1:24">
      <c r="A1449" t="s">
        <v>3073</v>
      </c>
      <c r="B1449" s="1">
        <v>44001</v>
      </c>
      <c r="C1449" t="s">
        <v>3074</v>
      </c>
      <c r="D1449" t="s">
        <v>763</v>
      </c>
      <c r="E1449" t="s">
        <v>39</v>
      </c>
      <c r="F1449" t="s">
        <v>39</v>
      </c>
      <c r="G1449" t="s">
        <v>72</v>
      </c>
      <c r="H1449" t="s">
        <v>66</v>
      </c>
      <c r="I1449" t="s">
        <v>63</v>
      </c>
      <c r="J1449" t="s">
        <v>293</v>
      </c>
      <c r="K1449" t="s">
        <v>33</v>
      </c>
      <c r="L1449" t="s">
        <v>58</v>
      </c>
      <c r="M1449" t="s">
        <v>35</v>
      </c>
      <c r="N1449" s="1">
        <v>44031</v>
      </c>
      <c r="O1449">
        <v>20.18</v>
      </c>
      <c r="P1449" s="2">
        <v>35.409999999999997</v>
      </c>
      <c r="Q1449">
        <v>15.23</v>
      </c>
      <c r="R1449">
        <v>21</v>
      </c>
      <c r="S1449" s="2">
        <v>423.78</v>
      </c>
      <c r="T1449" s="3">
        <v>0.01</v>
      </c>
      <c r="U1449" s="2">
        <v>4.24</v>
      </c>
      <c r="V1449" s="2">
        <v>419.54</v>
      </c>
      <c r="W1449" s="2">
        <v>1.99</v>
      </c>
      <c r="X1449" s="2">
        <v>421.53</v>
      </c>
    </row>
    <row r="1450" spans="1:24">
      <c r="A1450" t="s">
        <v>3075</v>
      </c>
      <c r="B1450" s="1">
        <v>44001</v>
      </c>
      <c r="C1450" t="s">
        <v>3076</v>
      </c>
      <c r="D1450" t="s">
        <v>766</v>
      </c>
      <c r="E1450" t="s">
        <v>45</v>
      </c>
      <c r="F1450" t="s">
        <v>45</v>
      </c>
      <c r="G1450" t="s">
        <v>107</v>
      </c>
      <c r="H1450" t="s">
        <v>150</v>
      </c>
      <c r="I1450" t="s">
        <v>176</v>
      </c>
      <c r="J1450" t="s">
        <v>297</v>
      </c>
      <c r="K1450" t="s">
        <v>50</v>
      </c>
      <c r="L1450" t="s">
        <v>34</v>
      </c>
      <c r="M1450" t="s">
        <v>35</v>
      </c>
      <c r="N1450" s="1">
        <v>44056</v>
      </c>
      <c r="O1450">
        <v>99.39</v>
      </c>
      <c r="P1450" s="2">
        <v>162.93</v>
      </c>
      <c r="Q1450">
        <v>63.54</v>
      </c>
      <c r="R1450">
        <v>16</v>
      </c>
      <c r="S1450" s="2">
        <v>1590.24</v>
      </c>
      <c r="T1450" s="3">
        <v>0.1</v>
      </c>
      <c r="U1450" s="2">
        <v>159.02000000000001</v>
      </c>
      <c r="V1450" s="2">
        <v>1431.22</v>
      </c>
      <c r="W1450" s="2">
        <v>19.989999999999998</v>
      </c>
      <c r="X1450" s="2">
        <v>1451.21</v>
      </c>
    </row>
    <row r="1451" spans="1:24">
      <c r="A1451" t="s">
        <v>3077</v>
      </c>
      <c r="B1451" s="1">
        <v>44004</v>
      </c>
      <c r="C1451" t="s">
        <v>2294</v>
      </c>
      <c r="D1451" t="s">
        <v>769</v>
      </c>
      <c r="E1451" t="s">
        <v>27</v>
      </c>
      <c r="F1451" t="s">
        <v>28</v>
      </c>
      <c r="G1451" t="s">
        <v>29</v>
      </c>
      <c r="H1451" t="s">
        <v>525</v>
      </c>
      <c r="I1451" t="s">
        <v>63</v>
      </c>
      <c r="J1451" t="s">
        <v>301</v>
      </c>
      <c r="K1451" t="s">
        <v>33</v>
      </c>
      <c r="L1451" t="s">
        <v>34</v>
      </c>
      <c r="M1451" t="s">
        <v>52</v>
      </c>
      <c r="N1451" s="1">
        <v>44056</v>
      </c>
      <c r="O1451">
        <v>56.16</v>
      </c>
      <c r="P1451" s="2">
        <v>136.97999999999999</v>
      </c>
      <c r="Q1451">
        <v>80.819999999999993</v>
      </c>
      <c r="R1451">
        <v>17</v>
      </c>
      <c r="S1451" s="2">
        <v>954.72</v>
      </c>
      <c r="T1451" s="3">
        <v>0</v>
      </c>
      <c r="U1451" s="2">
        <v>0</v>
      </c>
      <c r="V1451" s="2">
        <v>954.72</v>
      </c>
      <c r="W1451" s="2">
        <v>24.49</v>
      </c>
      <c r="X1451" s="2">
        <v>979.21</v>
      </c>
    </row>
    <row r="1452" spans="1:24">
      <c r="A1452" t="s">
        <v>3078</v>
      </c>
      <c r="B1452" s="1">
        <v>44004</v>
      </c>
      <c r="C1452" t="s">
        <v>3079</v>
      </c>
      <c r="D1452" t="s">
        <v>772</v>
      </c>
      <c r="E1452" t="s">
        <v>39</v>
      </c>
      <c r="F1452" t="s">
        <v>39</v>
      </c>
      <c r="G1452" t="s">
        <v>72</v>
      </c>
      <c r="H1452" t="s">
        <v>525</v>
      </c>
      <c r="I1452" t="s">
        <v>31</v>
      </c>
      <c r="J1452" t="s">
        <v>305</v>
      </c>
      <c r="K1452" t="s">
        <v>33</v>
      </c>
      <c r="L1452" t="s">
        <v>34</v>
      </c>
      <c r="M1452" t="s">
        <v>52</v>
      </c>
      <c r="N1452" s="1">
        <v>44038</v>
      </c>
      <c r="O1452">
        <v>3.14</v>
      </c>
      <c r="P1452" s="2">
        <v>4.91</v>
      </c>
      <c r="Q1452">
        <v>1.77</v>
      </c>
      <c r="R1452">
        <v>24</v>
      </c>
      <c r="S1452" s="2">
        <v>75.36</v>
      </c>
      <c r="T1452" s="3">
        <v>0.01</v>
      </c>
      <c r="U1452" s="2">
        <v>0.75</v>
      </c>
      <c r="V1452" s="2">
        <v>74.61</v>
      </c>
      <c r="W1452" s="2">
        <v>0.5</v>
      </c>
      <c r="X1452" s="2">
        <v>75.11</v>
      </c>
    </row>
    <row r="1453" spans="1:24">
      <c r="A1453" t="s">
        <v>3080</v>
      </c>
      <c r="B1453" s="1">
        <v>44005</v>
      </c>
      <c r="C1453" t="s">
        <v>3081</v>
      </c>
      <c r="D1453" t="s">
        <v>775</v>
      </c>
      <c r="E1453" t="s">
        <v>45</v>
      </c>
      <c r="F1453" t="s">
        <v>45</v>
      </c>
      <c r="G1453" t="s">
        <v>107</v>
      </c>
      <c r="H1453" t="s">
        <v>47</v>
      </c>
      <c r="I1453" t="s">
        <v>31</v>
      </c>
      <c r="J1453" t="s">
        <v>309</v>
      </c>
      <c r="K1453" t="s">
        <v>50</v>
      </c>
      <c r="L1453" t="s">
        <v>34</v>
      </c>
      <c r="M1453" t="s">
        <v>35</v>
      </c>
      <c r="N1453" s="1">
        <v>44020</v>
      </c>
      <c r="O1453">
        <v>1.84</v>
      </c>
      <c r="P1453" s="2">
        <v>2.88</v>
      </c>
      <c r="Q1453">
        <v>1.04</v>
      </c>
      <c r="R1453">
        <v>8</v>
      </c>
      <c r="S1453" s="2">
        <v>14.72</v>
      </c>
      <c r="T1453" s="3">
        <v>7.0000000000000007E-2</v>
      </c>
      <c r="U1453" s="2">
        <v>1.03</v>
      </c>
      <c r="V1453" s="2">
        <v>13.69</v>
      </c>
      <c r="W1453" s="2">
        <v>0.99</v>
      </c>
      <c r="X1453" s="2">
        <v>14.68</v>
      </c>
    </row>
    <row r="1454" spans="1:24">
      <c r="A1454" t="s">
        <v>3082</v>
      </c>
      <c r="B1454" s="1">
        <v>44007</v>
      </c>
      <c r="C1454" t="s">
        <v>3083</v>
      </c>
      <c r="D1454" t="s">
        <v>778</v>
      </c>
      <c r="E1454" t="s">
        <v>27</v>
      </c>
      <c r="F1454" t="s">
        <v>28</v>
      </c>
      <c r="G1454" t="s">
        <v>46</v>
      </c>
      <c r="H1454" t="s">
        <v>66</v>
      </c>
      <c r="I1454" t="s">
        <v>63</v>
      </c>
      <c r="J1454" t="s">
        <v>313</v>
      </c>
      <c r="K1454" t="s">
        <v>57</v>
      </c>
      <c r="L1454" t="s">
        <v>41</v>
      </c>
      <c r="M1454" t="s">
        <v>35</v>
      </c>
      <c r="N1454" s="1">
        <v>44041</v>
      </c>
      <c r="O1454">
        <v>16.8</v>
      </c>
      <c r="P1454" s="2">
        <v>40.97</v>
      </c>
      <c r="Q1454">
        <v>24.17</v>
      </c>
      <c r="R1454">
        <v>47</v>
      </c>
      <c r="S1454" s="2">
        <v>789.6</v>
      </c>
      <c r="T1454" s="3">
        <v>0.06</v>
      </c>
      <c r="U1454" s="2">
        <v>47.38</v>
      </c>
      <c r="V1454" s="2">
        <v>742.22</v>
      </c>
      <c r="W1454" s="2">
        <v>8.99</v>
      </c>
      <c r="X1454" s="2">
        <v>751.21</v>
      </c>
    </row>
    <row r="1455" spans="1:24">
      <c r="A1455" t="s">
        <v>3084</v>
      </c>
      <c r="B1455" s="1">
        <v>44009</v>
      </c>
      <c r="C1455" t="s">
        <v>3085</v>
      </c>
      <c r="D1455" t="s">
        <v>781</v>
      </c>
      <c r="E1455" t="s">
        <v>39</v>
      </c>
      <c r="F1455" t="s">
        <v>39</v>
      </c>
      <c r="G1455" t="s">
        <v>46</v>
      </c>
      <c r="H1455" t="s">
        <v>62</v>
      </c>
      <c r="I1455" t="s">
        <v>176</v>
      </c>
      <c r="J1455" t="s">
        <v>317</v>
      </c>
      <c r="K1455" t="s">
        <v>50</v>
      </c>
      <c r="L1455" t="s">
        <v>51</v>
      </c>
      <c r="M1455" t="s">
        <v>35</v>
      </c>
      <c r="N1455" s="1">
        <v>44059</v>
      </c>
      <c r="O1455">
        <v>1.46</v>
      </c>
      <c r="P1455" s="2">
        <v>3.57</v>
      </c>
      <c r="Q1455">
        <v>2.11</v>
      </c>
      <c r="R1455">
        <v>46</v>
      </c>
      <c r="S1455" s="2">
        <v>67.16</v>
      </c>
      <c r="T1455" s="3">
        <v>0.01</v>
      </c>
      <c r="U1455" s="2">
        <v>0.67</v>
      </c>
      <c r="V1455" s="2">
        <v>66.489999999999995</v>
      </c>
      <c r="W1455" s="2">
        <v>4.17</v>
      </c>
      <c r="X1455" s="2">
        <v>70.66</v>
      </c>
    </row>
    <row r="1456" spans="1:24">
      <c r="A1456" t="s">
        <v>3086</v>
      </c>
      <c r="B1456" s="1">
        <v>44011</v>
      </c>
      <c r="C1456" t="s">
        <v>3087</v>
      </c>
      <c r="D1456" t="s">
        <v>784</v>
      </c>
      <c r="E1456" t="s">
        <v>45</v>
      </c>
      <c r="F1456" t="s">
        <v>45</v>
      </c>
      <c r="G1456" t="s">
        <v>29</v>
      </c>
      <c r="H1456" t="s">
        <v>47</v>
      </c>
      <c r="I1456" t="s">
        <v>31</v>
      </c>
      <c r="J1456" t="s">
        <v>321</v>
      </c>
      <c r="K1456" t="s">
        <v>57</v>
      </c>
      <c r="L1456" t="s">
        <v>58</v>
      </c>
      <c r="M1456" t="s">
        <v>35</v>
      </c>
      <c r="N1456" s="1">
        <v>44027</v>
      </c>
      <c r="O1456">
        <v>1.59</v>
      </c>
      <c r="P1456" s="2">
        <v>2.61</v>
      </c>
      <c r="Q1456">
        <v>1.02</v>
      </c>
      <c r="R1456">
        <v>44</v>
      </c>
      <c r="S1456" s="2">
        <v>69.959999999999994</v>
      </c>
      <c r="T1456" s="3">
        <v>0.09</v>
      </c>
      <c r="U1456" s="2">
        <v>6.3</v>
      </c>
      <c r="V1456" s="2">
        <v>63.66</v>
      </c>
      <c r="W1456" s="2">
        <v>0.5</v>
      </c>
      <c r="X1456" s="2">
        <v>64.16</v>
      </c>
    </row>
    <row r="1457" spans="1:24">
      <c r="A1457" t="s">
        <v>3088</v>
      </c>
      <c r="B1457" s="1">
        <v>44011</v>
      </c>
      <c r="C1457" t="s">
        <v>3089</v>
      </c>
      <c r="D1457" t="s">
        <v>787</v>
      </c>
      <c r="E1457" t="s">
        <v>39</v>
      </c>
      <c r="F1457" t="s">
        <v>39</v>
      </c>
      <c r="G1457" t="s">
        <v>29</v>
      </c>
      <c r="H1457" t="s">
        <v>90</v>
      </c>
      <c r="I1457" t="s">
        <v>63</v>
      </c>
      <c r="J1457" t="s">
        <v>324</v>
      </c>
      <c r="K1457" t="s">
        <v>33</v>
      </c>
      <c r="L1457" t="s">
        <v>51</v>
      </c>
      <c r="M1457" t="s">
        <v>35</v>
      </c>
      <c r="N1457" s="1">
        <v>44053</v>
      </c>
      <c r="O1457">
        <v>14.7</v>
      </c>
      <c r="P1457" s="2">
        <v>29.99</v>
      </c>
      <c r="Q1457">
        <v>15.29</v>
      </c>
      <c r="R1457">
        <v>20</v>
      </c>
      <c r="S1457" s="2">
        <v>294</v>
      </c>
      <c r="T1457" s="3">
        <v>0</v>
      </c>
      <c r="U1457" s="2">
        <v>0</v>
      </c>
      <c r="V1457" s="2">
        <v>294</v>
      </c>
      <c r="W1457" s="2">
        <v>5.5</v>
      </c>
      <c r="X1457" s="2">
        <v>299.5</v>
      </c>
    </row>
    <row r="1458" spans="1:24">
      <c r="A1458" t="s">
        <v>3090</v>
      </c>
      <c r="B1458" s="1">
        <v>44012</v>
      </c>
      <c r="C1458" t="s">
        <v>3091</v>
      </c>
      <c r="D1458" t="s">
        <v>790</v>
      </c>
      <c r="E1458" t="s">
        <v>39</v>
      </c>
      <c r="F1458" t="s">
        <v>39</v>
      </c>
      <c r="G1458" t="s">
        <v>29</v>
      </c>
      <c r="H1458" t="s">
        <v>525</v>
      </c>
      <c r="I1458" t="s">
        <v>31</v>
      </c>
      <c r="J1458" t="s">
        <v>328</v>
      </c>
      <c r="K1458" t="s">
        <v>57</v>
      </c>
      <c r="L1458" t="s">
        <v>34</v>
      </c>
      <c r="M1458" t="s">
        <v>35</v>
      </c>
      <c r="N1458" s="1">
        <v>44047</v>
      </c>
      <c r="O1458">
        <v>8.92</v>
      </c>
      <c r="P1458" s="2">
        <v>29.74</v>
      </c>
      <c r="Q1458">
        <v>20.82</v>
      </c>
      <c r="R1458">
        <v>4</v>
      </c>
      <c r="S1458" s="2">
        <v>35.68</v>
      </c>
      <c r="T1458" s="3">
        <v>0.05</v>
      </c>
      <c r="U1458" s="2">
        <v>1.78</v>
      </c>
      <c r="V1458" s="2">
        <v>33.9</v>
      </c>
      <c r="W1458" s="2">
        <v>6.64</v>
      </c>
      <c r="X1458" s="2">
        <v>40.54</v>
      </c>
    </row>
    <row r="1459" spans="1:24">
      <c r="A1459" t="s">
        <v>3092</v>
      </c>
      <c r="B1459" s="1">
        <v>44016</v>
      </c>
      <c r="C1459" t="s">
        <v>3093</v>
      </c>
      <c r="D1459" t="s">
        <v>793</v>
      </c>
      <c r="E1459" t="s">
        <v>45</v>
      </c>
      <c r="F1459" t="s">
        <v>45</v>
      </c>
      <c r="G1459" t="s">
        <v>72</v>
      </c>
      <c r="H1459" t="s">
        <v>62</v>
      </c>
      <c r="I1459" t="s">
        <v>176</v>
      </c>
      <c r="J1459" t="s">
        <v>332</v>
      </c>
      <c r="K1459" t="s">
        <v>33</v>
      </c>
      <c r="L1459" t="s">
        <v>41</v>
      </c>
      <c r="M1459" t="s">
        <v>35</v>
      </c>
      <c r="N1459" s="1">
        <v>44071</v>
      </c>
      <c r="O1459">
        <v>3.32</v>
      </c>
      <c r="P1459" s="2">
        <v>5.18</v>
      </c>
      <c r="Q1459">
        <v>1.86</v>
      </c>
      <c r="R1459">
        <v>43</v>
      </c>
      <c r="S1459" s="2">
        <v>142.76</v>
      </c>
      <c r="T1459" s="3">
        <v>0.03</v>
      </c>
      <c r="U1459" s="2">
        <v>4.28</v>
      </c>
      <c r="V1459" s="2">
        <v>138.47999999999999</v>
      </c>
      <c r="W1459" s="2">
        <v>2.04</v>
      </c>
      <c r="X1459" s="2">
        <v>140.52000000000001</v>
      </c>
    </row>
    <row r="1460" spans="1:24">
      <c r="A1460" t="s">
        <v>3094</v>
      </c>
      <c r="B1460" s="1">
        <v>44017</v>
      </c>
      <c r="C1460" t="s">
        <v>3095</v>
      </c>
      <c r="D1460" t="s">
        <v>796</v>
      </c>
      <c r="E1460" t="s">
        <v>27</v>
      </c>
      <c r="F1460" t="s">
        <v>28</v>
      </c>
      <c r="G1460" t="s">
        <v>72</v>
      </c>
      <c r="H1460" t="s">
        <v>416</v>
      </c>
      <c r="I1460" t="s">
        <v>73</v>
      </c>
      <c r="J1460" t="s">
        <v>336</v>
      </c>
      <c r="K1460" t="s">
        <v>33</v>
      </c>
      <c r="L1460" t="s">
        <v>51</v>
      </c>
      <c r="M1460" t="s">
        <v>35</v>
      </c>
      <c r="N1460" s="1">
        <v>44022</v>
      </c>
      <c r="O1460">
        <v>1.84</v>
      </c>
      <c r="P1460" s="2">
        <v>2.88</v>
      </c>
      <c r="Q1460">
        <v>1.04</v>
      </c>
      <c r="R1460">
        <v>47</v>
      </c>
      <c r="S1460" s="2">
        <v>86.48</v>
      </c>
      <c r="T1460" s="3">
        <v>0.03</v>
      </c>
      <c r="U1460" s="2">
        <v>2.59</v>
      </c>
      <c r="V1460" s="2">
        <v>83.89</v>
      </c>
      <c r="W1460" s="2">
        <v>5.33</v>
      </c>
      <c r="X1460" s="2">
        <v>89.22</v>
      </c>
    </row>
    <row r="1461" spans="1:24">
      <c r="A1461" t="s">
        <v>3096</v>
      </c>
      <c r="B1461" s="1">
        <v>44023</v>
      </c>
      <c r="C1461" t="s">
        <v>3097</v>
      </c>
      <c r="D1461" t="s">
        <v>799</v>
      </c>
      <c r="E1461" t="s">
        <v>27</v>
      </c>
      <c r="F1461" t="s">
        <v>28</v>
      </c>
      <c r="G1461" t="s">
        <v>72</v>
      </c>
      <c r="H1461" t="s">
        <v>90</v>
      </c>
      <c r="I1461" t="s">
        <v>176</v>
      </c>
      <c r="J1461" t="s">
        <v>340</v>
      </c>
      <c r="K1461" t="s">
        <v>33</v>
      </c>
      <c r="L1461" t="s">
        <v>58</v>
      </c>
      <c r="M1461" t="s">
        <v>35</v>
      </c>
      <c r="N1461" s="1">
        <v>44034</v>
      </c>
      <c r="O1461">
        <v>8.31</v>
      </c>
      <c r="P1461" s="2">
        <v>15.98</v>
      </c>
      <c r="Q1461">
        <v>7.67</v>
      </c>
      <c r="R1461">
        <v>40</v>
      </c>
      <c r="S1461" s="2">
        <v>332.4</v>
      </c>
      <c r="T1461" s="3">
        <v>0.03</v>
      </c>
      <c r="U1461" s="2">
        <v>9.9700000000000006</v>
      </c>
      <c r="V1461" s="2">
        <v>322.43</v>
      </c>
      <c r="W1461" s="2">
        <v>6.5</v>
      </c>
      <c r="X1461" s="2">
        <v>328.93</v>
      </c>
    </row>
    <row r="1462" spans="1:24">
      <c r="A1462" t="s">
        <v>3098</v>
      </c>
      <c r="B1462" s="1">
        <v>44024</v>
      </c>
      <c r="C1462" t="s">
        <v>3099</v>
      </c>
      <c r="D1462" t="s">
        <v>802</v>
      </c>
      <c r="E1462" t="s">
        <v>39</v>
      </c>
      <c r="F1462" t="s">
        <v>39</v>
      </c>
      <c r="G1462" t="s">
        <v>72</v>
      </c>
      <c r="H1462" t="s">
        <v>66</v>
      </c>
      <c r="I1462" t="s">
        <v>31</v>
      </c>
      <c r="J1462" t="s">
        <v>344</v>
      </c>
      <c r="K1462" t="s">
        <v>50</v>
      </c>
      <c r="L1462" t="s">
        <v>34</v>
      </c>
      <c r="M1462" t="s">
        <v>35</v>
      </c>
      <c r="N1462" s="1">
        <v>44073</v>
      </c>
      <c r="O1462">
        <v>1.82</v>
      </c>
      <c r="P1462" s="2">
        <v>2.84</v>
      </c>
      <c r="Q1462">
        <v>1.02</v>
      </c>
      <c r="R1462">
        <v>19</v>
      </c>
      <c r="S1462" s="2">
        <v>34.58</v>
      </c>
      <c r="T1462" s="3">
        <v>0</v>
      </c>
      <c r="U1462" s="2">
        <v>0</v>
      </c>
      <c r="V1462" s="2">
        <v>34.58</v>
      </c>
      <c r="W1462" s="2">
        <v>5.44</v>
      </c>
      <c r="X1462" s="2">
        <v>40.020000000000003</v>
      </c>
    </row>
    <row r="1463" spans="1:24">
      <c r="A1463" t="s">
        <v>3100</v>
      </c>
      <c r="B1463" s="1">
        <v>44027</v>
      </c>
      <c r="C1463" t="s">
        <v>3101</v>
      </c>
      <c r="D1463" t="s">
        <v>805</v>
      </c>
      <c r="E1463" t="s">
        <v>45</v>
      </c>
      <c r="F1463" t="s">
        <v>45</v>
      </c>
      <c r="G1463" t="s">
        <v>29</v>
      </c>
      <c r="H1463" t="s">
        <v>62</v>
      </c>
      <c r="I1463" t="s">
        <v>63</v>
      </c>
      <c r="J1463" t="s">
        <v>348</v>
      </c>
      <c r="K1463" t="s">
        <v>57</v>
      </c>
      <c r="L1463" t="s">
        <v>41</v>
      </c>
      <c r="M1463" t="s">
        <v>35</v>
      </c>
      <c r="N1463" s="1">
        <v>44079</v>
      </c>
      <c r="O1463">
        <v>1.87</v>
      </c>
      <c r="P1463" s="2">
        <v>8.1199999999999992</v>
      </c>
      <c r="Q1463">
        <v>6.25</v>
      </c>
      <c r="R1463">
        <v>4</v>
      </c>
      <c r="S1463" s="2">
        <v>7.48</v>
      </c>
      <c r="T1463" s="3">
        <v>7.0000000000000007E-2</v>
      </c>
      <c r="U1463" s="2">
        <v>0.52</v>
      </c>
      <c r="V1463" s="2">
        <v>6.96</v>
      </c>
      <c r="W1463" s="2">
        <v>2.83</v>
      </c>
      <c r="X1463" s="2">
        <v>9.7899999999999991</v>
      </c>
    </row>
    <row r="1464" spans="1:24">
      <c r="A1464" t="s">
        <v>3102</v>
      </c>
      <c r="B1464" s="1">
        <v>44029</v>
      </c>
      <c r="C1464" t="s">
        <v>3103</v>
      </c>
      <c r="D1464" t="s">
        <v>808</v>
      </c>
      <c r="E1464" t="s">
        <v>27</v>
      </c>
      <c r="F1464" t="s">
        <v>28</v>
      </c>
      <c r="G1464" t="s">
        <v>46</v>
      </c>
      <c r="H1464" t="s">
        <v>47</v>
      </c>
      <c r="I1464" t="s">
        <v>176</v>
      </c>
      <c r="J1464" t="s">
        <v>352</v>
      </c>
      <c r="K1464" t="s">
        <v>50</v>
      </c>
      <c r="L1464" t="s">
        <v>34</v>
      </c>
      <c r="M1464" t="s">
        <v>35</v>
      </c>
      <c r="N1464" s="1">
        <v>44034</v>
      </c>
      <c r="O1464">
        <v>2.76</v>
      </c>
      <c r="P1464" s="2">
        <v>4.38</v>
      </c>
      <c r="Q1464">
        <v>1.62</v>
      </c>
      <c r="R1464">
        <v>18</v>
      </c>
      <c r="S1464" s="2">
        <v>49.68</v>
      </c>
      <c r="T1464" s="3">
        <v>0.03</v>
      </c>
      <c r="U1464" s="2">
        <v>1.49</v>
      </c>
      <c r="V1464" s="2">
        <v>48.19</v>
      </c>
      <c r="W1464" s="2">
        <v>6.21</v>
      </c>
      <c r="X1464" s="2">
        <v>54.4</v>
      </c>
    </row>
    <row r="1465" spans="1:24">
      <c r="A1465" t="s">
        <v>3104</v>
      </c>
      <c r="B1465" s="1">
        <v>44030</v>
      </c>
      <c r="C1465" t="s">
        <v>3105</v>
      </c>
      <c r="D1465" t="s">
        <v>811</v>
      </c>
      <c r="E1465" t="s">
        <v>27</v>
      </c>
      <c r="F1465" t="s">
        <v>28</v>
      </c>
      <c r="G1465" t="s">
        <v>29</v>
      </c>
      <c r="H1465" t="s">
        <v>433</v>
      </c>
      <c r="I1465" t="s">
        <v>31</v>
      </c>
      <c r="J1465" t="s">
        <v>356</v>
      </c>
      <c r="K1465" t="s">
        <v>57</v>
      </c>
      <c r="L1465" t="s">
        <v>41</v>
      </c>
      <c r="M1465" t="s">
        <v>35</v>
      </c>
      <c r="N1465" s="1">
        <v>44080</v>
      </c>
      <c r="O1465">
        <v>1.84</v>
      </c>
      <c r="P1465" s="2">
        <v>2.88</v>
      </c>
      <c r="Q1465">
        <v>1.04</v>
      </c>
      <c r="R1465">
        <v>10</v>
      </c>
      <c r="S1465" s="2">
        <v>18.399999999999999</v>
      </c>
      <c r="T1465" s="3">
        <v>0.01</v>
      </c>
      <c r="U1465" s="2">
        <v>0.18</v>
      </c>
      <c r="V1465" s="2">
        <v>18.22</v>
      </c>
      <c r="W1465" s="2">
        <v>0.99</v>
      </c>
      <c r="X1465" s="2">
        <v>19.21</v>
      </c>
    </row>
    <row r="1466" spans="1:24">
      <c r="A1466" t="s">
        <v>3106</v>
      </c>
      <c r="B1466" s="1">
        <v>44034</v>
      </c>
      <c r="C1466" t="s">
        <v>3107</v>
      </c>
      <c r="D1466" t="s">
        <v>814</v>
      </c>
      <c r="E1466" t="s">
        <v>39</v>
      </c>
      <c r="F1466" t="s">
        <v>39</v>
      </c>
      <c r="G1466" t="s">
        <v>72</v>
      </c>
      <c r="H1466" t="s">
        <v>433</v>
      </c>
      <c r="I1466" t="s">
        <v>48</v>
      </c>
      <c r="J1466" t="s">
        <v>360</v>
      </c>
      <c r="K1466" t="s">
        <v>33</v>
      </c>
      <c r="L1466" t="s">
        <v>51</v>
      </c>
      <c r="M1466" t="s">
        <v>35</v>
      </c>
      <c r="N1466" s="1">
        <v>44036</v>
      </c>
      <c r="O1466">
        <v>1.33</v>
      </c>
      <c r="P1466" s="2">
        <v>2.08</v>
      </c>
      <c r="Q1466">
        <v>0.75</v>
      </c>
      <c r="R1466">
        <v>20</v>
      </c>
      <c r="S1466" s="2">
        <v>26.6</v>
      </c>
      <c r="T1466" s="3">
        <v>0.04</v>
      </c>
      <c r="U1466" s="2">
        <v>1.06</v>
      </c>
      <c r="V1466" s="2">
        <v>25.54</v>
      </c>
      <c r="W1466" s="2">
        <v>1.49</v>
      </c>
      <c r="X1466" s="2">
        <v>27.03</v>
      </c>
    </row>
    <row r="1467" spans="1:24">
      <c r="A1467" t="s">
        <v>3108</v>
      </c>
      <c r="B1467" s="1">
        <v>44036</v>
      </c>
      <c r="C1467" t="s">
        <v>3109</v>
      </c>
      <c r="D1467" t="s">
        <v>817</v>
      </c>
      <c r="E1467" t="s">
        <v>45</v>
      </c>
      <c r="F1467" t="s">
        <v>45</v>
      </c>
      <c r="G1467" t="s">
        <v>46</v>
      </c>
      <c r="H1467" t="s">
        <v>116</v>
      </c>
      <c r="I1467" t="s">
        <v>73</v>
      </c>
      <c r="J1467" t="s">
        <v>364</v>
      </c>
      <c r="K1467" t="s">
        <v>57</v>
      </c>
      <c r="L1467" t="s">
        <v>58</v>
      </c>
      <c r="M1467" t="s">
        <v>52</v>
      </c>
      <c r="N1467" s="1">
        <v>44041</v>
      </c>
      <c r="O1467">
        <v>1.6</v>
      </c>
      <c r="P1467" s="2">
        <v>2.62</v>
      </c>
      <c r="Q1467">
        <v>1.02</v>
      </c>
      <c r="R1467">
        <v>25</v>
      </c>
      <c r="S1467" s="2">
        <v>40</v>
      </c>
      <c r="T1467" s="3">
        <v>0.09</v>
      </c>
      <c r="U1467" s="2">
        <v>3.6</v>
      </c>
      <c r="V1467" s="2">
        <v>36.4</v>
      </c>
      <c r="W1467" s="2">
        <v>0.8</v>
      </c>
      <c r="X1467" s="2">
        <v>37.200000000000003</v>
      </c>
    </row>
    <row r="1468" spans="1:24">
      <c r="A1468" t="s">
        <v>3110</v>
      </c>
      <c r="B1468" s="1">
        <v>44037</v>
      </c>
      <c r="C1468" t="s">
        <v>3111</v>
      </c>
      <c r="D1468" t="s">
        <v>820</v>
      </c>
      <c r="E1468" t="s">
        <v>27</v>
      </c>
      <c r="F1468" t="s">
        <v>28</v>
      </c>
      <c r="G1468" t="s">
        <v>107</v>
      </c>
      <c r="H1468" t="s">
        <v>90</v>
      </c>
      <c r="I1468" t="s">
        <v>48</v>
      </c>
      <c r="J1468" t="s">
        <v>368</v>
      </c>
      <c r="K1468" t="s">
        <v>33</v>
      </c>
      <c r="L1468" t="s">
        <v>51</v>
      </c>
      <c r="M1468" t="s">
        <v>35</v>
      </c>
      <c r="N1468" s="1">
        <v>44081</v>
      </c>
      <c r="O1468">
        <v>1.98</v>
      </c>
      <c r="P1468" s="2">
        <v>3.15</v>
      </c>
      <c r="Q1468">
        <v>1.17</v>
      </c>
      <c r="R1468">
        <v>46</v>
      </c>
      <c r="S1468" s="2">
        <v>91.08</v>
      </c>
      <c r="T1468" s="3">
        <v>0.1</v>
      </c>
      <c r="U1468" s="2">
        <v>9.11</v>
      </c>
      <c r="V1468" s="2">
        <v>81.97</v>
      </c>
      <c r="W1468" s="2">
        <v>0.49</v>
      </c>
      <c r="X1468" s="2">
        <v>82.46</v>
      </c>
    </row>
    <row r="1469" spans="1:24">
      <c r="A1469" t="s">
        <v>3112</v>
      </c>
      <c r="B1469" s="1">
        <v>44040</v>
      </c>
      <c r="C1469" t="s">
        <v>2579</v>
      </c>
      <c r="D1469" t="s">
        <v>823</v>
      </c>
      <c r="E1469" t="s">
        <v>39</v>
      </c>
      <c r="F1469" t="s">
        <v>39</v>
      </c>
      <c r="G1469" t="s">
        <v>29</v>
      </c>
      <c r="H1469" t="s">
        <v>66</v>
      </c>
      <c r="I1469" t="s">
        <v>31</v>
      </c>
      <c r="J1469" t="s">
        <v>372</v>
      </c>
      <c r="K1469" t="s">
        <v>50</v>
      </c>
      <c r="L1469" t="s">
        <v>34</v>
      </c>
      <c r="M1469" t="s">
        <v>35</v>
      </c>
      <c r="N1469" s="1">
        <v>44085</v>
      </c>
      <c r="O1469">
        <v>8.82</v>
      </c>
      <c r="P1469" s="2">
        <v>20.99</v>
      </c>
      <c r="Q1469">
        <v>12.17</v>
      </c>
      <c r="R1469">
        <v>9</v>
      </c>
      <c r="S1469" s="2">
        <v>79.38</v>
      </c>
      <c r="T1469" s="3">
        <v>0.08</v>
      </c>
      <c r="U1469" s="2">
        <v>6.35</v>
      </c>
      <c r="V1469" s="2">
        <v>73.03</v>
      </c>
      <c r="W1469" s="2">
        <v>4.8099999999999996</v>
      </c>
      <c r="X1469" s="2">
        <v>77.84</v>
      </c>
    </row>
    <row r="1470" spans="1:24">
      <c r="A1470" t="s">
        <v>3113</v>
      </c>
      <c r="B1470" s="1">
        <v>44042</v>
      </c>
      <c r="C1470" t="s">
        <v>3114</v>
      </c>
      <c r="D1470" t="s">
        <v>826</v>
      </c>
      <c r="E1470" t="s">
        <v>45</v>
      </c>
      <c r="F1470" t="s">
        <v>45</v>
      </c>
      <c r="G1470" t="s">
        <v>46</v>
      </c>
      <c r="H1470" t="s">
        <v>90</v>
      </c>
      <c r="I1470" t="s">
        <v>176</v>
      </c>
      <c r="J1470" t="s">
        <v>376</v>
      </c>
      <c r="K1470" t="s">
        <v>57</v>
      </c>
      <c r="L1470" t="s">
        <v>41</v>
      </c>
      <c r="M1470" t="s">
        <v>35</v>
      </c>
      <c r="N1470" s="1">
        <v>44048</v>
      </c>
      <c r="O1470">
        <v>1.84</v>
      </c>
      <c r="P1470" s="2">
        <v>2.88</v>
      </c>
      <c r="Q1470">
        <v>1.04</v>
      </c>
      <c r="R1470">
        <v>11</v>
      </c>
      <c r="S1470" s="2">
        <v>20.239999999999998</v>
      </c>
      <c r="T1470" s="3">
        <v>0.02</v>
      </c>
      <c r="U1470" s="2">
        <v>0.4</v>
      </c>
      <c r="V1470" s="2">
        <v>19.84</v>
      </c>
      <c r="W1470" s="2">
        <v>5.33</v>
      </c>
      <c r="X1470" s="2">
        <v>25.17</v>
      </c>
    </row>
    <row r="1471" spans="1:24">
      <c r="A1471" t="s">
        <v>3115</v>
      </c>
      <c r="B1471" s="1">
        <v>44042</v>
      </c>
      <c r="C1471" t="s">
        <v>3116</v>
      </c>
      <c r="D1471" t="s">
        <v>829</v>
      </c>
      <c r="E1471" t="s">
        <v>27</v>
      </c>
      <c r="F1471" t="s">
        <v>28</v>
      </c>
      <c r="G1471" t="s">
        <v>46</v>
      </c>
      <c r="H1471" t="s">
        <v>47</v>
      </c>
      <c r="I1471" t="s">
        <v>176</v>
      </c>
      <c r="J1471" t="s">
        <v>380</v>
      </c>
      <c r="K1471" t="s">
        <v>33</v>
      </c>
      <c r="L1471" t="s">
        <v>51</v>
      </c>
      <c r="M1471" t="s">
        <v>35</v>
      </c>
      <c r="N1471" s="1">
        <v>44079</v>
      </c>
      <c r="O1471">
        <v>13.88</v>
      </c>
      <c r="P1471" s="2">
        <v>22.38</v>
      </c>
      <c r="Q1471">
        <v>8.5</v>
      </c>
      <c r="R1471">
        <v>34</v>
      </c>
      <c r="S1471" s="2">
        <v>471.92</v>
      </c>
      <c r="T1471" s="3">
        <v>0.01</v>
      </c>
      <c r="U1471" s="2">
        <v>4.72</v>
      </c>
      <c r="V1471" s="2">
        <v>467.2</v>
      </c>
      <c r="W1471" s="2">
        <v>15.1</v>
      </c>
      <c r="X1471" s="2">
        <v>482.3</v>
      </c>
    </row>
    <row r="1472" spans="1:24">
      <c r="A1472" t="s">
        <v>3117</v>
      </c>
      <c r="B1472" s="1">
        <v>44042</v>
      </c>
      <c r="C1472" t="s">
        <v>3118</v>
      </c>
      <c r="D1472" t="s">
        <v>832</v>
      </c>
      <c r="E1472" t="s">
        <v>39</v>
      </c>
      <c r="F1472" t="s">
        <v>39</v>
      </c>
      <c r="G1472" t="s">
        <v>29</v>
      </c>
      <c r="H1472" t="s">
        <v>62</v>
      </c>
      <c r="I1472" t="s">
        <v>31</v>
      </c>
      <c r="J1472" t="s">
        <v>384</v>
      </c>
      <c r="K1472" t="s">
        <v>57</v>
      </c>
      <c r="L1472" t="s">
        <v>58</v>
      </c>
      <c r="M1472" t="s">
        <v>35</v>
      </c>
      <c r="N1472" s="1">
        <v>44067</v>
      </c>
      <c r="O1472">
        <v>4.8899999999999997</v>
      </c>
      <c r="P1472" s="2">
        <v>7.64</v>
      </c>
      <c r="Q1472">
        <v>2.75</v>
      </c>
      <c r="R1472">
        <v>7</v>
      </c>
      <c r="S1472" s="2">
        <v>34.229999999999997</v>
      </c>
      <c r="T1472" s="3">
        <v>0.06</v>
      </c>
      <c r="U1472" s="2">
        <v>2.0499999999999998</v>
      </c>
      <c r="V1472" s="2">
        <v>32.18</v>
      </c>
      <c r="W1472" s="2">
        <v>1.39</v>
      </c>
      <c r="X1472" s="2">
        <v>33.57</v>
      </c>
    </row>
    <row r="1473" spans="1:24">
      <c r="A1473" t="s">
        <v>3119</v>
      </c>
      <c r="B1473" s="1">
        <v>44046</v>
      </c>
      <c r="C1473" t="s">
        <v>3120</v>
      </c>
      <c r="D1473" t="s">
        <v>835</v>
      </c>
      <c r="E1473" t="s">
        <v>45</v>
      </c>
      <c r="F1473" t="s">
        <v>45</v>
      </c>
      <c r="G1473" t="s">
        <v>29</v>
      </c>
      <c r="H1473" t="s">
        <v>116</v>
      </c>
      <c r="I1473" t="s">
        <v>31</v>
      </c>
      <c r="J1473" t="s">
        <v>388</v>
      </c>
      <c r="K1473" t="s">
        <v>33</v>
      </c>
      <c r="L1473" t="s">
        <v>34</v>
      </c>
      <c r="M1473" t="s">
        <v>35</v>
      </c>
      <c r="N1473" s="1">
        <v>44088</v>
      </c>
      <c r="O1473">
        <v>3.5</v>
      </c>
      <c r="P1473" s="2">
        <v>5.74</v>
      </c>
      <c r="Q1473">
        <v>2.2400000000000002</v>
      </c>
      <c r="R1473">
        <v>7</v>
      </c>
      <c r="S1473" s="2">
        <v>24.5</v>
      </c>
      <c r="T1473" s="3">
        <v>0.04</v>
      </c>
      <c r="U1473" s="2">
        <v>0.98</v>
      </c>
      <c r="V1473" s="2">
        <v>23.52</v>
      </c>
      <c r="W1473" s="2">
        <v>5.01</v>
      </c>
      <c r="X1473" s="2">
        <v>28.53</v>
      </c>
    </row>
    <row r="1474" spans="1:24">
      <c r="A1474" t="s">
        <v>3121</v>
      </c>
      <c r="B1474" s="1">
        <v>44048</v>
      </c>
      <c r="C1474" t="s">
        <v>3122</v>
      </c>
      <c r="D1474" t="s">
        <v>838</v>
      </c>
      <c r="E1474" t="s">
        <v>27</v>
      </c>
      <c r="F1474" t="s">
        <v>28</v>
      </c>
      <c r="G1474" t="s">
        <v>72</v>
      </c>
      <c r="H1474" t="s">
        <v>90</v>
      </c>
      <c r="I1474" t="s">
        <v>176</v>
      </c>
      <c r="J1474" t="s">
        <v>392</v>
      </c>
      <c r="K1474" t="s">
        <v>50</v>
      </c>
      <c r="L1474" t="s">
        <v>41</v>
      </c>
      <c r="M1474" t="s">
        <v>35</v>
      </c>
      <c r="N1474" s="1">
        <v>44101</v>
      </c>
      <c r="O1474">
        <v>1.0900000000000001</v>
      </c>
      <c r="P1474" s="2">
        <v>2.6</v>
      </c>
      <c r="Q1474">
        <v>1.51</v>
      </c>
      <c r="R1474">
        <v>43</v>
      </c>
      <c r="S1474" s="2">
        <v>46.87</v>
      </c>
      <c r="T1474" s="3">
        <v>0.06</v>
      </c>
      <c r="U1474" s="2">
        <v>2.81</v>
      </c>
      <c r="V1474" s="2">
        <v>44.06</v>
      </c>
      <c r="W1474" s="2">
        <v>2.4</v>
      </c>
      <c r="X1474" s="2">
        <v>46.46</v>
      </c>
    </row>
    <row r="1475" spans="1:24">
      <c r="A1475" t="s">
        <v>3123</v>
      </c>
      <c r="B1475" s="1">
        <v>44049</v>
      </c>
      <c r="C1475" t="s">
        <v>3124</v>
      </c>
      <c r="D1475" t="s">
        <v>841</v>
      </c>
      <c r="E1475" t="s">
        <v>39</v>
      </c>
      <c r="F1475" t="s">
        <v>39</v>
      </c>
      <c r="G1475" t="s">
        <v>29</v>
      </c>
      <c r="H1475" t="s">
        <v>70</v>
      </c>
      <c r="I1475" t="s">
        <v>48</v>
      </c>
      <c r="J1475" t="s">
        <v>396</v>
      </c>
      <c r="K1475" t="s">
        <v>57</v>
      </c>
      <c r="L1475" t="s">
        <v>51</v>
      </c>
      <c r="M1475" t="s">
        <v>35</v>
      </c>
      <c r="N1475" s="1">
        <v>44063</v>
      </c>
      <c r="O1475">
        <v>3.65</v>
      </c>
      <c r="P1475" s="2">
        <v>5.98</v>
      </c>
      <c r="Q1475">
        <v>2.33</v>
      </c>
      <c r="R1475">
        <v>32</v>
      </c>
      <c r="S1475" s="2">
        <v>116.8</v>
      </c>
      <c r="T1475" s="3">
        <v>0.1</v>
      </c>
      <c r="U1475" s="2">
        <v>11.68</v>
      </c>
      <c r="V1475" s="2">
        <v>105.12</v>
      </c>
      <c r="W1475" s="2">
        <v>1.49</v>
      </c>
      <c r="X1475" s="2">
        <v>106.61</v>
      </c>
    </row>
    <row r="1476" spans="1:24">
      <c r="A1476" t="s">
        <v>3125</v>
      </c>
      <c r="B1476" s="1">
        <v>44050</v>
      </c>
      <c r="C1476" t="s">
        <v>3126</v>
      </c>
      <c r="D1476" t="s">
        <v>844</v>
      </c>
      <c r="E1476" t="s">
        <v>45</v>
      </c>
      <c r="F1476" t="s">
        <v>45</v>
      </c>
      <c r="G1476" t="s">
        <v>46</v>
      </c>
      <c r="H1476" t="s">
        <v>30</v>
      </c>
      <c r="I1476" t="s">
        <v>73</v>
      </c>
      <c r="J1476" t="s">
        <v>400</v>
      </c>
      <c r="K1476" t="s">
        <v>33</v>
      </c>
      <c r="L1476" t="s">
        <v>58</v>
      </c>
      <c r="M1476" t="s">
        <v>35</v>
      </c>
      <c r="N1476" s="1">
        <v>44060</v>
      </c>
      <c r="O1476">
        <v>3.32</v>
      </c>
      <c r="P1476" s="2">
        <v>5.18</v>
      </c>
      <c r="Q1476">
        <v>1.86</v>
      </c>
      <c r="R1476">
        <v>17</v>
      </c>
      <c r="S1476" s="2">
        <v>56.44</v>
      </c>
      <c r="T1476" s="3">
        <v>0.02</v>
      </c>
      <c r="U1476" s="2">
        <v>1.1299999999999999</v>
      </c>
      <c r="V1476" s="2">
        <v>55.31</v>
      </c>
      <c r="W1476" s="2">
        <v>2.04</v>
      </c>
      <c r="X1476" s="2">
        <v>57.35</v>
      </c>
    </row>
    <row r="1477" spans="1:24">
      <c r="A1477" t="s">
        <v>3127</v>
      </c>
      <c r="B1477" s="1">
        <v>44054</v>
      </c>
      <c r="C1477" t="s">
        <v>3128</v>
      </c>
      <c r="D1477" t="s">
        <v>847</v>
      </c>
      <c r="E1477" t="s">
        <v>27</v>
      </c>
      <c r="F1477" t="s">
        <v>28</v>
      </c>
      <c r="G1477" t="s">
        <v>29</v>
      </c>
      <c r="H1477" t="s">
        <v>125</v>
      </c>
      <c r="I1477" t="s">
        <v>73</v>
      </c>
      <c r="J1477" t="s">
        <v>404</v>
      </c>
      <c r="K1477" t="s">
        <v>33</v>
      </c>
      <c r="L1477" t="s">
        <v>58</v>
      </c>
      <c r="M1477" t="s">
        <v>35</v>
      </c>
      <c r="N1477" s="1">
        <v>44063</v>
      </c>
      <c r="O1477">
        <v>0.24</v>
      </c>
      <c r="P1477" s="2">
        <v>1.26</v>
      </c>
      <c r="Q1477">
        <v>1.02</v>
      </c>
      <c r="R1477">
        <v>2</v>
      </c>
      <c r="S1477" s="2">
        <v>0.48</v>
      </c>
      <c r="T1477" s="3">
        <v>0.06</v>
      </c>
      <c r="U1477" s="2">
        <v>0.03</v>
      </c>
      <c r="V1477" s="2">
        <v>0.45</v>
      </c>
      <c r="W1477" s="2">
        <v>0.7</v>
      </c>
      <c r="X1477" s="2">
        <v>1.1499999999999999</v>
      </c>
    </row>
    <row r="1478" spans="1:24">
      <c r="A1478" t="s">
        <v>3129</v>
      </c>
      <c r="B1478" s="1">
        <v>44054</v>
      </c>
      <c r="C1478" t="s">
        <v>3130</v>
      </c>
      <c r="D1478" t="s">
        <v>850</v>
      </c>
      <c r="E1478" t="s">
        <v>39</v>
      </c>
      <c r="F1478" t="s">
        <v>39</v>
      </c>
      <c r="G1478" t="s">
        <v>46</v>
      </c>
      <c r="H1478" t="s">
        <v>62</v>
      </c>
      <c r="I1478" t="s">
        <v>73</v>
      </c>
      <c r="J1478" t="s">
        <v>408</v>
      </c>
      <c r="K1478" t="s">
        <v>50</v>
      </c>
      <c r="L1478" t="s">
        <v>58</v>
      </c>
      <c r="M1478" t="s">
        <v>35</v>
      </c>
      <c r="N1478" s="1">
        <v>44067</v>
      </c>
      <c r="O1478">
        <v>21.56</v>
      </c>
      <c r="P1478" s="2">
        <v>36.549999999999997</v>
      </c>
      <c r="Q1478">
        <v>14.99</v>
      </c>
      <c r="R1478">
        <v>24</v>
      </c>
      <c r="S1478" s="2">
        <v>517.44000000000005</v>
      </c>
      <c r="T1478" s="3">
        <v>7.0000000000000007E-2</v>
      </c>
      <c r="U1478" s="2">
        <v>36.22</v>
      </c>
      <c r="V1478" s="2">
        <v>481.22</v>
      </c>
      <c r="W1478" s="2">
        <v>13.89</v>
      </c>
      <c r="X1478" s="2">
        <v>495.11</v>
      </c>
    </row>
    <row r="1479" spans="1:24">
      <c r="A1479" t="s">
        <v>3131</v>
      </c>
      <c r="B1479" s="1">
        <v>44054</v>
      </c>
      <c r="C1479" t="s">
        <v>3132</v>
      </c>
      <c r="D1479" t="s">
        <v>853</v>
      </c>
      <c r="E1479" t="s">
        <v>45</v>
      </c>
      <c r="F1479" t="s">
        <v>45</v>
      </c>
      <c r="G1479" t="s">
        <v>29</v>
      </c>
      <c r="H1479" t="s">
        <v>62</v>
      </c>
      <c r="I1479" t="s">
        <v>31</v>
      </c>
      <c r="J1479" t="s">
        <v>412</v>
      </c>
      <c r="K1479" t="s">
        <v>33</v>
      </c>
      <c r="L1479" t="s">
        <v>41</v>
      </c>
      <c r="M1479" t="s">
        <v>35</v>
      </c>
      <c r="N1479" s="1">
        <v>44065</v>
      </c>
      <c r="O1479">
        <v>3.75</v>
      </c>
      <c r="P1479" s="2">
        <v>7.08</v>
      </c>
      <c r="Q1479">
        <v>3.33</v>
      </c>
      <c r="R1479">
        <v>47</v>
      </c>
      <c r="S1479" s="2">
        <v>176.25</v>
      </c>
      <c r="T1479" s="3">
        <v>0.1</v>
      </c>
      <c r="U1479" s="2">
        <v>17.63</v>
      </c>
      <c r="V1479" s="2">
        <v>158.63</v>
      </c>
      <c r="W1479" s="2">
        <v>2.35</v>
      </c>
      <c r="X1479" s="2">
        <v>160.97999999999999</v>
      </c>
    </row>
    <row r="1480" spans="1:24">
      <c r="A1480" t="s">
        <v>3133</v>
      </c>
      <c r="B1480" s="1">
        <v>44054</v>
      </c>
      <c r="C1480" t="s">
        <v>3134</v>
      </c>
      <c r="D1480" t="s">
        <v>856</v>
      </c>
      <c r="E1480" t="s">
        <v>39</v>
      </c>
      <c r="F1480" t="s">
        <v>39</v>
      </c>
      <c r="G1480" t="s">
        <v>72</v>
      </c>
      <c r="H1480" t="s">
        <v>90</v>
      </c>
      <c r="I1480" t="s">
        <v>176</v>
      </c>
      <c r="J1480" t="s">
        <v>417</v>
      </c>
      <c r="K1480" t="s">
        <v>33</v>
      </c>
      <c r="L1480" t="s">
        <v>34</v>
      </c>
      <c r="M1480" t="s">
        <v>52</v>
      </c>
      <c r="N1480" s="1">
        <v>44058</v>
      </c>
      <c r="O1480">
        <v>2.9</v>
      </c>
      <c r="P1480" s="2">
        <v>4.76</v>
      </c>
      <c r="Q1480">
        <v>1.86</v>
      </c>
      <c r="R1480">
        <v>11</v>
      </c>
      <c r="S1480" s="2">
        <v>31.9</v>
      </c>
      <c r="T1480" s="3">
        <v>0.08</v>
      </c>
      <c r="U1480" s="2">
        <v>2.5499999999999998</v>
      </c>
      <c r="V1480" s="2">
        <v>29.35</v>
      </c>
      <c r="W1480" s="2">
        <v>0.88</v>
      </c>
      <c r="X1480" s="2">
        <v>30.23</v>
      </c>
    </row>
    <row r="1481" spans="1:24">
      <c r="A1481" t="s">
        <v>3135</v>
      </c>
      <c r="B1481" s="1">
        <v>44055</v>
      </c>
      <c r="C1481" t="s">
        <v>3136</v>
      </c>
      <c r="D1481" t="s">
        <v>859</v>
      </c>
      <c r="E1481" t="s">
        <v>45</v>
      </c>
      <c r="F1481" t="s">
        <v>45</v>
      </c>
      <c r="G1481" t="s">
        <v>107</v>
      </c>
      <c r="H1481" t="s">
        <v>30</v>
      </c>
      <c r="I1481" t="s">
        <v>48</v>
      </c>
      <c r="J1481" t="s">
        <v>421</v>
      </c>
      <c r="K1481" t="s">
        <v>50</v>
      </c>
      <c r="L1481" t="s">
        <v>41</v>
      </c>
      <c r="M1481" t="s">
        <v>35</v>
      </c>
      <c r="N1481" s="1">
        <v>44088</v>
      </c>
      <c r="O1481">
        <v>6.39</v>
      </c>
      <c r="P1481" s="2">
        <v>19.98</v>
      </c>
      <c r="Q1481">
        <v>13.59</v>
      </c>
      <c r="R1481">
        <v>5</v>
      </c>
      <c r="S1481" s="2">
        <v>31.95</v>
      </c>
      <c r="T1481" s="3">
        <v>0.09</v>
      </c>
      <c r="U1481" s="2">
        <v>2.88</v>
      </c>
      <c r="V1481" s="2">
        <v>29.07</v>
      </c>
      <c r="W1481" s="2">
        <v>4</v>
      </c>
      <c r="X1481" s="2">
        <v>33.07</v>
      </c>
    </row>
    <row r="1482" spans="1:24">
      <c r="A1482" t="s">
        <v>3137</v>
      </c>
      <c r="B1482" s="1">
        <v>44065</v>
      </c>
      <c r="C1482" t="s">
        <v>3138</v>
      </c>
      <c r="D1482" t="s">
        <v>862</v>
      </c>
      <c r="E1482" t="s">
        <v>27</v>
      </c>
      <c r="F1482" t="s">
        <v>28</v>
      </c>
      <c r="G1482" t="s">
        <v>107</v>
      </c>
      <c r="H1482" t="s">
        <v>47</v>
      </c>
      <c r="I1482" t="s">
        <v>63</v>
      </c>
      <c r="J1482" t="s">
        <v>425</v>
      </c>
      <c r="K1482" t="s">
        <v>57</v>
      </c>
      <c r="L1482" t="s">
        <v>58</v>
      </c>
      <c r="M1482" t="s">
        <v>35</v>
      </c>
      <c r="N1482" s="1">
        <v>44124</v>
      </c>
      <c r="O1482">
        <v>4.03</v>
      </c>
      <c r="P1482" s="2">
        <v>9.3800000000000008</v>
      </c>
      <c r="Q1482">
        <v>5.35</v>
      </c>
      <c r="R1482">
        <v>17</v>
      </c>
      <c r="S1482" s="2">
        <v>68.510000000000005</v>
      </c>
      <c r="T1482" s="3">
        <v>0.09</v>
      </c>
      <c r="U1482" s="2">
        <v>6.17</v>
      </c>
      <c r="V1482" s="2">
        <v>62.34</v>
      </c>
      <c r="W1482" s="2">
        <v>7.28</v>
      </c>
      <c r="X1482" s="2">
        <v>69.62</v>
      </c>
    </row>
    <row r="1483" spans="1:24">
      <c r="A1483" t="s">
        <v>3139</v>
      </c>
      <c r="B1483" s="1">
        <v>44068</v>
      </c>
      <c r="C1483" t="s">
        <v>3140</v>
      </c>
      <c r="D1483" t="s">
        <v>865</v>
      </c>
      <c r="E1483" t="s">
        <v>27</v>
      </c>
      <c r="F1483" t="s">
        <v>28</v>
      </c>
      <c r="G1483" t="s">
        <v>29</v>
      </c>
      <c r="H1483" t="s">
        <v>62</v>
      </c>
      <c r="I1483" t="s">
        <v>176</v>
      </c>
      <c r="J1483" t="s">
        <v>429</v>
      </c>
      <c r="K1483" t="s">
        <v>50</v>
      </c>
      <c r="L1483" t="s">
        <v>58</v>
      </c>
      <c r="M1483" t="s">
        <v>35</v>
      </c>
      <c r="N1483" s="1">
        <v>44098</v>
      </c>
      <c r="O1483">
        <v>5.5</v>
      </c>
      <c r="P1483" s="2">
        <v>12.22</v>
      </c>
      <c r="Q1483">
        <v>6.72</v>
      </c>
      <c r="R1483">
        <v>37</v>
      </c>
      <c r="S1483" s="2">
        <v>203.5</v>
      </c>
      <c r="T1483" s="3">
        <v>0.09</v>
      </c>
      <c r="U1483" s="2">
        <v>18.32</v>
      </c>
      <c r="V1483" s="2">
        <v>185.19</v>
      </c>
      <c r="W1483" s="2">
        <v>2.85</v>
      </c>
      <c r="X1483" s="2">
        <v>188.04</v>
      </c>
    </row>
    <row r="1484" spans="1:24">
      <c r="A1484" t="s">
        <v>3141</v>
      </c>
      <c r="B1484" s="1">
        <v>44068</v>
      </c>
      <c r="C1484" t="s">
        <v>3142</v>
      </c>
      <c r="D1484" t="s">
        <v>868</v>
      </c>
      <c r="E1484" t="s">
        <v>39</v>
      </c>
      <c r="F1484" t="s">
        <v>39</v>
      </c>
      <c r="G1484" t="s">
        <v>107</v>
      </c>
      <c r="H1484" t="s">
        <v>30</v>
      </c>
      <c r="I1484" t="s">
        <v>176</v>
      </c>
      <c r="J1484" t="s">
        <v>434</v>
      </c>
      <c r="K1484" t="s">
        <v>57</v>
      </c>
      <c r="L1484" t="s">
        <v>51</v>
      </c>
      <c r="M1484" t="s">
        <v>35</v>
      </c>
      <c r="N1484" s="1">
        <v>44104</v>
      </c>
      <c r="O1484">
        <v>11.11</v>
      </c>
      <c r="P1484" s="2">
        <v>19.84</v>
      </c>
      <c r="Q1484">
        <v>8.73</v>
      </c>
      <c r="R1484">
        <v>28</v>
      </c>
      <c r="S1484" s="2">
        <v>311.08</v>
      </c>
      <c r="T1484" s="3">
        <v>0.06</v>
      </c>
      <c r="U1484" s="2">
        <v>18.66</v>
      </c>
      <c r="V1484" s="2">
        <v>292.42</v>
      </c>
      <c r="W1484" s="2">
        <v>4.0999999999999996</v>
      </c>
      <c r="X1484" s="2">
        <v>296.52</v>
      </c>
    </row>
    <row r="1485" spans="1:24">
      <c r="A1485" t="s">
        <v>3143</v>
      </c>
      <c r="B1485" s="1">
        <v>44069</v>
      </c>
      <c r="C1485" t="s">
        <v>3144</v>
      </c>
      <c r="D1485" t="s">
        <v>871</v>
      </c>
      <c r="E1485" t="s">
        <v>45</v>
      </c>
      <c r="F1485" t="s">
        <v>45</v>
      </c>
      <c r="G1485" t="s">
        <v>29</v>
      </c>
      <c r="H1485" t="s">
        <v>30</v>
      </c>
      <c r="I1485" t="s">
        <v>31</v>
      </c>
      <c r="J1485" t="s">
        <v>438</v>
      </c>
      <c r="K1485" t="s">
        <v>33</v>
      </c>
      <c r="L1485" t="s">
        <v>58</v>
      </c>
      <c r="M1485" t="s">
        <v>35</v>
      </c>
      <c r="N1485" s="1">
        <v>44124</v>
      </c>
      <c r="O1485">
        <v>10.07</v>
      </c>
      <c r="P1485" s="2">
        <v>15.98</v>
      </c>
      <c r="Q1485">
        <v>5.91</v>
      </c>
      <c r="R1485">
        <v>46</v>
      </c>
      <c r="S1485" s="2">
        <v>463.22</v>
      </c>
      <c r="T1485" s="3">
        <v>0.02</v>
      </c>
      <c r="U1485" s="2">
        <v>9.26</v>
      </c>
      <c r="V1485" s="2">
        <v>453.96</v>
      </c>
      <c r="W1485" s="2">
        <v>4</v>
      </c>
      <c r="X1485" s="2">
        <v>457.96</v>
      </c>
    </row>
    <row r="1486" spans="1:24">
      <c r="A1486" t="s">
        <v>3145</v>
      </c>
      <c r="B1486" s="1">
        <v>44070</v>
      </c>
      <c r="C1486" t="s">
        <v>3146</v>
      </c>
      <c r="D1486" t="s">
        <v>874</v>
      </c>
      <c r="E1486" t="s">
        <v>27</v>
      </c>
      <c r="F1486" t="s">
        <v>28</v>
      </c>
      <c r="G1486" t="s">
        <v>107</v>
      </c>
      <c r="H1486" t="s">
        <v>62</v>
      </c>
      <c r="I1486" t="s">
        <v>63</v>
      </c>
      <c r="J1486" t="s">
        <v>442</v>
      </c>
      <c r="K1486" t="s">
        <v>57</v>
      </c>
      <c r="L1486" t="s">
        <v>34</v>
      </c>
      <c r="M1486" t="s">
        <v>52</v>
      </c>
      <c r="N1486" s="1">
        <v>44124</v>
      </c>
      <c r="O1486">
        <v>1.6</v>
      </c>
      <c r="P1486" s="2">
        <v>2.62</v>
      </c>
      <c r="Q1486">
        <v>1.02</v>
      </c>
      <c r="R1486">
        <v>45</v>
      </c>
      <c r="S1486" s="2">
        <v>72</v>
      </c>
      <c r="T1486" s="3">
        <v>0.01</v>
      </c>
      <c r="U1486" s="2">
        <v>0.72</v>
      </c>
      <c r="V1486" s="2">
        <v>71.28</v>
      </c>
      <c r="W1486" s="2">
        <v>0.8</v>
      </c>
      <c r="X1486" s="2">
        <v>72.08</v>
      </c>
    </row>
    <row r="1487" spans="1:24">
      <c r="A1487" t="s">
        <v>3147</v>
      </c>
      <c r="B1487" s="1">
        <v>44071</v>
      </c>
      <c r="C1487" t="s">
        <v>3148</v>
      </c>
      <c r="D1487" t="s">
        <v>877</v>
      </c>
      <c r="E1487" t="s">
        <v>39</v>
      </c>
      <c r="F1487" t="s">
        <v>39</v>
      </c>
      <c r="G1487" t="s">
        <v>72</v>
      </c>
      <c r="H1487" t="s">
        <v>66</v>
      </c>
      <c r="I1487" t="s">
        <v>48</v>
      </c>
      <c r="J1487" t="s">
        <v>446</v>
      </c>
      <c r="K1487" t="s">
        <v>33</v>
      </c>
      <c r="L1487" t="s">
        <v>34</v>
      </c>
      <c r="M1487" t="s">
        <v>35</v>
      </c>
      <c r="N1487" s="1">
        <v>44127</v>
      </c>
      <c r="O1487">
        <v>6.51</v>
      </c>
      <c r="P1487" s="2">
        <v>30.98</v>
      </c>
      <c r="Q1487">
        <v>24.47</v>
      </c>
      <c r="R1487">
        <v>37</v>
      </c>
      <c r="S1487" s="2">
        <v>240.87</v>
      </c>
      <c r="T1487" s="3">
        <v>0.03</v>
      </c>
      <c r="U1487" s="2">
        <v>7.23</v>
      </c>
      <c r="V1487" s="2">
        <v>233.64</v>
      </c>
      <c r="W1487" s="2">
        <v>6.5</v>
      </c>
      <c r="X1487" s="2">
        <v>240.14</v>
      </c>
    </row>
    <row r="1488" spans="1:24">
      <c r="A1488" t="s">
        <v>3149</v>
      </c>
      <c r="B1488" s="1">
        <v>44076</v>
      </c>
      <c r="C1488" t="s">
        <v>3150</v>
      </c>
      <c r="D1488" t="s">
        <v>880</v>
      </c>
      <c r="E1488" t="s">
        <v>45</v>
      </c>
      <c r="F1488" t="s">
        <v>45</v>
      </c>
      <c r="G1488" t="s">
        <v>107</v>
      </c>
      <c r="H1488" t="s">
        <v>30</v>
      </c>
      <c r="I1488" t="s">
        <v>48</v>
      </c>
      <c r="J1488" t="s">
        <v>449</v>
      </c>
      <c r="K1488" t="s">
        <v>33</v>
      </c>
      <c r="L1488" t="s">
        <v>34</v>
      </c>
      <c r="M1488" t="s">
        <v>35</v>
      </c>
      <c r="N1488" s="1">
        <v>44091</v>
      </c>
      <c r="O1488">
        <v>10.07</v>
      </c>
      <c r="P1488" s="2">
        <v>15.98</v>
      </c>
      <c r="Q1488">
        <v>5.91</v>
      </c>
      <c r="R1488">
        <v>29</v>
      </c>
      <c r="S1488" s="2">
        <v>292.02999999999997</v>
      </c>
      <c r="T1488" s="3">
        <v>0.04</v>
      </c>
      <c r="U1488" s="2">
        <v>11.68</v>
      </c>
      <c r="V1488" s="2">
        <v>280.35000000000002</v>
      </c>
      <c r="W1488" s="2">
        <v>4</v>
      </c>
      <c r="X1488" s="2">
        <v>284.35000000000002</v>
      </c>
    </row>
    <row r="1489" spans="1:24">
      <c r="A1489" t="s">
        <v>3151</v>
      </c>
      <c r="B1489" s="1">
        <v>44077</v>
      </c>
      <c r="C1489" t="s">
        <v>3152</v>
      </c>
      <c r="D1489" t="s">
        <v>883</v>
      </c>
      <c r="E1489" t="s">
        <v>27</v>
      </c>
      <c r="F1489" t="s">
        <v>28</v>
      </c>
      <c r="G1489" t="s">
        <v>46</v>
      </c>
      <c r="H1489" t="s">
        <v>125</v>
      </c>
      <c r="I1489" t="s">
        <v>31</v>
      </c>
      <c r="J1489" t="s">
        <v>452</v>
      </c>
      <c r="K1489" t="s">
        <v>33</v>
      </c>
      <c r="L1489" t="s">
        <v>34</v>
      </c>
      <c r="M1489" t="s">
        <v>35</v>
      </c>
      <c r="N1489" s="1">
        <v>44118</v>
      </c>
      <c r="O1489">
        <v>1.92</v>
      </c>
      <c r="P1489" s="2">
        <v>3.26</v>
      </c>
      <c r="Q1489">
        <v>1.34</v>
      </c>
      <c r="R1489">
        <v>31</v>
      </c>
      <c r="S1489" s="2">
        <v>59.52</v>
      </c>
      <c r="T1489" s="3">
        <v>0</v>
      </c>
      <c r="U1489" s="2">
        <v>0</v>
      </c>
      <c r="V1489" s="2">
        <v>59.52</v>
      </c>
      <c r="W1489" s="2">
        <v>1.86</v>
      </c>
      <c r="X1489" s="2">
        <v>61.38</v>
      </c>
    </row>
    <row r="1490" spans="1:24">
      <c r="A1490" t="s">
        <v>3153</v>
      </c>
      <c r="B1490" s="1">
        <v>44077</v>
      </c>
      <c r="C1490" t="s">
        <v>3154</v>
      </c>
      <c r="D1490" t="s">
        <v>886</v>
      </c>
      <c r="E1490" t="s">
        <v>39</v>
      </c>
      <c r="F1490" t="s">
        <v>39</v>
      </c>
      <c r="G1490" t="s">
        <v>29</v>
      </c>
      <c r="H1490" t="s">
        <v>167</v>
      </c>
      <c r="I1490" t="s">
        <v>48</v>
      </c>
      <c r="J1490" t="s">
        <v>455</v>
      </c>
      <c r="K1490" t="s">
        <v>50</v>
      </c>
      <c r="L1490" t="s">
        <v>41</v>
      </c>
      <c r="M1490" t="s">
        <v>35</v>
      </c>
      <c r="N1490" s="1">
        <v>44094</v>
      </c>
      <c r="O1490">
        <v>2.98</v>
      </c>
      <c r="P1490" s="2">
        <v>5.84</v>
      </c>
      <c r="Q1490">
        <v>2.86</v>
      </c>
      <c r="R1490">
        <v>22</v>
      </c>
      <c r="S1490" s="2">
        <v>65.56</v>
      </c>
      <c r="T1490" s="3">
        <v>0.1</v>
      </c>
      <c r="U1490" s="2">
        <v>6.56</v>
      </c>
      <c r="V1490" s="2">
        <v>59</v>
      </c>
      <c r="W1490" s="2">
        <v>0.83</v>
      </c>
      <c r="X1490" s="2">
        <v>59.83</v>
      </c>
    </row>
    <row r="1491" spans="1:24">
      <c r="A1491" t="s">
        <v>3155</v>
      </c>
      <c r="B1491" s="1">
        <v>44078</v>
      </c>
      <c r="C1491" t="s">
        <v>3156</v>
      </c>
      <c r="D1491" t="s">
        <v>889</v>
      </c>
      <c r="E1491" t="s">
        <v>45</v>
      </c>
      <c r="F1491" t="s">
        <v>45</v>
      </c>
      <c r="G1491" t="s">
        <v>29</v>
      </c>
      <c r="H1491" t="s">
        <v>167</v>
      </c>
      <c r="I1491" t="s">
        <v>63</v>
      </c>
      <c r="J1491" t="s">
        <v>458</v>
      </c>
      <c r="K1491" t="s">
        <v>57</v>
      </c>
      <c r="L1491" t="s">
        <v>51</v>
      </c>
      <c r="M1491" t="s">
        <v>35</v>
      </c>
      <c r="N1491" s="1">
        <v>44123</v>
      </c>
      <c r="O1491">
        <v>2.5</v>
      </c>
      <c r="P1491" s="2">
        <v>5.68</v>
      </c>
      <c r="Q1491">
        <v>3.18</v>
      </c>
      <c r="R1491">
        <v>23</v>
      </c>
      <c r="S1491" s="2">
        <v>57.5</v>
      </c>
      <c r="T1491" s="3">
        <v>0.01</v>
      </c>
      <c r="U1491" s="2">
        <v>0.57999999999999996</v>
      </c>
      <c r="V1491" s="2">
        <v>56.93</v>
      </c>
      <c r="W1491" s="2">
        <v>3.6</v>
      </c>
      <c r="X1491" s="2">
        <v>60.53</v>
      </c>
    </row>
    <row r="1492" spans="1:24">
      <c r="A1492" t="s">
        <v>3157</v>
      </c>
      <c r="B1492" s="1">
        <v>44084</v>
      </c>
      <c r="C1492" t="s">
        <v>3158</v>
      </c>
      <c r="D1492" t="s">
        <v>892</v>
      </c>
      <c r="E1492" t="s">
        <v>39</v>
      </c>
      <c r="F1492" t="s">
        <v>39</v>
      </c>
      <c r="G1492" t="s">
        <v>29</v>
      </c>
      <c r="H1492" t="s">
        <v>167</v>
      </c>
      <c r="I1492" t="s">
        <v>63</v>
      </c>
      <c r="J1492" t="s">
        <v>461</v>
      </c>
      <c r="K1492" t="s">
        <v>50</v>
      </c>
      <c r="L1492" t="s">
        <v>58</v>
      </c>
      <c r="M1492" t="s">
        <v>35</v>
      </c>
      <c r="N1492" s="1">
        <v>44123</v>
      </c>
      <c r="O1492">
        <v>11.38</v>
      </c>
      <c r="P1492" s="2">
        <v>18.649999999999999</v>
      </c>
      <c r="Q1492">
        <v>7.27</v>
      </c>
      <c r="R1492">
        <v>7</v>
      </c>
      <c r="S1492" s="2">
        <v>79.66</v>
      </c>
      <c r="T1492" s="3">
        <v>0.01</v>
      </c>
      <c r="U1492" s="2">
        <v>0.8</v>
      </c>
      <c r="V1492" s="2">
        <v>78.86</v>
      </c>
      <c r="W1492" s="2">
        <v>3.77</v>
      </c>
      <c r="X1492" s="2">
        <v>82.63</v>
      </c>
    </row>
    <row r="1493" spans="1:24">
      <c r="A1493" t="s">
        <v>3159</v>
      </c>
      <c r="B1493" s="1">
        <v>44085</v>
      </c>
      <c r="C1493" t="s">
        <v>3160</v>
      </c>
      <c r="D1493" t="s">
        <v>895</v>
      </c>
      <c r="E1493" t="s">
        <v>39</v>
      </c>
      <c r="F1493" t="s">
        <v>39</v>
      </c>
      <c r="G1493" t="s">
        <v>107</v>
      </c>
      <c r="H1493" t="s">
        <v>90</v>
      </c>
      <c r="I1493" t="s">
        <v>73</v>
      </c>
      <c r="J1493" t="s">
        <v>464</v>
      </c>
      <c r="K1493" t="s">
        <v>57</v>
      </c>
      <c r="L1493" t="s">
        <v>51</v>
      </c>
      <c r="M1493" t="s">
        <v>35</v>
      </c>
      <c r="N1493" s="1">
        <v>44100</v>
      </c>
      <c r="O1493">
        <v>0.93</v>
      </c>
      <c r="P1493" s="2">
        <v>1.48</v>
      </c>
      <c r="Q1493">
        <v>0.55000000000000004</v>
      </c>
      <c r="R1493">
        <v>15</v>
      </c>
      <c r="S1493" s="2">
        <v>13.95</v>
      </c>
      <c r="T1493" s="3">
        <v>0.03</v>
      </c>
      <c r="U1493" s="2">
        <v>0.42</v>
      </c>
      <c r="V1493" s="2">
        <v>13.53</v>
      </c>
      <c r="W1493" s="2">
        <v>0.7</v>
      </c>
      <c r="X1493" s="2">
        <v>14.23</v>
      </c>
    </row>
    <row r="1494" spans="1:24">
      <c r="A1494" t="s">
        <v>3161</v>
      </c>
      <c r="B1494" s="1">
        <v>44086</v>
      </c>
      <c r="C1494" t="s">
        <v>3162</v>
      </c>
      <c r="D1494" t="s">
        <v>898</v>
      </c>
      <c r="E1494" t="s">
        <v>45</v>
      </c>
      <c r="F1494" t="s">
        <v>45</v>
      </c>
      <c r="G1494" t="s">
        <v>29</v>
      </c>
      <c r="H1494" t="s">
        <v>47</v>
      </c>
      <c r="I1494" t="s">
        <v>73</v>
      </c>
      <c r="J1494" t="s">
        <v>467</v>
      </c>
      <c r="K1494" t="s">
        <v>33</v>
      </c>
      <c r="L1494" t="s">
        <v>34</v>
      </c>
      <c r="M1494" t="s">
        <v>35</v>
      </c>
      <c r="N1494" s="1">
        <v>44120</v>
      </c>
      <c r="O1494">
        <v>1.0900000000000001</v>
      </c>
      <c r="P1494" s="2">
        <v>1.82</v>
      </c>
      <c r="Q1494">
        <v>0.73</v>
      </c>
      <c r="R1494">
        <v>36</v>
      </c>
      <c r="S1494" s="2">
        <v>39.24</v>
      </c>
      <c r="T1494" s="3">
        <v>0.09</v>
      </c>
      <c r="U1494" s="2">
        <v>3.53</v>
      </c>
      <c r="V1494" s="2">
        <v>35.71</v>
      </c>
      <c r="W1494" s="2">
        <v>1</v>
      </c>
      <c r="X1494" s="2">
        <v>36.71</v>
      </c>
    </row>
    <row r="1495" spans="1:24">
      <c r="A1495" t="s">
        <v>3163</v>
      </c>
      <c r="B1495" s="1">
        <v>44086</v>
      </c>
      <c r="C1495" t="s">
        <v>3164</v>
      </c>
      <c r="D1495" t="s">
        <v>901</v>
      </c>
      <c r="E1495" t="s">
        <v>27</v>
      </c>
      <c r="F1495" t="s">
        <v>28</v>
      </c>
      <c r="G1495" t="s">
        <v>72</v>
      </c>
      <c r="H1495" t="s">
        <v>433</v>
      </c>
      <c r="I1495" t="s">
        <v>48</v>
      </c>
      <c r="J1495" t="s">
        <v>470</v>
      </c>
      <c r="K1495" t="s">
        <v>57</v>
      </c>
      <c r="L1495" t="s">
        <v>41</v>
      </c>
      <c r="M1495" t="s">
        <v>35</v>
      </c>
      <c r="N1495" s="1">
        <v>44120</v>
      </c>
      <c r="O1495">
        <v>14.95</v>
      </c>
      <c r="P1495" s="2">
        <v>34.76</v>
      </c>
      <c r="Q1495">
        <v>19.809999999999999</v>
      </c>
      <c r="R1495">
        <v>34</v>
      </c>
      <c r="S1495" s="2">
        <v>508.3</v>
      </c>
      <c r="T1495" s="3">
        <v>0.03</v>
      </c>
      <c r="U1495" s="2">
        <v>15.25</v>
      </c>
      <c r="V1495" s="2">
        <v>493.05</v>
      </c>
      <c r="W1495" s="2">
        <v>8.2200000000000006</v>
      </c>
      <c r="X1495" s="2">
        <v>501.27</v>
      </c>
    </row>
    <row r="1496" spans="1:24">
      <c r="A1496" t="s">
        <v>3165</v>
      </c>
      <c r="B1496" s="1">
        <v>44087</v>
      </c>
      <c r="C1496" t="s">
        <v>3166</v>
      </c>
      <c r="D1496" t="s">
        <v>904</v>
      </c>
      <c r="E1496" t="s">
        <v>27</v>
      </c>
      <c r="F1496" t="s">
        <v>28</v>
      </c>
      <c r="G1496" t="s">
        <v>46</v>
      </c>
      <c r="H1496" t="s">
        <v>30</v>
      </c>
      <c r="I1496" t="s">
        <v>48</v>
      </c>
      <c r="J1496" t="s">
        <v>473</v>
      </c>
      <c r="K1496" t="s">
        <v>33</v>
      </c>
      <c r="L1496" t="s">
        <v>51</v>
      </c>
      <c r="M1496" t="s">
        <v>35</v>
      </c>
      <c r="N1496" s="1">
        <v>44093</v>
      </c>
      <c r="O1496">
        <v>4.53</v>
      </c>
      <c r="P1496" s="2">
        <v>7.3</v>
      </c>
      <c r="Q1496">
        <v>2.77</v>
      </c>
      <c r="R1496">
        <v>26</v>
      </c>
      <c r="S1496" s="2">
        <v>117.78</v>
      </c>
      <c r="T1496" s="3">
        <v>0.03</v>
      </c>
      <c r="U1496" s="2">
        <v>3.53</v>
      </c>
      <c r="V1496" s="2">
        <v>114.25</v>
      </c>
      <c r="W1496" s="2">
        <v>7.72</v>
      </c>
      <c r="X1496" s="2">
        <v>121.97</v>
      </c>
    </row>
    <row r="1497" spans="1:24">
      <c r="A1497" t="s">
        <v>3167</v>
      </c>
      <c r="B1497" s="1">
        <v>44091</v>
      </c>
      <c r="C1497" t="s">
        <v>3168</v>
      </c>
      <c r="D1497" t="s">
        <v>907</v>
      </c>
      <c r="E1497" t="s">
        <v>39</v>
      </c>
      <c r="F1497" t="s">
        <v>39</v>
      </c>
      <c r="G1497" t="s">
        <v>29</v>
      </c>
      <c r="H1497" t="s">
        <v>416</v>
      </c>
      <c r="I1497" t="s">
        <v>73</v>
      </c>
      <c r="J1497" t="s">
        <v>476</v>
      </c>
      <c r="K1497" t="s">
        <v>50</v>
      </c>
      <c r="L1497" t="s">
        <v>58</v>
      </c>
      <c r="M1497" t="s">
        <v>35</v>
      </c>
      <c r="N1497" s="1">
        <v>44098</v>
      </c>
      <c r="O1497">
        <v>2.2599999999999998</v>
      </c>
      <c r="P1497" s="2">
        <v>3.58</v>
      </c>
      <c r="Q1497">
        <v>1.32</v>
      </c>
      <c r="R1497">
        <v>19</v>
      </c>
      <c r="S1497" s="2">
        <v>42.94</v>
      </c>
      <c r="T1497" s="3">
        <v>0</v>
      </c>
      <c r="U1497" s="2">
        <v>0</v>
      </c>
      <c r="V1497" s="2">
        <v>42.94</v>
      </c>
      <c r="W1497" s="2">
        <v>5.47</v>
      </c>
      <c r="X1497" s="2">
        <v>48.41</v>
      </c>
    </row>
    <row r="1498" spans="1:24">
      <c r="A1498" t="s">
        <v>3169</v>
      </c>
      <c r="B1498" s="1">
        <v>44097</v>
      </c>
      <c r="C1498" t="s">
        <v>3170</v>
      </c>
      <c r="D1498" t="s">
        <v>910</v>
      </c>
      <c r="E1498" t="s">
        <v>45</v>
      </c>
      <c r="F1498" t="s">
        <v>45</v>
      </c>
      <c r="G1498" t="s">
        <v>29</v>
      </c>
      <c r="H1498" t="s">
        <v>62</v>
      </c>
      <c r="I1498" t="s">
        <v>176</v>
      </c>
      <c r="J1498" t="s">
        <v>480</v>
      </c>
      <c r="K1498" t="s">
        <v>57</v>
      </c>
      <c r="L1498" t="s">
        <v>34</v>
      </c>
      <c r="M1498" t="s">
        <v>52</v>
      </c>
      <c r="N1498" s="1">
        <v>44121</v>
      </c>
      <c r="O1498">
        <v>4.37</v>
      </c>
      <c r="P1498" s="2">
        <v>9.11</v>
      </c>
      <c r="Q1498">
        <v>4.74</v>
      </c>
      <c r="R1498">
        <v>48</v>
      </c>
      <c r="S1498" s="2">
        <v>209.76</v>
      </c>
      <c r="T1498" s="3">
        <v>0.06</v>
      </c>
      <c r="U1498" s="2">
        <v>12.59</v>
      </c>
      <c r="V1498" s="2">
        <v>197.17</v>
      </c>
      <c r="W1498" s="2">
        <v>2.25</v>
      </c>
      <c r="X1498" s="2">
        <v>199.42</v>
      </c>
    </row>
    <row r="1499" spans="1:24">
      <c r="A1499" t="s">
        <v>3171</v>
      </c>
      <c r="B1499" s="1">
        <v>44101</v>
      </c>
      <c r="C1499" t="s">
        <v>3172</v>
      </c>
      <c r="D1499" t="s">
        <v>913</v>
      </c>
      <c r="E1499" t="s">
        <v>27</v>
      </c>
      <c r="F1499" t="s">
        <v>28</v>
      </c>
      <c r="G1499" t="s">
        <v>29</v>
      </c>
      <c r="H1499" t="s">
        <v>30</v>
      </c>
      <c r="I1499" t="s">
        <v>48</v>
      </c>
      <c r="J1499" t="s">
        <v>483</v>
      </c>
      <c r="K1499" t="s">
        <v>33</v>
      </c>
      <c r="L1499" t="s">
        <v>41</v>
      </c>
      <c r="M1499" t="s">
        <v>35</v>
      </c>
      <c r="N1499" s="1">
        <v>44159</v>
      </c>
      <c r="O1499">
        <v>0.94</v>
      </c>
      <c r="P1499" s="2">
        <v>2.08</v>
      </c>
      <c r="Q1499">
        <v>1.1399999999999999</v>
      </c>
      <c r="R1499">
        <v>36</v>
      </c>
      <c r="S1499" s="2">
        <v>33.840000000000003</v>
      </c>
      <c r="T1499" s="3">
        <v>0.01</v>
      </c>
      <c r="U1499" s="2">
        <v>0.34</v>
      </c>
      <c r="V1499" s="2">
        <v>33.5</v>
      </c>
      <c r="W1499" s="2">
        <v>2.56</v>
      </c>
      <c r="X1499" s="2">
        <v>36.06</v>
      </c>
    </row>
    <row r="1500" spans="1:24">
      <c r="A1500" t="s">
        <v>3173</v>
      </c>
      <c r="B1500" s="1">
        <v>44102</v>
      </c>
      <c r="C1500" t="s">
        <v>3174</v>
      </c>
      <c r="D1500" t="s">
        <v>916</v>
      </c>
      <c r="E1500" t="s">
        <v>27</v>
      </c>
      <c r="F1500" t="s">
        <v>28</v>
      </c>
      <c r="G1500" t="s">
        <v>29</v>
      </c>
      <c r="H1500" t="s">
        <v>150</v>
      </c>
      <c r="I1500" t="s">
        <v>176</v>
      </c>
      <c r="J1500" t="s">
        <v>486</v>
      </c>
      <c r="K1500" t="s">
        <v>57</v>
      </c>
      <c r="L1500" t="s">
        <v>51</v>
      </c>
      <c r="M1500" t="s">
        <v>35</v>
      </c>
      <c r="N1500" s="1">
        <v>44103</v>
      </c>
      <c r="O1500">
        <v>1.53</v>
      </c>
      <c r="P1500" s="2">
        <v>2.4700000000000002</v>
      </c>
      <c r="Q1500">
        <v>0.94</v>
      </c>
      <c r="R1500">
        <v>49</v>
      </c>
      <c r="S1500" s="2">
        <v>74.97</v>
      </c>
      <c r="T1500" s="3">
        <v>0.03</v>
      </c>
      <c r="U1500" s="2">
        <v>2.25</v>
      </c>
      <c r="V1500" s="2">
        <v>72.72</v>
      </c>
      <c r="W1500" s="2">
        <v>1.02</v>
      </c>
      <c r="X1500" s="2">
        <v>73.739999999999995</v>
      </c>
    </row>
    <row r="1501" spans="1:24">
      <c r="A1501" t="s">
        <v>3175</v>
      </c>
      <c r="B1501" s="1">
        <v>44102</v>
      </c>
      <c r="C1501" t="s">
        <v>3176</v>
      </c>
      <c r="D1501" t="s">
        <v>919</v>
      </c>
      <c r="E1501" t="s">
        <v>39</v>
      </c>
      <c r="F1501" t="s">
        <v>39</v>
      </c>
      <c r="G1501" t="s">
        <v>107</v>
      </c>
      <c r="H1501" t="s">
        <v>30</v>
      </c>
      <c r="I1501" t="s">
        <v>176</v>
      </c>
      <c r="J1501" t="s">
        <v>489</v>
      </c>
      <c r="K1501" t="s">
        <v>33</v>
      </c>
      <c r="L1501" t="s">
        <v>58</v>
      </c>
      <c r="M1501" t="s">
        <v>35</v>
      </c>
      <c r="N1501" s="1">
        <v>44144</v>
      </c>
      <c r="O1501">
        <v>3.47</v>
      </c>
      <c r="P1501" s="2">
        <v>6.68</v>
      </c>
      <c r="Q1501">
        <v>3.21</v>
      </c>
      <c r="R1501">
        <v>16</v>
      </c>
      <c r="S1501" s="2">
        <v>55.52</v>
      </c>
      <c r="T1501" s="3">
        <v>0.1</v>
      </c>
      <c r="U1501" s="2">
        <v>5.55</v>
      </c>
      <c r="V1501" s="2">
        <v>49.97</v>
      </c>
      <c r="W1501" s="2">
        <v>1.5</v>
      </c>
      <c r="X1501" s="2">
        <v>51.47</v>
      </c>
    </row>
    <row r="1502" spans="1:24">
      <c r="A1502" t="s">
        <v>3177</v>
      </c>
      <c r="B1502" s="1">
        <v>44103</v>
      </c>
      <c r="C1502" t="s">
        <v>3178</v>
      </c>
      <c r="D1502" t="s">
        <v>921</v>
      </c>
      <c r="E1502" t="s">
        <v>45</v>
      </c>
      <c r="F1502" t="s">
        <v>45</v>
      </c>
      <c r="G1502" t="s">
        <v>46</v>
      </c>
      <c r="H1502" t="s">
        <v>30</v>
      </c>
      <c r="I1502" t="s">
        <v>48</v>
      </c>
      <c r="J1502" t="s">
        <v>492</v>
      </c>
      <c r="K1502" t="s">
        <v>50</v>
      </c>
      <c r="L1502" t="s">
        <v>58</v>
      </c>
      <c r="M1502" t="s">
        <v>35</v>
      </c>
      <c r="N1502" s="1">
        <v>44106</v>
      </c>
      <c r="O1502">
        <v>0.71</v>
      </c>
      <c r="P1502" s="2">
        <v>1.1399999999999999</v>
      </c>
      <c r="Q1502">
        <v>0.43</v>
      </c>
      <c r="R1502">
        <v>8</v>
      </c>
      <c r="S1502" s="2">
        <v>5.68</v>
      </c>
      <c r="T1502" s="3">
        <v>0</v>
      </c>
      <c r="U1502" s="2">
        <v>0</v>
      </c>
      <c r="V1502" s="2">
        <v>5.68</v>
      </c>
      <c r="W1502" s="2">
        <v>0.7</v>
      </c>
      <c r="X1502" s="2">
        <v>6.38</v>
      </c>
    </row>
    <row r="1503" spans="1:24">
      <c r="A1503" t="s">
        <v>3179</v>
      </c>
      <c r="B1503" s="1">
        <v>44105</v>
      </c>
      <c r="C1503" t="s">
        <v>3180</v>
      </c>
      <c r="D1503" t="s">
        <v>924</v>
      </c>
      <c r="E1503" t="s">
        <v>27</v>
      </c>
      <c r="F1503" t="s">
        <v>28</v>
      </c>
      <c r="G1503" t="s">
        <v>107</v>
      </c>
      <c r="H1503" t="s">
        <v>90</v>
      </c>
      <c r="I1503" t="s">
        <v>176</v>
      </c>
      <c r="J1503" t="s">
        <v>495</v>
      </c>
      <c r="K1503" t="s">
        <v>57</v>
      </c>
      <c r="L1503" t="s">
        <v>58</v>
      </c>
      <c r="M1503" t="s">
        <v>35</v>
      </c>
      <c r="N1503" s="1">
        <v>44146</v>
      </c>
      <c r="O1503">
        <v>39.64</v>
      </c>
      <c r="P1503" s="2">
        <v>152.47999999999999</v>
      </c>
      <c r="Q1503">
        <v>112.84</v>
      </c>
      <c r="R1503">
        <v>48</v>
      </c>
      <c r="S1503" s="2">
        <v>1902.72</v>
      </c>
      <c r="T1503" s="3">
        <v>0.04</v>
      </c>
      <c r="U1503" s="2">
        <v>76.11</v>
      </c>
      <c r="V1503" s="2">
        <v>1826.61</v>
      </c>
      <c r="W1503" s="2">
        <v>6.5</v>
      </c>
      <c r="X1503" s="2">
        <v>1833.11</v>
      </c>
    </row>
    <row r="1504" spans="1:24">
      <c r="A1504" t="s">
        <v>3181</v>
      </c>
      <c r="B1504" s="1">
        <v>44105</v>
      </c>
      <c r="C1504" t="s">
        <v>3182</v>
      </c>
      <c r="D1504" t="s">
        <v>927</v>
      </c>
      <c r="E1504" t="s">
        <v>39</v>
      </c>
      <c r="F1504" t="s">
        <v>39</v>
      </c>
      <c r="G1504" t="s">
        <v>29</v>
      </c>
      <c r="H1504" t="s">
        <v>47</v>
      </c>
      <c r="I1504" t="s">
        <v>63</v>
      </c>
      <c r="J1504" t="s">
        <v>498</v>
      </c>
      <c r="K1504" t="s">
        <v>33</v>
      </c>
      <c r="L1504" t="s">
        <v>41</v>
      </c>
      <c r="M1504" t="s">
        <v>52</v>
      </c>
      <c r="N1504" s="1">
        <v>44115</v>
      </c>
      <c r="O1504">
        <v>11.11</v>
      </c>
      <c r="P1504" s="2">
        <v>19.84</v>
      </c>
      <c r="Q1504">
        <v>8.73</v>
      </c>
      <c r="R1504">
        <v>15</v>
      </c>
      <c r="S1504" s="2">
        <v>166.65</v>
      </c>
      <c r="T1504" s="3">
        <v>0</v>
      </c>
      <c r="U1504" s="2">
        <v>0</v>
      </c>
      <c r="V1504" s="2">
        <v>166.65</v>
      </c>
      <c r="W1504" s="2">
        <v>4.0999999999999996</v>
      </c>
      <c r="X1504" s="2">
        <v>170.75</v>
      </c>
    </row>
    <row r="1505" spans="1:24">
      <c r="A1505" t="s">
        <v>3183</v>
      </c>
      <c r="B1505" s="1">
        <v>44106</v>
      </c>
      <c r="C1505" t="s">
        <v>3184</v>
      </c>
      <c r="D1505" t="s">
        <v>930</v>
      </c>
      <c r="E1505" t="s">
        <v>45</v>
      </c>
      <c r="F1505" t="s">
        <v>45</v>
      </c>
      <c r="G1505" t="s">
        <v>107</v>
      </c>
      <c r="H1505" t="s">
        <v>150</v>
      </c>
      <c r="I1505" t="s">
        <v>176</v>
      </c>
      <c r="J1505" t="s">
        <v>501</v>
      </c>
      <c r="K1505" t="s">
        <v>33</v>
      </c>
      <c r="L1505" t="s">
        <v>34</v>
      </c>
      <c r="M1505" t="s">
        <v>35</v>
      </c>
      <c r="N1505" s="1">
        <v>44157</v>
      </c>
      <c r="O1505">
        <v>2.29</v>
      </c>
      <c r="P1505" s="2">
        <v>3.69</v>
      </c>
      <c r="Q1505">
        <v>1.4</v>
      </c>
      <c r="R1505">
        <v>30</v>
      </c>
      <c r="S1505" s="2">
        <v>68.7</v>
      </c>
      <c r="T1505" s="3">
        <v>0.09</v>
      </c>
      <c r="U1505" s="2">
        <v>6.18</v>
      </c>
      <c r="V1505" s="2">
        <v>62.52</v>
      </c>
      <c r="W1505" s="2">
        <v>0.5</v>
      </c>
      <c r="X1505" s="2">
        <v>63.02</v>
      </c>
    </row>
    <row r="1506" spans="1:24">
      <c r="A1506" t="s">
        <v>3185</v>
      </c>
      <c r="B1506" s="1">
        <v>44106</v>
      </c>
      <c r="C1506" t="s">
        <v>3186</v>
      </c>
      <c r="D1506" t="s">
        <v>933</v>
      </c>
      <c r="E1506" t="s">
        <v>27</v>
      </c>
      <c r="F1506" t="s">
        <v>28</v>
      </c>
      <c r="G1506" t="s">
        <v>29</v>
      </c>
      <c r="H1506" t="s">
        <v>167</v>
      </c>
      <c r="I1506" t="s">
        <v>176</v>
      </c>
      <c r="J1506" t="s">
        <v>504</v>
      </c>
      <c r="K1506" t="s">
        <v>50</v>
      </c>
      <c r="L1506" t="s">
        <v>41</v>
      </c>
      <c r="M1506" t="s">
        <v>35</v>
      </c>
      <c r="N1506" s="1">
        <v>44141</v>
      </c>
      <c r="O1506">
        <v>21.97</v>
      </c>
      <c r="P1506" s="2">
        <v>35.44</v>
      </c>
      <c r="Q1506">
        <v>13.47</v>
      </c>
      <c r="R1506">
        <v>29</v>
      </c>
      <c r="S1506" s="2">
        <v>637.13</v>
      </c>
      <c r="T1506" s="3">
        <v>0.03</v>
      </c>
      <c r="U1506" s="2">
        <v>19.11</v>
      </c>
      <c r="V1506" s="2">
        <v>618.02</v>
      </c>
      <c r="W1506" s="2">
        <v>4.92</v>
      </c>
      <c r="X1506" s="2">
        <v>622.94000000000005</v>
      </c>
    </row>
    <row r="1507" spans="1:24">
      <c r="A1507" t="s">
        <v>3187</v>
      </c>
      <c r="B1507" s="1">
        <v>44107</v>
      </c>
      <c r="C1507" t="s">
        <v>3188</v>
      </c>
      <c r="D1507" t="s">
        <v>936</v>
      </c>
      <c r="E1507" t="s">
        <v>39</v>
      </c>
      <c r="F1507" t="s">
        <v>39</v>
      </c>
      <c r="G1507" t="s">
        <v>29</v>
      </c>
      <c r="H1507" t="s">
        <v>62</v>
      </c>
      <c r="I1507" t="s">
        <v>63</v>
      </c>
      <c r="J1507" t="s">
        <v>507</v>
      </c>
      <c r="K1507" t="s">
        <v>33</v>
      </c>
      <c r="L1507" t="s">
        <v>58</v>
      </c>
      <c r="M1507" t="s">
        <v>35</v>
      </c>
      <c r="N1507" s="1">
        <v>44114</v>
      </c>
      <c r="O1507">
        <v>0.71</v>
      </c>
      <c r="P1507" s="2">
        <v>1.1399999999999999</v>
      </c>
      <c r="Q1507">
        <v>0.43</v>
      </c>
      <c r="R1507">
        <v>4</v>
      </c>
      <c r="S1507" s="2">
        <v>2.84</v>
      </c>
      <c r="T1507" s="3">
        <v>0</v>
      </c>
      <c r="U1507" s="2">
        <v>0</v>
      </c>
      <c r="V1507" s="2">
        <v>2.84</v>
      </c>
      <c r="W1507" s="2">
        <v>0.7</v>
      </c>
      <c r="X1507" s="2">
        <v>3.54</v>
      </c>
    </row>
    <row r="1508" spans="1:24">
      <c r="A1508" t="s">
        <v>3189</v>
      </c>
      <c r="B1508" s="1">
        <v>44108</v>
      </c>
      <c r="C1508" t="s">
        <v>3190</v>
      </c>
      <c r="D1508" t="s">
        <v>939</v>
      </c>
      <c r="E1508" t="s">
        <v>45</v>
      </c>
      <c r="F1508" t="s">
        <v>45</v>
      </c>
      <c r="G1508" t="s">
        <v>72</v>
      </c>
      <c r="H1508" t="s">
        <v>47</v>
      </c>
      <c r="I1508" t="s">
        <v>48</v>
      </c>
      <c r="J1508" t="s">
        <v>510</v>
      </c>
      <c r="K1508" t="s">
        <v>33</v>
      </c>
      <c r="L1508" t="s">
        <v>58</v>
      </c>
      <c r="M1508" t="s">
        <v>52</v>
      </c>
      <c r="N1508" s="1">
        <v>44132</v>
      </c>
      <c r="O1508">
        <v>2.74</v>
      </c>
      <c r="P1508" s="2">
        <v>4.49</v>
      </c>
      <c r="Q1508">
        <v>1.75</v>
      </c>
      <c r="R1508">
        <v>44</v>
      </c>
      <c r="S1508" s="2">
        <v>120.56</v>
      </c>
      <c r="T1508" s="3">
        <v>0.03</v>
      </c>
      <c r="U1508" s="2">
        <v>3.62</v>
      </c>
      <c r="V1508" s="2">
        <v>116.94</v>
      </c>
      <c r="W1508" s="2">
        <v>1.49</v>
      </c>
      <c r="X1508" s="2">
        <v>118.43</v>
      </c>
    </row>
    <row r="1509" spans="1:24">
      <c r="A1509" t="s">
        <v>3191</v>
      </c>
      <c r="B1509" s="1">
        <v>44108</v>
      </c>
      <c r="C1509" t="s">
        <v>3192</v>
      </c>
      <c r="D1509" t="s">
        <v>942</v>
      </c>
      <c r="E1509" t="s">
        <v>27</v>
      </c>
      <c r="F1509" t="s">
        <v>28</v>
      </c>
      <c r="G1509" t="s">
        <v>107</v>
      </c>
      <c r="H1509" t="s">
        <v>30</v>
      </c>
      <c r="I1509" t="s">
        <v>48</v>
      </c>
      <c r="J1509" t="s">
        <v>513</v>
      </c>
      <c r="K1509" t="s">
        <v>50</v>
      </c>
      <c r="L1509" t="s">
        <v>51</v>
      </c>
      <c r="M1509" t="s">
        <v>35</v>
      </c>
      <c r="N1509" s="1">
        <v>44146</v>
      </c>
      <c r="O1509">
        <v>20.18</v>
      </c>
      <c r="P1509" s="2">
        <v>35.409999999999997</v>
      </c>
      <c r="Q1509">
        <v>15.23</v>
      </c>
      <c r="R1509">
        <v>5</v>
      </c>
      <c r="S1509" s="2">
        <v>100.9</v>
      </c>
      <c r="T1509" s="3">
        <v>0</v>
      </c>
      <c r="U1509" s="2">
        <v>0</v>
      </c>
      <c r="V1509" s="2">
        <v>100.9</v>
      </c>
      <c r="W1509" s="2">
        <v>1.99</v>
      </c>
      <c r="X1509" s="2">
        <v>102.89</v>
      </c>
    </row>
    <row r="1510" spans="1:24">
      <c r="A1510" t="s">
        <v>3193</v>
      </c>
      <c r="B1510" s="1">
        <v>44110</v>
      </c>
      <c r="C1510" t="s">
        <v>3194</v>
      </c>
      <c r="D1510" t="s">
        <v>945</v>
      </c>
      <c r="E1510" t="s">
        <v>39</v>
      </c>
      <c r="F1510" t="s">
        <v>39</v>
      </c>
      <c r="G1510" t="s">
        <v>72</v>
      </c>
      <c r="H1510" t="s">
        <v>90</v>
      </c>
      <c r="I1510" t="s">
        <v>73</v>
      </c>
      <c r="J1510" t="s">
        <v>516</v>
      </c>
      <c r="K1510" t="s">
        <v>57</v>
      </c>
      <c r="L1510" t="s">
        <v>58</v>
      </c>
      <c r="M1510" t="s">
        <v>35</v>
      </c>
      <c r="N1510" s="1">
        <v>44163</v>
      </c>
      <c r="O1510">
        <v>1.94</v>
      </c>
      <c r="P1510" s="2">
        <v>3.08</v>
      </c>
      <c r="Q1510">
        <v>1.1399999999999999</v>
      </c>
      <c r="R1510">
        <v>46</v>
      </c>
      <c r="S1510" s="2">
        <v>89.24</v>
      </c>
      <c r="T1510" s="3">
        <v>0.04</v>
      </c>
      <c r="U1510" s="2">
        <v>3.57</v>
      </c>
      <c r="V1510" s="2">
        <v>85.67</v>
      </c>
      <c r="W1510" s="2">
        <v>0.99</v>
      </c>
      <c r="X1510" s="2">
        <v>86.66</v>
      </c>
    </row>
    <row r="1511" spans="1:24">
      <c r="A1511" t="s">
        <v>3195</v>
      </c>
      <c r="B1511" s="1">
        <v>44112</v>
      </c>
      <c r="C1511" t="s">
        <v>3196</v>
      </c>
      <c r="D1511" t="s">
        <v>948</v>
      </c>
      <c r="E1511" t="s">
        <v>45</v>
      </c>
      <c r="F1511" t="s">
        <v>45</v>
      </c>
      <c r="G1511" t="s">
        <v>29</v>
      </c>
      <c r="H1511" t="s">
        <v>30</v>
      </c>
      <c r="I1511" t="s">
        <v>176</v>
      </c>
      <c r="J1511" t="s">
        <v>519</v>
      </c>
      <c r="K1511" t="s">
        <v>50</v>
      </c>
      <c r="L1511" t="s">
        <v>34</v>
      </c>
      <c r="M1511" t="s">
        <v>35</v>
      </c>
      <c r="N1511" s="1">
        <v>44153</v>
      </c>
      <c r="O1511">
        <v>5.5</v>
      </c>
      <c r="P1511" s="2">
        <v>12.22</v>
      </c>
      <c r="Q1511">
        <v>6.72</v>
      </c>
      <c r="R1511">
        <v>1</v>
      </c>
      <c r="S1511" s="2">
        <v>5.5</v>
      </c>
      <c r="T1511" s="3">
        <v>0.1</v>
      </c>
      <c r="U1511" s="2">
        <v>0.55000000000000004</v>
      </c>
      <c r="V1511" s="2">
        <v>4.95</v>
      </c>
      <c r="W1511" s="2">
        <v>2.85</v>
      </c>
      <c r="X1511" s="2">
        <v>7.8</v>
      </c>
    </row>
    <row r="1512" spans="1:24">
      <c r="A1512" t="s">
        <v>3197</v>
      </c>
      <c r="B1512" s="1">
        <v>44113</v>
      </c>
      <c r="C1512" t="s">
        <v>3198</v>
      </c>
      <c r="D1512" t="s">
        <v>951</v>
      </c>
      <c r="E1512" t="s">
        <v>27</v>
      </c>
      <c r="F1512" t="s">
        <v>28</v>
      </c>
      <c r="G1512" t="s">
        <v>72</v>
      </c>
      <c r="H1512" t="s">
        <v>416</v>
      </c>
      <c r="I1512" t="s">
        <v>176</v>
      </c>
      <c r="J1512" t="s">
        <v>522</v>
      </c>
      <c r="K1512" t="s">
        <v>57</v>
      </c>
      <c r="L1512" t="s">
        <v>34</v>
      </c>
      <c r="M1512" t="s">
        <v>35</v>
      </c>
      <c r="N1512" s="1">
        <v>44141</v>
      </c>
      <c r="O1512">
        <v>4.1900000000000004</v>
      </c>
      <c r="P1512" s="2">
        <v>10.23</v>
      </c>
      <c r="Q1512">
        <v>6.04</v>
      </c>
      <c r="R1512">
        <v>37</v>
      </c>
      <c r="S1512" s="2">
        <v>155.03</v>
      </c>
      <c r="T1512" s="3">
        <v>0.08</v>
      </c>
      <c r="U1512" s="2">
        <v>12.4</v>
      </c>
      <c r="V1512" s="2">
        <v>142.63</v>
      </c>
      <c r="W1512" s="2">
        <v>4.68</v>
      </c>
      <c r="X1512" s="2">
        <v>147.31</v>
      </c>
    </row>
    <row r="1513" spans="1:24">
      <c r="A1513" t="s">
        <v>3199</v>
      </c>
      <c r="B1513" s="1">
        <v>44114</v>
      </c>
      <c r="C1513" t="s">
        <v>3200</v>
      </c>
      <c r="D1513" t="s">
        <v>954</v>
      </c>
      <c r="E1513" t="s">
        <v>39</v>
      </c>
      <c r="F1513" t="s">
        <v>39</v>
      </c>
      <c r="G1513" t="s">
        <v>29</v>
      </c>
      <c r="H1513" t="s">
        <v>30</v>
      </c>
      <c r="I1513" t="s">
        <v>48</v>
      </c>
      <c r="J1513" t="s">
        <v>526</v>
      </c>
      <c r="K1513" t="s">
        <v>33</v>
      </c>
      <c r="L1513" t="s">
        <v>34</v>
      </c>
      <c r="M1513" t="s">
        <v>35</v>
      </c>
      <c r="N1513" s="1">
        <v>44172</v>
      </c>
      <c r="O1513">
        <v>1.19</v>
      </c>
      <c r="P1513" s="2">
        <v>1.98</v>
      </c>
      <c r="Q1513">
        <v>0.79</v>
      </c>
      <c r="R1513">
        <v>38</v>
      </c>
      <c r="S1513" s="2">
        <v>45.22</v>
      </c>
      <c r="T1513" s="3">
        <v>0.05</v>
      </c>
      <c r="U1513" s="2">
        <v>2.2599999999999998</v>
      </c>
      <c r="V1513" s="2">
        <v>42.96</v>
      </c>
      <c r="W1513" s="2">
        <v>4.7699999999999996</v>
      </c>
      <c r="X1513" s="2">
        <v>47.73</v>
      </c>
    </row>
    <row r="1514" spans="1:24">
      <c r="A1514" t="s">
        <v>3201</v>
      </c>
      <c r="B1514" s="1">
        <v>44115</v>
      </c>
      <c r="C1514" t="s">
        <v>3202</v>
      </c>
      <c r="D1514" t="s">
        <v>957</v>
      </c>
      <c r="E1514" t="s">
        <v>45</v>
      </c>
      <c r="F1514" t="s">
        <v>45</v>
      </c>
      <c r="G1514" t="s">
        <v>107</v>
      </c>
      <c r="H1514" t="s">
        <v>47</v>
      </c>
      <c r="I1514" t="s">
        <v>31</v>
      </c>
      <c r="J1514" t="s">
        <v>529</v>
      </c>
      <c r="K1514" t="s">
        <v>57</v>
      </c>
      <c r="L1514" t="s">
        <v>58</v>
      </c>
      <c r="M1514" t="s">
        <v>35</v>
      </c>
      <c r="N1514" s="1">
        <v>44126</v>
      </c>
      <c r="O1514">
        <v>11.11</v>
      </c>
      <c r="P1514" s="2">
        <v>19.84</v>
      </c>
      <c r="Q1514">
        <v>8.73</v>
      </c>
      <c r="R1514">
        <v>43</v>
      </c>
      <c r="S1514" s="2">
        <v>477.73</v>
      </c>
      <c r="T1514" s="3">
        <v>0.03</v>
      </c>
      <c r="U1514" s="2">
        <v>14.33</v>
      </c>
      <c r="V1514" s="2">
        <v>463.4</v>
      </c>
      <c r="W1514" s="2">
        <v>4.0999999999999996</v>
      </c>
      <c r="X1514" s="2">
        <v>467.5</v>
      </c>
    </row>
    <row r="1515" spans="1:24">
      <c r="A1515" t="s">
        <v>3203</v>
      </c>
      <c r="B1515" s="1">
        <v>44119</v>
      </c>
      <c r="C1515" t="s">
        <v>3204</v>
      </c>
      <c r="D1515" t="s">
        <v>960</v>
      </c>
      <c r="E1515" t="s">
        <v>39</v>
      </c>
      <c r="F1515" t="s">
        <v>39</v>
      </c>
      <c r="G1515" t="s">
        <v>107</v>
      </c>
      <c r="H1515" t="s">
        <v>150</v>
      </c>
      <c r="I1515" t="s">
        <v>48</v>
      </c>
      <c r="J1515" t="s">
        <v>532</v>
      </c>
      <c r="K1515" t="s">
        <v>33</v>
      </c>
      <c r="L1515" t="s">
        <v>58</v>
      </c>
      <c r="M1515" t="s">
        <v>52</v>
      </c>
      <c r="N1515" s="1">
        <v>44174</v>
      </c>
      <c r="O1515">
        <v>52.07</v>
      </c>
      <c r="P1515" s="2">
        <v>83.98</v>
      </c>
      <c r="Q1515">
        <v>31.91</v>
      </c>
      <c r="R1515">
        <v>34</v>
      </c>
      <c r="S1515" s="2">
        <v>1770.38</v>
      </c>
      <c r="T1515" s="3">
        <v>0.06</v>
      </c>
      <c r="U1515" s="2">
        <v>106.22</v>
      </c>
      <c r="V1515" s="2">
        <v>1664.16</v>
      </c>
      <c r="W1515" s="2">
        <v>5.01</v>
      </c>
      <c r="X1515" s="2">
        <v>1669.17</v>
      </c>
    </row>
    <row r="1516" spans="1:24">
      <c r="A1516" t="s">
        <v>3205</v>
      </c>
      <c r="B1516" s="1">
        <v>44120</v>
      </c>
      <c r="C1516" t="s">
        <v>3206</v>
      </c>
      <c r="D1516" t="s">
        <v>963</v>
      </c>
      <c r="E1516" t="s">
        <v>45</v>
      </c>
      <c r="F1516" t="s">
        <v>45</v>
      </c>
      <c r="G1516" t="s">
        <v>107</v>
      </c>
      <c r="H1516" t="s">
        <v>90</v>
      </c>
      <c r="I1516" t="s">
        <v>73</v>
      </c>
      <c r="J1516" t="s">
        <v>535</v>
      </c>
      <c r="K1516" t="s">
        <v>33</v>
      </c>
      <c r="L1516" t="s">
        <v>41</v>
      </c>
      <c r="M1516" t="s">
        <v>35</v>
      </c>
      <c r="N1516" s="1">
        <v>44123</v>
      </c>
      <c r="O1516">
        <v>2.52</v>
      </c>
      <c r="P1516" s="2">
        <v>4</v>
      </c>
      <c r="Q1516">
        <v>1.48</v>
      </c>
      <c r="R1516">
        <v>36</v>
      </c>
      <c r="S1516" s="2">
        <v>90.72</v>
      </c>
      <c r="T1516" s="3">
        <v>0.01</v>
      </c>
      <c r="U1516" s="2">
        <v>0.91</v>
      </c>
      <c r="V1516" s="2">
        <v>89.81</v>
      </c>
      <c r="W1516" s="2">
        <v>1.3</v>
      </c>
      <c r="X1516" s="2">
        <v>91.11</v>
      </c>
    </row>
    <row r="1517" spans="1:24">
      <c r="A1517" t="s">
        <v>3207</v>
      </c>
      <c r="B1517" s="1">
        <v>44122</v>
      </c>
      <c r="C1517" t="s">
        <v>3208</v>
      </c>
      <c r="D1517" t="s">
        <v>966</v>
      </c>
      <c r="E1517" t="s">
        <v>27</v>
      </c>
      <c r="F1517" t="s">
        <v>28</v>
      </c>
      <c r="G1517" t="s">
        <v>107</v>
      </c>
      <c r="H1517" t="s">
        <v>90</v>
      </c>
      <c r="I1517" t="s">
        <v>63</v>
      </c>
      <c r="J1517" t="s">
        <v>538</v>
      </c>
      <c r="K1517" t="s">
        <v>33</v>
      </c>
      <c r="L1517" t="s">
        <v>34</v>
      </c>
      <c r="M1517" t="s">
        <v>35</v>
      </c>
      <c r="N1517" s="1">
        <v>44177</v>
      </c>
      <c r="O1517">
        <v>3.84</v>
      </c>
      <c r="P1517" s="2">
        <v>6.3</v>
      </c>
      <c r="Q1517">
        <v>2.46</v>
      </c>
      <c r="R1517">
        <v>8</v>
      </c>
      <c r="S1517" s="2">
        <v>30.72</v>
      </c>
      <c r="T1517" s="3">
        <v>0.01</v>
      </c>
      <c r="U1517" s="2">
        <v>0.31</v>
      </c>
      <c r="V1517" s="2">
        <v>30.41</v>
      </c>
      <c r="W1517" s="2">
        <v>0.5</v>
      </c>
      <c r="X1517" s="2">
        <v>30.91</v>
      </c>
    </row>
    <row r="1518" spans="1:24">
      <c r="A1518" t="s">
        <v>3209</v>
      </c>
      <c r="B1518" s="1">
        <v>44123</v>
      </c>
      <c r="C1518" t="s">
        <v>2748</v>
      </c>
      <c r="D1518" t="s">
        <v>969</v>
      </c>
      <c r="E1518" t="s">
        <v>27</v>
      </c>
      <c r="F1518" t="s">
        <v>28</v>
      </c>
      <c r="G1518" t="s">
        <v>29</v>
      </c>
      <c r="H1518" t="s">
        <v>90</v>
      </c>
      <c r="I1518" t="s">
        <v>176</v>
      </c>
      <c r="J1518" t="s">
        <v>541</v>
      </c>
      <c r="K1518" t="s">
        <v>50</v>
      </c>
      <c r="L1518" t="s">
        <v>41</v>
      </c>
      <c r="M1518" t="s">
        <v>52</v>
      </c>
      <c r="N1518" s="1">
        <v>44138</v>
      </c>
      <c r="O1518">
        <v>4.46</v>
      </c>
      <c r="P1518" s="2">
        <v>10.89</v>
      </c>
      <c r="Q1518">
        <v>6.43</v>
      </c>
      <c r="R1518">
        <v>4</v>
      </c>
      <c r="S1518" s="2">
        <v>17.84</v>
      </c>
      <c r="T1518" s="3">
        <v>0.05</v>
      </c>
      <c r="U1518" s="2">
        <v>0.89</v>
      </c>
      <c r="V1518" s="2">
        <v>16.95</v>
      </c>
      <c r="W1518" s="2">
        <v>4.5</v>
      </c>
      <c r="X1518" s="2">
        <v>21.45</v>
      </c>
    </row>
    <row r="1519" spans="1:24">
      <c r="A1519" t="s">
        <v>3210</v>
      </c>
      <c r="B1519" s="1">
        <v>44124</v>
      </c>
      <c r="C1519" t="s">
        <v>3211</v>
      </c>
      <c r="D1519" t="s">
        <v>972</v>
      </c>
      <c r="E1519" t="s">
        <v>39</v>
      </c>
      <c r="F1519" t="s">
        <v>39</v>
      </c>
      <c r="G1519" t="s">
        <v>46</v>
      </c>
      <c r="H1519" t="s">
        <v>62</v>
      </c>
      <c r="I1519" t="s">
        <v>63</v>
      </c>
      <c r="J1519" t="s">
        <v>544</v>
      </c>
      <c r="K1519" t="s">
        <v>57</v>
      </c>
      <c r="L1519" t="s">
        <v>58</v>
      </c>
      <c r="M1519" t="s">
        <v>35</v>
      </c>
      <c r="N1519" s="1">
        <v>44126</v>
      </c>
      <c r="O1519">
        <v>8.31</v>
      </c>
      <c r="P1519" s="2">
        <v>15.98</v>
      </c>
      <c r="Q1519">
        <v>7.67</v>
      </c>
      <c r="R1519">
        <v>38</v>
      </c>
      <c r="S1519" s="2">
        <v>315.77999999999997</v>
      </c>
      <c r="T1519" s="3">
        <v>0.1</v>
      </c>
      <c r="U1519" s="2">
        <v>31.58</v>
      </c>
      <c r="V1519" s="2">
        <v>284.2</v>
      </c>
      <c r="W1519" s="2">
        <v>6.5</v>
      </c>
      <c r="X1519" s="2">
        <v>290.7</v>
      </c>
    </row>
    <row r="1520" spans="1:24">
      <c r="A1520" t="s">
        <v>3212</v>
      </c>
      <c r="B1520" s="1">
        <v>44125</v>
      </c>
      <c r="C1520" t="s">
        <v>3213</v>
      </c>
      <c r="D1520" t="s">
        <v>975</v>
      </c>
      <c r="E1520" t="s">
        <v>45</v>
      </c>
      <c r="F1520" t="s">
        <v>45</v>
      </c>
      <c r="G1520" t="s">
        <v>72</v>
      </c>
      <c r="H1520" t="s">
        <v>150</v>
      </c>
      <c r="I1520" t="s">
        <v>63</v>
      </c>
      <c r="J1520" t="s">
        <v>547</v>
      </c>
      <c r="K1520" t="s">
        <v>50</v>
      </c>
      <c r="L1520" t="s">
        <v>58</v>
      </c>
      <c r="M1520" t="s">
        <v>35</v>
      </c>
      <c r="N1520" s="1">
        <v>44146</v>
      </c>
      <c r="O1520">
        <v>4.4800000000000004</v>
      </c>
      <c r="P1520" s="2">
        <v>8.14</v>
      </c>
      <c r="Q1520">
        <v>3.66</v>
      </c>
      <c r="R1520">
        <v>46</v>
      </c>
      <c r="S1520" s="2">
        <v>206.08</v>
      </c>
      <c r="T1520" s="3">
        <v>0</v>
      </c>
      <c r="U1520" s="2">
        <v>0</v>
      </c>
      <c r="V1520" s="2">
        <v>206.08</v>
      </c>
      <c r="W1520" s="2">
        <v>3.12</v>
      </c>
      <c r="X1520" s="2">
        <v>209.2</v>
      </c>
    </row>
    <row r="1521" spans="1:24">
      <c r="A1521" t="s">
        <v>3214</v>
      </c>
      <c r="B1521" s="1">
        <v>44125</v>
      </c>
      <c r="C1521" t="s">
        <v>3215</v>
      </c>
      <c r="D1521" t="s">
        <v>978</v>
      </c>
      <c r="E1521" t="s">
        <v>27</v>
      </c>
      <c r="F1521" t="s">
        <v>28</v>
      </c>
      <c r="G1521" t="s">
        <v>29</v>
      </c>
      <c r="H1521" t="s">
        <v>90</v>
      </c>
      <c r="I1521" t="s">
        <v>31</v>
      </c>
      <c r="J1521" t="s">
        <v>550</v>
      </c>
      <c r="K1521" t="s">
        <v>57</v>
      </c>
      <c r="L1521" t="s">
        <v>51</v>
      </c>
      <c r="M1521" t="s">
        <v>35</v>
      </c>
      <c r="N1521" s="1">
        <v>44136</v>
      </c>
      <c r="O1521">
        <v>4.79</v>
      </c>
      <c r="P1521" s="2">
        <v>11.97</v>
      </c>
      <c r="Q1521">
        <v>7.18</v>
      </c>
      <c r="R1521">
        <v>8</v>
      </c>
      <c r="S1521" s="2">
        <v>38.32</v>
      </c>
      <c r="T1521" s="3">
        <v>0.03</v>
      </c>
      <c r="U1521" s="2">
        <v>1.1499999999999999</v>
      </c>
      <c r="V1521" s="2">
        <v>37.17</v>
      </c>
      <c r="W1521" s="2">
        <v>5.81</v>
      </c>
      <c r="X1521" s="2">
        <v>42.98</v>
      </c>
    </row>
    <row r="1522" spans="1:24">
      <c r="A1522" t="s">
        <v>3216</v>
      </c>
      <c r="B1522" s="1">
        <v>44126</v>
      </c>
      <c r="C1522" t="s">
        <v>3217</v>
      </c>
      <c r="D1522" t="s">
        <v>981</v>
      </c>
      <c r="E1522" t="s">
        <v>39</v>
      </c>
      <c r="F1522" t="s">
        <v>39</v>
      </c>
      <c r="G1522" t="s">
        <v>72</v>
      </c>
      <c r="H1522" t="s">
        <v>90</v>
      </c>
      <c r="I1522" t="s">
        <v>176</v>
      </c>
      <c r="J1522" t="s">
        <v>553</v>
      </c>
      <c r="K1522" t="s">
        <v>33</v>
      </c>
      <c r="L1522" t="s">
        <v>58</v>
      </c>
      <c r="M1522" t="s">
        <v>35</v>
      </c>
      <c r="N1522" s="1">
        <v>44128</v>
      </c>
      <c r="O1522">
        <v>3.4</v>
      </c>
      <c r="P1522" s="2">
        <v>5.4</v>
      </c>
      <c r="Q1522">
        <v>2</v>
      </c>
      <c r="R1522">
        <v>22</v>
      </c>
      <c r="S1522" s="2">
        <v>74.8</v>
      </c>
      <c r="T1522" s="3">
        <v>0.1</v>
      </c>
      <c r="U1522" s="2">
        <v>7.48</v>
      </c>
      <c r="V1522" s="2">
        <v>67.319999999999993</v>
      </c>
      <c r="W1522" s="2">
        <v>7.78</v>
      </c>
      <c r="X1522" s="2">
        <v>75.099999999999994</v>
      </c>
    </row>
    <row r="1523" spans="1:24">
      <c r="A1523" t="s">
        <v>3218</v>
      </c>
      <c r="B1523" s="1">
        <v>44127</v>
      </c>
      <c r="C1523" t="s">
        <v>3219</v>
      </c>
      <c r="D1523" t="s">
        <v>984</v>
      </c>
      <c r="E1523" t="s">
        <v>45</v>
      </c>
      <c r="F1523" t="s">
        <v>45</v>
      </c>
      <c r="G1523" t="s">
        <v>29</v>
      </c>
      <c r="H1523" t="s">
        <v>47</v>
      </c>
      <c r="I1523" t="s">
        <v>63</v>
      </c>
      <c r="J1523" t="s">
        <v>556</v>
      </c>
      <c r="K1523" t="s">
        <v>57</v>
      </c>
      <c r="L1523" t="s">
        <v>34</v>
      </c>
      <c r="M1523" t="s">
        <v>35</v>
      </c>
      <c r="N1523" s="1">
        <v>44146</v>
      </c>
      <c r="O1523">
        <v>8.92</v>
      </c>
      <c r="P1523" s="2">
        <v>29.74</v>
      </c>
      <c r="Q1523">
        <v>20.82</v>
      </c>
      <c r="R1523">
        <v>19</v>
      </c>
      <c r="S1523" s="2">
        <v>169.48</v>
      </c>
      <c r="T1523" s="3">
        <v>0.1</v>
      </c>
      <c r="U1523" s="2">
        <v>16.95</v>
      </c>
      <c r="V1523" s="2">
        <v>152.53</v>
      </c>
      <c r="W1523" s="2">
        <v>6.64</v>
      </c>
      <c r="X1523" s="2">
        <v>159.16999999999999</v>
      </c>
    </row>
    <row r="1524" spans="1:24">
      <c r="A1524" t="s">
        <v>3220</v>
      </c>
      <c r="B1524" s="1">
        <v>44130</v>
      </c>
      <c r="C1524" t="s">
        <v>3221</v>
      </c>
      <c r="D1524" t="s">
        <v>987</v>
      </c>
      <c r="E1524" t="s">
        <v>27</v>
      </c>
      <c r="F1524" t="s">
        <v>28</v>
      </c>
      <c r="G1524" t="s">
        <v>107</v>
      </c>
      <c r="H1524" t="s">
        <v>30</v>
      </c>
      <c r="I1524" t="s">
        <v>31</v>
      </c>
      <c r="J1524" t="s">
        <v>559</v>
      </c>
      <c r="K1524" t="s">
        <v>33</v>
      </c>
      <c r="L1524" t="s">
        <v>34</v>
      </c>
      <c r="M1524" t="s">
        <v>35</v>
      </c>
      <c r="N1524" s="1">
        <v>44166</v>
      </c>
      <c r="O1524">
        <v>3.65</v>
      </c>
      <c r="P1524" s="2">
        <v>5.98</v>
      </c>
      <c r="Q1524">
        <v>2.33</v>
      </c>
      <c r="R1524">
        <v>19</v>
      </c>
      <c r="S1524" s="2">
        <v>69.349999999999994</v>
      </c>
      <c r="T1524" s="3">
        <v>0.01</v>
      </c>
      <c r="U1524" s="2">
        <v>0.69</v>
      </c>
      <c r="V1524" s="2">
        <v>68.66</v>
      </c>
      <c r="W1524" s="2">
        <v>1.49</v>
      </c>
      <c r="X1524" s="2">
        <v>70.150000000000006</v>
      </c>
    </row>
    <row r="1525" spans="1:24">
      <c r="A1525" t="s">
        <v>3222</v>
      </c>
      <c r="B1525" s="1">
        <v>44131</v>
      </c>
      <c r="C1525" t="s">
        <v>3223</v>
      </c>
      <c r="D1525" t="s">
        <v>990</v>
      </c>
      <c r="E1525" t="s">
        <v>39</v>
      </c>
      <c r="F1525" t="s">
        <v>39</v>
      </c>
      <c r="G1525" t="s">
        <v>72</v>
      </c>
      <c r="H1525" t="s">
        <v>62</v>
      </c>
      <c r="I1525" t="s">
        <v>48</v>
      </c>
      <c r="J1525" t="s">
        <v>562</v>
      </c>
      <c r="K1525" t="s">
        <v>50</v>
      </c>
      <c r="L1525" t="s">
        <v>34</v>
      </c>
      <c r="M1525" t="s">
        <v>35</v>
      </c>
      <c r="N1525" s="1">
        <v>44147</v>
      </c>
      <c r="O1525">
        <v>2.16</v>
      </c>
      <c r="P1525" s="2">
        <v>3.85</v>
      </c>
      <c r="Q1525">
        <v>1.69</v>
      </c>
      <c r="R1525">
        <v>10</v>
      </c>
      <c r="S1525" s="2">
        <v>21.6</v>
      </c>
      <c r="T1525" s="3">
        <v>0.06</v>
      </c>
      <c r="U1525" s="2">
        <v>1.3</v>
      </c>
      <c r="V1525" s="2">
        <v>20.3</v>
      </c>
      <c r="W1525" s="2">
        <v>0.7</v>
      </c>
      <c r="X1525" s="2">
        <v>21</v>
      </c>
    </row>
    <row r="1526" spans="1:24">
      <c r="A1526" t="s">
        <v>3224</v>
      </c>
      <c r="B1526" s="1">
        <v>44132</v>
      </c>
      <c r="C1526" t="s">
        <v>2412</v>
      </c>
      <c r="D1526" t="s">
        <v>993</v>
      </c>
      <c r="E1526" t="s">
        <v>45</v>
      </c>
      <c r="F1526" t="s">
        <v>45</v>
      </c>
      <c r="G1526" t="s">
        <v>107</v>
      </c>
      <c r="H1526" t="s">
        <v>66</v>
      </c>
      <c r="I1526" t="s">
        <v>31</v>
      </c>
      <c r="J1526" t="s">
        <v>565</v>
      </c>
      <c r="K1526" t="s">
        <v>57</v>
      </c>
      <c r="L1526" t="s">
        <v>34</v>
      </c>
      <c r="M1526" t="s">
        <v>35</v>
      </c>
      <c r="N1526" s="1">
        <v>44151</v>
      </c>
      <c r="O1526">
        <v>17.84</v>
      </c>
      <c r="P1526" s="2">
        <v>34.99</v>
      </c>
      <c r="Q1526">
        <v>17.149999999999999</v>
      </c>
      <c r="R1526">
        <v>29</v>
      </c>
      <c r="S1526" s="2">
        <v>517.36</v>
      </c>
      <c r="T1526" s="3">
        <v>0.09</v>
      </c>
      <c r="U1526" s="2">
        <v>46.56</v>
      </c>
      <c r="V1526" s="2">
        <v>470.8</v>
      </c>
      <c r="W1526" s="2">
        <v>5.5</v>
      </c>
      <c r="X1526" s="2">
        <v>476.3</v>
      </c>
    </row>
    <row r="1527" spans="1:24">
      <c r="A1527" t="s">
        <v>3225</v>
      </c>
      <c r="B1527" s="1">
        <v>44133</v>
      </c>
      <c r="C1527" t="s">
        <v>3226</v>
      </c>
      <c r="D1527" t="s">
        <v>996</v>
      </c>
      <c r="E1527" t="s">
        <v>39</v>
      </c>
      <c r="F1527" t="s">
        <v>39</v>
      </c>
      <c r="G1527" t="s">
        <v>29</v>
      </c>
      <c r="H1527" t="s">
        <v>150</v>
      </c>
      <c r="I1527" t="s">
        <v>176</v>
      </c>
      <c r="J1527" t="s">
        <v>568</v>
      </c>
      <c r="K1527" t="s">
        <v>33</v>
      </c>
      <c r="L1527" t="s">
        <v>41</v>
      </c>
      <c r="M1527" t="s">
        <v>35</v>
      </c>
      <c r="N1527" s="1">
        <v>44192</v>
      </c>
      <c r="O1527">
        <v>4.79</v>
      </c>
      <c r="P1527" s="2">
        <v>11.97</v>
      </c>
      <c r="Q1527">
        <v>7.18</v>
      </c>
      <c r="R1527">
        <v>23</v>
      </c>
      <c r="S1527" s="2">
        <v>110.17</v>
      </c>
      <c r="T1527" s="3">
        <v>0.01</v>
      </c>
      <c r="U1527" s="2">
        <v>1.1000000000000001</v>
      </c>
      <c r="V1527" s="2">
        <v>109.07</v>
      </c>
      <c r="W1527" s="2">
        <v>5.81</v>
      </c>
      <c r="X1527" s="2">
        <v>114.88</v>
      </c>
    </row>
    <row r="1528" spans="1:24">
      <c r="A1528" t="s">
        <v>3227</v>
      </c>
      <c r="B1528" s="1">
        <v>44136</v>
      </c>
      <c r="C1528" t="s">
        <v>3228</v>
      </c>
      <c r="D1528" t="s">
        <v>999</v>
      </c>
      <c r="E1528" t="s">
        <v>39</v>
      </c>
      <c r="F1528" t="s">
        <v>39</v>
      </c>
      <c r="G1528" t="s">
        <v>46</v>
      </c>
      <c r="H1528" t="s">
        <v>47</v>
      </c>
      <c r="I1528" t="s">
        <v>63</v>
      </c>
      <c r="J1528" t="s">
        <v>571</v>
      </c>
      <c r="K1528" t="s">
        <v>57</v>
      </c>
      <c r="L1528" t="s">
        <v>51</v>
      </c>
      <c r="M1528" t="s">
        <v>35</v>
      </c>
      <c r="N1528" s="1">
        <v>44183</v>
      </c>
      <c r="O1528">
        <v>52.07</v>
      </c>
      <c r="P1528" s="2">
        <v>83.98</v>
      </c>
      <c r="Q1528">
        <v>31.91</v>
      </c>
      <c r="R1528">
        <v>24</v>
      </c>
      <c r="S1528" s="2">
        <v>1249.68</v>
      </c>
      <c r="T1528" s="3">
        <v>0.05</v>
      </c>
      <c r="U1528" s="2">
        <v>62.48</v>
      </c>
      <c r="V1528" s="2">
        <v>1187.2</v>
      </c>
      <c r="W1528" s="2">
        <v>5.01</v>
      </c>
      <c r="X1528" s="2">
        <v>1192.21</v>
      </c>
    </row>
    <row r="1529" spans="1:24">
      <c r="A1529" t="s">
        <v>3229</v>
      </c>
      <c r="B1529" s="1">
        <v>44137</v>
      </c>
      <c r="C1529" t="s">
        <v>3230</v>
      </c>
      <c r="D1529" t="s">
        <v>1002</v>
      </c>
      <c r="E1529" t="s">
        <v>45</v>
      </c>
      <c r="F1529" t="s">
        <v>45</v>
      </c>
      <c r="G1529" t="s">
        <v>107</v>
      </c>
      <c r="H1529" t="s">
        <v>416</v>
      </c>
      <c r="I1529" t="s">
        <v>176</v>
      </c>
      <c r="J1529" t="s">
        <v>574</v>
      </c>
      <c r="K1529" t="s">
        <v>33</v>
      </c>
      <c r="L1529" t="s">
        <v>58</v>
      </c>
      <c r="M1529" t="s">
        <v>35</v>
      </c>
      <c r="N1529" s="1">
        <v>44143</v>
      </c>
      <c r="O1529">
        <v>4.8899999999999997</v>
      </c>
      <c r="P1529" s="2">
        <v>7.64</v>
      </c>
      <c r="Q1529">
        <v>2.75</v>
      </c>
      <c r="R1529">
        <v>12</v>
      </c>
      <c r="S1529" s="2">
        <v>58.68</v>
      </c>
      <c r="T1529" s="3">
        <v>0.02</v>
      </c>
      <c r="U1529" s="2">
        <v>1.17</v>
      </c>
      <c r="V1529" s="2">
        <v>57.51</v>
      </c>
      <c r="W1529" s="2">
        <v>1.39</v>
      </c>
      <c r="X1529" s="2">
        <v>58.9</v>
      </c>
    </row>
    <row r="1530" spans="1:24">
      <c r="A1530" t="s">
        <v>3231</v>
      </c>
      <c r="B1530" s="1">
        <v>44138</v>
      </c>
      <c r="C1530" t="s">
        <v>3232</v>
      </c>
      <c r="D1530" t="s">
        <v>1005</v>
      </c>
      <c r="E1530" t="s">
        <v>27</v>
      </c>
      <c r="F1530" t="s">
        <v>28</v>
      </c>
      <c r="G1530" t="s">
        <v>72</v>
      </c>
      <c r="H1530" t="s">
        <v>62</v>
      </c>
      <c r="I1530" t="s">
        <v>48</v>
      </c>
      <c r="J1530" t="s">
        <v>577</v>
      </c>
      <c r="K1530" t="s">
        <v>50</v>
      </c>
      <c r="L1530" t="s">
        <v>51</v>
      </c>
      <c r="M1530" t="s">
        <v>35</v>
      </c>
      <c r="N1530" s="1">
        <v>44172</v>
      </c>
      <c r="O1530">
        <v>2.52</v>
      </c>
      <c r="P1530" s="2">
        <v>4</v>
      </c>
      <c r="Q1530">
        <v>1.48</v>
      </c>
      <c r="R1530">
        <v>32</v>
      </c>
      <c r="S1530" s="2">
        <v>80.64</v>
      </c>
      <c r="T1530" s="3">
        <v>0.09</v>
      </c>
      <c r="U1530" s="2">
        <v>7.26</v>
      </c>
      <c r="V1530" s="2">
        <v>73.38</v>
      </c>
      <c r="W1530" s="2">
        <v>1.3</v>
      </c>
      <c r="X1530" s="2">
        <v>74.680000000000007</v>
      </c>
    </row>
    <row r="1531" spans="1:24">
      <c r="A1531" t="s">
        <v>3233</v>
      </c>
      <c r="B1531" s="1">
        <v>44138</v>
      </c>
      <c r="C1531" t="s">
        <v>3234</v>
      </c>
      <c r="D1531" t="s">
        <v>1008</v>
      </c>
      <c r="E1531" t="s">
        <v>27</v>
      </c>
      <c r="F1531" t="s">
        <v>28</v>
      </c>
      <c r="G1531" t="s">
        <v>72</v>
      </c>
      <c r="H1531" t="s">
        <v>116</v>
      </c>
      <c r="I1531" t="s">
        <v>31</v>
      </c>
      <c r="J1531" t="s">
        <v>580</v>
      </c>
      <c r="K1531" t="s">
        <v>57</v>
      </c>
      <c r="L1531" t="s">
        <v>34</v>
      </c>
      <c r="M1531" t="s">
        <v>35</v>
      </c>
      <c r="N1531" s="1">
        <v>44159</v>
      </c>
      <c r="O1531">
        <v>6.51</v>
      </c>
      <c r="P1531" s="2">
        <v>30.98</v>
      </c>
      <c r="Q1531">
        <v>24.47</v>
      </c>
      <c r="R1531">
        <v>12</v>
      </c>
      <c r="S1531" s="2">
        <v>78.12</v>
      </c>
      <c r="T1531" s="3">
        <v>0</v>
      </c>
      <c r="U1531" s="2">
        <v>0</v>
      </c>
      <c r="V1531" s="2">
        <v>78.12</v>
      </c>
      <c r="W1531" s="2">
        <v>6.5</v>
      </c>
      <c r="X1531" s="2">
        <v>84.62</v>
      </c>
    </row>
    <row r="1532" spans="1:24">
      <c r="A1532" t="s">
        <v>3235</v>
      </c>
      <c r="B1532" s="1">
        <v>44142</v>
      </c>
      <c r="C1532" t="s">
        <v>3236</v>
      </c>
      <c r="D1532" t="s">
        <v>1011</v>
      </c>
      <c r="E1532" t="s">
        <v>39</v>
      </c>
      <c r="F1532" t="s">
        <v>39</v>
      </c>
      <c r="G1532" t="s">
        <v>29</v>
      </c>
      <c r="H1532" t="s">
        <v>167</v>
      </c>
      <c r="I1532" t="s">
        <v>31</v>
      </c>
      <c r="J1532" t="s">
        <v>583</v>
      </c>
      <c r="K1532" t="s">
        <v>33</v>
      </c>
      <c r="L1532" t="s">
        <v>41</v>
      </c>
      <c r="M1532" t="s">
        <v>52</v>
      </c>
      <c r="N1532" s="1">
        <v>44143</v>
      </c>
      <c r="O1532">
        <v>377.99</v>
      </c>
      <c r="P1532" s="2">
        <v>599.99</v>
      </c>
      <c r="Q1532">
        <v>222</v>
      </c>
      <c r="R1532">
        <v>41</v>
      </c>
      <c r="S1532" s="2">
        <v>15497.59</v>
      </c>
      <c r="T1532" s="3">
        <v>7.0000000000000007E-2</v>
      </c>
      <c r="U1532" s="2">
        <v>1084.83</v>
      </c>
      <c r="V1532" s="2">
        <v>14412.76</v>
      </c>
      <c r="W1532" s="2">
        <v>24.49</v>
      </c>
      <c r="X1532" s="2">
        <v>14437.25</v>
      </c>
    </row>
    <row r="1533" spans="1:24">
      <c r="A1533" t="s">
        <v>3237</v>
      </c>
      <c r="B1533" s="1">
        <v>44145</v>
      </c>
      <c r="C1533" t="s">
        <v>3238</v>
      </c>
      <c r="D1533" t="s">
        <v>1014</v>
      </c>
      <c r="E1533" t="s">
        <v>45</v>
      </c>
      <c r="F1533" t="s">
        <v>45</v>
      </c>
      <c r="G1533" t="s">
        <v>107</v>
      </c>
      <c r="H1533" t="s">
        <v>433</v>
      </c>
      <c r="I1533" t="s">
        <v>176</v>
      </c>
      <c r="J1533" t="s">
        <v>586</v>
      </c>
      <c r="K1533" t="s">
        <v>33</v>
      </c>
      <c r="L1533" t="s">
        <v>51</v>
      </c>
      <c r="M1533" t="s">
        <v>35</v>
      </c>
      <c r="N1533" s="1">
        <v>44188</v>
      </c>
      <c r="O1533">
        <v>377.99</v>
      </c>
      <c r="P1533" s="2">
        <v>599.99</v>
      </c>
      <c r="Q1533">
        <v>222</v>
      </c>
      <c r="R1533">
        <v>20</v>
      </c>
      <c r="S1533" s="2">
        <v>7559.8</v>
      </c>
      <c r="T1533" s="3">
        <v>7.0000000000000007E-2</v>
      </c>
      <c r="U1533" s="2">
        <v>529.19000000000005</v>
      </c>
      <c r="V1533" s="2">
        <v>7030.61</v>
      </c>
      <c r="W1533" s="2">
        <v>24.49</v>
      </c>
      <c r="X1533" s="2">
        <v>7055.1</v>
      </c>
    </row>
    <row r="1534" spans="1:24">
      <c r="A1534" t="s">
        <v>3239</v>
      </c>
      <c r="B1534" s="1">
        <v>44146</v>
      </c>
      <c r="C1534" t="s">
        <v>3240</v>
      </c>
      <c r="D1534" t="s">
        <v>1017</v>
      </c>
      <c r="E1534" t="s">
        <v>27</v>
      </c>
      <c r="F1534" t="s">
        <v>28</v>
      </c>
      <c r="G1534" t="s">
        <v>107</v>
      </c>
      <c r="H1534" t="s">
        <v>90</v>
      </c>
      <c r="I1534" t="s">
        <v>73</v>
      </c>
      <c r="J1534" t="s">
        <v>589</v>
      </c>
      <c r="K1534" t="s">
        <v>50</v>
      </c>
      <c r="L1534" t="s">
        <v>58</v>
      </c>
      <c r="M1534" t="s">
        <v>35</v>
      </c>
      <c r="N1534" s="1">
        <v>44188</v>
      </c>
      <c r="O1534">
        <v>0.94</v>
      </c>
      <c r="P1534" s="2">
        <v>1.88</v>
      </c>
      <c r="Q1534">
        <v>0.94</v>
      </c>
      <c r="R1534">
        <v>36</v>
      </c>
      <c r="S1534" s="2">
        <v>33.840000000000003</v>
      </c>
      <c r="T1534" s="3">
        <v>0.1</v>
      </c>
      <c r="U1534" s="2">
        <v>3.38</v>
      </c>
      <c r="V1534" s="2">
        <v>30.46</v>
      </c>
      <c r="W1534" s="2">
        <v>0.79</v>
      </c>
      <c r="X1534" s="2">
        <v>31.25</v>
      </c>
    </row>
    <row r="1535" spans="1:24">
      <c r="A1535" t="s">
        <v>3241</v>
      </c>
      <c r="B1535" s="1">
        <v>44151</v>
      </c>
      <c r="C1535" t="s">
        <v>3242</v>
      </c>
      <c r="D1535" t="s">
        <v>1020</v>
      </c>
      <c r="E1535" t="s">
        <v>27</v>
      </c>
      <c r="F1535" t="s">
        <v>28</v>
      </c>
      <c r="G1535" t="s">
        <v>72</v>
      </c>
      <c r="H1535" t="s">
        <v>47</v>
      </c>
      <c r="I1535" t="s">
        <v>63</v>
      </c>
      <c r="J1535" t="s">
        <v>592</v>
      </c>
      <c r="K1535" t="s">
        <v>33</v>
      </c>
      <c r="L1535" t="s">
        <v>34</v>
      </c>
      <c r="M1535" t="s">
        <v>35</v>
      </c>
      <c r="N1535" s="1">
        <v>44163</v>
      </c>
      <c r="O1535">
        <v>62.4</v>
      </c>
      <c r="P1535" s="2">
        <v>155.99</v>
      </c>
      <c r="Q1535">
        <v>93.59</v>
      </c>
      <c r="R1535">
        <v>6</v>
      </c>
      <c r="S1535" s="2">
        <v>374.4</v>
      </c>
      <c r="T1535" s="3">
        <v>0.02</v>
      </c>
      <c r="U1535" s="2">
        <v>7.49</v>
      </c>
      <c r="V1535" s="2">
        <v>366.91</v>
      </c>
      <c r="W1535" s="2">
        <v>8.08</v>
      </c>
      <c r="X1535" s="2">
        <v>374.99</v>
      </c>
    </row>
    <row r="1536" spans="1:24">
      <c r="A1536" t="s">
        <v>3243</v>
      </c>
      <c r="B1536" s="1">
        <v>44151</v>
      </c>
      <c r="C1536" t="s">
        <v>3244</v>
      </c>
      <c r="D1536" t="s">
        <v>1023</v>
      </c>
      <c r="E1536" t="s">
        <v>39</v>
      </c>
      <c r="F1536" t="s">
        <v>39</v>
      </c>
      <c r="G1536" t="s">
        <v>72</v>
      </c>
      <c r="H1536" t="s">
        <v>70</v>
      </c>
      <c r="I1536" t="s">
        <v>48</v>
      </c>
      <c r="J1536" t="s">
        <v>595</v>
      </c>
      <c r="K1536" t="s">
        <v>33</v>
      </c>
      <c r="L1536" t="s">
        <v>41</v>
      </c>
      <c r="M1536" t="s">
        <v>35</v>
      </c>
      <c r="N1536" s="1">
        <v>44164</v>
      </c>
      <c r="O1536">
        <v>4.46</v>
      </c>
      <c r="P1536" s="2">
        <v>10.89</v>
      </c>
      <c r="Q1536">
        <v>6.43</v>
      </c>
      <c r="R1536">
        <v>8</v>
      </c>
      <c r="S1536" s="2">
        <v>35.68</v>
      </c>
      <c r="T1536" s="3">
        <v>0.09</v>
      </c>
      <c r="U1536" s="2">
        <v>3.21</v>
      </c>
      <c r="V1536" s="2">
        <v>32.47</v>
      </c>
      <c r="W1536" s="2">
        <v>4.5</v>
      </c>
      <c r="X1536" s="2">
        <v>36.97</v>
      </c>
    </row>
    <row r="1537" spans="1:24">
      <c r="A1537" t="s">
        <v>3245</v>
      </c>
      <c r="B1537" s="1">
        <v>44152</v>
      </c>
      <c r="C1537" t="s">
        <v>3246</v>
      </c>
      <c r="D1537" t="s">
        <v>1026</v>
      </c>
      <c r="E1537" t="s">
        <v>45</v>
      </c>
      <c r="F1537" t="s">
        <v>45</v>
      </c>
      <c r="G1537" t="s">
        <v>29</v>
      </c>
      <c r="H1537" t="s">
        <v>167</v>
      </c>
      <c r="I1537" t="s">
        <v>176</v>
      </c>
      <c r="J1537" t="s">
        <v>112</v>
      </c>
      <c r="K1537" t="s">
        <v>50</v>
      </c>
      <c r="L1537" t="s">
        <v>34</v>
      </c>
      <c r="M1537" t="s">
        <v>35</v>
      </c>
      <c r="N1537" s="1">
        <v>44181</v>
      </c>
      <c r="O1537">
        <v>0.93</v>
      </c>
      <c r="P1537" s="2">
        <v>1.48</v>
      </c>
      <c r="Q1537">
        <v>0.55000000000000004</v>
      </c>
      <c r="R1537">
        <v>28</v>
      </c>
      <c r="S1537" s="2">
        <v>26.04</v>
      </c>
      <c r="T1537" s="3">
        <v>0.04</v>
      </c>
      <c r="U1537" s="2">
        <v>1.04</v>
      </c>
      <c r="V1537" s="2">
        <v>25</v>
      </c>
      <c r="W1537" s="2">
        <v>0.7</v>
      </c>
      <c r="X1537" s="2">
        <v>25.7</v>
      </c>
    </row>
    <row r="1538" spans="1:24">
      <c r="A1538" t="s">
        <v>3247</v>
      </c>
      <c r="B1538" s="1">
        <v>44153</v>
      </c>
      <c r="C1538" t="s">
        <v>3248</v>
      </c>
      <c r="D1538" t="s">
        <v>1029</v>
      </c>
      <c r="E1538" t="s">
        <v>27</v>
      </c>
      <c r="F1538" t="s">
        <v>28</v>
      </c>
      <c r="G1538" t="s">
        <v>29</v>
      </c>
      <c r="H1538" t="s">
        <v>47</v>
      </c>
      <c r="I1538" t="s">
        <v>73</v>
      </c>
      <c r="J1538" t="s">
        <v>117</v>
      </c>
      <c r="K1538" t="s">
        <v>57</v>
      </c>
      <c r="L1538" t="s">
        <v>41</v>
      </c>
      <c r="M1538" t="s">
        <v>35</v>
      </c>
      <c r="N1538" s="1">
        <v>44206</v>
      </c>
      <c r="O1538">
        <v>1.31</v>
      </c>
      <c r="P1538" s="2">
        <v>2.84</v>
      </c>
      <c r="Q1538">
        <v>1.53</v>
      </c>
      <c r="R1538">
        <v>12</v>
      </c>
      <c r="S1538" s="2">
        <v>15.72</v>
      </c>
      <c r="T1538" s="3">
        <v>0.1</v>
      </c>
      <c r="U1538" s="2">
        <v>1.57</v>
      </c>
      <c r="V1538" s="2">
        <v>14.15</v>
      </c>
      <c r="W1538" s="2">
        <v>0.93</v>
      </c>
      <c r="X1538" s="2">
        <v>15.08</v>
      </c>
    </row>
    <row r="1539" spans="1:24">
      <c r="A1539" t="s">
        <v>3249</v>
      </c>
      <c r="B1539" s="1">
        <v>44154</v>
      </c>
      <c r="C1539" t="s">
        <v>3250</v>
      </c>
      <c r="D1539" t="s">
        <v>1032</v>
      </c>
      <c r="E1539" t="s">
        <v>39</v>
      </c>
      <c r="F1539" t="s">
        <v>39</v>
      </c>
      <c r="G1539" t="s">
        <v>29</v>
      </c>
      <c r="H1539" t="s">
        <v>150</v>
      </c>
      <c r="I1539" t="s">
        <v>31</v>
      </c>
      <c r="J1539" t="s">
        <v>121</v>
      </c>
      <c r="K1539" t="s">
        <v>50</v>
      </c>
      <c r="L1539" t="s">
        <v>51</v>
      </c>
      <c r="M1539" t="s">
        <v>52</v>
      </c>
      <c r="N1539" s="1">
        <v>44213</v>
      </c>
      <c r="O1539">
        <v>67.73</v>
      </c>
      <c r="P1539" s="2">
        <v>165.2</v>
      </c>
      <c r="Q1539">
        <v>97.47</v>
      </c>
      <c r="R1539">
        <v>46</v>
      </c>
      <c r="S1539" s="2">
        <v>3115.58</v>
      </c>
      <c r="T1539" s="3">
        <v>0.02</v>
      </c>
      <c r="U1539" s="2">
        <v>62.31</v>
      </c>
      <c r="V1539" s="2">
        <v>3053.27</v>
      </c>
      <c r="W1539" s="2">
        <v>19.989999999999998</v>
      </c>
      <c r="X1539" s="2">
        <v>3073.26</v>
      </c>
    </row>
    <row r="1540" spans="1:24">
      <c r="A1540" t="s">
        <v>3251</v>
      </c>
      <c r="B1540" s="1">
        <v>44156</v>
      </c>
      <c r="C1540" t="s">
        <v>3252</v>
      </c>
      <c r="D1540" t="s">
        <v>1035</v>
      </c>
      <c r="E1540" t="s">
        <v>45</v>
      </c>
      <c r="F1540" t="s">
        <v>45</v>
      </c>
      <c r="G1540" t="s">
        <v>107</v>
      </c>
      <c r="H1540" t="s">
        <v>30</v>
      </c>
      <c r="I1540" t="s">
        <v>31</v>
      </c>
      <c r="J1540" t="s">
        <v>126</v>
      </c>
      <c r="K1540" t="s">
        <v>57</v>
      </c>
      <c r="L1540" t="s">
        <v>58</v>
      </c>
      <c r="M1540" t="s">
        <v>35</v>
      </c>
      <c r="N1540" s="1">
        <v>44180</v>
      </c>
      <c r="O1540">
        <v>32.020000000000003</v>
      </c>
      <c r="P1540" s="2">
        <v>152.47999999999999</v>
      </c>
      <c r="Q1540">
        <v>120.46</v>
      </c>
      <c r="R1540">
        <v>29</v>
      </c>
      <c r="S1540" s="2">
        <v>928.58</v>
      </c>
      <c r="T1540" s="3">
        <v>0.09</v>
      </c>
      <c r="U1540" s="2">
        <v>83.57</v>
      </c>
      <c r="V1540" s="2">
        <v>845.01</v>
      </c>
      <c r="W1540" s="2">
        <v>4</v>
      </c>
      <c r="X1540" s="2">
        <v>849.01</v>
      </c>
    </row>
    <row r="1541" spans="1:24">
      <c r="A1541" t="s">
        <v>3253</v>
      </c>
      <c r="B1541" s="1">
        <v>44157</v>
      </c>
      <c r="C1541" t="s">
        <v>3254</v>
      </c>
      <c r="D1541" t="s">
        <v>1038</v>
      </c>
      <c r="E1541" t="s">
        <v>27</v>
      </c>
      <c r="F1541" t="s">
        <v>28</v>
      </c>
      <c r="G1541" t="s">
        <v>107</v>
      </c>
      <c r="H1541" t="s">
        <v>433</v>
      </c>
      <c r="I1541" t="s">
        <v>176</v>
      </c>
      <c r="J1541" t="s">
        <v>130</v>
      </c>
      <c r="K1541" t="s">
        <v>33</v>
      </c>
      <c r="L1541" t="s">
        <v>51</v>
      </c>
      <c r="M1541" t="s">
        <v>35</v>
      </c>
      <c r="N1541" s="1">
        <v>44181</v>
      </c>
      <c r="O1541">
        <v>13.88</v>
      </c>
      <c r="P1541" s="2">
        <v>22.38</v>
      </c>
      <c r="Q1541">
        <v>8.5</v>
      </c>
      <c r="R1541">
        <v>10</v>
      </c>
      <c r="S1541" s="2">
        <v>138.80000000000001</v>
      </c>
      <c r="T1541" s="3">
        <v>0.01</v>
      </c>
      <c r="U1541" s="2">
        <v>1.39</v>
      </c>
      <c r="V1541" s="2">
        <v>137.41</v>
      </c>
      <c r="W1541" s="2">
        <v>15.1</v>
      </c>
      <c r="X1541" s="2">
        <v>152.51</v>
      </c>
    </row>
    <row r="1542" spans="1:24">
      <c r="A1542" t="s">
        <v>3255</v>
      </c>
      <c r="B1542" s="1">
        <v>44157</v>
      </c>
      <c r="C1542" t="s">
        <v>3256</v>
      </c>
      <c r="D1542" t="s">
        <v>1041</v>
      </c>
      <c r="E1542" t="s">
        <v>39</v>
      </c>
      <c r="F1542" t="s">
        <v>39</v>
      </c>
      <c r="G1542" t="s">
        <v>72</v>
      </c>
      <c r="H1542" t="s">
        <v>167</v>
      </c>
      <c r="I1542" t="s">
        <v>73</v>
      </c>
      <c r="J1542" t="s">
        <v>134</v>
      </c>
      <c r="K1542" t="s">
        <v>57</v>
      </c>
      <c r="L1542" t="s">
        <v>34</v>
      </c>
      <c r="M1542" t="s">
        <v>35</v>
      </c>
      <c r="N1542" s="1">
        <v>44203</v>
      </c>
      <c r="O1542">
        <v>1.31</v>
      </c>
      <c r="P1542" s="2">
        <v>2.84</v>
      </c>
      <c r="Q1542">
        <v>1.53</v>
      </c>
      <c r="R1542">
        <v>39</v>
      </c>
      <c r="S1542" s="2">
        <v>51.09</v>
      </c>
      <c r="T1542" s="3">
        <v>0.05</v>
      </c>
      <c r="U1542" s="2">
        <v>2.5499999999999998</v>
      </c>
      <c r="V1542" s="2">
        <v>48.54</v>
      </c>
      <c r="W1542" s="2">
        <v>0.93</v>
      </c>
      <c r="X1542" s="2">
        <v>49.47</v>
      </c>
    </row>
    <row r="1543" spans="1:24">
      <c r="A1543" t="s">
        <v>3257</v>
      </c>
      <c r="B1543" s="1">
        <v>44158</v>
      </c>
      <c r="C1543" t="s">
        <v>3258</v>
      </c>
      <c r="D1543" t="s">
        <v>1044</v>
      </c>
      <c r="E1543" t="s">
        <v>45</v>
      </c>
      <c r="F1543" t="s">
        <v>45</v>
      </c>
      <c r="G1543" t="s">
        <v>46</v>
      </c>
      <c r="H1543" t="s">
        <v>525</v>
      </c>
      <c r="I1543" t="s">
        <v>73</v>
      </c>
      <c r="J1543" t="s">
        <v>138</v>
      </c>
      <c r="K1543" t="s">
        <v>33</v>
      </c>
      <c r="L1543" t="s">
        <v>41</v>
      </c>
      <c r="M1543" t="s">
        <v>52</v>
      </c>
      <c r="N1543" s="1">
        <v>44200</v>
      </c>
      <c r="O1543">
        <v>8.92</v>
      </c>
      <c r="P1543" s="2">
        <v>29.74</v>
      </c>
      <c r="Q1543">
        <v>20.82</v>
      </c>
      <c r="R1543">
        <v>34</v>
      </c>
      <c r="S1543" s="2">
        <v>303.27999999999997</v>
      </c>
      <c r="T1543" s="3">
        <v>0.09</v>
      </c>
      <c r="U1543" s="2">
        <v>27.3</v>
      </c>
      <c r="V1543" s="2">
        <v>275.98</v>
      </c>
      <c r="W1543" s="2">
        <v>6.64</v>
      </c>
      <c r="X1543" s="2">
        <v>282.62</v>
      </c>
    </row>
    <row r="1544" spans="1:24">
      <c r="A1544" t="s">
        <v>3259</v>
      </c>
      <c r="B1544" s="1">
        <v>44158</v>
      </c>
      <c r="C1544" t="s">
        <v>3260</v>
      </c>
      <c r="D1544" t="s">
        <v>1047</v>
      </c>
      <c r="E1544" t="s">
        <v>27</v>
      </c>
      <c r="F1544" t="s">
        <v>28</v>
      </c>
      <c r="G1544" t="s">
        <v>72</v>
      </c>
      <c r="H1544" t="s">
        <v>62</v>
      </c>
      <c r="I1544" t="s">
        <v>48</v>
      </c>
      <c r="J1544" t="s">
        <v>142</v>
      </c>
      <c r="K1544" t="s">
        <v>33</v>
      </c>
      <c r="L1544" t="s">
        <v>51</v>
      </c>
      <c r="M1544" t="s">
        <v>178</v>
      </c>
      <c r="N1544" s="1">
        <v>44161</v>
      </c>
      <c r="O1544">
        <v>278.99</v>
      </c>
      <c r="P1544" s="2">
        <v>449.99</v>
      </c>
      <c r="Q1544">
        <v>171</v>
      </c>
      <c r="R1544">
        <v>34</v>
      </c>
      <c r="S1544" s="2">
        <v>9485.66</v>
      </c>
      <c r="T1544" s="3">
        <v>0.02</v>
      </c>
      <c r="U1544" s="2">
        <v>189.71</v>
      </c>
      <c r="V1544" s="2">
        <v>9295.9500000000007</v>
      </c>
      <c r="W1544" s="2">
        <v>49</v>
      </c>
      <c r="X1544" s="2">
        <v>9344.9500000000007</v>
      </c>
    </row>
    <row r="1545" spans="1:24">
      <c r="A1545" t="s">
        <v>3261</v>
      </c>
      <c r="B1545" s="1">
        <v>44161</v>
      </c>
      <c r="C1545" t="s">
        <v>3262</v>
      </c>
      <c r="D1545" t="s">
        <v>1050</v>
      </c>
      <c r="E1545" t="s">
        <v>39</v>
      </c>
      <c r="F1545" t="s">
        <v>39</v>
      </c>
      <c r="G1545" t="s">
        <v>29</v>
      </c>
      <c r="H1545" t="s">
        <v>30</v>
      </c>
      <c r="I1545" t="s">
        <v>176</v>
      </c>
      <c r="J1545" t="s">
        <v>146</v>
      </c>
      <c r="K1545" t="s">
        <v>33</v>
      </c>
      <c r="L1545" t="s">
        <v>58</v>
      </c>
      <c r="M1545" t="s">
        <v>35</v>
      </c>
      <c r="N1545" s="1">
        <v>44197</v>
      </c>
      <c r="O1545">
        <v>8.31</v>
      </c>
      <c r="P1545" s="2">
        <v>15.98</v>
      </c>
      <c r="Q1545">
        <v>7.67</v>
      </c>
      <c r="R1545">
        <v>5</v>
      </c>
      <c r="S1545" s="2">
        <v>41.55</v>
      </c>
      <c r="T1545" s="3">
        <v>0.08</v>
      </c>
      <c r="U1545" s="2">
        <v>3.32</v>
      </c>
      <c r="V1545" s="2">
        <v>38.229999999999997</v>
      </c>
      <c r="W1545" s="2">
        <v>6.5</v>
      </c>
      <c r="X1545" s="2">
        <v>44.73</v>
      </c>
    </row>
    <row r="1546" spans="1:24">
      <c r="A1546" t="s">
        <v>3263</v>
      </c>
      <c r="B1546" s="1">
        <v>44165</v>
      </c>
      <c r="C1546" t="s">
        <v>2774</v>
      </c>
      <c r="D1546" t="s">
        <v>1053</v>
      </c>
      <c r="E1546" t="s">
        <v>45</v>
      </c>
      <c r="F1546" t="s">
        <v>45</v>
      </c>
      <c r="G1546" t="s">
        <v>107</v>
      </c>
      <c r="H1546" t="s">
        <v>150</v>
      </c>
      <c r="I1546" t="s">
        <v>176</v>
      </c>
      <c r="J1546" t="s">
        <v>151</v>
      </c>
      <c r="K1546" t="s">
        <v>50</v>
      </c>
      <c r="L1546" t="s">
        <v>34</v>
      </c>
      <c r="M1546" t="s">
        <v>52</v>
      </c>
      <c r="N1546" s="1">
        <v>44175</v>
      </c>
      <c r="O1546">
        <v>3.32</v>
      </c>
      <c r="P1546" s="2">
        <v>5.18</v>
      </c>
      <c r="Q1546">
        <v>1.86</v>
      </c>
      <c r="R1546">
        <v>9</v>
      </c>
      <c r="S1546" s="2">
        <v>29.88</v>
      </c>
      <c r="T1546" s="3">
        <v>0.09</v>
      </c>
      <c r="U1546" s="2">
        <v>2.69</v>
      </c>
      <c r="V1546" s="2">
        <v>27.19</v>
      </c>
      <c r="W1546" s="2">
        <v>2.04</v>
      </c>
      <c r="X1546" s="2">
        <v>29.23</v>
      </c>
    </row>
    <row r="1547" spans="1:24">
      <c r="A1547" t="s">
        <v>3264</v>
      </c>
      <c r="B1547" s="1">
        <v>44166</v>
      </c>
      <c r="C1547" t="s">
        <v>3265</v>
      </c>
      <c r="D1547" t="s">
        <v>1056</v>
      </c>
      <c r="E1547" t="s">
        <v>27</v>
      </c>
      <c r="F1547" t="s">
        <v>28</v>
      </c>
      <c r="G1547" t="s">
        <v>29</v>
      </c>
      <c r="H1547" t="s">
        <v>167</v>
      </c>
      <c r="I1547" t="s">
        <v>48</v>
      </c>
      <c r="J1547" t="s">
        <v>155</v>
      </c>
      <c r="K1547" t="s">
        <v>57</v>
      </c>
      <c r="L1547" t="s">
        <v>41</v>
      </c>
      <c r="M1547" t="s">
        <v>52</v>
      </c>
      <c r="N1547" s="1">
        <v>44218</v>
      </c>
      <c r="O1547">
        <v>1.95</v>
      </c>
      <c r="P1547" s="2">
        <v>3.98</v>
      </c>
      <c r="Q1547">
        <v>2.0299999999999998</v>
      </c>
      <c r="R1547">
        <v>4</v>
      </c>
      <c r="S1547" s="2">
        <v>7.8</v>
      </c>
      <c r="T1547" s="3">
        <v>0.02</v>
      </c>
      <c r="U1547" s="2">
        <v>0.16</v>
      </c>
      <c r="V1547" s="2">
        <v>7.64</v>
      </c>
      <c r="W1547" s="2">
        <v>0.83</v>
      </c>
      <c r="X1547" s="2">
        <v>8.4700000000000006</v>
      </c>
    </row>
    <row r="1548" spans="1:24">
      <c r="A1548" t="s">
        <v>3266</v>
      </c>
      <c r="B1548" s="1">
        <v>44166</v>
      </c>
      <c r="C1548" t="s">
        <v>3267</v>
      </c>
      <c r="D1548" t="s">
        <v>1059</v>
      </c>
      <c r="E1548" t="s">
        <v>39</v>
      </c>
      <c r="F1548" t="s">
        <v>39</v>
      </c>
      <c r="G1548" t="s">
        <v>46</v>
      </c>
      <c r="H1548" t="s">
        <v>90</v>
      </c>
      <c r="I1548" t="s">
        <v>48</v>
      </c>
      <c r="J1548" t="s">
        <v>159</v>
      </c>
      <c r="K1548" t="s">
        <v>50</v>
      </c>
      <c r="L1548" t="s">
        <v>51</v>
      </c>
      <c r="M1548" t="s">
        <v>35</v>
      </c>
      <c r="N1548" s="1">
        <v>44209</v>
      </c>
      <c r="O1548">
        <v>16.8</v>
      </c>
      <c r="P1548" s="2">
        <v>40.97</v>
      </c>
      <c r="Q1548">
        <v>24.17</v>
      </c>
      <c r="R1548">
        <v>47</v>
      </c>
      <c r="S1548" s="2">
        <v>789.6</v>
      </c>
      <c r="T1548" s="3">
        <v>0.04</v>
      </c>
      <c r="U1548" s="2">
        <v>31.58</v>
      </c>
      <c r="V1548" s="2">
        <v>758.02</v>
      </c>
      <c r="W1548" s="2">
        <v>8.99</v>
      </c>
      <c r="X1548" s="2">
        <v>767.01</v>
      </c>
    </row>
    <row r="1549" spans="1:24">
      <c r="A1549" t="s">
        <v>3268</v>
      </c>
      <c r="B1549" s="1">
        <v>44169</v>
      </c>
      <c r="C1549" t="s">
        <v>2500</v>
      </c>
      <c r="D1549" t="s">
        <v>1062</v>
      </c>
      <c r="E1549" t="s">
        <v>45</v>
      </c>
      <c r="F1549" t="s">
        <v>45</v>
      </c>
      <c r="G1549" t="s">
        <v>107</v>
      </c>
      <c r="H1549" t="s">
        <v>90</v>
      </c>
      <c r="I1549" t="s">
        <v>31</v>
      </c>
      <c r="J1549" t="s">
        <v>163</v>
      </c>
      <c r="K1549" t="s">
        <v>57</v>
      </c>
      <c r="L1549" t="s">
        <v>58</v>
      </c>
      <c r="M1549" t="s">
        <v>35</v>
      </c>
      <c r="N1549" s="1">
        <v>44215</v>
      </c>
      <c r="O1549">
        <v>14.95</v>
      </c>
      <c r="P1549" s="2">
        <v>34.76</v>
      </c>
      <c r="Q1549">
        <v>19.809999999999999</v>
      </c>
      <c r="R1549">
        <v>8</v>
      </c>
      <c r="S1549" s="2">
        <v>119.6</v>
      </c>
      <c r="T1549" s="3">
        <v>7.0000000000000007E-2</v>
      </c>
      <c r="U1549" s="2">
        <v>8.3699999999999992</v>
      </c>
      <c r="V1549" s="2">
        <v>111.23</v>
      </c>
      <c r="W1549" s="2">
        <v>8.2200000000000006</v>
      </c>
      <c r="X1549" s="2">
        <v>119.45</v>
      </c>
    </row>
    <row r="1550" spans="1:24">
      <c r="A1550" t="s">
        <v>3269</v>
      </c>
      <c r="B1550" s="1">
        <v>44170</v>
      </c>
      <c r="C1550" t="s">
        <v>3270</v>
      </c>
      <c r="D1550" t="s">
        <v>1065</v>
      </c>
      <c r="E1550" t="s">
        <v>39</v>
      </c>
      <c r="F1550" t="s">
        <v>39</v>
      </c>
      <c r="G1550" t="s">
        <v>29</v>
      </c>
      <c r="H1550" t="s">
        <v>70</v>
      </c>
      <c r="I1550" t="s">
        <v>31</v>
      </c>
      <c r="J1550" t="s">
        <v>168</v>
      </c>
      <c r="K1550" t="s">
        <v>33</v>
      </c>
      <c r="L1550" t="s">
        <v>58</v>
      </c>
      <c r="M1550" t="s">
        <v>52</v>
      </c>
      <c r="N1550" s="1">
        <v>44195</v>
      </c>
      <c r="O1550">
        <v>2.25</v>
      </c>
      <c r="P1550" s="2">
        <v>3.69</v>
      </c>
      <c r="Q1550">
        <v>1.44</v>
      </c>
      <c r="R1550">
        <v>41</v>
      </c>
      <c r="S1550" s="2">
        <v>92.25</v>
      </c>
      <c r="T1550" s="3">
        <v>0.08</v>
      </c>
      <c r="U1550" s="2">
        <v>7.38</v>
      </c>
      <c r="V1550" s="2">
        <v>84.87</v>
      </c>
      <c r="W1550" s="2">
        <v>2.5</v>
      </c>
      <c r="X1550" s="2">
        <v>87.37</v>
      </c>
    </row>
    <row r="1551" spans="1:24">
      <c r="A1551" t="s">
        <v>3271</v>
      </c>
      <c r="B1551" s="1">
        <v>44171</v>
      </c>
      <c r="C1551" t="s">
        <v>1899</v>
      </c>
      <c r="D1551" t="s">
        <v>1068</v>
      </c>
      <c r="E1551" t="s">
        <v>45</v>
      </c>
      <c r="F1551" t="s">
        <v>45</v>
      </c>
      <c r="G1551" t="s">
        <v>72</v>
      </c>
      <c r="H1551" t="s">
        <v>30</v>
      </c>
      <c r="I1551" t="s">
        <v>63</v>
      </c>
      <c r="J1551" t="s">
        <v>172</v>
      </c>
      <c r="K1551" t="s">
        <v>57</v>
      </c>
      <c r="L1551" t="s">
        <v>58</v>
      </c>
      <c r="M1551" t="s">
        <v>52</v>
      </c>
      <c r="N1551" s="1">
        <v>44196</v>
      </c>
      <c r="O1551">
        <v>1.82</v>
      </c>
      <c r="P1551" s="2">
        <v>2.84</v>
      </c>
      <c r="Q1551">
        <v>1.02</v>
      </c>
      <c r="R1551">
        <v>21</v>
      </c>
      <c r="S1551" s="2">
        <v>38.22</v>
      </c>
      <c r="T1551" s="3">
        <v>0.01</v>
      </c>
      <c r="U1551" s="2">
        <v>0.38</v>
      </c>
      <c r="V1551" s="2">
        <v>37.840000000000003</v>
      </c>
      <c r="W1551" s="2">
        <v>5.44</v>
      </c>
      <c r="X1551" s="2">
        <v>43.28</v>
      </c>
    </row>
    <row r="1552" spans="1:24">
      <c r="A1552" t="s">
        <v>3272</v>
      </c>
      <c r="B1552" s="1">
        <v>44173</v>
      </c>
      <c r="C1552" t="s">
        <v>2776</v>
      </c>
      <c r="D1552" t="s">
        <v>1071</v>
      </c>
      <c r="E1552" t="s">
        <v>27</v>
      </c>
      <c r="F1552" t="s">
        <v>28</v>
      </c>
      <c r="G1552" t="s">
        <v>46</v>
      </c>
      <c r="H1552" t="s">
        <v>525</v>
      </c>
      <c r="I1552" t="s">
        <v>176</v>
      </c>
      <c r="J1552" t="s">
        <v>177</v>
      </c>
      <c r="K1552" t="s">
        <v>33</v>
      </c>
      <c r="L1552" t="s">
        <v>41</v>
      </c>
      <c r="M1552" t="s">
        <v>35</v>
      </c>
      <c r="N1552" s="1">
        <v>44225</v>
      </c>
      <c r="O1552">
        <v>178.83</v>
      </c>
      <c r="P1552" s="2">
        <v>415.88</v>
      </c>
      <c r="Q1552">
        <v>237.05</v>
      </c>
      <c r="R1552">
        <v>4</v>
      </c>
      <c r="S1552" s="2">
        <v>715.32</v>
      </c>
      <c r="T1552" s="3">
        <v>0.03</v>
      </c>
      <c r="U1552" s="2">
        <v>21.46</v>
      </c>
      <c r="V1552" s="2">
        <v>693.86</v>
      </c>
      <c r="W1552" s="2">
        <v>11.37</v>
      </c>
      <c r="X1552" s="2">
        <v>705.23</v>
      </c>
    </row>
    <row r="1553" spans="1:24">
      <c r="A1553" t="s">
        <v>3273</v>
      </c>
      <c r="B1553" s="1">
        <v>44174</v>
      </c>
      <c r="C1553" t="s">
        <v>3274</v>
      </c>
      <c r="D1553" t="s">
        <v>1074</v>
      </c>
      <c r="E1553" t="s">
        <v>27</v>
      </c>
      <c r="F1553" t="s">
        <v>28</v>
      </c>
      <c r="G1553" t="s">
        <v>72</v>
      </c>
      <c r="H1553" t="s">
        <v>47</v>
      </c>
      <c r="I1553" t="s">
        <v>31</v>
      </c>
      <c r="J1553" t="s">
        <v>182</v>
      </c>
      <c r="K1553" t="s">
        <v>50</v>
      </c>
      <c r="L1553" t="s">
        <v>34</v>
      </c>
      <c r="M1553" t="s">
        <v>35</v>
      </c>
      <c r="N1553" s="1">
        <v>44212</v>
      </c>
      <c r="O1553">
        <v>12.39</v>
      </c>
      <c r="P1553" s="2">
        <v>19.98</v>
      </c>
      <c r="Q1553">
        <v>7.59</v>
      </c>
      <c r="R1553">
        <v>48</v>
      </c>
      <c r="S1553" s="2">
        <v>594.72</v>
      </c>
      <c r="T1553" s="3">
        <v>0.01</v>
      </c>
      <c r="U1553" s="2">
        <v>5.95</v>
      </c>
      <c r="V1553" s="2">
        <v>588.77</v>
      </c>
      <c r="W1553" s="2">
        <v>5.77</v>
      </c>
      <c r="X1553" s="2">
        <v>594.54</v>
      </c>
    </row>
    <row r="1554" spans="1:24">
      <c r="A1554" t="s">
        <v>3275</v>
      </c>
      <c r="B1554" s="1">
        <v>44175</v>
      </c>
      <c r="C1554" t="s">
        <v>3276</v>
      </c>
      <c r="D1554" t="s">
        <v>1077</v>
      </c>
      <c r="E1554" t="s">
        <v>39</v>
      </c>
      <c r="F1554" t="s">
        <v>39</v>
      </c>
      <c r="G1554" t="s">
        <v>29</v>
      </c>
      <c r="H1554" t="s">
        <v>416</v>
      </c>
      <c r="I1554" t="s">
        <v>63</v>
      </c>
      <c r="J1554" t="s">
        <v>186</v>
      </c>
      <c r="K1554" t="s">
        <v>57</v>
      </c>
      <c r="L1554" t="s">
        <v>41</v>
      </c>
      <c r="M1554" t="s">
        <v>35</v>
      </c>
      <c r="N1554" s="1">
        <v>44234</v>
      </c>
      <c r="O1554">
        <v>4.1900000000000004</v>
      </c>
      <c r="P1554" s="2">
        <v>10.23</v>
      </c>
      <c r="Q1554">
        <v>6.04</v>
      </c>
      <c r="R1554">
        <v>46</v>
      </c>
      <c r="S1554" s="2">
        <v>192.74</v>
      </c>
      <c r="T1554" s="3">
        <v>0.01</v>
      </c>
      <c r="U1554" s="2">
        <v>1.93</v>
      </c>
      <c r="V1554" s="2">
        <v>190.81</v>
      </c>
      <c r="W1554" s="2">
        <v>4.68</v>
      </c>
      <c r="X1554" s="2">
        <v>195.49</v>
      </c>
    </row>
    <row r="1555" spans="1:24">
      <c r="A1555" t="s">
        <v>3277</v>
      </c>
      <c r="B1555" s="1">
        <v>44175</v>
      </c>
      <c r="C1555" t="s">
        <v>3278</v>
      </c>
      <c r="D1555" t="s">
        <v>1080</v>
      </c>
      <c r="E1555" t="s">
        <v>45</v>
      </c>
      <c r="F1555" t="s">
        <v>45</v>
      </c>
      <c r="G1555" t="s">
        <v>29</v>
      </c>
      <c r="H1555" t="s">
        <v>167</v>
      </c>
      <c r="I1555" t="s">
        <v>48</v>
      </c>
      <c r="J1555" t="s">
        <v>190</v>
      </c>
      <c r="K1555" t="s">
        <v>33</v>
      </c>
      <c r="L1555" t="s">
        <v>58</v>
      </c>
      <c r="M1555" t="s">
        <v>35</v>
      </c>
      <c r="N1555" s="1">
        <v>44216</v>
      </c>
      <c r="O1555">
        <v>1.87</v>
      </c>
      <c r="P1555" s="2">
        <v>8.1199999999999992</v>
      </c>
      <c r="Q1555">
        <v>6.25</v>
      </c>
      <c r="R1555">
        <v>11</v>
      </c>
      <c r="S1555" s="2">
        <v>20.57</v>
      </c>
      <c r="T1555" s="3">
        <v>0.06</v>
      </c>
      <c r="U1555" s="2">
        <v>1.23</v>
      </c>
      <c r="V1555" s="2">
        <v>19.34</v>
      </c>
      <c r="W1555" s="2">
        <v>2.83</v>
      </c>
      <c r="X1555" s="2">
        <v>22.17</v>
      </c>
    </row>
    <row r="1556" spans="1:24">
      <c r="A1556" t="s">
        <v>3279</v>
      </c>
      <c r="B1556" s="1">
        <v>44178</v>
      </c>
      <c r="C1556" t="s">
        <v>3280</v>
      </c>
      <c r="D1556" t="s">
        <v>1083</v>
      </c>
      <c r="E1556" t="s">
        <v>27</v>
      </c>
      <c r="F1556" t="s">
        <v>28</v>
      </c>
      <c r="G1556" t="s">
        <v>29</v>
      </c>
      <c r="H1556" t="s">
        <v>62</v>
      </c>
      <c r="I1556" t="s">
        <v>176</v>
      </c>
      <c r="J1556" t="s">
        <v>194</v>
      </c>
      <c r="K1556" t="s">
        <v>57</v>
      </c>
      <c r="L1556" t="s">
        <v>58</v>
      </c>
      <c r="M1556" t="s">
        <v>35</v>
      </c>
      <c r="N1556" s="1">
        <v>44194</v>
      </c>
      <c r="O1556">
        <v>4.59</v>
      </c>
      <c r="P1556" s="2">
        <v>7.28</v>
      </c>
      <c r="Q1556">
        <v>2.69</v>
      </c>
      <c r="R1556">
        <v>36</v>
      </c>
      <c r="S1556" s="2">
        <v>165.24</v>
      </c>
      <c r="T1556" s="3">
        <v>0.05</v>
      </c>
      <c r="U1556" s="2">
        <v>8.26</v>
      </c>
      <c r="V1556" s="2">
        <v>156.97999999999999</v>
      </c>
      <c r="W1556" s="2">
        <v>11.15</v>
      </c>
      <c r="X1556" s="2">
        <v>168.13</v>
      </c>
    </row>
    <row r="1557" spans="1:24">
      <c r="A1557" t="s">
        <v>3281</v>
      </c>
      <c r="B1557" s="1">
        <v>44181</v>
      </c>
      <c r="C1557" t="s">
        <v>3282</v>
      </c>
      <c r="D1557" t="s">
        <v>1086</v>
      </c>
      <c r="E1557" t="s">
        <v>39</v>
      </c>
      <c r="F1557" t="s">
        <v>39</v>
      </c>
      <c r="G1557" t="s">
        <v>29</v>
      </c>
      <c r="H1557" t="s">
        <v>30</v>
      </c>
      <c r="I1557" t="s">
        <v>31</v>
      </c>
      <c r="J1557" t="s">
        <v>198</v>
      </c>
      <c r="K1557" t="s">
        <v>33</v>
      </c>
      <c r="L1557" t="s">
        <v>51</v>
      </c>
      <c r="M1557" t="s">
        <v>35</v>
      </c>
      <c r="N1557" s="1">
        <v>44218</v>
      </c>
      <c r="O1557">
        <v>2.1800000000000002</v>
      </c>
      <c r="P1557" s="2">
        <v>3.52</v>
      </c>
      <c r="Q1557">
        <v>1.34</v>
      </c>
      <c r="R1557">
        <v>23</v>
      </c>
      <c r="S1557" s="2">
        <v>50.14</v>
      </c>
      <c r="T1557" s="3">
        <v>7.0000000000000007E-2</v>
      </c>
      <c r="U1557" s="2">
        <v>3.51</v>
      </c>
      <c r="V1557" s="2">
        <v>46.63</v>
      </c>
      <c r="W1557" s="2">
        <v>6.83</v>
      </c>
      <c r="X1557" s="2">
        <v>53.46</v>
      </c>
    </row>
    <row r="1558" spans="1:24">
      <c r="A1558" t="s">
        <v>3283</v>
      </c>
      <c r="B1558" s="1">
        <v>44187</v>
      </c>
      <c r="C1558" t="s">
        <v>1106</v>
      </c>
      <c r="D1558" t="s">
        <v>1089</v>
      </c>
      <c r="E1558" t="s">
        <v>45</v>
      </c>
      <c r="F1558" t="s">
        <v>45</v>
      </c>
      <c r="G1558" t="s">
        <v>29</v>
      </c>
      <c r="H1558" t="s">
        <v>30</v>
      </c>
      <c r="I1558" t="s">
        <v>31</v>
      </c>
      <c r="J1558" t="s">
        <v>202</v>
      </c>
      <c r="K1558" t="s">
        <v>50</v>
      </c>
      <c r="L1558" t="s">
        <v>58</v>
      </c>
      <c r="M1558" t="s">
        <v>35</v>
      </c>
      <c r="N1558" s="1">
        <v>44218</v>
      </c>
      <c r="O1558">
        <v>0.92</v>
      </c>
      <c r="P1558" s="2">
        <v>1.81</v>
      </c>
      <c r="Q1558">
        <v>0.89</v>
      </c>
      <c r="R1558">
        <v>48</v>
      </c>
      <c r="S1558" s="2">
        <v>44.16</v>
      </c>
      <c r="T1558" s="3">
        <v>0.1</v>
      </c>
      <c r="U1558" s="2">
        <v>4.42</v>
      </c>
      <c r="V1558" s="2">
        <v>39.74</v>
      </c>
      <c r="W1558" s="2">
        <v>1.56</v>
      </c>
      <c r="X1558" s="2">
        <v>41.3</v>
      </c>
    </row>
    <row r="1559" spans="1:24">
      <c r="A1559" t="s">
        <v>3284</v>
      </c>
      <c r="B1559" s="1">
        <v>44190</v>
      </c>
      <c r="C1559" t="s">
        <v>3285</v>
      </c>
      <c r="D1559" t="s">
        <v>1092</v>
      </c>
      <c r="E1559" t="s">
        <v>27</v>
      </c>
      <c r="F1559" t="s">
        <v>28</v>
      </c>
      <c r="G1559" t="s">
        <v>72</v>
      </c>
      <c r="H1559" t="s">
        <v>525</v>
      </c>
      <c r="I1559" t="s">
        <v>31</v>
      </c>
      <c r="J1559" t="s">
        <v>206</v>
      </c>
      <c r="K1559" t="s">
        <v>57</v>
      </c>
      <c r="L1559" t="s">
        <v>34</v>
      </c>
      <c r="M1559" t="s">
        <v>35</v>
      </c>
      <c r="N1559" s="1">
        <v>44233</v>
      </c>
      <c r="O1559">
        <v>216</v>
      </c>
      <c r="P1559" s="2">
        <v>449.99</v>
      </c>
      <c r="Q1559">
        <v>233.99</v>
      </c>
      <c r="R1559">
        <v>10</v>
      </c>
      <c r="S1559" s="2">
        <v>2160</v>
      </c>
      <c r="T1559" s="3">
        <v>0.01</v>
      </c>
      <c r="U1559" s="2">
        <v>21.6</v>
      </c>
      <c r="V1559" s="2">
        <v>2138.4</v>
      </c>
      <c r="W1559" s="2">
        <v>24.49</v>
      </c>
      <c r="X1559" s="2">
        <v>2162.89</v>
      </c>
    </row>
    <row r="1560" spans="1:24">
      <c r="A1560" t="s">
        <v>3286</v>
      </c>
      <c r="B1560" s="1">
        <v>44191</v>
      </c>
      <c r="C1560" t="s">
        <v>3287</v>
      </c>
      <c r="D1560" t="s">
        <v>1095</v>
      </c>
      <c r="E1560" t="s">
        <v>39</v>
      </c>
      <c r="F1560" t="s">
        <v>39</v>
      </c>
      <c r="G1560" t="s">
        <v>72</v>
      </c>
      <c r="H1560" t="s">
        <v>62</v>
      </c>
      <c r="I1560" t="s">
        <v>176</v>
      </c>
      <c r="J1560" t="s">
        <v>210</v>
      </c>
      <c r="K1560" t="s">
        <v>33</v>
      </c>
      <c r="L1560" t="s">
        <v>34</v>
      </c>
      <c r="M1560" t="s">
        <v>35</v>
      </c>
      <c r="N1560" s="1">
        <v>44210</v>
      </c>
      <c r="O1560">
        <v>1.6</v>
      </c>
      <c r="P1560" s="2">
        <v>2.62</v>
      </c>
      <c r="Q1560">
        <v>1.02</v>
      </c>
      <c r="R1560">
        <v>37</v>
      </c>
      <c r="S1560" s="2">
        <v>59.2</v>
      </c>
      <c r="T1560" s="3">
        <v>0.01</v>
      </c>
      <c r="U1560" s="2">
        <v>0.59</v>
      </c>
      <c r="V1560" s="2">
        <v>58.61</v>
      </c>
      <c r="W1560" s="2">
        <v>0.8</v>
      </c>
      <c r="X1560" s="2">
        <v>59.41</v>
      </c>
    </row>
    <row r="1561" spans="1:24">
      <c r="A1561" t="s">
        <v>3288</v>
      </c>
      <c r="B1561" s="1">
        <v>44191</v>
      </c>
      <c r="C1561" t="s">
        <v>3289</v>
      </c>
      <c r="D1561" t="s">
        <v>1098</v>
      </c>
      <c r="E1561" t="s">
        <v>45</v>
      </c>
      <c r="F1561" t="s">
        <v>45</v>
      </c>
      <c r="G1561" t="s">
        <v>46</v>
      </c>
      <c r="H1561" t="s">
        <v>125</v>
      </c>
      <c r="I1561" t="s">
        <v>176</v>
      </c>
      <c r="J1561" t="s">
        <v>214</v>
      </c>
      <c r="K1561" t="s">
        <v>33</v>
      </c>
      <c r="L1561" t="s">
        <v>34</v>
      </c>
      <c r="M1561" t="s">
        <v>35</v>
      </c>
      <c r="N1561" s="1">
        <v>44235</v>
      </c>
      <c r="O1561">
        <v>3.52</v>
      </c>
      <c r="P1561" s="2">
        <v>5.68</v>
      </c>
      <c r="Q1561">
        <v>2.16</v>
      </c>
      <c r="R1561">
        <v>42</v>
      </c>
      <c r="S1561" s="2">
        <v>147.84</v>
      </c>
      <c r="T1561" s="3">
        <v>0.05</v>
      </c>
      <c r="U1561" s="2">
        <v>7.39</v>
      </c>
      <c r="V1561" s="2">
        <v>140.44999999999999</v>
      </c>
      <c r="W1561" s="2">
        <v>1.39</v>
      </c>
      <c r="X1561" s="2">
        <v>141.84</v>
      </c>
    </row>
    <row r="1562" spans="1:24">
      <c r="A1562" t="s">
        <v>3290</v>
      </c>
      <c r="B1562" s="1">
        <v>44192</v>
      </c>
      <c r="C1562" t="s">
        <v>3291</v>
      </c>
      <c r="D1562" t="s">
        <v>1101</v>
      </c>
      <c r="E1562" t="s">
        <v>39</v>
      </c>
      <c r="F1562" t="s">
        <v>39</v>
      </c>
      <c r="G1562" t="s">
        <v>46</v>
      </c>
      <c r="H1562" t="s">
        <v>525</v>
      </c>
      <c r="I1562" t="s">
        <v>73</v>
      </c>
      <c r="J1562" t="s">
        <v>218</v>
      </c>
      <c r="K1562" t="s">
        <v>50</v>
      </c>
      <c r="L1562" t="s">
        <v>34</v>
      </c>
      <c r="M1562" t="s">
        <v>52</v>
      </c>
      <c r="N1562" s="1">
        <v>44203</v>
      </c>
      <c r="O1562">
        <v>1.59</v>
      </c>
      <c r="P1562" s="2">
        <v>2.61</v>
      </c>
      <c r="Q1562">
        <v>1.02</v>
      </c>
      <c r="R1562">
        <v>37</v>
      </c>
      <c r="S1562" s="2">
        <v>58.83</v>
      </c>
      <c r="T1562" s="3">
        <v>0.09</v>
      </c>
      <c r="U1562" s="2">
        <v>5.29</v>
      </c>
      <c r="V1562" s="2">
        <v>53.54</v>
      </c>
      <c r="W1562" s="2">
        <v>0.5</v>
      </c>
      <c r="X1562" s="2">
        <v>54.04</v>
      </c>
    </row>
    <row r="1563" spans="1:24">
      <c r="A1563" t="s">
        <v>3292</v>
      </c>
      <c r="B1563" s="1">
        <v>44193</v>
      </c>
      <c r="C1563" t="s">
        <v>3293</v>
      </c>
      <c r="D1563" t="s">
        <v>1104</v>
      </c>
      <c r="E1563" t="s">
        <v>39</v>
      </c>
      <c r="F1563" t="s">
        <v>39</v>
      </c>
      <c r="G1563" t="s">
        <v>72</v>
      </c>
      <c r="H1563" t="s">
        <v>47</v>
      </c>
      <c r="I1563" t="s">
        <v>176</v>
      </c>
      <c r="J1563" t="s">
        <v>222</v>
      </c>
      <c r="K1563" t="s">
        <v>33</v>
      </c>
      <c r="L1563" t="s">
        <v>41</v>
      </c>
      <c r="M1563" t="s">
        <v>35</v>
      </c>
      <c r="N1563" s="1">
        <v>44232</v>
      </c>
      <c r="O1563">
        <v>7.13</v>
      </c>
      <c r="P1563" s="2">
        <v>20.98</v>
      </c>
      <c r="Q1563">
        <v>13.85</v>
      </c>
      <c r="R1563">
        <v>47</v>
      </c>
      <c r="S1563" s="2">
        <v>335.11</v>
      </c>
      <c r="T1563" s="3">
        <v>0.01</v>
      </c>
      <c r="U1563" s="2">
        <v>3.35</v>
      </c>
      <c r="V1563" s="2">
        <v>331.76</v>
      </c>
      <c r="W1563" s="2">
        <v>5.42</v>
      </c>
      <c r="X1563" s="2">
        <v>337.18</v>
      </c>
    </row>
    <row r="1564" spans="1:24">
      <c r="A1564" t="s">
        <v>3294</v>
      </c>
      <c r="B1564" s="1">
        <v>44193</v>
      </c>
      <c r="C1564" t="s">
        <v>3295</v>
      </c>
      <c r="D1564" t="s">
        <v>1107</v>
      </c>
      <c r="E1564" t="s">
        <v>45</v>
      </c>
      <c r="F1564" t="s">
        <v>45</v>
      </c>
      <c r="G1564" t="s">
        <v>29</v>
      </c>
      <c r="H1564" t="s">
        <v>30</v>
      </c>
      <c r="I1564" t="s">
        <v>63</v>
      </c>
      <c r="J1564" t="s">
        <v>226</v>
      </c>
      <c r="K1564" t="s">
        <v>33</v>
      </c>
      <c r="L1564" t="s">
        <v>51</v>
      </c>
      <c r="M1564" t="s">
        <v>35</v>
      </c>
      <c r="N1564" s="1">
        <v>44246</v>
      </c>
      <c r="O1564">
        <v>22.18</v>
      </c>
      <c r="P1564" s="2">
        <v>54.1</v>
      </c>
      <c r="Q1564">
        <v>31.92</v>
      </c>
      <c r="R1564">
        <v>5</v>
      </c>
      <c r="S1564" s="2">
        <v>110.9</v>
      </c>
      <c r="T1564" s="3">
        <v>0.04</v>
      </c>
      <c r="U1564" s="2">
        <v>4.4400000000000004</v>
      </c>
      <c r="V1564" s="2">
        <v>106.46</v>
      </c>
      <c r="W1564" s="2">
        <v>19.989999999999998</v>
      </c>
      <c r="X1564" s="2">
        <v>126.45</v>
      </c>
    </row>
    <row r="1565" spans="1:24">
      <c r="A1565" t="s">
        <v>3296</v>
      </c>
      <c r="B1565" s="1">
        <v>44195</v>
      </c>
      <c r="C1565" t="s">
        <v>3297</v>
      </c>
      <c r="D1565" t="s">
        <v>1110</v>
      </c>
      <c r="E1565" t="s">
        <v>27</v>
      </c>
      <c r="F1565" t="s">
        <v>28</v>
      </c>
      <c r="G1565" t="s">
        <v>46</v>
      </c>
      <c r="H1565" t="s">
        <v>116</v>
      </c>
      <c r="I1565" t="s">
        <v>63</v>
      </c>
      <c r="J1565" t="s">
        <v>230</v>
      </c>
      <c r="K1565" t="s">
        <v>50</v>
      </c>
      <c r="L1565" t="s">
        <v>58</v>
      </c>
      <c r="M1565" t="s">
        <v>35</v>
      </c>
      <c r="N1565" s="1">
        <v>44200</v>
      </c>
      <c r="O1565">
        <v>1.82</v>
      </c>
      <c r="P1565" s="2">
        <v>2.84</v>
      </c>
      <c r="Q1565">
        <v>1.02</v>
      </c>
      <c r="R1565">
        <v>27</v>
      </c>
      <c r="S1565" s="2">
        <v>49.14</v>
      </c>
      <c r="T1565" s="3">
        <v>0.03</v>
      </c>
      <c r="U1565" s="2">
        <v>1.47</v>
      </c>
      <c r="V1565" s="2">
        <v>47.67</v>
      </c>
      <c r="W1565" s="2">
        <v>5.44</v>
      </c>
      <c r="X1565" s="2">
        <v>53.11</v>
      </c>
    </row>
    <row r="1566" spans="1:24">
      <c r="A1566" t="s">
        <v>3298</v>
      </c>
      <c r="B1566" s="1">
        <v>44197</v>
      </c>
      <c r="C1566" t="s">
        <v>3299</v>
      </c>
      <c r="D1566" t="s">
        <v>1113</v>
      </c>
      <c r="E1566" t="s">
        <v>27</v>
      </c>
      <c r="F1566" t="s">
        <v>28</v>
      </c>
      <c r="G1566" t="s">
        <v>46</v>
      </c>
      <c r="H1566" t="s">
        <v>62</v>
      </c>
      <c r="I1566" t="s">
        <v>63</v>
      </c>
      <c r="J1566" t="s">
        <v>233</v>
      </c>
      <c r="K1566" t="s">
        <v>57</v>
      </c>
      <c r="L1566" t="s">
        <v>51</v>
      </c>
      <c r="M1566" t="s">
        <v>35</v>
      </c>
      <c r="N1566" s="1">
        <v>44220</v>
      </c>
      <c r="O1566">
        <v>2.87</v>
      </c>
      <c r="P1566" s="2">
        <v>6.84</v>
      </c>
      <c r="Q1566">
        <v>3.97</v>
      </c>
      <c r="R1566">
        <v>35</v>
      </c>
      <c r="S1566" s="2">
        <v>100.45</v>
      </c>
      <c r="T1566" s="3">
        <v>0.01</v>
      </c>
      <c r="U1566" s="2">
        <v>1</v>
      </c>
      <c r="V1566" s="2">
        <v>99.45</v>
      </c>
      <c r="W1566" s="2">
        <v>4.42</v>
      </c>
      <c r="X1566" s="2">
        <v>103.87</v>
      </c>
    </row>
    <row r="1567" spans="1:24">
      <c r="A1567" t="s">
        <v>3300</v>
      </c>
      <c r="B1567" s="1">
        <v>44198</v>
      </c>
      <c r="C1567" t="s">
        <v>3301</v>
      </c>
      <c r="D1567" t="s">
        <v>1115</v>
      </c>
      <c r="E1567" t="s">
        <v>39</v>
      </c>
      <c r="F1567" t="s">
        <v>39</v>
      </c>
      <c r="G1567" t="s">
        <v>29</v>
      </c>
      <c r="H1567" t="s">
        <v>30</v>
      </c>
      <c r="I1567" t="s">
        <v>48</v>
      </c>
      <c r="J1567" t="s">
        <v>237</v>
      </c>
      <c r="K1567" t="s">
        <v>50</v>
      </c>
      <c r="L1567" t="s">
        <v>34</v>
      </c>
      <c r="M1567" t="s">
        <v>35</v>
      </c>
      <c r="N1567" s="1">
        <v>44248</v>
      </c>
      <c r="O1567">
        <v>19.78</v>
      </c>
      <c r="P1567" s="2">
        <v>45.99</v>
      </c>
      <c r="Q1567">
        <v>26.21</v>
      </c>
      <c r="R1567">
        <v>50</v>
      </c>
      <c r="S1567" s="2">
        <v>989</v>
      </c>
      <c r="T1567" s="3">
        <v>0</v>
      </c>
      <c r="U1567" s="2">
        <v>0</v>
      </c>
      <c r="V1567" s="2">
        <v>989</v>
      </c>
      <c r="W1567" s="2">
        <v>4.99</v>
      </c>
      <c r="X1567" s="2">
        <v>993.99</v>
      </c>
    </row>
    <row r="1568" spans="1:24">
      <c r="A1568" t="s">
        <v>3302</v>
      </c>
      <c r="B1568" s="1">
        <v>44198</v>
      </c>
      <c r="C1568" t="s">
        <v>3303</v>
      </c>
      <c r="D1568" t="s">
        <v>1117</v>
      </c>
      <c r="E1568" t="s">
        <v>45</v>
      </c>
      <c r="F1568" t="s">
        <v>45</v>
      </c>
      <c r="G1568" t="s">
        <v>107</v>
      </c>
      <c r="H1568" t="s">
        <v>525</v>
      </c>
      <c r="I1568" t="s">
        <v>31</v>
      </c>
      <c r="J1568" t="s">
        <v>241</v>
      </c>
      <c r="K1568" t="s">
        <v>57</v>
      </c>
      <c r="L1568" t="s">
        <v>41</v>
      </c>
      <c r="M1568" t="s">
        <v>35</v>
      </c>
      <c r="N1568" s="1">
        <v>44241</v>
      </c>
      <c r="O1568">
        <v>2.68</v>
      </c>
      <c r="P1568" s="2">
        <v>6.08</v>
      </c>
      <c r="Q1568">
        <v>3.4</v>
      </c>
      <c r="R1568">
        <v>30</v>
      </c>
      <c r="S1568" s="2">
        <v>80.400000000000006</v>
      </c>
      <c r="T1568" s="3">
        <v>0.04</v>
      </c>
      <c r="U1568" s="2">
        <v>3.22</v>
      </c>
      <c r="V1568" s="2">
        <v>77.180000000000007</v>
      </c>
      <c r="W1568" s="2">
        <v>1.17</v>
      </c>
      <c r="X1568" s="2">
        <v>78.349999999999994</v>
      </c>
    </row>
    <row r="1569" spans="1:24">
      <c r="A1569" t="s">
        <v>3304</v>
      </c>
      <c r="B1569" s="1">
        <v>44203</v>
      </c>
      <c r="C1569" t="s">
        <v>3305</v>
      </c>
      <c r="D1569" t="s">
        <v>1119</v>
      </c>
      <c r="E1569" t="s">
        <v>27</v>
      </c>
      <c r="F1569" t="s">
        <v>28</v>
      </c>
      <c r="G1569" t="s">
        <v>29</v>
      </c>
      <c r="H1569" t="s">
        <v>90</v>
      </c>
      <c r="I1569" t="s">
        <v>31</v>
      </c>
      <c r="J1569" t="s">
        <v>245</v>
      </c>
      <c r="K1569" t="s">
        <v>33</v>
      </c>
      <c r="L1569" t="s">
        <v>51</v>
      </c>
      <c r="M1569" t="s">
        <v>35</v>
      </c>
      <c r="N1569" s="1">
        <v>44250</v>
      </c>
      <c r="O1569">
        <v>5.33</v>
      </c>
      <c r="P1569" s="2">
        <v>8.6</v>
      </c>
      <c r="Q1569">
        <v>3.27</v>
      </c>
      <c r="R1569">
        <v>48</v>
      </c>
      <c r="S1569" s="2">
        <v>255.84</v>
      </c>
      <c r="T1569" s="3">
        <v>0.02</v>
      </c>
      <c r="U1569" s="2">
        <v>5.12</v>
      </c>
      <c r="V1569" s="2">
        <v>250.72</v>
      </c>
      <c r="W1569" s="2">
        <v>6.19</v>
      </c>
      <c r="X1569" s="2">
        <v>256.91000000000003</v>
      </c>
    </row>
    <row r="1570" spans="1:24">
      <c r="A1570" t="s">
        <v>3306</v>
      </c>
      <c r="B1570" s="1">
        <v>44203</v>
      </c>
      <c r="C1570" t="s">
        <v>3307</v>
      </c>
      <c r="D1570" t="s">
        <v>1121</v>
      </c>
      <c r="E1570" t="s">
        <v>27</v>
      </c>
      <c r="F1570" t="s">
        <v>28</v>
      </c>
      <c r="G1570" t="s">
        <v>72</v>
      </c>
      <c r="H1570" t="s">
        <v>125</v>
      </c>
      <c r="I1570" t="s">
        <v>63</v>
      </c>
      <c r="J1570" t="s">
        <v>249</v>
      </c>
      <c r="K1570" t="s">
        <v>57</v>
      </c>
      <c r="L1570" t="s">
        <v>58</v>
      </c>
      <c r="M1570" t="s">
        <v>52</v>
      </c>
      <c r="N1570" s="1">
        <v>44261</v>
      </c>
      <c r="O1570">
        <v>4.46</v>
      </c>
      <c r="P1570" s="2">
        <v>10.89</v>
      </c>
      <c r="Q1570">
        <v>6.43</v>
      </c>
      <c r="R1570">
        <v>37</v>
      </c>
      <c r="S1570" s="2">
        <v>165.02</v>
      </c>
      <c r="T1570" s="3">
        <v>0</v>
      </c>
      <c r="U1570" s="2">
        <v>0</v>
      </c>
      <c r="V1570" s="2">
        <v>165.02</v>
      </c>
      <c r="W1570" s="2">
        <v>4.5</v>
      </c>
      <c r="X1570" s="2">
        <v>169.52</v>
      </c>
    </row>
    <row r="1571" spans="1:24">
      <c r="A1571" t="s">
        <v>3308</v>
      </c>
      <c r="B1571" s="1">
        <v>44205</v>
      </c>
      <c r="C1571" t="s">
        <v>3309</v>
      </c>
      <c r="D1571" t="s">
        <v>1123</v>
      </c>
      <c r="E1571" t="s">
        <v>39</v>
      </c>
      <c r="F1571" t="s">
        <v>39</v>
      </c>
      <c r="G1571" t="s">
        <v>72</v>
      </c>
      <c r="H1571" t="s">
        <v>90</v>
      </c>
      <c r="I1571" t="s">
        <v>176</v>
      </c>
      <c r="J1571" t="s">
        <v>452</v>
      </c>
      <c r="K1571" t="s">
        <v>33</v>
      </c>
      <c r="L1571" t="s">
        <v>34</v>
      </c>
      <c r="M1571" t="s">
        <v>35</v>
      </c>
      <c r="N1571" s="1">
        <v>44259</v>
      </c>
      <c r="O1571">
        <v>0.87</v>
      </c>
      <c r="P1571" s="2">
        <v>1.81</v>
      </c>
      <c r="Q1571">
        <v>0.94</v>
      </c>
      <c r="R1571">
        <v>9</v>
      </c>
      <c r="S1571" s="2">
        <v>7.83</v>
      </c>
      <c r="T1571" s="3">
        <v>0.09</v>
      </c>
      <c r="U1571" s="2">
        <v>0.7</v>
      </c>
      <c r="V1571" s="2">
        <v>7.13</v>
      </c>
      <c r="W1571" s="2">
        <v>0.75</v>
      </c>
      <c r="X1571" s="2">
        <v>7.88</v>
      </c>
    </row>
    <row r="1572" spans="1:24">
      <c r="A1572" t="s">
        <v>3310</v>
      </c>
      <c r="B1572" s="1">
        <v>44206</v>
      </c>
      <c r="C1572" t="s">
        <v>2270</v>
      </c>
      <c r="D1572" t="s">
        <v>1125</v>
      </c>
      <c r="E1572" t="s">
        <v>45</v>
      </c>
      <c r="F1572" t="s">
        <v>45</v>
      </c>
      <c r="G1572" t="s">
        <v>107</v>
      </c>
      <c r="H1572" t="s">
        <v>62</v>
      </c>
      <c r="I1572" t="s">
        <v>31</v>
      </c>
      <c r="J1572" t="s">
        <v>455</v>
      </c>
      <c r="K1572" t="s">
        <v>33</v>
      </c>
      <c r="L1572" t="s">
        <v>41</v>
      </c>
      <c r="M1572" t="s">
        <v>35</v>
      </c>
      <c r="N1572" s="1">
        <v>44251</v>
      </c>
      <c r="O1572">
        <v>13.88</v>
      </c>
      <c r="P1572" s="2">
        <v>22.38</v>
      </c>
      <c r="Q1572">
        <v>8.5</v>
      </c>
      <c r="R1572">
        <v>50</v>
      </c>
      <c r="S1572" s="2">
        <v>694</v>
      </c>
      <c r="T1572" s="3">
        <v>7.0000000000000007E-2</v>
      </c>
      <c r="U1572" s="2">
        <v>48.58</v>
      </c>
      <c r="V1572" s="2">
        <v>645.41999999999996</v>
      </c>
      <c r="W1572" s="2">
        <v>15.1</v>
      </c>
      <c r="X1572" s="2">
        <v>660.52</v>
      </c>
    </row>
    <row r="1573" spans="1:24">
      <c r="A1573" t="s">
        <v>3311</v>
      </c>
      <c r="B1573" s="1">
        <v>44206</v>
      </c>
      <c r="C1573" t="s">
        <v>3312</v>
      </c>
      <c r="D1573" t="s">
        <v>1127</v>
      </c>
      <c r="E1573" t="s">
        <v>27</v>
      </c>
      <c r="F1573" t="s">
        <v>28</v>
      </c>
      <c r="G1573" t="s">
        <v>72</v>
      </c>
      <c r="H1573" t="s">
        <v>90</v>
      </c>
      <c r="I1573" t="s">
        <v>48</v>
      </c>
      <c r="J1573" t="s">
        <v>458</v>
      </c>
      <c r="K1573" t="s">
        <v>33</v>
      </c>
      <c r="L1573" t="s">
        <v>51</v>
      </c>
      <c r="M1573" t="s">
        <v>35</v>
      </c>
      <c r="N1573" s="1">
        <v>44218</v>
      </c>
      <c r="O1573">
        <v>1.31</v>
      </c>
      <c r="P1573" s="2">
        <v>2.84</v>
      </c>
      <c r="Q1573">
        <v>1.53</v>
      </c>
      <c r="R1573">
        <v>21</v>
      </c>
      <c r="S1573" s="2">
        <v>27.51</v>
      </c>
      <c r="T1573" s="3">
        <v>0</v>
      </c>
      <c r="U1573" s="2">
        <v>0</v>
      </c>
      <c r="V1573" s="2">
        <v>27.51</v>
      </c>
      <c r="W1573" s="2">
        <v>0.93</v>
      </c>
      <c r="X1573" s="2">
        <v>28.44</v>
      </c>
    </row>
    <row r="1574" spans="1:24">
      <c r="A1574" t="s">
        <v>3313</v>
      </c>
      <c r="B1574" s="1">
        <v>44207</v>
      </c>
      <c r="C1574" t="s">
        <v>3314</v>
      </c>
      <c r="D1574" t="s">
        <v>1129</v>
      </c>
      <c r="E1574" t="s">
        <v>39</v>
      </c>
      <c r="F1574" t="s">
        <v>39</v>
      </c>
      <c r="G1574" t="s">
        <v>29</v>
      </c>
      <c r="H1574" t="s">
        <v>90</v>
      </c>
      <c r="I1574" t="s">
        <v>63</v>
      </c>
      <c r="J1574" t="s">
        <v>461</v>
      </c>
      <c r="K1574" t="s">
        <v>50</v>
      </c>
      <c r="L1574" t="s">
        <v>58</v>
      </c>
      <c r="M1574" t="s">
        <v>35</v>
      </c>
      <c r="N1574" s="1">
        <v>44236</v>
      </c>
      <c r="O1574">
        <v>20.18</v>
      </c>
      <c r="P1574" s="2">
        <v>35.409999999999997</v>
      </c>
      <c r="Q1574">
        <v>15.23</v>
      </c>
      <c r="R1574">
        <v>1</v>
      </c>
      <c r="S1574" s="2">
        <v>20.18</v>
      </c>
      <c r="T1574" s="3">
        <v>0</v>
      </c>
      <c r="U1574" s="2">
        <v>0</v>
      </c>
      <c r="V1574" s="2">
        <v>20.18</v>
      </c>
      <c r="W1574" s="2">
        <v>1.99</v>
      </c>
      <c r="X1574" s="2">
        <v>22.17</v>
      </c>
    </row>
    <row r="1575" spans="1:24">
      <c r="A1575" t="s">
        <v>3315</v>
      </c>
      <c r="B1575" s="1">
        <v>44207</v>
      </c>
      <c r="C1575" t="s">
        <v>3316</v>
      </c>
      <c r="D1575" t="s">
        <v>1131</v>
      </c>
      <c r="E1575" t="s">
        <v>45</v>
      </c>
      <c r="F1575" t="s">
        <v>45</v>
      </c>
      <c r="G1575" t="s">
        <v>107</v>
      </c>
      <c r="H1575" t="s">
        <v>66</v>
      </c>
      <c r="I1575" t="s">
        <v>63</v>
      </c>
      <c r="J1575" t="s">
        <v>464</v>
      </c>
      <c r="K1575" t="s">
        <v>57</v>
      </c>
      <c r="L1575" t="s">
        <v>58</v>
      </c>
      <c r="M1575" t="s">
        <v>35</v>
      </c>
      <c r="N1575" s="1">
        <v>44241</v>
      </c>
      <c r="O1575">
        <v>0.9</v>
      </c>
      <c r="P1575" s="2">
        <v>2.1</v>
      </c>
      <c r="Q1575">
        <v>1.2</v>
      </c>
      <c r="R1575">
        <v>23</v>
      </c>
      <c r="S1575" s="2">
        <v>20.7</v>
      </c>
      <c r="T1575" s="3">
        <v>0.06</v>
      </c>
      <c r="U1575" s="2">
        <v>1.24</v>
      </c>
      <c r="V1575" s="2">
        <v>19.46</v>
      </c>
      <c r="W1575" s="2">
        <v>0.7</v>
      </c>
      <c r="X1575" s="2">
        <v>20.16</v>
      </c>
    </row>
    <row r="1576" spans="1:24">
      <c r="A1576" t="s">
        <v>3317</v>
      </c>
      <c r="B1576" s="1">
        <v>44208</v>
      </c>
      <c r="C1576" t="s">
        <v>3318</v>
      </c>
      <c r="D1576" t="s">
        <v>1133</v>
      </c>
      <c r="E1576" t="s">
        <v>27</v>
      </c>
      <c r="F1576" t="s">
        <v>28</v>
      </c>
      <c r="G1576" t="s">
        <v>29</v>
      </c>
      <c r="H1576" t="s">
        <v>116</v>
      </c>
      <c r="I1576" t="s">
        <v>63</v>
      </c>
      <c r="J1576" t="s">
        <v>467</v>
      </c>
      <c r="K1576" t="s">
        <v>50</v>
      </c>
      <c r="L1576" t="s">
        <v>58</v>
      </c>
      <c r="M1576" t="s">
        <v>35</v>
      </c>
      <c r="N1576" s="1">
        <v>44247</v>
      </c>
      <c r="O1576">
        <v>3.52</v>
      </c>
      <c r="P1576" s="2">
        <v>5.68</v>
      </c>
      <c r="Q1576">
        <v>2.16</v>
      </c>
      <c r="R1576">
        <v>18</v>
      </c>
      <c r="S1576" s="2">
        <v>63.36</v>
      </c>
      <c r="T1576" s="3">
        <v>0.06</v>
      </c>
      <c r="U1576" s="2">
        <v>3.8</v>
      </c>
      <c r="V1576" s="2">
        <v>59.56</v>
      </c>
      <c r="W1576" s="2">
        <v>1.39</v>
      </c>
      <c r="X1576" s="2">
        <v>60.95</v>
      </c>
    </row>
    <row r="1577" spans="1:24">
      <c r="A1577" t="s">
        <v>3319</v>
      </c>
      <c r="B1577" s="1">
        <v>44208</v>
      </c>
      <c r="C1577" t="s">
        <v>2688</v>
      </c>
      <c r="D1577" t="s">
        <v>1135</v>
      </c>
      <c r="E1577" t="s">
        <v>39</v>
      </c>
      <c r="F1577" t="s">
        <v>39</v>
      </c>
      <c r="G1577" t="s">
        <v>72</v>
      </c>
      <c r="H1577" t="s">
        <v>30</v>
      </c>
      <c r="I1577" t="s">
        <v>73</v>
      </c>
      <c r="J1577" t="s">
        <v>470</v>
      </c>
      <c r="K1577" t="s">
        <v>57</v>
      </c>
      <c r="L1577" t="s">
        <v>41</v>
      </c>
      <c r="M1577" t="s">
        <v>35</v>
      </c>
      <c r="N1577" s="1">
        <v>44217</v>
      </c>
      <c r="O1577">
        <v>2.9</v>
      </c>
      <c r="P1577" s="2">
        <v>4.76</v>
      </c>
      <c r="Q1577">
        <v>1.86</v>
      </c>
      <c r="R1577">
        <v>42</v>
      </c>
      <c r="S1577" s="2">
        <v>121.8</v>
      </c>
      <c r="T1577" s="3">
        <v>7.0000000000000007E-2</v>
      </c>
      <c r="U1577" s="2">
        <v>8.5299999999999994</v>
      </c>
      <c r="V1577" s="2">
        <v>113.27</v>
      </c>
      <c r="W1577" s="2">
        <v>0.88</v>
      </c>
      <c r="X1577" s="2">
        <v>114.15</v>
      </c>
    </row>
    <row r="1578" spans="1:24">
      <c r="A1578" t="s">
        <v>3320</v>
      </c>
      <c r="B1578" s="1">
        <v>44209</v>
      </c>
      <c r="C1578" t="s">
        <v>3321</v>
      </c>
      <c r="D1578" t="s">
        <v>1137</v>
      </c>
      <c r="E1578" t="s">
        <v>45</v>
      </c>
      <c r="F1578" t="s">
        <v>45</v>
      </c>
      <c r="G1578" t="s">
        <v>72</v>
      </c>
      <c r="H1578" t="s">
        <v>90</v>
      </c>
      <c r="I1578" t="s">
        <v>176</v>
      </c>
      <c r="J1578" t="s">
        <v>473</v>
      </c>
      <c r="K1578" t="s">
        <v>33</v>
      </c>
      <c r="L1578" t="s">
        <v>34</v>
      </c>
      <c r="M1578" t="s">
        <v>35</v>
      </c>
      <c r="N1578" s="1">
        <v>44257</v>
      </c>
      <c r="O1578">
        <v>2.87</v>
      </c>
      <c r="P1578" s="2">
        <v>6.84</v>
      </c>
      <c r="Q1578">
        <v>3.97</v>
      </c>
      <c r="R1578">
        <v>26</v>
      </c>
      <c r="S1578" s="2">
        <v>74.62</v>
      </c>
      <c r="T1578" s="3">
        <v>0.08</v>
      </c>
      <c r="U1578" s="2">
        <v>5.97</v>
      </c>
      <c r="V1578" s="2">
        <v>68.650000000000006</v>
      </c>
      <c r="W1578" s="2">
        <v>4.42</v>
      </c>
      <c r="X1578" s="2">
        <v>73.069999999999993</v>
      </c>
    </row>
    <row r="1579" spans="1:24">
      <c r="A1579" t="s">
        <v>3322</v>
      </c>
      <c r="B1579" s="1">
        <v>44209</v>
      </c>
      <c r="C1579" t="s">
        <v>3323</v>
      </c>
      <c r="D1579" t="s">
        <v>1139</v>
      </c>
      <c r="E1579" t="s">
        <v>27</v>
      </c>
      <c r="F1579" t="s">
        <v>28</v>
      </c>
      <c r="G1579" t="s">
        <v>107</v>
      </c>
      <c r="H1579" t="s">
        <v>62</v>
      </c>
      <c r="I1579" t="s">
        <v>63</v>
      </c>
      <c r="J1579" t="s">
        <v>476</v>
      </c>
      <c r="K1579" t="s">
        <v>57</v>
      </c>
      <c r="L1579" t="s">
        <v>41</v>
      </c>
      <c r="M1579" t="s">
        <v>35</v>
      </c>
      <c r="N1579" s="1">
        <v>44264</v>
      </c>
      <c r="O1579">
        <v>0.9</v>
      </c>
      <c r="P1579" s="2">
        <v>2.1</v>
      </c>
      <c r="Q1579">
        <v>1.2</v>
      </c>
      <c r="R1579">
        <v>34</v>
      </c>
      <c r="S1579" s="2">
        <v>30.6</v>
      </c>
      <c r="T1579" s="3">
        <v>0.02</v>
      </c>
      <c r="U1579" s="2">
        <v>0.61</v>
      </c>
      <c r="V1579" s="2">
        <v>29.99</v>
      </c>
      <c r="W1579" s="2">
        <v>0.7</v>
      </c>
      <c r="X1579" s="2">
        <v>30.69</v>
      </c>
    </row>
    <row r="1580" spans="1:24">
      <c r="A1580" t="s">
        <v>3324</v>
      </c>
      <c r="B1580" s="1">
        <v>44210</v>
      </c>
      <c r="C1580" t="s">
        <v>3325</v>
      </c>
      <c r="D1580" t="s">
        <v>1141</v>
      </c>
      <c r="E1580" t="s">
        <v>39</v>
      </c>
      <c r="F1580" t="s">
        <v>39</v>
      </c>
      <c r="G1580" t="s">
        <v>29</v>
      </c>
      <c r="H1580" t="s">
        <v>433</v>
      </c>
      <c r="I1580" t="s">
        <v>73</v>
      </c>
      <c r="J1580" t="s">
        <v>480</v>
      </c>
      <c r="K1580" t="s">
        <v>33</v>
      </c>
      <c r="L1580" t="s">
        <v>58</v>
      </c>
      <c r="M1580" t="s">
        <v>35</v>
      </c>
      <c r="N1580" s="1">
        <v>44215</v>
      </c>
      <c r="O1580">
        <v>13.88</v>
      </c>
      <c r="P1580" s="2">
        <v>22.38</v>
      </c>
      <c r="Q1580">
        <v>8.5</v>
      </c>
      <c r="R1580">
        <v>39</v>
      </c>
      <c r="S1580" s="2">
        <v>541.32000000000005</v>
      </c>
      <c r="T1580" s="3">
        <v>7.0000000000000007E-2</v>
      </c>
      <c r="U1580" s="2">
        <v>37.89</v>
      </c>
      <c r="V1580" s="2">
        <v>503.43</v>
      </c>
      <c r="W1580" s="2">
        <v>15.1</v>
      </c>
      <c r="X1580" s="2">
        <v>518.53</v>
      </c>
    </row>
    <row r="1581" spans="1:24">
      <c r="A1581" t="s">
        <v>3326</v>
      </c>
      <c r="B1581" s="1">
        <v>44211</v>
      </c>
      <c r="C1581" t="s">
        <v>3327</v>
      </c>
      <c r="D1581" t="s">
        <v>1143</v>
      </c>
      <c r="E1581" t="s">
        <v>45</v>
      </c>
      <c r="F1581" t="s">
        <v>45</v>
      </c>
      <c r="G1581" t="s">
        <v>29</v>
      </c>
      <c r="H1581" t="s">
        <v>62</v>
      </c>
      <c r="I1581" t="s">
        <v>73</v>
      </c>
      <c r="J1581" t="s">
        <v>483</v>
      </c>
      <c r="K1581" t="s">
        <v>50</v>
      </c>
      <c r="L1581" t="s">
        <v>58</v>
      </c>
      <c r="M1581" t="s">
        <v>35</v>
      </c>
      <c r="N1581" s="1">
        <v>44266</v>
      </c>
      <c r="O1581">
        <v>1.84</v>
      </c>
      <c r="P1581" s="2">
        <v>2.88</v>
      </c>
      <c r="Q1581">
        <v>1.04</v>
      </c>
      <c r="R1581">
        <v>27</v>
      </c>
      <c r="S1581" s="2">
        <v>49.68</v>
      </c>
      <c r="T1581" s="3">
        <v>0.06</v>
      </c>
      <c r="U1581" s="2">
        <v>2.98</v>
      </c>
      <c r="V1581" s="2">
        <v>46.7</v>
      </c>
      <c r="W1581" s="2">
        <v>0.99</v>
      </c>
      <c r="X1581" s="2">
        <v>47.69</v>
      </c>
    </row>
    <row r="1582" spans="1:24">
      <c r="A1582" t="s">
        <v>3328</v>
      </c>
      <c r="B1582" s="1">
        <v>44212</v>
      </c>
      <c r="C1582" t="s">
        <v>3329</v>
      </c>
      <c r="D1582" t="s">
        <v>1145</v>
      </c>
      <c r="E1582" t="s">
        <v>27</v>
      </c>
      <c r="F1582" t="s">
        <v>28</v>
      </c>
      <c r="G1582" t="s">
        <v>29</v>
      </c>
      <c r="H1582" t="s">
        <v>90</v>
      </c>
      <c r="I1582" t="s">
        <v>176</v>
      </c>
      <c r="J1582" t="s">
        <v>486</v>
      </c>
      <c r="K1582" t="s">
        <v>57</v>
      </c>
      <c r="L1582" t="s">
        <v>51</v>
      </c>
      <c r="M1582" t="s">
        <v>178</v>
      </c>
      <c r="N1582" s="1">
        <v>44259</v>
      </c>
      <c r="O1582">
        <v>315.61</v>
      </c>
      <c r="P1582" s="2">
        <v>500.97</v>
      </c>
      <c r="Q1582">
        <v>185.36</v>
      </c>
      <c r="R1582">
        <v>37</v>
      </c>
      <c r="S1582" s="2">
        <v>11677.57</v>
      </c>
      <c r="T1582" s="3">
        <v>0</v>
      </c>
      <c r="U1582" s="2">
        <v>0</v>
      </c>
      <c r="V1582" s="2">
        <v>11677.57</v>
      </c>
      <c r="W1582" s="2">
        <v>69.3</v>
      </c>
      <c r="X1582" s="2">
        <v>11746.87</v>
      </c>
    </row>
    <row r="1583" spans="1:24">
      <c r="A1583" t="s">
        <v>3330</v>
      </c>
      <c r="B1583" s="1">
        <v>44213</v>
      </c>
      <c r="C1583" t="s">
        <v>3331</v>
      </c>
      <c r="D1583" t="s">
        <v>1147</v>
      </c>
      <c r="E1583" t="s">
        <v>39</v>
      </c>
      <c r="F1583" t="s">
        <v>39</v>
      </c>
      <c r="G1583" t="s">
        <v>107</v>
      </c>
      <c r="H1583" t="s">
        <v>479</v>
      </c>
      <c r="I1583" t="s">
        <v>176</v>
      </c>
      <c r="J1583" t="s">
        <v>489</v>
      </c>
      <c r="K1583" t="s">
        <v>33</v>
      </c>
      <c r="L1583" t="s">
        <v>58</v>
      </c>
      <c r="M1583" t="s">
        <v>35</v>
      </c>
      <c r="N1583" s="1">
        <v>44221</v>
      </c>
      <c r="O1583">
        <v>1.87</v>
      </c>
      <c r="P1583" s="2">
        <v>8.1199999999999992</v>
      </c>
      <c r="Q1583">
        <v>6.25</v>
      </c>
      <c r="R1583">
        <v>47</v>
      </c>
      <c r="S1583" s="2">
        <v>87.89</v>
      </c>
      <c r="T1583" s="3">
        <v>7.0000000000000007E-2</v>
      </c>
      <c r="U1583" s="2">
        <v>6.15</v>
      </c>
      <c r="V1583" s="2">
        <v>81.739999999999995</v>
      </c>
      <c r="W1583" s="2">
        <v>2.83</v>
      </c>
      <c r="X1583" s="2">
        <v>84.57</v>
      </c>
    </row>
    <row r="1584" spans="1:24">
      <c r="A1584" t="s">
        <v>3332</v>
      </c>
      <c r="B1584" s="1">
        <v>44213</v>
      </c>
      <c r="C1584" t="s">
        <v>3333</v>
      </c>
      <c r="D1584" t="s">
        <v>1149</v>
      </c>
      <c r="E1584" t="s">
        <v>45</v>
      </c>
      <c r="F1584" t="s">
        <v>45</v>
      </c>
      <c r="G1584" t="s">
        <v>107</v>
      </c>
      <c r="H1584" t="s">
        <v>167</v>
      </c>
      <c r="I1584" t="s">
        <v>31</v>
      </c>
      <c r="J1584" t="s">
        <v>492</v>
      </c>
      <c r="K1584" t="s">
        <v>57</v>
      </c>
      <c r="L1584" t="s">
        <v>34</v>
      </c>
      <c r="M1584" t="s">
        <v>52</v>
      </c>
      <c r="N1584" s="1">
        <v>44223</v>
      </c>
      <c r="O1584">
        <v>99.39</v>
      </c>
      <c r="P1584" s="2">
        <v>162.93</v>
      </c>
      <c r="Q1584">
        <v>63.54</v>
      </c>
      <c r="R1584">
        <v>48</v>
      </c>
      <c r="S1584" s="2">
        <v>4770.72</v>
      </c>
      <c r="T1584" s="3">
        <v>0.04</v>
      </c>
      <c r="U1584" s="2">
        <v>190.83</v>
      </c>
      <c r="V1584" s="2">
        <v>4579.8900000000003</v>
      </c>
      <c r="W1584" s="2">
        <v>19.989999999999998</v>
      </c>
      <c r="X1584" s="2">
        <v>4599.88</v>
      </c>
    </row>
    <row r="1585" spans="1:24">
      <c r="A1585" t="s">
        <v>3334</v>
      </c>
      <c r="B1585" s="1">
        <v>44217</v>
      </c>
      <c r="C1585" t="s">
        <v>3335</v>
      </c>
      <c r="D1585" t="s">
        <v>1151</v>
      </c>
      <c r="E1585" t="s">
        <v>39</v>
      </c>
      <c r="F1585" t="s">
        <v>39</v>
      </c>
      <c r="G1585" t="s">
        <v>46</v>
      </c>
      <c r="H1585" t="s">
        <v>125</v>
      </c>
      <c r="I1585" t="s">
        <v>176</v>
      </c>
      <c r="J1585" t="s">
        <v>495</v>
      </c>
      <c r="K1585" t="s">
        <v>33</v>
      </c>
      <c r="L1585" t="s">
        <v>34</v>
      </c>
      <c r="M1585" t="s">
        <v>35</v>
      </c>
      <c r="N1585" s="1">
        <v>44224</v>
      </c>
      <c r="O1585">
        <v>2.25</v>
      </c>
      <c r="P1585" s="2">
        <v>3.69</v>
      </c>
      <c r="Q1585">
        <v>1.44</v>
      </c>
      <c r="R1585">
        <v>13</v>
      </c>
      <c r="S1585" s="2">
        <v>29.25</v>
      </c>
      <c r="T1585" s="3">
        <v>0.05</v>
      </c>
      <c r="U1585" s="2">
        <v>1.46</v>
      </c>
      <c r="V1585" s="2">
        <v>27.79</v>
      </c>
      <c r="W1585" s="2">
        <v>2.5</v>
      </c>
      <c r="X1585" s="2">
        <v>30.29</v>
      </c>
    </row>
    <row r="1586" spans="1:24">
      <c r="A1586" t="s">
        <v>3336</v>
      </c>
      <c r="B1586" s="1">
        <v>44219</v>
      </c>
      <c r="C1586" t="s">
        <v>3337</v>
      </c>
      <c r="D1586" t="s">
        <v>1153</v>
      </c>
      <c r="E1586" t="s">
        <v>45</v>
      </c>
      <c r="F1586" t="s">
        <v>45</v>
      </c>
      <c r="G1586" t="s">
        <v>72</v>
      </c>
      <c r="H1586" t="s">
        <v>66</v>
      </c>
      <c r="I1586" t="s">
        <v>63</v>
      </c>
      <c r="J1586" t="s">
        <v>498</v>
      </c>
      <c r="K1586" t="s">
        <v>50</v>
      </c>
      <c r="L1586" t="s">
        <v>34</v>
      </c>
      <c r="M1586" t="s">
        <v>35</v>
      </c>
      <c r="N1586" s="1">
        <v>44228</v>
      </c>
      <c r="O1586">
        <v>2.41</v>
      </c>
      <c r="P1586" s="2">
        <v>3.71</v>
      </c>
      <c r="Q1586">
        <v>1.3</v>
      </c>
      <c r="R1586">
        <v>14</v>
      </c>
      <c r="S1586" s="2">
        <v>33.74</v>
      </c>
      <c r="T1586" s="3">
        <v>0.09</v>
      </c>
      <c r="U1586" s="2">
        <v>3.04</v>
      </c>
      <c r="V1586" s="2">
        <v>30.7</v>
      </c>
      <c r="W1586" s="2">
        <v>1.93</v>
      </c>
      <c r="X1586" s="2">
        <v>32.630000000000003</v>
      </c>
    </row>
    <row r="1587" spans="1:24">
      <c r="A1587" t="s">
        <v>3338</v>
      </c>
      <c r="B1587" s="1">
        <v>44222</v>
      </c>
      <c r="C1587" t="s">
        <v>3126</v>
      </c>
      <c r="D1587" t="s">
        <v>1155</v>
      </c>
      <c r="E1587" t="s">
        <v>27</v>
      </c>
      <c r="F1587" t="s">
        <v>28</v>
      </c>
      <c r="G1587" t="s">
        <v>72</v>
      </c>
      <c r="H1587" t="s">
        <v>47</v>
      </c>
      <c r="I1587" t="s">
        <v>63</v>
      </c>
      <c r="J1587" t="s">
        <v>501</v>
      </c>
      <c r="K1587" t="s">
        <v>57</v>
      </c>
      <c r="L1587" t="s">
        <v>58</v>
      </c>
      <c r="M1587" t="s">
        <v>35</v>
      </c>
      <c r="N1587" s="1">
        <v>44253</v>
      </c>
      <c r="O1587">
        <v>0.71</v>
      </c>
      <c r="P1587" s="2">
        <v>1.1399999999999999</v>
      </c>
      <c r="Q1587">
        <v>0.43</v>
      </c>
      <c r="R1587">
        <v>42</v>
      </c>
      <c r="S1587" s="2">
        <v>29.82</v>
      </c>
      <c r="T1587" s="3">
        <v>0.06</v>
      </c>
      <c r="U1587" s="2">
        <v>1.79</v>
      </c>
      <c r="V1587" s="2">
        <v>28.03</v>
      </c>
      <c r="W1587" s="2">
        <v>0.7</v>
      </c>
      <c r="X1587" s="2">
        <v>28.73</v>
      </c>
    </row>
    <row r="1588" spans="1:24">
      <c r="A1588" t="s">
        <v>3339</v>
      </c>
      <c r="B1588" s="1">
        <v>44224</v>
      </c>
      <c r="C1588" t="s">
        <v>3340</v>
      </c>
      <c r="D1588" t="s">
        <v>1157</v>
      </c>
      <c r="E1588" t="s">
        <v>27</v>
      </c>
      <c r="F1588" t="s">
        <v>28</v>
      </c>
      <c r="G1588" t="s">
        <v>46</v>
      </c>
      <c r="H1588" t="s">
        <v>416</v>
      </c>
      <c r="I1588" t="s">
        <v>31</v>
      </c>
      <c r="J1588" t="s">
        <v>32</v>
      </c>
      <c r="K1588" t="s">
        <v>33</v>
      </c>
      <c r="L1588" t="s">
        <v>58</v>
      </c>
      <c r="M1588" t="s">
        <v>35</v>
      </c>
      <c r="N1588" s="1">
        <v>44262</v>
      </c>
      <c r="O1588">
        <v>2.29</v>
      </c>
      <c r="P1588" s="2">
        <v>3.69</v>
      </c>
      <c r="Q1588">
        <v>1.4</v>
      </c>
      <c r="R1588">
        <v>4</v>
      </c>
      <c r="S1588" s="2">
        <v>9.16</v>
      </c>
      <c r="T1588" s="3">
        <v>0.01</v>
      </c>
      <c r="U1588" s="2">
        <v>0.09</v>
      </c>
      <c r="V1588" s="2">
        <v>9.07</v>
      </c>
      <c r="W1588" s="2">
        <v>0.5</v>
      </c>
      <c r="X1588" s="2">
        <v>9.57</v>
      </c>
    </row>
    <row r="1589" spans="1:24">
      <c r="A1589" t="s">
        <v>3341</v>
      </c>
      <c r="B1589" s="1">
        <v>44226</v>
      </c>
      <c r="C1589" t="s">
        <v>3342</v>
      </c>
      <c r="D1589" t="s">
        <v>1159</v>
      </c>
      <c r="E1589" t="s">
        <v>39</v>
      </c>
      <c r="F1589" t="s">
        <v>39</v>
      </c>
      <c r="G1589" t="s">
        <v>29</v>
      </c>
      <c r="H1589" t="s">
        <v>416</v>
      </c>
      <c r="I1589" t="s">
        <v>63</v>
      </c>
      <c r="J1589" t="s">
        <v>40</v>
      </c>
      <c r="K1589" t="s">
        <v>33</v>
      </c>
      <c r="L1589" t="s">
        <v>41</v>
      </c>
      <c r="M1589" t="s">
        <v>35</v>
      </c>
      <c r="N1589" s="1">
        <v>44260</v>
      </c>
      <c r="O1589">
        <v>32.020000000000003</v>
      </c>
      <c r="P1589" s="2">
        <v>152.47999999999999</v>
      </c>
      <c r="Q1589">
        <v>120.46</v>
      </c>
      <c r="R1589">
        <v>21</v>
      </c>
      <c r="S1589" s="2">
        <v>672.42</v>
      </c>
      <c r="T1589" s="3">
        <v>0.03</v>
      </c>
      <c r="U1589" s="2">
        <v>20.170000000000002</v>
      </c>
      <c r="V1589" s="2">
        <v>652.25</v>
      </c>
      <c r="W1589" s="2">
        <v>4</v>
      </c>
      <c r="X1589" s="2">
        <v>656.25</v>
      </c>
    </row>
    <row r="1590" spans="1:24">
      <c r="A1590" t="s">
        <v>3343</v>
      </c>
      <c r="B1590" s="1">
        <v>44227</v>
      </c>
      <c r="C1590" t="s">
        <v>2061</v>
      </c>
      <c r="D1590" t="s">
        <v>1161</v>
      </c>
      <c r="E1590" t="s">
        <v>45</v>
      </c>
      <c r="F1590" t="s">
        <v>45</v>
      </c>
      <c r="G1590" t="s">
        <v>29</v>
      </c>
      <c r="H1590" t="s">
        <v>433</v>
      </c>
      <c r="I1590" t="s">
        <v>176</v>
      </c>
      <c r="J1590" t="s">
        <v>49</v>
      </c>
      <c r="K1590" t="s">
        <v>50</v>
      </c>
      <c r="L1590" t="s">
        <v>34</v>
      </c>
      <c r="M1590" t="s">
        <v>178</v>
      </c>
      <c r="N1590" s="1">
        <v>44234</v>
      </c>
      <c r="O1590">
        <v>278.99</v>
      </c>
      <c r="P1590" s="2">
        <v>449.99</v>
      </c>
      <c r="Q1590">
        <v>171</v>
      </c>
      <c r="R1590">
        <v>25</v>
      </c>
      <c r="S1590" s="2">
        <v>6974.75</v>
      </c>
      <c r="T1590" s="3">
        <v>0.01</v>
      </c>
      <c r="U1590" s="2">
        <v>69.75</v>
      </c>
      <c r="V1590" s="2">
        <v>6905</v>
      </c>
      <c r="W1590" s="2">
        <v>49</v>
      </c>
      <c r="X1590" s="2">
        <v>6954</v>
      </c>
    </row>
    <row r="1591" spans="1:24">
      <c r="A1591" t="s">
        <v>3344</v>
      </c>
      <c r="B1591" s="1">
        <v>44228</v>
      </c>
      <c r="C1591" t="s">
        <v>2946</v>
      </c>
      <c r="D1591" t="s">
        <v>1163</v>
      </c>
      <c r="E1591" t="s">
        <v>27</v>
      </c>
      <c r="F1591" t="s">
        <v>28</v>
      </c>
      <c r="G1591" t="s">
        <v>107</v>
      </c>
      <c r="H1591" t="s">
        <v>433</v>
      </c>
      <c r="I1591" t="s">
        <v>176</v>
      </c>
      <c r="J1591" t="s">
        <v>56</v>
      </c>
      <c r="K1591" t="s">
        <v>33</v>
      </c>
      <c r="L1591" t="s">
        <v>41</v>
      </c>
      <c r="M1591" t="s">
        <v>35</v>
      </c>
      <c r="N1591" s="1">
        <v>44276</v>
      </c>
      <c r="O1591">
        <v>56.16</v>
      </c>
      <c r="P1591" s="2">
        <v>136.97999999999999</v>
      </c>
      <c r="Q1591">
        <v>80.819999999999993</v>
      </c>
      <c r="R1591">
        <v>2</v>
      </c>
      <c r="S1591" s="2">
        <v>112.32</v>
      </c>
      <c r="T1591" s="3">
        <v>0.08</v>
      </c>
      <c r="U1591" s="2">
        <v>8.99</v>
      </c>
      <c r="V1591" s="2">
        <v>103.33</v>
      </c>
      <c r="W1591" s="2">
        <v>24.49</v>
      </c>
      <c r="X1591" s="2">
        <v>127.82</v>
      </c>
    </row>
    <row r="1592" spans="1:24">
      <c r="A1592" t="s">
        <v>3345</v>
      </c>
      <c r="B1592" s="1">
        <v>44228</v>
      </c>
      <c r="C1592" t="s">
        <v>3346</v>
      </c>
      <c r="D1592" t="s">
        <v>1165</v>
      </c>
      <c r="E1592" t="s">
        <v>39</v>
      </c>
      <c r="F1592" t="s">
        <v>39</v>
      </c>
      <c r="G1592" t="s">
        <v>72</v>
      </c>
      <c r="H1592" t="s">
        <v>47</v>
      </c>
      <c r="I1592" t="s">
        <v>73</v>
      </c>
      <c r="J1592" t="s">
        <v>64</v>
      </c>
      <c r="K1592" t="s">
        <v>33</v>
      </c>
      <c r="L1592" t="s">
        <v>58</v>
      </c>
      <c r="M1592" t="s">
        <v>35</v>
      </c>
      <c r="N1592" s="1">
        <v>44271</v>
      </c>
      <c r="O1592">
        <v>18.38</v>
      </c>
      <c r="P1592" s="2">
        <v>29.17</v>
      </c>
      <c r="Q1592">
        <v>10.79</v>
      </c>
      <c r="R1592">
        <v>43</v>
      </c>
      <c r="S1592" s="2">
        <v>790.34</v>
      </c>
      <c r="T1592" s="3">
        <v>0.05</v>
      </c>
      <c r="U1592" s="2">
        <v>39.520000000000003</v>
      </c>
      <c r="V1592" s="2">
        <v>750.82</v>
      </c>
      <c r="W1592" s="2">
        <v>6.27</v>
      </c>
      <c r="X1592" s="2">
        <v>757.09</v>
      </c>
    </row>
    <row r="1593" spans="1:24">
      <c r="A1593" t="s">
        <v>3347</v>
      </c>
      <c r="B1593" s="1">
        <v>44229</v>
      </c>
      <c r="C1593" t="s">
        <v>3348</v>
      </c>
      <c r="D1593" t="s">
        <v>1167</v>
      </c>
      <c r="E1593" t="s">
        <v>45</v>
      </c>
      <c r="F1593" t="s">
        <v>45</v>
      </c>
      <c r="G1593" t="s">
        <v>29</v>
      </c>
      <c r="H1593" t="s">
        <v>433</v>
      </c>
      <c r="I1593" t="s">
        <v>73</v>
      </c>
      <c r="J1593" t="s">
        <v>68</v>
      </c>
      <c r="K1593" t="s">
        <v>50</v>
      </c>
      <c r="L1593" t="s">
        <v>58</v>
      </c>
      <c r="M1593" t="s">
        <v>178</v>
      </c>
      <c r="N1593" s="1">
        <v>44251</v>
      </c>
      <c r="O1593">
        <v>278.99</v>
      </c>
      <c r="P1593" s="2">
        <v>449.99</v>
      </c>
      <c r="Q1593">
        <v>171</v>
      </c>
      <c r="R1593">
        <v>16</v>
      </c>
      <c r="S1593" s="2">
        <v>4463.84</v>
      </c>
      <c r="T1593" s="3">
        <v>0.09</v>
      </c>
      <c r="U1593" s="2">
        <v>401.75</v>
      </c>
      <c r="V1593" s="2">
        <v>4062.09</v>
      </c>
      <c r="W1593" s="2">
        <v>49</v>
      </c>
      <c r="X1593" s="2">
        <v>4111.09</v>
      </c>
    </row>
    <row r="1594" spans="1:24">
      <c r="A1594" t="s">
        <v>3349</v>
      </c>
      <c r="B1594" s="1">
        <v>44230</v>
      </c>
      <c r="C1594" t="s">
        <v>3350</v>
      </c>
      <c r="D1594" t="s">
        <v>1169</v>
      </c>
      <c r="E1594" t="s">
        <v>27</v>
      </c>
      <c r="F1594" t="s">
        <v>28</v>
      </c>
      <c r="G1594" t="s">
        <v>46</v>
      </c>
      <c r="H1594" t="s">
        <v>479</v>
      </c>
      <c r="I1594" t="s">
        <v>176</v>
      </c>
      <c r="J1594" t="s">
        <v>74</v>
      </c>
      <c r="K1594" t="s">
        <v>57</v>
      </c>
      <c r="L1594" t="s">
        <v>51</v>
      </c>
      <c r="M1594" t="s">
        <v>35</v>
      </c>
      <c r="N1594" s="1">
        <v>44288</v>
      </c>
      <c r="O1594">
        <v>8.82</v>
      </c>
      <c r="P1594" s="2">
        <v>20.99</v>
      </c>
      <c r="Q1594">
        <v>12.17</v>
      </c>
      <c r="R1594">
        <v>23</v>
      </c>
      <c r="S1594" s="2">
        <v>202.86</v>
      </c>
      <c r="T1594" s="3">
        <v>0.1</v>
      </c>
      <c r="U1594" s="2">
        <v>20.29</v>
      </c>
      <c r="V1594" s="2">
        <v>182.57</v>
      </c>
      <c r="W1594" s="2">
        <v>4.8099999999999996</v>
      </c>
      <c r="X1594" s="2">
        <v>187.38</v>
      </c>
    </row>
    <row r="1595" spans="1:24">
      <c r="A1595" t="s">
        <v>3351</v>
      </c>
      <c r="B1595" s="1">
        <v>44230</v>
      </c>
      <c r="C1595" t="s">
        <v>3352</v>
      </c>
      <c r="D1595" t="s">
        <v>1171</v>
      </c>
      <c r="E1595" t="s">
        <v>39</v>
      </c>
      <c r="F1595" t="s">
        <v>39</v>
      </c>
      <c r="G1595" t="s">
        <v>107</v>
      </c>
      <c r="H1595" t="s">
        <v>479</v>
      </c>
      <c r="I1595" t="s">
        <v>31</v>
      </c>
      <c r="J1595" t="s">
        <v>78</v>
      </c>
      <c r="K1595" t="s">
        <v>50</v>
      </c>
      <c r="L1595" t="s">
        <v>58</v>
      </c>
      <c r="M1595" t="s">
        <v>52</v>
      </c>
      <c r="N1595" s="1">
        <v>44261</v>
      </c>
      <c r="O1595">
        <v>1.76</v>
      </c>
      <c r="P1595" s="2">
        <v>3.38</v>
      </c>
      <c r="Q1595">
        <v>1.62</v>
      </c>
      <c r="R1595">
        <v>5</v>
      </c>
      <c r="S1595" s="2">
        <v>8.8000000000000007</v>
      </c>
      <c r="T1595" s="3">
        <v>0.08</v>
      </c>
      <c r="U1595" s="2">
        <v>0.7</v>
      </c>
      <c r="V1595" s="2">
        <v>8.1</v>
      </c>
      <c r="W1595" s="2">
        <v>0.85</v>
      </c>
      <c r="X1595" s="2">
        <v>8.9499999999999993</v>
      </c>
    </row>
    <row r="1596" spans="1:24">
      <c r="A1596" t="s">
        <v>3353</v>
      </c>
      <c r="B1596" s="1">
        <v>44230</v>
      </c>
      <c r="C1596" t="s">
        <v>3354</v>
      </c>
      <c r="D1596" t="s">
        <v>1173</v>
      </c>
      <c r="E1596" t="s">
        <v>45</v>
      </c>
      <c r="F1596" t="s">
        <v>45</v>
      </c>
      <c r="G1596" t="s">
        <v>29</v>
      </c>
      <c r="H1596" t="s">
        <v>125</v>
      </c>
      <c r="I1596" t="s">
        <v>48</v>
      </c>
      <c r="J1596" t="s">
        <v>82</v>
      </c>
      <c r="K1596" t="s">
        <v>57</v>
      </c>
      <c r="L1596" t="s">
        <v>34</v>
      </c>
      <c r="M1596" t="s">
        <v>35</v>
      </c>
      <c r="N1596" s="1">
        <v>44284</v>
      </c>
      <c r="O1596">
        <v>4.79</v>
      </c>
      <c r="P1596" s="2">
        <v>11.97</v>
      </c>
      <c r="Q1596">
        <v>7.18</v>
      </c>
      <c r="R1596">
        <v>17</v>
      </c>
      <c r="S1596" s="2">
        <v>81.430000000000007</v>
      </c>
      <c r="T1596" s="3">
        <v>0.03</v>
      </c>
      <c r="U1596" s="2">
        <v>2.44</v>
      </c>
      <c r="V1596" s="2">
        <v>78.989999999999995</v>
      </c>
      <c r="W1596" s="2">
        <v>5.81</v>
      </c>
      <c r="X1596" s="2">
        <v>84.8</v>
      </c>
    </row>
    <row r="1597" spans="1:24">
      <c r="A1597" t="s">
        <v>3355</v>
      </c>
      <c r="B1597" s="1">
        <v>44231</v>
      </c>
      <c r="C1597" t="s">
        <v>3356</v>
      </c>
      <c r="D1597" t="s">
        <v>1175</v>
      </c>
      <c r="E1597" t="s">
        <v>39</v>
      </c>
      <c r="F1597" t="s">
        <v>39</v>
      </c>
      <c r="G1597" t="s">
        <v>107</v>
      </c>
      <c r="H1597" t="s">
        <v>30</v>
      </c>
      <c r="I1597" t="s">
        <v>31</v>
      </c>
      <c r="J1597" t="s">
        <v>86</v>
      </c>
      <c r="K1597" t="s">
        <v>33</v>
      </c>
      <c r="L1597" t="s">
        <v>34</v>
      </c>
      <c r="M1597" t="s">
        <v>35</v>
      </c>
      <c r="N1597" s="1">
        <v>44262</v>
      </c>
      <c r="O1597">
        <v>21.56</v>
      </c>
      <c r="P1597" s="2">
        <v>36.549999999999997</v>
      </c>
      <c r="Q1597">
        <v>14.99</v>
      </c>
      <c r="R1597">
        <v>34</v>
      </c>
      <c r="S1597" s="2">
        <v>733.04</v>
      </c>
      <c r="T1597" s="3">
        <v>0.03</v>
      </c>
      <c r="U1597" s="2">
        <v>21.99</v>
      </c>
      <c r="V1597" s="2">
        <v>711.05</v>
      </c>
      <c r="W1597" s="2">
        <v>13.89</v>
      </c>
      <c r="X1597" s="2">
        <v>724.94</v>
      </c>
    </row>
    <row r="1598" spans="1:24">
      <c r="A1598" t="s">
        <v>3357</v>
      </c>
      <c r="B1598" s="1">
        <v>44231</v>
      </c>
      <c r="C1598" t="s">
        <v>3358</v>
      </c>
      <c r="D1598" t="s">
        <v>1177</v>
      </c>
      <c r="E1598" t="s">
        <v>39</v>
      </c>
      <c r="F1598" t="s">
        <v>39</v>
      </c>
      <c r="G1598" t="s">
        <v>46</v>
      </c>
      <c r="H1598" t="s">
        <v>66</v>
      </c>
      <c r="I1598" t="s">
        <v>73</v>
      </c>
      <c r="J1598" t="s">
        <v>91</v>
      </c>
      <c r="K1598" t="s">
        <v>57</v>
      </c>
      <c r="L1598" t="s">
        <v>34</v>
      </c>
      <c r="M1598" t="s">
        <v>35</v>
      </c>
      <c r="N1598" s="1">
        <v>44275</v>
      </c>
      <c r="O1598">
        <v>2.31</v>
      </c>
      <c r="P1598" s="2">
        <v>3.78</v>
      </c>
      <c r="Q1598">
        <v>1.47</v>
      </c>
      <c r="R1598">
        <v>34</v>
      </c>
      <c r="S1598" s="2">
        <v>78.540000000000006</v>
      </c>
      <c r="T1598" s="3">
        <v>0.03</v>
      </c>
      <c r="U1598" s="2">
        <v>2.36</v>
      </c>
      <c r="V1598" s="2">
        <v>76.180000000000007</v>
      </c>
      <c r="W1598" s="2">
        <v>0.71</v>
      </c>
      <c r="X1598" s="2">
        <v>76.89</v>
      </c>
    </row>
    <row r="1599" spans="1:24">
      <c r="A1599" t="s">
        <v>3359</v>
      </c>
      <c r="B1599" s="1">
        <v>44234</v>
      </c>
      <c r="C1599" t="s">
        <v>3360</v>
      </c>
      <c r="D1599" t="s">
        <v>1179</v>
      </c>
      <c r="E1599" t="s">
        <v>45</v>
      </c>
      <c r="F1599" t="s">
        <v>45</v>
      </c>
      <c r="G1599" t="s">
        <v>46</v>
      </c>
      <c r="H1599" t="s">
        <v>525</v>
      </c>
      <c r="I1599" t="s">
        <v>31</v>
      </c>
      <c r="J1599" t="s">
        <v>95</v>
      </c>
      <c r="K1599" t="s">
        <v>33</v>
      </c>
      <c r="L1599" t="s">
        <v>34</v>
      </c>
      <c r="M1599" t="s">
        <v>35</v>
      </c>
      <c r="N1599" s="1">
        <v>44255</v>
      </c>
      <c r="O1599">
        <v>60.59</v>
      </c>
      <c r="P1599" s="2">
        <v>100.98</v>
      </c>
      <c r="Q1599">
        <v>40.39</v>
      </c>
      <c r="R1599">
        <v>13</v>
      </c>
      <c r="S1599" s="2">
        <v>787.67</v>
      </c>
      <c r="T1599" s="3">
        <v>0.04</v>
      </c>
      <c r="U1599" s="2">
        <v>31.51</v>
      </c>
      <c r="V1599" s="2">
        <v>756.16</v>
      </c>
      <c r="W1599" s="2">
        <v>7.18</v>
      </c>
      <c r="X1599" s="2">
        <v>763.34</v>
      </c>
    </row>
    <row r="1600" spans="1:24">
      <c r="A1600" t="s">
        <v>3361</v>
      </c>
      <c r="B1600" s="1">
        <v>44235</v>
      </c>
      <c r="C1600" t="s">
        <v>1579</v>
      </c>
      <c r="D1600" t="s">
        <v>1181</v>
      </c>
      <c r="E1600" t="s">
        <v>27</v>
      </c>
      <c r="F1600" t="s">
        <v>28</v>
      </c>
      <c r="G1600" t="s">
        <v>46</v>
      </c>
      <c r="H1600" t="s">
        <v>90</v>
      </c>
      <c r="I1600" t="s">
        <v>31</v>
      </c>
      <c r="J1600" t="s">
        <v>99</v>
      </c>
      <c r="K1600" t="s">
        <v>33</v>
      </c>
      <c r="L1600" t="s">
        <v>41</v>
      </c>
      <c r="M1600" t="s">
        <v>35</v>
      </c>
      <c r="N1600" s="1">
        <v>44240</v>
      </c>
      <c r="O1600">
        <v>99.39</v>
      </c>
      <c r="P1600" s="2">
        <v>162.93</v>
      </c>
      <c r="Q1600">
        <v>63.54</v>
      </c>
      <c r="R1600">
        <v>39</v>
      </c>
      <c r="S1600" s="2">
        <v>3876.21</v>
      </c>
      <c r="T1600" s="3">
        <v>0.03</v>
      </c>
      <c r="U1600" s="2">
        <v>116.29</v>
      </c>
      <c r="V1600" s="2">
        <v>3759.92</v>
      </c>
      <c r="W1600" s="2">
        <v>19.989999999999998</v>
      </c>
      <c r="X1600" s="2">
        <v>3779.91</v>
      </c>
    </row>
    <row r="1601" spans="1:24">
      <c r="A1601" t="s">
        <v>3362</v>
      </c>
      <c r="B1601" s="1">
        <v>44236</v>
      </c>
      <c r="C1601" t="s">
        <v>3363</v>
      </c>
      <c r="D1601" t="s">
        <v>1183</v>
      </c>
      <c r="E1601" t="s">
        <v>27</v>
      </c>
      <c r="F1601" t="s">
        <v>28</v>
      </c>
      <c r="G1601" t="s">
        <v>72</v>
      </c>
      <c r="H1601" t="s">
        <v>47</v>
      </c>
      <c r="I1601" t="s">
        <v>48</v>
      </c>
      <c r="J1601" t="s">
        <v>103</v>
      </c>
      <c r="K1601" t="s">
        <v>33</v>
      </c>
      <c r="L1601" t="s">
        <v>51</v>
      </c>
      <c r="M1601" t="s">
        <v>52</v>
      </c>
      <c r="N1601" s="1">
        <v>44290</v>
      </c>
      <c r="O1601">
        <v>3.32</v>
      </c>
      <c r="P1601" s="2">
        <v>5.18</v>
      </c>
      <c r="Q1601">
        <v>1.86</v>
      </c>
      <c r="R1601">
        <v>11</v>
      </c>
      <c r="S1601" s="2">
        <v>36.520000000000003</v>
      </c>
      <c r="T1601" s="3">
        <v>0.06</v>
      </c>
      <c r="U1601" s="2">
        <v>2.19</v>
      </c>
      <c r="V1601" s="2">
        <v>34.33</v>
      </c>
      <c r="W1601" s="2">
        <v>2.04</v>
      </c>
      <c r="X1601" s="2">
        <v>36.369999999999997</v>
      </c>
    </row>
    <row r="1602" spans="1:24">
      <c r="A1602" t="s">
        <v>3364</v>
      </c>
      <c r="B1602" s="1">
        <v>44239</v>
      </c>
      <c r="C1602" t="s">
        <v>2383</v>
      </c>
      <c r="D1602" t="s">
        <v>1185</v>
      </c>
      <c r="E1602" t="s">
        <v>39</v>
      </c>
      <c r="F1602" t="s">
        <v>39</v>
      </c>
      <c r="G1602" t="s">
        <v>29</v>
      </c>
      <c r="H1602" t="s">
        <v>125</v>
      </c>
      <c r="I1602" t="s">
        <v>48</v>
      </c>
      <c r="J1602" t="s">
        <v>108</v>
      </c>
      <c r="K1602" t="s">
        <v>50</v>
      </c>
      <c r="L1602" t="s">
        <v>58</v>
      </c>
      <c r="M1602" t="s">
        <v>35</v>
      </c>
      <c r="N1602" s="1">
        <v>44276</v>
      </c>
      <c r="O1602">
        <v>5.19</v>
      </c>
      <c r="P1602" s="2">
        <v>12.98</v>
      </c>
      <c r="Q1602">
        <v>7.79</v>
      </c>
      <c r="R1602">
        <v>50</v>
      </c>
      <c r="S1602" s="2">
        <v>259.5</v>
      </c>
      <c r="T1602" s="3">
        <v>0.08</v>
      </c>
      <c r="U1602" s="2">
        <v>20.76</v>
      </c>
      <c r="V1602" s="2">
        <v>238.74</v>
      </c>
      <c r="W1602" s="2">
        <v>3.14</v>
      </c>
      <c r="X1602" s="2">
        <v>241.88</v>
      </c>
    </row>
    <row r="1603" spans="1:24">
      <c r="A1603" t="s">
        <v>3365</v>
      </c>
      <c r="B1603" s="1">
        <v>44239</v>
      </c>
      <c r="C1603" t="s">
        <v>3366</v>
      </c>
      <c r="D1603" t="s">
        <v>1187</v>
      </c>
      <c r="E1603" t="s">
        <v>45</v>
      </c>
      <c r="F1603" t="s">
        <v>45</v>
      </c>
      <c r="G1603" t="s">
        <v>107</v>
      </c>
      <c r="H1603" t="s">
        <v>47</v>
      </c>
      <c r="I1603" t="s">
        <v>63</v>
      </c>
      <c r="J1603" t="s">
        <v>112</v>
      </c>
      <c r="K1603" t="s">
        <v>57</v>
      </c>
      <c r="L1603" t="s">
        <v>51</v>
      </c>
      <c r="M1603" t="s">
        <v>35</v>
      </c>
      <c r="N1603" s="1">
        <v>44296</v>
      </c>
      <c r="O1603">
        <v>156.5</v>
      </c>
      <c r="P1603" s="2">
        <v>300.97000000000003</v>
      </c>
      <c r="Q1603">
        <v>144.47</v>
      </c>
      <c r="R1603">
        <v>41</v>
      </c>
      <c r="S1603" s="2">
        <v>6416.5</v>
      </c>
      <c r="T1603" s="3">
        <v>0.1</v>
      </c>
      <c r="U1603" s="2">
        <v>641.65</v>
      </c>
      <c r="V1603" s="2">
        <v>5774.85</v>
      </c>
      <c r="W1603" s="2">
        <v>7.18</v>
      </c>
      <c r="X1603" s="2">
        <v>5782.03</v>
      </c>
    </row>
    <row r="1604" spans="1:24">
      <c r="A1604" t="s">
        <v>3367</v>
      </c>
      <c r="B1604" s="1">
        <v>44241</v>
      </c>
      <c r="C1604" t="s">
        <v>3368</v>
      </c>
      <c r="D1604" t="s">
        <v>1189</v>
      </c>
      <c r="E1604" t="s">
        <v>27</v>
      </c>
      <c r="F1604" t="s">
        <v>28</v>
      </c>
      <c r="G1604" t="s">
        <v>72</v>
      </c>
      <c r="H1604" t="s">
        <v>525</v>
      </c>
      <c r="I1604" t="s">
        <v>31</v>
      </c>
      <c r="J1604" t="s">
        <v>117</v>
      </c>
      <c r="K1604" t="s">
        <v>50</v>
      </c>
      <c r="L1604" t="s">
        <v>34</v>
      </c>
      <c r="M1604" t="s">
        <v>52</v>
      </c>
      <c r="N1604" s="1">
        <v>44251</v>
      </c>
      <c r="O1604">
        <v>4.59</v>
      </c>
      <c r="P1604" s="2">
        <v>7.28</v>
      </c>
      <c r="Q1604">
        <v>2.69</v>
      </c>
      <c r="R1604">
        <v>5</v>
      </c>
      <c r="S1604" s="2">
        <v>22.95</v>
      </c>
      <c r="T1604" s="3">
        <v>0.05</v>
      </c>
      <c r="U1604" s="2">
        <v>1.1499999999999999</v>
      </c>
      <c r="V1604" s="2">
        <v>21.8</v>
      </c>
      <c r="W1604" s="2">
        <v>11.15</v>
      </c>
      <c r="X1604" s="2">
        <v>32.950000000000003</v>
      </c>
    </row>
    <row r="1605" spans="1:24">
      <c r="A1605" t="s">
        <v>3369</v>
      </c>
      <c r="B1605" s="1">
        <v>44244</v>
      </c>
      <c r="C1605" t="s">
        <v>3370</v>
      </c>
      <c r="D1605" t="s">
        <v>1191</v>
      </c>
      <c r="E1605" t="s">
        <v>27</v>
      </c>
      <c r="F1605" t="s">
        <v>28</v>
      </c>
      <c r="G1605" t="s">
        <v>29</v>
      </c>
      <c r="H1605" t="s">
        <v>66</v>
      </c>
      <c r="I1605" t="s">
        <v>31</v>
      </c>
      <c r="J1605" t="s">
        <v>121</v>
      </c>
      <c r="K1605" t="s">
        <v>57</v>
      </c>
      <c r="L1605" t="s">
        <v>41</v>
      </c>
      <c r="M1605" t="s">
        <v>35</v>
      </c>
      <c r="N1605" s="1">
        <v>44287</v>
      </c>
      <c r="O1605">
        <v>4.79</v>
      </c>
      <c r="P1605" s="2">
        <v>11.97</v>
      </c>
      <c r="Q1605">
        <v>7.18</v>
      </c>
      <c r="R1605">
        <v>30</v>
      </c>
      <c r="S1605" s="2">
        <v>143.69999999999999</v>
      </c>
      <c r="T1605" s="3">
        <v>0.08</v>
      </c>
      <c r="U1605" s="2">
        <v>11.5</v>
      </c>
      <c r="V1605" s="2">
        <v>132.19999999999999</v>
      </c>
      <c r="W1605" s="2">
        <v>5.81</v>
      </c>
      <c r="X1605" s="2">
        <v>138.01</v>
      </c>
    </row>
    <row r="1606" spans="1:24">
      <c r="A1606" t="s">
        <v>3371</v>
      </c>
      <c r="B1606" s="1">
        <v>44245</v>
      </c>
      <c r="C1606" t="s">
        <v>3372</v>
      </c>
      <c r="D1606" t="s">
        <v>1193</v>
      </c>
      <c r="E1606" t="s">
        <v>39</v>
      </c>
      <c r="F1606" t="s">
        <v>39</v>
      </c>
      <c r="G1606" t="s">
        <v>29</v>
      </c>
      <c r="H1606" t="s">
        <v>66</v>
      </c>
      <c r="I1606" t="s">
        <v>176</v>
      </c>
      <c r="J1606" t="s">
        <v>126</v>
      </c>
      <c r="K1606" t="s">
        <v>33</v>
      </c>
      <c r="L1606" t="s">
        <v>51</v>
      </c>
      <c r="M1606" t="s">
        <v>35</v>
      </c>
      <c r="N1606" s="1">
        <v>44286</v>
      </c>
      <c r="O1606">
        <v>1.84</v>
      </c>
      <c r="P1606" s="2">
        <v>2.88</v>
      </c>
      <c r="Q1606">
        <v>1.04</v>
      </c>
      <c r="R1606">
        <v>22</v>
      </c>
      <c r="S1606" s="2">
        <v>40.479999999999997</v>
      </c>
      <c r="T1606" s="3">
        <v>0.1</v>
      </c>
      <c r="U1606" s="2">
        <v>4.05</v>
      </c>
      <c r="V1606" s="2">
        <v>36.43</v>
      </c>
      <c r="W1606" s="2">
        <v>1.49</v>
      </c>
      <c r="X1606" s="2">
        <v>37.92</v>
      </c>
    </row>
    <row r="1607" spans="1:24">
      <c r="A1607" t="s">
        <v>3373</v>
      </c>
      <c r="B1607" s="1">
        <v>44250</v>
      </c>
      <c r="C1607" t="s">
        <v>3374</v>
      </c>
      <c r="D1607" t="s">
        <v>1195</v>
      </c>
      <c r="E1607" t="s">
        <v>45</v>
      </c>
      <c r="F1607" t="s">
        <v>45</v>
      </c>
      <c r="G1607" t="s">
        <v>107</v>
      </c>
      <c r="H1607" t="s">
        <v>150</v>
      </c>
      <c r="I1607" t="s">
        <v>73</v>
      </c>
      <c r="J1607" t="s">
        <v>130</v>
      </c>
      <c r="K1607" t="s">
        <v>57</v>
      </c>
      <c r="L1607" t="s">
        <v>58</v>
      </c>
      <c r="M1607" t="s">
        <v>35</v>
      </c>
      <c r="N1607" s="1">
        <v>44308</v>
      </c>
      <c r="O1607">
        <v>4.8899999999999997</v>
      </c>
      <c r="P1607" s="2">
        <v>7.64</v>
      </c>
      <c r="Q1607">
        <v>2.75</v>
      </c>
      <c r="R1607">
        <v>32</v>
      </c>
      <c r="S1607" s="2">
        <v>156.47999999999999</v>
      </c>
      <c r="T1607" s="3">
        <v>0.06</v>
      </c>
      <c r="U1607" s="2">
        <v>9.39</v>
      </c>
      <c r="V1607" s="2">
        <v>147.09</v>
      </c>
      <c r="W1607" s="2">
        <v>1.39</v>
      </c>
      <c r="X1607" s="2">
        <v>148.47999999999999</v>
      </c>
    </row>
    <row r="1608" spans="1:24">
      <c r="A1608" t="s">
        <v>3375</v>
      </c>
      <c r="B1608" s="1">
        <v>44251</v>
      </c>
      <c r="C1608" t="s">
        <v>3168</v>
      </c>
      <c r="D1608" t="s">
        <v>1197</v>
      </c>
      <c r="E1608" t="s">
        <v>27</v>
      </c>
      <c r="F1608" t="s">
        <v>28</v>
      </c>
      <c r="G1608" t="s">
        <v>46</v>
      </c>
      <c r="H1608" t="s">
        <v>62</v>
      </c>
      <c r="I1608" t="s">
        <v>73</v>
      </c>
      <c r="J1608" t="s">
        <v>134</v>
      </c>
      <c r="K1608" t="s">
        <v>33</v>
      </c>
      <c r="L1608" t="s">
        <v>34</v>
      </c>
      <c r="M1608" t="s">
        <v>35</v>
      </c>
      <c r="N1608" s="1">
        <v>44294</v>
      </c>
      <c r="O1608">
        <v>2.29</v>
      </c>
      <c r="P1608" s="2">
        <v>3.69</v>
      </c>
      <c r="Q1608">
        <v>1.4</v>
      </c>
      <c r="R1608">
        <v>12</v>
      </c>
      <c r="S1608" s="2">
        <v>27.48</v>
      </c>
      <c r="T1608" s="3">
        <v>0.02</v>
      </c>
      <c r="U1608" s="2">
        <v>0.55000000000000004</v>
      </c>
      <c r="V1608" s="2">
        <v>26.93</v>
      </c>
      <c r="W1608" s="2">
        <v>0.5</v>
      </c>
      <c r="X1608" s="2">
        <v>27.43</v>
      </c>
    </row>
    <row r="1609" spans="1:24">
      <c r="A1609" t="s">
        <v>3376</v>
      </c>
      <c r="B1609" s="1">
        <v>44254</v>
      </c>
      <c r="C1609" t="s">
        <v>3377</v>
      </c>
      <c r="D1609" t="s">
        <v>1199</v>
      </c>
      <c r="E1609" t="s">
        <v>39</v>
      </c>
      <c r="F1609" t="s">
        <v>39</v>
      </c>
      <c r="G1609" t="s">
        <v>72</v>
      </c>
      <c r="H1609" t="s">
        <v>47</v>
      </c>
      <c r="I1609" t="s">
        <v>176</v>
      </c>
      <c r="J1609" t="s">
        <v>138</v>
      </c>
      <c r="K1609" t="s">
        <v>50</v>
      </c>
      <c r="L1609" t="s">
        <v>41</v>
      </c>
      <c r="M1609" t="s">
        <v>52</v>
      </c>
      <c r="N1609" s="1">
        <v>44270</v>
      </c>
      <c r="O1609">
        <v>1.84</v>
      </c>
      <c r="P1609" s="2">
        <v>2.88</v>
      </c>
      <c r="Q1609">
        <v>1.04</v>
      </c>
      <c r="R1609">
        <v>9</v>
      </c>
      <c r="S1609" s="2">
        <v>16.559999999999999</v>
      </c>
      <c r="T1609" s="3">
        <v>0</v>
      </c>
      <c r="U1609" s="2">
        <v>0</v>
      </c>
      <c r="V1609" s="2">
        <v>16.559999999999999</v>
      </c>
      <c r="W1609" s="2">
        <v>0.99</v>
      </c>
      <c r="X1609" s="2">
        <v>17.55</v>
      </c>
    </row>
    <row r="1610" spans="1:24">
      <c r="A1610" t="s">
        <v>3378</v>
      </c>
      <c r="B1610" s="1">
        <v>44256</v>
      </c>
      <c r="C1610" t="s">
        <v>3379</v>
      </c>
      <c r="D1610" t="s">
        <v>1201</v>
      </c>
      <c r="E1610" t="s">
        <v>45</v>
      </c>
      <c r="F1610" t="s">
        <v>45</v>
      </c>
      <c r="G1610" t="s">
        <v>72</v>
      </c>
      <c r="H1610" t="s">
        <v>525</v>
      </c>
      <c r="I1610" t="s">
        <v>48</v>
      </c>
      <c r="J1610" t="s">
        <v>142</v>
      </c>
      <c r="K1610" t="s">
        <v>57</v>
      </c>
      <c r="L1610" t="s">
        <v>34</v>
      </c>
      <c r="M1610" t="s">
        <v>35</v>
      </c>
      <c r="N1610" s="1">
        <v>44279</v>
      </c>
      <c r="O1610">
        <v>10.07</v>
      </c>
      <c r="P1610" s="2">
        <v>15.98</v>
      </c>
      <c r="Q1610">
        <v>5.91</v>
      </c>
      <c r="R1610">
        <v>26</v>
      </c>
      <c r="S1610" s="2">
        <v>261.82</v>
      </c>
      <c r="T1610" s="3">
        <v>0.01</v>
      </c>
      <c r="U1610" s="2">
        <v>2.62</v>
      </c>
      <c r="V1610" s="2">
        <v>259.2</v>
      </c>
      <c r="W1610" s="2">
        <v>4</v>
      </c>
      <c r="X1610" s="2">
        <v>263.2</v>
      </c>
    </row>
    <row r="1611" spans="1:24">
      <c r="A1611" t="s">
        <v>3380</v>
      </c>
      <c r="B1611" s="1">
        <v>44257</v>
      </c>
      <c r="C1611" t="s">
        <v>3381</v>
      </c>
      <c r="D1611" t="s">
        <v>1203</v>
      </c>
      <c r="E1611" t="s">
        <v>27</v>
      </c>
      <c r="F1611" t="s">
        <v>28</v>
      </c>
      <c r="G1611" t="s">
        <v>29</v>
      </c>
      <c r="H1611" t="s">
        <v>125</v>
      </c>
      <c r="I1611" t="s">
        <v>31</v>
      </c>
      <c r="J1611" t="s">
        <v>146</v>
      </c>
      <c r="K1611" t="s">
        <v>33</v>
      </c>
      <c r="L1611" t="s">
        <v>41</v>
      </c>
      <c r="M1611" t="s">
        <v>52</v>
      </c>
      <c r="N1611" s="1">
        <v>44261</v>
      </c>
      <c r="O1611">
        <v>3.99</v>
      </c>
      <c r="P1611" s="2">
        <v>6.23</v>
      </c>
      <c r="Q1611">
        <v>2.2400000000000002</v>
      </c>
      <c r="R1611">
        <v>4</v>
      </c>
      <c r="S1611" s="2">
        <v>15.96</v>
      </c>
      <c r="T1611" s="3">
        <v>0.1</v>
      </c>
      <c r="U1611" s="2">
        <v>1.6</v>
      </c>
      <c r="V1611" s="2">
        <v>14.36</v>
      </c>
      <c r="W1611" s="2">
        <v>6.97</v>
      </c>
      <c r="X1611" s="2">
        <v>21.33</v>
      </c>
    </row>
    <row r="1612" spans="1:24">
      <c r="A1612" t="s">
        <v>3382</v>
      </c>
      <c r="B1612" s="1">
        <v>44257</v>
      </c>
      <c r="C1612" t="s">
        <v>3383</v>
      </c>
      <c r="D1612" t="s">
        <v>1205</v>
      </c>
      <c r="E1612" t="s">
        <v>39</v>
      </c>
      <c r="F1612" t="s">
        <v>39</v>
      </c>
      <c r="G1612" t="s">
        <v>72</v>
      </c>
      <c r="H1612" t="s">
        <v>90</v>
      </c>
      <c r="I1612" t="s">
        <v>73</v>
      </c>
      <c r="J1612" t="s">
        <v>151</v>
      </c>
      <c r="K1612" t="s">
        <v>57</v>
      </c>
      <c r="L1612" t="s">
        <v>51</v>
      </c>
      <c r="M1612" t="s">
        <v>35</v>
      </c>
      <c r="N1612" s="1">
        <v>44260</v>
      </c>
      <c r="O1612">
        <v>1.3</v>
      </c>
      <c r="P1612" s="2">
        <v>2.88</v>
      </c>
      <c r="Q1612">
        <v>1.58</v>
      </c>
      <c r="R1612">
        <v>43</v>
      </c>
      <c r="S1612" s="2">
        <v>55.9</v>
      </c>
      <c r="T1612" s="3">
        <v>0.1</v>
      </c>
      <c r="U1612" s="2">
        <v>5.59</v>
      </c>
      <c r="V1612" s="2">
        <v>50.31</v>
      </c>
      <c r="W1612" s="2">
        <v>1.01</v>
      </c>
      <c r="X1612" s="2">
        <v>51.32</v>
      </c>
    </row>
    <row r="1613" spans="1:24">
      <c r="A1613" t="s">
        <v>3384</v>
      </c>
      <c r="B1613" s="1">
        <v>44258</v>
      </c>
      <c r="C1613" t="s">
        <v>3385</v>
      </c>
      <c r="D1613" t="s">
        <v>901</v>
      </c>
      <c r="E1613" t="s">
        <v>45</v>
      </c>
      <c r="F1613" t="s">
        <v>45</v>
      </c>
      <c r="G1613" t="s">
        <v>107</v>
      </c>
      <c r="H1613" t="s">
        <v>125</v>
      </c>
      <c r="I1613" t="s">
        <v>176</v>
      </c>
      <c r="J1613" t="s">
        <v>155</v>
      </c>
      <c r="K1613" t="s">
        <v>33</v>
      </c>
      <c r="L1613" t="s">
        <v>58</v>
      </c>
      <c r="M1613" t="s">
        <v>35</v>
      </c>
      <c r="N1613" s="1">
        <v>44311</v>
      </c>
      <c r="O1613">
        <v>5.22</v>
      </c>
      <c r="P1613" s="2">
        <v>9.85</v>
      </c>
      <c r="Q1613">
        <v>4.63</v>
      </c>
      <c r="R1613">
        <v>41</v>
      </c>
      <c r="S1613" s="2">
        <v>214.02</v>
      </c>
      <c r="T1613" s="3">
        <v>0.05</v>
      </c>
      <c r="U1613" s="2">
        <v>10.7</v>
      </c>
      <c r="V1613" s="2">
        <v>203.32</v>
      </c>
      <c r="W1613" s="2">
        <v>4.82</v>
      </c>
      <c r="X1613" s="2">
        <v>208.14</v>
      </c>
    </row>
    <row r="1614" spans="1:24">
      <c r="A1614" t="s">
        <v>3386</v>
      </c>
      <c r="B1614" s="1">
        <v>44259</v>
      </c>
      <c r="C1614" t="s">
        <v>3387</v>
      </c>
      <c r="D1614" t="s">
        <v>904</v>
      </c>
      <c r="E1614" t="s">
        <v>27</v>
      </c>
      <c r="F1614" t="s">
        <v>28</v>
      </c>
      <c r="G1614" t="s">
        <v>29</v>
      </c>
      <c r="H1614" t="s">
        <v>525</v>
      </c>
      <c r="I1614" t="s">
        <v>176</v>
      </c>
      <c r="J1614" t="s">
        <v>159</v>
      </c>
      <c r="K1614" t="s">
        <v>50</v>
      </c>
      <c r="L1614" t="s">
        <v>51</v>
      </c>
      <c r="M1614" t="s">
        <v>35</v>
      </c>
      <c r="N1614" s="1">
        <v>44283</v>
      </c>
      <c r="O1614">
        <v>2.16</v>
      </c>
      <c r="P1614" s="2">
        <v>3.85</v>
      </c>
      <c r="Q1614">
        <v>1.69</v>
      </c>
      <c r="R1614">
        <v>4</v>
      </c>
      <c r="S1614" s="2">
        <v>8.64</v>
      </c>
      <c r="T1614" s="3">
        <v>0.09</v>
      </c>
      <c r="U1614" s="2">
        <v>0.78</v>
      </c>
      <c r="V1614" s="2">
        <v>7.86</v>
      </c>
      <c r="W1614" s="2">
        <v>0.7</v>
      </c>
      <c r="X1614" s="2">
        <v>8.56</v>
      </c>
    </row>
    <row r="1615" spans="1:24">
      <c r="A1615" t="s">
        <v>3388</v>
      </c>
      <c r="B1615" s="1">
        <v>44261</v>
      </c>
      <c r="C1615" t="s">
        <v>3389</v>
      </c>
      <c r="D1615" t="s">
        <v>907</v>
      </c>
      <c r="E1615" t="s">
        <v>39</v>
      </c>
      <c r="F1615" t="s">
        <v>39</v>
      </c>
      <c r="G1615" t="s">
        <v>46</v>
      </c>
      <c r="H1615" t="s">
        <v>62</v>
      </c>
      <c r="I1615" t="s">
        <v>176</v>
      </c>
      <c r="J1615" t="s">
        <v>163</v>
      </c>
      <c r="K1615" t="s">
        <v>57</v>
      </c>
      <c r="L1615" t="s">
        <v>34</v>
      </c>
      <c r="M1615" t="s">
        <v>35</v>
      </c>
      <c r="N1615" s="1">
        <v>44287</v>
      </c>
      <c r="O1615">
        <v>5.33</v>
      </c>
      <c r="P1615" s="2">
        <v>8.6</v>
      </c>
      <c r="Q1615">
        <v>3.27</v>
      </c>
      <c r="R1615">
        <v>2</v>
      </c>
      <c r="S1615" s="2">
        <v>10.66</v>
      </c>
      <c r="T1615" s="3">
        <v>0.05</v>
      </c>
      <c r="U1615" s="2">
        <v>0.53</v>
      </c>
      <c r="V1615" s="2">
        <v>10.130000000000001</v>
      </c>
      <c r="W1615" s="2">
        <v>6.19</v>
      </c>
      <c r="X1615" s="2">
        <v>16.32</v>
      </c>
    </row>
    <row r="1616" spans="1:24">
      <c r="A1616" t="s">
        <v>3390</v>
      </c>
      <c r="B1616" s="1">
        <v>44266</v>
      </c>
      <c r="C1616" t="s">
        <v>3391</v>
      </c>
      <c r="D1616" t="s">
        <v>910</v>
      </c>
      <c r="E1616" t="s">
        <v>45</v>
      </c>
      <c r="F1616" t="s">
        <v>45</v>
      </c>
      <c r="G1616" t="s">
        <v>46</v>
      </c>
      <c r="H1616" t="s">
        <v>30</v>
      </c>
      <c r="I1616" t="s">
        <v>176</v>
      </c>
      <c r="J1616" t="s">
        <v>168</v>
      </c>
      <c r="K1616" t="s">
        <v>33</v>
      </c>
      <c r="L1616" t="s">
        <v>41</v>
      </c>
      <c r="M1616" t="s">
        <v>35</v>
      </c>
      <c r="N1616" s="1">
        <v>44282</v>
      </c>
      <c r="O1616">
        <v>3.75</v>
      </c>
      <c r="P1616" s="2">
        <v>7.08</v>
      </c>
      <c r="Q1616">
        <v>3.33</v>
      </c>
      <c r="R1616">
        <v>12</v>
      </c>
      <c r="S1616" s="2">
        <v>45</v>
      </c>
      <c r="T1616" s="3">
        <v>0.1</v>
      </c>
      <c r="U1616" s="2">
        <v>4.5</v>
      </c>
      <c r="V1616" s="2">
        <v>40.5</v>
      </c>
      <c r="W1616" s="2">
        <v>2.35</v>
      </c>
      <c r="X1616" s="2">
        <v>42.85</v>
      </c>
    </row>
    <row r="1617" spans="1:24">
      <c r="A1617" t="s">
        <v>3392</v>
      </c>
      <c r="B1617" s="1">
        <v>44267</v>
      </c>
      <c r="C1617" t="s">
        <v>3393</v>
      </c>
      <c r="D1617" t="s">
        <v>913</v>
      </c>
      <c r="E1617" t="s">
        <v>27</v>
      </c>
      <c r="F1617" t="s">
        <v>28</v>
      </c>
      <c r="G1617" t="s">
        <v>107</v>
      </c>
      <c r="H1617" t="s">
        <v>47</v>
      </c>
      <c r="I1617" t="s">
        <v>73</v>
      </c>
      <c r="J1617" t="s">
        <v>172</v>
      </c>
      <c r="K1617" t="s">
        <v>33</v>
      </c>
      <c r="L1617" t="s">
        <v>51</v>
      </c>
      <c r="M1617" t="s">
        <v>35</v>
      </c>
      <c r="N1617" s="1">
        <v>44319</v>
      </c>
      <c r="O1617">
        <v>1.94</v>
      </c>
      <c r="P1617" s="2">
        <v>3.08</v>
      </c>
      <c r="Q1617">
        <v>1.1399999999999999</v>
      </c>
      <c r="R1617">
        <v>4</v>
      </c>
      <c r="S1617" s="2">
        <v>7.76</v>
      </c>
      <c r="T1617" s="3">
        <v>0.03</v>
      </c>
      <c r="U1617" s="2">
        <v>0.23</v>
      </c>
      <c r="V1617" s="2">
        <v>7.53</v>
      </c>
      <c r="W1617" s="2">
        <v>0.99</v>
      </c>
      <c r="X1617" s="2">
        <v>8.52</v>
      </c>
    </row>
    <row r="1618" spans="1:24">
      <c r="A1618" t="s">
        <v>3394</v>
      </c>
      <c r="B1618" s="1">
        <v>44270</v>
      </c>
      <c r="C1618" t="s">
        <v>3395</v>
      </c>
      <c r="D1618" t="s">
        <v>916</v>
      </c>
      <c r="E1618" t="s">
        <v>39</v>
      </c>
      <c r="F1618" t="s">
        <v>39</v>
      </c>
      <c r="G1618" t="s">
        <v>72</v>
      </c>
      <c r="H1618" t="s">
        <v>525</v>
      </c>
      <c r="I1618" t="s">
        <v>176</v>
      </c>
      <c r="J1618" t="s">
        <v>177</v>
      </c>
      <c r="K1618" t="s">
        <v>50</v>
      </c>
      <c r="L1618" t="s">
        <v>58</v>
      </c>
      <c r="M1618" t="s">
        <v>35</v>
      </c>
      <c r="N1618" s="1">
        <v>44289</v>
      </c>
      <c r="O1618">
        <v>2.1800000000000002</v>
      </c>
      <c r="P1618" s="2">
        <v>3.52</v>
      </c>
      <c r="Q1618">
        <v>1.34</v>
      </c>
      <c r="R1618">
        <v>49</v>
      </c>
      <c r="S1618" s="2">
        <v>106.82</v>
      </c>
      <c r="T1618" s="3">
        <v>0.08</v>
      </c>
      <c r="U1618" s="2">
        <v>8.5500000000000007</v>
      </c>
      <c r="V1618" s="2">
        <v>98.27</v>
      </c>
      <c r="W1618" s="2">
        <v>6.83</v>
      </c>
      <c r="X1618" s="2">
        <v>105.1</v>
      </c>
    </row>
    <row r="1619" spans="1:24">
      <c r="A1619" t="s">
        <v>3396</v>
      </c>
      <c r="B1619" s="1">
        <v>44271</v>
      </c>
      <c r="C1619" t="s">
        <v>3397</v>
      </c>
      <c r="D1619" t="s">
        <v>919</v>
      </c>
      <c r="E1619" t="s">
        <v>45</v>
      </c>
      <c r="F1619" t="s">
        <v>45</v>
      </c>
      <c r="G1619" t="s">
        <v>107</v>
      </c>
      <c r="H1619" t="s">
        <v>167</v>
      </c>
      <c r="I1619" t="s">
        <v>63</v>
      </c>
      <c r="J1619" t="s">
        <v>182</v>
      </c>
      <c r="K1619" t="s">
        <v>33</v>
      </c>
      <c r="L1619" t="s">
        <v>34</v>
      </c>
      <c r="M1619" t="s">
        <v>178</v>
      </c>
      <c r="N1619" s="1">
        <v>44313</v>
      </c>
      <c r="O1619">
        <v>315.61</v>
      </c>
      <c r="P1619" s="2">
        <v>500.97</v>
      </c>
      <c r="Q1619">
        <v>185.36</v>
      </c>
      <c r="R1619">
        <v>3</v>
      </c>
      <c r="S1619" s="2">
        <v>946.83</v>
      </c>
      <c r="T1619" s="3">
        <v>0.06</v>
      </c>
      <c r="U1619" s="2">
        <v>56.81</v>
      </c>
      <c r="V1619" s="2">
        <v>890.02</v>
      </c>
      <c r="W1619" s="2">
        <v>69.3</v>
      </c>
      <c r="X1619" s="2">
        <v>959.32</v>
      </c>
    </row>
    <row r="1620" spans="1:24">
      <c r="A1620" t="s">
        <v>3398</v>
      </c>
      <c r="B1620" s="1">
        <v>44271</v>
      </c>
      <c r="C1620" t="s">
        <v>3399</v>
      </c>
      <c r="D1620" t="s">
        <v>921</v>
      </c>
      <c r="E1620" t="s">
        <v>39</v>
      </c>
      <c r="F1620" t="s">
        <v>39</v>
      </c>
      <c r="G1620" t="s">
        <v>46</v>
      </c>
      <c r="H1620" t="s">
        <v>62</v>
      </c>
      <c r="I1620" t="s">
        <v>176</v>
      </c>
      <c r="J1620" t="s">
        <v>186</v>
      </c>
      <c r="K1620" t="s">
        <v>33</v>
      </c>
      <c r="L1620" t="s">
        <v>41</v>
      </c>
      <c r="M1620" t="s">
        <v>35</v>
      </c>
      <c r="N1620" s="1">
        <v>44279</v>
      </c>
      <c r="O1620">
        <v>14.95</v>
      </c>
      <c r="P1620" s="2">
        <v>34.76</v>
      </c>
      <c r="Q1620">
        <v>19.809999999999999</v>
      </c>
      <c r="R1620">
        <v>43</v>
      </c>
      <c r="S1620" s="2">
        <v>642.85</v>
      </c>
      <c r="T1620" s="3">
        <v>0</v>
      </c>
      <c r="U1620" s="2">
        <v>0</v>
      </c>
      <c r="V1620" s="2">
        <v>642.85</v>
      </c>
      <c r="W1620" s="2">
        <v>8.2200000000000006</v>
      </c>
      <c r="X1620" s="2">
        <v>651.07000000000005</v>
      </c>
    </row>
    <row r="1621" spans="1:24">
      <c r="A1621" t="s">
        <v>3400</v>
      </c>
      <c r="B1621" s="1">
        <v>44272</v>
      </c>
      <c r="C1621" t="s">
        <v>3401</v>
      </c>
      <c r="D1621" t="s">
        <v>924</v>
      </c>
      <c r="E1621" t="s">
        <v>45</v>
      </c>
      <c r="F1621" t="s">
        <v>45</v>
      </c>
      <c r="G1621" t="s">
        <v>72</v>
      </c>
      <c r="H1621" t="s">
        <v>47</v>
      </c>
      <c r="I1621" t="s">
        <v>73</v>
      </c>
      <c r="J1621" t="s">
        <v>190</v>
      </c>
      <c r="K1621" t="s">
        <v>50</v>
      </c>
      <c r="L1621" t="s">
        <v>51</v>
      </c>
      <c r="M1621" t="s">
        <v>35</v>
      </c>
      <c r="N1621" s="1">
        <v>44320</v>
      </c>
      <c r="O1621">
        <v>21.56</v>
      </c>
      <c r="P1621" s="2">
        <v>36.549999999999997</v>
      </c>
      <c r="Q1621">
        <v>14.99</v>
      </c>
      <c r="R1621">
        <v>2</v>
      </c>
      <c r="S1621" s="2">
        <v>43.12</v>
      </c>
      <c r="T1621" s="3">
        <v>0.03</v>
      </c>
      <c r="U1621" s="2">
        <v>1.29</v>
      </c>
      <c r="V1621" s="2">
        <v>41.83</v>
      </c>
      <c r="W1621" s="2">
        <v>13.89</v>
      </c>
      <c r="X1621" s="2">
        <v>55.72</v>
      </c>
    </row>
    <row r="1622" spans="1:24">
      <c r="A1622" t="s">
        <v>3402</v>
      </c>
      <c r="B1622" s="1">
        <v>44272</v>
      </c>
      <c r="C1622" t="s">
        <v>3403</v>
      </c>
      <c r="D1622" t="s">
        <v>927</v>
      </c>
      <c r="E1622" t="s">
        <v>27</v>
      </c>
      <c r="F1622" t="s">
        <v>28</v>
      </c>
      <c r="G1622" t="s">
        <v>72</v>
      </c>
      <c r="H1622" t="s">
        <v>62</v>
      </c>
      <c r="I1622" t="s">
        <v>31</v>
      </c>
      <c r="J1622" t="s">
        <v>194</v>
      </c>
      <c r="K1622" t="s">
        <v>57</v>
      </c>
      <c r="L1622" t="s">
        <v>58</v>
      </c>
      <c r="M1622" t="s">
        <v>35</v>
      </c>
      <c r="N1622" s="1">
        <v>44274</v>
      </c>
      <c r="O1622">
        <v>12.39</v>
      </c>
      <c r="P1622" s="2">
        <v>19.98</v>
      </c>
      <c r="Q1622">
        <v>7.59</v>
      </c>
      <c r="R1622">
        <v>32</v>
      </c>
      <c r="S1622" s="2">
        <v>396.48</v>
      </c>
      <c r="T1622" s="3">
        <v>0.05</v>
      </c>
      <c r="U1622" s="2">
        <v>19.82</v>
      </c>
      <c r="V1622" s="2">
        <v>376.66</v>
      </c>
      <c r="W1622" s="2">
        <v>5.77</v>
      </c>
      <c r="X1622" s="2">
        <v>382.43</v>
      </c>
    </row>
    <row r="1623" spans="1:24">
      <c r="A1623" t="s">
        <v>3404</v>
      </c>
      <c r="B1623" s="1">
        <v>44273</v>
      </c>
      <c r="C1623" t="s">
        <v>3405</v>
      </c>
      <c r="D1623" t="s">
        <v>930</v>
      </c>
      <c r="E1623" t="s">
        <v>27</v>
      </c>
      <c r="F1623" t="s">
        <v>28</v>
      </c>
      <c r="G1623" t="s">
        <v>29</v>
      </c>
      <c r="H1623" t="s">
        <v>125</v>
      </c>
      <c r="I1623" t="s">
        <v>73</v>
      </c>
      <c r="J1623" t="s">
        <v>198</v>
      </c>
      <c r="K1623" t="s">
        <v>50</v>
      </c>
      <c r="L1623" t="s">
        <v>58</v>
      </c>
      <c r="M1623" t="s">
        <v>35</v>
      </c>
      <c r="N1623" s="1">
        <v>44307</v>
      </c>
      <c r="O1623">
        <v>2.87</v>
      </c>
      <c r="P1623" s="2">
        <v>6.84</v>
      </c>
      <c r="Q1623">
        <v>3.97</v>
      </c>
      <c r="R1623">
        <v>35</v>
      </c>
      <c r="S1623" s="2">
        <v>100.45</v>
      </c>
      <c r="T1623" s="3">
        <v>0.02</v>
      </c>
      <c r="U1623" s="2">
        <v>2.0099999999999998</v>
      </c>
      <c r="V1623" s="2">
        <v>98.44</v>
      </c>
      <c r="W1623" s="2">
        <v>4.42</v>
      </c>
      <c r="X1623" s="2">
        <v>102.86</v>
      </c>
    </row>
    <row r="1624" spans="1:24">
      <c r="A1624" t="s">
        <v>3406</v>
      </c>
      <c r="B1624" s="1">
        <v>44275</v>
      </c>
      <c r="C1624" t="s">
        <v>3407</v>
      </c>
      <c r="D1624" t="s">
        <v>933</v>
      </c>
      <c r="E1624" t="s">
        <v>39</v>
      </c>
      <c r="F1624" t="s">
        <v>39</v>
      </c>
      <c r="G1624" t="s">
        <v>46</v>
      </c>
      <c r="H1624" t="s">
        <v>62</v>
      </c>
      <c r="I1624" t="s">
        <v>73</v>
      </c>
      <c r="J1624" t="s">
        <v>202</v>
      </c>
      <c r="K1624" t="s">
        <v>57</v>
      </c>
      <c r="L1624" t="s">
        <v>58</v>
      </c>
      <c r="M1624" t="s">
        <v>52</v>
      </c>
      <c r="N1624" s="1">
        <v>44324</v>
      </c>
      <c r="O1624">
        <v>6.4</v>
      </c>
      <c r="P1624" s="2">
        <v>29.1</v>
      </c>
      <c r="Q1624">
        <v>22.7</v>
      </c>
      <c r="R1624">
        <v>50</v>
      </c>
      <c r="S1624" s="2">
        <v>320</v>
      </c>
      <c r="T1624" s="3">
        <v>0.09</v>
      </c>
      <c r="U1624" s="2">
        <v>28.8</v>
      </c>
      <c r="V1624" s="2">
        <v>291.2</v>
      </c>
      <c r="W1624" s="2">
        <v>4</v>
      </c>
      <c r="X1624" s="2">
        <v>295.2</v>
      </c>
    </row>
    <row r="1625" spans="1:24">
      <c r="A1625" t="s">
        <v>3408</v>
      </c>
      <c r="B1625" s="1">
        <v>44276</v>
      </c>
      <c r="C1625" t="s">
        <v>3409</v>
      </c>
      <c r="D1625" t="s">
        <v>936</v>
      </c>
      <c r="E1625" t="s">
        <v>45</v>
      </c>
      <c r="F1625" t="s">
        <v>45</v>
      </c>
      <c r="G1625" t="s">
        <v>46</v>
      </c>
      <c r="H1625" t="s">
        <v>90</v>
      </c>
      <c r="I1625" t="s">
        <v>73</v>
      </c>
      <c r="J1625" t="s">
        <v>206</v>
      </c>
      <c r="K1625" t="s">
        <v>33</v>
      </c>
      <c r="L1625" t="s">
        <v>41</v>
      </c>
      <c r="M1625" t="s">
        <v>35</v>
      </c>
      <c r="N1625" s="1">
        <v>44333</v>
      </c>
      <c r="O1625">
        <v>3.75</v>
      </c>
      <c r="P1625" s="2">
        <v>7.08</v>
      </c>
      <c r="Q1625">
        <v>3.33</v>
      </c>
      <c r="R1625">
        <v>31</v>
      </c>
      <c r="S1625" s="2">
        <v>116.25</v>
      </c>
      <c r="T1625" s="3">
        <v>0.01</v>
      </c>
      <c r="U1625" s="2">
        <v>1.1599999999999999</v>
      </c>
      <c r="V1625" s="2">
        <v>115.09</v>
      </c>
      <c r="W1625" s="2">
        <v>2.35</v>
      </c>
      <c r="X1625" s="2">
        <v>117.44</v>
      </c>
    </row>
    <row r="1626" spans="1:24">
      <c r="A1626" t="s">
        <v>3410</v>
      </c>
      <c r="B1626" s="1">
        <v>44277</v>
      </c>
      <c r="C1626" t="s">
        <v>3411</v>
      </c>
      <c r="D1626" t="s">
        <v>939</v>
      </c>
      <c r="E1626" t="s">
        <v>27</v>
      </c>
      <c r="F1626" t="s">
        <v>28</v>
      </c>
      <c r="G1626" t="s">
        <v>107</v>
      </c>
      <c r="H1626" t="s">
        <v>167</v>
      </c>
      <c r="I1626" t="s">
        <v>176</v>
      </c>
      <c r="J1626" t="s">
        <v>210</v>
      </c>
      <c r="K1626" t="s">
        <v>57</v>
      </c>
      <c r="L1626" t="s">
        <v>34</v>
      </c>
      <c r="M1626" t="s">
        <v>52</v>
      </c>
      <c r="N1626" s="1">
        <v>44316</v>
      </c>
      <c r="O1626">
        <v>4.59</v>
      </c>
      <c r="P1626" s="2">
        <v>7.28</v>
      </c>
      <c r="Q1626">
        <v>2.69</v>
      </c>
      <c r="R1626">
        <v>40</v>
      </c>
      <c r="S1626" s="2">
        <v>183.6</v>
      </c>
      <c r="T1626" s="3">
        <v>0.04</v>
      </c>
      <c r="U1626" s="2">
        <v>7.34</v>
      </c>
      <c r="V1626" s="2">
        <v>176.26</v>
      </c>
      <c r="W1626" s="2">
        <v>11.15</v>
      </c>
      <c r="X1626" s="2">
        <v>187.41</v>
      </c>
    </row>
    <row r="1627" spans="1:24">
      <c r="A1627" t="s">
        <v>3412</v>
      </c>
      <c r="B1627" s="1">
        <v>44279</v>
      </c>
      <c r="C1627" t="s">
        <v>3413</v>
      </c>
      <c r="D1627" t="s">
        <v>942</v>
      </c>
      <c r="E1627" t="s">
        <v>39</v>
      </c>
      <c r="F1627" t="s">
        <v>39</v>
      </c>
      <c r="G1627" t="s">
        <v>29</v>
      </c>
      <c r="H1627" t="s">
        <v>433</v>
      </c>
      <c r="I1627" t="s">
        <v>31</v>
      </c>
      <c r="J1627" t="s">
        <v>214</v>
      </c>
      <c r="K1627" t="s">
        <v>33</v>
      </c>
      <c r="L1627" t="s">
        <v>41</v>
      </c>
      <c r="M1627" t="s">
        <v>35</v>
      </c>
      <c r="N1627" s="1">
        <v>44293</v>
      </c>
      <c r="O1627">
        <v>3.37</v>
      </c>
      <c r="P1627" s="2">
        <v>5.53</v>
      </c>
      <c r="Q1627">
        <v>2.16</v>
      </c>
      <c r="R1627">
        <v>23</v>
      </c>
      <c r="S1627" s="2">
        <v>77.510000000000005</v>
      </c>
      <c r="T1627" s="3">
        <v>0.1</v>
      </c>
      <c r="U1627" s="2">
        <v>7.75</v>
      </c>
      <c r="V1627" s="2">
        <v>69.760000000000005</v>
      </c>
      <c r="W1627" s="2">
        <v>6.98</v>
      </c>
      <c r="X1627" s="2">
        <v>76.739999999999995</v>
      </c>
    </row>
    <row r="1628" spans="1:24">
      <c r="A1628" t="s">
        <v>3414</v>
      </c>
      <c r="B1628" s="1">
        <v>44279</v>
      </c>
      <c r="C1628" t="s">
        <v>3415</v>
      </c>
      <c r="D1628" t="s">
        <v>945</v>
      </c>
      <c r="E1628" t="s">
        <v>45</v>
      </c>
      <c r="F1628" t="s">
        <v>45</v>
      </c>
      <c r="G1628" t="s">
        <v>29</v>
      </c>
      <c r="H1628" t="s">
        <v>90</v>
      </c>
      <c r="I1628" t="s">
        <v>73</v>
      </c>
      <c r="J1628" t="s">
        <v>218</v>
      </c>
      <c r="K1628" t="s">
        <v>33</v>
      </c>
      <c r="L1628" t="s">
        <v>58</v>
      </c>
      <c r="M1628" t="s">
        <v>35</v>
      </c>
      <c r="N1628" s="1">
        <v>44312</v>
      </c>
      <c r="O1628">
        <v>3.52</v>
      </c>
      <c r="P1628" s="2">
        <v>5.68</v>
      </c>
      <c r="Q1628">
        <v>2.16</v>
      </c>
      <c r="R1628">
        <v>8</v>
      </c>
      <c r="S1628" s="2">
        <v>28.16</v>
      </c>
      <c r="T1628" s="3">
        <v>0.02</v>
      </c>
      <c r="U1628" s="2">
        <v>0.56000000000000005</v>
      </c>
      <c r="V1628" s="2">
        <v>27.6</v>
      </c>
      <c r="W1628" s="2">
        <v>1.39</v>
      </c>
      <c r="X1628" s="2">
        <v>28.99</v>
      </c>
    </row>
    <row r="1629" spans="1:24">
      <c r="A1629" t="s">
        <v>3416</v>
      </c>
      <c r="B1629" s="1">
        <v>44280</v>
      </c>
      <c r="C1629" t="s">
        <v>3417</v>
      </c>
      <c r="D1629" t="s">
        <v>948</v>
      </c>
      <c r="E1629" t="s">
        <v>27</v>
      </c>
      <c r="F1629" t="s">
        <v>28</v>
      </c>
      <c r="G1629" t="s">
        <v>107</v>
      </c>
      <c r="H1629" t="s">
        <v>90</v>
      </c>
      <c r="I1629" t="s">
        <v>63</v>
      </c>
      <c r="J1629" t="s">
        <v>222</v>
      </c>
      <c r="K1629" t="s">
        <v>33</v>
      </c>
      <c r="L1629" t="s">
        <v>58</v>
      </c>
      <c r="M1629" t="s">
        <v>35</v>
      </c>
      <c r="N1629" s="1">
        <v>44308</v>
      </c>
      <c r="O1629">
        <v>8.82</v>
      </c>
      <c r="P1629" s="2">
        <v>20.99</v>
      </c>
      <c r="Q1629">
        <v>12.17</v>
      </c>
      <c r="R1629">
        <v>45</v>
      </c>
      <c r="S1629" s="2">
        <v>396.9</v>
      </c>
      <c r="T1629" s="3">
        <v>0.03</v>
      </c>
      <c r="U1629" s="2">
        <v>11.91</v>
      </c>
      <c r="V1629" s="2">
        <v>384.99</v>
      </c>
      <c r="W1629" s="2">
        <v>4.8099999999999996</v>
      </c>
      <c r="X1629" s="2">
        <v>389.8</v>
      </c>
    </row>
    <row r="1630" spans="1:24">
      <c r="A1630" t="s">
        <v>3418</v>
      </c>
      <c r="B1630" s="1">
        <v>44280</v>
      </c>
      <c r="C1630" t="s">
        <v>3419</v>
      </c>
      <c r="D1630" t="s">
        <v>951</v>
      </c>
      <c r="E1630" t="s">
        <v>39</v>
      </c>
      <c r="F1630" t="s">
        <v>39</v>
      </c>
      <c r="G1630" t="s">
        <v>29</v>
      </c>
      <c r="H1630" t="s">
        <v>125</v>
      </c>
      <c r="I1630" t="s">
        <v>63</v>
      </c>
      <c r="J1630" t="s">
        <v>226</v>
      </c>
      <c r="K1630" t="s">
        <v>50</v>
      </c>
      <c r="L1630" t="s">
        <v>51</v>
      </c>
      <c r="M1630" t="s">
        <v>52</v>
      </c>
      <c r="N1630" s="1">
        <v>44305</v>
      </c>
      <c r="O1630">
        <v>1.53</v>
      </c>
      <c r="P1630" s="2">
        <v>2.78</v>
      </c>
      <c r="Q1630">
        <v>1.25</v>
      </c>
      <c r="R1630">
        <v>34</v>
      </c>
      <c r="S1630" s="2">
        <v>52.02</v>
      </c>
      <c r="T1630" s="3">
        <v>0</v>
      </c>
      <c r="U1630" s="2">
        <v>0</v>
      </c>
      <c r="V1630" s="2">
        <v>52.02</v>
      </c>
      <c r="W1630" s="2">
        <v>1.34</v>
      </c>
      <c r="X1630" s="2">
        <v>53.36</v>
      </c>
    </row>
    <row r="1631" spans="1:24">
      <c r="A1631" t="s">
        <v>3420</v>
      </c>
      <c r="B1631" s="1">
        <v>44285</v>
      </c>
      <c r="C1631" t="s">
        <v>3421</v>
      </c>
      <c r="D1631" t="s">
        <v>954</v>
      </c>
      <c r="E1631" t="s">
        <v>45</v>
      </c>
      <c r="F1631" t="s">
        <v>45</v>
      </c>
      <c r="G1631" t="s">
        <v>46</v>
      </c>
      <c r="H1631" t="s">
        <v>62</v>
      </c>
      <c r="I1631" t="s">
        <v>31</v>
      </c>
      <c r="J1631" t="s">
        <v>230</v>
      </c>
      <c r="K1631" t="s">
        <v>57</v>
      </c>
      <c r="L1631" t="s">
        <v>58</v>
      </c>
      <c r="M1631" t="s">
        <v>35</v>
      </c>
      <c r="N1631" s="1">
        <v>44286</v>
      </c>
      <c r="O1631">
        <v>54.52</v>
      </c>
      <c r="P1631" s="2">
        <v>100.97</v>
      </c>
      <c r="Q1631">
        <v>46.45</v>
      </c>
      <c r="R1631">
        <v>13</v>
      </c>
      <c r="S1631" s="2">
        <v>708.76</v>
      </c>
      <c r="T1631" s="3">
        <v>0.06</v>
      </c>
      <c r="U1631" s="2">
        <v>42.53</v>
      </c>
      <c r="V1631" s="2">
        <v>666.23</v>
      </c>
      <c r="W1631" s="2">
        <v>7.18</v>
      </c>
      <c r="X1631" s="2">
        <v>673.41</v>
      </c>
    </row>
    <row r="1632" spans="1:24">
      <c r="A1632" t="s">
        <v>3422</v>
      </c>
      <c r="B1632" s="1">
        <v>44290</v>
      </c>
      <c r="C1632" t="s">
        <v>3423</v>
      </c>
      <c r="D1632" t="s">
        <v>957</v>
      </c>
      <c r="E1632" t="s">
        <v>39</v>
      </c>
      <c r="F1632" t="s">
        <v>39</v>
      </c>
      <c r="G1632" t="s">
        <v>107</v>
      </c>
      <c r="H1632" t="s">
        <v>167</v>
      </c>
      <c r="I1632" t="s">
        <v>31</v>
      </c>
      <c r="J1632" t="s">
        <v>233</v>
      </c>
      <c r="K1632" t="s">
        <v>50</v>
      </c>
      <c r="L1632" t="s">
        <v>34</v>
      </c>
      <c r="M1632" t="s">
        <v>178</v>
      </c>
      <c r="N1632" s="1">
        <v>44340</v>
      </c>
      <c r="O1632">
        <v>75</v>
      </c>
      <c r="P1632" s="2">
        <v>120.97</v>
      </c>
      <c r="Q1632">
        <v>45.97</v>
      </c>
      <c r="R1632">
        <v>38</v>
      </c>
      <c r="S1632" s="2">
        <v>2850</v>
      </c>
      <c r="T1632" s="3">
        <v>0.09</v>
      </c>
      <c r="U1632" s="2">
        <v>256.5</v>
      </c>
      <c r="V1632" s="2">
        <v>2593.5</v>
      </c>
      <c r="W1632" s="2">
        <v>26.3</v>
      </c>
      <c r="X1632" s="2">
        <v>2619.8000000000002</v>
      </c>
    </row>
    <row r="1633" spans="1:24">
      <c r="A1633" t="s">
        <v>3424</v>
      </c>
      <c r="B1633" s="1">
        <v>44290</v>
      </c>
      <c r="C1633" t="s">
        <v>3425</v>
      </c>
      <c r="D1633" t="s">
        <v>960</v>
      </c>
      <c r="E1633" t="s">
        <v>39</v>
      </c>
      <c r="F1633" t="s">
        <v>39</v>
      </c>
      <c r="G1633" t="s">
        <v>46</v>
      </c>
      <c r="H1633" t="s">
        <v>62</v>
      </c>
      <c r="I1633" t="s">
        <v>176</v>
      </c>
      <c r="J1633" t="s">
        <v>237</v>
      </c>
      <c r="K1633" t="s">
        <v>57</v>
      </c>
      <c r="L1633" t="s">
        <v>34</v>
      </c>
      <c r="M1633" t="s">
        <v>35</v>
      </c>
      <c r="N1633" s="1">
        <v>44306</v>
      </c>
      <c r="O1633">
        <v>2.59</v>
      </c>
      <c r="P1633" s="2">
        <v>3.98</v>
      </c>
      <c r="Q1633">
        <v>1.39</v>
      </c>
      <c r="R1633">
        <v>2</v>
      </c>
      <c r="S1633" s="2">
        <v>5.18</v>
      </c>
      <c r="T1633" s="3">
        <v>0.04</v>
      </c>
      <c r="U1633" s="2">
        <v>0.21</v>
      </c>
      <c r="V1633" s="2">
        <v>4.97</v>
      </c>
      <c r="W1633" s="2">
        <v>2.97</v>
      </c>
      <c r="X1633" s="2">
        <v>7.94</v>
      </c>
    </row>
    <row r="1634" spans="1:24">
      <c r="A1634" t="s">
        <v>3426</v>
      </c>
      <c r="B1634" s="1">
        <v>44294</v>
      </c>
      <c r="C1634" t="s">
        <v>1799</v>
      </c>
      <c r="D1634" t="s">
        <v>963</v>
      </c>
      <c r="E1634" t="s">
        <v>45</v>
      </c>
      <c r="F1634" t="s">
        <v>45</v>
      </c>
      <c r="G1634" t="s">
        <v>107</v>
      </c>
      <c r="H1634" t="s">
        <v>70</v>
      </c>
      <c r="I1634" t="s">
        <v>73</v>
      </c>
      <c r="J1634" t="s">
        <v>241</v>
      </c>
      <c r="K1634" t="s">
        <v>33</v>
      </c>
      <c r="L1634" t="s">
        <v>34</v>
      </c>
      <c r="M1634" t="s">
        <v>35</v>
      </c>
      <c r="N1634" s="1">
        <v>44354</v>
      </c>
      <c r="O1634">
        <v>3.37</v>
      </c>
      <c r="P1634" s="2">
        <v>5.53</v>
      </c>
      <c r="Q1634">
        <v>2.16</v>
      </c>
      <c r="R1634">
        <v>9</v>
      </c>
      <c r="S1634" s="2">
        <v>30.33</v>
      </c>
      <c r="T1634" s="3">
        <v>0.09</v>
      </c>
      <c r="U1634" s="2">
        <v>2.73</v>
      </c>
      <c r="V1634" s="2">
        <v>27.6</v>
      </c>
      <c r="W1634" s="2">
        <v>6.98</v>
      </c>
      <c r="X1634" s="2">
        <v>34.58</v>
      </c>
    </row>
    <row r="1635" spans="1:24">
      <c r="A1635" t="s">
        <v>3427</v>
      </c>
      <c r="B1635" s="1">
        <v>44294</v>
      </c>
      <c r="C1635" t="s">
        <v>3428</v>
      </c>
      <c r="D1635" t="s">
        <v>966</v>
      </c>
      <c r="E1635" t="s">
        <v>27</v>
      </c>
      <c r="F1635" t="s">
        <v>28</v>
      </c>
      <c r="G1635" t="s">
        <v>46</v>
      </c>
      <c r="H1635" t="s">
        <v>47</v>
      </c>
      <c r="I1635" t="s">
        <v>63</v>
      </c>
      <c r="J1635" t="s">
        <v>245</v>
      </c>
      <c r="K1635" t="s">
        <v>57</v>
      </c>
      <c r="L1635" t="s">
        <v>34</v>
      </c>
      <c r="M1635" t="s">
        <v>35</v>
      </c>
      <c r="N1635" s="1">
        <v>44339</v>
      </c>
      <c r="O1635">
        <v>3.48</v>
      </c>
      <c r="P1635" s="2">
        <v>5.43</v>
      </c>
      <c r="Q1635">
        <v>1.95</v>
      </c>
      <c r="R1635">
        <v>13</v>
      </c>
      <c r="S1635" s="2">
        <v>45.24</v>
      </c>
      <c r="T1635" s="3">
        <v>0.02</v>
      </c>
      <c r="U1635" s="2">
        <v>0.9</v>
      </c>
      <c r="V1635" s="2">
        <v>44.34</v>
      </c>
      <c r="W1635" s="2">
        <v>0.95</v>
      </c>
      <c r="X1635" s="2">
        <v>45.29</v>
      </c>
    </row>
    <row r="1636" spans="1:24">
      <c r="A1636" t="s">
        <v>3429</v>
      </c>
      <c r="B1636" s="1">
        <v>44296</v>
      </c>
      <c r="C1636" t="s">
        <v>3430</v>
      </c>
      <c r="D1636" t="s">
        <v>969</v>
      </c>
      <c r="E1636" t="s">
        <v>27</v>
      </c>
      <c r="F1636" t="s">
        <v>28</v>
      </c>
      <c r="G1636" t="s">
        <v>72</v>
      </c>
      <c r="H1636" t="s">
        <v>66</v>
      </c>
      <c r="I1636" t="s">
        <v>176</v>
      </c>
      <c r="J1636" t="s">
        <v>249</v>
      </c>
      <c r="K1636" t="s">
        <v>33</v>
      </c>
      <c r="L1636" t="s">
        <v>41</v>
      </c>
      <c r="M1636" t="s">
        <v>35</v>
      </c>
      <c r="N1636" s="1">
        <v>44347</v>
      </c>
      <c r="O1636">
        <v>3.53</v>
      </c>
      <c r="P1636" s="2">
        <v>8.6199999999999992</v>
      </c>
      <c r="Q1636">
        <v>5.09</v>
      </c>
      <c r="R1636">
        <v>50</v>
      </c>
      <c r="S1636" s="2">
        <v>176.5</v>
      </c>
      <c r="T1636" s="3">
        <v>7.0000000000000007E-2</v>
      </c>
      <c r="U1636" s="2">
        <v>12.36</v>
      </c>
      <c r="V1636" s="2">
        <v>164.15</v>
      </c>
      <c r="W1636" s="2">
        <v>4.5</v>
      </c>
      <c r="X1636" s="2">
        <v>168.65</v>
      </c>
    </row>
    <row r="1637" spans="1:24">
      <c r="A1637" t="s">
        <v>3431</v>
      </c>
      <c r="B1637" s="1">
        <v>44296</v>
      </c>
      <c r="C1637" t="s">
        <v>128</v>
      </c>
      <c r="D1637" t="s">
        <v>972</v>
      </c>
      <c r="E1637" t="s">
        <v>39</v>
      </c>
      <c r="F1637" t="s">
        <v>39</v>
      </c>
      <c r="G1637" t="s">
        <v>46</v>
      </c>
      <c r="H1637" t="s">
        <v>125</v>
      </c>
      <c r="I1637" t="s">
        <v>73</v>
      </c>
      <c r="J1637" t="s">
        <v>253</v>
      </c>
      <c r="K1637" t="s">
        <v>50</v>
      </c>
      <c r="L1637" t="s">
        <v>51</v>
      </c>
      <c r="M1637" t="s">
        <v>35</v>
      </c>
      <c r="N1637" s="1">
        <v>44324</v>
      </c>
      <c r="O1637">
        <v>6.39</v>
      </c>
      <c r="P1637" s="2">
        <v>19.98</v>
      </c>
      <c r="Q1637">
        <v>13.59</v>
      </c>
      <c r="R1637">
        <v>35</v>
      </c>
      <c r="S1637" s="2">
        <v>223.65</v>
      </c>
      <c r="T1637" s="3">
        <v>0.1</v>
      </c>
      <c r="U1637" s="2">
        <v>22.37</v>
      </c>
      <c r="V1637" s="2">
        <v>201.29</v>
      </c>
      <c r="W1637" s="2">
        <v>4</v>
      </c>
      <c r="X1637" s="2">
        <v>205.29</v>
      </c>
    </row>
    <row r="1638" spans="1:24">
      <c r="A1638" t="s">
        <v>3432</v>
      </c>
      <c r="B1638" s="1">
        <v>44296</v>
      </c>
      <c r="C1638" t="s">
        <v>1493</v>
      </c>
      <c r="D1638" t="s">
        <v>975</v>
      </c>
      <c r="E1638" t="s">
        <v>45</v>
      </c>
      <c r="F1638" t="s">
        <v>45</v>
      </c>
      <c r="G1638" t="s">
        <v>29</v>
      </c>
      <c r="H1638" t="s">
        <v>116</v>
      </c>
      <c r="I1638" t="s">
        <v>73</v>
      </c>
      <c r="J1638" t="s">
        <v>257</v>
      </c>
      <c r="K1638" t="s">
        <v>57</v>
      </c>
      <c r="L1638" t="s">
        <v>58</v>
      </c>
      <c r="M1638" t="s">
        <v>35</v>
      </c>
      <c r="N1638" s="1">
        <v>44312</v>
      </c>
      <c r="O1638">
        <v>1.53</v>
      </c>
      <c r="P1638" s="2">
        <v>2.78</v>
      </c>
      <c r="Q1638">
        <v>1.25</v>
      </c>
      <c r="R1638">
        <v>19</v>
      </c>
      <c r="S1638" s="2">
        <v>29.07</v>
      </c>
      <c r="T1638" s="3">
        <v>0.06</v>
      </c>
      <c r="U1638" s="2">
        <v>1.74</v>
      </c>
      <c r="V1638" s="2">
        <v>27.33</v>
      </c>
      <c r="W1638" s="2">
        <v>1.34</v>
      </c>
      <c r="X1638" s="2">
        <v>28.67</v>
      </c>
    </row>
    <row r="1639" spans="1:24">
      <c r="A1639" t="s">
        <v>3433</v>
      </c>
      <c r="B1639" s="1">
        <v>44297</v>
      </c>
      <c r="C1639" t="s">
        <v>3434</v>
      </c>
      <c r="D1639" t="s">
        <v>978</v>
      </c>
      <c r="E1639" t="s">
        <v>27</v>
      </c>
      <c r="F1639" t="s">
        <v>28</v>
      </c>
      <c r="G1639" t="s">
        <v>46</v>
      </c>
      <c r="H1639" t="s">
        <v>66</v>
      </c>
      <c r="I1639" t="s">
        <v>31</v>
      </c>
      <c r="J1639" t="s">
        <v>261</v>
      </c>
      <c r="K1639" t="s">
        <v>33</v>
      </c>
      <c r="L1639" t="s">
        <v>51</v>
      </c>
      <c r="M1639" t="s">
        <v>35</v>
      </c>
      <c r="N1639" s="1">
        <v>44332</v>
      </c>
      <c r="O1639">
        <v>10.07</v>
      </c>
      <c r="P1639" s="2">
        <v>15.98</v>
      </c>
      <c r="Q1639">
        <v>5.91</v>
      </c>
      <c r="R1639">
        <v>40</v>
      </c>
      <c r="S1639" s="2">
        <v>402.8</v>
      </c>
      <c r="T1639" s="3">
        <v>0.01</v>
      </c>
      <c r="U1639" s="2">
        <v>4.03</v>
      </c>
      <c r="V1639" s="2">
        <v>398.77</v>
      </c>
      <c r="W1639" s="2">
        <v>4</v>
      </c>
      <c r="X1639" s="2">
        <v>402.77</v>
      </c>
    </row>
    <row r="1640" spans="1:24">
      <c r="A1640" t="s">
        <v>3435</v>
      </c>
      <c r="B1640" s="1">
        <v>44299</v>
      </c>
      <c r="C1640" t="s">
        <v>2879</v>
      </c>
      <c r="D1640" t="s">
        <v>981</v>
      </c>
      <c r="E1640" t="s">
        <v>27</v>
      </c>
      <c r="F1640" t="s">
        <v>28</v>
      </c>
      <c r="G1640" t="s">
        <v>29</v>
      </c>
      <c r="H1640" t="s">
        <v>150</v>
      </c>
      <c r="I1640" t="s">
        <v>176</v>
      </c>
      <c r="J1640" t="s">
        <v>265</v>
      </c>
      <c r="K1640" t="s">
        <v>57</v>
      </c>
      <c r="L1640" t="s">
        <v>34</v>
      </c>
      <c r="M1640" t="s">
        <v>35</v>
      </c>
      <c r="N1640" s="1">
        <v>44317</v>
      </c>
      <c r="O1640">
        <v>2.16</v>
      </c>
      <c r="P1640" s="2">
        <v>3.85</v>
      </c>
      <c r="Q1640">
        <v>1.69</v>
      </c>
      <c r="R1640">
        <v>42</v>
      </c>
      <c r="S1640" s="2">
        <v>90.72</v>
      </c>
      <c r="T1640" s="3">
        <v>0.01</v>
      </c>
      <c r="U1640" s="2">
        <v>0.91</v>
      </c>
      <c r="V1640" s="2">
        <v>89.81</v>
      </c>
      <c r="W1640" s="2">
        <v>0.7</v>
      </c>
      <c r="X1640" s="2">
        <v>90.51</v>
      </c>
    </row>
    <row r="1641" spans="1:24">
      <c r="A1641" t="s">
        <v>3436</v>
      </c>
      <c r="B1641" s="1">
        <v>44304</v>
      </c>
      <c r="C1641" t="s">
        <v>3437</v>
      </c>
      <c r="D1641" t="s">
        <v>984</v>
      </c>
      <c r="E1641" t="s">
        <v>39</v>
      </c>
      <c r="F1641" t="s">
        <v>39</v>
      </c>
      <c r="G1641" t="s">
        <v>29</v>
      </c>
      <c r="H1641" t="s">
        <v>90</v>
      </c>
      <c r="I1641" t="s">
        <v>31</v>
      </c>
      <c r="J1641" t="s">
        <v>269</v>
      </c>
      <c r="K1641" t="s">
        <v>33</v>
      </c>
      <c r="L1641" t="s">
        <v>41</v>
      </c>
      <c r="M1641" t="s">
        <v>35</v>
      </c>
      <c r="N1641" s="1">
        <v>44354</v>
      </c>
      <c r="O1641">
        <v>3.37</v>
      </c>
      <c r="P1641" s="2">
        <v>5.53</v>
      </c>
      <c r="Q1641">
        <v>2.16</v>
      </c>
      <c r="R1641">
        <v>30</v>
      </c>
      <c r="S1641" s="2">
        <v>101.1</v>
      </c>
      <c r="T1641" s="3">
        <v>0.01</v>
      </c>
      <c r="U1641" s="2">
        <v>1.01</v>
      </c>
      <c r="V1641" s="2">
        <v>100.09</v>
      </c>
      <c r="W1641" s="2">
        <v>6.98</v>
      </c>
      <c r="X1641" s="2">
        <v>107.07</v>
      </c>
    </row>
    <row r="1642" spans="1:24">
      <c r="A1642" t="s">
        <v>3438</v>
      </c>
      <c r="B1642" s="1">
        <v>44304</v>
      </c>
      <c r="C1642" t="s">
        <v>97</v>
      </c>
      <c r="D1642" t="s">
        <v>987</v>
      </c>
      <c r="E1642" t="s">
        <v>45</v>
      </c>
      <c r="F1642" t="s">
        <v>45</v>
      </c>
      <c r="G1642" t="s">
        <v>29</v>
      </c>
      <c r="H1642" t="s">
        <v>62</v>
      </c>
      <c r="I1642" t="s">
        <v>31</v>
      </c>
      <c r="J1642" t="s">
        <v>273</v>
      </c>
      <c r="K1642" t="s">
        <v>50</v>
      </c>
      <c r="L1642" t="s">
        <v>51</v>
      </c>
      <c r="M1642" t="s">
        <v>35</v>
      </c>
      <c r="N1642" s="1">
        <v>44357</v>
      </c>
      <c r="O1642">
        <v>3.37</v>
      </c>
      <c r="P1642" s="2">
        <v>5.53</v>
      </c>
      <c r="Q1642">
        <v>2.16</v>
      </c>
      <c r="R1642">
        <v>27</v>
      </c>
      <c r="S1642" s="2">
        <v>90.99</v>
      </c>
      <c r="T1642" s="3">
        <v>0.04</v>
      </c>
      <c r="U1642" s="2">
        <v>3.64</v>
      </c>
      <c r="V1642" s="2">
        <v>87.35</v>
      </c>
      <c r="W1642" s="2">
        <v>6.98</v>
      </c>
      <c r="X1642" s="2">
        <v>94.33</v>
      </c>
    </row>
    <row r="1643" spans="1:24">
      <c r="A1643" t="s">
        <v>3439</v>
      </c>
      <c r="B1643" s="1">
        <v>44304</v>
      </c>
      <c r="C1643" t="s">
        <v>3440</v>
      </c>
      <c r="D1643" t="s">
        <v>990</v>
      </c>
      <c r="E1643" t="s">
        <v>27</v>
      </c>
      <c r="F1643" t="s">
        <v>28</v>
      </c>
      <c r="G1643" t="s">
        <v>46</v>
      </c>
      <c r="H1643" t="s">
        <v>116</v>
      </c>
      <c r="I1643" t="s">
        <v>31</v>
      </c>
      <c r="J1643" t="s">
        <v>277</v>
      </c>
      <c r="K1643" t="s">
        <v>57</v>
      </c>
      <c r="L1643" t="s">
        <v>58</v>
      </c>
      <c r="M1643" t="s">
        <v>35</v>
      </c>
      <c r="N1643" s="1">
        <v>44344</v>
      </c>
      <c r="O1643">
        <v>3.5</v>
      </c>
      <c r="P1643" s="2">
        <v>5.74</v>
      </c>
      <c r="Q1643">
        <v>2.2400000000000002</v>
      </c>
      <c r="R1643">
        <v>23</v>
      </c>
      <c r="S1643" s="2">
        <v>80.5</v>
      </c>
      <c r="T1643" s="3">
        <v>0.06</v>
      </c>
      <c r="U1643" s="2">
        <v>4.83</v>
      </c>
      <c r="V1643" s="2">
        <v>75.67</v>
      </c>
      <c r="W1643" s="2">
        <v>5.01</v>
      </c>
      <c r="X1643" s="2">
        <v>80.680000000000007</v>
      </c>
    </row>
    <row r="1644" spans="1:24">
      <c r="A1644" t="s">
        <v>3441</v>
      </c>
      <c r="B1644" s="1">
        <v>44305</v>
      </c>
      <c r="C1644" t="s">
        <v>3442</v>
      </c>
      <c r="D1644" t="s">
        <v>993</v>
      </c>
      <c r="E1644" t="s">
        <v>39</v>
      </c>
      <c r="F1644" t="s">
        <v>39</v>
      </c>
      <c r="G1644" t="s">
        <v>29</v>
      </c>
      <c r="H1644" t="s">
        <v>30</v>
      </c>
      <c r="I1644" t="s">
        <v>63</v>
      </c>
      <c r="J1644" t="s">
        <v>281</v>
      </c>
      <c r="K1644" t="s">
        <v>33</v>
      </c>
      <c r="L1644" t="s">
        <v>34</v>
      </c>
      <c r="M1644" t="s">
        <v>52</v>
      </c>
      <c r="N1644" s="1">
        <v>44357</v>
      </c>
      <c r="O1644">
        <v>6.39</v>
      </c>
      <c r="P1644" s="2">
        <v>19.98</v>
      </c>
      <c r="Q1644">
        <v>13.59</v>
      </c>
      <c r="R1644">
        <v>6</v>
      </c>
      <c r="S1644" s="2">
        <v>38.340000000000003</v>
      </c>
      <c r="T1644" s="3">
        <v>0.08</v>
      </c>
      <c r="U1644" s="2">
        <v>3.07</v>
      </c>
      <c r="V1644" s="2">
        <v>35.270000000000003</v>
      </c>
      <c r="W1644" s="2">
        <v>4</v>
      </c>
      <c r="X1644" s="2">
        <v>39.270000000000003</v>
      </c>
    </row>
    <row r="1645" spans="1:24">
      <c r="A1645" t="s">
        <v>3443</v>
      </c>
      <c r="B1645" s="1">
        <v>44306</v>
      </c>
      <c r="C1645" t="s">
        <v>3444</v>
      </c>
      <c r="D1645" t="s">
        <v>996</v>
      </c>
      <c r="E1645" t="s">
        <v>45</v>
      </c>
      <c r="F1645" t="s">
        <v>45</v>
      </c>
      <c r="G1645" t="s">
        <v>29</v>
      </c>
      <c r="H1645" t="s">
        <v>66</v>
      </c>
      <c r="I1645" t="s">
        <v>176</v>
      </c>
      <c r="J1645" t="s">
        <v>285</v>
      </c>
      <c r="K1645" t="s">
        <v>33</v>
      </c>
      <c r="L1645" t="s">
        <v>41</v>
      </c>
      <c r="M1645" t="s">
        <v>52</v>
      </c>
      <c r="N1645" s="1">
        <v>44326</v>
      </c>
      <c r="O1645">
        <v>2.98</v>
      </c>
      <c r="P1645" s="2">
        <v>5.84</v>
      </c>
      <c r="Q1645">
        <v>2.86</v>
      </c>
      <c r="R1645">
        <v>12</v>
      </c>
      <c r="S1645" s="2">
        <v>35.76</v>
      </c>
      <c r="T1645" s="3">
        <v>0.02</v>
      </c>
      <c r="U1645" s="2">
        <v>0.72</v>
      </c>
      <c r="V1645" s="2">
        <v>35.04</v>
      </c>
      <c r="W1645" s="2">
        <v>0.83</v>
      </c>
      <c r="X1645" s="2">
        <v>35.869999999999997</v>
      </c>
    </row>
    <row r="1646" spans="1:24">
      <c r="A1646" t="s">
        <v>3445</v>
      </c>
      <c r="B1646" s="1">
        <v>44309</v>
      </c>
      <c r="C1646" t="s">
        <v>3446</v>
      </c>
      <c r="D1646" t="s">
        <v>999</v>
      </c>
      <c r="E1646" t="s">
        <v>27</v>
      </c>
      <c r="F1646" t="s">
        <v>28</v>
      </c>
      <c r="G1646" t="s">
        <v>46</v>
      </c>
      <c r="H1646" t="s">
        <v>150</v>
      </c>
      <c r="I1646" t="s">
        <v>176</v>
      </c>
      <c r="J1646" t="s">
        <v>289</v>
      </c>
      <c r="K1646" t="s">
        <v>50</v>
      </c>
      <c r="L1646" t="s">
        <v>51</v>
      </c>
      <c r="M1646" t="s">
        <v>35</v>
      </c>
      <c r="N1646" s="1">
        <v>44332</v>
      </c>
      <c r="O1646">
        <v>377.99</v>
      </c>
      <c r="P1646" s="2">
        <v>599.99</v>
      </c>
      <c r="Q1646">
        <v>222</v>
      </c>
      <c r="R1646">
        <v>50</v>
      </c>
      <c r="S1646" s="2">
        <v>18899.5</v>
      </c>
      <c r="T1646" s="3">
        <v>0.09</v>
      </c>
      <c r="U1646" s="2">
        <v>1700.96</v>
      </c>
      <c r="V1646" s="2">
        <v>17198.55</v>
      </c>
      <c r="W1646" s="2">
        <v>24.49</v>
      </c>
      <c r="X1646" s="2">
        <v>17223.04</v>
      </c>
    </row>
    <row r="1647" spans="1:24">
      <c r="A1647" t="s">
        <v>3447</v>
      </c>
      <c r="B1647" s="1">
        <v>44310</v>
      </c>
      <c r="C1647" t="s">
        <v>3448</v>
      </c>
      <c r="D1647" t="s">
        <v>1002</v>
      </c>
      <c r="E1647" t="s">
        <v>39</v>
      </c>
      <c r="F1647" t="s">
        <v>39</v>
      </c>
      <c r="G1647" t="s">
        <v>29</v>
      </c>
      <c r="H1647" t="s">
        <v>30</v>
      </c>
      <c r="I1647" t="s">
        <v>48</v>
      </c>
      <c r="J1647" t="s">
        <v>293</v>
      </c>
      <c r="K1647" t="s">
        <v>33</v>
      </c>
      <c r="L1647" t="s">
        <v>58</v>
      </c>
      <c r="M1647" t="s">
        <v>35</v>
      </c>
      <c r="N1647" s="1">
        <v>44317</v>
      </c>
      <c r="O1647">
        <v>1.76</v>
      </c>
      <c r="P1647" s="2">
        <v>3.38</v>
      </c>
      <c r="Q1647">
        <v>1.62</v>
      </c>
      <c r="R1647">
        <v>31</v>
      </c>
      <c r="S1647" s="2">
        <v>54.56</v>
      </c>
      <c r="T1647" s="3">
        <v>0.04</v>
      </c>
      <c r="U1647" s="2">
        <v>2.1800000000000002</v>
      </c>
      <c r="V1647" s="2">
        <v>52.38</v>
      </c>
      <c r="W1647" s="2">
        <v>0.85</v>
      </c>
      <c r="X1647" s="2">
        <v>53.23</v>
      </c>
    </row>
    <row r="1648" spans="1:24">
      <c r="A1648" t="s">
        <v>3449</v>
      </c>
      <c r="B1648" s="1">
        <v>44311</v>
      </c>
      <c r="C1648" t="s">
        <v>3450</v>
      </c>
      <c r="D1648" t="s">
        <v>1005</v>
      </c>
      <c r="E1648" t="s">
        <v>45</v>
      </c>
      <c r="F1648" t="s">
        <v>45</v>
      </c>
      <c r="G1648" t="s">
        <v>46</v>
      </c>
      <c r="H1648" t="s">
        <v>62</v>
      </c>
      <c r="I1648" t="s">
        <v>73</v>
      </c>
      <c r="J1648" t="s">
        <v>297</v>
      </c>
      <c r="K1648" t="s">
        <v>33</v>
      </c>
      <c r="L1648" t="s">
        <v>58</v>
      </c>
      <c r="M1648" t="s">
        <v>35</v>
      </c>
      <c r="N1648" s="1">
        <v>44358</v>
      </c>
      <c r="O1648">
        <v>216</v>
      </c>
      <c r="P1648" s="2">
        <v>449.99</v>
      </c>
      <c r="Q1648">
        <v>233.99</v>
      </c>
      <c r="R1648">
        <v>2</v>
      </c>
      <c r="S1648" s="2">
        <v>432</v>
      </c>
      <c r="T1648" s="3">
        <v>0.08</v>
      </c>
      <c r="U1648" s="2">
        <v>34.56</v>
      </c>
      <c r="V1648" s="2">
        <v>397.44</v>
      </c>
      <c r="W1648" s="2">
        <v>24.49</v>
      </c>
      <c r="X1648" s="2">
        <v>421.93</v>
      </c>
    </row>
    <row r="1649" spans="1:24">
      <c r="A1649" t="s">
        <v>3451</v>
      </c>
      <c r="B1649" s="1">
        <v>44312</v>
      </c>
      <c r="C1649" t="s">
        <v>3452</v>
      </c>
      <c r="D1649" t="s">
        <v>1008</v>
      </c>
      <c r="E1649" t="s">
        <v>27</v>
      </c>
      <c r="F1649" t="s">
        <v>28</v>
      </c>
      <c r="G1649" t="s">
        <v>107</v>
      </c>
      <c r="H1649" t="s">
        <v>90</v>
      </c>
      <c r="I1649" t="s">
        <v>73</v>
      </c>
      <c r="J1649" t="s">
        <v>301</v>
      </c>
      <c r="K1649" t="s">
        <v>50</v>
      </c>
      <c r="L1649" t="s">
        <v>58</v>
      </c>
      <c r="M1649" t="s">
        <v>35</v>
      </c>
      <c r="N1649" s="1">
        <v>44366</v>
      </c>
      <c r="O1649">
        <v>13.88</v>
      </c>
      <c r="P1649" s="2">
        <v>22.38</v>
      </c>
      <c r="Q1649">
        <v>8.5</v>
      </c>
      <c r="R1649">
        <v>6</v>
      </c>
      <c r="S1649" s="2">
        <v>83.28</v>
      </c>
      <c r="T1649" s="3">
        <v>0</v>
      </c>
      <c r="U1649" s="2">
        <v>0</v>
      </c>
      <c r="V1649" s="2">
        <v>83.28</v>
      </c>
      <c r="W1649" s="2">
        <v>15.1</v>
      </c>
      <c r="X1649" s="2">
        <v>98.38</v>
      </c>
    </row>
    <row r="1650" spans="1:24">
      <c r="A1650" t="s">
        <v>3453</v>
      </c>
      <c r="B1650" s="1">
        <v>44314</v>
      </c>
      <c r="C1650" t="s">
        <v>3454</v>
      </c>
      <c r="D1650" t="s">
        <v>1011</v>
      </c>
      <c r="E1650" t="s">
        <v>39</v>
      </c>
      <c r="F1650" t="s">
        <v>39</v>
      </c>
      <c r="G1650" t="s">
        <v>107</v>
      </c>
      <c r="H1650" t="s">
        <v>62</v>
      </c>
      <c r="I1650" t="s">
        <v>48</v>
      </c>
      <c r="J1650" t="s">
        <v>305</v>
      </c>
      <c r="K1650" t="s">
        <v>57</v>
      </c>
      <c r="L1650" t="s">
        <v>41</v>
      </c>
      <c r="M1650" t="s">
        <v>52</v>
      </c>
      <c r="N1650" s="1">
        <v>44331</v>
      </c>
      <c r="O1650">
        <v>3.65</v>
      </c>
      <c r="P1650" s="2">
        <v>5.98</v>
      </c>
      <c r="Q1650">
        <v>2.33</v>
      </c>
      <c r="R1650">
        <v>50</v>
      </c>
      <c r="S1650" s="2">
        <v>182.5</v>
      </c>
      <c r="T1650" s="3">
        <v>0.09</v>
      </c>
      <c r="U1650" s="2">
        <v>16.43</v>
      </c>
      <c r="V1650" s="2">
        <v>166.08</v>
      </c>
      <c r="W1650" s="2">
        <v>1.49</v>
      </c>
      <c r="X1650" s="2">
        <v>167.57</v>
      </c>
    </row>
    <row r="1651" spans="1:24">
      <c r="A1651" t="s">
        <v>3455</v>
      </c>
      <c r="B1651" s="1">
        <v>44314</v>
      </c>
      <c r="C1651" t="s">
        <v>3456</v>
      </c>
      <c r="D1651" t="s">
        <v>1014</v>
      </c>
      <c r="E1651" t="s">
        <v>45</v>
      </c>
      <c r="F1651" t="s">
        <v>45</v>
      </c>
      <c r="G1651" t="s">
        <v>29</v>
      </c>
      <c r="H1651" t="s">
        <v>62</v>
      </c>
      <c r="I1651" t="s">
        <v>63</v>
      </c>
      <c r="J1651" t="s">
        <v>309</v>
      </c>
      <c r="K1651" t="s">
        <v>50</v>
      </c>
      <c r="L1651" t="s">
        <v>34</v>
      </c>
      <c r="M1651" t="s">
        <v>178</v>
      </c>
      <c r="N1651" s="1">
        <v>44373</v>
      </c>
      <c r="O1651">
        <v>315.61</v>
      </c>
      <c r="P1651" s="2">
        <v>500.97</v>
      </c>
      <c r="Q1651">
        <v>185.36</v>
      </c>
      <c r="R1651">
        <v>44</v>
      </c>
      <c r="S1651" s="2">
        <v>13886.84</v>
      </c>
      <c r="T1651" s="3">
        <v>0.09</v>
      </c>
      <c r="U1651" s="2">
        <v>1249.82</v>
      </c>
      <c r="V1651" s="2">
        <v>12637.02</v>
      </c>
      <c r="W1651" s="2">
        <v>69.3</v>
      </c>
      <c r="X1651" s="2">
        <v>12706.32</v>
      </c>
    </row>
    <row r="1652" spans="1:24">
      <c r="A1652" t="s">
        <v>3457</v>
      </c>
      <c r="B1652" s="1">
        <v>44315</v>
      </c>
      <c r="C1652" t="s">
        <v>3458</v>
      </c>
      <c r="D1652" t="s">
        <v>1017</v>
      </c>
      <c r="E1652" t="s">
        <v>27</v>
      </c>
      <c r="F1652" t="s">
        <v>28</v>
      </c>
      <c r="G1652" t="s">
        <v>29</v>
      </c>
      <c r="H1652" t="s">
        <v>30</v>
      </c>
      <c r="I1652" t="s">
        <v>48</v>
      </c>
      <c r="J1652" t="s">
        <v>313</v>
      </c>
      <c r="K1652" t="s">
        <v>57</v>
      </c>
      <c r="L1652" t="s">
        <v>41</v>
      </c>
      <c r="M1652" t="s">
        <v>35</v>
      </c>
      <c r="N1652" s="1">
        <v>44344</v>
      </c>
      <c r="O1652">
        <v>1.84</v>
      </c>
      <c r="P1652" s="2">
        <v>2.88</v>
      </c>
      <c r="Q1652">
        <v>1.04</v>
      </c>
      <c r="R1652">
        <v>29</v>
      </c>
      <c r="S1652" s="2">
        <v>53.36</v>
      </c>
      <c r="T1652" s="3">
        <v>0.03</v>
      </c>
      <c r="U1652" s="2">
        <v>1.6</v>
      </c>
      <c r="V1652" s="2">
        <v>51.76</v>
      </c>
      <c r="W1652" s="2">
        <v>0.99</v>
      </c>
      <c r="X1652" s="2">
        <v>52.75</v>
      </c>
    </row>
    <row r="1653" spans="1:24">
      <c r="A1653" t="s">
        <v>3459</v>
      </c>
      <c r="B1653" s="1">
        <v>44316</v>
      </c>
      <c r="C1653" t="s">
        <v>3460</v>
      </c>
      <c r="D1653" t="s">
        <v>1020</v>
      </c>
      <c r="E1653" t="s">
        <v>39</v>
      </c>
      <c r="F1653" t="s">
        <v>39</v>
      </c>
      <c r="G1653" t="s">
        <v>72</v>
      </c>
      <c r="H1653" t="s">
        <v>90</v>
      </c>
      <c r="I1653" t="s">
        <v>176</v>
      </c>
      <c r="J1653" t="s">
        <v>317</v>
      </c>
      <c r="K1653" t="s">
        <v>33</v>
      </c>
      <c r="L1653" t="s">
        <v>58</v>
      </c>
      <c r="M1653" t="s">
        <v>35</v>
      </c>
      <c r="N1653" s="1">
        <v>44375</v>
      </c>
      <c r="O1653">
        <v>2.2599999999999998</v>
      </c>
      <c r="P1653" s="2">
        <v>3.58</v>
      </c>
      <c r="Q1653">
        <v>1.32</v>
      </c>
      <c r="R1653">
        <v>7</v>
      </c>
      <c r="S1653" s="2">
        <v>15.82</v>
      </c>
      <c r="T1653" s="3">
        <v>0.09</v>
      </c>
      <c r="U1653" s="2">
        <v>1.42</v>
      </c>
      <c r="V1653" s="2">
        <v>14.4</v>
      </c>
      <c r="W1653" s="2">
        <v>5.47</v>
      </c>
      <c r="X1653" s="2">
        <v>19.87</v>
      </c>
    </row>
    <row r="1654" spans="1:24">
      <c r="A1654" t="s">
        <v>3461</v>
      </c>
      <c r="B1654" s="1">
        <v>44317</v>
      </c>
      <c r="C1654" t="s">
        <v>3462</v>
      </c>
      <c r="D1654" t="s">
        <v>1023</v>
      </c>
      <c r="E1654" t="s">
        <v>45</v>
      </c>
      <c r="F1654" t="s">
        <v>45</v>
      </c>
      <c r="G1654" t="s">
        <v>46</v>
      </c>
      <c r="H1654" t="s">
        <v>167</v>
      </c>
      <c r="I1654" t="s">
        <v>63</v>
      </c>
      <c r="J1654" t="s">
        <v>321</v>
      </c>
      <c r="K1654" t="s">
        <v>57</v>
      </c>
      <c r="L1654" t="s">
        <v>58</v>
      </c>
      <c r="M1654" t="s">
        <v>35</v>
      </c>
      <c r="N1654" s="1">
        <v>44373</v>
      </c>
      <c r="O1654">
        <v>4.03</v>
      </c>
      <c r="P1654" s="2">
        <v>9.3800000000000008</v>
      </c>
      <c r="Q1654">
        <v>5.35</v>
      </c>
      <c r="R1654">
        <v>31</v>
      </c>
      <c r="S1654" s="2">
        <v>124.93</v>
      </c>
      <c r="T1654" s="3">
        <v>0.08</v>
      </c>
      <c r="U1654" s="2">
        <v>9.99</v>
      </c>
      <c r="V1654" s="2">
        <v>114.94</v>
      </c>
      <c r="W1654" s="2">
        <v>7.28</v>
      </c>
      <c r="X1654" s="2">
        <v>122.22</v>
      </c>
    </row>
    <row r="1655" spans="1:24">
      <c r="A1655" t="s">
        <v>3463</v>
      </c>
      <c r="B1655" s="1">
        <v>44318</v>
      </c>
      <c r="C1655" t="s">
        <v>2898</v>
      </c>
      <c r="D1655" t="s">
        <v>1026</v>
      </c>
      <c r="E1655" t="s">
        <v>39</v>
      </c>
      <c r="F1655" t="s">
        <v>39</v>
      </c>
      <c r="G1655" t="s">
        <v>107</v>
      </c>
      <c r="H1655" t="s">
        <v>525</v>
      </c>
      <c r="I1655" t="s">
        <v>73</v>
      </c>
      <c r="J1655" t="s">
        <v>324</v>
      </c>
      <c r="K1655" t="s">
        <v>33</v>
      </c>
      <c r="L1655" t="s">
        <v>51</v>
      </c>
      <c r="M1655" t="s">
        <v>35</v>
      </c>
      <c r="N1655" s="1">
        <v>44352</v>
      </c>
      <c r="O1655">
        <v>3.42</v>
      </c>
      <c r="P1655" s="2">
        <v>8.34</v>
      </c>
      <c r="Q1655">
        <v>4.92</v>
      </c>
      <c r="R1655">
        <v>21</v>
      </c>
      <c r="S1655" s="2">
        <v>71.819999999999993</v>
      </c>
      <c r="T1655" s="3">
        <v>0.03</v>
      </c>
      <c r="U1655" s="2">
        <v>2.15</v>
      </c>
      <c r="V1655" s="2">
        <v>69.67</v>
      </c>
      <c r="W1655" s="2">
        <v>2.64</v>
      </c>
      <c r="X1655" s="2">
        <v>72.31</v>
      </c>
    </row>
    <row r="1656" spans="1:24">
      <c r="A1656" t="s">
        <v>3464</v>
      </c>
      <c r="B1656" s="1">
        <v>44319</v>
      </c>
      <c r="C1656" t="s">
        <v>3465</v>
      </c>
      <c r="D1656" t="s">
        <v>1029</v>
      </c>
      <c r="E1656" t="s">
        <v>45</v>
      </c>
      <c r="F1656" t="s">
        <v>45</v>
      </c>
      <c r="G1656" t="s">
        <v>29</v>
      </c>
      <c r="H1656" t="s">
        <v>62</v>
      </c>
      <c r="I1656" t="s">
        <v>73</v>
      </c>
      <c r="J1656" t="s">
        <v>328</v>
      </c>
      <c r="K1656" t="s">
        <v>33</v>
      </c>
      <c r="L1656" t="s">
        <v>58</v>
      </c>
      <c r="M1656" t="s">
        <v>35</v>
      </c>
      <c r="N1656" s="1">
        <v>44336</v>
      </c>
      <c r="O1656">
        <v>10.07</v>
      </c>
      <c r="P1656" s="2">
        <v>15.98</v>
      </c>
      <c r="Q1656">
        <v>5.91</v>
      </c>
      <c r="R1656">
        <v>26</v>
      </c>
      <c r="S1656" s="2">
        <v>261.82</v>
      </c>
      <c r="T1656" s="3">
        <v>0.03</v>
      </c>
      <c r="U1656" s="2">
        <v>7.85</v>
      </c>
      <c r="V1656" s="2">
        <v>253.97</v>
      </c>
      <c r="W1656" s="2">
        <v>4</v>
      </c>
      <c r="X1656" s="2">
        <v>257.97000000000003</v>
      </c>
    </row>
    <row r="1657" spans="1:24">
      <c r="A1657" t="s">
        <v>3466</v>
      </c>
      <c r="B1657" s="1">
        <v>44320</v>
      </c>
      <c r="C1657" t="s">
        <v>2577</v>
      </c>
      <c r="D1657" t="s">
        <v>1032</v>
      </c>
      <c r="E1657" t="s">
        <v>27</v>
      </c>
      <c r="F1657" t="s">
        <v>28</v>
      </c>
      <c r="G1657" t="s">
        <v>29</v>
      </c>
      <c r="H1657" t="s">
        <v>150</v>
      </c>
      <c r="I1657" t="s">
        <v>176</v>
      </c>
      <c r="J1657" t="s">
        <v>332</v>
      </c>
      <c r="K1657" t="s">
        <v>33</v>
      </c>
      <c r="L1657" t="s">
        <v>34</v>
      </c>
      <c r="M1657" t="s">
        <v>35</v>
      </c>
      <c r="N1657" s="1">
        <v>44369</v>
      </c>
      <c r="O1657">
        <v>84.22</v>
      </c>
      <c r="P1657" s="2">
        <v>210.55</v>
      </c>
      <c r="Q1657">
        <v>126.33</v>
      </c>
      <c r="R1657">
        <v>18</v>
      </c>
      <c r="S1657" s="2">
        <v>1515.96</v>
      </c>
      <c r="T1657" s="3">
        <v>0.05</v>
      </c>
      <c r="U1657" s="2">
        <v>75.8</v>
      </c>
      <c r="V1657" s="2">
        <v>1440.16</v>
      </c>
      <c r="W1657" s="2">
        <v>9.99</v>
      </c>
      <c r="X1657" s="2">
        <v>1450.15</v>
      </c>
    </row>
    <row r="1658" spans="1:24">
      <c r="A1658" t="s">
        <v>3467</v>
      </c>
      <c r="B1658" s="1">
        <v>44322</v>
      </c>
      <c r="C1658" t="s">
        <v>3468</v>
      </c>
      <c r="D1658" t="s">
        <v>1035</v>
      </c>
      <c r="E1658" t="s">
        <v>27</v>
      </c>
      <c r="F1658" t="s">
        <v>28</v>
      </c>
      <c r="G1658" t="s">
        <v>107</v>
      </c>
      <c r="H1658" t="s">
        <v>62</v>
      </c>
      <c r="I1658" t="s">
        <v>48</v>
      </c>
      <c r="J1658" t="s">
        <v>336</v>
      </c>
      <c r="K1658" t="s">
        <v>50</v>
      </c>
      <c r="L1658" t="s">
        <v>34</v>
      </c>
      <c r="M1658" t="s">
        <v>35</v>
      </c>
      <c r="N1658" s="1">
        <v>44343</v>
      </c>
      <c r="O1658">
        <v>13.88</v>
      </c>
      <c r="P1658" s="2">
        <v>22.38</v>
      </c>
      <c r="Q1658">
        <v>8.5</v>
      </c>
      <c r="R1658">
        <v>45</v>
      </c>
      <c r="S1658" s="2">
        <v>624.6</v>
      </c>
      <c r="T1658" s="3">
        <v>0.05</v>
      </c>
      <c r="U1658" s="2">
        <v>31.23</v>
      </c>
      <c r="V1658" s="2">
        <v>593.37</v>
      </c>
      <c r="W1658" s="2">
        <v>15.1</v>
      </c>
      <c r="X1658" s="2">
        <v>608.47</v>
      </c>
    </row>
    <row r="1659" spans="1:24">
      <c r="A1659" t="s">
        <v>3469</v>
      </c>
      <c r="B1659" s="1">
        <v>44328</v>
      </c>
      <c r="C1659" t="s">
        <v>3470</v>
      </c>
      <c r="D1659" t="s">
        <v>1038</v>
      </c>
      <c r="E1659" t="s">
        <v>39</v>
      </c>
      <c r="F1659" t="s">
        <v>39</v>
      </c>
      <c r="G1659" t="s">
        <v>29</v>
      </c>
      <c r="H1659" t="s">
        <v>90</v>
      </c>
      <c r="I1659" t="s">
        <v>176</v>
      </c>
      <c r="J1659" t="s">
        <v>340</v>
      </c>
      <c r="K1659" t="s">
        <v>57</v>
      </c>
      <c r="L1659" t="s">
        <v>34</v>
      </c>
      <c r="M1659" t="s">
        <v>35</v>
      </c>
      <c r="N1659" s="1">
        <v>44344</v>
      </c>
      <c r="O1659">
        <v>1.88</v>
      </c>
      <c r="P1659" s="2">
        <v>3.14</v>
      </c>
      <c r="Q1659">
        <v>1.26</v>
      </c>
      <c r="R1659">
        <v>50</v>
      </c>
      <c r="S1659" s="2">
        <v>94</v>
      </c>
      <c r="T1659" s="3">
        <v>0</v>
      </c>
      <c r="U1659" s="2">
        <v>0</v>
      </c>
      <c r="V1659" s="2">
        <v>94</v>
      </c>
      <c r="W1659" s="2">
        <v>1.1399999999999999</v>
      </c>
      <c r="X1659" s="2">
        <v>95.14</v>
      </c>
    </row>
    <row r="1660" spans="1:24">
      <c r="A1660" t="s">
        <v>3471</v>
      </c>
      <c r="B1660" s="1">
        <v>44330</v>
      </c>
      <c r="C1660" t="s">
        <v>3472</v>
      </c>
      <c r="D1660" t="s">
        <v>1041</v>
      </c>
      <c r="E1660" t="s">
        <v>45</v>
      </c>
      <c r="F1660" t="s">
        <v>45</v>
      </c>
      <c r="G1660" t="s">
        <v>29</v>
      </c>
      <c r="H1660" t="s">
        <v>433</v>
      </c>
      <c r="I1660" t="s">
        <v>31</v>
      </c>
      <c r="J1660" t="s">
        <v>344</v>
      </c>
      <c r="K1660" t="s">
        <v>50</v>
      </c>
      <c r="L1660" t="s">
        <v>58</v>
      </c>
      <c r="M1660" t="s">
        <v>52</v>
      </c>
      <c r="N1660" s="1">
        <v>44379</v>
      </c>
      <c r="O1660">
        <v>0.24</v>
      </c>
      <c r="P1660" s="2">
        <v>1.26</v>
      </c>
      <c r="Q1660">
        <v>1.02</v>
      </c>
      <c r="R1660">
        <v>35</v>
      </c>
      <c r="S1660" s="2">
        <v>8.4</v>
      </c>
      <c r="T1660" s="3">
        <v>0.06</v>
      </c>
      <c r="U1660" s="2">
        <v>0.5</v>
      </c>
      <c r="V1660" s="2">
        <v>7.9</v>
      </c>
      <c r="W1660" s="2">
        <v>0.7</v>
      </c>
      <c r="X1660" s="2">
        <v>8.6</v>
      </c>
    </row>
    <row r="1661" spans="1:24">
      <c r="A1661" t="s">
        <v>3473</v>
      </c>
      <c r="B1661" s="1">
        <v>44330</v>
      </c>
      <c r="C1661" t="s">
        <v>3474</v>
      </c>
      <c r="D1661" t="s">
        <v>1044</v>
      </c>
      <c r="E1661" t="s">
        <v>27</v>
      </c>
      <c r="F1661" t="s">
        <v>28</v>
      </c>
      <c r="G1661" t="s">
        <v>107</v>
      </c>
      <c r="H1661" t="s">
        <v>525</v>
      </c>
      <c r="I1661" t="s">
        <v>176</v>
      </c>
      <c r="J1661" t="s">
        <v>348</v>
      </c>
      <c r="K1661" t="s">
        <v>57</v>
      </c>
      <c r="L1661" t="s">
        <v>58</v>
      </c>
      <c r="M1661" t="s">
        <v>35</v>
      </c>
      <c r="N1661" s="1">
        <v>44389</v>
      </c>
      <c r="O1661">
        <v>178.83</v>
      </c>
      <c r="P1661" s="2">
        <v>415.88</v>
      </c>
      <c r="Q1661">
        <v>237.05</v>
      </c>
      <c r="R1661">
        <v>11</v>
      </c>
      <c r="S1661" s="2">
        <v>1967.13</v>
      </c>
      <c r="T1661" s="3">
        <v>0.06</v>
      </c>
      <c r="U1661" s="2">
        <v>118.03</v>
      </c>
      <c r="V1661" s="2">
        <v>1849.1</v>
      </c>
      <c r="W1661" s="2">
        <v>11.37</v>
      </c>
      <c r="X1661" s="2">
        <v>1860.47</v>
      </c>
    </row>
    <row r="1662" spans="1:24">
      <c r="A1662" t="s">
        <v>3475</v>
      </c>
      <c r="B1662" s="1">
        <v>44331</v>
      </c>
      <c r="C1662" t="s">
        <v>3476</v>
      </c>
      <c r="D1662" t="s">
        <v>1047</v>
      </c>
      <c r="E1662" t="s">
        <v>39</v>
      </c>
      <c r="F1662" t="s">
        <v>39</v>
      </c>
      <c r="G1662" t="s">
        <v>107</v>
      </c>
      <c r="H1662" t="s">
        <v>150</v>
      </c>
      <c r="I1662" t="s">
        <v>176</v>
      </c>
      <c r="J1662" t="s">
        <v>352</v>
      </c>
      <c r="K1662" t="s">
        <v>33</v>
      </c>
      <c r="L1662" t="s">
        <v>41</v>
      </c>
      <c r="M1662" t="s">
        <v>35</v>
      </c>
      <c r="N1662" s="1">
        <v>44332</v>
      </c>
      <c r="O1662">
        <v>5.19</v>
      </c>
      <c r="P1662" s="2">
        <v>12.98</v>
      </c>
      <c r="Q1662">
        <v>7.79</v>
      </c>
      <c r="R1662">
        <v>23</v>
      </c>
      <c r="S1662" s="2">
        <v>119.37</v>
      </c>
      <c r="T1662" s="3">
        <v>0.01</v>
      </c>
      <c r="U1662" s="2">
        <v>1.19</v>
      </c>
      <c r="V1662" s="2">
        <v>118.18</v>
      </c>
      <c r="W1662" s="2">
        <v>3.14</v>
      </c>
      <c r="X1662" s="2">
        <v>121.32</v>
      </c>
    </row>
    <row r="1663" spans="1:24">
      <c r="A1663" t="s">
        <v>3477</v>
      </c>
      <c r="B1663" s="1">
        <v>44333</v>
      </c>
      <c r="C1663" t="s">
        <v>3478</v>
      </c>
      <c r="D1663" t="s">
        <v>1050</v>
      </c>
      <c r="E1663" t="s">
        <v>45</v>
      </c>
      <c r="F1663" t="s">
        <v>45</v>
      </c>
      <c r="G1663" t="s">
        <v>46</v>
      </c>
      <c r="H1663" t="s">
        <v>433</v>
      </c>
      <c r="I1663" t="s">
        <v>176</v>
      </c>
      <c r="J1663" t="s">
        <v>356</v>
      </c>
      <c r="K1663" t="s">
        <v>57</v>
      </c>
      <c r="L1663" t="s">
        <v>34</v>
      </c>
      <c r="M1663" t="s">
        <v>35</v>
      </c>
      <c r="N1663" s="1">
        <v>44337</v>
      </c>
      <c r="O1663">
        <v>3.88</v>
      </c>
      <c r="P1663" s="2">
        <v>6.47</v>
      </c>
      <c r="Q1663">
        <v>2.59</v>
      </c>
      <c r="R1663">
        <v>7</v>
      </c>
      <c r="S1663" s="2">
        <v>27.16</v>
      </c>
      <c r="T1663" s="3">
        <v>0.02</v>
      </c>
      <c r="U1663" s="2">
        <v>0.54</v>
      </c>
      <c r="V1663" s="2">
        <v>26.62</v>
      </c>
      <c r="W1663" s="2">
        <v>1.22</v>
      </c>
      <c r="X1663" s="2">
        <v>27.84</v>
      </c>
    </row>
    <row r="1664" spans="1:24">
      <c r="A1664" t="s">
        <v>3479</v>
      </c>
      <c r="B1664" s="1">
        <v>44333</v>
      </c>
      <c r="C1664" t="s">
        <v>3480</v>
      </c>
      <c r="D1664" t="s">
        <v>1053</v>
      </c>
      <c r="E1664" t="s">
        <v>27</v>
      </c>
      <c r="F1664" t="s">
        <v>28</v>
      </c>
      <c r="G1664" t="s">
        <v>107</v>
      </c>
      <c r="H1664" t="s">
        <v>47</v>
      </c>
      <c r="I1664" t="s">
        <v>63</v>
      </c>
      <c r="J1664" t="s">
        <v>360</v>
      </c>
      <c r="K1664" t="s">
        <v>33</v>
      </c>
      <c r="L1664" t="s">
        <v>41</v>
      </c>
      <c r="M1664" t="s">
        <v>35</v>
      </c>
      <c r="N1664" s="1">
        <v>44345</v>
      </c>
      <c r="O1664">
        <v>12.39</v>
      </c>
      <c r="P1664" s="2">
        <v>19.98</v>
      </c>
      <c r="Q1664">
        <v>7.59</v>
      </c>
      <c r="R1664">
        <v>33</v>
      </c>
      <c r="S1664" s="2">
        <v>408.87</v>
      </c>
      <c r="T1664" s="3">
        <v>0.09</v>
      </c>
      <c r="U1664" s="2">
        <v>36.799999999999997</v>
      </c>
      <c r="V1664" s="2">
        <v>372.07</v>
      </c>
      <c r="W1664" s="2">
        <v>5.77</v>
      </c>
      <c r="X1664" s="2">
        <v>377.84</v>
      </c>
    </row>
    <row r="1665" spans="1:24">
      <c r="A1665" t="s">
        <v>3481</v>
      </c>
      <c r="B1665" s="1">
        <v>44334</v>
      </c>
      <c r="C1665" t="s">
        <v>3482</v>
      </c>
      <c r="D1665" t="s">
        <v>1056</v>
      </c>
      <c r="E1665" t="s">
        <v>39</v>
      </c>
      <c r="F1665" t="s">
        <v>39</v>
      </c>
      <c r="G1665" t="s">
        <v>46</v>
      </c>
      <c r="H1665" t="s">
        <v>62</v>
      </c>
      <c r="I1665" t="s">
        <v>63</v>
      </c>
      <c r="J1665" t="s">
        <v>364</v>
      </c>
      <c r="K1665" t="s">
        <v>50</v>
      </c>
      <c r="L1665" t="s">
        <v>58</v>
      </c>
      <c r="M1665" t="s">
        <v>35</v>
      </c>
      <c r="N1665" s="1">
        <v>44376</v>
      </c>
      <c r="O1665">
        <v>1.19</v>
      </c>
      <c r="P1665" s="2">
        <v>1.98</v>
      </c>
      <c r="Q1665">
        <v>0.79</v>
      </c>
      <c r="R1665">
        <v>29</v>
      </c>
      <c r="S1665" s="2">
        <v>34.51</v>
      </c>
      <c r="T1665" s="3">
        <v>0.09</v>
      </c>
      <c r="U1665" s="2">
        <v>3.11</v>
      </c>
      <c r="V1665" s="2">
        <v>31.4</v>
      </c>
      <c r="W1665" s="2">
        <v>4.7699999999999996</v>
      </c>
      <c r="X1665" s="2">
        <v>36.17</v>
      </c>
    </row>
    <row r="1666" spans="1:24">
      <c r="A1666" t="s">
        <v>3483</v>
      </c>
      <c r="B1666" s="1">
        <v>44334</v>
      </c>
      <c r="C1666" t="s">
        <v>3484</v>
      </c>
      <c r="D1666" t="s">
        <v>1059</v>
      </c>
      <c r="E1666" t="s">
        <v>45</v>
      </c>
      <c r="F1666" t="s">
        <v>45</v>
      </c>
      <c r="G1666" t="s">
        <v>29</v>
      </c>
      <c r="H1666" t="s">
        <v>125</v>
      </c>
      <c r="I1666" t="s">
        <v>48</v>
      </c>
      <c r="J1666" t="s">
        <v>368</v>
      </c>
      <c r="K1666" t="s">
        <v>57</v>
      </c>
      <c r="L1666" t="s">
        <v>58</v>
      </c>
      <c r="M1666" t="s">
        <v>35</v>
      </c>
      <c r="N1666" s="1">
        <v>44393</v>
      </c>
      <c r="O1666">
        <v>20.18</v>
      </c>
      <c r="P1666" s="2">
        <v>35.409999999999997</v>
      </c>
      <c r="Q1666">
        <v>15.23</v>
      </c>
      <c r="R1666">
        <v>1</v>
      </c>
      <c r="S1666" s="2">
        <v>20.18</v>
      </c>
      <c r="T1666" s="3">
        <v>0.1</v>
      </c>
      <c r="U1666" s="2">
        <v>2.02</v>
      </c>
      <c r="V1666" s="2">
        <v>18.16</v>
      </c>
      <c r="W1666" s="2">
        <v>1.99</v>
      </c>
      <c r="X1666" s="2">
        <v>20.149999999999999</v>
      </c>
    </row>
    <row r="1667" spans="1:24">
      <c r="A1667" t="s">
        <v>3485</v>
      </c>
      <c r="B1667" s="1">
        <v>44335</v>
      </c>
      <c r="C1667" t="s">
        <v>3486</v>
      </c>
      <c r="D1667" t="s">
        <v>1062</v>
      </c>
      <c r="E1667" t="s">
        <v>39</v>
      </c>
      <c r="F1667" t="s">
        <v>39</v>
      </c>
      <c r="G1667" t="s">
        <v>29</v>
      </c>
      <c r="H1667" t="s">
        <v>30</v>
      </c>
      <c r="I1667" t="s">
        <v>73</v>
      </c>
      <c r="J1667" t="s">
        <v>372</v>
      </c>
      <c r="K1667" t="s">
        <v>33</v>
      </c>
      <c r="L1667" t="s">
        <v>51</v>
      </c>
      <c r="M1667" t="s">
        <v>35</v>
      </c>
      <c r="N1667" s="1">
        <v>44372</v>
      </c>
      <c r="O1667">
        <v>1.84</v>
      </c>
      <c r="P1667" s="2">
        <v>2.88</v>
      </c>
      <c r="Q1667">
        <v>1.04</v>
      </c>
      <c r="R1667">
        <v>16</v>
      </c>
      <c r="S1667" s="2">
        <v>29.44</v>
      </c>
      <c r="T1667" s="3">
        <v>0.05</v>
      </c>
      <c r="U1667" s="2">
        <v>1.47</v>
      </c>
      <c r="V1667" s="2">
        <v>27.97</v>
      </c>
      <c r="W1667" s="2">
        <v>1.49</v>
      </c>
      <c r="X1667" s="2">
        <v>29.46</v>
      </c>
    </row>
    <row r="1668" spans="1:24">
      <c r="A1668" t="s">
        <v>3487</v>
      </c>
      <c r="B1668" s="1">
        <v>44336</v>
      </c>
      <c r="C1668" t="s">
        <v>3488</v>
      </c>
      <c r="D1668" t="s">
        <v>1065</v>
      </c>
      <c r="E1668" t="s">
        <v>39</v>
      </c>
      <c r="F1668" t="s">
        <v>39</v>
      </c>
      <c r="G1668" t="s">
        <v>29</v>
      </c>
      <c r="H1668" t="s">
        <v>62</v>
      </c>
      <c r="I1668" t="s">
        <v>176</v>
      </c>
      <c r="J1668" t="s">
        <v>376</v>
      </c>
      <c r="K1668" t="s">
        <v>57</v>
      </c>
      <c r="L1668" t="s">
        <v>58</v>
      </c>
      <c r="M1668" t="s">
        <v>35</v>
      </c>
      <c r="N1668" s="1">
        <v>44375</v>
      </c>
      <c r="O1668">
        <v>1.84</v>
      </c>
      <c r="P1668" s="2">
        <v>2.88</v>
      </c>
      <c r="Q1668">
        <v>1.04</v>
      </c>
      <c r="R1668">
        <v>26</v>
      </c>
      <c r="S1668" s="2">
        <v>47.84</v>
      </c>
      <c r="T1668" s="3">
        <v>0.08</v>
      </c>
      <c r="U1668" s="2">
        <v>3.83</v>
      </c>
      <c r="V1668" s="2">
        <v>44.01</v>
      </c>
      <c r="W1668" s="2">
        <v>1.49</v>
      </c>
      <c r="X1668" s="2">
        <v>45.5</v>
      </c>
    </row>
    <row r="1669" spans="1:24">
      <c r="A1669" t="s">
        <v>3489</v>
      </c>
      <c r="B1669" s="1">
        <v>44336</v>
      </c>
      <c r="C1669" t="s">
        <v>3490</v>
      </c>
      <c r="D1669" t="s">
        <v>1068</v>
      </c>
      <c r="E1669" t="s">
        <v>45</v>
      </c>
      <c r="F1669" t="s">
        <v>45</v>
      </c>
      <c r="G1669" t="s">
        <v>107</v>
      </c>
      <c r="H1669" t="s">
        <v>62</v>
      </c>
      <c r="I1669" t="s">
        <v>73</v>
      </c>
      <c r="J1669" t="s">
        <v>380</v>
      </c>
      <c r="K1669" t="s">
        <v>33</v>
      </c>
      <c r="L1669" t="s">
        <v>34</v>
      </c>
      <c r="M1669" t="s">
        <v>35</v>
      </c>
      <c r="N1669" s="1">
        <v>44359</v>
      </c>
      <c r="O1669">
        <v>20.18</v>
      </c>
      <c r="P1669" s="2">
        <v>35.409999999999997</v>
      </c>
      <c r="Q1669">
        <v>15.23</v>
      </c>
      <c r="R1669">
        <v>49</v>
      </c>
      <c r="S1669" s="2">
        <v>988.82</v>
      </c>
      <c r="T1669" s="3">
        <v>0.02</v>
      </c>
      <c r="U1669" s="2">
        <v>19.78</v>
      </c>
      <c r="V1669" s="2">
        <v>969.04</v>
      </c>
      <c r="W1669" s="2">
        <v>1.99</v>
      </c>
      <c r="X1669" s="2">
        <v>971.03</v>
      </c>
    </row>
    <row r="1670" spans="1:24">
      <c r="A1670" t="s">
        <v>3491</v>
      </c>
      <c r="B1670" s="1">
        <v>44336</v>
      </c>
      <c r="C1670" t="s">
        <v>3492</v>
      </c>
      <c r="D1670" t="s">
        <v>1071</v>
      </c>
      <c r="E1670" t="s">
        <v>27</v>
      </c>
      <c r="F1670" t="s">
        <v>28</v>
      </c>
      <c r="G1670" t="s">
        <v>46</v>
      </c>
      <c r="H1670" t="s">
        <v>416</v>
      </c>
      <c r="I1670" t="s">
        <v>73</v>
      </c>
      <c r="J1670" t="s">
        <v>384</v>
      </c>
      <c r="K1670" t="s">
        <v>50</v>
      </c>
      <c r="L1670" t="s">
        <v>34</v>
      </c>
      <c r="M1670" t="s">
        <v>35</v>
      </c>
      <c r="N1670" s="1">
        <v>44372</v>
      </c>
      <c r="O1670">
        <v>81.59</v>
      </c>
      <c r="P1670" s="2">
        <v>159.99</v>
      </c>
      <c r="Q1670">
        <v>78.400000000000006</v>
      </c>
      <c r="R1670">
        <v>19</v>
      </c>
      <c r="S1670" s="2">
        <v>1550.21</v>
      </c>
      <c r="T1670" s="3">
        <v>0.1</v>
      </c>
      <c r="U1670" s="2">
        <v>155.02000000000001</v>
      </c>
      <c r="V1670" s="2">
        <v>1395.19</v>
      </c>
      <c r="W1670" s="2">
        <v>5.5</v>
      </c>
      <c r="X1670" s="2">
        <v>1400.69</v>
      </c>
    </row>
    <row r="1671" spans="1:24">
      <c r="A1671" t="s">
        <v>3493</v>
      </c>
      <c r="B1671" s="1">
        <v>44338</v>
      </c>
      <c r="C1671" t="s">
        <v>3494</v>
      </c>
      <c r="D1671" t="s">
        <v>1074</v>
      </c>
      <c r="E1671" t="s">
        <v>27</v>
      </c>
      <c r="F1671" t="s">
        <v>28</v>
      </c>
      <c r="G1671" t="s">
        <v>29</v>
      </c>
      <c r="H1671" t="s">
        <v>66</v>
      </c>
      <c r="I1671" t="s">
        <v>73</v>
      </c>
      <c r="J1671" t="s">
        <v>388</v>
      </c>
      <c r="K1671" t="s">
        <v>57</v>
      </c>
      <c r="L1671" t="s">
        <v>34</v>
      </c>
      <c r="M1671" t="s">
        <v>35</v>
      </c>
      <c r="N1671" s="1">
        <v>44363</v>
      </c>
      <c r="O1671">
        <v>2.31</v>
      </c>
      <c r="P1671" s="2">
        <v>3.78</v>
      </c>
      <c r="Q1671">
        <v>1.47</v>
      </c>
      <c r="R1671">
        <v>19</v>
      </c>
      <c r="S1671" s="2">
        <v>43.89</v>
      </c>
      <c r="T1671" s="3">
        <v>0.03</v>
      </c>
      <c r="U1671" s="2">
        <v>1.32</v>
      </c>
      <c r="V1671" s="2">
        <v>42.57</v>
      </c>
      <c r="W1671" s="2">
        <v>0.71</v>
      </c>
      <c r="X1671" s="2">
        <v>43.28</v>
      </c>
    </row>
    <row r="1672" spans="1:24">
      <c r="A1672" t="s">
        <v>3495</v>
      </c>
      <c r="B1672" s="1">
        <v>44340</v>
      </c>
      <c r="C1672" t="s">
        <v>3496</v>
      </c>
      <c r="D1672" t="s">
        <v>1077</v>
      </c>
      <c r="E1672" t="s">
        <v>39</v>
      </c>
      <c r="F1672" t="s">
        <v>39</v>
      </c>
      <c r="G1672" t="s">
        <v>29</v>
      </c>
      <c r="H1672" t="s">
        <v>30</v>
      </c>
      <c r="I1672" t="s">
        <v>31</v>
      </c>
      <c r="J1672" t="s">
        <v>392</v>
      </c>
      <c r="K1672" t="s">
        <v>33</v>
      </c>
      <c r="L1672" t="s">
        <v>34</v>
      </c>
      <c r="M1672" t="s">
        <v>35</v>
      </c>
      <c r="N1672" s="1">
        <v>44372</v>
      </c>
      <c r="O1672">
        <v>0.9</v>
      </c>
      <c r="P1672" s="2">
        <v>2.1</v>
      </c>
      <c r="Q1672">
        <v>1.2</v>
      </c>
      <c r="R1672">
        <v>17</v>
      </c>
      <c r="S1672" s="2">
        <v>15.3</v>
      </c>
      <c r="T1672" s="3">
        <v>0.09</v>
      </c>
      <c r="U1672" s="2">
        <v>1.38</v>
      </c>
      <c r="V1672" s="2">
        <v>13.92</v>
      </c>
      <c r="W1672" s="2">
        <v>0.7</v>
      </c>
      <c r="X1672" s="2">
        <v>14.62</v>
      </c>
    </row>
    <row r="1673" spans="1:24">
      <c r="A1673" t="s">
        <v>3497</v>
      </c>
      <c r="B1673" s="1">
        <v>44340</v>
      </c>
      <c r="C1673" t="s">
        <v>3498</v>
      </c>
      <c r="D1673" t="s">
        <v>1080</v>
      </c>
      <c r="E1673" t="s">
        <v>45</v>
      </c>
      <c r="F1673" t="s">
        <v>45</v>
      </c>
      <c r="G1673" t="s">
        <v>72</v>
      </c>
      <c r="H1673" t="s">
        <v>62</v>
      </c>
      <c r="I1673" t="s">
        <v>48</v>
      </c>
      <c r="J1673" t="s">
        <v>396</v>
      </c>
      <c r="K1673" t="s">
        <v>33</v>
      </c>
      <c r="L1673" t="s">
        <v>41</v>
      </c>
      <c r="M1673" t="s">
        <v>35</v>
      </c>
      <c r="N1673" s="1">
        <v>44347</v>
      </c>
      <c r="O1673">
        <v>3.75</v>
      </c>
      <c r="P1673" s="2">
        <v>7.08</v>
      </c>
      <c r="Q1673">
        <v>3.33</v>
      </c>
      <c r="R1673">
        <v>49</v>
      </c>
      <c r="S1673" s="2">
        <v>183.75</v>
      </c>
      <c r="T1673" s="3">
        <v>0</v>
      </c>
      <c r="U1673" s="2">
        <v>0</v>
      </c>
      <c r="V1673" s="2">
        <v>183.75</v>
      </c>
      <c r="W1673" s="2">
        <v>2.35</v>
      </c>
      <c r="X1673" s="2">
        <v>186.1</v>
      </c>
    </row>
    <row r="1674" spans="1:24">
      <c r="A1674" t="s">
        <v>3499</v>
      </c>
      <c r="B1674" s="1">
        <v>44342</v>
      </c>
      <c r="C1674" t="s">
        <v>2579</v>
      </c>
      <c r="D1674" t="s">
        <v>1083</v>
      </c>
      <c r="E1674" t="s">
        <v>27</v>
      </c>
      <c r="F1674" t="s">
        <v>28</v>
      </c>
      <c r="G1674" t="s">
        <v>29</v>
      </c>
      <c r="H1674" t="s">
        <v>90</v>
      </c>
      <c r="I1674" t="s">
        <v>73</v>
      </c>
      <c r="J1674" t="s">
        <v>400</v>
      </c>
      <c r="K1674" t="s">
        <v>50</v>
      </c>
      <c r="L1674" t="s">
        <v>51</v>
      </c>
      <c r="M1674" t="s">
        <v>35</v>
      </c>
      <c r="N1674" s="1">
        <v>44380</v>
      </c>
      <c r="O1674">
        <v>1.0900000000000001</v>
      </c>
      <c r="P1674" s="2">
        <v>2.6</v>
      </c>
      <c r="Q1674">
        <v>1.51</v>
      </c>
      <c r="R1674">
        <v>8</v>
      </c>
      <c r="S1674" s="2">
        <v>8.7200000000000006</v>
      </c>
      <c r="T1674" s="3">
        <v>0.04</v>
      </c>
      <c r="U1674" s="2">
        <v>0.35</v>
      </c>
      <c r="V1674" s="2">
        <v>8.3699999999999992</v>
      </c>
      <c r="W1674" s="2">
        <v>2.4</v>
      </c>
      <c r="X1674" s="2">
        <v>10.77</v>
      </c>
    </row>
    <row r="1675" spans="1:24">
      <c r="A1675" t="s">
        <v>3500</v>
      </c>
      <c r="B1675" s="1">
        <v>44343</v>
      </c>
      <c r="C1675" t="s">
        <v>3501</v>
      </c>
      <c r="D1675" t="s">
        <v>1086</v>
      </c>
      <c r="E1675" t="s">
        <v>27</v>
      </c>
      <c r="F1675" t="s">
        <v>28</v>
      </c>
      <c r="G1675" t="s">
        <v>46</v>
      </c>
      <c r="H1675" t="s">
        <v>66</v>
      </c>
      <c r="I1675" t="s">
        <v>63</v>
      </c>
      <c r="J1675" t="s">
        <v>404</v>
      </c>
      <c r="K1675" t="s">
        <v>33</v>
      </c>
      <c r="L1675" t="s">
        <v>58</v>
      </c>
      <c r="M1675" t="s">
        <v>35</v>
      </c>
      <c r="N1675" s="1">
        <v>44356</v>
      </c>
      <c r="O1675">
        <v>6.39</v>
      </c>
      <c r="P1675" s="2">
        <v>19.98</v>
      </c>
      <c r="Q1675">
        <v>13.59</v>
      </c>
      <c r="R1675">
        <v>7</v>
      </c>
      <c r="S1675" s="2">
        <v>44.73</v>
      </c>
      <c r="T1675" s="3">
        <v>0.09</v>
      </c>
      <c r="U1675" s="2">
        <v>4.03</v>
      </c>
      <c r="V1675" s="2">
        <v>40.700000000000003</v>
      </c>
      <c r="W1675" s="2">
        <v>4</v>
      </c>
      <c r="X1675" s="2">
        <v>44.7</v>
      </c>
    </row>
    <row r="1676" spans="1:24">
      <c r="A1676" t="s">
        <v>3502</v>
      </c>
      <c r="B1676" s="1">
        <v>44344</v>
      </c>
      <c r="C1676" t="s">
        <v>3503</v>
      </c>
      <c r="D1676" t="s">
        <v>1089</v>
      </c>
      <c r="E1676" t="s">
        <v>39</v>
      </c>
      <c r="F1676" t="s">
        <v>39</v>
      </c>
      <c r="G1676" t="s">
        <v>29</v>
      </c>
      <c r="H1676" t="s">
        <v>150</v>
      </c>
      <c r="I1676" t="s">
        <v>63</v>
      </c>
      <c r="J1676" t="s">
        <v>408</v>
      </c>
      <c r="K1676" t="s">
        <v>33</v>
      </c>
      <c r="L1676" t="s">
        <v>51</v>
      </c>
      <c r="M1676" t="s">
        <v>52</v>
      </c>
      <c r="N1676" s="1">
        <v>44403</v>
      </c>
      <c r="O1676">
        <v>1.0900000000000001</v>
      </c>
      <c r="P1676" s="2">
        <v>2.6</v>
      </c>
      <c r="Q1676">
        <v>1.51</v>
      </c>
      <c r="R1676">
        <v>42</v>
      </c>
      <c r="S1676" s="2">
        <v>45.78</v>
      </c>
      <c r="T1676" s="3">
        <v>0.05</v>
      </c>
      <c r="U1676" s="2">
        <v>2.29</v>
      </c>
      <c r="V1676" s="2">
        <v>43.49</v>
      </c>
      <c r="W1676" s="2">
        <v>2.4</v>
      </c>
      <c r="X1676" s="2">
        <v>45.89</v>
      </c>
    </row>
    <row r="1677" spans="1:24">
      <c r="A1677" t="s">
        <v>3504</v>
      </c>
      <c r="B1677" s="1">
        <v>44345</v>
      </c>
      <c r="C1677" t="s">
        <v>3505</v>
      </c>
      <c r="D1677" t="s">
        <v>1092</v>
      </c>
      <c r="E1677" t="s">
        <v>45</v>
      </c>
      <c r="F1677" t="s">
        <v>45</v>
      </c>
      <c r="G1677" t="s">
        <v>29</v>
      </c>
      <c r="H1677" t="s">
        <v>62</v>
      </c>
      <c r="I1677" t="s">
        <v>176</v>
      </c>
      <c r="J1677" t="s">
        <v>412</v>
      </c>
      <c r="K1677" t="s">
        <v>50</v>
      </c>
      <c r="L1677" t="s">
        <v>34</v>
      </c>
      <c r="M1677" t="s">
        <v>35</v>
      </c>
      <c r="N1677" s="1">
        <v>44353</v>
      </c>
      <c r="O1677">
        <v>1.84</v>
      </c>
      <c r="P1677" s="2">
        <v>2.88</v>
      </c>
      <c r="Q1677">
        <v>1.04</v>
      </c>
      <c r="R1677">
        <v>24</v>
      </c>
      <c r="S1677" s="2">
        <v>44.16</v>
      </c>
      <c r="T1677" s="3">
        <v>7.0000000000000007E-2</v>
      </c>
      <c r="U1677" s="2">
        <v>3.09</v>
      </c>
      <c r="V1677" s="2">
        <v>41.07</v>
      </c>
      <c r="W1677" s="2">
        <v>0.99</v>
      </c>
      <c r="X1677" s="2">
        <v>42.06</v>
      </c>
    </row>
    <row r="1678" spans="1:24">
      <c r="A1678" t="s">
        <v>3506</v>
      </c>
      <c r="B1678" s="1">
        <v>44347</v>
      </c>
      <c r="C1678" t="s">
        <v>3507</v>
      </c>
      <c r="D1678" t="s">
        <v>1095</v>
      </c>
      <c r="E1678" t="s">
        <v>27</v>
      </c>
      <c r="F1678" t="s">
        <v>28</v>
      </c>
      <c r="G1678" t="s">
        <v>29</v>
      </c>
      <c r="H1678" t="s">
        <v>90</v>
      </c>
      <c r="I1678" t="s">
        <v>63</v>
      </c>
      <c r="J1678" t="s">
        <v>417</v>
      </c>
      <c r="K1678" t="s">
        <v>57</v>
      </c>
      <c r="L1678" t="s">
        <v>41</v>
      </c>
      <c r="M1678" t="s">
        <v>52</v>
      </c>
      <c r="N1678" s="1">
        <v>44402</v>
      </c>
      <c r="O1678">
        <v>8.82</v>
      </c>
      <c r="P1678" s="2">
        <v>20.99</v>
      </c>
      <c r="Q1678">
        <v>12.17</v>
      </c>
      <c r="R1678">
        <v>18</v>
      </c>
      <c r="S1678" s="2">
        <v>158.76</v>
      </c>
      <c r="T1678" s="3">
        <v>0</v>
      </c>
      <c r="U1678" s="2">
        <v>0</v>
      </c>
      <c r="V1678" s="2">
        <v>158.76</v>
      </c>
      <c r="W1678" s="2">
        <v>4.8099999999999996</v>
      </c>
      <c r="X1678" s="2">
        <v>163.57</v>
      </c>
    </row>
    <row r="1679" spans="1:24">
      <c r="A1679" t="s">
        <v>3508</v>
      </c>
      <c r="B1679" s="1">
        <v>44347</v>
      </c>
      <c r="C1679" t="s">
        <v>3509</v>
      </c>
      <c r="D1679" t="s">
        <v>1098</v>
      </c>
      <c r="E1679" t="s">
        <v>39</v>
      </c>
      <c r="F1679" t="s">
        <v>39</v>
      </c>
      <c r="G1679" t="s">
        <v>72</v>
      </c>
      <c r="H1679" t="s">
        <v>62</v>
      </c>
      <c r="I1679" t="s">
        <v>31</v>
      </c>
      <c r="J1679" t="s">
        <v>421</v>
      </c>
      <c r="K1679" t="s">
        <v>50</v>
      </c>
      <c r="L1679" t="s">
        <v>51</v>
      </c>
      <c r="M1679" t="s">
        <v>35</v>
      </c>
      <c r="N1679" s="1">
        <v>44383</v>
      </c>
      <c r="O1679">
        <v>1.87</v>
      </c>
      <c r="P1679" s="2">
        <v>8.1199999999999992</v>
      </c>
      <c r="Q1679">
        <v>6.25</v>
      </c>
      <c r="R1679">
        <v>3</v>
      </c>
      <c r="S1679" s="2">
        <v>5.61</v>
      </c>
      <c r="T1679" s="3">
        <v>0.03</v>
      </c>
      <c r="U1679" s="2">
        <v>0.17</v>
      </c>
      <c r="V1679" s="2">
        <v>5.44</v>
      </c>
      <c r="W1679" s="2">
        <v>2.83</v>
      </c>
      <c r="X1679" s="2">
        <v>8.27</v>
      </c>
    </row>
    <row r="1680" spans="1:24">
      <c r="A1680" t="s">
        <v>3510</v>
      </c>
      <c r="B1680" s="1">
        <v>44347</v>
      </c>
      <c r="C1680" t="s">
        <v>3511</v>
      </c>
      <c r="D1680" t="s">
        <v>1101</v>
      </c>
      <c r="E1680" t="s">
        <v>45</v>
      </c>
      <c r="F1680" t="s">
        <v>45</v>
      </c>
      <c r="G1680" t="s">
        <v>107</v>
      </c>
      <c r="H1680" t="s">
        <v>416</v>
      </c>
      <c r="I1680" t="s">
        <v>48</v>
      </c>
      <c r="J1680" t="s">
        <v>425</v>
      </c>
      <c r="K1680" t="s">
        <v>57</v>
      </c>
      <c r="L1680" t="s">
        <v>58</v>
      </c>
      <c r="M1680" t="s">
        <v>35</v>
      </c>
      <c r="N1680" s="1">
        <v>44350</v>
      </c>
      <c r="O1680">
        <v>14.95</v>
      </c>
      <c r="P1680" s="2">
        <v>34.76</v>
      </c>
      <c r="Q1680">
        <v>19.809999999999999</v>
      </c>
      <c r="R1680">
        <v>43</v>
      </c>
      <c r="S1680" s="2">
        <v>642.85</v>
      </c>
      <c r="T1680" s="3">
        <v>0.08</v>
      </c>
      <c r="U1680" s="2">
        <v>51.43</v>
      </c>
      <c r="V1680" s="2">
        <v>591.41999999999996</v>
      </c>
      <c r="W1680" s="2">
        <v>8.2200000000000006</v>
      </c>
      <c r="X1680" s="2">
        <v>599.64</v>
      </c>
    </row>
    <row r="1681" spans="1:24">
      <c r="A1681" t="s">
        <v>3512</v>
      </c>
      <c r="B1681" s="1">
        <v>44348</v>
      </c>
      <c r="C1681" t="s">
        <v>3513</v>
      </c>
      <c r="D1681" t="s">
        <v>1104</v>
      </c>
      <c r="E1681" t="s">
        <v>27</v>
      </c>
      <c r="F1681" t="s">
        <v>28</v>
      </c>
      <c r="G1681" t="s">
        <v>29</v>
      </c>
      <c r="H1681" t="s">
        <v>62</v>
      </c>
      <c r="I1681" t="s">
        <v>48</v>
      </c>
      <c r="J1681" t="s">
        <v>429</v>
      </c>
      <c r="K1681" t="s">
        <v>33</v>
      </c>
      <c r="L1681" t="s">
        <v>34</v>
      </c>
      <c r="M1681" t="s">
        <v>35</v>
      </c>
      <c r="N1681" s="1">
        <v>44398</v>
      </c>
      <c r="O1681">
        <v>4.1900000000000004</v>
      </c>
      <c r="P1681" s="2">
        <v>10.23</v>
      </c>
      <c r="Q1681">
        <v>6.04</v>
      </c>
      <c r="R1681">
        <v>35</v>
      </c>
      <c r="S1681" s="2">
        <v>146.65</v>
      </c>
      <c r="T1681" s="3">
        <v>0.01</v>
      </c>
      <c r="U1681" s="2">
        <v>1.47</v>
      </c>
      <c r="V1681" s="2">
        <v>145.18</v>
      </c>
      <c r="W1681" s="2">
        <v>4.68</v>
      </c>
      <c r="X1681" s="2">
        <v>149.86000000000001</v>
      </c>
    </row>
    <row r="1682" spans="1:24">
      <c r="A1682" t="s">
        <v>3514</v>
      </c>
      <c r="B1682" s="1">
        <v>44355</v>
      </c>
      <c r="C1682" t="s">
        <v>2172</v>
      </c>
      <c r="D1682" t="s">
        <v>1107</v>
      </c>
      <c r="E1682" t="s">
        <v>39</v>
      </c>
      <c r="F1682" t="s">
        <v>39</v>
      </c>
      <c r="G1682" t="s">
        <v>72</v>
      </c>
      <c r="H1682" t="s">
        <v>150</v>
      </c>
      <c r="I1682" t="s">
        <v>73</v>
      </c>
      <c r="J1682" t="s">
        <v>434</v>
      </c>
      <c r="K1682" t="s">
        <v>57</v>
      </c>
      <c r="L1682" t="s">
        <v>41</v>
      </c>
      <c r="M1682" t="s">
        <v>35</v>
      </c>
      <c r="N1682" s="1">
        <v>44402</v>
      </c>
      <c r="O1682">
        <v>62.4</v>
      </c>
      <c r="P1682" s="2">
        <v>155.99</v>
      </c>
      <c r="Q1682">
        <v>93.59</v>
      </c>
      <c r="R1682">
        <v>21</v>
      </c>
      <c r="S1682" s="2">
        <v>1310.4000000000001</v>
      </c>
      <c r="T1682" s="3">
        <v>0.08</v>
      </c>
      <c r="U1682" s="2">
        <v>104.83</v>
      </c>
      <c r="V1682" s="2">
        <v>1205.57</v>
      </c>
      <c r="W1682" s="2">
        <v>8.08</v>
      </c>
      <c r="X1682" s="2">
        <v>1213.6500000000001</v>
      </c>
    </row>
    <row r="1683" spans="1:24">
      <c r="A1683" t="s">
        <v>3515</v>
      </c>
      <c r="B1683" s="1">
        <v>44355</v>
      </c>
      <c r="C1683" t="s">
        <v>3516</v>
      </c>
      <c r="D1683" t="s">
        <v>1110</v>
      </c>
      <c r="E1683" t="s">
        <v>45</v>
      </c>
      <c r="F1683" t="s">
        <v>45</v>
      </c>
      <c r="G1683" t="s">
        <v>107</v>
      </c>
      <c r="H1683" t="s">
        <v>66</v>
      </c>
      <c r="I1683" t="s">
        <v>63</v>
      </c>
      <c r="J1683" t="s">
        <v>438</v>
      </c>
      <c r="K1683" t="s">
        <v>33</v>
      </c>
      <c r="L1683" t="s">
        <v>34</v>
      </c>
      <c r="M1683" t="s">
        <v>35</v>
      </c>
      <c r="N1683" s="1">
        <v>44374</v>
      </c>
      <c r="O1683">
        <v>377.99</v>
      </c>
      <c r="P1683" s="2">
        <v>599.99</v>
      </c>
      <c r="Q1683">
        <v>222</v>
      </c>
      <c r="R1683">
        <v>41</v>
      </c>
      <c r="S1683" s="2">
        <v>15497.59</v>
      </c>
      <c r="T1683" s="3">
        <v>0.09</v>
      </c>
      <c r="U1683" s="2">
        <v>1394.78</v>
      </c>
      <c r="V1683" s="2">
        <v>14102.81</v>
      </c>
      <c r="W1683" s="2">
        <v>24.49</v>
      </c>
      <c r="X1683" s="2">
        <v>14127.3</v>
      </c>
    </row>
    <row r="1684" spans="1:24">
      <c r="A1684" t="s">
        <v>3517</v>
      </c>
      <c r="B1684" s="1">
        <v>44357</v>
      </c>
      <c r="C1684" t="s">
        <v>3518</v>
      </c>
      <c r="D1684" t="s">
        <v>1113</v>
      </c>
      <c r="E1684" t="s">
        <v>27</v>
      </c>
      <c r="F1684" t="s">
        <v>28</v>
      </c>
      <c r="G1684" t="s">
        <v>29</v>
      </c>
      <c r="H1684" t="s">
        <v>116</v>
      </c>
      <c r="I1684" t="s">
        <v>73</v>
      </c>
      <c r="J1684" t="s">
        <v>442</v>
      </c>
      <c r="K1684" t="s">
        <v>33</v>
      </c>
      <c r="L1684" t="s">
        <v>41</v>
      </c>
      <c r="M1684" t="s">
        <v>35</v>
      </c>
      <c r="N1684" s="1">
        <v>44362</v>
      </c>
      <c r="O1684">
        <v>99.39</v>
      </c>
      <c r="P1684" s="2">
        <v>162.93</v>
      </c>
      <c r="Q1684">
        <v>63.54</v>
      </c>
      <c r="R1684">
        <v>36</v>
      </c>
      <c r="S1684" s="2">
        <v>3578.04</v>
      </c>
      <c r="T1684" s="3">
        <v>0.09</v>
      </c>
      <c r="U1684" s="2">
        <v>322.02</v>
      </c>
      <c r="V1684" s="2">
        <v>3256.02</v>
      </c>
      <c r="W1684" s="2">
        <v>19.989999999999998</v>
      </c>
      <c r="X1684" s="2">
        <v>3276.01</v>
      </c>
    </row>
    <row r="1685" spans="1:24">
      <c r="A1685" t="s">
        <v>3519</v>
      </c>
      <c r="B1685" s="1">
        <v>44357</v>
      </c>
      <c r="C1685" t="s">
        <v>3520</v>
      </c>
      <c r="D1685" t="s">
        <v>1115</v>
      </c>
      <c r="E1685" t="s">
        <v>39</v>
      </c>
      <c r="F1685" t="s">
        <v>39</v>
      </c>
      <c r="G1685" t="s">
        <v>29</v>
      </c>
      <c r="H1685" t="s">
        <v>62</v>
      </c>
      <c r="I1685" t="s">
        <v>48</v>
      </c>
      <c r="J1685" t="s">
        <v>446</v>
      </c>
      <c r="K1685" t="s">
        <v>33</v>
      </c>
      <c r="L1685" t="s">
        <v>51</v>
      </c>
      <c r="M1685" t="s">
        <v>35</v>
      </c>
      <c r="N1685" s="1">
        <v>44405</v>
      </c>
      <c r="O1685">
        <v>3.52</v>
      </c>
      <c r="P1685" s="2">
        <v>5.68</v>
      </c>
      <c r="Q1685">
        <v>2.16</v>
      </c>
      <c r="R1685">
        <v>8</v>
      </c>
      <c r="S1685" s="2">
        <v>28.16</v>
      </c>
      <c r="T1685" s="3">
        <v>0.05</v>
      </c>
      <c r="U1685" s="2">
        <v>1.41</v>
      </c>
      <c r="V1685" s="2">
        <v>26.75</v>
      </c>
      <c r="W1685" s="2">
        <v>1.39</v>
      </c>
      <c r="X1685" s="2">
        <v>28.14</v>
      </c>
    </row>
    <row r="1686" spans="1:24">
      <c r="A1686" t="s">
        <v>3521</v>
      </c>
      <c r="B1686" s="1">
        <v>44358</v>
      </c>
      <c r="C1686" t="s">
        <v>2688</v>
      </c>
      <c r="D1686" t="s">
        <v>1117</v>
      </c>
      <c r="E1686" t="s">
        <v>45</v>
      </c>
      <c r="F1686" t="s">
        <v>45</v>
      </c>
      <c r="G1686" t="s">
        <v>72</v>
      </c>
      <c r="H1686" t="s">
        <v>150</v>
      </c>
      <c r="I1686" t="s">
        <v>48</v>
      </c>
      <c r="J1686" t="s">
        <v>449</v>
      </c>
      <c r="K1686" t="s">
        <v>50</v>
      </c>
      <c r="L1686" t="s">
        <v>58</v>
      </c>
      <c r="M1686" t="s">
        <v>35</v>
      </c>
      <c r="N1686" s="1">
        <v>44402</v>
      </c>
      <c r="O1686">
        <v>3.51</v>
      </c>
      <c r="P1686" s="2">
        <v>8.57</v>
      </c>
      <c r="Q1686">
        <v>5.0599999999999996</v>
      </c>
      <c r="R1686">
        <v>22</v>
      </c>
      <c r="S1686" s="2">
        <v>77.22</v>
      </c>
      <c r="T1686" s="3">
        <v>0.1</v>
      </c>
      <c r="U1686" s="2">
        <v>7.72</v>
      </c>
      <c r="V1686" s="2">
        <v>69.5</v>
      </c>
      <c r="W1686" s="2">
        <v>6.14</v>
      </c>
      <c r="X1686" s="2">
        <v>75.64</v>
      </c>
    </row>
    <row r="1687" spans="1:24">
      <c r="A1687" t="s">
        <v>3522</v>
      </c>
      <c r="B1687" s="1">
        <v>44358</v>
      </c>
      <c r="C1687" t="s">
        <v>3523</v>
      </c>
      <c r="D1687" t="s">
        <v>1119</v>
      </c>
      <c r="E1687" t="s">
        <v>27</v>
      </c>
      <c r="F1687" t="s">
        <v>28</v>
      </c>
      <c r="G1687" t="s">
        <v>72</v>
      </c>
      <c r="H1687" t="s">
        <v>47</v>
      </c>
      <c r="I1687" t="s">
        <v>176</v>
      </c>
      <c r="J1687" t="s">
        <v>452</v>
      </c>
      <c r="K1687" t="s">
        <v>57</v>
      </c>
      <c r="L1687" t="s">
        <v>51</v>
      </c>
      <c r="M1687" t="s">
        <v>52</v>
      </c>
      <c r="N1687" s="1">
        <v>44389</v>
      </c>
      <c r="O1687">
        <v>0.93</v>
      </c>
      <c r="P1687" s="2">
        <v>1.6</v>
      </c>
      <c r="Q1687">
        <v>0.67</v>
      </c>
      <c r="R1687">
        <v>24</v>
      </c>
      <c r="S1687" s="2">
        <v>22.32</v>
      </c>
      <c r="T1687" s="3">
        <v>0.04</v>
      </c>
      <c r="U1687" s="2">
        <v>0.89</v>
      </c>
      <c r="V1687" s="2">
        <v>21.43</v>
      </c>
      <c r="W1687" s="2">
        <v>1.29</v>
      </c>
      <c r="X1687" s="2">
        <v>22.72</v>
      </c>
    </row>
    <row r="1688" spans="1:24">
      <c r="A1688" t="s">
        <v>3524</v>
      </c>
      <c r="B1688" s="1">
        <v>44360</v>
      </c>
      <c r="C1688" t="s">
        <v>3525</v>
      </c>
      <c r="D1688" t="s">
        <v>1121</v>
      </c>
      <c r="E1688" t="s">
        <v>39</v>
      </c>
      <c r="F1688" t="s">
        <v>39</v>
      </c>
      <c r="G1688" t="s">
        <v>29</v>
      </c>
      <c r="H1688" t="s">
        <v>416</v>
      </c>
      <c r="I1688" t="s">
        <v>63</v>
      </c>
      <c r="J1688" t="s">
        <v>455</v>
      </c>
      <c r="K1688" t="s">
        <v>50</v>
      </c>
      <c r="L1688" t="s">
        <v>34</v>
      </c>
      <c r="M1688" t="s">
        <v>35</v>
      </c>
      <c r="N1688" s="1">
        <v>44420</v>
      </c>
      <c r="O1688">
        <v>5.5</v>
      </c>
      <c r="P1688" s="2">
        <v>12.22</v>
      </c>
      <c r="Q1688">
        <v>6.72</v>
      </c>
      <c r="R1688">
        <v>8</v>
      </c>
      <c r="S1688" s="2">
        <v>44</v>
      </c>
      <c r="T1688" s="3">
        <v>0.1</v>
      </c>
      <c r="U1688" s="2">
        <v>4.4000000000000004</v>
      </c>
      <c r="V1688" s="2">
        <v>39.6</v>
      </c>
      <c r="W1688" s="2">
        <v>2.85</v>
      </c>
      <c r="X1688" s="2">
        <v>42.45</v>
      </c>
    </row>
    <row r="1689" spans="1:24">
      <c r="A1689" t="s">
        <v>3526</v>
      </c>
      <c r="B1689" s="1">
        <v>44361</v>
      </c>
      <c r="C1689" t="s">
        <v>2932</v>
      </c>
      <c r="D1689" t="s">
        <v>1123</v>
      </c>
      <c r="E1689" t="s">
        <v>45</v>
      </c>
      <c r="F1689" t="s">
        <v>45</v>
      </c>
      <c r="G1689" t="s">
        <v>107</v>
      </c>
      <c r="H1689" t="s">
        <v>62</v>
      </c>
      <c r="I1689" t="s">
        <v>176</v>
      </c>
      <c r="J1689" t="s">
        <v>458</v>
      </c>
      <c r="K1689" t="s">
        <v>57</v>
      </c>
      <c r="L1689" t="s">
        <v>41</v>
      </c>
      <c r="M1689" t="s">
        <v>35</v>
      </c>
      <c r="N1689" s="1">
        <v>44377</v>
      </c>
      <c r="O1689">
        <v>1.31</v>
      </c>
      <c r="P1689" s="2">
        <v>2.84</v>
      </c>
      <c r="Q1689">
        <v>1.53</v>
      </c>
      <c r="R1689">
        <v>23</v>
      </c>
      <c r="S1689" s="2">
        <v>30.13</v>
      </c>
      <c r="T1689" s="3">
        <v>0.06</v>
      </c>
      <c r="U1689" s="2">
        <v>1.81</v>
      </c>
      <c r="V1689" s="2">
        <v>28.32</v>
      </c>
      <c r="W1689" s="2">
        <v>0.93</v>
      </c>
      <c r="X1689" s="2">
        <v>29.25</v>
      </c>
    </row>
    <row r="1690" spans="1:24">
      <c r="A1690" t="s">
        <v>3527</v>
      </c>
      <c r="B1690" s="1">
        <v>44367</v>
      </c>
      <c r="C1690" t="s">
        <v>3528</v>
      </c>
      <c r="D1690" t="s">
        <v>1125</v>
      </c>
      <c r="E1690" t="s">
        <v>39</v>
      </c>
      <c r="F1690" t="s">
        <v>39</v>
      </c>
      <c r="G1690" t="s">
        <v>46</v>
      </c>
      <c r="H1690" t="s">
        <v>62</v>
      </c>
      <c r="I1690" t="s">
        <v>63</v>
      </c>
      <c r="J1690" t="s">
        <v>461</v>
      </c>
      <c r="K1690" t="s">
        <v>33</v>
      </c>
      <c r="L1690" t="s">
        <v>51</v>
      </c>
      <c r="M1690" t="s">
        <v>35</v>
      </c>
      <c r="N1690" s="1">
        <v>44421</v>
      </c>
      <c r="O1690">
        <v>4.59</v>
      </c>
      <c r="P1690" s="2">
        <v>7.28</v>
      </c>
      <c r="Q1690">
        <v>2.69</v>
      </c>
      <c r="R1690">
        <v>16</v>
      </c>
      <c r="S1690" s="2">
        <v>73.44</v>
      </c>
      <c r="T1690" s="3">
        <v>7.0000000000000007E-2</v>
      </c>
      <c r="U1690" s="2">
        <v>5.14</v>
      </c>
      <c r="V1690" s="2">
        <v>68.3</v>
      </c>
      <c r="W1690" s="2">
        <v>11.15</v>
      </c>
      <c r="X1690" s="2">
        <v>79.45</v>
      </c>
    </row>
    <row r="1691" spans="1:24">
      <c r="A1691" t="s">
        <v>3529</v>
      </c>
      <c r="B1691" s="1">
        <v>44368</v>
      </c>
      <c r="C1691" t="s">
        <v>3530</v>
      </c>
      <c r="D1691" t="s">
        <v>1127</v>
      </c>
      <c r="E1691" t="s">
        <v>45</v>
      </c>
      <c r="F1691" t="s">
        <v>45</v>
      </c>
      <c r="G1691" t="s">
        <v>29</v>
      </c>
      <c r="H1691" t="s">
        <v>125</v>
      </c>
      <c r="I1691" t="s">
        <v>31</v>
      </c>
      <c r="J1691" t="s">
        <v>464</v>
      </c>
      <c r="K1691" t="s">
        <v>57</v>
      </c>
      <c r="L1691" t="s">
        <v>58</v>
      </c>
      <c r="M1691" t="s">
        <v>35</v>
      </c>
      <c r="N1691" s="1">
        <v>44379</v>
      </c>
      <c r="O1691">
        <v>2.25</v>
      </c>
      <c r="P1691" s="2">
        <v>3.69</v>
      </c>
      <c r="Q1691">
        <v>1.44</v>
      </c>
      <c r="R1691">
        <v>42</v>
      </c>
      <c r="S1691" s="2">
        <v>94.5</v>
      </c>
      <c r="T1691" s="3">
        <v>0.06</v>
      </c>
      <c r="U1691" s="2">
        <v>5.67</v>
      </c>
      <c r="V1691" s="2">
        <v>88.83</v>
      </c>
      <c r="W1691" s="2">
        <v>2.5</v>
      </c>
      <c r="X1691" s="2">
        <v>91.33</v>
      </c>
    </row>
    <row r="1692" spans="1:24">
      <c r="A1692" t="s">
        <v>3531</v>
      </c>
      <c r="B1692" s="1">
        <v>44372</v>
      </c>
      <c r="C1692" t="s">
        <v>3532</v>
      </c>
      <c r="D1692" t="s">
        <v>1129</v>
      </c>
      <c r="E1692" t="s">
        <v>27</v>
      </c>
      <c r="F1692" t="s">
        <v>28</v>
      </c>
      <c r="G1692" t="s">
        <v>72</v>
      </c>
      <c r="H1692" t="s">
        <v>30</v>
      </c>
      <c r="I1692" t="s">
        <v>176</v>
      </c>
      <c r="J1692" t="s">
        <v>467</v>
      </c>
      <c r="K1692" t="s">
        <v>33</v>
      </c>
      <c r="L1692" t="s">
        <v>34</v>
      </c>
      <c r="M1692" t="s">
        <v>52</v>
      </c>
      <c r="N1692" s="1">
        <v>44430</v>
      </c>
      <c r="O1692">
        <v>1.18</v>
      </c>
      <c r="P1692" s="2">
        <v>1.88</v>
      </c>
      <c r="Q1692">
        <v>0.7</v>
      </c>
      <c r="R1692">
        <v>5</v>
      </c>
      <c r="S1692" s="2">
        <v>5.9</v>
      </c>
      <c r="T1692" s="3">
        <v>0.08</v>
      </c>
      <c r="U1692" s="2">
        <v>0.47</v>
      </c>
      <c r="V1692" s="2">
        <v>5.43</v>
      </c>
      <c r="W1692" s="2">
        <v>1.49</v>
      </c>
      <c r="X1692" s="2">
        <v>6.92</v>
      </c>
    </row>
    <row r="1693" spans="1:24">
      <c r="A1693" t="s">
        <v>3533</v>
      </c>
      <c r="B1693" s="1">
        <v>44374</v>
      </c>
      <c r="C1693" t="s">
        <v>3534</v>
      </c>
      <c r="D1693" t="s">
        <v>1131</v>
      </c>
      <c r="E1693" t="s">
        <v>27</v>
      </c>
      <c r="F1693" t="s">
        <v>28</v>
      </c>
      <c r="G1693" t="s">
        <v>29</v>
      </c>
      <c r="H1693" t="s">
        <v>62</v>
      </c>
      <c r="I1693" t="s">
        <v>31</v>
      </c>
      <c r="J1693" t="s">
        <v>470</v>
      </c>
      <c r="K1693" t="s">
        <v>50</v>
      </c>
      <c r="L1693" t="s">
        <v>41</v>
      </c>
      <c r="M1693" t="s">
        <v>35</v>
      </c>
      <c r="N1693" s="1">
        <v>44389</v>
      </c>
      <c r="O1693">
        <v>3.65</v>
      </c>
      <c r="P1693" s="2">
        <v>5.98</v>
      </c>
      <c r="Q1693">
        <v>2.33</v>
      </c>
      <c r="R1693">
        <v>50</v>
      </c>
      <c r="S1693" s="2">
        <v>182.5</v>
      </c>
      <c r="T1693" s="3">
        <v>0.02</v>
      </c>
      <c r="U1693" s="2">
        <v>3.65</v>
      </c>
      <c r="V1693" s="2">
        <v>178.85</v>
      </c>
      <c r="W1693" s="2">
        <v>1.49</v>
      </c>
      <c r="X1693" s="2">
        <v>180.34</v>
      </c>
    </row>
    <row r="1694" spans="1:24">
      <c r="A1694" t="s">
        <v>3535</v>
      </c>
      <c r="B1694" s="1">
        <v>44374</v>
      </c>
      <c r="C1694" t="s">
        <v>3536</v>
      </c>
      <c r="D1694" t="s">
        <v>1133</v>
      </c>
      <c r="E1694" t="s">
        <v>39</v>
      </c>
      <c r="F1694" t="s">
        <v>39</v>
      </c>
      <c r="G1694" t="s">
        <v>29</v>
      </c>
      <c r="H1694" t="s">
        <v>62</v>
      </c>
      <c r="I1694" t="s">
        <v>176</v>
      </c>
      <c r="J1694" t="s">
        <v>473</v>
      </c>
      <c r="K1694" t="s">
        <v>57</v>
      </c>
      <c r="L1694" t="s">
        <v>51</v>
      </c>
      <c r="M1694" t="s">
        <v>35</v>
      </c>
      <c r="N1694" s="1">
        <v>44421</v>
      </c>
      <c r="O1694">
        <v>1.53</v>
      </c>
      <c r="P1694" s="2">
        <v>2.78</v>
      </c>
      <c r="Q1694">
        <v>1.25</v>
      </c>
      <c r="R1694">
        <v>44</v>
      </c>
      <c r="S1694" s="2">
        <v>67.319999999999993</v>
      </c>
      <c r="T1694" s="3">
        <v>7.0000000000000007E-2</v>
      </c>
      <c r="U1694" s="2">
        <v>4.71</v>
      </c>
      <c r="V1694" s="2">
        <v>62.61</v>
      </c>
      <c r="W1694" s="2">
        <v>1.34</v>
      </c>
      <c r="X1694" s="2">
        <v>63.95</v>
      </c>
    </row>
    <row r="1695" spans="1:24">
      <c r="A1695" t="s">
        <v>3537</v>
      </c>
      <c r="B1695" s="1">
        <v>44374</v>
      </c>
      <c r="C1695" t="s">
        <v>3538</v>
      </c>
      <c r="D1695" t="s">
        <v>1135</v>
      </c>
      <c r="E1695" t="s">
        <v>45</v>
      </c>
      <c r="F1695" t="s">
        <v>45</v>
      </c>
      <c r="G1695" t="s">
        <v>29</v>
      </c>
      <c r="H1695" t="s">
        <v>416</v>
      </c>
      <c r="I1695" t="s">
        <v>63</v>
      </c>
      <c r="J1695" t="s">
        <v>476</v>
      </c>
      <c r="K1695" t="s">
        <v>33</v>
      </c>
      <c r="L1695" t="s">
        <v>58</v>
      </c>
      <c r="M1695" t="s">
        <v>35</v>
      </c>
      <c r="N1695" s="1">
        <v>44431</v>
      </c>
      <c r="O1695">
        <v>2.1800000000000002</v>
      </c>
      <c r="P1695" s="2">
        <v>3.52</v>
      </c>
      <c r="Q1695">
        <v>1.34</v>
      </c>
      <c r="R1695">
        <v>1</v>
      </c>
      <c r="S1695" s="2">
        <v>2.1800000000000002</v>
      </c>
      <c r="T1695" s="3">
        <v>0.04</v>
      </c>
      <c r="U1695" s="2">
        <v>0.09</v>
      </c>
      <c r="V1695" s="2">
        <v>2.09</v>
      </c>
      <c r="W1695" s="2">
        <v>6.83</v>
      </c>
      <c r="X1695" s="2">
        <v>8.92</v>
      </c>
    </row>
    <row r="1696" spans="1:24">
      <c r="A1696" t="s">
        <v>3539</v>
      </c>
      <c r="B1696" s="1">
        <v>44375</v>
      </c>
      <c r="C1696" t="s">
        <v>3540</v>
      </c>
      <c r="D1696" t="s">
        <v>1137</v>
      </c>
      <c r="E1696" t="s">
        <v>27</v>
      </c>
      <c r="F1696" t="s">
        <v>28</v>
      </c>
      <c r="G1696" t="s">
        <v>46</v>
      </c>
      <c r="H1696" t="s">
        <v>125</v>
      </c>
      <c r="I1696" t="s">
        <v>31</v>
      </c>
      <c r="J1696" t="s">
        <v>480</v>
      </c>
      <c r="K1696" t="s">
        <v>57</v>
      </c>
      <c r="L1696" t="s">
        <v>58</v>
      </c>
      <c r="M1696" t="s">
        <v>52</v>
      </c>
      <c r="N1696" s="1">
        <v>44427</v>
      </c>
      <c r="O1696">
        <v>2.4500000000000002</v>
      </c>
      <c r="P1696" s="2">
        <v>3.89</v>
      </c>
      <c r="Q1696">
        <v>1.44</v>
      </c>
      <c r="R1696">
        <v>32</v>
      </c>
      <c r="S1696" s="2">
        <v>78.400000000000006</v>
      </c>
      <c r="T1696" s="3">
        <v>0.1</v>
      </c>
      <c r="U1696" s="2">
        <v>7.84</v>
      </c>
      <c r="V1696" s="2">
        <v>70.56</v>
      </c>
      <c r="W1696" s="2">
        <v>7.01</v>
      </c>
      <c r="X1696" s="2">
        <v>77.569999999999993</v>
      </c>
    </row>
    <row r="1697" spans="1:24">
      <c r="A1697" t="s">
        <v>3541</v>
      </c>
      <c r="B1697" s="1">
        <v>44375</v>
      </c>
      <c r="C1697" t="s">
        <v>2061</v>
      </c>
      <c r="D1697" t="s">
        <v>1139</v>
      </c>
      <c r="E1697" t="s">
        <v>39</v>
      </c>
      <c r="F1697" t="s">
        <v>39</v>
      </c>
      <c r="G1697" t="s">
        <v>29</v>
      </c>
      <c r="H1697" t="s">
        <v>167</v>
      </c>
      <c r="I1697" t="s">
        <v>31</v>
      </c>
      <c r="J1697" t="s">
        <v>483</v>
      </c>
      <c r="K1697" t="s">
        <v>33</v>
      </c>
      <c r="L1697" t="s">
        <v>58</v>
      </c>
      <c r="M1697" t="s">
        <v>35</v>
      </c>
      <c r="N1697" s="1">
        <v>44423</v>
      </c>
      <c r="O1697">
        <v>1.84</v>
      </c>
      <c r="P1697" s="2">
        <v>2.88</v>
      </c>
      <c r="Q1697">
        <v>1.04</v>
      </c>
      <c r="R1697">
        <v>25</v>
      </c>
      <c r="S1697" s="2">
        <v>46</v>
      </c>
      <c r="T1697" s="3">
        <v>0.04</v>
      </c>
      <c r="U1697" s="2">
        <v>1.84</v>
      </c>
      <c r="V1697" s="2">
        <v>44.16</v>
      </c>
      <c r="W1697" s="2">
        <v>1.49</v>
      </c>
      <c r="X1697" s="2">
        <v>45.65</v>
      </c>
    </row>
    <row r="1698" spans="1:24">
      <c r="A1698" t="s">
        <v>3542</v>
      </c>
      <c r="B1698" s="1">
        <v>44375</v>
      </c>
      <c r="C1698" t="s">
        <v>2705</v>
      </c>
      <c r="D1698" t="s">
        <v>1141</v>
      </c>
      <c r="E1698" t="s">
        <v>45</v>
      </c>
      <c r="F1698" t="s">
        <v>45</v>
      </c>
      <c r="G1698" t="s">
        <v>29</v>
      </c>
      <c r="H1698" t="s">
        <v>150</v>
      </c>
      <c r="I1698" t="s">
        <v>63</v>
      </c>
      <c r="J1698" t="s">
        <v>486</v>
      </c>
      <c r="K1698" t="s">
        <v>50</v>
      </c>
      <c r="L1698" t="s">
        <v>41</v>
      </c>
      <c r="M1698" t="s">
        <v>35</v>
      </c>
      <c r="N1698" s="1">
        <v>44427</v>
      </c>
      <c r="O1698">
        <v>6.51</v>
      </c>
      <c r="P1698" s="2">
        <v>30.98</v>
      </c>
      <c r="Q1698">
        <v>24.47</v>
      </c>
      <c r="R1698">
        <v>6</v>
      </c>
      <c r="S1698" s="2">
        <v>39.06</v>
      </c>
      <c r="T1698" s="3">
        <v>0.01</v>
      </c>
      <c r="U1698" s="2">
        <v>0.39</v>
      </c>
      <c r="V1698" s="2">
        <v>38.67</v>
      </c>
      <c r="W1698" s="2">
        <v>6.5</v>
      </c>
      <c r="X1698" s="2">
        <v>45.17</v>
      </c>
    </row>
    <row r="1699" spans="1:24">
      <c r="A1699" t="s">
        <v>3543</v>
      </c>
      <c r="B1699" s="1">
        <v>44376</v>
      </c>
      <c r="C1699" t="s">
        <v>3544</v>
      </c>
      <c r="D1699" t="s">
        <v>1143</v>
      </c>
      <c r="E1699" t="s">
        <v>27</v>
      </c>
      <c r="F1699" t="s">
        <v>28</v>
      </c>
      <c r="G1699" t="s">
        <v>107</v>
      </c>
      <c r="H1699" t="s">
        <v>150</v>
      </c>
      <c r="I1699" t="s">
        <v>48</v>
      </c>
      <c r="J1699" t="s">
        <v>489</v>
      </c>
      <c r="K1699" t="s">
        <v>57</v>
      </c>
      <c r="L1699" t="s">
        <v>34</v>
      </c>
      <c r="M1699" t="s">
        <v>35</v>
      </c>
      <c r="N1699" s="1">
        <v>44399</v>
      </c>
      <c r="O1699">
        <v>1.84</v>
      </c>
      <c r="P1699" s="2">
        <v>2.88</v>
      </c>
      <c r="Q1699">
        <v>1.04</v>
      </c>
      <c r="R1699">
        <v>49</v>
      </c>
      <c r="S1699" s="2">
        <v>90.16</v>
      </c>
      <c r="T1699" s="3">
        <v>0.01</v>
      </c>
      <c r="U1699" s="2">
        <v>0.9</v>
      </c>
      <c r="V1699" s="2">
        <v>89.26</v>
      </c>
      <c r="W1699" s="2">
        <v>0.99</v>
      </c>
      <c r="X1699" s="2">
        <v>90.25</v>
      </c>
    </row>
    <row r="1700" spans="1:24">
      <c r="A1700" t="s">
        <v>3545</v>
      </c>
      <c r="B1700" s="1">
        <v>44379</v>
      </c>
      <c r="C1700" t="s">
        <v>3546</v>
      </c>
      <c r="D1700" t="s">
        <v>1145</v>
      </c>
      <c r="E1700" t="s">
        <v>39</v>
      </c>
      <c r="F1700" t="s">
        <v>39</v>
      </c>
      <c r="G1700" t="s">
        <v>107</v>
      </c>
      <c r="H1700" t="s">
        <v>167</v>
      </c>
      <c r="I1700" t="s">
        <v>48</v>
      </c>
      <c r="J1700" t="s">
        <v>492</v>
      </c>
      <c r="K1700" t="s">
        <v>33</v>
      </c>
      <c r="L1700" t="s">
        <v>41</v>
      </c>
      <c r="M1700" t="s">
        <v>35</v>
      </c>
      <c r="N1700" s="1">
        <v>44408</v>
      </c>
      <c r="O1700">
        <v>5.5</v>
      </c>
      <c r="P1700" s="2">
        <v>12.22</v>
      </c>
      <c r="Q1700">
        <v>6.72</v>
      </c>
      <c r="R1700">
        <v>46</v>
      </c>
      <c r="S1700" s="2">
        <v>253</v>
      </c>
      <c r="T1700" s="3">
        <v>0.03</v>
      </c>
      <c r="U1700" s="2">
        <v>7.59</v>
      </c>
      <c r="V1700" s="2">
        <v>245.41</v>
      </c>
      <c r="W1700" s="2">
        <v>2.85</v>
      </c>
      <c r="X1700" s="2">
        <v>248.26</v>
      </c>
    </row>
    <row r="1701" spans="1:24">
      <c r="A1701" t="s">
        <v>3547</v>
      </c>
      <c r="B1701" s="1">
        <v>44379</v>
      </c>
      <c r="C1701" t="s">
        <v>3045</v>
      </c>
      <c r="D1701" t="s">
        <v>1147</v>
      </c>
      <c r="E1701" t="s">
        <v>45</v>
      </c>
      <c r="F1701" t="s">
        <v>45</v>
      </c>
      <c r="G1701" t="s">
        <v>107</v>
      </c>
      <c r="H1701" t="s">
        <v>125</v>
      </c>
      <c r="I1701" t="s">
        <v>73</v>
      </c>
      <c r="J1701" t="s">
        <v>495</v>
      </c>
      <c r="K1701" t="s">
        <v>33</v>
      </c>
      <c r="L1701" t="s">
        <v>58</v>
      </c>
      <c r="M1701" t="s">
        <v>35</v>
      </c>
      <c r="N1701" s="1">
        <v>44424</v>
      </c>
      <c r="O1701">
        <v>11.11</v>
      </c>
      <c r="P1701" s="2">
        <v>19.84</v>
      </c>
      <c r="Q1701">
        <v>8.73</v>
      </c>
      <c r="R1701">
        <v>1</v>
      </c>
      <c r="S1701" s="2">
        <v>11.11</v>
      </c>
      <c r="T1701" s="3">
        <v>0.05</v>
      </c>
      <c r="U1701" s="2">
        <v>0.56000000000000005</v>
      </c>
      <c r="V1701" s="2">
        <v>10.55</v>
      </c>
      <c r="W1701" s="2">
        <v>4.0999999999999996</v>
      </c>
      <c r="X1701" s="2">
        <v>14.65</v>
      </c>
    </row>
    <row r="1702" spans="1:24">
      <c r="A1702" t="s">
        <v>3548</v>
      </c>
      <c r="B1702" s="1">
        <v>44381</v>
      </c>
      <c r="C1702" t="s">
        <v>3549</v>
      </c>
      <c r="D1702" t="s">
        <v>1149</v>
      </c>
      <c r="E1702" t="s">
        <v>39</v>
      </c>
      <c r="F1702" t="s">
        <v>39</v>
      </c>
      <c r="G1702" t="s">
        <v>29</v>
      </c>
      <c r="H1702" t="s">
        <v>30</v>
      </c>
      <c r="I1702" t="s">
        <v>63</v>
      </c>
      <c r="J1702" t="s">
        <v>498</v>
      </c>
      <c r="K1702" t="s">
        <v>50</v>
      </c>
      <c r="L1702" t="s">
        <v>58</v>
      </c>
      <c r="M1702" t="s">
        <v>35</v>
      </c>
      <c r="N1702" s="1">
        <v>44392</v>
      </c>
      <c r="O1702">
        <v>11.38</v>
      </c>
      <c r="P1702" s="2">
        <v>18.649999999999999</v>
      </c>
      <c r="Q1702">
        <v>7.27</v>
      </c>
      <c r="R1702">
        <v>44</v>
      </c>
      <c r="S1702" s="2">
        <v>500.72</v>
      </c>
      <c r="T1702" s="3">
        <v>0.03</v>
      </c>
      <c r="U1702" s="2">
        <v>15.02</v>
      </c>
      <c r="V1702" s="2">
        <v>485.7</v>
      </c>
      <c r="W1702" s="2">
        <v>3.77</v>
      </c>
      <c r="X1702" s="2">
        <v>489.47</v>
      </c>
    </row>
    <row r="1703" spans="1:24">
      <c r="A1703" t="s">
        <v>3550</v>
      </c>
      <c r="B1703" s="1">
        <v>44381</v>
      </c>
      <c r="C1703" t="s">
        <v>3551</v>
      </c>
      <c r="D1703" t="s">
        <v>1151</v>
      </c>
      <c r="E1703" t="s">
        <v>39</v>
      </c>
      <c r="F1703" t="s">
        <v>39</v>
      </c>
      <c r="G1703" t="s">
        <v>29</v>
      </c>
      <c r="H1703" t="s">
        <v>90</v>
      </c>
      <c r="I1703" t="s">
        <v>176</v>
      </c>
      <c r="J1703" t="s">
        <v>501</v>
      </c>
      <c r="K1703" t="s">
        <v>33</v>
      </c>
      <c r="L1703" t="s">
        <v>51</v>
      </c>
      <c r="M1703" t="s">
        <v>35</v>
      </c>
      <c r="N1703" s="1">
        <v>44398</v>
      </c>
      <c r="O1703">
        <v>2.74</v>
      </c>
      <c r="P1703" s="2">
        <v>4.49</v>
      </c>
      <c r="Q1703">
        <v>1.75</v>
      </c>
      <c r="R1703">
        <v>15</v>
      </c>
      <c r="S1703" s="2">
        <v>41.1</v>
      </c>
      <c r="T1703" s="3">
        <v>0.05</v>
      </c>
      <c r="U1703" s="2">
        <v>2.06</v>
      </c>
      <c r="V1703" s="2">
        <v>39.049999999999997</v>
      </c>
      <c r="W1703" s="2">
        <v>1.49</v>
      </c>
      <c r="X1703" s="2">
        <v>40.54</v>
      </c>
    </row>
    <row r="1704" spans="1:24">
      <c r="A1704" t="s">
        <v>3552</v>
      </c>
      <c r="B1704" s="1">
        <v>44382</v>
      </c>
      <c r="C1704" t="s">
        <v>3553</v>
      </c>
      <c r="D1704" t="s">
        <v>1153</v>
      </c>
      <c r="E1704" t="s">
        <v>45</v>
      </c>
      <c r="F1704" t="s">
        <v>45</v>
      </c>
      <c r="G1704" t="s">
        <v>107</v>
      </c>
      <c r="H1704" t="s">
        <v>30</v>
      </c>
      <c r="I1704" t="s">
        <v>73</v>
      </c>
      <c r="J1704" t="s">
        <v>504</v>
      </c>
      <c r="K1704" t="s">
        <v>33</v>
      </c>
      <c r="L1704" t="s">
        <v>58</v>
      </c>
      <c r="M1704" t="s">
        <v>35</v>
      </c>
      <c r="N1704" s="1">
        <v>44433</v>
      </c>
      <c r="O1704">
        <v>8.82</v>
      </c>
      <c r="P1704" s="2">
        <v>20.99</v>
      </c>
      <c r="Q1704">
        <v>12.17</v>
      </c>
      <c r="R1704">
        <v>49</v>
      </c>
      <c r="S1704" s="2">
        <v>432.18</v>
      </c>
      <c r="T1704" s="3">
        <v>0.06</v>
      </c>
      <c r="U1704" s="2">
        <v>25.93</v>
      </c>
      <c r="V1704" s="2">
        <v>406.25</v>
      </c>
      <c r="W1704" s="2">
        <v>4.8099999999999996</v>
      </c>
      <c r="X1704" s="2">
        <v>411.06</v>
      </c>
    </row>
    <row r="1705" spans="1:24">
      <c r="A1705" t="s">
        <v>3554</v>
      </c>
      <c r="B1705" s="1">
        <v>44386</v>
      </c>
      <c r="C1705" t="s">
        <v>3555</v>
      </c>
      <c r="D1705" t="s">
        <v>1155</v>
      </c>
      <c r="E1705" t="s">
        <v>27</v>
      </c>
      <c r="F1705" t="s">
        <v>28</v>
      </c>
      <c r="G1705" t="s">
        <v>107</v>
      </c>
      <c r="H1705" t="s">
        <v>167</v>
      </c>
      <c r="I1705" t="s">
        <v>63</v>
      </c>
      <c r="J1705" t="s">
        <v>507</v>
      </c>
      <c r="K1705" t="s">
        <v>50</v>
      </c>
      <c r="L1705" t="s">
        <v>34</v>
      </c>
      <c r="M1705" t="s">
        <v>35</v>
      </c>
      <c r="N1705" s="1">
        <v>44404</v>
      </c>
      <c r="O1705">
        <v>56.16</v>
      </c>
      <c r="P1705" s="2">
        <v>136.97999999999999</v>
      </c>
      <c r="Q1705">
        <v>80.819999999999993</v>
      </c>
      <c r="R1705">
        <v>7</v>
      </c>
      <c r="S1705" s="2">
        <v>393.12</v>
      </c>
      <c r="T1705" s="3">
        <v>0.02</v>
      </c>
      <c r="U1705" s="2">
        <v>7.86</v>
      </c>
      <c r="V1705" s="2">
        <v>385.26</v>
      </c>
      <c r="W1705" s="2">
        <v>24.49</v>
      </c>
      <c r="X1705" s="2">
        <v>409.75</v>
      </c>
    </row>
    <row r="1706" spans="1:24">
      <c r="A1706" t="s">
        <v>3556</v>
      </c>
      <c r="B1706" s="1">
        <v>44388</v>
      </c>
      <c r="C1706" t="s">
        <v>3557</v>
      </c>
      <c r="D1706" t="s">
        <v>1157</v>
      </c>
      <c r="E1706" t="s">
        <v>27</v>
      </c>
      <c r="F1706" t="s">
        <v>28</v>
      </c>
      <c r="G1706" t="s">
        <v>46</v>
      </c>
      <c r="H1706" t="s">
        <v>525</v>
      </c>
      <c r="I1706" t="s">
        <v>31</v>
      </c>
      <c r="J1706" t="s">
        <v>510</v>
      </c>
      <c r="K1706" t="s">
        <v>57</v>
      </c>
      <c r="L1706" t="s">
        <v>34</v>
      </c>
      <c r="M1706" t="s">
        <v>35</v>
      </c>
      <c r="N1706" s="1">
        <v>44436</v>
      </c>
      <c r="O1706">
        <v>0.94</v>
      </c>
      <c r="P1706" s="2">
        <v>1.88</v>
      </c>
      <c r="Q1706">
        <v>0.94</v>
      </c>
      <c r="R1706">
        <v>22</v>
      </c>
      <c r="S1706" s="2">
        <v>20.68</v>
      </c>
      <c r="T1706" s="3">
        <v>7.0000000000000007E-2</v>
      </c>
      <c r="U1706" s="2">
        <v>1.45</v>
      </c>
      <c r="V1706" s="2">
        <v>19.23</v>
      </c>
      <c r="W1706" s="2">
        <v>0.79</v>
      </c>
      <c r="X1706" s="2">
        <v>20.02</v>
      </c>
    </row>
    <row r="1707" spans="1:24">
      <c r="A1707" t="s">
        <v>3558</v>
      </c>
      <c r="B1707" s="1">
        <v>44389</v>
      </c>
      <c r="C1707" t="s">
        <v>3559</v>
      </c>
      <c r="D1707" t="s">
        <v>1159</v>
      </c>
      <c r="E1707" t="s">
        <v>39</v>
      </c>
      <c r="F1707" t="s">
        <v>39</v>
      </c>
      <c r="G1707" t="s">
        <v>107</v>
      </c>
      <c r="H1707" t="s">
        <v>525</v>
      </c>
      <c r="I1707" t="s">
        <v>48</v>
      </c>
      <c r="J1707" t="s">
        <v>513</v>
      </c>
      <c r="K1707" t="s">
        <v>50</v>
      </c>
      <c r="L1707" t="s">
        <v>34</v>
      </c>
      <c r="M1707" t="s">
        <v>35</v>
      </c>
      <c r="N1707" s="1">
        <v>44394</v>
      </c>
      <c r="O1707">
        <v>11.04</v>
      </c>
      <c r="P1707" s="2">
        <v>16.98</v>
      </c>
      <c r="Q1707">
        <v>5.94</v>
      </c>
      <c r="R1707">
        <v>1</v>
      </c>
      <c r="S1707" s="2">
        <v>11.04</v>
      </c>
      <c r="T1707" s="3">
        <v>0.03</v>
      </c>
      <c r="U1707" s="2">
        <v>0.33</v>
      </c>
      <c r="V1707" s="2">
        <v>10.71</v>
      </c>
      <c r="W1707" s="2">
        <v>12.39</v>
      </c>
      <c r="X1707" s="2">
        <v>23.1</v>
      </c>
    </row>
    <row r="1708" spans="1:24">
      <c r="A1708" t="s">
        <v>3560</v>
      </c>
      <c r="B1708" s="1">
        <v>44391</v>
      </c>
      <c r="C1708" t="s">
        <v>3561</v>
      </c>
      <c r="D1708" t="s">
        <v>1161</v>
      </c>
      <c r="E1708" t="s">
        <v>45</v>
      </c>
      <c r="F1708" t="s">
        <v>45</v>
      </c>
      <c r="G1708" t="s">
        <v>46</v>
      </c>
      <c r="H1708" t="s">
        <v>30</v>
      </c>
      <c r="I1708" t="s">
        <v>48</v>
      </c>
      <c r="J1708" t="s">
        <v>516</v>
      </c>
      <c r="K1708" t="s">
        <v>57</v>
      </c>
      <c r="L1708" t="s">
        <v>34</v>
      </c>
      <c r="M1708" t="s">
        <v>52</v>
      </c>
      <c r="N1708" s="1">
        <v>44439</v>
      </c>
      <c r="O1708">
        <v>3.48</v>
      </c>
      <c r="P1708" s="2">
        <v>5.43</v>
      </c>
      <c r="Q1708">
        <v>1.95</v>
      </c>
      <c r="R1708">
        <v>48</v>
      </c>
      <c r="S1708" s="2">
        <v>167.04</v>
      </c>
      <c r="T1708" s="3">
        <v>0.05</v>
      </c>
      <c r="U1708" s="2">
        <v>8.35</v>
      </c>
      <c r="V1708" s="2">
        <v>158.69</v>
      </c>
      <c r="W1708" s="2">
        <v>0.95</v>
      </c>
      <c r="X1708" s="2">
        <v>159.63999999999999</v>
      </c>
    </row>
    <row r="1709" spans="1:24">
      <c r="A1709" t="s">
        <v>3562</v>
      </c>
      <c r="B1709" s="1">
        <v>44392</v>
      </c>
      <c r="C1709" t="s">
        <v>3370</v>
      </c>
      <c r="D1709" t="s">
        <v>1163</v>
      </c>
      <c r="E1709" t="s">
        <v>27</v>
      </c>
      <c r="F1709" t="s">
        <v>28</v>
      </c>
      <c r="G1709" t="s">
        <v>72</v>
      </c>
      <c r="H1709" t="s">
        <v>47</v>
      </c>
      <c r="I1709" t="s">
        <v>48</v>
      </c>
      <c r="J1709" t="s">
        <v>519</v>
      </c>
      <c r="K1709" t="s">
        <v>33</v>
      </c>
      <c r="L1709" t="s">
        <v>41</v>
      </c>
      <c r="M1709" t="s">
        <v>35</v>
      </c>
      <c r="N1709" s="1">
        <v>44436</v>
      </c>
      <c r="O1709">
        <v>5.22</v>
      </c>
      <c r="P1709" s="2">
        <v>9.85</v>
      </c>
      <c r="Q1709">
        <v>4.63</v>
      </c>
      <c r="R1709">
        <v>21</v>
      </c>
      <c r="S1709" s="2">
        <v>109.62</v>
      </c>
      <c r="T1709" s="3">
        <v>0.1</v>
      </c>
      <c r="U1709" s="2">
        <v>10.96</v>
      </c>
      <c r="V1709" s="2">
        <v>98.66</v>
      </c>
      <c r="W1709" s="2">
        <v>4.82</v>
      </c>
      <c r="X1709" s="2">
        <v>103.48</v>
      </c>
    </row>
    <row r="1710" spans="1:24">
      <c r="A1710" t="s">
        <v>3563</v>
      </c>
      <c r="B1710" s="1">
        <v>44393</v>
      </c>
      <c r="C1710" t="s">
        <v>2727</v>
      </c>
      <c r="D1710" t="s">
        <v>1165</v>
      </c>
      <c r="E1710" t="s">
        <v>27</v>
      </c>
      <c r="F1710" t="s">
        <v>28</v>
      </c>
      <c r="G1710" t="s">
        <v>29</v>
      </c>
      <c r="H1710" t="s">
        <v>62</v>
      </c>
      <c r="I1710" t="s">
        <v>48</v>
      </c>
      <c r="J1710" t="s">
        <v>522</v>
      </c>
      <c r="K1710" t="s">
        <v>57</v>
      </c>
      <c r="L1710" t="s">
        <v>51</v>
      </c>
      <c r="M1710" t="s">
        <v>35</v>
      </c>
      <c r="N1710" s="1">
        <v>44446</v>
      </c>
      <c r="O1710">
        <v>0.92</v>
      </c>
      <c r="P1710" s="2">
        <v>1.81</v>
      </c>
      <c r="Q1710">
        <v>0.89</v>
      </c>
      <c r="R1710">
        <v>48</v>
      </c>
      <c r="S1710" s="2">
        <v>44.16</v>
      </c>
      <c r="T1710" s="3">
        <v>0.02</v>
      </c>
      <c r="U1710" s="2">
        <v>0.88</v>
      </c>
      <c r="V1710" s="2">
        <v>43.28</v>
      </c>
      <c r="W1710" s="2">
        <v>1.56</v>
      </c>
      <c r="X1710" s="2">
        <v>44.84</v>
      </c>
    </row>
    <row r="1711" spans="1:24">
      <c r="A1711" t="s">
        <v>3564</v>
      </c>
      <c r="B1711" s="1">
        <v>44394</v>
      </c>
      <c r="C1711" t="s">
        <v>3565</v>
      </c>
      <c r="D1711" t="s">
        <v>1167</v>
      </c>
      <c r="E1711" t="s">
        <v>39</v>
      </c>
      <c r="F1711" t="s">
        <v>39</v>
      </c>
      <c r="G1711" t="s">
        <v>46</v>
      </c>
      <c r="H1711" t="s">
        <v>150</v>
      </c>
      <c r="I1711" t="s">
        <v>176</v>
      </c>
      <c r="J1711" t="s">
        <v>526</v>
      </c>
      <c r="K1711" t="s">
        <v>33</v>
      </c>
      <c r="L1711" t="s">
        <v>58</v>
      </c>
      <c r="M1711" t="s">
        <v>35</v>
      </c>
      <c r="N1711" s="1">
        <v>44425</v>
      </c>
      <c r="O1711">
        <v>2.41</v>
      </c>
      <c r="P1711" s="2">
        <v>3.71</v>
      </c>
      <c r="Q1711">
        <v>1.3</v>
      </c>
      <c r="R1711">
        <v>13</v>
      </c>
      <c r="S1711" s="2">
        <v>31.33</v>
      </c>
      <c r="T1711" s="3">
        <v>0.06</v>
      </c>
      <c r="U1711" s="2">
        <v>1.88</v>
      </c>
      <c r="V1711" s="2">
        <v>29.45</v>
      </c>
      <c r="W1711" s="2">
        <v>1.93</v>
      </c>
      <c r="X1711" s="2">
        <v>31.38</v>
      </c>
    </row>
    <row r="1712" spans="1:24">
      <c r="A1712" t="s">
        <v>3566</v>
      </c>
      <c r="B1712" s="1">
        <v>44395</v>
      </c>
      <c r="C1712" t="s">
        <v>3567</v>
      </c>
      <c r="D1712" t="s">
        <v>1169</v>
      </c>
      <c r="E1712" t="s">
        <v>45</v>
      </c>
      <c r="F1712" t="s">
        <v>45</v>
      </c>
      <c r="G1712" t="s">
        <v>29</v>
      </c>
      <c r="H1712" t="s">
        <v>167</v>
      </c>
      <c r="I1712" t="s">
        <v>176</v>
      </c>
      <c r="J1712" t="s">
        <v>529</v>
      </c>
      <c r="K1712" t="s">
        <v>33</v>
      </c>
      <c r="L1712" t="s">
        <v>51</v>
      </c>
      <c r="M1712" t="s">
        <v>35</v>
      </c>
      <c r="N1712" s="1">
        <v>44418</v>
      </c>
      <c r="O1712">
        <v>2.5</v>
      </c>
      <c r="P1712" s="2">
        <v>5.68</v>
      </c>
      <c r="Q1712">
        <v>3.18</v>
      </c>
      <c r="R1712">
        <v>21</v>
      </c>
      <c r="S1712" s="2">
        <v>52.5</v>
      </c>
      <c r="T1712" s="3">
        <v>7.0000000000000007E-2</v>
      </c>
      <c r="U1712" s="2">
        <v>3.68</v>
      </c>
      <c r="V1712" s="2">
        <v>48.83</v>
      </c>
      <c r="W1712" s="2">
        <v>3.6</v>
      </c>
      <c r="X1712" s="2">
        <v>52.43</v>
      </c>
    </row>
    <row r="1713" spans="1:24">
      <c r="A1713" t="s">
        <v>3568</v>
      </c>
      <c r="B1713" s="1">
        <v>44395</v>
      </c>
      <c r="C1713" t="s">
        <v>3569</v>
      </c>
      <c r="D1713" t="s">
        <v>1171</v>
      </c>
      <c r="E1713" t="s">
        <v>27</v>
      </c>
      <c r="F1713" t="s">
        <v>28</v>
      </c>
      <c r="G1713" t="s">
        <v>29</v>
      </c>
      <c r="H1713" t="s">
        <v>90</v>
      </c>
      <c r="I1713" t="s">
        <v>176</v>
      </c>
      <c r="J1713" t="s">
        <v>532</v>
      </c>
      <c r="K1713" t="s">
        <v>33</v>
      </c>
      <c r="L1713" t="s">
        <v>34</v>
      </c>
      <c r="M1713" t="s">
        <v>35</v>
      </c>
      <c r="N1713" s="1">
        <v>44401</v>
      </c>
      <c r="O1713">
        <v>2.2599999999999998</v>
      </c>
      <c r="P1713" s="2">
        <v>3.58</v>
      </c>
      <c r="Q1713">
        <v>1.32</v>
      </c>
      <c r="R1713">
        <v>43</v>
      </c>
      <c r="S1713" s="2">
        <v>97.18</v>
      </c>
      <c r="T1713" s="3">
        <v>0.08</v>
      </c>
      <c r="U1713" s="2">
        <v>7.77</v>
      </c>
      <c r="V1713" s="2">
        <v>89.41</v>
      </c>
      <c r="W1713" s="2">
        <v>5.47</v>
      </c>
      <c r="X1713" s="2">
        <v>94.88</v>
      </c>
    </row>
    <row r="1714" spans="1:24">
      <c r="A1714" t="s">
        <v>3570</v>
      </c>
      <c r="B1714" s="1">
        <v>44396</v>
      </c>
      <c r="C1714" t="s">
        <v>3571</v>
      </c>
      <c r="D1714" t="s">
        <v>1173</v>
      </c>
      <c r="E1714" t="s">
        <v>39</v>
      </c>
      <c r="F1714" t="s">
        <v>39</v>
      </c>
      <c r="G1714" t="s">
        <v>46</v>
      </c>
      <c r="H1714" t="s">
        <v>62</v>
      </c>
      <c r="I1714" t="s">
        <v>31</v>
      </c>
      <c r="J1714" t="s">
        <v>535</v>
      </c>
      <c r="K1714" t="s">
        <v>50</v>
      </c>
      <c r="L1714" t="s">
        <v>41</v>
      </c>
      <c r="M1714" t="s">
        <v>35</v>
      </c>
      <c r="N1714" s="1">
        <v>44401</v>
      </c>
      <c r="O1714">
        <v>3.5</v>
      </c>
      <c r="P1714" s="2">
        <v>5.74</v>
      </c>
      <c r="Q1714">
        <v>2.2400000000000002</v>
      </c>
      <c r="R1714">
        <v>41</v>
      </c>
      <c r="S1714" s="2">
        <v>143.5</v>
      </c>
      <c r="T1714" s="3">
        <v>0.08</v>
      </c>
      <c r="U1714" s="2">
        <v>11.48</v>
      </c>
      <c r="V1714" s="2">
        <v>132.02000000000001</v>
      </c>
      <c r="W1714" s="2">
        <v>5.01</v>
      </c>
      <c r="X1714" s="2">
        <v>137.03</v>
      </c>
    </row>
    <row r="1715" spans="1:24">
      <c r="A1715" t="s">
        <v>3572</v>
      </c>
      <c r="B1715" s="1">
        <v>44397</v>
      </c>
      <c r="C1715" t="s">
        <v>3573</v>
      </c>
      <c r="D1715" t="s">
        <v>1175</v>
      </c>
      <c r="E1715" t="s">
        <v>45</v>
      </c>
      <c r="F1715" t="s">
        <v>45</v>
      </c>
      <c r="G1715" t="s">
        <v>72</v>
      </c>
      <c r="H1715" t="s">
        <v>125</v>
      </c>
      <c r="I1715" t="s">
        <v>73</v>
      </c>
      <c r="J1715" t="s">
        <v>538</v>
      </c>
      <c r="K1715" t="s">
        <v>57</v>
      </c>
      <c r="L1715" t="s">
        <v>51</v>
      </c>
      <c r="M1715" t="s">
        <v>35</v>
      </c>
      <c r="N1715" s="1">
        <v>44424</v>
      </c>
      <c r="O1715">
        <v>4.0999999999999996</v>
      </c>
      <c r="P1715" s="2">
        <v>9.31</v>
      </c>
      <c r="Q1715">
        <v>5.21</v>
      </c>
      <c r="R1715">
        <v>26</v>
      </c>
      <c r="S1715" s="2">
        <v>106.6</v>
      </c>
      <c r="T1715" s="3">
        <v>0.06</v>
      </c>
      <c r="U1715" s="2">
        <v>6.4</v>
      </c>
      <c r="V1715" s="2">
        <v>100.2</v>
      </c>
      <c r="W1715" s="2">
        <v>3.98</v>
      </c>
      <c r="X1715" s="2">
        <v>104.18</v>
      </c>
    </row>
    <row r="1716" spans="1:24">
      <c r="A1716" t="s">
        <v>3574</v>
      </c>
      <c r="B1716" s="1">
        <v>44400</v>
      </c>
      <c r="C1716" t="s">
        <v>3575</v>
      </c>
      <c r="D1716" t="s">
        <v>1177</v>
      </c>
      <c r="E1716" t="s">
        <v>27</v>
      </c>
      <c r="F1716" t="s">
        <v>28</v>
      </c>
      <c r="G1716" t="s">
        <v>107</v>
      </c>
      <c r="H1716" t="s">
        <v>30</v>
      </c>
      <c r="I1716" t="s">
        <v>48</v>
      </c>
      <c r="J1716" t="s">
        <v>541</v>
      </c>
      <c r="K1716" t="s">
        <v>50</v>
      </c>
      <c r="L1716" t="s">
        <v>58</v>
      </c>
      <c r="M1716" t="s">
        <v>35</v>
      </c>
      <c r="N1716" s="1">
        <v>44409</v>
      </c>
      <c r="O1716">
        <v>32.020000000000003</v>
      </c>
      <c r="P1716" s="2">
        <v>152.47999999999999</v>
      </c>
      <c r="Q1716">
        <v>120.46</v>
      </c>
      <c r="R1716">
        <v>14</v>
      </c>
      <c r="S1716" s="2">
        <v>448.28</v>
      </c>
      <c r="T1716" s="3">
        <v>0.03</v>
      </c>
      <c r="U1716" s="2">
        <v>13.45</v>
      </c>
      <c r="V1716" s="2">
        <v>434.83</v>
      </c>
      <c r="W1716" s="2">
        <v>4</v>
      </c>
      <c r="X1716" s="2">
        <v>438.83</v>
      </c>
    </row>
    <row r="1717" spans="1:24">
      <c r="A1717" t="s">
        <v>3576</v>
      </c>
      <c r="B1717" s="1">
        <v>44400</v>
      </c>
      <c r="C1717" t="s">
        <v>3577</v>
      </c>
      <c r="D1717" t="s">
        <v>1179</v>
      </c>
      <c r="E1717" t="s">
        <v>39</v>
      </c>
      <c r="F1717" t="s">
        <v>39</v>
      </c>
      <c r="G1717" t="s">
        <v>29</v>
      </c>
      <c r="H1717" t="s">
        <v>30</v>
      </c>
      <c r="I1717" t="s">
        <v>63</v>
      </c>
      <c r="J1717" t="s">
        <v>544</v>
      </c>
      <c r="K1717" t="s">
        <v>57</v>
      </c>
      <c r="L1717" t="s">
        <v>34</v>
      </c>
      <c r="M1717" t="s">
        <v>52</v>
      </c>
      <c r="N1717" s="1">
        <v>44428</v>
      </c>
      <c r="O1717">
        <v>3.32</v>
      </c>
      <c r="P1717" s="2">
        <v>5.18</v>
      </c>
      <c r="Q1717">
        <v>1.86</v>
      </c>
      <c r="R1717">
        <v>1</v>
      </c>
      <c r="S1717" s="2">
        <v>3.32</v>
      </c>
      <c r="T1717" s="3">
        <v>0</v>
      </c>
      <c r="U1717" s="2">
        <v>0</v>
      </c>
      <c r="V1717" s="2">
        <v>3.32</v>
      </c>
      <c r="W1717" s="2">
        <v>2.04</v>
      </c>
      <c r="X1717" s="2">
        <v>5.36</v>
      </c>
    </row>
    <row r="1718" spans="1:24">
      <c r="A1718" t="s">
        <v>3578</v>
      </c>
      <c r="B1718" s="1">
        <v>44400</v>
      </c>
      <c r="C1718" t="s">
        <v>3579</v>
      </c>
      <c r="D1718" t="s">
        <v>1181</v>
      </c>
      <c r="E1718" t="s">
        <v>45</v>
      </c>
      <c r="F1718" t="s">
        <v>45</v>
      </c>
      <c r="G1718" t="s">
        <v>72</v>
      </c>
      <c r="H1718" t="s">
        <v>62</v>
      </c>
      <c r="I1718" t="s">
        <v>73</v>
      </c>
      <c r="J1718" t="s">
        <v>547</v>
      </c>
      <c r="K1718" t="s">
        <v>33</v>
      </c>
      <c r="L1718" t="s">
        <v>41</v>
      </c>
      <c r="M1718" t="s">
        <v>35</v>
      </c>
      <c r="N1718" s="1">
        <v>44444</v>
      </c>
      <c r="O1718">
        <v>1.18</v>
      </c>
      <c r="P1718" s="2">
        <v>1.88</v>
      </c>
      <c r="Q1718">
        <v>0.7</v>
      </c>
      <c r="R1718">
        <v>8</v>
      </c>
      <c r="S1718" s="2">
        <v>9.44</v>
      </c>
      <c r="T1718" s="3">
        <v>0.05</v>
      </c>
      <c r="U1718" s="2">
        <v>0.47</v>
      </c>
      <c r="V1718" s="2">
        <v>8.9700000000000006</v>
      </c>
      <c r="W1718" s="2">
        <v>1.49</v>
      </c>
      <c r="X1718" s="2">
        <v>10.46</v>
      </c>
    </row>
    <row r="1719" spans="1:24">
      <c r="A1719" t="s">
        <v>3580</v>
      </c>
      <c r="B1719" s="1">
        <v>44401</v>
      </c>
      <c r="C1719" t="s">
        <v>3581</v>
      </c>
      <c r="D1719" t="s">
        <v>1183</v>
      </c>
      <c r="E1719" t="s">
        <v>27</v>
      </c>
      <c r="F1719" t="s">
        <v>28</v>
      </c>
      <c r="G1719" t="s">
        <v>107</v>
      </c>
      <c r="H1719" t="s">
        <v>62</v>
      </c>
      <c r="I1719" t="s">
        <v>176</v>
      </c>
      <c r="J1719" t="s">
        <v>550</v>
      </c>
      <c r="K1719" t="s">
        <v>57</v>
      </c>
      <c r="L1719" t="s">
        <v>51</v>
      </c>
      <c r="M1719" t="s">
        <v>35</v>
      </c>
      <c r="N1719" s="1">
        <v>44413</v>
      </c>
      <c r="O1719">
        <v>1.19</v>
      </c>
      <c r="P1719" s="2">
        <v>1.98</v>
      </c>
      <c r="Q1719">
        <v>0.79</v>
      </c>
      <c r="R1719">
        <v>21</v>
      </c>
      <c r="S1719" s="2">
        <v>24.99</v>
      </c>
      <c r="T1719" s="3">
        <v>0.01</v>
      </c>
      <c r="U1719" s="2">
        <v>0.25</v>
      </c>
      <c r="V1719" s="2">
        <v>24.74</v>
      </c>
      <c r="W1719" s="2">
        <v>4.7699999999999996</v>
      </c>
      <c r="X1719" s="2">
        <v>29.51</v>
      </c>
    </row>
    <row r="1720" spans="1:24">
      <c r="A1720" t="s">
        <v>3582</v>
      </c>
      <c r="B1720" s="1">
        <v>44401</v>
      </c>
      <c r="C1720" t="s">
        <v>3583</v>
      </c>
      <c r="D1720" t="s">
        <v>1185</v>
      </c>
      <c r="E1720" t="s">
        <v>39</v>
      </c>
      <c r="F1720" t="s">
        <v>39</v>
      </c>
      <c r="G1720" t="s">
        <v>29</v>
      </c>
      <c r="H1720" t="s">
        <v>150</v>
      </c>
      <c r="I1720" t="s">
        <v>176</v>
      </c>
      <c r="J1720" t="s">
        <v>553</v>
      </c>
      <c r="K1720" t="s">
        <v>33</v>
      </c>
      <c r="L1720" t="s">
        <v>58</v>
      </c>
      <c r="M1720" t="s">
        <v>35</v>
      </c>
      <c r="N1720" s="1">
        <v>44402</v>
      </c>
      <c r="O1720">
        <v>1.76</v>
      </c>
      <c r="P1720" s="2">
        <v>2.94</v>
      </c>
      <c r="Q1720">
        <v>1.18</v>
      </c>
      <c r="R1720">
        <v>35</v>
      </c>
      <c r="S1720" s="2">
        <v>61.6</v>
      </c>
      <c r="T1720" s="3">
        <v>0.09</v>
      </c>
      <c r="U1720" s="2">
        <v>5.54</v>
      </c>
      <c r="V1720" s="2">
        <v>56.06</v>
      </c>
      <c r="W1720" s="2">
        <v>0.81</v>
      </c>
      <c r="X1720" s="2">
        <v>56.87</v>
      </c>
    </row>
    <row r="1721" spans="1:24">
      <c r="A1721" t="s">
        <v>3584</v>
      </c>
      <c r="B1721" s="1">
        <v>44402</v>
      </c>
      <c r="C1721" t="s">
        <v>3585</v>
      </c>
      <c r="D1721" t="s">
        <v>1187</v>
      </c>
      <c r="E1721" t="s">
        <v>45</v>
      </c>
      <c r="F1721" t="s">
        <v>45</v>
      </c>
      <c r="G1721" t="s">
        <v>107</v>
      </c>
      <c r="H1721" t="s">
        <v>90</v>
      </c>
      <c r="I1721" t="s">
        <v>73</v>
      </c>
      <c r="J1721" t="s">
        <v>556</v>
      </c>
      <c r="K1721" t="s">
        <v>50</v>
      </c>
      <c r="L1721" t="s">
        <v>58</v>
      </c>
      <c r="M1721" t="s">
        <v>35</v>
      </c>
      <c r="N1721" s="1">
        <v>44445</v>
      </c>
      <c r="O1721">
        <v>1.98</v>
      </c>
      <c r="P1721" s="2">
        <v>3.15</v>
      </c>
      <c r="Q1721">
        <v>1.17</v>
      </c>
      <c r="R1721">
        <v>17</v>
      </c>
      <c r="S1721" s="2">
        <v>33.659999999999997</v>
      </c>
      <c r="T1721" s="3">
        <v>0.05</v>
      </c>
      <c r="U1721" s="2">
        <v>1.68</v>
      </c>
      <c r="V1721" s="2">
        <v>31.98</v>
      </c>
      <c r="W1721" s="2">
        <v>0.49</v>
      </c>
      <c r="X1721" s="2">
        <v>32.47</v>
      </c>
    </row>
    <row r="1722" spans="1:24">
      <c r="A1722" t="s">
        <v>3586</v>
      </c>
      <c r="B1722" s="1">
        <v>44403</v>
      </c>
      <c r="C1722" t="s">
        <v>3587</v>
      </c>
      <c r="D1722" t="s">
        <v>1189</v>
      </c>
      <c r="E1722" t="s">
        <v>27</v>
      </c>
      <c r="F1722" t="s">
        <v>28</v>
      </c>
      <c r="G1722" t="s">
        <v>72</v>
      </c>
      <c r="H1722" t="s">
        <v>66</v>
      </c>
      <c r="I1722" t="s">
        <v>31</v>
      </c>
      <c r="J1722" t="s">
        <v>559</v>
      </c>
      <c r="K1722" t="s">
        <v>57</v>
      </c>
      <c r="L1722" t="s">
        <v>58</v>
      </c>
      <c r="M1722" t="s">
        <v>52</v>
      </c>
      <c r="N1722" s="1">
        <v>44407</v>
      </c>
      <c r="O1722">
        <v>4.59</v>
      </c>
      <c r="P1722" s="2">
        <v>7.28</v>
      </c>
      <c r="Q1722">
        <v>2.69</v>
      </c>
      <c r="R1722">
        <v>20</v>
      </c>
      <c r="S1722" s="2">
        <v>91.8</v>
      </c>
      <c r="T1722" s="3">
        <v>0.1</v>
      </c>
      <c r="U1722" s="2">
        <v>9.18</v>
      </c>
      <c r="V1722" s="2">
        <v>82.62</v>
      </c>
      <c r="W1722" s="2">
        <v>11.15</v>
      </c>
      <c r="X1722" s="2">
        <v>93.77</v>
      </c>
    </row>
    <row r="1723" spans="1:24">
      <c r="A1723" t="s">
        <v>3588</v>
      </c>
      <c r="B1723" s="1">
        <v>44403</v>
      </c>
      <c r="C1723" t="s">
        <v>2309</v>
      </c>
      <c r="D1723" t="s">
        <v>1191</v>
      </c>
      <c r="E1723" t="s">
        <v>39</v>
      </c>
      <c r="F1723" t="s">
        <v>39</v>
      </c>
      <c r="G1723" t="s">
        <v>29</v>
      </c>
      <c r="H1723" t="s">
        <v>150</v>
      </c>
      <c r="I1723" t="s">
        <v>176</v>
      </c>
      <c r="J1723" t="s">
        <v>562</v>
      </c>
      <c r="K1723" t="s">
        <v>33</v>
      </c>
      <c r="L1723" t="s">
        <v>41</v>
      </c>
      <c r="M1723" t="s">
        <v>35</v>
      </c>
      <c r="N1723" s="1">
        <v>44434</v>
      </c>
      <c r="O1723">
        <v>4.53</v>
      </c>
      <c r="P1723" s="2">
        <v>7.3</v>
      </c>
      <c r="Q1723">
        <v>2.77</v>
      </c>
      <c r="R1723">
        <v>12</v>
      </c>
      <c r="S1723" s="2">
        <v>54.36</v>
      </c>
      <c r="T1723" s="3">
        <v>0.03</v>
      </c>
      <c r="U1723" s="2">
        <v>1.63</v>
      </c>
      <c r="V1723" s="2">
        <v>52.73</v>
      </c>
      <c r="W1723" s="2">
        <v>7.72</v>
      </c>
      <c r="X1723" s="2">
        <v>60.45</v>
      </c>
    </row>
    <row r="1724" spans="1:24">
      <c r="A1724" t="s">
        <v>3589</v>
      </c>
      <c r="B1724" s="1">
        <v>44406</v>
      </c>
      <c r="C1724" t="s">
        <v>3590</v>
      </c>
      <c r="D1724" t="s">
        <v>1193</v>
      </c>
      <c r="E1724" t="s">
        <v>45</v>
      </c>
      <c r="F1724" t="s">
        <v>45</v>
      </c>
      <c r="G1724" t="s">
        <v>29</v>
      </c>
      <c r="H1724" t="s">
        <v>62</v>
      </c>
      <c r="I1724" t="s">
        <v>176</v>
      </c>
      <c r="J1724" t="s">
        <v>565</v>
      </c>
      <c r="K1724" t="s">
        <v>57</v>
      </c>
      <c r="L1724" t="s">
        <v>34</v>
      </c>
      <c r="M1724" t="s">
        <v>35</v>
      </c>
      <c r="N1724" s="1">
        <v>44423</v>
      </c>
      <c r="O1724">
        <v>1.53</v>
      </c>
      <c r="P1724" s="2">
        <v>2.78</v>
      </c>
      <c r="Q1724">
        <v>1.25</v>
      </c>
      <c r="R1724">
        <v>38</v>
      </c>
      <c r="S1724" s="2">
        <v>58.14</v>
      </c>
      <c r="T1724" s="3">
        <v>0.1</v>
      </c>
      <c r="U1724" s="2">
        <v>5.81</v>
      </c>
      <c r="V1724" s="2">
        <v>52.33</v>
      </c>
      <c r="W1724" s="2">
        <v>1.34</v>
      </c>
      <c r="X1724" s="2">
        <v>53.67</v>
      </c>
    </row>
    <row r="1725" spans="1:24">
      <c r="A1725" t="s">
        <v>3591</v>
      </c>
      <c r="B1725" s="1">
        <v>44406</v>
      </c>
      <c r="C1725" t="s">
        <v>3592</v>
      </c>
      <c r="D1725" t="s">
        <v>1195</v>
      </c>
      <c r="E1725" t="s">
        <v>39</v>
      </c>
      <c r="F1725" t="s">
        <v>39</v>
      </c>
      <c r="G1725" t="s">
        <v>107</v>
      </c>
      <c r="H1725" t="s">
        <v>66</v>
      </c>
      <c r="I1725" t="s">
        <v>63</v>
      </c>
      <c r="J1725" t="s">
        <v>568</v>
      </c>
      <c r="K1725" t="s">
        <v>33</v>
      </c>
      <c r="L1725" t="s">
        <v>41</v>
      </c>
      <c r="M1725" t="s">
        <v>35</v>
      </c>
      <c r="N1725" s="1">
        <v>44414</v>
      </c>
      <c r="O1725">
        <v>54.29</v>
      </c>
      <c r="P1725" s="2">
        <v>90.48</v>
      </c>
      <c r="Q1725">
        <v>36.19</v>
      </c>
      <c r="R1725">
        <v>15</v>
      </c>
      <c r="S1725" s="2">
        <v>814.35</v>
      </c>
      <c r="T1725" s="3">
        <v>0.01</v>
      </c>
      <c r="U1725" s="2">
        <v>8.14</v>
      </c>
      <c r="V1725" s="2">
        <v>806.21</v>
      </c>
      <c r="W1725" s="2">
        <v>19.989999999999998</v>
      </c>
      <c r="X1725" s="2">
        <v>826.2</v>
      </c>
    </row>
    <row r="1726" spans="1:24">
      <c r="A1726" t="s">
        <v>3593</v>
      </c>
      <c r="B1726" s="1">
        <v>44407</v>
      </c>
      <c r="C1726" t="s">
        <v>3594</v>
      </c>
      <c r="D1726" t="s">
        <v>1197</v>
      </c>
      <c r="E1726" t="s">
        <v>45</v>
      </c>
      <c r="F1726" t="s">
        <v>45</v>
      </c>
      <c r="G1726" t="s">
        <v>107</v>
      </c>
      <c r="H1726" t="s">
        <v>150</v>
      </c>
      <c r="I1726" t="s">
        <v>176</v>
      </c>
      <c r="J1726" t="s">
        <v>571</v>
      </c>
      <c r="K1726" t="s">
        <v>50</v>
      </c>
      <c r="L1726" t="s">
        <v>58</v>
      </c>
      <c r="M1726" t="s">
        <v>52</v>
      </c>
      <c r="N1726" s="1">
        <v>44420</v>
      </c>
      <c r="O1726">
        <v>2.29</v>
      </c>
      <c r="P1726" s="2">
        <v>3.69</v>
      </c>
      <c r="Q1726">
        <v>1.4</v>
      </c>
      <c r="R1726">
        <v>48</v>
      </c>
      <c r="S1726" s="2">
        <v>109.92</v>
      </c>
      <c r="T1726" s="3">
        <v>0.1</v>
      </c>
      <c r="U1726" s="2">
        <v>10.99</v>
      </c>
      <c r="V1726" s="2">
        <v>98.93</v>
      </c>
      <c r="W1726" s="2">
        <v>0.5</v>
      </c>
      <c r="X1726" s="2">
        <v>99.43</v>
      </c>
    </row>
    <row r="1727" spans="1:24">
      <c r="A1727" t="s">
        <v>3595</v>
      </c>
      <c r="B1727" s="1">
        <v>44407</v>
      </c>
      <c r="C1727" t="s">
        <v>801</v>
      </c>
      <c r="D1727" t="s">
        <v>1199</v>
      </c>
      <c r="E1727" t="s">
        <v>27</v>
      </c>
      <c r="F1727" t="s">
        <v>28</v>
      </c>
      <c r="G1727" t="s">
        <v>107</v>
      </c>
      <c r="H1727" t="s">
        <v>167</v>
      </c>
      <c r="I1727" t="s">
        <v>31</v>
      </c>
      <c r="J1727" t="s">
        <v>574</v>
      </c>
      <c r="K1727" t="s">
        <v>57</v>
      </c>
      <c r="L1727" t="s">
        <v>58</v>
      </c>
      <c r="M1727" t="s">
        <v>52</v>
      </c>
      <c r="N1727" s="1">
        <v>44455</v>
      </c>
      <c r="O1727">
        <v>14.7</v>
      </c>
      <c r="P1727" s="2">
        <v>29.99</v>
      </c>
      <c r="Q1727">
        <v>15.29</v>
      </c>
      <c r="R1727">
        <v>27</v>
      </c>
      <c r="S1727" s="2">
        <v>396.9</v>
      </c>
      <c r="T1727" s="3">
        <v>0.05</v>
      </c>
      <c r="U1727" s="2">
        <v>19.850000000000001</v>
      </c>
      <c r="V1727" s="2">
        <v>377.06</v>
      </c>
      <c r="W1727" s="2">
        <v>5.5</v>
      </c>
      <c r="X1727" s="2">
        <v>382.56</v>
      </c>
    </row>
    <row r="1728" spans="1:24">
      <c r="A1728" t="s">
        <v>3596</v>
      </c>
      <c r="B1728" s="1">
        <v>44409</v>
      </c>
      <c r="C1728" t="s">
        <v>3597</v>
      </c>
      <c r="D1728" t="s">
        <v>1201</v>
      </c>
      <c r="E1728" t="s">
        <v>27</v>
      </c>
      <c r="F1728" t="s">
        <v>28</v>
      </c>
      <c r="G1728" t="s">
        <v>107</v>
      </c>
      <c r="H1728" t="s">
        <v>30</v>
      </c>
      <c r="I1728" t="s">
        <v>73</v>
      </c>
      <c r="J1728" t="s">
        <v>577</v>
      </c>
      <c r="K1728" t="s">
        <v>33</v>
      </c>
      <c r="L1728" t="s">
        <v>51</v>
      </c>
      <c r="M1728" t="s">
        <v>35</v>
      </c>
      <c r="N1728" s="1">
        <v>44457</v>
      </c>
      <c r="O1728">
        <v>42.11</v>
      </c>
      <c r="P1728" s="2">
        <v>80.98</v>
      </c>
      <c r="Q1728">
        <v>38.869999999999997</v>
      </c>
      <c r="R1728">
        <v>22</v>
      </c>
      <c r="S1728" s="2">
        <v>926.42</v>
      </c>
      <c r="T1728" s="3">
        <v>0.1</v>
      </c>
      <c r="U1728" s="2">
        <v>92.64</v>
      </c>
      <c r="V1728" s="2">
        <v>833.78</v>
      </c>
      <c r="W1728" s="2">
        <v>7.18</v>
      </c>
      <c r="X1728" s="2">
        <v>840.96</v>
      </c>
    </row>
    <row r="1729" spans="1:24">
      <c r="A1729" t="s">
        <v>3598</v>
      </c>
      <c r="B1729" s="1">
        <v>44410</v>
      </c>
      <c r="C1729" t="s">
        <v>3599</v>
      </c>
      <c r="D1729" t="s">
        <v>1203</v>
      </c>
      <c r="E1729" t="s">
        <v>39</v>
      </c>
      <c r="F1729" t="s">
        <v>39</v>
      </c>
      <c r="G1729" t="s">
        <v>107</v>
      </c>
      <c r="H1729" t="s">
        <v>416</v>
      </c>
      <c r="I1729" t="s">
        <v>63</v>
      </c>
      <c r="J1729" t="s">
        <v>580</v>
      </c>
      <c r="K1729" t="s">
        <v>33</v>
      </c>
      <c r="L1729" t="s">
        <v>58</v>
      </c>
      <c r="M1729" t="s">
        <v>35</v>
      </c>
      <c r="N1729" s="1">
        <v>44457</v>
      </c>
      <c r="O1729">
        <v>216</v>
      </c>
      <c r="P1729" s="2">
        <v>449.99</v>
      </c>
      <c r="Q1729">
        <v>233.99</v>
      </c>
      <c r="R1729">
        <v>29</v>
      </c>
      <c r="S1729" s="2">
        <v>6264</v>
      </c>
      <c r="T1729" s="3">
        <v>0</v>
      </c>
      <c r="U1729" s="2">
        <v>0</v>
      </c>
      <c r="V1729" s="2">
        <v>6264</v>
      </c>
      <c r="W1729" s="2">
        <v>24.49</v>
      </c>
      <c r="X1729" s="2">
        <v>6288.49</v>
      </c>
    </row>
    <row r="1730" spans="1:24">
      <c r="A1730" t="s">
        <v>3600</v>
      </c>
      <c r="B1730" s="1">
        <v>44410</v>
      </c>
      <c r="C1730" t="s">
        <v>3601</v>
      </c>
      <c r="D1730" t="s">
        <v>1205</v>
      </c>
      <c r="E1730" t="s">
        <v>45</v>
      </c>
      <c r="F1730" t="s">
        <v>45</v>
      </c>
      <c r="G1730" t="s">
        <v>72</v>
      </c>
      <c r="H1730" t="s">
        <v>62</v>
      </c>
      <c r="I1730" t="s">
        <v>63</v>
      </c>
      <c r="J1730" t="s">
        <v>583</v>
      </c>
      <c r="K1730" t="s">
        <v>50</v>
      </c>
      <c r="L1730" t="s">
        <v>34</v>
      </c>
      <c r="M1730" t="s">
        <v>35</v>
      </c>
      <c r="N1730" s="1">
        <v>44452</v>
      </c>
      <c r="O1730">
        <v>12.39</v>
      </c>
      <c r="P1730" s="2">
        <v>19.98</v>
      </c>
      <c r="Q1730">
        <v>7.59</v>
      </c>
      <c r="R1730">
        <v>44</v>
      </c>
      <c r="S1730" s="2">
        <v>545.16</v>
      </c>
      <c r="T1730" s="3">
        <v>7.0000000000000007E-2</v>
      </c>
      <c r="U1730" s="2">
        <v>38.159999999999997</v>
      </c>
      <c r="V1730" s="2">
        <v>507</v>
      </c>
      <c r="W1730" s="2">
        <v>5.77</v>
      </c>
      <c r="X1730" s="2">
        <v>512.77</v>
      </c>
    </row>
    <row r="1731" spans="1:24">
      <c r="A1731" t="s">
        <v>3602</v>
      </c>
      <c r="B1731" s="1">
        <v>44411</v>
      </c>
      <c r="C1731" t="s">
        <v>3603</v>
      </c>
      <c r="D1731" t="s">
        <v>601</v>
      </c>
      <c r="E1731" t="s">
        <v>27</v>
      </c>
      <c r="F1731" t="s">
        <v>28</v>
      </c>
      <c r="G1731" t="s">
        <v>29</v>
      </c>
      <c r="H1731" t="s">
        <v>525</v>
      </c>
      <c r="I1731" t="s">
        <v>48</v>
      </c>
      <c r="J1731" t="s">
        <v>586</v>
      </c>
      <c r="K1731" t="s">
        <v>33</v>
      </c>
      <c r="L1731" t="s">
        <v>34</v>
      </c>
      <c r="M1731" t="s">
        <v>35</v>
      </c>
      <c r="N1731" s="1">
        <v>44465</v>
      </c>
      <c r="O1731">
        <v>1.33</v>
      </c>
      <c r="P1731" s="2">
        <v>2.08</v>
      </c>
      <c r="Q1731">
        <v>0.75</v>
      </c>
      <c r="R1731">
        <v>20</v>
      </c>
      <c r="S1731" s="2">
        <v>26.6</v>
      </c>
      <c r="T1731" s="3">
        <v>0.1</v>
      </c>
      <c r="U1731" s="2">
        <v>2.66</v>
      </c>
      <c r="V1731" s="2">
        <v>23.94</v>
      </c>
      <c r="W1731" s="2">
        <v>1.49</v>
      </c>
      <c r="X1731" s="2">
        <v>25.43</v>
      </c>
    </row>
    <row r="1732" spans="1:24">
      <c r="A1732" t="s">
        <v>3604</v>
      </c>
      <c r="B1732" s="1">
        <v>44415</v>
      </c>
      <c r="C1732" t="s">
        <v>3605</v>
      </c>
      <c r="D1732" t="s">
        <v>603</v>
      </c>
      <c r="E1732" t="s">
        <v>39</v>
      </c>
      <c r="F1732" t="s">
        <v>39</v>
      </c>
      <c r="G1732" t="s">
        <v>29</v>
      </c>
      <c r="H1732" t="s">
        <v>433</v>
      </c>
      <c r="I1732" t="s">
        <v>73</v>
      </c>
      <c r="J1732" t="s">
        <v>589</v>
      </c>
      <c r="K1732" t="s">
        <v>33</v>
      </c>
      <c r="L1732" t="s">
        <v>34</v>
      </c>
      <c r="M1732" t="s">
        <v>35</v>
      </c>
      <c r="N1732" s="1">
        <v>44443</v>
      </c>
      <c r="O1732">
        <v>2.59</v>
      </c>
      <c r="P1732" s="2">
        <v>3.98</v>
      </c>
      <c r="Q1732">
        <v>1.39</v>
      </c>
      <c r="R1732">
        <v>16</v>
      </c>
      <c r="S1732" s="2">
        <v>41.44</v>
      </c>
      <c r="T1732" s="3">
        <v>0.09</v>
      </c>
      <c r="U1732" s="2">
        <v>3.73</v>
      </c>
      <c r="V1732" s="2">
        <v>37.71</v>
      </c>
      <c r="W1732" s="2">
        <v>2.97</v>
      </c>
      <c r="X1732" s="2">
        <v>40.68</v>
      </c>
    </row>
    <row r="1733" spans="1:24">
      <c r="A1733" t="s">
        <v>3606</v>
      </c>
      <c r="B1733" s="1">
        <v>44416</v>
      </c>
      <c r="C1733" t="s">
        <v>3607</v>
      </c>
      <c r="D1733" t="s">
        <v>605</v>
      </c>
      <c r="E1733" t="s">
        <v>45</v>
      </c>
      <c r="F1733" t="s">
        <v>45</v>
      </c>
      <c r="G1733" t="s">
        <v>29</v>
      </c>
      <c r="H1733" t="s">
        <v>90</v>
      </c>
      <c r="I1733" t="s">
        <v>176</v>
      </c>
      <c r="J1733" t="s">
        <v>592</v>
      </c>
      <c r="K1733" t="s">
        <v>50</v>
      </c>
      <c r="L1733" t="s">
        <v>58</v>
      </c>
      <c r="M1733" t="s">
        <v>52</v>
      </c>
      <c r="N1733" s="1">
        <v>44429</v>
      </c>
      <c r="O1733">
        <v>5.33</v>
      </c>
      <c r="P1733" s="2">
        <v>8.6</v>
      </c>
      <c r="Q1733">
        <v>3.27</v>
      </c>
      <c r="R1733">
        <v>15</v>
      </c>
      <c r="S1733" s="2">
        <v>79.95</v>
      </c>
      <c r="T1733" s="3">
        <v>0.04</v>
      </c>
      <c r="U1733" s="2">
        <v>3.2</v>
      </c>
      <c r="V1733" s="2">
        <v>76.75</v>
      </c>
      <c r="W1733" s="2">
        <v>6.19</v>
      </c>
      <c r="X1733" s="2">
        <v>82.94</v>
      </c>
    </row>
    <row r="1734" spans="1:24">
      <c r="A1734" t="s">
        <v>3608</v>
      </c>
      <c r="B1734" s="1">
        <v>44419</v>
      </c>
      <c r="C1734" t="s">
        <v>3609</v>
      </c>
      <c r="D1734" t="s">
        <v>607</v>
      </c>
      <c r="E1734" t="s">
        <v>27</v>
      </c>
      <c r="F1734" t="s">
        <v>28</v>
      </c>
      <c r="G1734" t="s">
        <v>72</v>
      </c>
      <c r="H1734" t="s">
        <v>66</v>
      </c>
      <c r="I1734" t="s">
        <v>176</v>
      </c>
      <c r="J1734" t="s">
        <v>595</v>
      </c>
      <c r="K1734" t="s">
        <v>57</v>
      </c>
      <c r="L1734" t="s">
        <v>58</v>
      </c>
      <c r="M1734" t="s">
        <v>35</v>
      </c>
      <c r="N1734" s="1">
        <v>44474</v>
      </c>
      <c r="O1734">
        <v>377.99</v>
      </c>
      <c r="P1734" s="2">
        <v>599.99</v>
      </c>
      <c r="Q1734">
        <v>222</v>
      </c>
      <c r="R1734">
        <v>46</v>
      </c>
      <c r="S1734" s="2">
        <v>17387.54</v>
      </c>
      <c r="T1734" s="3">
        <v>7.0000000000000007E-2</v>
      </c>
      <c r="U1734" s="2">
        <v>1217.1300000000001</v>
      </c>
      <c r="V1734" s="2">
        <v>16170.41</v>
      </c>
      <c r="W1734" s="2">
        <v>24.49</v>
      </c>
      <c r="X1734" s="2">
        <v>16194.9</v>
      </c>
    </row>
    <row r="1735" spans="1:24">
      <c r="A1735" t="s">
        <v>3610</v>
      </c>
      <c r="B1735" s="1">
        <v>44419</v>
      </c>
      <c r="C1735" t="s">
        <v>3611</v>
      </c>
      <c r="D1735" t="s">
        <v>609</v>
      </c>
      <c r="E1735" t="s">
        <v>39</v>
      </c>
      <c r="F1735" t="s">
        <v>39</v>
      </c>
      <c r="G1735" t="s">
        <v>46</v>
      </c>
      <c r="H1735" t="s">
        <v>116</v>
      </c>
      <c r="I1735" t="s">
        <v>176</v>
      </c>
      <c r="J1735" t="s">
        <v>112</v>
      </c>
      <c r="K1735" t="s">
        <v>50</v>
      </c>
      <c r="L1735" t="s">
        <v>41</v>
      </c>
      <c r="M1735" t="s">
        <v>35</v>
      </c>
      <c r="N1735" s="1">
        <v>44420</v>
      </c>
      <c r="O1735">
        <v>1.76</v>
      </c>
      <c r="P1735" s="2">
        <v>2.94</v>
      </c>
      <c r="Q1735">
        <v>1.18</v>
      </c>
      <c r="R1735">
        <v>39</v>
      </c>
      <c r="S1735" s="2">
        <v>68.64</v>
      </c>
      <c r="T1735" s="3">
        <v>0.04</v>
      </c>
      <c r="U1735" s="2">
        <v>2.75</v>
      </c>
      <c r="V1735" s="2">
        <v>65.89</v>
      </c>
      <c r="W1735" s="2">
        <v>0.81</v>
      </c>
      <c r="X1735" s="2">
        <v>66.7</v>
      </c>
    </row>
    <row r="1736" spans="1:24">
      <c r="A1736" t="s">
        <v>3612</v>
      </c>
      <c r="B1736" s="1">
        <v>44419</v>
      </c>
      <c r="C1736" t="s">
        <v>3613</v>
      </c>
      <c r="D1736" t="s">
        <v>611</v>
      </c>
      <c r="E1736" t="s">
        <v>45</v>
      </c>
      <c r="F1736" t="s">
        <v>45</v>
      </c>
      <c r="G1736" t="s">
        <v>72</v>
      </c>
      <c r="H1736" t="s">
        <v>416</v>
      </c>
      <c r="I1736" t="s">
        <v>176</v>
      </c>
      <c r="J1736" t="s">
        <v>117</v>
      </c>
      <c r="K1736" t="s">
        <v>57</v>
      </c>
      <c r="L1736" t="s">
        <v>34</v>
      </c>
      <c r="M1736" t="s">
        <v>52</v>
      </c>
      <c r="N1736" s="1">
        <v>44452</v>
      </c>
      <c r="O1736">
        <v>10.07</v>
      </c>
      <c r="P1736" s="2">
        <v>15.98</v>
      </c>
      <c r="Q1736">
        <v>5.91</v>
      </c>
      <c r="R1736">
        <v>7</v>
      </c>
      <c r="S1736" s="2">
        <v>70.489999999999995</v>
      </c>
      <c r="T1736" s="3">
        <v>0.04</v>
      </c>
      <c r="U1736" s="2">
        <v>2.82</v>
      </c>
      <c r="V1736" s="2">
        <v>67.67</v>
      </c>
      <c r="W1736" s="2">
        <v>4</v>
      </c>
      <c r="X1736" s="2">
        <v>71.67</v>
      </c>
    </row>
    <row r="1737" spans="1:24">
      <c r="A1737" t="s">
        <v>3614</v>
      </c>
      <c r="B1737" s="1">
        <v>44420</v>
      </c>
      <c r="C1737" t="s">
        <v>3615</v>
      </c>
      <c r="D1737" t="s">
        <v>613</v>
      </c>
      <c r="E1737" t="s">
        <v>39</v>
      </c>
      <c r="F1737" t="s">
        <v>39</v>
      </c>
      <c r="G1737" t="s">
        <v>29</v>
      </c>
      <c r="H1737" t="s">
        <v>125</v>
      </c>
      <c r="I1737" t="s">
        <v>63</v>
      </c>
      <c r="J1737" t="s">
        <v>121</v>
      </c>
      <c r="K1737" t="s">
        <v>33</v>
      </c>
      <c r="L1737" t="s">
        <v>41</v>
      </c>
      <c r="M1737" t="s">
        <v>35</v>
      </c>
      <c r="N1737" s="1">
        <v>44440</v>
      </c>
      <c r="O1737">
        <v>6.51</v>
      </c>
      <c r="P1737" s="2">
        <v>30.98</v>
      </c>
      <c r="Q1737">
        <v>24.47</v>
      </c>
      <c r="R1737">
        <v>8</v>
      </c>
      <c r="S1737" s="2">
        <v>52.08</v>
      </c>
      <c r="T1737" s="3">
        <v>0.06</v>
      </c>
      <c r="U1737" s="2">
        <v>3.12</v>
      </c>
      <c r="V1737" s="2">
        <v>48.96</v>
      </c>
      <c r="W1737" s="2">
        <v>6.5</v>
      </c>
      <c r="X1737" s="2">
        <v>55.46</v>
      </c>
    </row>
    <row r="1738" spans="1:24">
      <c r="A1738" t="s">
        <v>3616</v>
      </c>
      <c r="B1738" s="1">
        <v>44422</v>
      </c>
      <c r="C1738" t="s">
        <v>3617</v>
      </c>
      <c r="D1738" t="s">
        <v>615</v>
      </c>
      <c r="E1738" t="s">
        <v>39</v>
      </c>
      <c r="F1738" t="s">
        <v>39</v>
      </c>
      <c r="G1738" t="s">
        <v>29</v>
      </c>
      <c r="H1738" t="s">
        <v>62</v>
      </c>
      <c r="I1738" t="s">
        <v>31</v>
      </c>
      <c r="J1738" t="s">
        <v>126</v>
      </c>
      <c r="K1738" t="s">
        <v>57</v>
      </c>
      <c r="L1738" t="s">
        <v>58</v>
      </c>
      <c r="M1738" t="s">
        <v>35</v>
      </c>
      <c r="N1738" s="1">
        <v>44439</v>
      </c>
      <c r="O1738">
        <v>3.75</v>
      </c>
      <c r="P1738" s="2">
        <v>7.08</v>
      </c>
      <c r="Q1738">
        <v>3.33</v>
      </c>
      <c r="R1738">
        <v>48</v>
      </c>
      <c r="S1738" s="2">
        <v>180</v>
      </c>
      <c r="T1738" s="3">
        <v>0.03</v>
      </c>
      <c r="U1738" s="2">
        <v>5.4</v>
      </c>
      <c r="V1738" s="2">
        <v>174.6</v>
      </c>
      <c r="W1738" s="2">
        <v>2.35</v>
      </c>
      <c r="X1738" s="2">
        <v>176.95</v>
      </c>
    </row>
    <row r="1739" spans="1:24">
      <c r="A1739" t="s">
        <v>3618</v>
      </c>
      <c r="B1739" s="1">
        <v>44423</v>
      </c>
      <c r="C1739" t="s">
        <v>2031</v>
      </c>
      <c r="D1739" t="s">
        <v>617</v>
      </c>
      <c r="E1739" t="s">
        <v>45</v>
      </c>
      <c r="F1739" t="s">
        <v>45</v>
      </c>
      <c r="G1739" t="s">
        <v>72</v>
      </c>
      <c r="H1739" t="s">
        <v>66</v>
      </c>
      <c r="I1739" t="s">
        <v>176</v>
      </c>
      <c r="J1739" t="s">
        <v>130</v>
      </c>
      <c r="K1739" t="s">
        <v>33</v>
      </c>
      <c r="L1739" t="s">
        <v>58</v>
      </c>
      <c r="M1739" t="s">
        <v>52</v>
      </c>
      <c r="N1739" s="1">
        <v>44475</v>
      </c>
      <c r="O1739">
        <v>3.5</v>
      </c>
      <c r="P1739" s="2">
        <v>5.74</v>
      </c>
      <c r="Q1739">
        <v>2.2400000000000002</v>
      </c>
      <c r="R1739">
        <v>32</v>
      </c>
      <c r="S1739" s="2">
        <v>112</v>
      </c>
      <c r="T1739" s="3">
        <v>0.08</v>
      </c>
      <c r="U1739" s="2">
        <v>8.9600000000000009</v>
      </c>
      <c r="V1739" s="2">
        <v>103.04</v>
      </c>
      <c r="W1739" s="2">
        <v>5.01</v>
      </c>
      <c r="X1739" s="2">
        <v>108.05</v>
      </c>
    </row>
    <row r="1740" spans="1:24">
      <c r="A1740" t="s">
        <v>3619</v>
      </c>
      <c r="B1740" s="1">
        <v>44429</v>
      </c>
      <c r="C1740" t="s">
        <v>3620</v>
      </c>
      <c r="D1740" t="s">
        <v>619</v>
      </c>
      <c r="E1740" t="s">
        <v>27</v>
      </c>
      <c r="F1740" t="s">
        <v>28</v>
      </c>
      <c r="G1740" t="s">
        <v>107</v>
      </c>
      <c r="H1740" t="s">
        <v>416</v>
      </c>
      <c r="I1740" t="s">
        <v>63</v>
      </c>
      <c r="J1740" t="s">
        <v>134</v>
      </c>
      <c r="K1740" t="s">
        <v>33</v>
      </c>
      <c r="L1740" t="s">
        <v>51</v>
      </c>
      <c r="M1740" t="s">
        <v>35</v>
      </c>
      <c r="N1740" s="1">
        <v>44440</v>
      </c>
      <c r="O1740">
        <v>2.1800000000000002</v>
      </c>
      <c r="P1740" s="2">
        <v>3.52</v>
      </c>
      <c r="Q1740">
        <v>1.34</v>
      </c>
      <c r="R1740">
        <v>38</v>
      </c>
      <c r="S1740" s="2">
        <v>82.84</v>
      </c>
      <c r="T1740" s="3">
        <v>0.09</v>
      </c>
      <c r="U1740" s="2">
        <v>7.46</v>
      </c>
      <c r="V1740" s="2">
        <v>75.38</v>
      </c>
      <c r="W1740" s="2">
        <v>6.83</v>
      </c>
      <c r="X1740" s="2">
        <v>82.21</v>
      </c>
    </row>
    <row r="1741" spans="1:24">
      <c r="A1741" t="s">
        <v>3621</v>
      </c>
      <c r="B1741" s="1">
        <v>44430</v>
      </c>
      <c r="C1741" t="s">
        <v>3622</v>
      </c>
      <c r="D1741" t="s">
        <v>621</v>
      </c>
      <c r="E1741" t="s">
        <v>27</v>
      </c>
      <c r="F1741" t="s">
        <v>28</v>
      </c>
      <c r="G1741" t="s">
        <v>107</v>
      </c>
      <c r="H1741" t="s">
        <v>525</v>
      </c>
      <c r="I1741" t="s">
        <v>48</v>
      </c>
      <c r="J1741" t="s">
        <v>138</v>
      </c>
      <c r="K1741" t="s">
        <v>33</v>
      </c>
      <c r="L1741" t="s">
        <v>58</v>
      </c>
      <c r="M1741" t="s">
        <v>35</v>
      </c>
      <c r="N1741" s="1">
        <v>44490</v>
      </c>
      <c r="O1741">
        <v>10.07</v>
      </c>
      <c r="P1741" s="2">
        <v>15.98</v>
      </c>
      <c r="Q1741">
        <v>5.91</v>
      </c>
      <c r="R1741">
        <v>6</v>
      </c>
      <c r="S1741" s="2">
        <v>60.42</v>
      </c>
      <c r="T1741" s="3">
        <v>0.1</v>
      </c>
      <c r="U1741" s="2">
        <v>6.04</v>
      </c>
      <c r="V1741" s="2">
        <v>54.38</v>
      </c>
      <c r="W1741" s="2">
        <v>4</v>
      </c>
      <c r="X1741" s="2">
        <v>58.38</v>
      </c>
    </row>
    <row r="1742" spans="1:24">
      <c r="A1742" t="s">
        <v>3623</v>
      </c>
      <c r="B1742" s="1">
        <v>44431</v>
      </c>
      <c r="C1742" t="s">
        <v>3101</v>
      </c>
      <c r="D1742" t="s">
        <v>623</v>
      </c>
      <c r="E1742" t="s">
        <v>39</v>
      </c>
      <c r="F1742" t="s">
        <v>39</v>
      </c>
      <c r="G1742" t="s">
        <v>46</v>
      </c>
      <c r="H1742" t="s">
        <v>90</v>
      </c>
      <c r="I1742" t="s">
        <v>48</v>
      </c>
      <c r="J1742" t="s">
        <v>142</v>
      </c>
      <c r="K1742" t="s">
        <v>50</v>
      </c>
      <c r="L1742" t="s">
        <v>34</v>
      </c>
      <c r="M1742" t="s">
        <v>52</v>
      </c>
      <c r="N1742" s="1">
        <v>44437</v>
      </c>
      <c r="O1742">
        <v>3.53</v>
      </c>
      <c r="P1742" s="2">
        <v>8.6199999999999992</v>
      </c>
      <c r="Q1742">
        <v>5.09</v>
      </c>
      <c r="R1742">
        <v>8</v>
      </c>
      <c r="S1742" s="2">
        <v>28.24</v>
      </c>
      <c r="T1742" s="3">
        <v>0</v>
      </c>
      <c r="U1742" s="2">
        <v>0</v>
      </c>
      <c r="V1742" s="2">
        <v>28.24</v>
      </c>
      <c r="W1742" s="2">
        <v>4.5</v>
      </c>
      <c r="X1742" s="2">
        <v>32.74</v>
      </c>
    </row>
    <row r="1743" spans="1:24">
      <c r="A1743" t="s">
        <v>3624</v>
      </c>
      <c r="B1743" s="1">
        <v>44432</v>
      </c>
      <c r="C1743" t="s">
        <v>3625</v>
      </c>
      <c r="D1743" t="s">
        <v>625</v>
      </c>
      <c r="E1743" t="s">
        <v>45</v>
      </c>
      <c r="F1743" t="s">
        <v>45</v>
      </c>
      <c r="G1743" t="s">
        <v>46</v>
      </c>
      <c r="H1743" t="s">
        <v>62</v>
      </c>
      <c r="I1743" t="s">
        <v>176</v>
      </c>
      <c r="J1743" t="s">
        <v>146</v>
      </c>
      <c r="K1743" t="s">
        <v>57</v>
      </c>
      <c r="L1743" t="s">
        <v>34</v>
      </c>
      <c r="M1743" t="s">
        <v>52</v>
      </c>
      <c r="N1743" s="1">
        <v>44472</v>
      </c>
      <c r="O1743">
        <v>84.22</v>
      </c>
      <c r="P1743" s="2">
        <v>210.55</v>
      </c>
      <c r="Q1743">
        <v>126.33</v>
      </c>
      <c r="R1743">
        <v>2</v>
      </c>
      <c r="S1743" s="2">
        <v>168.44</v>
      </c>
      <c r="T1743" s="3">
        <v>0.05</v>
      </c>
      <c r="U1743" s="2">
        <v>8.42</v>
      </c>
      <c r="V1743" s="2">
        <v>160.02000000000001</v>
      </c>
      <c r="W1743" s="2">
        <v>9.99</v>
      </c>
      <c r="X1743" s="2">
        <v>170.01</v>
      </c>
    </row>
    <row r="1744" spans="1:24">
      <c r="A1744" t="s">
        <v>3626</v>
      </c>
      <c r="B1744" s="1">
        <v>44432</v>
      </c>
      <c r="C1744" t="s">
        <v>2906</v>
      </c>
      <c r="D1744" t="s">
        <v>627</v>
      </c>
      <c r="E1744" t="s">
        <v>27</v>
      </c>
      <c r="F1744" t="s">
        <v>28</v>
      </c>
      <c r="G1744" t="s">
        <v>29</v>
      </c>
      <c r="H1744" t="s">
        <v>125</v>
      </c>
      <c r="I1744" t="s">
        <v>48</v>
      </c>
      <c r="J1744" t="s">
        <v>151</v>
      </c>
      <c r="K1744" t="s">
        <v>50</v>
      </c>
      <c r="L1744" t="s">
        <v>34</v>
      </c>
      <c r="M1744" t="s">
        <v>35</v>
      </c>
      <c r="N1744" s="1">
        <v>44466</v>
      </c>
      <c r="O1744">
        <v>1.0900000000000001</v>
      </c>
      <c r="P1744" s="2">
        <v>1.82</v>
      </c>
      <c r="Q1744">
        <v>0.73</v>
      </c>
      <c r="R1744">
        <v>42</v>
      </c>
      <c r="S1744" s="2">
        <v>45.78</v>
      </c>
      <c r="T1744" s="3">
        <v>0.08</v>
      </c>
      <c r="U1744" s="2">
        <v>3.66</v>
      </c>
      <c r="V1744" s="2">
        <v>42.12</v>
      </c>
      <c r="W1744" s="2">
        <v>1</v>
      </c>
      <c r="X1744" s="2">
        <v>43.12</v>
      </c>
    </row>
    <row r="1745" spans="1:24">
      <c r="A1745" t="s">
        <v>3627</v>
      </c>
      <c r="B1745" s="1">
        <v>44432</v>
      </c>
      <c r="C1745" t="s">
        <v>3628</v>
      </c>
      <c r="D1745" t="s">
        <v>629</v>
      </c>
      <c r="E1745" t="s">
        <v>27</v>
      </c>
      <c r="F1745" t="s">
        <v>28</v>
      </c>
      <c r="G1745" t="s">
        <v>46</v>
      </c>
      <c r="H1745" t="s">
        <v>433</v>
      </c>
      <c r="I1745" t="s">
        <v>73</v>
      </c>
      <c r="J1745" t="s">
        <v>155</v>
      </c>
      <c r="K1745" t="s">
        <v>57</v>
      </c>
      <c r="L1745" t="s">
        <v>34</v>
      </c>
      <c r="M1745" t="s">
        <v>35</v>
      </c>
      <c r="N1745" s="1">
        <v>44454</v>
      </c>
      <c r="O1745">
        <v>16.8</v>
      </c>
      <c r="P1745" s="2">
        <v>40.97</v>
      </c>
      <c r="Q1745">
        <v>24.17</v>
      </c>
      <c r="R1745">
        <v>28</v>
      </c>
      <c r="S1745" s="2">
        <v>470.4</v>
      </c>
      <c r="T1745" s="3">
        <v>0.04</v>
      </c>
      <c r="U1745" s="2">
        <v>18.82</v>
      </c>
      <c r="V1745" s="2">
        <v>451.58</v>
      </c>
      <c r="W1745" s="2">
        <v>8.99</v>
      </c>
      <c r="X1745" s="2">
        <v>460.57</v>
      </c>
    </row>
    <row r="1746" spans="1:24">
      <c r="A1746" t="s">
        <v>3629</v>
      </c>
      <c r="B1746" s="1">
        <v>44434</v>
      </c>
      <c r="C1746" t="s">
        <v>70</v>
      </c>
      <c r="D1746" t="s">
        <v>631</v>
      </c>
      <c r="E1746" t="s">
        <v>39</v>
      </c>
      <c r="F1746" t="s">
        <v>39</v>
      </c>
      <c r="G1746" t="s">
        <v>29</v>
      </c>
      <c r="H1746" t="s">
        <v>90</v>
      </c>
      <c r="I1746" t="s">
        <v>31</v>
      </c>
      <c r="J1746" t="s">
        <v>159</v>
      </c>
      <c r="K1746" t="s">
        <v>33</v>
      </c>
      <c r="L1746" t="s">
        <v>41</v>
      </c>
      <c r="M1746" t="s">
        <v>35</v>
      </c>
      <c r="N1746" s="1">
        <v>44451</v>
      </c>
      <c r="O1746">
        <v>52.04</v>
      </c>
      <c r="P1746" s="2">
        <v>83.93</v>
      </c>
      <c r="Q1746">
        <v>31.89</v>
      </c>
      <c r="R1746">
        <v>3</v>
      </c>
      <c r="S1746" s="2">
        <v>156.12</v>
      </c>
      <c r="T1746" s="3">
        <v>0</v>
      </c>
      <c r="U1746" s="2">
        <v>0</v>
      </c>
      <c r="V1746" s="2">
        <v>156.12</v>
      </c>
      <c r="W1746" s="2">
        <v>19.989999999999998</v>
      </c>
      <c r="X1746" s="2">
        <v>176.11</v>
      </c>
    </row>
    <row r="1747" spans="1:24">
      <c r="A1747" t="s">
        <v>3630</v>
      </c>
      <c r="B1747" s="1">
        <v>44434</v>
      </c>
      <c r="C1747" t="s">
        <v>2679</v>
      </c>
      <c r="D1747" t="s">
        <v>633</v>
      </c>
      <c r="E1747" t="s">
        <v>45</v>
      </c>
      <c r="F1747" t="s">
        <v>45</v>
      </c>
      <c r="G1747" t="s">
        <v>29</v>
      </c>
      <c r="H1747" t="s">
        <v>150</v>
      </c>
      <c r="I1747" t="s">
        <v>63</v>
      </c>
      <c r="J1747" t="s">
        <v>163</v>
      </c>
      <c r="K1747" t="s">
        <v>57</v>
      </c>
      <c r="L1747" t="s">
        <v>51</v>
      </c>
      <c r="M1747" t="s">
        <v>35</v>
      </c>
      <c r="N1747" s="1">
        <v>44494</v>
      </c>
      <c r="O1747">
        <v>2.29</v>
      </c>
      <c r="P1747" s="2">
        <v>3.69</v>
      </c>
      <c r="Q1747">
        <v>1.4</v>
      </c>
      <c r="R1747">
        <v>39</v>
      </c>
      <c r="S1747" s="2">
        <v>89.31</v>
      </c>
      <c r="T1747" s="3">
        <v>0.03</v>
      </c>
      <c r="U1747" s="2">
        <v>2.68</v>
      </c>
      <c r="V1747" s="2">
        <v>86.63</v>
      </c>
      <c r="W1747" s="2">
        <v>0.5</v>
      </c>
      <c r="X1747" s="2">
        <v>87.13</v>
      </c>
    </row>
    <row r="1748" spans="1:24">
      <c r="A1748" t="s">
        <v>3631</v>
      </c>
      <c r="B1748" s="1">
        <v>44435</v>
      </c>
      <c r="C1748" t="s">
        <v>3632</v>
      </c>
      <c r="D1748" t="s">
        <v>635</v>
      </c>
      <c r="E1748" t="s">
        <v>27</v>
      </c>
      <c r="F1748" t="s">
        <v>28</v>
      </c>
      <c r="G1748" t="s">
        <v>29</v>
      </c>
      <c r="H1748" t="s">
        <v>150</v>
      </c>
      <c r="I1748" t="s">
        <v>176</v>
      </c>
      <c r="J1748" t="s">
        <v>168</v>
      </c>
      <c r="K1748" t="s">
        <v>33</v>
      </c>
      <c r="L1748" t="s">
        <v>58</v>
      </c>
      <c r="M1748" t="s">
        <v>52</v>
      </c>
      <c r="N1748" s="1">
        <v>44461</v>
      </c>
      <c r="O1748">
        <v>5.19</v>
      </c>
      <c r="P1748" s="2">
        <v>12.98</v>
      </c>
      <c r="Q1748">
        <v>7.79</v>
      </c>
      <c r="R1748">
        <v>42</v>
      </c>
      <c r="S1748" s="2">
        <v>217.98</v>
      </c>
      <c r="T1748" s="3">
        <v>0.05</v>
      </c>
      <c r="U1748" s="2">
        <v>10.9</v>
      </c>
      <c r="V1748" s="2">
        <v>207.08</v>
      </c>
      <c r="W1748" s="2">
        <v>3.14</v>
      </c>
      <c r="X1748" s="2">
        <v>210.22</v>
      </c>
    </row>
    <row r="1749" spans="1:24">
      <c r="A1749" t="s">
        <v>3633</v>
      </c>
      <c r="B1749" s="1">
        <v>44436</v>
      </c>
      <c r="C1749" t="s">
        <v>3023</v>
      </c>
      <c r="D1749" t="s">
        <v>637</v>
      </c>
      <c r="E1749" t="s">
        <v>39</v>
      </c>
      <c r="F1749" t="s">
        <v>39</v>
      </c>
      <c r="G1749" t="s">
        <v>46</v>
      </c>
      <c r="H1749" t="s">
        <v>416</v>
      </c>
      <c r="I1749" t="s">
        <v>73</v>
      </c>
      <c r="J1749" t="s">
        <v>172</v>
      </c>
      <c r="K1749" t="s">
        <v>50</v>
      </c>
      <c r="L1749" t="s">
        <v>51</v>
      </c>
      <c r="M1749" t="s">
        <v>35</v>
      </c>
      <c r="N1749" s="1">
        <v>44487</v>
      </c>
      <c r="O1749">
        <v>1.94</v>
      </c>
      <c r="P1749" s="2">
        <v>3.08</v>
      </c>
      <c r="Q1749">
        <v>1.1399999999999999</v>
      </c>
      <c r="R1749">
        <v>6</v>
      </c>
      <c r="S1749" s="2">
        <v>11.64</v>
      </c>
      <c r="T1749" s="3">
        <v>0.02</v>
      </c>
      <c r="U1749" s="2">
        <v>0.23</v>
      </c>
      <c r="V1749" s="2">
        <v>11.41</v>
      </c>
      <c r="W1749" s="2">
        <v>0.99</v>
      </c>
      <c r="X1749" s="2">
        <v>12.4</v>
      </c>
    </row>
    <row r="1750" spans="1:24">
      <c r="A1750" t="s">
        <v>3634</v>
      </c>
      <c r="B1750" s="1">
        <v>44438</v>
      </c>
      <c r="C1750" t="s">
        <v>3635</v>
      </c>
      <c r="D1750" t="s">
        <v>639</v>
      </c>
      <c r="E1750" t="s">
        <v>45</v>
      </c>
      <c r="F1750" t="s">
        <v>45</v>
      </c>
      <c r="G1750" t="s">
        <v>29</v>
      </c>
      <c r="H1750" t="s">
        <v>433</v>
      </c>
      <c r="I1750" t="s">
        <v>31</v>
      </c>
      <c r="J1750" t="s">
        <v>177</v>
      </c>
      <c r="K1750" t="s">
        <v>57</v>
      </c>
      <c r="L1750" t="s">
        <v>34</v>
      </c>
      <c r="M1750" t="s">
        <v>35</v>
      </c>
      <c r="N1750" s="1">
        <v>44467</v>
      </c>
      <c r="O1750">
        <v>41.28</v>
      </c>
      <c r="P1750" s="2">
        <v>95.99</v>
      </c>
      <c r="Q1750">
        <v>54.71</v>
      </c>
      <c r="R1750">
        <v>26</v>
      </c>
      <c r="S1750" s="2">
        <v>1073.28</v>
      </c>
      <c r="T1750" s="3">
        <v>0.02</v>
      </c>
      <c r="U1750" s="2">
        <v>21.47</v>
      </c>
      <c r="V1750" s="2">
        <v>1051.81</v>
      </c>
      <c r="W1750" s="2">
        <v>8.99</v>
      </c>
      <c r="X1750" s="2">
        <v>1060.8</v>
      </c>
    </row>
    <row r="1751" spans="1:24">
      <c r="A1751" t="s">
        <v>3636</v>
      </c>
      <c r="B1751" s="1">
        <v>44439</v>
      </c>
      <c r="C1751" t="s">
        <v>3637</v>
      </c>
      <c r="D1751" t="s">
        <v>641</v>
      </c>
      <c r="E1751" t="s">
        <v>27</v>
      </c>
      <c r="F1751" t="s">
        <v>28</v>
      </c>
      <c r="G1751" t="s">
        <v>72</v>
      </c>
      <c r="H1751" t="s">
        <v>66</v>
      </c>
      <c r="I1751" t="s">
        <v>48</v>
      </c>
      <c r="J1751" t="s">
        <v>182</v>
      </c>
      <c r="K1751" t="s">
        <v>33</v>
      </c>
      <c r="L1751" t="s">
        <v>41</v>
      </c>
      <c r="M1751" t="s">
        <v>35</v>
      </c>
      <c r="N1751" s="1">
        <v>44491</v>
      </c>
      <c r="O1751">
        <v>3.4</v>
      </c>
      <c r="P1751" s="2">
        <v>5.4</v>
      </c>
      <c r="Q1751">
        <v>2</v>
      </c>
      <c r="R1751">
        <v>14</v>
      </c>
      <c r="S1751" s="2">
        <v>47.6</v>
      </c>
      <c r="T1751" s="3">
        <v>0.02</v>
      </c>
      <c r="U1751" s="2">
        <v>0.95</v>
      </c>
      <c r="V1751" s="2">
        <v>46.65</v>
      </c>
      <c r="W1751" s="2">
        <v>7.78</v>
      </c>
      <c r="X1751" s="2">
        <v>54.43</v>
      </c>
    </row>
    <row r="1752" spans="1:24">
      <c r="A1752" t="s">
        <v>3638</v>
      </c>
      <c r="B1752" s="1">
        <v>44439</v>
      </c>
      <c r="C1752" t="s">
        <v>3639</v>
      </c>
      <c r="D1752" t="s">
        <v>643</v>
      </c>
      <c r="E1752" t="s">
        <v>39</v>
      </c>
      <c r="F1752" t="s">
        <v>39</v>
      </c>
      <c r="G1752" t="s">
        <v>107</v>
      </c>
      <c r="H1752" t="s">
        <v>90</v>
      </c>
      <c r="I1752" t="s">
        <v>73</v>
      </c>
      <c r="J1752" t="s">
        <v>186</v>
      </c>
      <c r="K1752" t="s">
        <v>57</v>
      </c>
      <c r="L1752" t="s">
        <v>51</v>
      </c>
      <c r="M1752" t="s">
        <v>35</v>
      </c>
      <c r="N1752" s="1">
        <v>44472</v>
      </c>
      <c r="O1752">
        <v>4.46</v>
      </c>
      <c r="P1752" s="2">
        <v>10.89</v>
      </c>
      <c r="Q1752">
        <v>6.43</v>
      </c>
      <c r="R1752">
        <v>50</v>
      </c>
      <c r="S1752" s="2">
        <v>223</v>
      </c>
      <c r="T1752" s="3">
        <v>0.09</v>
      </c>
      <c r="U1752" s="2">
        <v>20.07</v>
      </c>
      <c r="V1752" s="2">
        <v>202.93</v>
      </c>
      <c r="W1752" s="2">
        <v>4.5</v>
      </c>
      <c r="X1752" s="2">
        <v>207.43</v>
      </c>
    </row>
    <row r="1753" spans="1:24">
      <c r="A1753" t="s">
        <v>3640</v>
      </c>
      <c r="B1753" s="1">
        <v>44441</v>
      </c>
      <c r="C1753" t="s">
        <v>3641</v>
      </c>
      <c r="D1753" t="s">
        <v>645</v>
      </c>
      <c r="E1753" t="s">
        <v>45</v>
      </c>
      <c r="F1753" t="s">
        <v>45</v>
      </c>
      <c r="G1753" t="s">
        <v>107</v>
      </c>
      <c r="H1753" t="s">
        <v>30</v>
      </c>
      <c r="I1753" t="s">
        <v>31</v>
      </c>
      <c r="J1753" t="s">
        <v>190</v>
      </c>
      <c r="K1753" t="s">
        <v>33</v>
      </c>
      <c r="L1753" t="s">
        <v>58</v>
      </c>
      <c r="M1753" t="s">
        <v>35</v>
      </c>
      <c r="N1753" s="1">
        <v>44481</v>
      </c>
      <c r="O1753">
        <v>60.59</v>
      </c>
      <c r="P1753" s="2">
        <v>100.98</v>
      </c>
      <c r="Q1753">
        <v>40.39</v>
      </c>
      <c r="R1753">
        <v>9</v>
      </c>
      <c r="S1753" s="2">
        <v>545.30999999999995</v>
      </c>
      <c r="T1753" s="3">
        <v>0.1</v>
      </c>
      <c r="U1753" s="2">
        <v>54.53</v>
      </c>
      <c r="V1753" s="2">
        <v>490.78</v>
      </c>
      <c r="W1753" s="2">
        <v>7.18</v>
      </c>
      <c r="X1753" s="2">
        <v>497.96</v>
      </c>
    </row>
    <row r="1754" spans="1:24">
      <c r="A1754" t="s">
        <v>3642</v>
      </c>
      <c r="B1754" s="1">
        <v>44441</v>
      </c>
      <c r="C1754" t="s">
        <v>3643</v>
      </c>
      <c r="D1754" t="s">
        <v>647</v>
      </c>
      <c r="E1754" t="s">
        <v>27</v>
      </c>
      <c r="F1754" t="s">
        <v>28</v>
      </c>
      <c r="G1754" t="s">
        <v>29</v>
      </c>
      <c r="H1754" t="s">
        <v>433</v>
      </c>
      <c r="I1754" t="s">
        <v>31</v>
      </c>
      <c r="J1754" t="s">
        <v>194</v>
      </c>
      <c r="K1754" t="s">
        <v>50</v>
      </c>
      <c r="L1754" t="s">
        <v>34</v>
      </c>
      <c r="M1754" t="s">
        <v>35</v>
      </c>
      <c r="N1754" s="1">
        <v>44464</v>
      </c>
      <c r="O1754">
        <v>156.5</v>
      </c>
      <c r="P1754" s="2">
        <v>300.97000000000003</v>
      </c>
      <c r="Q1754">
        <v>144.47</v>
      </c>
      <c r="R1754">
        <v>20</v>
      </c>
      <c r="S1754" s="2">
        <v>3130</v>
      </c>
      <c r="T1754" s="3">
        <v>0.05</v>
      </c>
      <c r="U1754" s="2">
        <v>156.5</v>
      </c>
      <c r="V1754" s="2">
        <v>2973.5</v>
      </c>
      <c r="W1754" s="2">
        <v>7.18</v>
      </c>
      <c r="X1754" s="2">
        <v>2980.68</v>
      </c>
    </row>
    <row r="1755" spans="1:24">
      <c r="A1755" t="s">
        <v>3644</v>
      </c>
      <c r="B1755" s="1">
        <v>44442</v>
      </c>
      <c r="C1755" t="s">
        <v>3645</v>
      </c>
      <c r="D1755" t="s">
        <v>649</v>
      </c>
      <c r="E1755" t="s">
        <v>39</v>
      </c>
      <c r="F1755" t="s">
        <v>39</v>
      </c>
      <c r="G1755" t="s">
        <v>29</v>
      </c>
      <c r="H1755" t="s">
        <v>167</v>
      </c>
      <c r="I1755" t="s">
        <v>48</v>
      </c>
      <c r="J1755" t="s">
        <v>198</v>
      </c>
      <c r="K1755" t="s">
        <v>57</v>
      </c>
      <c r="L1755" t="s">
        <v>41</v>
      </c>
      <c r="M1755" t="s">
        <v>35</v>
      </c>
      <c r="N1755" s="1">
        <v>44444</v>
      </c>
      <c r="O1755">
        <v>4.46</v>
      </c>
      <c r="P1755" s="2">
        <v>10.89</v>
      </c>
      <c r="Q1755">
        <v>6.43</v>
      </c>
      <c r="R1755">
        <v>3</v>
      </c>
      <c r="S1755" s="2">
        <v>13.38</v>
      </c>
      <c r="T1755" s="3">
        <v>0.08</v>
      </c>
      <c r="U1755" s="2">
        <v>1.07</v>
      </c>
      <c r="V1755" s="2">
        <v>12.31</v>
      </c>
      <c r="W1755" s="2">
        <v>4.5</v>
      </c>
      <c r="X1755" s="2">
        <v>16.809999999999999</v>
      </c>
    </row>
    <row r="1756" spans="1:24">
      <c r="A1756" t="s">
        <v>3646</v>
      </c>
      <c r="B1756" s="1">
        <v>44443</v>
      </c>
      <c r="C1756" t="s">
        <v>3647</v>
      </c>
      <c r="D1756" t="s">
        <v>651</v>
      </c>
      <c r="E1756" t="s">
        <v>45</v>
      </c>
      <c r="F1756" t="s">
        <v>45</v>
      </c>
      <c r="G1756" t="s">
        <v>46</v>
      </c>
      <c r="H1756" t="s">
        <v>66</v>
      </c>
      <c r="I1756" t="s">
        <v>31</v>
      </c>
      <c r="J1756" t="s">
        <v>202</v>
      </c>
      <c r="K1756" t="s">
        <v>33</v>
      </c>
      <c r="L1756" t="s">
        <v>34</v>
      </c>
      <c r="M1756" t="s">
        <v>35</v>
      </c>
      <c r="N1756" s="1">
        <v>44479</v>
      </c>
      <c r="O1756">
        <v>3.84</v>
      </c>
      <c r="P1756" s="2">
        <v>6.3</v>
      </c>
      <c r="Q1756">
        <v>2.46</v>
      </c>
      <c r="R1756">
        <v>40</v>
      </c>
      <c r="S1756" s="2">
        <v>153.6</v>
      </c>
      <c r="T1756" s="3">
        <v>0.04</v>
      </c>
      <c r="U1756" s="2">
        <v>6.14</v>
      </c>
      <c r="V1756" s="2">
        <v>147.46</v>
      </c>
      <c r="W1756" s="2">
        <v>0.5</v>
      </c>
      <c r="X1756" s="2">
        <v>147.96</v>
      </c>
    </row>
    <row r="1757" spans="1:24">
      <c r="A1757" t="s">
        <v>3648</v>
      </c>
      <c r="B1757" s="1">
        <v>44443</v>
      </c>
      <c r="C1757" t="s">
        <v>3649</v>
      </c>
      <c r="D1757" t="s">
        <v>653</v>
      </c>
      <c r="E1757" t="s">
        <v>27</v>
      </c>
      <c r="F1757" t="s">
        <v>28</v>
      </c>
      <c r="G1757" t="s">
        <v>72</v>
      </c>
      <c r="H1757" t="s">
        <v>62</v>
      </c>
      <c r="I1757" t="s">
        <v>31</v>
      </c>
      <c r="J1757" t="s">
        <v>206</v>
      </c>
      <c r="K1757" t="s">
        <v>33</v>
      </c>
      <c r="L1757" t="s">
        <v>41</v>
      </c>
      <c r="M1757" t="s">
        <v>178</v>
      </c>
      <c r="N1757" s="1">
        <v>44448</v>
      </c>
      <c r="O1757">
        <v>75</v>
      </c>
      <c r="P1757" s="2">
        <v>120.97</v>
      </c>
      <c r="Q1757">
        <v>45.97</v>
      </c>
      <c r="R1757">
        <v>46</v>
      </c>
      <c r="S1757" s="2">
        <v>3450</v>
      </c>
      <c r="T1757" s="3">
        <v>7.0000000000000007E-2</v>
      </c>
      <c r="U1757" s="2">
        <v>241.5</v>
      </c>
      <c r="V1757" s="2">
        <v>3208.5</v>
      </c>
      <c r="W1757" s="2">
        <v>26.3</v>
      </c>
      <c r="X1757" s="2">
        <v>3234.8</v>
      </c>
    </row>
    <row r="1758" spans="1:24">
      <c r="A1758" t="s">
        <v>3650</v>
      </c>
      <c r="B1758" s="1">
        <v>44445</v>
      </c>
      <c r="C1758" t="s">
        <v>3651</v>
      </c>
      <c r="D1758" t="s">
        <v>655</v>
      </c>
      <c r="E1758" t="s">
        <v>39</v>
      </c>
      <c r="F1758" t="s">
        <v>39</v>
      </c>
      <c r="G1758" t="s">
        <v>29</v>
      </c>
      <c r="H1758" t="s">
        <v>167</v>
      </c>
      <c r="I1758" t="s">
        <v>73</v>
      </c>
      <c r="J1758" t="s">
        <v>210</v>
      </c>
      <c r="K1758" t="s">
        <v>50</v>
      </c>
      <c r="L1758" t="s">
        <v>51</v>
      </c>
      <c r="M1758" t="s">
        <v>35</v>
      </c>
      <c r="N1758" s="1">
        <v>44495</v>
      </c>
      <c r="O1758">
        <v>60.59</v>
      </c>
      <c r="P1758" s="2">
        <v>100.98</v>
      </c>
      <c r="Q1758">
        <v>40.39</v>
      </c>
      <c r="R1758">
        <v>44</v>
      </c>
      <c r="S1758" s="2">
        <v>2665.96</v>
      </c>
      <c r="T1758" s="3">
        <v>0.09</v>
      </c>
      <c r="U1758" s="2">
        <v>239.94</v>
      </c>
      <c r="V1758" s="2">
        <v>2426.02</v>
      </c>
      <c r="W1758" s="2">
        <v>7.18</v>
      </c>
      <c r="X1758" s="2">
        <v>2433.1999999999998</v>
      </c>
    </row>
    <row r="1759" spans="1:24">
      <c r="A1759" t="s">
        <v>3652</v>
      </c>
      <c r="B1759" s="1">
        <v>44446</v>
      </c>
      <c r="C1759" t="s">
        <v>2805</v>
      </c>
      <c r="D1759" t="s">
        <v>657</v>
      </c>
      <c r="E1759" t="s">
        <v>45</v>
      </c>
      <c r="F1759" t="s">
        <v>45</v>
      </c>
      <c r="G1759" t="s">
        <v>46</v>
      </c>
      <c r="H1759" t="s">
        <v>433</v>
      </c>
      <c r="I1759" t="s">
        <v>176</v>
      </c>
      <c r="J1759" t="s">
        <v>214</v>
      </c>
      <c r="K1759" t="s">
        <v>33</v>
      </c>
      <c r="L1759" t="s">
        <v>58</v>
      </c>
      <c r="M1759" t="s">
        <v>35</v>
      </c>
      <c r="N1759" s="1">
        <v>44475</v>
      </c>
      <c r="O1759">
        <v>4.79</v>
      </c>
      <c r="P1759" s="2">
        <v>11.97</v>
      </c>
      <c r="Q1759">
        <v>7.18</v>
      </c>
      <c r="R1759">
        <v>48</v>
      </c>
      <c r="S1759" s="2">
        <v>229.92</v>
      </c>
      <c r="T1759" s="3">
        <v>0.02</v>
      </c>
      <c r="U1759" s="2">
        <v>4.5999999999999996</v>
      </c>
      <c r="V1759" s="2">
        <v>225.32</v>
      </c>
      <c r="W1759" s="2">
        <v>5.81</v>
      </c>
      <c r="X1759" s="2">
        <v>231.13</v>
      </c>
    </row>
    <row r="1760" spans="1:24">
      <c r="A1760" t="s">
        <v>3653</v>
      </c>
      <c r="B1760" s="1">
        <v>44447</v>
      </c>
      <c r="C1760" t="s">
        <v>3654</v>
      </c>
      <c r="D1760" t="s">
        <v>659</v>
      </c>
      <c r="E1760" t="s">
        <v>39</v>
      </c>
      <c r="F1760" t="s">
        <v>39</v>
      </c>
      <c r="G1760" t="s">
        <v>29</v>
      </c>
      <c r="H1760" t="s">
        <v>66</v>
      </c>
      <c r="I1760" t="s">
        <v>176</v>
      </c>
      <c r="J1760" t="s">
        <v>218</v>
      </c>
      <c r="K1760" t="s">
        <v>33</v>
      </c>
      <c r="L1760" t="s">
        <v>51</v>
      </c>
      <c r="M1760" t="s">
        <v>35</v>
      </c>
      <c r="N1760" s="1">
        <v>44468</v>
      </c>
      <c r="O1760">
        <v>3.32</v>
      </c>
      <c r="P1760" s="2">
        <v>5.18</v>
      </c>
      <c r="Q1760">
        <v>1.86</v>
      </c>
      <c r="R1760">
        <v>20</v>
      </c>
      <c r="S1760" s="2">
        <v>66.400000000000006</v>
      </c>
      <c r="T1760" s="3">
        <v>0.06</v>
      </c>
      <c r="U1760" s="2">
        <v>3.98</v>
      </c>
      <c r="V1760" s="2">
        <v>62.42</v>
      </c>
      <c r="W1760" s="2">
        <v>2.04</v>
      </c>
      <c r="X1760" s="2">
        <v>64.459999999999994</v>
      </c>
    </row>
    <row r="1761" spans="1:24">
      <c r="A1761" t="s">
        <v>3655</v>
      </c>
      <c r="B1761" s="1">
        <v>44447</v>
      </c>
      <c r="C1761" t="s">
        <v>1606</v>
      </c>
      <c r="D1761" t="s">
        <v>661</v>
      </c>
      <c r="E1761" t="s">
        <v>45</v>
      </c>
      <c r="F1761" t="s">
        <v>45</v>
      </c>
      <c r="G1761" t="s">
        <v>46</v>
      </c>
      <c r="H1761" t="s">
        <v>62</v>
      </c>
      <c r="I1761" t="s">
        <v>176</v>
      </c>
      <c r="J1761" t="s">
        <v>222</v>
      </c>
      <c r="K1761" t="s">
        <v>50</v>
      </c>
      <c r="L1761" t="s">
        <v>34</v>
      </c>
      <c r="M1761" t="s">
        <v>35</v>
      </c>
      <c r="N1761" s="1">
        <v>44506</v>
      </c>
      <c r="O1761">
        <v>0.24</v>
      </c>
      <c r="P1761" s="2">
        <v>1.26</v>
      </c>
      <c r="Q1761">
        <v>1.02</v>
      </c>
      <c r="R1761">
        <v>31</v>
      </c>
      <c r="S1761" s="2">
        <v>7.44</v>
      </c>
      <c r="T1761" s="3">
        <v>0.06</v>
      </c>
      <c r="U1761" s="2">
        <v>0.45</v>
      </c>
      <c r="V1761" s="2">
        <v>6.99</v>
      </c>
      <c r="W1761" s="2">
        <v>0.7</v>
      </c>
      <c r="X1761" s="2">
        <v>7.69</v>
      </c>
    </row>
    <row r="1762" spans="1:24">
      <c r="A1762" t="s">
        <v>3656</v>
      </c>
      <c r="B1762" s="1">
        <v>44449</v>
      </c>
      <c r="C1762" t="s">
        <v>3657</v>
      </c>
      <c r="D1762" t="s">
        <v>663</v>
      </c>
      <c r="E1762" t="s">
        <v>27</v>
      </c>
      <c r="F1762" t="s">
        <v>28</v>
      </c>
      <c r="G1762" t="s">
        <v>29</v>
      </c>
      <c r="H1762" t="s">
        <v>525</v>
      </c>
      <c r="I1762" t="s">
        <v>73</v>
      </c>
      <c r="J1762" t="s">
        <v>226</v>
      </c>
      <c r="K1762" t="s">
        <v>57</v>
      </c>
      <c r="L1762" t="s">
        <v>41</v>
      </c>
      <c r="M1762" t="s">
        <v>52</v>
      </c>
      <c r="N1762" s="1">
        <v>44475</v>
      </c>
      <c r="O1762">
        <v>2.25</v>
      </c>
      <c r="P1762" s="2">
        <v>3.69</v>
      </c>
      <c r="Q1762">
        <v>1.44</v>
      </c>
      <c r="R1762">
        <v>23</v>
      </c>
      <c r="S1762" s="2">
        <v>51.75</v>
      </c>
      <c r="T1762" s="3">
        <v>0.02</v>
      </c>
      <c r="U1762" s="2">
        <v>1.04</v>
      </c>
      <c r="V1762" s="2">
        <v>50.72</v>
      </c>
      <c r="W1762" s="2">
        <v>2.5</v>
      </c>
      <c r="X1762" s="2">
        <v>53.22</v>
      </c>
    </row>
    <row r="1763" spans="1:24">
      <c r="A1763" t="s">
        <v>3658</v>
      </c>
      <c r="B1763" s="1">
        <v>44450</v>
      </c>
      <c r="C1763" t="s">
        <v>3124</v>
      </c>
      <c r="D1763" t="s">
        <v>665</v>
      </c>
      <c r="E1763" t="s">
        <v>27</v>
      </c>
      <c r="F1763" t="s">
        <v>28</v>
      </c>
      <c r="G1763" t="s">
        <v>72</v>
      </c>
      <c r="H1763" t="s">
        <v>416</v>
      </c>
      <c r="I1763" t="s">
        <v>63</v>
      </c>
      <c r="J1763" t="s">
        <v>230</v>
      </c>
      <c r="K1763" t="s">
        <v>50</v>
      </c>
      <c r="L1763" t="s">
        <v>51</v>
      </c>
      <c r="M1763" t="s">
        <v>52</v>
      </c>
      <c r="N1763" s="1">
        <v>44491</v>
      </c>
      <c r="O1763">
        <v>1.76</v>
      </c>
      <c r="P1763" s="2">
        <v>2.94</v>
      </c>
      <c r="Q1763">
        <v>1.18</v>
      </c>
      <c r="R1763">
        <v>47</v>
      </c>
      <c r="S1763" s="2">
        <v>82.72</v>
      </c>
      <c r="T1763" s="3">
        <v>0.04</v>
      </c>
      <c r="U1763" s="2">
        <v>3.31</v>
      </c>
      <c r="V1763" s="2">
        <v>79.41</v>
      </c>
      <c r="W1763" s="2">
        <v>0.81</v>
      </c>
      <c r="X1763" s="2">
        <v>80.22</v>
      </c>
    </row>
    <row r="1764" spans="1:24">
      <c r="A1764" t="s">
        <v>3659</v>
      </c>
      <c r="B1764" s="1">
        <v>44451</v>
      </c>
      <c r="C1764" t="s">
        <v>3660</v>
      </c>
      <c r="D1764" t="s">
        <v>667</v>
      </c>
      <c r="E1764" t="s">
        <v>39</v>
      </c>
      <c r="F1764" t="s">
        <v>39</v>
      </c>
      <c r="G1764" t="s">
        <v>46</v>
      </c>
      <c r="H1764" t="s">
        <v>62</v>
      </c>
      <c r="I1764" t="s">
        <v>63</v>
      </c>
      <c r="J1764" t="s">
        <v>233</v>
      </c>
      <c r="K1764" t="s">
        <v>57</v>
      </c>
      <c r="L1764" t="s">
        <v>58</v>
      </c>
      <c r="M1764" t="s">
        <v>35</v>
      </c>
      <c r="N1764" s="1">
        <v>44491</v>
      </c>
      <c r="O1764">
        <v>0.87</v>
      </c>
      <c r="P1764" s="2">
        <v>1.81</v>
      </c>
      <c r="Q1764">
        <v>0.94</v>
      </c>
      <c r="R1764">
        <v>6</v>
      </c>
      <c r="S1764" s="2">
        <v>5.22</v>
      </c>
      <c r="T1764" s="3">
        <v>7.0000000000000007E-2</v>
      </c>
      <c r="U1764" s="2">
        <v>0.37</v>
      </c>
      <c r="V1764" s="2">
        <v>4.8499999999999996</v>
      </c>
      <c r="W1764" s="2">
        <v>0.75</v>
      </c>
      <c r="X1764" s="2">
        <v>5.6</v>
      </c>
    </row>
    <row r="1765" spans="1:24">
      <c r="A1765" t="s">
        <v>3661</v>
      </c>
      <c r="B1765" s="1">
        <v>44454</v>
      </c>
      <c r="C1765" t="s">
        <v>3662</v>
      </c>
      <c r="D1765" t="s">
        <v>669</v>
      </c>
      <c r="E1765" t="s">
        <v>45</v>
      </c>
      <c r="F1765" t="s">
        <v>45</v>
      </c>
      <c r="G1765" t="s">
        <v>29</v>
      </c>
      <c r="H1765" t="s">
        <v>167</v>
      </c>
      <c r="I1765" t="s">
        <v>73</v>
      </c>
      <c r="J1765" t="s">
        <v>237</v>
      </c>
      <c r="K1765" t="s">
        <v>33</v>
      </c>
      <c r="L1765" t="s">
        <v>34</v>
      </c>
      <c r="M1765" t="s">
        <v>35</v>
      </c>
      <c r="N1765" s="1">
        <v>44473</v>
      </c>
      <c r="O1765">
        <v>0.93</v>
      </c>
      <c r="P1765" s="2">
        <v>1.48</v>
      </c>
      <c r="Q1765">
        <v>0.55000000000000004</v>
      </c>
      <c r="R1765">
        <v>1</v>
      </c>
      <c r="S1765" s="2">
        <v>0.93</v>
      </c>
      <c r="T1765" s="3">
        <v>0.01</v>
      </c>
      <c r="U1765" s="2">
        <v>0.01</v>
      </c>
      <c r="V1765" s="2">
        <v>0.92</v>
      </c>
      <c r="W1765" s="2">
        <v>0.7</v>
      </c>
      <c r="X1765" s="2">
        <v>1.62</v>
      </c>
    </row>
    <row r="1766" spans="1:24">
      <c r="A1766" t="s">
        <v>3663</v>
      </c>
      <c r="B1766" s="1">
        <v>44455</v>
      </c>
      <c r="C1766" t="s">
        <v>3664</v>
      </c>
      <c r="D1766" t="s">
        <v>671</v>
      </c>
      <c r="E1766" t="s">
        <v>27</v>
      </c>
      <c r="F1766" t="s">
        <v>28</v>
      </c>
      <c r="G1766" t="s">
        <v>29</v>
      </c>
      <c r="H1766" t="s">
        <v>30</v>
      </c>
      <c r="I1766" t="s">
        <v>48</v>
      </c>
      <c r="J1766" t="s">
        <v>241</v>
      </c>
      <c r="K1766" t="s">
        <v>57</v>
      </c>
      <c r="L1766" t="s">
        <v>41</v>
      </c>
      <c r="M1766" t="s">
        <v>52</v>
      </c>
      <c r="N1766" s="1">
        <v>44466</v>
      </c>
      <c r="O1766">
        <v>3.51</v>
      </c>
      <c r="P1766" s="2">
        <v>8.57</v>
      </c>
      <c r="Q1766">
        <v>5.0599999999999996</v>
      </c>
      <c r="R1766">
        <v>49</v>
      </c>
      <c r="S1766" s="2">
        <v>171.99</v>
      </c>
      <c r="T1766" s="3">
        <v>0.01</v>
      </c>
      <c r="U1766" s="2">
        <v>1.72</v>
      </c>
      <c r="V1766" s="2">
        <v>170.27</v>
      </c>
      <c r="W1766" s="2">
        <v>6.14</v>
      </c>
      <c r="X1766" s="2">
        <v>176.41</v>
      </c>
    </row>
    <row r="1767" spans="1:24">
      <c r="A1767" t="s">
        <v>3665</v>
      </c>
      <c r="B1767" s="1">
        <v>44456</v>
      </c>
      <c r="C1767" t="s">
        <v>3666</v>
      </c>
      <c r="D1767" t="s">
        <v>673</v>
      </c>
      <c r="E1767" t="s">
        <v>39</v>
      </c>
      <c r="F1767" t="s">
        <v>39</v>
      </c>
      <c r="G1767" t="s">
        <v>46</v>
      </c>
      <c r="H1767" t="s">
        <v>433</v>
      </c>
      <c r="I1767" t="s">
        <v>63</v>
      </c>
      <c r="J1767" t="s">
        <v>245</v>
      </c>
      <c r="K1767" t="s">
        <v>33</v>
      </c>
      <c r="L1767" t="s">
        <v>51</v>
      </c>
      <c r="M1767" t="s">
        <v>35</v>
      </c>
      <c r="N1767" s="1">
        <v>44486</v>
      </c>
      <c r="O1767">
        <v>1.82</v>
      </c>
      <c r="P1767" s="2">
        <v>2.98</v>
      </c>
      <c r="Q1767">
        <v>1.1599999999999999</v>
      </c>
      <c r="R1767">
        <v>3</v>
      </c>
      <c r="S1767" s="2">
        <v>5.46</v>
      </c>
      <c r="T1767" s="3">
        <v>0.04</v>
      </c>
      <c r="U1767" s="2">
        <v>0.22</v>
      </c>
      <c r="V1767" s="2">
        <v>5.24</v>
      </c>
      <c r="W1767" s="2">
        <v>1.58</v>
      </c>
      <c r="X1767" s="2">
        <v>6.82</v>
      </c>
    </row>
    <row r="1768" spans="1:24">
      <c r="A1768" t="s">
        <v>3667</v>
      </c>
      <c r="B1768" s="1">
        <v>44464</v>
      </c>
      <c r="C1768" t="s">
        <v>3668</v>
      </c>
      <c r="D1768" t="s">
        <v>675</v>
      </c>
      <c r="E1768" t="s">
        <v>45</v>
      </c>
      <c r="F1768" t="s">
        <v>45</v>
      </c>
      <c r="G1768" t="s">
        <v>107</v>
      </c>
      <c r="H1768" t="s">
        <v>62</v>
      </c>
      <c r="I1768" t="s">
        <v>63</v>
      </c>
      <c r="J1768" t="s">
        <v>249</v>
      </c>
      <c r="K1768" t="s">
        <v>33</v>
      </c>
      <c r="L1768" t="s">
        <v>58</v>
      </c>
      <c r="M1768" t="s">
        <v>35</v>
      </c>
      <c r="N1768" s="1">
        <v>44478</v>
      </c>
      <c r="O1768">
        <v>13.64</v>
      </c>
      <c r="P1768" s="2">
        <v>20.98</v>
      </c>
      <c r="Q1768">
        <v>7.34</v>
      </c>
      <c r="R1768">
        <v>10</v>
      </c>
      <c r="S1768" s="2">
        <v>136.4</v>
      </c>
      <c r="T1768" s="3">
        <v>0.06</v>
      </c>
      <c r="U1768" s="2">
        <v>8.18</v>
      </c>
      <c r="V1768" s="2">
        <v>128.22</v>
      </c>
      <c r="W1768" s="2">
        <v>1.49</v>
      </c>
      <c r="X1768" s="2">
        <v>129.71</v>
      </c>
    </row>
    <row r="1769" spans="1:24">
      <c r="A1769" t="s">
        <v>3669</v>
      </c>
      <c r="B1769" s="1">
        <v>44464</v>
      </c>
      <c r="C1769" t="s">
        <v>3670</v>
      </c>
      <c r="D1769" t="s">
        <v>677</v>
      </c>
      <c r="E1769" t="s">
        <v>27</v>
      </c>
      <c r="F1769" t="s">
        <v>28</v>
      </c>
      <c r="G1769" t="s">
        <v>29</v>
      </c>
      <c r="H1769" t="s">
        <v>62</v>
      </c>
      <c r="I1769" t="s">
        <v>73</v>
      </c>
      <c r="J1769" t="s">
        <v>452</v>
      </c>
      <c r="K1769" t="s">
        <v>33</v>
      </c>
      <c r="L1769" t="s">
        <v>58</v>
      </c>
      <c r="M1769" t="s">
        <v>35</v>
      </c>
      <c r="N1769" s="1">
        <v>44487</v>
      </c>
      <c r="O1769">
        <v>2.1800000000000002</v>
      </c>
      <c r="P1769" s="2">
        <v>3.52</v>
      </c>
      <c r="Q1769">
        <v>1.34</v>
      </c>
      <c r="R1769">
        <v>13</v>
      </c>
      <c r="S1769" s="2">
        <v>28.34</v>
      </c>
      <c r="T1769" s="3">
        <v>0.08</v>
      </c>
      <c r="U1769" s="2">
        <v>2.27</v>
      </c>
      <c r="V1769" s="2">
        <v>26.07</v>
      </c>
      <c r="W1769" s="2">
        <v>6.83</v>
      </c>
      <c r="X1769" s="2">
        <v>32.9</v>
      </c>
    </row>
    <row r="1770" spans="1:24">
      <c r="A1770" t="s">
        <v>3671</v>
      </c>
      <c r="B1770" s="1">
        <v>44465</v>
      </c>
      <c r="C1770" t="s">
        <v>3672</v>
      </c>
      <c r="D1770" t="s">
        <v>679</v>
      </c>
      <c r="E1770" t="s">
        <v>39</v>
      </c>
      <c r="F1770" t="s">
        <v>39</v>
      </c>
      <c r="G1770" t="s">
        <v>29</v>
      </c>
      <c r="H1770" t="s">
        <v>30</v>
      </c>
      <c r="I1770" t="s">
        <v>176</v>
      </c>
      <c r="J1770" t="s">
        <v>455</v>
      </c>
      <c r="K1770" t="s">
        <v>50</v>
      </c>
      <c r="L1770" t="s">
        <v>58</v>
      </c>
      <c r="M1770" t="s">
        <v>35</v>
      </c>
      <c r="N1770" s="1">
        <v>44486</v>
      </c>
      <c r="O1770">
        <v>3.4</v>
      </c>
      <c r="P1770" s="2">
        <v>5.4</v>
      </c>
      <c r="Q1770">
        <v>2</v>
      </c>
      <c r="R1770">
        <v>10</v>
      </c>
      <c r="S1770" s="2">
        <v>34</v>
      </c>
      <c r="T1770" s="3">
        <v>0.04</v>
      </c>
      <c r="U1770" s="2">
        <v>1.36</v>
      </c>
      <c r="V1770" s="2">
        <v>32.64</v>
      </c>
      <c r="W1770" s="2">
        <v>7.78</v>
      </c>
      <c r="X1770" s="2">
        <v>40.42</v>
      </c>
    </row>
    <row r="1771" spans="1:24">
      <c r="A1771" t="s">
        <v>3673</v>
      </c>
      <c r="B1771" s="1">
        <v>44466</v>
      </c>
      <c r="C1771" t="s">
        <v>3674</v>
      </c>
      <c r="D1771" t="s">
        <v>681</v>
      </c>
      <c r="E1771" t="s">
        <v>45</v>
      </c>
      <c r="F1771" t="s">
        <v>45</v>
      </c>
      <c r="G1771" t="s">
        <v>46</v>
      </c>
      <c r="H1771" t="s">
        <v>30</v>
      </c>
      <c r="I1771" t="s">
        <v>63</v>
      </c>
      <c r="J1771" t="s">
        <v>458</v>
      </c>
      <c r="K1771" t="s">
        <v>57</v>
      </c>
      <c r="L1771" t="s">
        <v>41</v>
      </c>
      <c r="M1771" t="s">
        <v>35</v>
      </c>
      <c r="N1771" s="1">
        <v>44488</v>
      </c>
      <c r="O1771">
        <v>12.39</v>
      </c>
      <c r="P1771" s="2">
        <v>19.98</v>
      </c>
      <c r="Q1771">
        <v>7.59</v>
      </c>
      <c r="R1771">
        <v>20</v>
      </c>
      <c r="S1771" s="2">
        <v>247.8</v>
      </c>
      <c r="T1771" s="3">
        <v>0.05</v>
      </c>
      <c r="U1771" s="2">
        <v>12.39</v>
      </c>
      <c r="V1771" s="2">
        <v>235.41</v>
      </c>
      <c r="W1771" s="2">
        <v>5.77</v>
      </c>
      <c r="X1771" s="2">
        <v>241.18</v>
      </c>
    </row>
    <row r="1772" spans="1:24">
      <c r="A1772" t="s">
        <v>3675</v>
      </c>
      <c r="B1772" s="1">
        <v>44466</v>
      </c>
      <c r="C1772" t="s">
        <v>3676</v>
      </c>
      <c r="D1772" t="s">
        <v>683</v>
      </c>
      <c r="E1772" t="s">
        <v>39</v>
      </c>
      <c r="F1772" t="s">
        <v>39</v>
      </c>
      <c r="G1772" t="s">
        <v>29</v>
      </c>
      <c r="H1772" t="s">
        <v>90</v>
      </c>
      <c r="I1772" t="s">
        <v>48</v>
      </c>
      <c r="J1772" t="s">
        <v>461</v>
      </c>
      <c r="K1772" t="s">
        <v>50</v>
      </c>
      <c r="L1772" t="s">
        <v>34</v>
      </c>
      <c r="M1772" t="s">
        <v>35</v>
      </c>
      <c r="N1772" s="1">
        <v>44489</v>
      </c>
      <c r="O1772">
        <v>12.39</v>
      </c>
      <c r="P1772" s="2">
        <v>19.98</v>
      </c>
      <c r="Q1772">
        <v>7.59</v>
      </c>
      <c r="R1772">
        <v>34</v>
      </c>
      <c r="S1772" s="2">
        <v>421.26</v>
      </c>
      <c r="T1772" s="3">
        <v>0.06</v>
      </c>
      <c r="U1772" s="2">
        <v>25.28</v>
      </c>
      <c r="V1772" s="2">
        <v>395.98</v>
      </c>
      <c r="W1772" s="2">
        <v>5.77</v>
      </c>
      <c r="X1772" s="2">
        <v>401.75</v>
      </c>
    </row>
    <row r="1773" spans="1:24">
      <c r="A1773" t="s">
        <v>3677</v>
      </c>
      <c r="B1773" s="1">
        <v>44467</v>
      </c>
      <c r="C1773" t="s">
        <v>3678</v>
      </c>
      <c r="D1773" t="s">
        <v>685</v>
      </c>
      <c r="E1773" t="s">
        <v>39</v>
      </c>
      <c r="F1773" t="s">
        <v>39</v>
      </c>
      <c r="G1773" t="s">
        <v>107</v>
      </c>
      <c r="H1773" t="s">
        <v>30</v>
      </c>
      <c r="I1773" t="s">
        <v>63</v>
      </c>
      <c r="J1773" t="s">
        <v>464</v>
      </c>
      <c r="K1773" t="s">
        <v>57</v>
      </c>
      <c r="L1773" t="s">
        <v>41</v>
      </c>
      <c r="M1773" t="s">
        <v>35</v>
      </c>
      <c r="N1773" s="1">
        <v>44493</v>
      </c>
      <c r="O1773">
        <v>3.75</v>
      </c>
      <c r="P1773" s="2">
        <v>7.08</v>
      </c>
      <c r="Q1773">
        <v>3.33</v>
      </c>
      <c r="R1773">
        <v>37</v>
      </c>
      <c r="S1773" s="2">
        <v>138.75</v>
      </c>
      <c r="T1773" s="3">
        <v>0.08</v>
      </c>
      <c r="U1773" s="2">
        <v>11.1</v>
      </c>
      <c r="V1773" s="2">
        <v>127.65</v>
      </c>
      <c r="W1773" s="2">
        <v>2.35</v>
      </c>
      <c r="X1773" s="2">
        <v>130</v>
      </c>
    </row>
    <row r="1774" spans="1:24">
      <c r="A1774" t="s">
        <v>3679</v>
      </c>
      <c r="B1774" s="1">
        <v>44468</v>
      </c>
      <c r="C1774" t="s">
        <v>3557</v>
      </c>
      <c r="D1774" t="s">
        <v>687</v>
      </c>
      <c r="E1774" t="s">
        <v>45</v>
      </c>
      <c r="F1774" t="s">
        <v>45</v>
      </c>
      <c r="G1774" t="s">
        <v>46</v>
      </c>
      <c r="H1774" t="s">
        <v>62</v>
      </c>
      <c r="I1774" t="s">
        <v>31</v>
      </c>
      <c r="J1774" t="s">
        <v>467</v>
      </c>
      <c r="K1774" t="s">
        <v>33</v>
      </c>
      <c r="L1774" t="s">
        <v>58</v>
      </c>
      <c r="M1774" t="s">
        <v>52</v>
      </c>
      <c r="N1774" s="1">
        <v>44504</v>
      </c>
      <c r="O1774">
        <v>3.5</v>
      </c>
      <c r="P1774" s="2">
        <v>5.74</v>
      </c>
      <c r="Q1774">
        <v>2.2400000000000002</v>
      </c>
      <c r="R1774">
        <v>26</v>
      </c>
      <c r="S1774" s="2">
        <v>91</v>
      </c>
      <c r="T1774" s="3">
        <v>0.03</v>
      </c>
      <c r="U1774" s="2">
        <v>2.73</v>
      </c>
      <c r="V1774" s="2">
        <v>88.27</v>
      </c>
      <c r="W1774" s="2">
        <v>5.01</v>
      </c>
      <c r="X1774" s="2">
        <v>93.28</v>
      </c>
    </row>
    <row r="1775" spans="1:24">
      <c r="A1775" t="s">
        <v>3680</v>
      </c>
      <c r="B1775" s="1">
        <v>44470</v>
      </c>
      <c r="C1775" t="s">
        <v>3681</v>
      </c>
      <c r="D1775" t="s">
        <v>689</v>
      </c>
      <c r="E1775" t="s">
        <v>27</v>
      </c>
      <c r="F1775" t="s">
        <v>28</v>
      </c>
      <c r="G1775" t="s">
        <v>29</v>
      </c>
      <c r="H1775" t="s">
        <v>416</v>
      </c>
      <c r="I1775" t="s">
        <v>48</v>
      </c>
      <c r="J1775" t="s">
        <v>470</v>
      </c>
      <c r="K1775" t="s">
        <v>57</v>
      </c>
      <c r="L1775" t="s">
        <v>58</v>
      </c>
      <c r="M1775" t="s">
        <v>35</v>
      </c>
      <c r="N1775" s="1">
        <v>44518</v>
      </c>
      <c r="O1775">
        <v>1.05</v>
      </c>
      <c r="P1775" s="2">
        <v>1.95</v>
      </c>
      <c r="Q1775">
        <v>0.9</v>
      </c>
      <c r="R1775">
        <v>4</v>
      </c>
      <c r="S1775" s="2">
        <v>4.2</v>
      </c>
      <c r="T1775" s="3">
        <v>0.09</v>
      </c>
      <c r="U1775" s="2">
        <v>0.38</v>
      </c>
      <c r="V1775" s="2">
        <v>3.82</v>
      </c>
      <c r="W1775" s="2">
        <v>1.63</v>
      </c>
      <c r="X1775" s="2">
        <v>5.45</v>
      </c>
    </row>
    <row r="1776" spans="1:24">
      <c r="A1776" t="s">
        <v>3682</v>
      </c>
      <c r="B1776" s="1">
        <v>44478</v>
      </c>
      <c r="C1776" t="s">
        <v>3683</v>
      </c>
      <c r="D1776" t="s">
        <v>691</v>
      </c>
      <c r="E1776" t="s">
        <v>27</v>
      </c>
      <c r="F1776" t="s">
        <v>28</v>
      </c>
      <c r="G1776" t="s">
        <v>72</v>
      </c>
      <c r="H1776" t="s">
        <v>30</v>
      </c>
      <c r="I1776" t="s">
        <v>176</v>
      </c>
      <c r="J1776" t="s">
        <v>473</v>
      </c>
      <c r="K1776" t="s">
        <v>33</v>
      </c>
      <c r="L1776" t="s">
        <v>51</v>
      </c>
      <c r="M1776" t="s">
        <v>178</v>
      </c>
      <c r="N1776" s="1">
        <v>44525</v>
      </c>
      <c r="O1776">
        <v>315.61</v>
      </c>
      <c r="P1776" s="2">
        <v>500.97</v>
      </c>
      <c r="Q1776">
        <v>185.36</v>
      </c>
      <c r="R1776">
        <v>25</v>
      </c>
      <c r="S1776" s="2">
        <v>7890.25</v>
      </c>
      <c r="T1776" s="3">
        <v>0.02</v>
      </c>
      <c r="U1776" s="2">
        <v>157.81</v>
      </c>
      <c r="V1776" s="2">
        <v>7732.45</v>
      </c>
      <c r="W1776" s="2">
        <v>69.3</v>
      </c>
      <c r="X1776" s="2">
        <v>7801.75</v>
      </c>
    </row>
    <row r="1777" spans="1:24">
      <c r="A1777" t="s">
        <v>3684</v>
      </c>
      <c r="B1777" s="1">
        <v>44481</v>
      </c>
      <c r="C1777" t="s">
        <v>3685</v>
      </c>
      <c r="D1777" t="s">
        <v>694</v>
      </c>
      <c r="E1777" t="s">
        <v>39</v>
      </c>
      <c r="F1777" t="s">
        <v>39</v>
      </c>
      <c r="G1777" t="s">
        <v>29</v>
      </c>
      <c r="H1777" t="s">
        <v>66</v>
      </c>
      <c r="I1777" t="s">
        <v>176</v>
      </c>
      <c r="J1777" t="s">
        <v>476</v>
      </c>
      <c r="K1777" t="s">
        <v>50</v>
      </c>
      <c r="L1777" t="s">
        <v>58</v>
      </c>
      <c r="M1777" t="s">
        <v>35</v>
      </c>
      <c r="N1777" s="1">
        <v>44514</v>
      </c>
      <c r="O1777">
        <v>1.18</v>
      </c>
      <c r="P1777" s="2">
        <v>1.88</v>
      </c>
      <c r="Q1777">
        <v>0.7</v>
      </c>
      <c r="R1777">
        <v>29</v>
      </c>
      <c r="S1777" s="2">
        <v>34.22</v>
      </c>
      <c r="T1777" s="3">
        <v>0.1</v>
      </c>
      <c r="U1777" s="2">
        <v>3.42</v>
      </c>
      <c r="V1777" s="2">
        <v>30.8</v>
      </c>
      <c r="W1777" s="2">
        <v>1.49</v>
      </c>
      <c r="X1777" s="2">
        <v>32.29</v>
      </c>
    </row>
    <row r="1778" spans="1:24">
      <c r="A1778" t="s">
        <v>3686</v>
      </c>
      <c r="B1778" s="1">
        <v>44482</v>
      </c>
      <c r="C1778" t="s">
        <v>2618</v>
      </c>
      <c r="D1778" t="s">
        <v>697</v>
      </c>
      <c r="E1778" t="s">
        <v>45</v>
      </c>
      <c r="F1778" t="s">
        <v>45</v>
      </c>
      <c r="G1778" t="s">
        <v>46</v>
      </c>
      <c r="H1778" t="s">
        <v>70</v>
      </c>
      <c r="I1778" t="s">
        <v>48</v>
      </c>
      <c r="J1778" t="s">
        <v>480</v>
      </c>
      <c r="K1778" t="s">
        <v>57</v>
      </c>
      <c r="L1778" t="s">
        <v>34</v>
      </c>
      <c r="M1778" t="s">
        <v>178</v>
      </c>
      <c r="N1778" s="1">
        <v>44488</v>
      </c>
      <c r="O1778">
        <v>278.99</v>
      </c>
      <c r="P1778" s="2">
        <v>449.99</v>
      </c>
      <c r="Q1778">
        <v>171</v>
      </c>
      <c r="R1778">
        <v>47</v>
      </c>
      <c r="S1778" s="2">
        <v>13112.53</v>
      </c>
      <c r="T1778" s="3">
        <v>0.02</v>
      </c>
      <c r="U1778" s="2">
        <v>262.25</v>
      </c>
      <c r="V1778" s="2">
        <v>12850.28</v>
      </c>
      <c r="W1778" s="2">
        <v>49</v>
      </c>
      <c r="X1778" s="2">
        <v>12899.28</v>
      </c>
    </row>
    <row r="1779" spans="1:24">
      <c r="A1779" t="s">
        <v>3687</v>
      </c>
      <c r="B1779" s="1">
        <v>44484</v>
      </c>
      <c r="C1779" t="s">
        <v>3688</v>
      </c>
      <c r="D1779" t="s">
        <v>700</v>
      </c>
      <c r="E1779" t="s">
        <v>27</v>
      </c>
      <c r="F1779" t="s">
        <v>28</v>
      </c>
      <c r="G1779" t="s">
        <v>46</v>
      </c>
      <c r="H1779" t="s">
        <v>62</v>
      </c>
      <c r="I1779" t="s">
        <v>73</v>
      </c>
      <c r="J1779" t="s">
        <v>483</v>
      </c>
      <c r="K1779" t="s">
        <v>33</v>
      </c>
      <c r="L1779" t="s">
        <v>34</v>
      </c>
      <c r="M1779" t="s">
        <v>35</v>
      </c>
      <c r="N1779" s="1">
        <v>44492</v>
      </c>
      <c r="O1779">
        <v>3.4</v>
      </c>
      <c r="P1779" s="2">
        <v>5.4</v>
      </c>
      <c r="Q1779">
        <v>2</v>
      </c>
      <c r="R1779">
        <v>8</v>
      </c>
      <c r="S1779" s="2">
        <v>27.2</v>
      </c>
      <c r="T1779" s="3">
        <v>0</v>
      </c>
      <c r="U1779" s="2">
        <v>0</v>
      </c>
      <c r="V1779" s="2">
        <v>27.2</v>
      </c>
      <c r="W1779" s="2">
        <v>7.78</v>
      </c>
      <c r="X1779" s="2">
        <v>34.979999999999997</v>
      </c>
    </row>
    <row r="1780" spans="1:24">
      <c r="A1780" t="s">
        <v>3689</v>
      </c>
      <c r="B1780" s="1">
        <v>44489</v>
      </c>
      <c r="C1780" t="s">
        <v>3690</v>
      </c>
      <c r="D1780" t="s">
        <v>703</v>
      </c>
      <c r="E1780" t="s">
        <v>27</v>
      </c>
      <c r="F1780" t="s">
        <v>28</v>
      </c>
      <c r="G1780" t="s">
        <v>107</v>
      </c>
      <c r="H1780" t="s">
        <v>416</v>
      </c>
      <c r="I1780" t="s">
        <v>48</v>
      </c>
      <c r="J1780" t="s">
        <v>486</v>
      </c>
      <c r="K1780" t="s">
        <v>57</v>
      </c>
      <c r="L1780" t="s">
        <v>34</v>
      </c>
      <c r="M1780" t="s">
        <v>35</v>
      </c>
      <c r="N1780" s="1">
        <v>44501</v>
      </c>
      <c r="O1780">
        <v>1.19</v>
      </c>
      <c r="P1780" s="2">
        <v>1.98</v>
      </c>
      <c r="Q1780">
        <v>0.79</v>
      </c>
      <c r="R1780">
        <v>4</v>
      </c>
      <c r="S1780" s="2">
        <v>4.76</v>
      </c>
      <c r="T1780" s="3">
        <v>0.08</v>
      </c>
      <c r="U1780" s="2">
        <v>0.38</v>
      </c>
      <c r="V1780" s="2">
        <v>4.38</v>
      </c>
      <c r="W1780" s="2">
        <v>4.7699999999999996</v>
      </c>
      <c r="X1780" s="2">
        <v>9.15</v>
      </c>
    </row>
    <row r="1781" spans="1:24">
      <c r="A1781" t="s">
        <v>3691</v>
      </c>
      <c r="B1781" s="1">
        <v>44490</v>
      </c>
      <c r="C1781" t="s">
        <v>3692</v>
      </c>
      <c r="D1781" t="s">
        <v>706</v>
      </c>
      <c r="E1781" t="s">
        <v>39</v>
      </c>
      <c r="F1781" t="s">
        <v>39</v>
      </c>
      <c r="G1781" t="s">
        <v>107</v>
      </c>
      <c r="H1781" t="s">
        <v>125</v>
      </c>
      <c r="I1781" t="s">
        <v>31</v>
      </c>
      <c r="J1781" t="s">
        <v>489</v>
      </c>
      <c r="K1781" t="s">
        <v>33</v>
      </c>
      <c r="L1781" t="s">
        <v>34</v>
      </c>
      <c r="M1781" t="s">
        <v>52</v>
      </c>
      <c r="N1781" s="1">
        <v>44492</v>
      </c>
      <c r="O1781">
        <v>2.13</v>
      </c>
      <c r="P1781" s="2">
        <v>3.49</v>
      </c>
      <c r="Q1781">
        <v>1.36</v>
      </c>
      <c r="R1781">
        <v>3</v>
      </c>
      <c r="S1781" s="2">
        <v>6.39</v>
      </c>
      <c r="T1781" s="3">
        <v>0.01</v>
      </c>
      <c r="U1781" s="2">
        <v>0.06</v>
      </c>
      <c r="V1781" s="2">
        <v>6.33</v>
      </c>
      <c r="W1781" s="2">
        <v>0.76</v>
      </c>
      <c r="X1781" s="2">
        <v>7.09</v>
      </c>
    </row>
    <row r="1782" spans="1:24">
      <c r="A1782" t="s">
        <v>3693</v>
      </c>
      <c r="B1782" s="1">
        <v>44490</v>
      </c>
      <c r="C1782" t="s">
        <v>3694</v>
      </c>
      <c r="D1782" t="s">
        <v>709</v>
      </c>
      <c r="E1782" t="s">
        <v>45</v>
      </c>
      <c r="F1782" t="s">
        <v>45</v>
      </c>
      <c r="G1782" t="s">
        <v>29</v>
      </c>
      <c r="H1782" t="s">
        <v>433</v>
      </c>
      <c r="I1782" t="s">
        <v>176</v>
      </c>
      <c r="J1782" t="s">
        <v>492</v>
      </c>
      <c r="K1782" t="s">
        <v>50</v>
      </c>
      <c r="L1782" t="s">
        <v>41</v>
      </c>
      <c r="M1782" t="s">
        <v>35</v>
      </c>
      <c r="N1782" s="1">
        <v>44504</v>
      </c>
      <c r="O1782">
        <v>1.18</v>
      </c>
      <c r="P1782" s="2">
        <v>1.88</v>
      </c>
      <c r="Q1782">
        <v>0.7</v>
      </c>
      <c r="R1782">
        <v>6</v>
      </c>
      <c r="S1782" s="2">
        <v>7.08</v>
      </c>
      <c r="T1782" s="3">
        <v>7.0000000000000007E-2</v>
      </c>
      <c r="U1782" s="2">
        <v>0.5</v>
      </c>
      <c r="V1782" s="2">
        <v>6.58</v>
      </c>
      <c r="W1782" s="2">
        <v>1.49</v>
      </c>
      <c r="X1782" s="2">
        <v>8.07</v>
      </c>
    </row>
    <row r="1783" spans="1:24">
      <c r="A1783" t="s">
        <v>3695</v>
      </c>
      <c r="B1783" s="1">
        <v>44493</v>
      </c>
      <c r="C1783" t="s">
        <v>2725</v>
      </c>
      <c r="D1783" t="s">
        <v>712</v>
      </c>
      <c r="E1783" t="s">
        <v>27</v>
      </c>
      <c r="F1783" t="s">
        <v>28</v>
      </c>
      <c r="G1783" t="s">
        <v>72</v>
      </c>
      <c r="H1783" t="s">
        <v>90</v>
      </c>
      <c r="I1783" t="s">
        <v>73</v>
      </c>
      <c r="J1783" t="s">
        <v>495</v>
      </c>
      <c r="K1783" t="s">
        <v>57</v>
      </c>
      <c r="L1783" t="s">
        <v>51</v>
      </c>
      <c r="M1783" t="s">
        <v>35</v>
      </c>
      <c r="N1783" s="1">
        <v>44541</v>
      </c>
      <c r="O1783">
        <v>4.53</v>
      </c>
      <c r="P1783" s="2">
        <v>7.3</v>
      </c>
      <c r="Q1783">
        <v>2.77</v>
      </c>
      <c r="R1783">
        <v>34</v>
      </c>
      <c r="S1783" s="2">
        <v>154.02000000000001</v>
      </c>
      <c r="T1783" s="3">
        <v>0.03</v>
      </c>
      <c r="U1783" s="2">
        <v>4.62</v>
      </c>
      <c r="V1783" s="2">
        <v>149.4</v>
      </c>
      <c r="W1783" s="2">
        <v>7.72</v>
      </c>
      <c r="X1783" s="2">
        <v>157.12</v>
      </c>
    </row>
    <row r="1784" spans="1:24">
      <c r="A1784" t="s">
        <v>3696</v>
      </c>
      <c r="B1784" s="1">
        <v>44493</v>
      </c>
      <c r="C1784" t="s">
        <v>3697</v>
      </c>
      <c r="D1784" t="s">
        <v>715</v>
      </c>
      <c r="E1784" t="s">
        <v>39</v>
      </c>
      <c r="F1784" t="s">
        <v>39</v>
      </c>
      <c r="G1784" t="s">
        <v>46</v>
      </c>
      <c r="H1784" t="s">
        <v>167</v>
      </c>
      <c r="I1784" t="s">
        <v>176</v>
      </c>
      <c r="J1784" t="s">
        <v>498</v>
      </c>
      <c r="K1784" t="s">
        <v>33</v>
      </c>
      <c r="L1784" t="s">
        <v>58</v>
      </c>
      <c r="M1784" t="s">
        <v>35</v>
      </c>
      <c r="N1784" s="1">
        <v>44547</v>
      </c>
      <c r="O1784">
        <v>2.25</v>
      </c>
      <c r="P1784" s="2">
        <v>3.69</v>
      </c>
      <c r="Q1784">
        <v>1.44</v>
      </c>
      <c r="R1784">
        <v>47</v>
      </c>
      <c r="S1784" s="2">
        <v>105.75</v>
      </c>
      <c r="T1784" s="3">
        <v>0</v>
      </c>
      <c r="U1784" s="2">
        <v>0</v>
      </c>
      <c r="V1784" s="2">
        <v>105.75</v>
      </c>
      <c r="W1784" s="2">
        <v>2.5</v>
      </c>
      <c r="X1784" s="2">
        <v>108.25</v>
      </c>
    </row>
    <row r="1785" spans="1:24">
      <c r="A1785" t="s">
        <v>3698</v>
      </c>
      <c r="B1785" s="1">
        <v>44497</v>
      </c>
      <c r="C1785" t="s">
        <v>3699</v>
      </c>
      <c r="D1785" t="s">
        <v>718</v>
      </c>
      <c r="E1785" t="s">
        <v>45</v>
      </c>
      <c r="F1785" t="s">
        <v>45</v>
      </c>
      <c r="G1785" t="s">
        <v>29</v>
      </c>
      <c r="H1785" t="s">
        <v>90</v>
      </c>
      <c r="I1785" t="s">
        <v>63</v>
      </c>
      <c r="J1785" t="s">
        <v>501</v>
      </c>
      <c r="K1785" t="s">
        <v>33</v>
      </c>
      <c r="L1785" t="s">
        <v>51</v>
      </c>
      <c r="M1785" t="s">
        <v>35</v>
      </c>
      <c r="N1785" s="1">
        <v>44545</v>
      </c>
      <c r="O1785">
        <v>7.92</v>
      </c>
      <c r="P1785" s="2">
        <v>12.99</v>
      </c>
      <c r="Q1785">
        <v>5.07</v>
      </c>
      <c r="R1785">
        <v>46</v>
      </c>
      <c r="S1785" s="2">
        <v>364.32</v>
      </c>
      <c r="T1785" s="3">
        <v>0.01</v>
      </c>
      <c r="U1785" s="2">
        <v>3.64</v>
      </c>
      <c r="V1785" s="2">
        <v>360.68</v>
      </c>
      <c r="W1785" s="2">
        <v>9.44</v>
      </c>
      <c r="X1785" s="2">
        <v>370.12</v>
      </c>
    </row>
    <row r="1786" spans="1:24">
      <c r="A1786" t="s">
        <v>3700</v>
      </c>
      <c r="B1786" s="1">
        <v>44500</v>
      </c>
      <c r="C1786" t="s">
        <v>3701</v>
      </c>
      <c r="D1786" t="s">
        <v>721</v>
      </c>
      <c r="E1786" t="s">
        <v>27</v>
      </c>
      <c r="F1786" t="s">
        <v>28</v>
      </c>
      <c r="G1786" t="s">
        <v>107</v>
      </c>
      <c r="H1786" t="s">
        <v>66</v>
      </c>
      <c r="I1786" t="s">
        <v>176</v>
      </c>
      <c r="J1786" t="s">
        <v>32</v>
      </c>
      <c r="K1786" t="s">
        <v>50</v>
      </c>
      <c r="L1786" t="s">
        <v>34</v>
      </c>
      <c r="M1786" t="s">
        <v>35</v>
      </c>
      <c r="N1786" s="1">
        <v>44549</v>
      </c>
      <c r="O1786">
        <v>178.83</v>
      </c>
      <c r="P1786" s="2">
        <v>415.88</v>
      </c>
      <c r="Q1786">
        <v>237.05</v>
      </c>
      <c r="R1786">
        <v>21</v>
      </c>
      <c r="S1786" s="2">
        <v>3755.43</v>
      </c>
      <c r="T1786" s="3">
        <v>0.09</v>
      </c>
      <c r="U1786" s="2">
        <v>337.99</v>
      </c>
      <c r="V1786" s="2">
        <v>3417.44</v>
      </c>
      <c r="W1786" s="2">
        <v>11.37</v>
      </c>
      <c r="X1786" s="2">
        <v>3428.81</v>
      </c>
    </row>
    <row r="1787" spans="1:24">
      <c r="A1787" t="s">
        <v>3702</v>
      </c>
      <c r="B1787" s="1">
        <v>44500</v>
      </c>
      <c r="C1787" t="s">
        <v>3703</v>
      </c>
      <c r="D1787" t="s">
        <v>724</v>
      </c>
      <c r="E1787" t="s">
        <v>39</v>
      </c>
      <c r="F1787" t="s">
        <v>39</v>
      </c>
      <c r="G1787" t="s">
        <v>29</v>
      </c>
      <c r="H1787" t="s">
        <v>525</v>
      </c>
      <c r="I1787" t="s">
        <v>176</v>
      </c>
      <c r="J1787" t="s">
        <v>40</v>
      </c>
      <c r="K1787" t="s">
        <v>33</v>
      </c>
      <c r="L1787" t="s">
        <v>41</v>
      </c>
      <c r="M1787" t="s">
        <v>35</v>
      </c>
      <c r="N1787" s="1">
        <v>44528</v>
      </c>
      <c r="O1787">
        <v>156.5</v>
      </c>
      <c r="P1787" s="2">
        <v>300.97000000000003</v>
      </c>
      <c r="Q1787">
        <v>144.47</v>
      </c>
      <c r="R1787">
        <v>23</v>
      </c>
      <c r="S1787" s="2">
        <v>3599.5</v>
      </c>
      <c r="T1787" s="3">
        <v>0.06</v>
      </c>
      <c r="U1787" s="2">
        <v>215.97</v>
      </c>
      <c r="V1787" s="2">
        <v>3383.53</v>
      </c>
      <c r="W1787" s="2">
        <v>7.18</v>
      </c>
      <c r="X1787" s="2">
        <v>3390.71</v>
      </c>
    </row>
    <row r="1788" spans="1:24">
      <c r="A1788" t="s">
        <v>3704</v>
      </c>
      <c r="B1788" s="1">
        <v>44506</v>
      </c>
      <c r="C1788" t="s">
        <v>3705</v>
      </c>
      <c r="D1788" t="s">
        <v>727</v>
      </c>
      <c r="E1788" t="s">
        <v>45</v>
      </c>
      <c r="F1788" t="s">
        <v>45</v>
      </c>
      <c r="G1788" t="s">
        <v>29</v>
      </c>
      <c r="H1788" t="s">
        <v>62</v>
      </c>
      <c r="I1788" t="s">
        <v>176</v>
      </c>
      <c r="J1788" t="s">
        <v>49</v>
      </c>
      <c r="K1788" t="s">
        <v>33</v>
      </c>
      <c r="L1788" t="s">
        <v>51</v>
      </c>
      <c r="M1788" t="s">
        <v>52</v>
      </c>
      <c r="N1788" s="1">
        <v>44519</v>
      </c>
      <c r="O1788">
        <v>14.7</v>
      </c>
      <c r="P1788" s="2">
        <v>29.99</v>
      </c>
      <c r="Q1788">
        <v>15.29</v>
      </c>
      <c r="R1788">
        <v>20</v>
      </c>
      <c r="S1788" s="2">
        <v>294</v>
      </c>
      <c r="T1788" s="3">
        <v>0.04</v>
      </c>
      <c r="U1788" s="2">
        <v>11.76</v>
      </c>
      <c r="V1788" s="2">
        <v>282.24</v>
      </c>
      <c r="W1788" s="2">
        <v>5.5</v>
      </c>
      <c r="X1788" s="2">
        <v>287.74</v>
      </c>
    </row>
    <row r="1789" spans="1:24">
      <c r="A1789" t="s">
        <v>3706</v>
      </c>
      <c r="B1789" s="1">
        <v>44506</v>
      </c>
      <c r="C1789" t="s">
        <v>2632</v>
      </c>
      <c r="D1789" t="s">
        <v>730</v>
      </c>
      <c r="E1789" t="s">
        <v>27</v>
      </c>
      <c r="F1789" t="s">
        <v>28</v>
      </c>
      <c r="G1789" t="s">
        <v>46</v>
      </c>
      <c r="H1789" t="s">
        <v>66</v>
      </c>
      <c r="I1789" t="s">
        <v>48</v>
      </c>
      <c r="J1789" t="s">
        <v>56</v>
      </c>
      <c r="K1789" t="s">
        <v>50</v>
      </c>
      <c r="L1789" t="s">
        <v>58</v>
      </c>
      <c r="M1789" t="s">
        <v>35</v>
      </c>
      <c r="N1789" s="1">
        <v>44552</v>
      </c>
      <c r="O1789">
        <v>54.29</v>
      </c>
      <c r="P1789" s="2">
        <v>90.48</v>
      </c>
      <c r="Q1789">
        <v>36.19</v>
      </c>
      <c r="R1789">
        <v>49</v>
      </c>
      <c r="S1789" s="2">
        <v>2660.21</v>
      </c>
      <c r="T1789" s="3">
        <v>0.05</v>
      </c>
      <c r="U1789" s="2">
        <v>133.01</v>
      </c>
      <c r="V1789" s="2">
        <v>2527.1999999999998</v>
      </c>
      <c r="W1789" s="2">
        <v>19.989999999999998</v>
      </c>
      <c r="X1789" s="2">
        <v>2547.19</v>
      </c>
    </row>
    <row r="1790" spans="1:24">
      <c r="A1790" t="s">
        <v>3707</v>
      </c>
      <c r="B1790" s="1">
        <v>44507</v>
      </c>
      <c r="C1790" t="s">
        <v>3708</v>
      </c>
      <c r="D1790" t="s">
        <v>733</v>
      </c>
      <c r="E1790" t="s">
        <v>39</v>
      </c>
      <c r="F1790" t="s">
        <v>39</v>
      </c>
      <c r="G1790" t="s">
        <v>29</v>
      </c>
      <c r="H1790" t="s">
        <v>62</v>
      </c>
      <c r="I1790" t="s">
        <v>73</v>
      </c>
      <c r="J1790" t="s">
        <v>64</v>
      </c>
      <c r="K1790" t="s">
        <v>57</v>
      </c>
      <c r="L1790" t="s">
        <v>34</v>
      </c>
      <c r="M1790" t="s">
        <v>35</v>
      </c>
      <c r="N1790" s="1">
        <v>44557</v>
      </c>
      <c r="O1790">
        <v>3.47</v>
      </c>
      <c r="P1790" s="2">
        <v>6.68</v>
      </c>
      <c r="Q1790">
        <v>3.21</v>
      </c>
      <c r="R1790">
        <v>12</v>
      </c>
      <c r="S1790" s="2">
        <v>41.64</v>
      </c>
      <c r="T1790" s="3">
        <v>0.06</v>
      </c>
      <c r="U1790" s="2">
        <v>2.5</v>
      </c>
      <c r="V1790" s="2">
        <v>39.14</v>
      </c>
      <c r="W1790" s="2">
        <v>1.5</v>
      </c>
      <c r="X1790" s="2">
        <v>40.64</v>
      </c>
    </row>
    <row r="1791" spans="1:24">
      <c r="A1791" t="s">
        <v>3709</v>
      </c>
      <c r="B1791" s="1">
        <v>44510</v>
      </c>
      <c r="C1791" t="s">
        <v>3710</v>
      </c>
      <c r="D1791" t="s">
        <v>736</v>
      </c>
      <c r="E1791" t="s">
        <v>45</v>
      </c>
      <c r="F1791" t="s">
        <v>45</v>
      </c>
      <c r="G1791" t="s">
        <v>29</v>
      </c>
      <c r="H1791" t="s">
        <v>116</v>
      </c>
      <c r="I1791" t="s">
        <v>48</v>
      </c>
      <c r="J1791" t="s">
        <v>68</v>
      </c>
      <c r="K1791" t="s">
        <v>50</v>
      </c>
      <c r="L1791" t="s">
        <v>41</v>
      </c>
      <c r="M1791" t="s">
        <v>35</v>
      </c>
      <c r="N1791" s="1">
        <v>44519</v>
      </c>
      <c r="O1791">
        <v>0.93</v>
      </c>
      <c r="P1791" s="2">
        <v>1.48</v>
      </c>
      <c r="Q1791">
        <v>0.55000000000000004</v>
      </c>
      <c r="R1791">
        <v>19</v>
      </c>
      <c r="S1791" s="2">
        <v>17.670000000000002</v>
      </c>
      <c r="T1791" s="3">
        <v>0</v>
      </c>
      <c r="U1791" s="2">
        <v>0</v>
      </c>
      <c r="V1791" s="2">
        <v>17.670000000000002</v>
      </c>
      <c r="W1791" s="2">
        <v>0.7</v>
      </c>
      <c r="X1791" s="2">
        <v>18.37</v>
      </c>
    </row>
    <row r="1792" spans="1:24">
      <c r="A1792" t="s">
        <v>3711</v>
      </c>
      <c r="B1792" s="1">
        <v>44510</v>
      </c>
      <c r="C1792" t="s">
        <v>3712</v>
      </c>
      <c r="D1792" t="s">
        <v>739</v>
      </c>
      <c r="E1792" t="s">
        <v>27</v>
      </c>
      <c r="F1792" t="s">
        <v>28</v>
      </c>
      <c r="G1792" t="s">
        <v>29</v>
      </c>
      <c r="H1792" t="s">
        <v>30</v>
      </c>
      <c r="I1792" t="s">
        <v>31</v>
      </c>
      <c r="J1792" t="s">
        <v>74</v>
      </c>
      <c r="K1792" t="s">
        <v>57</v>
      </c>
      <c r="L1792" t="s">
        <v>51</v>
      </c>
      <c r="M1792" t="s">
        <v>35</v>
      </c>
      <c r="N1792" s="1">
        <v>44516</v>
      </c>
      <c r="O1792">
        <v>4.03</v>
      </c>
      <c r="P1792" s="2">
        <v>9.3800000000000008</v>
      </c>
      <c r="Q1792">
        <v>5.35</v>
      </c>
      <c r="R1792">
        <v>24</v>
      </c>
      <c r="S1792" s="2">
        <v>96.72</v>
      </c>
      <c r="T1792" s="3">
        <v>0.05</v>
      </c>
      <c r="U1792" s="2">
        <v>4.84</v>
      </c>
      <c r="V1792" s="2">
        <v>91.88</v>
      </c>
      <c r="W1792" s="2">
        <v>7.28</v>
      </c>
      <c r="X1792" s="2">
        <v>99.16</v>
      </c>
    </row>
    <row r="1793" spans="1:24">
      <c r="A1793" t="s">
        <v>3713</v>
      </c>
      <c r="B1793" s="1">
        <v>44511</v>
      </c>
      <c r="C1793" t="s">
        <v>3714</v>
      </c>
      <c r="D1793" t="s">
        <v>742</v>
      </c>
      <c r="E1793" t="s">
        <v>39</v>
      </c>
      <c r="F1793" t="s">
        <v>39</v>
      </c>
      <c r="G1793" t="s">
        <v>107</v>
      </c>
      <c r="H1793" t="s">
        <v>116</v>
      </c>
      <c r="I1793" t="s">
        <v>176</v>
      </c>
      <c r="J1793" t="s">
        <v>78</v>
      </c>
      <c r="K1793" t="s">
        <v>33</v>
      </c>
      <c r="L1793" t="s">
        <v>58</v>
      </c>
      <c r="M1793" t="s">
        <v>35</v>
      </c>
      <c r="N1793" s="1">
        <v>44571</v>
      </c>
      <c r="O1793">
        <v>1.59</v>
      </c>
      <c r="P1793" s="2">
        <v>2.61</v>
      </c>
      <c r="Q1793">
        <v>1.02</v>
      </c>
      <c r="R1793">
        <v>40</v>
      </c>
      <c r="S1793" s="2">
        <v>63.6</v>
      </c>
      <c r="T1793" s="3">
        <v>0.03</v>
      </c>
      <c r="U1793" s="2">
        <v>1.91</v>
      </c>
      <c r="V1793" s="2">
        <v>61.69</v>
      </c>
      <c r="W1793" s="2">
        <v>0.5</v>
      </c>
      <c r="X1793" s="2">
        <v>62.19</v>
      </c>
    </row>
    <row r="1794" spans="1:24">
      <c r="A1794" t="s">
        <v>3715</v>
      </c>
      <c r="B1794" s="1">
        <v>44512</v>
      </c>
      <c r="C1794" t="s">
        <v>3716</v>
      </c>
      <c r="D1794" t="s">
        <v>745</v>
      </c>
      <c r="E1794" t="s">
        <v>45</v>
      </c>
      <c r="F1794" t="s">
        <v>45</v>
      </c>
      <c r="G1794" t="s">
        <v>46</v>
      </c>
      <c r="H1794" t="s">
        <v>62</v>
      </c>
      <c r="I1794" t="s">
        <v>63</v>
      </c>
      <c r="J1794" t="s">
        <v>82</v>
      </c>
      <c r="K1794" t="s">
        <v>57</v>
      </c>
      <c r="L1794" t="s">
        <v>58</v>
      </c>
      <c r="M1794" t="s">
        <v>35</v>
      </c>
      <c r="N1794" s="1">
        <v>44562</v>
      </c>
      <c r="O1794">
        <v>4.1900000000000004</v>
      </c>
      <c r="P1794" s="2">
        <v>10.23</v>
      </c>
      <c r="Q1794">
        <v>6.04</v>
      </c>
      <c r="R1794">
        <v>46</v>
      </c>
      <c r="S1794" s="2">
        <v>192.74</v>
      </c>
      <c r="T1794" s="3">
        <v>0.08</v>
      </c>
      <c r="U1794" s="2">
        <v>15.42</v>
      </c>
      <c r="V1794" s="2">
        <v>177.32</v>
      </c>
      <c r="W1794" s="2">
        <v>4.68</v>
      </c>
      <c r="X1794" s="2">
        <v>182</v>
      </c>
    </row>
    <row r="1795" spans="1:24">
      <c r="A1795" t="s">
        <v>3717</v>
      </c>
      <c r="B1795" s="1">
        <v>44515</v>
      </c>
      <c r="C1795" t="s">
        <v>3718</v>
      </c>
      <c r="D1795" t="s">
        <v>748</v>
      </c>
      <c r="E1795" t="s">
        <v>39</v>
      </c>
      <c r="F1795" t="s">
        <v>39</v>
      </c>
      <c r="G1795" t="s">
        <v>29</v>
      </c>
      <c r="H1795" t="s">
        <v>90</v>
      </c>
      <c r="I1795" t="s">
        <v>48</v>
      </c>
      <c r="J1795" t="s">
        <v>86</v>
      </c>
      <c r="K1795" t="s">
        <v>33</v>
      </c>
      <c r="L1795" t="s">
        <v>58</v>
      </c>
      <c r="M1795" t="s">
        <v>35</v>
      </c>
      <c r="N1795" s="1">
        <v>44540</v>
      </c>
      <c r="O1795">
        <v>3.95</v>
      </c>
      <c r="P1795" s="2">
        <v>6.08</v>
      </c>
      <c r="Q1795">
        <v>2.13</v>
      </c>
      <c r="R1795">
        <v>41</v>
      </c>
      <c r="S1795" s="2">
        <v>161.94999999999999</v>
      </c>
      <c r="T1795" s="3">
        <v>0.03</v>
      </c>
      <c r="U1795" s="2">
        <v>4.8600000000000003</v>
      </c>
      <c r="V1795" s="2">
        <v>157.09</v>
      </c>
      <c r="W1795" s="2">
        <v>1.82</v>
      </c>
      <c r="X1795" s="2">
        <v>158.91</v>
      </c>
    </row>
    <row r="1796" spans="1:24">
      <c r="A1796" t="s">
        <v>3719</v>
      </c>
      <c r="B1796" s="1">
        <v>44516</v>
      </c>
      <c r="C1796" t="s">
        <v>3720</v>
      </c>
      <c r="D1796" t="s">
        <v>751</v>
      </c>
      <c r="E1796" t="s">
        <v>45</v>
      </c>
      <c r="F1796" t="s">
        <v>45</v>
      </c>
      <c r="G1796" t="s">
        <v>72</v>
      </c>
      <c r="H1796" t="s">
        <v>30</v>
      </c>
      <c r="I1796" t="s">
        <v>73</v>
      </c>
      <c r="J1796" t="s">
        <v>91</v>
      </c>
      <c r="K1796" t="s">
        <v>33</v>
      </c>
      <c r="L1796" t="s">
        <v>41</v>
      </c>
      <c r="M1796" t="s">
        <v>35</v>
      </c>
      <c r="N1796" s="1">
        <v>44571</v>
      </c>
      <c r="O1796">
        <v>3.88</v>
      </c>
      <c r="P1796" s="2">
        <v>6.47</v>
      </c>
      <c r="Q1796">
        <v>2.59</v>
      </c>
      <c r="R1796">
        <v>22</v>
      </c>
      <c r="S1796" s="2">
        <v>85.36</v>
      </c>
      <c r="T1796" s="3">
        <v>0.04</v>
      </c>
      <c r="U1796" s="2">
        <v>3.41</v>
      </c>
      <c r="V1796" s="2">
        <v>81.95</v>
      </c>
      <c r="W1796" s="2">
        <v>1.22</v>
      </c>
      <c r="X1796" s="2">
        <v>83.17</v>
      </c>
    </row>
    <row r="1797" spans="1:24">
      <c r="A1797" t="s">
        <v>3721</v>
      </c>
      <c r="B1797" s="1">
        <v>44517</v>
      </c>
      <c r="C1797" t="s">
        <v>2250</v>
      </c>
      <c r="D1797" t="s">
        <v>754</v>
      </c>
      <c r="E1797" t="s">
        <v>27</v>
      </c>
      <c r="F1797" t="s">
        <v>28</v>
      </c>
      <c r="G1797" t="s">
        <v>46</v>
      </c>
      <c r="H1797" t="s">
        <v>47</v>
      </c>
      <c r="I1797" t="s">
        <v>73</v>
      </c>
      <c r="J1797" t="s">
        <v>95</v>
      </c>
      <c r="K1797" t="s">
        <v>33</v>
      </c>
      <c r="L1797" t="s">
        <v>34</v>
      </c>
      <c r="M1797" t="s">
        <v>35</v>
      </c>
      <c r="N1797" s="1">
        <v>44560</v>
      </c>
      <c r="O1797">
        <v>4.1900000000000004</v>
      </c>
      <c r="P1797" s="2">
        <v>10.23</v>
      </c>
      <c r="Q1797">
        <v>6.04</v>
      </c>
      <c r="R1797">
        <v>16</v>
      </c>
      <c r="S1797" s="2">
        <v>67.040000000000006</v>
      </c>
      <c r="T1797" s="3">
        <v>0.02</v>
      </c>
      <c r="U1797" s="2">
        <v>1.34</v>
      </c>
      <c r="V1797" s="2">
        <v>65.7</v>
      </c>
      <c r="W1797" s="2">
        <v>4.68</v>
      </c>
      <c r="X1797" s="2">
        <v>70.38</v>
      </c>
    </row>
    <row r="1798" spans="1:24">
      <c r="A1798" t="s">
        <v>3722</v>
      </c>
      <c r="B1798" s="1">
        <v>44517</v>
      </c>
      <c r="C1798" t="s">
        <v>3579</v>
      </c>
      <c r="D1798" t="s">
        <v>757</v>
      </c>
      <c r="E1798" t="s">
        <v>27</v>
      </c>
      <c r="F1798" t="s">
        <v>28</v>
      </c>
      <c r="G1798" t="s">
        <v>46</v>
      </c>
      <c r="H1798" t="s">
        <v>167</v>
      </c>
      <c r="I1798" t="s">
        <v>48</v>
      </c>
      <c r="J1798" t="s">
        <v>99</v>
      </c>
      <c r="K1798" t="s">
        <v>50</v>
      </c>
      <c r="L1798" t="s">
        <v>41</v>
      </c>
      <c r="M1798" t="s">
        <v>35</v>
      </c>
      <c r="N1798" s="1">
        <v>44572</v>
      </c>
      <c r="O1798">
        <v>4.46</v>
      </c>
      <c r="P1798" s="2">
        <v>10.89</v>
      </c>
      <c r="Q1798">
        <v>6.43</v>
      </c>
      <c r="R1798">
        <v>10</v>
      </c>
      <c r="S1798" s="2">
        <v>44.6</v>
      </c>
      <c r="T1798" s="3">
        <v>0.1</v>
      </c>
      <c r="U1798" s="2">
        <v>4.46</v>
      </c>
      <c r="V1798" s="2">
        <v>40.14</v>
      </c>
      <c r="W1798" s="2">
        <v>4.5</v>
      </c>
      <c r="X1798" s="2">
        <v>44.64</v>
      </c>
    </row>
    <row r="1799" spans="1:24">
      <c r="A1799" t="s">
        <v>3723</v>
      </c>
      <c r="B1799" s="1">
        <v>44520</v>
      </c>
      <c r="C1799" t="s">
        <v>3724</v>
      </c>
      <c r="D1799" t="s">
        <v>760</v>
      </c>
      <c r="E1799" t="s">
        <v>39</v>
      </c>
      <c r="F1799" t="s">
        <v>39</v>
      </c>
      <c r="G1799" t="s">
        <v>107</v>
      </c>
      <c r="H1799" t="s">
        <v>150</v>
      </c>
      <c r="I1799" t="s">
        <v>176</v>
      </c>
      <c r="J1799" t="s">
        <v>103</v>
      </c>
      <c r="K1799" t="s">
        <v>57</v>
      </c>
      <c r="L1799" t="s">
        <v>58</v>
      </c>
      <c r="M1799" t="s">
        <v>35</v>
      </c>
      <c r="N1799" s="1">
        <v>44579</v>
      </c>
      <c r="O1799">
        <v>1.94</v>
      </c>
      <c r="P1799" s="2">
        <v>3.08</v>
      </c>
      <c r="Q1799">
        <v>1.1399999999999999</v>
      </c>
      <c r="R1799">
        <v>11</v>
      </c>
      <c r="S1799" s="2">
        <v>21.34</v>
      </c>
      <c r="T1799" s="3">
        <v>0.09</v>
      </c>
      <c r="U1799" s="2">
        <v>1.92</v>
      </c>
      <c r="V1799" s="2">
        <v>19.420000000000002</v>
      </c>
      <c r="W1799" s="2">
        <v>0.99</v>
      </c>
      <c r="X1799" s="2">
        <v>20.41</v>
      </c>
    </row>
    <row r="1800" spans="1:24">
      <c r="A1800" t="s">
        <v>3725</v>
      </c>
      <c r="B1800" s="1">
        <v>44522</v>
      </c>
      <c r="C1800" t="s">
        <v>3726</v>
      </c>
      <c r="D1800" t="s">
        <v>763</v>
      </c>
      <c r="E1800" t="s">
        <v>45</v>
      </c>
      <c r="F1800" t="s">
        <v>45</v>
      </c>
      <c r="G1800" t="s">
        <v>29</v>
      </c>
      <c r="H1800" t="s">
        <v>30</v>
      </c>
      <c r="I1800" t="s">
        <v>31</v>
      </c>
      <c r="J1800" t="s">
        <v>108</v>
      </c>
      <c r="K1800" t="s">
        <v>50</v>
      </c>
      <c r="L1800" t="s">
        <v>58</v>
      </c>
      <c r="M1800" t="s">
        <v>35</v>
      </c>
      <c r="N1800" s="1">
        <v>44552</v>
      </c>
      <c r="O1800">
        <v>1.53</v>
      </c>
      <c r="P1800" s="2">
        <v>2.78</v>
      </c>
      <c r="Q1800">
        <v>1.25</v>
      </c>
      <c r="R1800">
        <v>21</v>
      </c>
      <c r="S1800" s="2">
        <v>32.130000000000003</v>
      </c>
      <c r="T1800" s="3">
        <v>0.06</v>
      </c>
      <c r="U1800" s="2">
        <v>1.93</v>
      </c>
      <c r="V1800" s="2">
        <v>30.2</v>
      </c>
      <c r="W1800" s="2">
        <v>1.34</v>
      </c>
      <c r="X1800" s="2">
        <v>31.54</v>
      </c>
    </row>
    <row r="1801" spans="1:24">
      <c r="A1801" t="s">
        <v>3727</v>
      </c>
      <c r="B1801" s="1">
        <v>44524</v>
      </c>
      <c r="C1801" t="s">
        <v>3728</v>
      </c>
      <c r="D1801" t="s">
        <v>766</v>
      </c>
      <c r="E1801" t="s">
        <v>27</v>
      </c>
      <c r="F1801" t="s">
        <v>28</v>
      </c>
      <c r="G1801" t="s">
        <v>46</v>
      </c>
      <c r="H1801" t="s">
        <v>90</v>
      </c>
      <c r="I1801" t="s">
        <v>48</v>
      </c>
      <c r="J1801" t="s">
        <v>112</v>
      </c>
      <c r="K1801" t="s">
        <v>57</v>
      </c>
      <c r="L1801" t="s">
        <v>51</v>
      </c>
      <c r="M1801" t="s">
        <v>35</v>
      </c>
      <c r="N1801" s="1">
        <v>44562</v>
      </c>
      <c r="O1801">
        <v>39.64</v>
      </c>
      <c r="P1801" s="2">
        <v>152.47999999999999</v>
      </c>
      <c r="Q1801">
        <v>112.84</v>
      </c>
      <c r="R1801">
        <v>17</v>
      </c>
      <c r="S1801" s="2">
        <v>673.88</v>
      </c>
      <c r="T1801" s="3">
        <v>0.04</v>
      </c>
      <c r="U1801" s="2">
        <v>26.96</v>
      </c>
      <c r="V1801" s="2">
        <v>646.91999999999996</v>
      </c>
      <c r="W1801" s="2">
        <v>6.5</v>
      </c>
      <c r="X1801" s="2">
        <v>653.41999999999996</v>
      </c>
    </row>
    <row r="1802" spans="1:24">
      <c r="A1802" t="s">
        <v>3729</v>
      </c>
      <c r="B1802" s="1">
        <v>44528</v>
      </c>
      <c r="C1802" t="s">
        <v>3730</v>
      </c>
      <c r="D1802" t="s">
        <v>769</v>
      </c>
      <c r="E1802" t="s">
        <v>39</v>
      </c>
      <c r="F1802" t="s">
        <v>39</v>
      </c>
      <c r="G1802" t="s">
        <v>46</v>
      </c>
      <c r="H1802" t="s">
        <v>433</v>
      </c>
      <c r="I1802" t="s">
        <v>73</v>
      </c>
      <c r="J1802" t="s">
        <v>117</v>
      </c>
      <c r="K1802" t="s">
        <v>33</v>
      </c>
      <c r="L1802" t="s">
        <v>58</v>
      </c>
      <c r="M1802" t="s">
        <v>35</v>
      </c>
      <c r="N1802" s="1">
        <v>44546</v>
      </c>
      <c r="O1802">
        <v>3.88</v>
      </c>
      <c r="P1802" s="2">
        <v>6.47</v>
      </c>
      <c r="Q1802">
        <v>2.59</v>
      </c>
      <c r="R1802">
        <v>16</v>
      </c>
      <c r="S1802" s="2">
        <v>62.08</v>
      </c>
      <c r="T1802" s="3">
        <v>0.01</v>
      </c>
      <c r="U1802" s="2">
        <v>0.62</v>
      </c>
      <c r="V1802" s="2">
        <v>61.46</v>
      </c>
      <c r="W1802" s="2">
        <v>1.22</v>
      </c>
      <c r="X1802" s="2">
        <v>62.68</v>
      </c>
    </row>
    <row r="1803" spans="1:24">
      <c r="A1803" t="s">
        <v>3731</v>
      </c>
      <c r="B1803" s="1">
        <v>44528</v>
      </c>
      <c r="C1803" t="s">
        <v>3200</v>
      </c>
      <c r="D1803" t="s">
        <v>772</v>
      </c>
      <c r="E1803" t="s">
        <v>45</v>
      </c>
      <c r="F1803" t="s">
        <v>45</v>
      </c>
      <c r="G1803" t="s">
        <v>29</v>
      </c>
      <c r="H1803" t="s">
        <v>66</v>
      </c>
      <c r="I1803" t="s">
        <v>73</v>
      </c>
      <c r="J1803" t="s">
        <v>121</v>
      </c>
      <c r="K1803" t="s">
        <v>57</v>
      </c>
      <c r="L1803" t="s">
        <v>34</v>
      </c>
      <c r="M1803" t="s">
        <v>35</v>
      </c>
      <c r="N1803" s="1">
        <v>44554</v>
      </c>
      <c r="O1803">
        <v>2.59</v>
      </c>
      <c r="P1803" s="2">
        <v>3.98</v>
      </c>
      <c r="Q1803">
        <v>1.39</v>
      </c>
      <c r="R1803">
        <v>11</v>
      </c>
      <c r="S1803" s="2">
        <v>28.49</v>
      </c>
      <c r="T1803" s="3">
        <v>7.0000000000000007E-2</v>
      </c>
      <c r="U1803" s="2">
        <v>1.99</v>
      </c>
      <c r="V1803" s="2">
        <v>26.5</v>
      </c>
      <c r="W1803" s="2">
        <v>2.97</v>
      </c>
      <c r="X1803" s="2">
        <v>29.47</v>
      </c>
    </row>
    <row r="1804" spans="1:24">
      <c r="A1804" t="s">
        <v>3732</v>
      </c>
      <c r="B1804" s="1">
        <v>44530</v>
      </c>
      <c r="C1804" t="s">
        <v>3204</v>
      </c>
      <c r="D1804" t="s">
        <v>775</v>
      </c>
      <c r="E1804" t="s">
        <v>27</v>
      </c>
      <c r="F1804" t="s">
        <v>28</v>
      </c>
      <c r="G1804" t="s">
        <v>29</v>
      </c>
      <c r="H1804" t="s">
        <v>90</v>
      </c>
      <c r="I1804" t="s">
        <v>176</v>
      </c>
      <c r="J1804" t="s">
        <v>126</v>
      </c>
      <c r="K1804" t="s">
        <v>33</v>
      </c>
      <c r="L1804" t="s">
        <v>34</v>
      </c>
      <c r="M1804" t="s">
        <v>35</v>
      </c>
      <c r="N1804" s="1">
        <v>44536</v>
      </c>
      <c r="O1804">
        <v>36.020000000000003</v>
      </c>
      <c r="P1804" s="2">
        <v>58.1</v>
      </c>
      <c r="Q1804">
        <v>22.08</v>
      </c>
      <c r="R1804">
        <v>27</v>
      </c>
      <c r="S1804" s="2">
        <v>972.54</v>
      </c>
      <c r="T1804" s="3">
        <v>7.0000000000000007E-2</v>
      </c>
      <c r="U1804" s="2">
        <v>68.08</v>
      </c>
      <c r="V1804" s="2">
        <v>904.46</v>
      </c>
      <c r="W1804" s="2">
        <v>1.49</v>
      </c>
      <c r="X1804" s="2">
        <v>905.95</v>
      </c>
    </row>
    <row r="1805" spans="1:24">
      <c r="A1805" t="s">
        <v>3733</v>
      </c>
      <c r="B1805" s="1">
        <v>44530</v>
      </c>
      <c r="C1805" t="s">
        <v>3734</v>
      </c>
      <c r="D1805" t="s">
        <v>778</v>
      </c>
      <c r="E1805" t="s">
        <v>39</v>
      </c>
      <c r="F1805" t="s">
        <v>39</v>
      </c>
      <c r="G1805" t="s">
        <v>29</v>
      </c>
      <c r="H1805" t="s">
        <v>66</v>
      </c>
      <c r="I1805" t="s">
        <v>63</v>
      </c>
      <c r="J1805" t="s">
        <v>130</v>
      </c>
      <c r="K1805" t="s">
        <v>50</v>
      </c>
      <c r="L1805" t="s">
        <v>34</v>
      </c>
      <c r="M1805" t="s">
        <v>35</v>
      </c>
      <c r="N1805" s="1">
        <v>44541</v>
      </c>
      <c r="O1805">
        <v>4.37</v>
      </c>
      <c r="P1805" s="2">
        <v>9.11</v>
      </c>
      <c r="Q1805">
        <v>4.74</v>
      </c>
      <c r="R1805">
        <v>30</v>
      </c>
      <c r="S1805" s="2">
        <v>131.1</v>
      </c>
      <c r="T1805" s="3">
        <v>0.03</v>
      </c>
      <c r="U1805" s="2">
        <v>3.93</v>
      </c>
      <c r="V1805" s="2">
        <v>127.17</v>
      </c>
      <c r="W1805" s="2">
        <v>2.25</v>
      </c>
      <c r="X1805" s="2">
        <v>129.41999999999999</v>
      </c>
    </row>
    <row r="1806" spans="1:24">
      <c r="A1806" t="s">
        <v>3735</v>
      </c>
      <c r="B1806" s="1">
        <v>44534</v>
      </c>
      <c r="C1806" t="s">
        <v>3208</v>
      </c>
      <c r="D1806" t="s">
        <v>781</v>
      </c>
      <c r="E1806" t="s">
        <v>45</v>
      </c>
      <c r="F1806" t="s">
        <v>45</v>
      </c>
      <c r="G1806" t="s">
        <v>46</v>
      </c>
      <c r="H1806" t="s">
        <v>47</v>
      </c>
      <c r="I1806" t="s">
        <v>176</v>
      </c>
      <c r="J1806" t="s">
        <v>134</v>
      </c>
      <c r="K1806" t="s">
        <v>57</v>
      </c>
      <c r="L1806" t="s">
        <v>58</v>
      </c>
      <c r="M1806" t="s">
        <v>35</v>
      </c>
      <c r="N1806" s="1">
        <v>44537</v>
      </c>
      <c r="O1806">
        <v>1.84</v>
      </c>
      <c r="P1806" s="2">
        <v>2.88</v>
      </c>
      <c r="Q1806">
        <v>1.04</v>
      </c>
      <c r="R1806">
        <v>28</v>
      </c>
      <c r="S1806" s="2">
        <v>51.52</v>
      </c>
      <c r="T1806" s="3">
        <v>0.1</v>
      </c>
      <c r="U1806" s="2">
        <v>5.15</v>
      </c>
      <c r="V1806" s="2">
        <v>46.37</v>
      </c>
      <c r="W1806" s="2">
        <v>0.99</v>
      </c>
      <c r="X1806" s="2">
        <v>47.36</v>
      </c>
    </row>
    <row r="1807" spans="1:24">
      <c r="A1807" t="s">
        <v>3736</v>
      </c>
      <c r="B1807" s="1">
        <v>44536</v>
      </c>
      <c r="C1807" t="s">
        <v>2748</v>
      </c>
      <c r="D1807" t="s">
        <v>784</v>
      </c>
      <c r="E1807" t="s">
        <v>39</v>
      </c>
      <c r="F1807" t="s">
        <v>39</v>
      </c>
      <c r="G1807" t="s">
        <v>29</v>
      </c>
      <c r="H1807" t="s">
        <v>125</v>
      </c>
      <c r="I1807" t="s">
        <v>48</v>
      </c>
      <c r="J1807" t="s">
        <v>138</v>
      </c>
      <c r="K1807" t="s">
        <v>33</v>
      </c>
      <c r="L1807" t="s">
        <v>58</v>
      </c>
      <c r="M1807" t="s">
        <v>35</v>
      </c>
      <c r="N1807" s="1">
        <v>44578</v>
      </c>
      <c r="O1807">
        <v>1.17</v>
      </c>
      <c r="P1807" s="2">
        <v>2.78</v>
      </c>
      <c r="Q1807">
        <v>1.61</v>
      </c>
      <c r="R1807">
        <v>39</v>
      </c>
      <c r="S1807" s="2">
        <v>45.63</v>
      </c>
      <c r="T1807" s="3">
        <v>0.05</v>
      </c>
      <c r="U1807" s="2">
        <v>2.2799999999999998</v>
      </c>
      <c r="V1807" s="2">
        <v>43.35</v>
      </c>
      <c r="W1807" s="2">
        <v>1.2</v>
      </c>
      <c r="X1807" s="2">
        <v>44.55</v>
      </c>
    </row>
    <row r="1808" spans="1:24">
      <c r="A1808" t="s">
        <v>3737</v>
      </c>
      <c r="B1808" s="1">
        <v>44536</v>
      </c>
      <c r="C1808" t="s">
        <v>3738</v>
      </c>
      <c r="D1808" t="s">
        <v>787</v>
      </c>
      <c r="E1808" t="s">
        <v>39</v>
      </c>
      <c r="F1808" t="s">
        <v>39</v>
      </c>
      <c r="G1808" t="s">
        <v>29</v>
      </c>
      <c r="H1808" t="s">
        <v>416</v>
      </c>
      <c r="I1808" t="s">
        <v>63</v>
      </c>
      <c r="J1808" t="s">
        <v>142</v>
      </c>
      <c r="K1808" t="s">
        <v>57</v>
      </c>
      <c r="L1808" t="s">
        <v>41</v>
      </c>
      <c r="M1808" t="s">
        <v>35</v>
      </c>
      <c r="N1808" s="1">
        <v>44546</v>
      </c>
      <c r="O1808">
        <v>1.18</v>
      </c>
      <c r="P1808" s="2">
        <v>1.88</v>
      </c>
      <c r="Q1808">
        <v>0.7</v>
      </c>
      <c r="R1808">
        <v>20</v>
      </c>
      <c r="S1808" s="2">
        <v>23.6</v>
      </c>
      <c r="T1808" s="3">
        <v>7.0000000000000007E-2</v>
      </c>
      <c r="U1808" s="2">
        <v>1.65</v>
      </c>
      <c r="V1808" s="2">
        <v>21.95</v>
      </c>
      <c r="W1808" s="2">
        <v>1.49</v>
      </c>
      <c r="X1808" s="2">
        <v>23.44</v>
      </c>
    </row>
    <row r="1809" spans="1:24">
      <c r="A1809" t="s">
        <v>3739</v>
      </c>
      <c r="B1809" s="1">
        <v>44538</v>
      </c>
      <c r="C1809" t="s">
        <v>3740</v>
      </c>
      <c r="D1809" t="s">
        <v>790</v>
      </c>
      <c r="E1809" t="s">
        <v>45</v>
      </c>
      <c r="F1809" t="s">
        <v>45</v>
      </c>
      <c r="G1809" t="s">
        <v>29</v>
      </c>
      <c r="H1809" t="s">
        <v>30</v>
      </c>
      <c r="I1809" t="s">
        <v>48</v>
      </c>
      <c r="J1809" t="s">
        <v>146</v>
      </c>
      <c r="K1809" t="s">
        <v>33</v>
      </c>
      <c r="L1809" t="s">
        <v>34</v>
      </c>
      <c r="M1809" t="s">
        <v>35</v>
      </c>
      <c r="N1809" s="1">
        <v>44546</v>
      </c>
      <c r="O1809">
        <v>1.6</v>
      </c>
      <c r="P1809" s="2">
        <v>2.62</v>
      </c>
      <c r="Q1809">
        <v>1.02</v>
      </c>
      <c r="R1809">
        <v>26</v>
      </c>
      <c r="S1809" s="2">
        <v>41.6</v>
      </c>
      <c r="T1809" s="3">
        <v>0.08</v>
      </c>
      <c r="U1809" s="2">
        <v>3.33</v>
      </c>
      <c r="V1809" s="2">
        <v>38.270000000000003</v>
      </c>
      <c r="W1809" s="2">
        <v>0.8</v>
      </c>
      <c r="X1809" s="2">
        <v>39.07</v>
      </c>
    </row>
    <row r="1810" spans="1:24">
      <c r="A1810" t="s">
        <v>3741</v>
      </c>
      <c r="B1810" s="1">
        <v>44539</v>
      </c>
      <c r="C1810" t="s">
        <v>3215</v>
      </c>
      <c r="D1810" t="s">
        <v>793</v>
      </c>
      <c r="E1810" t="s">
        <v>27</v>
      </c>
      <c r="F1810" t="s">
        <v>28</v>
      </c>
      <c r="G1810" t="s">
        <v>29</v>
      </c>
      <c r="H1810" t="s">
        <v>62</v>
      </c>
      <c r="I1810" t="s">
        <v>176</v>
      </c>
      <c r="J1810" t="s">
        <v>151</v>
      </c>
      <c r="K1810" t="s">
        <v>50</v>
      </c>
      <c r="L1810" t="s">
        <v>41</v>
      </c>
      <c r="M1810" t="s">
        <v>35</v>
      </c>
      <c r="N1810" s="1">
        <v>44577</v>
      </c>
      <c r="O1810">
        <v>1.0900000000000001</v>
      </c>
      <c r="P1810" s="2">
        <v>2.6</v>
      </c>
      <c r="Q1810">
        <v>1.51</v>
      </c>
      <c r="R1810">
        <v>14</v>
      </c>
      <c r="S1810" s="2">
        <v>15.26</v>
      </c>
      <c r="T1810" s="3">
        <v>0.08</v>
      </c>
      <c r="U1810" s="2">
        <v>1.22</v>
      </c>
      <c r="V1810" s="2">
        <v>14.04</v>
      </c>
      <c r="W1810" s="2">
        <v>2.4</v>
      </c>
      <c r="X1810" s="2">
        <v>16.440000000000001</v>
      </c>
    </row>
    <row r="1811" spans="1:24">
      <c r="A1811" t="s">
        <v>3742</v>
      </c>
      <c r="B1811" s="1">
        <v>44539</v>
      </c>
      <c r="C1811" t="s">
        <v>3217</v>
      </c>
      <c r="D1811" t="s">
        <v>796</v>
      </c>
      <c r="E1811" t="s">
        <v>27</v>
      </c>
      <c r="F1811" t="s">
        <v>28</v>
      </c>
      <c r="G1811" t="s">
        <v>107</v>
      </c>
      <c r="H1811" t="s">
        <v>62</v>
      </c>
      <c r="I1811" t="s">
        <v>31</v>
      </c>
      <c r="J1811" t="s">
        <v>155</v>
      </c>
      <c r="K1811" t="s">
        <v>57</v>
      </c>
      <c r="L1811" t="s">
        <v>58</v>
      </c>
      <c r="M1811" t="s">
        <v>52</v>
      </c>
      <c r="N1811" s="1">
        <v>44598</v>
      </c>
      <c r="O1811">
        <v>0.32</v>
      </c>
      <c r="P1811" s="2">
        <v>1.68</v>
      </c>
      <c r="Q1811">
        <v>1.36</v>
      </c>
      <c r="R1811">
        <v>6</v>
      </c>
      <c r="S1811" s="2">
        <v>1.92</v>
      </c>
      <c r="T1811" s="3">
        <v>0.05</v>
      </c>
      <c r="U1811" s="2">
        <v>0.1</v>
      </c>
      <c r="V1811" s="2">
        <v>1.82</v>
      </c>
      <c r="W1811" s="2">
        <v>1.02</v>
      </c>
      <c r="X1811" s="2">
        <v>2.84</v>
      </c>
    </row>
    <row r="1812" spans="1:24">
      <c r="A1812" t="s">
        <v>3743</v>
      </c>
      <c r="B1812" s="1">
        <v>44540</v>
      </c>
      <c r="C1812" t="s">
        <v>3744</v>
      </c>
      <c r="D1812" t="s">
        <v>799</v>
      </c>
      <c r="E1812" t="s">
        <v>39</v>
      </c>
      <c r="F1812" t="s">
        <v>39</v>
      </c>
      <c r="G1812" t="s">
        <v>29</v>
      </c>
      <c r="H1812" t="s">
        <v>433</v>
      </c>
      <c r="I1812" t="s">
        <v>73</v>
      </c>
      <c r="J1812" t="s">
        <v>159</v>
      </c>
      <c r="K1812" t="s">
        <v>33</v>
      </c>
      <c r="L1812" t="s">
        <v>58</v>
      </c>
      <c r="M1812" t="s">
        <v>52</v>
      </c>
      <c r="N1812" s="1">
        <v>44547</v>
      </c>
      <c r="O1812">
        <v>156.5</v>
      </c>
      <c r="P1812" s="2">
        <v>300.97000000000003</v>
      </c>
      <c r="Q1812">
        <v>144.47</v>
      </c>
      <c r="R1812">
        <v>8</v>
      </c>
      <c r="S1812" s="2">
        <v>1252</v>
      </c>
      <c r="T1812" s="3">
        <v>0.05</v>
      </c>
      <c r="U1812" s="2">
        <v>62.6</v>
      </c>
      <c r="V1812" s="2">
        <v>1189.4000000000001</v>
      </c>
      <c r="W1812" s="2">
        <v>7.18</v>
      </c>
      <c r="X1812" s="2">
        <v>1196.58</v>
      </c>
    </row>
    <row r="1813" spans="1:24">
      <c r="A1813" t="s">
        <v>3745</v>
      </c>
      <c r="B1813" s="1">
        <v>44546</v>
      </c>
      <c r="C1813" t="s">
        <v>3746</v>
      </c>
      <c r="D1813" t="s">
        <v>802</v>
      </c>
      <c r="E1813" t="s">
        <v>45</v>
      </c>
      <c r="F1813" t="s">
        <v>45</v>
      </c>
      <c r="G1813" t="s">
        <v>72</v>
      </c>
      <c r="H1813" t="s">
        <v>47</v>
      </c>
      <c r="I1813" t="s">
        <v>31</v>
      </c>
      <c r="J1813" t="s">
        <v>163</v>
      </c>
      <c r="K1813" t="s">
        <v>33</v>
      </c>
      <c r="L1813" t="s">
        <v>51</v>
      </c>
      <c r="M1813" t="s">
        <v>35</v>
      </c>
      <c r="N1813" s="1">
        <v>44578</v>
      </c>
      <c r="O1813">
        <v>99.39</v>
      </c>
      <c r="P1813" s="2">
        <v>162.93</v>
      </c>
      <c r="Q1813">
        <v>63.54</v>
      </c>
      <c r="R1813">
        <v>41</v>
      </c>
      <c r="S1813" s="2">
        <v>4074.99</v>
      </c>
      <c r="T1813" s="3">
        <v>0.01</v>
      </c>
      <c r="U1813" s="2">
        <v>40.75</v>
      </c>
      <c r="V1813" s="2">
        <v>4034.24</v>
      </c>
      <c r="W1813" s="2">
        <v>19.989999999999998</v>
      </c>
      <c r="X1813" s="2">
        <v>4054.23</v>
      </c>
    </row>
    <row r="1814" spans="1:24">
      <c r="A1814" t="s">
        <v>3747</v>
      </c>
      <c r="B1814" s="1">
        <v>44549</v>
      </c>
      <c r="C1814" t="s">
        <v>3748</v>
      </c>
      <c r="D1814" t="s">
        <v>805</v>
      </c>
      <c r="E1814" t="s">
        <v>27</v>
      </c>
      <c r="F1814" t="s">
        <v>28</v>
      </c>
      <c r="G1814" t="s">
        <v>107</v>
      </c>
      <c r="H1814" t="s">
        <v>90</v>
      </c>
      <c r="I1814" t="s">
        <v>63</v>
      </c>
      <c r="J1814" t="s">
        <v>168</v>
      </c>
      <c r="K1814" t="s">
        <v>50</v>
      </c>
      <c r="L1814" t="s">
        <v>58</v>
      </c>
      <c r="M1814" t="s">
        <v>35</v>
      </c>
      <c r="N1814" s="1">
        <v>44592</v>
      </c>
      <c r="O1814">
        <v>3.32</v>
      </c>
      <c r="P1814" s="2">
        <v>5.18</v>
      </c>
      <c r="Q1814">
        <v>1.86</v>
      </c>
      <c r="R1814">
        <v>25</v>
      </c>
      <c r="S1814" s="2">
        <v>83</v>
      </c>
      <c r="T1814" s="3">
        <v>0.1</v>
      </c>
      <c r="U1814" s="2">
        <v>8.3000000000000007</v>
      </c>
      <c r="V1814" s="2">
        <v>74.7</v>
      </c>
      <c r="W1814" s="2">
        <v>2.04</v>
      </c>
      <c r="X1814" s="2">
        <v>76.739999999999995</v>
      </c>
    </row>
    <row r="1815" spans="1:24">
      <c r="A1815" t="s">
        <v>3749</v>
      </c>
      <c r="B1815" s="1">
        <v>44549</v>
      </c>
      <c r="C1815" t="s">
        <v>3425</v>
      </c>
      <c r="D1815" t="s">
        <v>808</v>
      </c>
      <c r="E1815" t="s">
        <v>27</v>
      </c>
      <c r="F1815" t="s">
        <v>28</v>
      </c>
      <c r="G1815" t="s">
        <v>29</v>
      </c>
      <c r="H1815" t="s">
        <v>150</v>
      </c>
      <c r="I1815" t="s">
        <v>73</v>
      </c>
      <c r="J1815" t="s">
        <v>172</v>
      </c>
      <c r="K1815" t="s">
        <v>33</v>
      </c>
      <c r="L1815" t="s">
        <v>34</v>
      </c>
      <c r="M1815" t="s">
        <v>35</v>
      </c>
      <c r="N1815" s="1">
        <v>44567</v>
      </c>
      <c r="O1815">
        <v>4.46</v>
      </c>
      <c r="P1815" s="2">
        <v>10.89</v>
      </c>
      <c r="Q1815">
        <v>6.43</v>
      </c>
      <c r="R1815">
        <v>30</v>
      </c>
      <c r="S1815" s="2">
        <v>133.80000000000001</v>
      </c>
      <c r="T1815" s="3">
        <v>0.08</v>
      </c>
      <c r="U1815" s="2">
        <v>10.7</v>
      </c>
      <c r="V1815" s="2">
        <v>123.1</v>
      </c>
      <c r="W1815" s="2">
        <v>4.5</v>
      </c>
      <c r="X1815" s="2">
        <v>127.6</v>
      </c>
    </row>
    <row r="1816" spans="1:24">
      <c r="A1816" t="s">
        <v>3750</v>
      </c>
      <c r="B1816" s="1">
        <v>44552</v>
      </c>
      <c r="C1816" t="s">
        <v>2284</v>
      </c>
      <c r="D1816" t="s">
        <v>811</v>
      </c>
      <c r="E1816" t="s">
        <v>39</v>
      </c>
      <c r="F1816" t="s">
        <v>39</v>
      </c>
      <c r="G1816" t="s">
        <v>107</v>
      </c>
      <c r="H1816" t="s">
        <v>70</v>
      </c>
      <c r="I1816" t="s">
        <v>63</v>
      </c>
      <c r="J1816" t="s">
        <v>177</v>
      </c>
      <c r="K1816" t="s">
        <v>33</v>
      </c>
      <c r="L1816" t="s">
        <v>34</v>
      </c>
      <c r="M1816" t="s">
        <v>35</v>
      </c>
      <c r="N1816" s="1">
        <v>44600</v>
      </c>
      <c r="O1816">
        <v>19.78</v>
      </c>
      <c r="P1816" s="2">
        <v>45.99</v>
      </c>
      <c r="Q1816">
        <v>26.21</v>
      </c>
      <c r="R1816">
        <v>11</v>
      </c>
      <c r="S1816" s="2">
        <v>217.58</v>
      </c>
      <c r="T1816" s="3">
        <v>7.0000000000000007E-2</v>
      </c>
      <c r="U1816" s="2">
        <v>15.23</v>
      </c>
      <c r="V1816" s="2">
        <v>202.35</v>
      </c>
      <c r="W1816" s="2">
        <v>4.99</v>
      </c>
      <c r="X1816" s="2">
        <v>207.34</v>
      </c>
    </row>
    <row r="1817" spans="1:24">
      <c r="A1817" t="s">
        <v>3751</v>
      </c>
      <c r="B1817" s="1">
        <v>44554</v>
      </c>
      <c r="C1817" t="s">
        <v>2655</v>
      </c>
      <c r="D1817" t="s">
        <v>814</v>
      </c>
      <c r="E1817" t="s">
        <v>45</v>
      </c>
      <c r="F1817" t="s">
        <v>45</v>
      </c>
      <c r="G1817" t="s">
        <v>29</v>
      </c>
      <c r="H1817" t="s">
        <v>47</v>
      </c>
      <c r="I1817" t="s">
        <v>73</v>
      </c>
      <c r="J1817" t="s">
        <v>182</v>
      </c>
      <c r="K1817" t="s">
        <v>50</v>
      </c>
      <c r="L1817" t="s">
        <v>34</v>
      </c>
      <c r="M1817" t="s">
        <v>35</v>
      </c>
      <c r="N1817" s="1">
        <v>44587</v>
      </c>
      <c r="O1817">
        <v>1.18</v>
      </c>
      <c r="P1817" s="2">
        <v>1.88</v>
      </c>
      <c r="Q1817">
        <v>0.7</v>
      </c>
      <c r="R1817">
        <v>39</v>
      </c>
      <c r="S1817" s="2">
        <v>46.02</v>
      </c>
      <c r="T1817" s="3">
        <v>7.0000000000000007E-2</v>
      </c>
      <c r="U1817" s="2">
        <v>3.22</v>
      </c>
      <c r="V1817" s="2">
        <v>42.8</v>
      </c>
      <c r="W1817" s="2">
        <v>1.49</v>
      </c>
      <c r="X1817" s="2">
        <v>44.29</v>
      </c>
    </row>
    <row r="1818" spans="1:24">
      <c r="A1818" t="s">
        <v>3752</v>
      </c>
      <c r="B1818" s="1">
        <v>44555</v>
      </c>
      <c r="C1818" t="s">
        <v>3753</v>
      </c>
      <c r="D1818" t="s">
        <v>817</v>
      </c>
      <c r="E1818" t="s">
        <v>27</v>
      </c>
      <c r="F1818" t="s">
        <v>28</v>
      </c>
      <c r="G1818" t="s">
        <v>29</v>
      </c>
      <c r="H1818" t="s">
        <v>433</v>
      </c>
      <c r="I1818" t="s">
        <v>48</v>
      </c>
      <c r="J1818" t="s">
        <v>186</v>
      </c>
      <c r="K1818" t="s">
        <v>57</v>
      </c>
      <c r="L1818" t="s">
        <v>34</v>
      </c>
      <c r="M1818" t="s">
        <v>35</v>
      </c>
      <c r="N1818" s="1">
        <v>44589</v>
      </c>
      <c r="O1818">
        <v>377.99</v>
      </c>
      <c r="P1818" s="2">
        <v>599.99</v>
      </c>
      <c r="Q1818">
        <v>222</v>
      </c>
      <c r="R1818">
        <v>17</v>
      </c>
      <c r="S1818" s="2">
        <v>6425.83</v>
      </c>
      <c r="T1818" s="3">
        <v>0.08</v>
      </c>
      <c r="U1818" s="2">
        <v>514.07000000000005</v>
      </c>
      <c r="V1818" s="2">
        <v>5911.76</v>
      </c>
      <c r="W1818" s="2">
        <v>24.49</v>
      </c>
      <c r="X1818" s="2">
        <v>5936.25</v>
      </c>
    </row>
    <row r="1819" spans="1:24">
      <c r="A1819" t="s">
        <v>3754</v>
      </c>
      <c r="B1819" s="1">
        <v>44555</v>
      </c>
      <c r="C1819" t="s">
        <v>3755</v>
      </c>
      <c r="D1819" t="s">
        <v>820</v>
      </c>
      <c r="E1819" t="s">
        <v>39</v>
      </c>
      <c r="F1819" t="s">
        <v>39</v>
      </c>
      <c r="G1819" t="s">
        <v>29</v>
      </c>
      <c r="H1819" t="s">
        <v>30</v>
      </c>
      <c r="I1819" t="s">
        <v>176</v>
      </c>
      <c r="J1819" t="s">
        <v>190</v>
      </c>
      <c r="K1819" t="s">
        <v>50</v>
      </c>
      <c r="L1819" t="s">
        <v>41</v>
      </c>
      <c r="M1819" t="s">
        <v>35</v>
      </c>
      <c r="N1819" s="1">
        <v>44575</v>
      </c>
      <c r="O1819">
        <v>1.0900000000000001</v>
      </c>
      <c r="P1819" s="2">
        <v>1.68</v>
      </c>
      <c r="Q1819">
        <v>0.59</v>
      </c>
      <c r="R1819">
        <v>24</v>
      </c>
      <c r="S1819" s="2">
        <v>26.16</v>
      </c>
      <c r="T1819" s="3">
        <v>0.05</v>
      </c>
      <c r="U1819" s="2">
        <v>1.31</v>
      </c>
      <c r="V1819" s="2">
        <v>24.85</v>
      </c>
      <c r="W1819" s="2">
        <v>1</v>
      </c>
      <c r="X1819" s="2">
        <v>25.85</v>
      </c>
    </row>
    <row r="1820" spans="1:24">
      <c r="A1820" t="s">
        <v>3756</v>
      </c>
      <c r="B1820" s="1">
        <v>44558</v>
      </c>
      <c r="C1820" t="s">
        <v>3757</v>
      </c>
      <c r="D1820" t="s">
        <v>823</v>
      </c>
      <c r="E1820" t="s">
        <v>45</v>
      </c>
      <c r="F1820" t="s">
        <v>45</v>
      </c>
      <c r="G1820" t="s">
        <v>107</v>
      </c>
      <c r="H1820" t="s">
        <v>90</v>
      </c>
      <c r="I1820" t="s">
        <v>176</v>
      </c>
      <c r="J1820" t="s">
        <v>194</v>
      </c>
      <c r="K1820" t="s">
        <v>57</v>
      </c>
      <c r="L1820" t="s">
        <v>51</v>
      </c>
      <c r="M1820" t="s">
        <v>35</v>
      </c>
      <c r="N1820" s="1">
        <v>44615</v>
      </c>
      <c r="O1820">
        <v>8.82</v>
      </c>
      <c r="P1820" s="2">
        <v>20.99</v>
      </c>
      <c r="Q1820">
        <v>12.17</v>
      </c>
      <c r="R1820">
        <v>30</v>
      </c>
      <c r="S1820" s="2">
        <v>264.60000000000002</v>
      </c>
      <c r="T1820" s="3">
        <v>0.03</v>
      </c>
      <c r="U1820" s="2">
        <v>7.94</v>
      </c>
      <c r="V1820" s="2">
        <v>256.66000000000003</v>
      </c>
      <c r="W1820" s="2">
        <v>4.8099999999999996</v>
      </c>
      <c r="X1820" s="2">
        <v>261.47000000000003</v>
      </c>
    </row>
    <row r="1821" spans="1:24">
      <c r="A1821" t="s">
        <v>3758</v>
      </c>
      <c r="B1821" s="1">
        <v>44558</v>
      </c>
      <c r="C1821" t="s">
        <v>3234</v>
      </c>
      <c r="D1821" t="s">
        <v>826</v>
      </c>
      <c r="E1821" t="s">
        <v>27</v>
      </c>
      <c r="F1821" t="s">
        <v>28</v>
      </c>
      <c r="G1821" t="s">
        <v>46</v>
      </c>
      <c r="H1821" t="s">
        <v>30</v>
      </c>
      <c r="I1821" t="s">
        <v>73</v>
      </c>
      <c r="J1821" t="s">
        <v>198</v>
      </c>
      <c r="K1821" t="s">
        <v>33</v>
      </c>
      <c r="L1821" t="s">
        <v>58</v>
      </c>
      <c r="M1821" t="s">
        <v>35</v>
      </c>
      <c r="N1821" s="1">
        <v>44576</v>
      </c>
      <c r="O1821">
        <v>1.18</v>
      </c>
      <c r="P1821" s="2">
        <v>1.88</v>
      </c>
      <c r="Q1821">
        <v>0.7</v>
      </c>
      <c r="R1821">
        <v>1</v>
      </c>
      <c r="S1821" s="2">
        <v>1.18</v>
      </c>
      <c r="T1821" s="3">
        <v>0.09</v>
      </c>
      <c r="U1821" s="2">
        <v>0.11</v>
      </c>
      <c r="V1821" s="2">
        <v>1.07</v>
      </c>
      <c r="W1821" s="2">
        <v>1.49</v>
      </c>
      <c r="X1821" s="2">
        <v>2.56</v>
      </c>
    </row>
    <row r="1822" spans="1:24">
      <c r="A1822" t="s">
        <v>3759</v>
      </c>
      <c r="B1822" s="1">
        <v>44558</v>
      </c>
      <c r="C1822" t="s">
        <v>3236</v>
      </c>
      <c r="D1822" t="s">
        <v>829</v>
      </c>
      <c r="E1822" t="s">
        <v>39</v>
      </c>
      <c r="F1822" t="s">
        <v>39</v>
      </c>
      <c r="G1822" t="s">
        <v>29</v>
      </c>
      <c r="H1822" t="s">
        <v>66</v>
      </c>
      <c r="I1822" t="s">
        <v>48</v>
      </c>
      <c r="J1822" t="s">
        <v>202</v>
      </c>
      <c r="K1822" t="s">
        <v>57</v>
      </c>
      <c r="L1822" t="s">
        <v>51</v>
      </c>
      <c r="M1822" t="s">
        <v>52</v>
      </c>
      <c r="N1822" s="1">
        <v>44593</v>
      </c>
      <c r="O1822">
        <v>16.8</v>
      </c>
      <c r="P1822" s="2">
        <v>40.97</v>
      </c>
      <c r="Q1822">
        <v>24.17</v>
      </c>
      <c r="R1822">
        <v>49</v>
      </c>
      <c r="S1822" s="2">
        <v>823.2</v>
      </c>
      <c r="T1822" s="3">
        <v>0.1</v>
      </c>
      <c r="U1822" s="2">
        <v>82.32</v>
      </c>
      <c r="V1822" s="2">
        <v>740.88</v>
      </c>
      <c r="W1822" s="2">
        <v>8.99</v>
      </c>
      <c r="X1822" s="2">
        <v>749.87</v>
      </c>
    </row>
    <row r="1823" spans="1:24">
      <c r="A1823" t="s">
        <v>3760</v>
      </c>
      <c r="B1823" s="1">
        <v>44563</v>
      </c>
      <c r="C1823" t="s">
        <v>2434</v>
      </c>
      <c r="D1823" t="s">
        <v>832</v>
      </c>
      <c r="E1823" t="s">
        <v>45</v>
      </c>
      <c r="F1823" t="s">
        <v>45</v>
      </c>
      <c r="G1823" t="s">
        <v>29</v>
      </c>
      <c r="H1823" t="s">
        <v>116</v>
      </c>
      <c r="I1823" t="s">
        <v>63</v>
      </c>
      <c r="J1823" t="s">
        <v>206</v>
      </c>
      <c r="K1823" t="s">
        <v>33</v>
      </c>
      <c r="L1823" t="s">
        <v>34</v>
      </c>
      <c r="M1823" t="s">
        <v>35</v>
      </c>
      <c r="N1823" s="1">
        <v>44590</v>
      </c>
      <c r="O1823">
        <v>14.7</v>
      </c>
      <c r="P1823" s="2">
        <v>29.99</v>
      </c>
      <c r="Q1823">
        <v>15.29</v>
      </c>
      <c r="R1823">
        <v>14</v>
      </c>
      <c r="S1823" s="2">
        <v>205.8</v>
      </c>
      <c r="T1823" s="3">
        <v>0.04</v>
      </c>
      <c r="U1823" s="2">
        <v>8.23</v>
      </c>
      <c r="V1823" s="2">
        <v>197.57</v>
      </c>
      <c r="W1823" s="2">
        <v>5.5</v>
      </c>
      <c r="X1823" s="2">
        <v>203.07</v>
      </c>
    </row>
    <row r="1824" spans="1:24">
      <c r="A1824" t="s">
        <v>3761</v>
      </c>
      <c r="B1824" s="1">
        <v>44570</v>
      </c>
      <c r="C1824" t="s">
        <v>3762</v>
      </c>
      <c r="D1824" t="s">
        <v>835</v>
      </c>
      <c r="E1824" t="s">
        <v>27</v>
      </c>
      <c r="F1824" t="s">
        <v>28</v>
      </c>
      <c r="G1824" t="s">
        <v>107</v>
      </c>
      <c r="H1824" t="s">
        <v>150</v>
      </c>
      <c r="I1824" t="s">
        <v>176</v>
      </c>
      <c r="J1824" t="s">
        <v>210</v>
      </c>
      <c r="K1824" t="s">
        <v>33</v>
      </c>
      <c r="L1824" t="s">
        <v>41</v>
      </c>
      <c r="M1824" t="s">
        <v>35</v>
      </c>
      <c r="N1824" s="1">
        <v>44594</v>
      </c>
      <c r="O1824">
        <v>3.47</v>
      </c>
      <c r="P1824" s="2">
        <v>6.68</v>
      </c>
      <c r="Q1824">
        <v>3.21</v>
      </c>
      <c r="R1824">
        <v>10</v>
      </c>
      <c r="S1824" s="2">
        <v>34.700000000000003</v>
      </c>
      <c r="T1824" s="3">
        <v>0.08</v>
      </c>
      <c r="U1824" s="2">
        <v>2.78</v>
      </c>
      <c r="V1824" s="2">
        <v>31.92</v>
      </c>
      <c r="W1824" s="2">
        <v>1.5</v>
      </c>
      <c r="X1824" s="2">
        <v>33.42</v>
      </c>
    </row>
    <row r="1825" spans="1:24">
      <c r="A1825" t="s">
        <v>3763</v>
      </c>
      <c r="B1825" s="1">
        <v>44573</v>
      </c>
      <c r="C1825" t="s">
        <v>3242</v>
      </c>
      <c r="D1825" t="s">
        <v>838</v>
      </c>
      <c r="E1825" t="s">
        <v>39</v>
      </c>
      <c r="F1825" t="s">
        <v>39</v>
      </c>
      <c r="G1825" t="s">
        <v>107</v>
      </c>
      <c r="H1825" t="s">
        <v>525</v>
      </c>
      <c r="I1825" t="s">
        <v>176</v>
      </c>
      <c r="J1825" t="s">
        <v>214</v>
      </c>
      <c r="K1825" t="s">
        <v>33</v>
      </c>
      <c r="L1825" t="s">
        <v>51</v>
      </c>
      <c r="M1825" t="s">
        <v>35</v>
      </c>
      <c r="N1825" s="1">
        <v>44623</v>
      </c>
      <c r="O1825">
        <v>13.64</v>
      </c>
      <c r="P1825" s="2">
        <v>20.98</v>
      </c>
      <c r="Q1825">
        <v>7.34</v>
      </c>
      <c r="R1825">
        <v>34</v>
      </c>
      <c r="S1825" s="2">
        <v>463.76</v>
      </c>
      <c r="T1825" s="3">
        <v>7.0000000000000007E-2</v>
      </c>
      <c r="U1825" s="2">
        <v>32.46</v>
      </c>
      <c r="V1825" s="2">
        <v>431.3</v>
      </c>
      <c r="W1825" s="2">
        <v>1.49</v>
      </c>
      <c r="X1825" s="2">
        <v>432.79</v>
      </c>
    </row>
    <row r="1826" spans="1:24">
      <c r="A1826" t="s">
        <v>3764</v>
      </c>
      <c r="B1826" s="1">
        <v>44578</v>
      </c>
      <c r="C1826" t="s">
        <v>3244</v>
      </c>
      <c r="D1826" t="s">
        <v>841</v>
      </c>
      <c r="E1826" t="s">
        <v>45</v>
      </c>
      <c r="F1826" t="s">
        <v>45</v>
      </c>
      <c r="G1826" t="s">
        <v>72</v>
      </c>
      <c r="H1826" t="s">
        <v>416</v>
      </c>
      <c r="I1826" t="s">
        <v>31</v>
      </c>
      <c r="J1826" t="s">
        <v>218</v>
      </c>
      <c r="K1826" t="s">
        <v>50</v>
      </c>
      <c r="L1826" t="s">
        <v>58</v>
      </c>
      <c r="M1826" t="s">
        <v>35</v>
      </c>
      <c r="N1826" s="1">
        <v>44605</v>
      </c>
      <c r="O1826">
        <v>1.87</v>
      </c>
      <c r="P1826" s="2">
        <v>8.1199999999999992</v>
      </c>
      <c r="Q1826">
        <v>6.25</v>
      </c>
      <c r="R1826">
        <v>36</v>
      </c>
      <c r="S1826" s="2">
        <v>67.319999999999993</v>
      </c>
      <c r="T1826" s="3">
        <v>0.1</v>
      </c>
      <c r="U1826" s="2">
        <v>6.73</v>
      </c>
      <c r="V1826" s="2">
        <v>60.59</v>
      </c>
      <c r="W1826" s="2">
        <v>2.83</v>
      </c>
      <c r="X1826" s="2">
        <v>63.42</v>
      </c>
    </row>
    <row r="1827" spans="1:24">
      <c r="A1827" t="s">
        <v>3765</v>
      </c>
      <c r="B1827" s="1">
        <v>44578</v>
      </c>
      <c r="C1827" t="s">
        <v>3766</v>
      </c>
      <c r="D1827" t="s">
        <v>844</v>
      </c>
      <c r="E1827" t="s">
        <v>27</v>
      </c>
      <c r="F1827" t="s">
        <v>28</v>
      </c>
      <c r="G1827" t="s">
        <v>107</v>
      </c>
      <c r="H1827" t="s">
        <v>30</v>
      </c>
      <c r="I1827" t="s">
        <v>31</v>
      </c>
      <c r="J1827" t="s">
        <v>222</v>
      </c>
      <c r="K1827" t="s">
        <v>57</v>
      </c>
      <c r="L1827" t="s">
        <v>34</v>
      </c>
      <c r="M1827" t="s">
        <v>35</v>
      </c>
      <c r="N1827" s="1">
        <v>44636</v>
      </c>
      <c r="O1827">
        <v>4.79</v>
      </c>
      <c r="P1827" s="2">
        <v>11.97</v>
      </c>
      <c r="Q1827">
        <v>7.18</v>
      </c>
      <c r="R1827">
        <v>28</v>
      </c>
      <c r="S1827" s="2">
        <v>134.12</v>
      </c>
      <c r="T1827" s="3">
        <v>0.03</v>
      </c>
      <c r="U1827" s="2">
        <v>4.0199999999999996</v>
      </c>
      <c r="V1827" s="2">
        <v>130.1</v>
      </c>
      <c r="W1827" s="2">
        <v>5.81</v>
      </c>
      <c r="X1827" s="2">
        <v>135.91</v>
      </c>
    </row>
    <row r="1828" spans="1:24">
      <c r="A1828" t="s">
        <v>3767</v>
      </c>
      <c r="B1828" s="1">
        <v>44579</v>
      </c>
      <c r="C1828" t="s">
        <v>3768</v>
      </c>
      <c r="D1828" t="s">
        <v>847</v>
      </c>
      <c r="E1828" t="s">
        <v>39</v>
      </c>
      <c r="F1828" t="s">
        <v>39</v>
      </c>
      <c r="G1828" t="s">
        <v>107</v>
      </c>
      <c r="H1828" t="s">
        <v>125</v>
      </c>
      <c r="I1828" t="s">
        <v>63</v>
      </c>
      <c r="J1828" t="s">
        <v>226</v>
      </c>
      <c r="K1828" t="s">
        <v>50</v>
      </c>
      <c r="L1828" t="s">
        <v>41</v>
      </c>
      <c r="M1828" t="s">
        <v>35</v>
      </c>
      <c r="N1828" s="1">
        <v>44615</v>
      </c>
      <c r="O1828">
        <v>8.31</v>
      </c>
      <c r="P1828" s="2">
        <v>15.98</v>
      </c>
      <c r="Q1828">
        <v>7.67</v>
      </c>
      <c r="R1828">
        <v>4</v>
      </c>
      <c r="S1828" s="2">
        <v>33.24</v>
      </c>
      <c r="T1828" s="3">
        <v>0.09</v>
      </c>
      <c r="U1828" s="2">
        <v>2.99</v>
      </c>
      <c r="V1828" s="2">
        <v>30.25</v>
      </c>
      <c r="W1828" s="2">
        <v>6.5</v>
      </c>
      <c r="X1828" s="2">
        <v>36.75</v>
      </c>
    </row>
    <row r="1829" spans="1:24">
      <c r="A1829" t="s">
        <v>3769</v>
      </c>
      <c r="B1829" s="1">
        <v>44580</v>
      </c>
      <c r="C1829" t="s">
        <v>3770</v>
      </c>
      <c r="D1829" t="s">
        <v>850</v>
      </c>
      <c r="E1829" t="s">
        <v>45</v>
      </c>
      <c r="F1829" t="s">
        <v>45</v>
      </c>
      <c r="G1829" t="s">
        <v>29</v>
      </c>
      <c r="H1829" t="s">
        <v>47</v>
      </c>
      <c r="I1829" t="s">
        <v>176</v>
      </c>
      <c r="J1829" t="s">
        <v>230</v>
      </c>
      <c r="K1829" t="s">
        <v>57</v>
      </c>
      <c r="L1829" t="s">
        <v>34</v>
      </c>
      <c r="M1829" t="s">
        <v>35</v>
      </c>
      <c r="N1829" s="1">
        <v>44599</v>
      </c>
      <c r="O1829">
        <v>4.46</v>
      </c>
      <c r="P1829" s="2">
        <v>10.89</v>
      </c>
      <c r="Q1829">
        <v>6.43</v>
      </c>
      <c r="R1829">
        <v>25</v>
      </c>
      <c r="S1829" s="2">
        <v>111.5</v>
      </c>
      <c r="T1829" s="3">
        <v>0.03</v>
      </c>
      <c r="U1829" s="2">
        <v>3.35</v>
      </c>
      <c r="V1829" s="2">
        <v>108.16</v>
      </c>
      <c r="W1829" s="2">
        <v>4.5</v>
      </c>
      <c r="X1829" s="2">
        <v>112.66</v>
      </c>
    </row>
    <row r="1830" spans="1:24">
      <c r="A1830" t="s">
        <v>3771</v>
      </c>
      <c r="B1830" s="1">
        <v>44580</v>
      </c>
      <c r="C1830" t="s">
        <v>3772</v>
      </c>
      <c r="D1830" t="s">
        <v>853</v>
      </c>
      <c r="E1830" t="s">
        <v>39</v>
      </c>
      <c r="F1830" t="s">
        <v>39</v>
      </c>
      <c r="G1830" t="s">
        <v>72</v>
      </c>
      <c r="H1830" t="s">
        <v>150</v>
      </c>
      <c r="I1830" t="s">
        <v>73</v>
      </c>
      <c r="J1830" t="s">
        <v>233</v>
      </c>
      <c r="K1830" t="s">
        <v>33</v>
      </c>
      <c r="L1830" t="s">
        <v>41</v>
      </c>
      <c r="M1830" t="s">
        <v>35</v>
      </c>
      <c r="N1830" s="1">
        <v>44640</v>
      </c>
      <c r="O1830">
        <v>0.94</v>
      </c>
      <c r="P1830" s="2">
        <v>2.08</v>
      </c>
      <c r="Q1830">
        <v>1.1399999999999999</v>
      </c>
      <c r="R1830">
        <v>33</v>
      </c>
      <c r="S1830" s="2">
        <v>31.02</v>
      </c>
      <c r="T1830" s="3">
        <v>0.05</v>
      </c>
      <c r="U1830" s="2">
        <v>1.55</v>
      </c>
      <c r="V1830" s="2">
        <v>29.47</v>
      </c>
      <c r="W1830" s="2">
        <v>2.56</v>
      </c>
      <c r="X1830" s="2">
        <v>32.03</v>
      </c>
    </row>
    <row r="1831" spans="1:24">
      <c r="A1831" t="s">
        <v>3773</v>
      </c>
      <c r="B1831" s="1">
        <v>44580</v>
      </c>
      <c r="C1831" t="s">
        <v>3774</v>
      </c>
      <c r="D1831" t="s">
        <v>856</v>
      </c>
      <c r="E1831" t="s">
        <v>45</v>
      </c>
      <c r="F1831" t="s">
        <v>45</v>
      </c>
      <c r="G1831" t="s">
        <v>29</v>
      </c>
      <c r="H1831" t="s">
        <v>30</v>
      </c>
      <c r="I1831" t="s">
        <v>73</v>
      </c>
      <c r="J1831" t="s">
        <v>237</v>
      </c>
      <c r="K1831" t="s">
        <v>57</v>
      </c>
      <c r="L1831" t="s">
        <v>51</v>
      </c>
      <c r="M1831" t="s">
        <v>35</v>
      </c>
      <c r="N1831" s="1">
        <v>44598</v>
      </c>
      <c r="O1831">
        <v>156.5</v>
      </c>
      <c r="P1831" s="2">
        <v>300.97000000000003</v>
      </c>
      <c r="Q1831">
        <v>144.47</v>
      </c>
      <c r="R1831">
        <v>43</v>
      </c>
      <c r="S1831" s="2">
        <v>6729.5</v>
      </c>
      <c r="T1831" s="3">
        <v>0.08</v>
      </c>
      <c r="U1831" s="2">
        <v>538.36</v>
      </c>
      <c r="V1831" s="2">
        <v>6191.14</v>
      </c>
      <c r="W1831" s="2">
        <v>7.18</v>
      </c>
      <c r="X1831" s="2">
        <v>6198.32</v>
      </c>
    </row>
    <row r="1832" spans="1:24">
      <c r="A1832" t="s">
        <v>3775</v>
      </c>
      <c r="B1832" s="1">
        <v>44585</v>
      </c>
      <c r="C1832" t="s">
        <v>3256</v>
      </c>
      <c r="D1832" t="s">
        <v>859</v>
      </c>
      <c r="E1832" t="s">
        <v>27</v>
      </c>
      <c r="F1832" t="s">
        <v>28</v>
      </c>
      <c r="G1832" t="s">
        <v>107</v>
      </c>
      <c r="H1832" t="s">
        <v>116</v>
      </c>
      <c r="I1832" t="s">
        <v>73</v>
      </c>
      <c r="J1832" t="s">
        <v>241</v>
      </c>
      <c r="K1832" t="s">
        <v>33</v>
      </c>
      <c r="L1832" t="s">
        <v>58</v>
      </c>
      <c r="M1832" t="s">
        <v>35</v>
      </c>
      <c r="N1832" s="1">
        <v>44586</v>
      </c>
      <c r="O1832">
        <v>5.19</v>
      </c>
      <c r="P1832" s="2">
        <v>12.98</v>
      </c>
      <c r="Q1832">
        <v>7.79</v>
      </c>
      <c r="R1832">
        <v>50</v>
      </c>
      <c r="S1832" s="2">
        <v>259.5</v>
      </c>
      <c r="T1832" s="3">
        <v>0.08</v>
      </c>
      <c r="U1832" s="2">
        <v>20.76</v>
      </c>
      <c r="V1832" s="2">
        <v>238.74</v>
      </c>
      <c r="W1832" s="2">
        <v>3.14</v>
      </c>
      <c r="X1832" s="2">
        <v>241.88</v>
      </c>
    </row>
    <row r="1833" spans="1:24">
      <c r="A1833" t="s">
        <v>3776</v>
      </c>
      <c r="B1833" s="1">
        <v>44587</v>
      </c>
      <c r="C1833" t="s">
        <v>3777</v>
      </c>
      <c r="D1833" t="s">
        <v>862</v>
      </c>
      <c r="E1833" t="s">
        <v>27</v>
      </c>
      <c r="F1833" t="s">
        <v>28</v>
      </c>
      <c r="G1833" t="s">
        <v>29</v>
      </c>
      <c r="H1833" t="s">
        <v>30</v>
      </c>
      <c r="I1833" t="s">
        <v>176</v>
      </c>
      <c r="J1833" t="s">
        <v>245</v>
      </c>
      <c r="K1833" t="s">
        <v>50</v>
      </c>
      <c r="L1833" t="s">
        <v>51</v>
      </c>
      <c r="M1833" t="s">
        <v>52</v>
      </c>
      <c r="N1833" s="1">
        <v>44635</v>
      </c>
      <c r="O1833">
        <v>2.41</v>
      </c>
      <c r="P1833" s="2">
        <v>3.71</v>
      </c>
      <c r="Q1833">
        <v>1.3</v>
      </c>
      <c r="R1833">
        <v>16</v>
      </c>
      <c r="S1833" s="2">
        <v>38.56</v>
      </c>
      <c r="T1833" s="3">
        <v>0.1</v>
      </c>
      <c r="U1833" s="2">
        <v>3.86</v>
      </c>
      <c r="V1833" s="2">
        <v>34.700000000000003</v>
      </c>
      <c r="W1833" s="2">
        <v>1.93</v>
      </c>
      <c r="X1833" s="2">
        <v>36.630000000000003</v>
      </c>
    </row>
    <row r="1834" spans="1:24">
      <c r="A1834" t="s">
        <v>3778</v>
      </c>
      <c r="B1834" s="1">
        <v>44589</v>
      </c>
      <c r="C1834" t="s">
        <v>3779</v>
      </c>
      <c r="D1834" t="s">
        <v>865</v>
      </c>
      <c r="E1834" t="s">
        <v>39</v>
      </c>
      <c r="F1834" t="s">
        <v>39</v>
      </c>
      <c r="G1834" t="s">
        <v>107</v>
      </c>
      <c r="H1834" t="s">
        <v>125</v>
      </c>
      <c r="I1834" t="s">
        <v>31</v>
      </c>
      <c r="J1834" t="s">
        <v>249</v>
      </c>
      <c r="K1834" t="s">
        <v>57</v>
      </c>
      <c r="L1834" t="s">
        <v>34</v>
      </c>
      <c r="M1834" t="s">
        <v>35</v>
      </c>
      <c r="N1834" s="1">
        <v>44622</v>
      </c>
      <c r="O1834">
        <v>39.64</v>
      </c>
      <c r="P1834" s="2">
        <v>152.47999999999999</v>
      </c>
      <c r="Q1834">
        <v>112.84</v>
      </c>
      <c r="R1834">
        <v>27</v>
      </c>
      <c r="S1834" s="2">
        <v>1070.28</v>
      </c>
      <c r="T1834" s="3">
        <v>0.1</v>
      </c>
      <c r="U1834" s="2">
        <v>107.03</v>
      </c>
      <c r="V1834" s="2">
        <v>963.25</v>
      </c>
      <c r="W1834" s="2">
        <v>6.5</v>
      </c>
      <c r="X1834" s="2">
        <v>969.75</v>
      </c>
    </row>
    <row r="1835" spans="1:24">
      <c r="A1835" t="s">
        <v>3780</v>
      </c>
      <c r="B1835" s="1">
        <v>44589</v>
      </c>
      <c r="C1835" t="s">
        <v>3781</v>
      </c>
      <c r="D1835" t="s">
        <v>868</v>
      </c>
      <c r="E1835" t="s">
        <v>45</v>
      </c>
      <c r="F1835" t="s">
        <v>45</v>
      </c>
      <c r="G1835" t="s">
        <v>107</v>
      </c>
      <c r="H1835" t="s">
        <v>66</v>
      </c>
      <c r="I1835" t="s">
        <v>73</v>
      </c>
      <c r="J1835" t="s">
        <v>253</v>
      </c>
      <c r="K1835" t="s">
        <v>33</v>
      </c>
      <c r="L1835" t="s">
        <v>41</v>
      </c>
      <c r="M1835" t="s">
        <v>35</v>
      </c>
      <c r="N1835" s="1">
        <v>44610</v>
      </c>
      <c r="O1835">
        <v>2.59</v>
      </c>
      <c r="P1835" s="2">
        <v>3.98</v>
      </c>
      <c r="Q1835">
        <v>1.39</v>
      </c>
      <c r="R1835">
        <v>41</v>
      </c>
      <c r="S1835" s="2">
        <v>106.19</v>
      </c>
      <c r="T1835" s="3">
        <v>0.1</v>
      </c>
      <c r="U1835" s="2">
        <v>10.62</v>
      </c>
      <c r="V1835" s="2">
        <v>95.57</v>
      </c>
      <c r="W1835" s="2">
        <v>2.97</v>
      </c>
      <c r="X1835" s="2">
        <v>98.54</v>
      </c>
    </row>
    <row r="1836" spans="1:24">
      <c r="A1836" t="s">
        <v>3782</v>
      </c>
      <c r="B1836" s="1">
        <v>44590</v>
      </c>
      <c r="C1836" t="s">
        <v>3783</v>
      </c>
      <c r="D1836" t="s">
        <v>871</v>
      </c>
      <c r="E1836" t="s">
        <v>27</v>
      </c>
      <c r="F1836" t="s">
        <v>28</v>
      </c>
      <c r="G1836" t="s">
        <v>107</v>
      </c>
      <c r="H1836" t="s">
        <v>525</v>
      </c>
      <c r="I1836" t="s">
        <v>63</v>
      </c>
      <c r="J1836" t="s">
        <v>257</v>
      </c>
      <c r="K1836" t="s">
        <v>57</v>
      </c>
      <c r="L1836" t="s">
        <v>51</v>
      </c>
      <c r="M1836" t="s">
        <v>35</v>
      </c>
      <c r="N1836" s="1">
        <v>44623</v>
      </c>
      <c r="O1836">
        <v>1.53</v>
      </c>
      <c r="P1836" s="2">
        <v>2.78</v>
      </c>
      <c r="Q1836">
        <v>1.25</v>
      </c>
      <c r="R1836">
        <v>38</v>
      </c>
      <c r="S1836" s="2">
        <v>58.14</v>
      </c>
      <c r="T1836" s="3">
        <v>0</v>
      </c>
      <c r="U1836" s="2">
        <v>0</v>
      </c>
      <c r="V1836" s="2">
        <v>58.14</v>
      </c>
      <c r="W1836" s="2">
        <v>1.34</v>
      </c>
      <c r="X1836" s="2">
        <v>59.48</v>
      </c>
    </row>
    <row r="1837" spans="1:24">
      <c r="A1837" t="s">
        <v>3784</v>
      </c>
      <c r="B1837" s="1">
        <v>44593</v>
      </c>
      <c r="C1837" t="s">
        <v>2898</v>
      </c>
      <c r="D1837" t="s">
        <v>874</v>
      </c>
      <c r="E1837" t="s">
        <v>39</v>
      </c>
      <c r="F1837" t="s">
        <v>39</v>
      </c>
      <c r="G1837" t="s">
        <v>72</v>
      </c>
      <c r="H1837" t="s">
        <v>62</v>
      </c>
      <c r="I1837" t="s">
        <v>176</v>
      </c>
      <c r="J1837" t="s">
        <v>261</v>
      </c>
      <c r="K1837" t="s">
        <v>33</v>
      </c>
      <c r="L1837" t="s">
        <v>58</v>
      </c>
      <c r="M1837" t="s">
        <v>35</v>
      </c>
      <c r="N1837" s="1">
        <v>44613</v>
      </c>
      <c r="O1837">
        <v>1.19</v>
      </c>
      <c r="P1837" s="2">
        <v>1.98</v>
      </c>
      <c r="Q1837">
        <v>0.79</v>
      </c>
      <c r="R1837">
        <v>12</v>
      </c>
      <c r="S1837" s="2">
        <v>14.28</v>
      </c>
      <c r="T1837" s="3">
        <v>7.0000000000000007E-2</v>
      </c>
      <c r="U1837" s="2">
        <v>1</v>
      </c>
      <c r="V1837" s="2">
        <v>13.28</v>
      </c>
      <c r="W1837" s="2">
        <v>4.7699999999999996</v>
      </c>
      <c r="X1837" s="2">
        <v>18.05</v>
      </c>
    </row>
    <row r="1838" spans="1:24">
      <c r="A1838" t="s">
        <v>3785</v>
      </c>
      <c r="B1838" s="1">
        <v>44595</v>
      </c>
      <c r="C1838" t="s">
        <v>2041</v>
      </c>
      <c r="D1838" t="s">
        <v>877</v>
      </c>
      <c r="E1838" t="s">
        <v>45</v>
      </c>
      <c r="F1838" t="s">
        <v>45</v>
      </c>
      <c r="G1838" t="s">
        <v>46</v>
      </c>
      <c r="H1838" t="s">
        <v>90</v>
      </c>
      <c r="I1838" t="s">
        <v>48</v>
      </c>
      <c r="J1838" t="s">
        <v>265</v>
      </c>
      <c r="K1838" t="s">
        <v>50</v>
      </c>
      <c r="L1838" t="s">
        <v>34</v>
      </c>
      <c r="M1838" t="s">
        <v>35</v>
      </c>
      <c r="N1838" s="1">
        <v>44627</v>
      </c>
      <c r="O1838">
        <v>3.95</v>
      </c>
      <c r="P1838" s="2">
        <v>6.08</v>
      </c>
      <c r="Q1838">
        <v>2.13</v>
      </c>
      <c r="R1838">
        <v>42</v>
      </c>
      <c r="S1838" s="2">
        <v>165.9</v>
      </c>
      <c r="T1838" s="3">
        <v>0.09</v>
      </c>
      <c r="U1838" s="2">
        <v>14.93</v>
      </c>
      <c r="V1838" s="2">
        <v>150.97</v>
      </c>
      <c r="W1838" s="2">
        <v>1.82</v>
      </c>
      <c r="X1838" s="2">
        <v>152.79</v>
      </c>
    </row>
    <row r="1839" spans="1:24">
      <c r="A1839" t="s">
        <v>3786</v>
      </c>
      <c r="B1839" s="1">
        <v>44596</v>
      </c>
      <c r="C1839" t="s">
        <v>3468</v>
      </c>
      <c r="D1839" t="s">
        <v>880</v>
      </c>
      <c r="E1839" t="s">
        <v>27</v>
      </c>
      <c r="F1839" t="s">
        <v>28</v>
      </c>
      <c r="G1839" t="s">
        <v>46</v>
      </c>
      <c r="H1839" t="s">
        <v>47</v>
      </c>
      <c r="I1839" t="s">
        <v>63</v>
      </c>
      <c r="J1839" t="s">
        <v>269</v>
      </c>
      <c r="K1839" t="s">
        <v>57</v>
      </c>
      <c r="L1839" t="s">
        <v>41</v>
      </c>
      <c r="M1839" t="s">
        <v>52</v>
      </c>
      <c r="N1839" s="1">
        <v>44622</v>
      </c>
      <c r="O1839">
        <v>16.8</v>
      </c>
      <c r="P1839" s="2">
        <v>40.97</v>
      </c>
      <c r="Q1839">
        <v>24.17</v>
      </c>
      <c r="R1839">
        <v>49</v>
      </c>
      <c r="S1839" s="2">
        <v>823.2</v>
      </c>
      <c r="T1839" s="3">
        <v>0.04</v>
      </c>
      <c r="U1839" s="2">
        <v>32.93</v>
      </c>
      <c r="V1839" s="2">
        <v>790.27</v>
      </c>
      <c r="W1839" s="2">
        <v>8.99</v>
      </c>
      <c r="X1839" s="2">
        <v>799.26</v>
      </c>
    </row>
    <row r="1840" spans="1:24">
      <c r="A1840" t="s">
        <v>3787</v>
      </c>
      <c r="B1840" s="1">
        <v>44600</v>
      </c>
      <c r="C1840" t="s">
        <v>3788</v>
      </c>
      <c r="D1840" t="s">
        <v>883</v>
      </c>
      <c r="E1840" t="s">
        <v>39</v>
      </c>
      <c r="F1840" t="s">
        <v>39</v>
      </c>
      <c r="G1840" t="s">
        <v>107</v>
      </c>
      <c r="H1840" t="s">
        <v>90</v>
      </c>
      <c r="I1840" t="s">
        <v>31</v>
      </c>
      <c r="J1840" t="s">
        <v>273</v>
      </c>
      <c r="K1840" t="s">
        <v>33</v>
      </c>
      <c r="L1840" t="s">
        <v>51</v>
      </c>
      <c r="M1840" t="s">
        <v>35</v>
      </c>
      <c r="N1840" s="1">
        <v>44649</v>
      </c>
      <c r="O1840">
        <v>21.56</v>
      </c>
      <c r="P1840" s="2">
        <v>36.549999999999997</v>
      </c>
      <c r="Q1840">
        <v>14.99</v>
      </c>
      <c r="R1840">
        <v>6</v>
      </c>
      <c r="S1840" s="2">
        <v>129.36000000000001</v>
      </c>
      <c r="T1840" s="3">
        <v>0.01</v>
      </c>
      <c r="U1840" s="2">
        <v>1.29</v>
      </c>
      <c r="V1840" s="2">
        <v>128.07</v>
      </c>
      <c r="W1840" s="2">
        <v>13.89</v>
      </c>
      <c r="X1840" s="2">
        <v>141.96</v>
      </c>
    </row>
    <row r="1841" spans="1:24">
      <c r="A1841" t="s">
        <v>3789</v>
      </c>
      <c r="B1841" s="1">
        <v>44601</v>
      </c>
      <c r="C1841" t="s">
        <v>3790</v>
      </c>
      <c r="D1841" t="s">
        <v>886</v>
      </c>
      <c r="E1841" t="s">
        <v>45</v>
      </c>
      <c r="F1841" t="s">
        <v>45</v>
      </c>
      <c r="G1841" t="s">
        <v>29</v>
      </c>
      <c r="H1841" t="s">
        <v>150</v>
      </c>
      <c r="I1841" t="s">
        <v>48</v>
      </c>
      <c r="J1841" t="s">
        <v>277</v>
      </c>
      <c r="K1841" t="s">
        <v>33</v>
      </c>
      <c r="L1841" t="s">
        <v>58</v>
      </c>
      <c r="M1841" t="s">
        <v>35</v>
      </c>
      <c r="N1841" s="1">
        <v>44653</v>
      </c>
      <c r="O1841">
        <v>2.59</v>
      </c>
      <c r="P1841" s="2">
        <v>3.98</v>
      </c>
      <c r="Q1841">
        <v>1.39</v>
      </c>
      <c r="R1841">
        <v>50</v>
      </c>
      <c r="S1841" s="2">
        <v>129.5</v>
      </c>
      <c r="T1841" s="3">
        <v>0.08</v>
      </c>
      <c r="U1841" s="2">
        <v>10.36</v>
      </c>
      <c r="V1841" s="2">
        <v>119.14</v>
      </c>
      <c r="W1841" s="2">
        <v>2.97</v>
      </c>
      <c r="X1841" s="2">
        <v>122.11</v>
      </c>
    </row>
    <row r="1842" spans="1:24">
      <c r="A1842" t="s">
        <v>3791</v>
      </c>
      <c r="B1842" s="1">
        <v>44602</v>
      </c>
      <c r="C1842" t="s">
        <v>3792</v>
      </c>
      <c r="D1842" t="s">
        <v>889</v>
      </c>
      <c r="E1842" t="s">
        <v>39</v>
      </c>
      <c r="F1842" t="s">
        <v>39</v>
      </c>
      <c r="G1842" t="s">
        <v>29</v>
      </c>
      <c r="H1842" t="s">
        <v>150</v>
      </c>
      <c r="I1842" t="s">
        <v>31</v>
      </c>
      <c r="J1842" t="s">
        <v>281</v>
      </c>
      <c r="K1842" t="s">
        <v>50</v>
      </c>
      <c r="L1842" t="s">
        <v>58</v>
      </c>
      <c r="M1842" t="s">
        <v>35</v>
      </c>
      <c r="N1842" s="1">
        <v>44639</v>
      </c>
      <c r="O1842">
        <v>11.11</v>
      </c>
      <c r="P1842" s="2">
        <v>19.84</v>
      </c>
      <c r="Q1842">
        <v>8.73</v>
      </c>
      <c r="R1842">
        <v>10</v>
      </c>
      <c r="S1842" s="2">
        <v>111.1</v>
      </c>
      <c r="T1842" s="3">
        <v>0.05</v>
      </c>
      <c r="U1842" s="2">
        <v>5.56</v>
      </c>
      <c r="V1842" s="2">
        <v>105.55</v>
      </c>
      <c r="W1842" s="2">
        <v>4.0999999999999996</v>
      </c>
      <c r="X1842" s="2">
        <v>109.65</v>
      </c>
    </row>
    <row r="1843" spans="1:24">
      <c r="A1843" t="s">
        <v>3793</v>
      </c>
      <c r="B1843" s="1">
        <v>44603</v>
      </c>
      <c r="C1843" t="s">
        <v>3794</v>
      </c>
      <c r="D1843" t="s">
        <v>892</v>
      </c>
      <c r="E1843" t="s">
        <v>39</v>
      </c>
      <c r="F1843" t="s">
        <v>39</v>
      </c>
      <c r="G1843" t="s">
        <v>72</v>
      </c>
      <c r="H1843" t="s">
        <v>525</v>
      </c>
      <c r="I1843" t="s">
        <v>31</v>
      </c>
      <c r="J1843" t="s">
        <v>285</v>
      </c>
      <c r="K1843" t="s">
        <v>33</v>
      </c>
      <c r="L1843" t="s">
        <v>58</v>
      </c>
      <c r="M1843" t="s">
        <v>35</v>
      </c>
      <c r="N1843" s="1">
        <v>44628</v>
      </c>
      <c r="O1843">
        <v>41.28</v>
      </c>
      <c r="P1843" s="2">
        <v>95.99</v>
      </c>
      <c r="Q1843">
        <v>54.71</v>
      </c>
      <c r="R1843">
        <v>14</v>
      </c>
      <c r="S1843" s="2">
        <v>577.91999999999996</v>
      </c>
      <c r="T1843" s="3">
        <v>0.04</v>
      </c>
      <c r="U1843" s="2">
        <v>23.12</v>
      </c>
      <c r="V1843" s="2">
        <v>554.79999999999995</v>
      </c>
      <c r="W1843" s="2">
        <v>8.99</v>
      </c>
      <c r="X1843" s="2">
        <v>563.79</v>
      </c>
    </row>
    <row r="1844" spans="1:24">
      <c r="A1844" t="s">
        <v>3795</v>
      </c>
      <c r="B1844" s="1">
        <v>44603</v>
      </c>
      <c r="C1844" t="s">
        <v>3796</v>
      </c>
      <c r="D1844" t="s">
        <v>895</v>
      </c>
      <c r="E1844" t="s">
        <v>45</v>
      </c>
      <c r="F1844" t="s">
        <v>45</v>
      </c>
      <c r="G1844" t="s">
        <v>107</v>
      </c>
      <c r="H1844" t="s">
        <v>416</v>
      </c>
      <c r="I1844" t="s">
        <v>48</v>
      </c>
      <c r="J1844" t="s">
        <v>289</v>
      </c>
      <c r="K1844" t="s">
        <v>33</v>
      </c>
      <c r="L1844" t="s">
        <v>41</v>
      </c>
      <c r="M1844" t="s">
        <v>35</v>
      </c>
      <c r="N1844" s="1">
        <v>44628</v>
      </c>
      <c r="O1844">
        <v>99.39</v>
      </c>
      <c r="P1844" s="2">
        <v>162.93</v>
      </c>
      <c r="Q1844">
        <v>63.54</v>
      </c>
      <c r="R1844">
        <v>22</v>
      </c>
      <c r="S1844" s="2">
        <v>2186.58</v>
      </c>
      <c r="T1844" s="3">
        <v>7.0000000000000007E-2</v>
      </c>
      <c r="U1844" s="2">
        <v>153.06</v>
      </c>
      <c r="V1844" s="2">
        <v>2033.52</v>
      </c>
      <c r="W1844" s="2">
        <v>19.989999999999998</v>
      </c>
      <c r="X1844" s="2">
        <v>2053.5100000000002</v>
      </c>
    </row>
    <row r="1845" spans="1:24">
      <c r="A1845" t="s">
        <v>3797</v>
      </c>
      <c r="B1845" s="1">
        <v>44605</v>
      </c>
      <c r="C1845" t="s">
        <v>3480</v>
      </c>
      <c r="D1845" t="s">
        <v>26</v>
      </c>
      <c r="E1845" t="s">
        <v>27</v>
      </c>
      <c r="F1845" t="s">
        <v>28</v>
      </c>
      <c r="G1845" t="s">
        <v>72</v>
      </c>
      <c r="H1845" t="s">
        <v>433</v>
      </c>
      <c r="I1845" t="s">
        <v>176</v>
      </c>
      <c r="J1845" t="s">
        <v>293</v>
      </c>
      <c r="K1845" t="s">
        <v>50</v>
      </c>
      <c r="L1845" t="s">
        <v>34</v>
      </c>
      <c r="M1845" t="s">
        <v>35</v>
      </c>
      <c r="N1845" s="1">
        <v>44648</v>
      </c>
      <c r="O1845">
        <v>5.5</v>
      </c>
      <c r="P1845" s="2">
        <v>12.22</v>
      </c>
      <c r="Q1845">
        <v>6.72</v>
      </c>
      <c r="R1845">
        <v>10</v>
      </c>
      <c r="S1845" s="2">
        <v>55</v>
      </c>
      <c r="T1845" s="3">
        <v>0.1</v>
      </c>
      <c r="U1845" s="2">
        <v>5.5</v>
      </c>
      <c r="V1845" s="2">
        <v>49.5</v>
      </c>
      <c r="W1845" s="2">
        <v>2.85</v>
      </c>
      <c r="X1845" s="2">
        <v>52.35</v>
      </c>
    </row>
    <row r="1846" spans="1:24">
      <c r="A1846" t="s">
        <v>3798</v>
      </c>
      <c r="B1846" s="1">
        <v>44605</v>
      </c>
      <c r="C1846" t="s">
        <v>2673</v>
      </c>
      <c r="D1846" t="s">
        <v>38</v>
      </c>
      <c r="E1846" t="s">
        <v>27</v>
      </c>
      <c r="F1846" t="s">
        <v>28</v>
      </c>
      <c r="G1846" t="s">
        <v>29</v>
      </c>
      <c r="H1846" t="s">
        <v>416</v>
      </c>
      <c r="I1846" t="s">
        <v>176</v>
      </c>
      <c r="J1846" t="s">
        <v>297</v>
      </c>
      <c r="K1846" t="s">
        <v>57</v>
      </c>
      <c r="L1846" t="s">
        <v>41</v>
      </c>
      <c r="M1846" t="s">
        <v>52</v>
      </c>
      <c r="N1846" s="1">
        <v>44609</v>
      </c>
      <c r="O1846">
        <v>4.1900000000000004</v>
      </c>
      <c r="P1846" s="2">
        <v>10.23</v>
      </c>
      <c r="Q1846">
        <v>6.04</v>
      </c>
      <c r="R1846">
        <v>19</v>
      </c>
      <c r="S1846" s="2">
        <v>79.61</v>
      </c>
      <c r="T1846" s="3">
        <v>0.08</v>
      </c>
      <c r="U1846" s="2">
        <v>6.37</v>
      </c>
      <c r="V1846" s="2">
        <v>73.239999999999995</v>
      </c>
      <c r="W1846" s="2">
        <v>4.68</v>
      </c>
      <c r="X1846" s="2">
        <v>77.92</v>
      </c>
    </row>
    <row r="1847" spans="1:24">
      <c r="A1847" t="s">
        <v>3799</v>
      </c>
      <c r="B1847" s="1">
        <v>44605</v>
      </c>
      <c r="C1847" t="s">
        <v>3494</v>
      </c>
      <c r="D1847" t="s">
        <v>44</v>
      </c>
      <c r="E1847" t="s">
        <v>39</v>
      </c>
      <c r="F1847" t="s">
        <v>39</v>
      </c>
      <c r="G1847" t="s">
        <v>72</v>
      </c>
      <c r="H1847" t="s">
        <v>62</v>
      </c>
      <c r="I1847" t="s">
        <v>176</v>
      </c>
      <c r="J1847" t="s">
        <v>301</v>
      </c>
      <c r="K1847" t="s">
        <v>50</v>
      </c>
      <c r="L1847" t="s">
        <v>58</v>
      </c>
      <c r="M1847" t="s">
        <v>35</v>
      </c>
      <c r="N1847" s="1">
        <v>44662</v>
      </c>
      <c r="O1847">
        <v>2.9</v>
      </c>
      <c r="P1847" s="2">
        <v>4.76</v>
      </c>
      <c r="Q1847">
        <v>1.86</v>
      </c>
      <c r="R1847">
        <v>33</v>
      </c>
      <c r="S1847" s="2">
        <v>95.7</v>
      </c>
      <c r="T1847" s="3">
        <v>0.06</v>
      </c>
      <c r="U1847" s="2">
        <v>5.74</v>
      </c>
      <c r="V1847" s="2">
        <v>89.96</v>
      </c>
      <c r="W1847" s="2">
        <v>0.88</v>
      </c>
      <c r="X1847" s="2">
        <v>90.84</v>
      </c>
    </row>
    <row r="1848" spans="1:24">
      <c r="A1848" t="s">
        <v>3800</v>
      </c>
      <c r="B1848" s="1">
        <v>44608</v>
      </c>
      <c r="C1848" t="s">
        <v>3801</v>
      </c>
      <c r="D1848" t="s">
        <v>55</v>
      </c>
      <c r="E1848" t="s">
        <v>45</v>
      </c>
      <c r="F1848" t="s">
        <v>45</v>
      </c>
      <c r="G1848" t="s">
        <v>46</v>
      </c>
      <c r="H1848" t="s">
        <v>66</v>
      </c>
      <c r="I1848" t="s">
        <v>63</v>
      </c>
      <c r="J1848" t="s">
        <v>305</v>
      </c>
      <c r="K1848" t="s">
        <v>57</v>
      </c>
      <c r="L1848" t="s">
        <v>58</v>
      </c>
      <c r="M1848" t="s">
        <v>35</v>
      </c>
      <c r="N1848" s="1">
        <v>44617</v>
      </c>
      <c r="O1848">
        <v>4.53</v>
      </c>
      <c r="P1848" s="2">
        <v>7.3</v>
      </c>
      <c r="Q1848">
        <v>2.77</v>
      </c>
      <c r="R1848">
        <v>36</v>
      </c>
      <c r="S1848" s="2">
        <v>163.08000000000001</v>
      </c>
      <c r="T1848" s="3">
        <v>0.1</v>
      </c>
      <c r="U1848" s="2">
        <v>16.309999999999999</v>
      </c>
      <c r="V1848" s="2">
        <v>146.77000000000001</v>
      </c>
      <c r="W1848" s="2">
        <v>7.72</v>
      </c>
      <c r="X1848" s="2">
        <v>154.49</v>
      </c>
    </row>
    <row r="1849" spans="1:24">
      <c r="A1849" t="s">
        <v>3802</v>
      </c>
      <c r="B1849" s="1">
        <v>44608</v>
      </c>
      <c r="C1849" t="s">
        <v>2916</v>
      </c>
      <c r="D1849" t="s">
        <v>61</v>
      </c>
      <c r="E1849" t="s">
        <v>27</v>
      </c>
      <c r="F1849" t="s">
        <v>28</v>
      </c>
      <c r="G1849" t="s">
        <v>29</v>
      </c>
      <c r="H1849" t="s">
        <v>416</v>
      </c>
      <c r="I1849" t="s">
        <v>48</v>
      </c>
      <c r="J1849" t="s">
        <v>309</v>
      </c>
      <c r="K1849" t="s">
        <v>33</v>
      </c>
      <c r="L1849" t="s">
        <v>51</v>
      </c>
      <c r="M1849" t="s">
        <v>35</v>
      </c>
      <c r="N1849" s="1">
        <v>44626</v>
      </c>
      <c r="O1849">
        <v>2.59</v>
      </c>
      <c r="P1849" s="2">
        <v>3.98</v>
      </c>
      <c r="Q1849">
        <v>1.39</v>
      </c>
      <c r="R1849">
        <v>11</v>
      </c>
      <c r="S1849" s="2">
        <v>28.49</v>
      </c>
      <c r="T1849" s="3">
        <v>0.01</v>
      </c>
      <c r="U1849" s="2">
        <v>0.28000000000000003</v>
      </c>
      <c r="V1849" s="2">
        <v>28.21</v>
      </c>
      <c r="W1849" s="2">
        <v>2.97</v>
      </c>
      <c r="X1849" s="2">
        <v>31.18</v>
      </c>
    </row>
    <row r="1850" spans="1:24">
      <c r="A1850" t="s">
        <v>3803</v>
      </c>
      <c r="B1850" s="1">
        <v>44609</v>
      </c>
      <c r="C1850" t="s">
        <v>3496</v>
      </c>
      <c r="D1850" t="s">
        <v>67</v>
      </c>
      <c r="E1850" t="s">
        <v>27</v>
      </c>
      <c r="F1850" t="s">
        <v>28</v>
      </c>
      <c r="G1850" t="s">
        <v>107</v>
      </c>
      <c r="H1850" t="s">
        <v>90</v>
      </c>
      <c r="I1850" t="s">
        <v>63</v>
      </c>
      <c r="J1850" t="s">
        <v>313</v>
      </c>
      <c r="K1850" t="s">
        <v>57</v>
      </c>
      <c r="L1850" t="s">
        <v>58</v>
      </c>
      <c r="M1850" t="s">
        <v>35</v>
      </c>
      <c r="N1850" s="1">
        <v>44621</v>
      </c>
      <c r="O1850">
        <v>1.6</v>
      </c>
      <c r="P1850" s="2">
        <v>2.62</v>
      </c>
      <c r="Q1850">
        <v>1.02</v>
      </c>
      <c r="R1850">
        <v>48</v>
      </c>
      <c r="S1850" s="2">
        <v>76.8</v>
      </c>
      <c r="T1850" s="3">
        <v>0.1</v>
      </c>
      <c r="U1850" s="2">
        <v>7.68</v>
      </c>
      <c r="V1850" s="2">
        <v>69.12</v>
      </c>
      <c r="W1850" s="2">
        <v>0.8</v>
      </c>
      <c r="X1850" s="2">
        <v>69.92</v>
      </c>
    </row>
    <row r="1851" spans="1:24">
      <c r="A1851" t="s">
        <v>3804</v>
      </c>
      <c r="B1851" s="1">
        <v>44612</v>
      </c>
      <c r="C1851" t="s">
        <v>3805</v>
      </c>
      <c r="D1851" t="s">
        <v>71</v>
      </c>
      <c r="E1851" t="s">
        <v>39</v>
      </c>
      <c r="F1851" t="s">
        <v>39</v>
      </c>
      <c r="G1851" t="s">
        <v>29</v>
      </c>
      <c r="H1851" t="s">
        <v>90</v>
      </c>
      <c r="I1851" t="s">
        <v>73</v>
      </c>
      <c r="J1851" t="s">
        <v>317</v>
      </c>
      <c r="K1851" t="s">
        <v>33</v>
      </c>
      <c r="L1851" t="s">
        <v>34</v>
      </c>
      <c r="M1851" t="s">
        <v>35</v>
      </c>
      <c r="N1851" s="1">
        <v>44625</v>
      </c>
      <c r="O1851">
        <v>14.7</v>
      </c>
      <c r="P1851" s="2">
        <v>29.99</v>
      </c>
      <c r="Q1851">
        <v>15.29</v>
      </c>
      <c r="R1851">
        <v>11</v>
      </c>
      <c r="S1851" s="2">
        <v>161.69999999999999</v>
      </c>
      <c r="T1851" s="3">
        <v>0.08</v>
      </c>
      <c r="U1851" s="2">
        <v>12.94</v>
      </c>
      <c r="V1851" s="2">
        <v>148.76</v>
      </c>
      <c r="W1851" s="2">
        <v>5.5</v>
      </c>
      <c r="X1851" s="2">
        <v>154.26</v>
      </c>
    </row>
    <row r="1852" spans="1:24">
      <c r="A1852" t="s">
        <v>3806</v>
      </c>
      <c r="B1852" s="1">
        <v>44614</v>
      </c>
      <c r="C1852" t="s">
        <v>3299</v>
      </c>
      <c r="D1852" t="s">
        <v>77</v>
      </c>
      <c r="E1852" t="s">
        <v>45</v>
      </c>
      <c r="F1852" t="s">
        <v>45</v>
      </c>
      <c r="G1852" t="s">
        <v>46</v>
      </c>
      <c r="H1852" t="s">
        <v>416</v>
      </c>
      <c r="I1852" t="s">
        <v>63</v>
      </c>
      <c r="J1852" t="s">
        <v>321</v>
      </c>
      <c r="K1852" t="s">
        <v>33</v>
      </c>
      <c r="L1852" t="s">
        <v>34</v>
      </c>
      <c r="M1852" t="s">
        <v>178</v>
      </c>
      <c r="N1852" s="1">
        <v>44643</v>
      </c>
      <c r="O1852">
        <v>278.99</v>
      </c>
      <c r="P1852" s="2">
        <v>449.99</v>
      </c>
      <c r="Q1852">
        <v>171</v>
      </c>
      <c r="R1852">
        <v>38</v>
      </c>
      <c r="S1852" s="2">
        <v>10601.62</v>
      </c>
      <c r="T1852" s="3">
        <v>0.01</v>
      </c>
      <c r="U1852" s="2">
        <v>106.02</v>
      </c>
      <c r="V1852" s="2">
        <v>10495.6</v>
      </c>
      <c r="W1852" s="2">
        <v>49</v>
      </c>
      <c r="X1852" s="2">
        <v>10544.6</v>
      </c>
    </row>
    <row r="1853" spans="1:24">
      <c r="A1853" t="s">
        <v>3807</v>
      </c>
      <c r="B1853" s="1">
        <v>44615</v>
      </c>
      <c r="C1853" t="s">
        <v>3808</v>
      </c>
      <c r="D1853" t="s">
        <v>81</v>
      </c>
      <c r="E1853" t="s">
        <v>27</v>
      </c>
      <c r="F1853" t="s">
        <v>28</v>
      </c>
      <c r="G1853" t="s">
        <v>46</v>
      </c>
      <c r="H1853" t="s">
        <v>150</v>
      </c>
      <c r="I1853" t="s">
        <v>31</v>
      </c>
      <c r="J1853" t="s">
        <v>324</v>
      </c>
      <c r="K1853" t="s">
        <v>33</v>
      </c>
      <c r="L1853" t="s">
        <v>34</v>
      </c>
      <c r="M1853" t="s">
        <v>35</v>
      </c>
      <c r="N1853" s="1">
        <v>44652</v>
      </c>
      <c r="O1853">
        <v>21.97</v>
      </c>
      <c r="P1853" s="2">
        <v>35.44</v>
      </c>
      <c r="Q1853">
        <v>13.47</v>
      </c>
      <c r="R1853">
        <v>48</v>
      </c>
      <c r="S1853" s="2">
        <v>1054.56</v>
      </c>
      <c r="T1853" s="3">
        <v>0.08</v>
      </c>
      <c r="U1853" s="2">
        <v>84.36</v>
      </c>
      <c r="V1853" s="2">
        <v>970.2</v>
      </c>
      <c r="W1853" s="2">
        <v>4.92</v>
      </c>
      <c r="X1853" s="2">
        <v>975.12</v>
      </c>
    </row>
    <row r="1854" spans="1:24">
      <c r="A1854" t="s">
        <v>3809</v>
      </c>
      <c r="B1854" s="1">
        <v>44618</v>
      </c>
      <c r="C1854" t="s">
        <v>2336</v>
      </c>
      <c r="D1854" t="s">
        <v>85</v>
      </c>
      <c r="E1854" t="s">
        <v>39</v>
      </c>
      <c r="F1854" t="s">
        <v>39</v>
      </c>
      <c r="G1854" t="s">
        <v>72</v>
      </c>
      <c r="H1854" t="s">
        <v>47</v>
      </c>
      <c r="I1854" t="s">
        <v>48</v>
      </c>
      <c r="J1854" t="s">
        <v>328</v>
      </c>
      <c r="K1854" t="s">
        <v>50</v>
      </c>
      <c r="L1854" t="s">
        <v>34</v>
      </c>
      <c r="M1854" t="s">
        <v>35</v>
      </c>
      <c r="N1854" s="1">
        <v>44664</v>
      </c>
      <c r="O1854">
        <v>2.98</v>
      </c>
      <c r="P1854" s="2">
        <v>5.84</v>
      </c>
      <c r="Q1854">
        <v>2.86</v>
      </c>
      <c r="R1854">
        <v>19</v>
      </c>
      <c r="S1854" s="2">
        <v>56.62</v>
      </c>
      <c r="T1854" s="3">
        <v>0.01</v>
      </c>
      <c r="U1854" s="2">
        <v>0.56999999999999995</v>
      </c>
      <c r="V1854" s="2">
        <v>56.05</v>
      </c>
      <c r="W1854" s="2">
        <v>0.83</v>
      </c>
      <c r="X1854" s="2">
        <v>56.88</v>
      </c>
    </row>
    <row r="1855" spans="1:24">
      <c r="A1855" t="s">
        <v>3810</v>
      </c>
      <c r="B1855" t="e">
        <v>#VALUE!</v>
      </c>
      <c r="C1855" t="s">
        <v>3811</v>
      </c>
      <c r="D1855" t="s">
        <v>89</v>
      </c>
      <c r="E1855" t="s">
        <v>45</v>
      </c>
      <c r="F1855" t="s">
        <v>45</v>
      </c>
      <c r="G1855" t="s">
        <v>46</v>
      </c>
      <c r="H1855" t="s">
        <v>47</v>
      </c>
      <c r="I1855" t="s">
        <v>31</v>
      </c>
      <c r="J1855" t="s">
        <v>332</v>
      </c>
      <c r="K1855" t="s">
        <v>57</v>
      </c>
      <c r="L1855" t="s">
        <v>41</v>
      </c>
      <c r="M1855" t="s">
        <v>35</v>
      </c>
      <c r="N1855" t="e">
        <v>#VALUE!</v>
      </c>
      <c r="O1855">
        <v>54.29</v>
      </c>
      <c r="P1855" s="2">
        <v>90.48</v>
      </c>
      <c r="Q1855">
        <v>36.19</v>
      </c>
      <c r="R1855">
        <v>16</v>
      </c>
      <c r="S1855" s="2">
        <v>868.64</v>
      </c>
      <c r="T1855" s="3">
        <v>0</v>
      </c>
      <c r="U1855" s="2">
        <v>0</v>
      </c>
      <c r="V1855" s="2">
        <v>868.64</v>
      </c>
      <c r="W1855" s="2">
        <v>19.989999999999998</v>
      </c>
      <c r="X1855" s="2">
        <v>888.63</v>
      </c>
    </row>
    <row r="1856" spans="1:24">
      <c r="A1856" t="s">
        <v>3812</v>
      </c>
      <c r="B1856" s="1">
        <v>44625</v>
      </c>
      <c r="C1856" t="s">
        <v>3307</v>
      </c>
      <c r="D1856" t="s">
        <v>94</v>
      </c>
      <c r="E1856" t="s">
        <v>27</v>
      </c>
      <c r="F1856" t="s">
        <v>28</v>
      </c>
      <c r="G1856" t="s">
        <v>107</v>
      </c>
      <c r="H1856" t="s">
        <v>125</v>
      </c>
      <c r="I1856" t="s">
        <v>48</v>
      </c>
      <c r="J1856" t="s">
        <v>336</v>
      </c>
      <c r="K1856" t="s">
        <v>50</v>
      </c>
      <c r="L1856" t="s">
        <v>51</v>
      </c>
      <c r="M1856" t="s">
        <v>35</v>
      </c>
      <c r="N1856" s="1">
        <v>44634</v>
      </c>
      <c r="O1856">
        <v>0.93</v>
      </c>
      <c r="P1856" s="2">
        <v>1.6</v>
      </c>
      <c r="Q1856">
        <v>0.67</v>
      </c>
      <c r="R1856">
        <v>43</v>
      </c>
      <c r="S1856" s="2">
        <v>39.99</v>
      </c>
      <c r="T1856" s="3">
        <v>0.01</v>
      </c>
      <c r="U1856" s="2">
        <v>0.4</v>
      </c>
      <c r="V1856" s="2">
        <v>39.590000000000003</v>
      </c>
      <c r="W1856" s="2">
        <v>1.29</v>
      </c>
      <c r="X1856" s="2">
        <v>40.880000000000003</v>
      </c>
    </row>
    <row r="1857" spans="1:24">
      <c r="A1857" t="s">
        <v>3813</v>
      </c>
      <c r="B1857" s="1">
        <v>44626</v>
      </c>
      <c r="C1857" t="s">
        <v>3309</v>
      </c>
      <c r="D1857" t="s">
        <v>98</v>
      </c>
      <c r="E1857" t="s">
        <v>39</v>
      </c>
      <c r="F1857" t="s">
        <v>39</v>
      </c>
      <c r="G1857" t="s">
        <v>46</v>
      </c>
      <c r="H1857" t="s">
        <v>30</v>
      </c>
      <c r="I1857" t="s">
        <v>48</v>
      </c>
      <c r="J1857" t="s">
        <v>340</v>
      </c>
      <c r="K1857" t="s">
        <v>57</v>
      </c>
      <c r="L1857" t="s">
        <v>58</v>
      </c>
      <c r="M1857" t="s">
        <v>35</v>
      </c>
      <c r="N1857" s="1">
        <v>44640</v>
      </c>
      <c r="O1857">
        <v>41.28</v>
      </c>
      <c r="P1857" s="2">
        <v>95.99</v>
      </c>
      <c r="Q1857">
        <v>54.71</v>
      </c>
      <c r="R1857">
        <v>40</v>
      </c>
      <c r="S1857" s="2">
        <v>1651.2</v>
      </c>
      <c r="T1857" s="3">
        <v>0.05</v>
      </c>
      <c r="U1857" s="2">
        <v>82.56</v>
      </c>
      <c r="V1857" s="2">
        <v>1568.64</v>
      </c>
      <c r="W1857" s="2">
        <v>8.99</v>
      </c>
      <c r="X1857" s="2">
        <v>1577.63</v>
      </c>
    </row>
    <row r="1858" spans="1:24">
      <c r="A1858" t="s">
        <v>3814</v>
      </c>
      <c r="B1858" s="1">
        <v>44626</v>
      </c>
      <c r="C1858" t="s">
        <v>283</v>
      </c>
      <c r="D1858" t="s">
        <v>102</v>
      </c>
      <c r="E1858" t="s">
        <v>45</v>
      </c>
      <c r="F1858" t="s">
        <v>45</v>
      </c>
      <c r="G1858" t="s">
        <v>29</v>
      </c>
      <c r="H1858" t="s">
        <v>116</v>
      </c>
      <c r="I1858" t="s">
        <v>63</v>
      </c>
      <c r="J1858" t="s">
        <v>344</v>
      </c>
      <c r="K1858" t="s">
        <v>33</v>
      </c>
      <c r="L1858" t="s">
        <v>51</v>
      </c>
      <c r="M1858" t="s">
        <v>52</v>
      </c>
      <c r="N1858" s="1">
        <v>44646</v>
      </c>
      <c r="O1858">
        <v>3.99</v>
      </c>
      <c r="P1858" s="2">
        <v>6.23</v>
      </c>
      <c r="Q1858">
        <v>2.2400000000000002</v>
      </c>
      <c r="R1858">
        <v>33</v>
      </c>
      <c r="S1858" s="2">
        <v>131.66999999999999</v>
      </c>
      <c r="T1858" s="3">
        <v>0.08</v>
      </c>
      <c r="U1858" s="2">
        <v>10.53</v>
      </c>
      <c r="V1858" s="2">
        <v>121.14</v>
      </c>
      <c r="W1858" s="2">
        <v>6.97</v>
      </c>
      <c r="X1858" s="2">
        <v>128.11000000000001</v>
      </c>
    </row>
    <row r="1859" spans="1:24">
      <c r="A1859" t="s">
        <v>3815</v>
      </c>
      <c r="B1859" s="1">
        <v>44627</v>
      </c>
      <c r="C1859" t="s">
        <v>3312</v>
      </c>
      <c r="D1859" t="s">
        <v>106</v>
      </c>
      <c r="E1859" t="s">
        <v>27</v>
      </c>
      <c r="F1859" t="s">
        <v>28</v>
      </c>
      <c r="G1859" t="s">
        <v>107</v>
      </c>
      <c r="H1859" t="s">
        <v>416</v>
      </c>
      <c r="I1859" t="s">
        <v>31</v>
      </c>
      <c r="J1859" t="s">
        <v>348</v>
      </c>
      <c r="K1859" t="s">
        <v>57</v>
      </c>
      <c r="L1859" t="s">
        <v>34</v>
      </c>
      <c r="M1859" t="s">
        <v>35</v>
      </c>
      <c r="N1859" s="1">
        <v>44657</v>
      </c>
      <c r="O1859">
        <v>16.8</v>
      </c>
      <c r="P1859" s="2">
        <v>40.97</v>
      </c>
      <c r="Q1859">
        <v>24.17</v>
      </c>
      <c r="R1859">
        <v>14</v>
      </c>
      <c r="S1859" s="2">
        <v>235.2</v>
      </c>
      <c r="T1859" s="3">
        <v>0</v>
      </c>
      <c r="U1859" s="2">
        <v>0</v>
      </c>
      <c r="V1859" s="2">
        <v>235.2</v>
      </c>
      <c r="W1859" s="2">
        <v>8.99</v>
      </c>
      <c r="X1859" s="2">
        <v>244.19</v>
      </c>
    </row>
    <row r="1860" spans="1:24">
      <c r="A1860" t="s">
        <v>3816</v>
      </c>
      <c r="B1860" s="1">
        <v>44629</v>
      </c>
      <c r="C1860" t="s">
        <v>3817</v>
      </c>
      <c r="D1860" t="s">
        <v>111</v>
      </c>
      <c r="E1860" t="s">
        <v>39</v>
      </c>
      <c r="F1860" t="s">
        <v>39</v>
      </c>
      <c r="G1860" t="s">
        <v>29</v>
      </c>
      <c r="H1860" t="s">
        <v>90</v>
      </c>
      <c r="I1860" t="s">
        <v>31</v>
      </c>
      <c r="J1860" t="s">
        <v>352</v>
      </c>
      <c r="K1860" t="s">
        <v>33</v>
      </c>
      <c r="L1860" t="s">
        <v>41</v>
      </c>
      <c r="M1860" t="s">
        <v>35</v>
      </c>
      <c r="N1860" s="1">
        <v>44684</v>
      </c>
      <c r="O1860">
        <v>6.39</v>
      </c>
      <c r="P1860" s="2">
        <v>19.98</v>
      </c>
      <c r="Q1860">
        <v>13.59</v>
      </c>
      <c r="R1860">
        <v>39</v>
      </c>
      <c r="S1860" s="2">
        <v>249.21</v>
      </c>
      <c r="T1860" s="3">
        <v>0.05</v>
      </c>
      <c r="U1860" s="2">
        <v>12.46</v>
      </c>
      <c r="V1860" s="2">
        <v>236.75</v>
      </c>
      <c r="W1860" s="2">
        <v>4</v>
      </c>
      <c r="X1860" s="2">
        <v>240.75</v>
      </c>
    </row>
    <row r="1861" spans="1:24">
      <c r="A1861" t="s">
        <v>3818</v>
      </c>
      <c r="B1861" s="1">
        <v>44631</v>
      </c>
      <c r="C1861" t="s">
        <v>3819</v>
      </c>
      <c r="D1861" t="s">
        <v>115</v>
      </c>
      <c r="E1861" t="s">
        <v>45</v>
      </c>
      <c r="F1861" t="s">
        <v>45</v>
      </c>
      <c r="G1861" t="s">
        <v>46</v>
      </c>
      <c r="H1861" t="s">
        <v>125</v>
      </c>
      <c r="I1861" t="s">
        <v>31</v>
      </c>
      <c r="J1861" t="s">
        <v>356</v>
      </c>
      <c r="K1861" t="s">
        <v>50</v>
      </c>
      <c r="L1861" t="s">
        <v>51</v>
      </c>
      <c r="M1861" t="s">
        <v>35</v>
      </c>
      <c r="N1861" s="1">
        <v>44637</v>
      </c>
      <c r="O1861">
        <v>14.95</v>
      </c>
      <c r="P1861" s="2">
        <v>34.76</v>
      </c>
      <c r="Q1861">
        <v>19.809999999999999</v>
      </c>
      <c r="R1861">
        <v>27</v>
      </c>
      <c r="S1861" s="2">
        <v>403.65</v>
      </c>
      <c r="T1861" s="3">
        <v>0.1</v>
      </c>
      <c r="U1861" s="2">
        <v>40.369999999999997</v>
      </c>
      <c r="V1861" s="2">
        <v>363.29</v>
      </c>
      <c r="W1861" s="2">
        <v>8.2200000000000006</v>
      </c>
      <c r="X1861" s="2">
        <v>371.51</v>
      </c>
    </row>
    <row r="1862" spans="1:24">
      <c r="A1862" t="s">
        <v>3820</v>
      </c>
      <c r="B1862" s="1">
        <v>44632</v>
      </c>
      <c r="C1862" t="s">
        <v>3821</v>
      </c>
      <c r="D1862" t="s">
        <v>120</v>
      </c>
      <c r="E1862" t="s">
        <v>27</v>
      </c>
      <c r="F1862" t="s">
        <v>28</v>
      </c>
      <c r="G1862" t="s">
        <v>107</v>
      </c>
      <c r="H1862" t="s">
        <v>30</v>
      </c>
      <c r="I1862" t="s">
        <v>31</v>
      </c>
      <c r="J1862" t="s">
        <v>360</v>
      </c>
      <c r="K1862" t="s">
        <v>57</v>
      </c>
      <c r="L1862" t="s">
        <v>58</v>
      </c>
      <c r="M1862" t="s">
        <v>35</v>
      </c>
      <c r="N1862" s="1">
        <v>44679</v>
      </c>
      <c r="O1862">
        <v>0.94</v>
      </c>
      <c r="P1862" s="2">
        <v>1.88</v>
      </c>
      <c r="Q1862">
        <v>0.94</v>
      </c>
      <c r="R1862">
        <v>36</v>
      </c>
      <c r="S1862" s="2">
        <v>33.840000000000003</v>
      </c>
      <c r="T1862" s="3">
        <v>0.04</v>
      </c>
      <c r="U1862" s="2">
        <v>1.35</v>
      </c>
      <c r="V1862" s="2">
        <v>32.49</v>
      </c>
      <c r="W1862" s="2">
        <v>0.79</v>
      </c>
      <c r="X1862" s="2">
        <v>33.28</v>
      </c>
    </row>
    <row r="1863" spans="1:24">
      <c r="A1863" t="s">
        <v>3822</v>
      </c>
      <c r="B1863" s="1">
        <v>44632</v>
      </c>
      <c r="C1863" t="s">
        <v>2688</v>
      </c>
      <c r="D1863" t="s">
        <v>124</v>
      </c>
      <c r="E1863" t="s">
        <v>39</v>
      </c>
      <c r="F1863" t="s">
        <v>39</v>
      </c>
      <c r="G1863" t="s">
        <v>29</v>
      </c>
      <c r="H1863" t="s">
        <v>47</v>
      </c>
      <c r="I1863" t="s">
        <v>48</v>
      </c>
      <c r="J1863" t="s">
        <v>364</v>
      </c>
      <c r="K1863" t="s">
        <v>33</v>
      </c>
      <c r="L1863" t="s">
        <v>34</v>
      </c>
      <c r="M1863" t="s">
        <v>35</v>
      </c>
      <c r="N1863" s="1">
        <v>44665</v>
      </c>
      <c r="O1863">
        <v>0.93</v>
      </c>
      <c r="P1863" s="2">
        <v>1.6</v>
      </c>
      <c r="Q1863">
        <v>0.67</v>
      </c>
      <c r="R1863">
        <v>40</v>
      </c>
      <c r="S1863" s="2">
        <v>37.200000000000003</v>
      </c>
      <c r="T1863" s="3">
        <v>0.01</v>
      </c>
      <c r="U1863" s="2">
        <v>0.37</v>
      </c>
      <c r="V1863" s="2">
        <v>36.83</v>
      </c>
      <c r="W1863" s="2">
        <v>1.29</v>
      </c>
      <c r="X1863" s="2">
        <v>38.119999999999997</v>
      </c>
    </row>
    <row r="1864" spans="1:24">
      <c r="A1864" t="s">
        <v>3823</v>
      </c>
      <c r="B1864" s="1">
        <v>44634</v>
      </c>
      <c r="C1864" t="s">
        <v>3321</v>
      </c>
      <c r="D1864" t="s">
        <v>129</v>
      </c>
      <c r="E1864" t="s">
        <v>45</v>
      </c>
      <c r="F1864" t="s">
        <v>45</v>
      </c>
      <c r="G1864" t="s">
        <v>107</v>
      </c>
      <c r="H1864" t="s">
        <v>47</v>
      </c>
      <c r="I1864" t="s">
        <v>48</v>
      </c>
      <c r="J1864" t="s">
        <v>368</v>
      </c>
      <c r="K1864" t="s">
        <v>57</v>
      </c>
      <c r="L1864" t="s">
        <v>41</v>
      </c>
      <c r="M1864" t="s">
        <v>35</v>
      </c>
      <c r="N1864" s="1">
        <v>44639</v>
      </c>
      <c r="O1864">
        <v>12.39</v>
      </c>
      <c r="P1864" s="2">
        <v>19.98</v>
      </c>
      <c r="Q1864">
        <v>7.59</v>
      </c>
      <c r="R1864">
        <v>47</v>
      </c>
      <c r="S1864" s="2">
        <v>582.33000000000004</v>
      </c>
      <c r="T1864" s="3">
        <v>0</v>
      </c>
      <c r="U1864" s="2">
        <v>0</v>
      </c>
      <c r="V1864" s="2">
        <v>582.33000000000004</v>
      </c>
      <c r="W1864" s="2">
        <v>5.77</v>
      </c>
      <c r="X1864" s="2">
        <v>588.1</v>
      </c>
    </row>
    <row r="1865" spans="1:24">
      <c r="A1865" t="s">
        <v>3824</v>
      </c>
      <c r="B1865" s="1">
        <v>44637</v>
      </c>
      <c r="C1865" t="s">
        <v>3825</v>
      </c>
      <c r="D1865" t="s">
        <v>133</v>
      </c>
      <c r="E1865" t="s">
        <v>39</v>
      </c>
      <c r="F1865" t="s">
        <v>39</v>
      </c>
      <c r="G1865" t="s">
        <v>29</v>
      </c>
      <c r="H1865" t="s">
        <v>525</v>
      </c>
      <c r="I1865" t="s">
        <v>73</v>
      </c>
      <c r="J1865" t="s">
        <v>372</v>
      </c>
      <c r="K1865" t="s">
        <v>33</v>
      </c>
      <c r="L1865" t="s">
        <v>51</v>
      </c>
      <c r="M1865" t="s">
        <v>35</v>
      </c>
      <c r="N1865" s="1">
        <v>44666</v>
      </c>
      <c r="O1865">
        <v>0.24</v>
      </c>
      <c r="P1865" s="2">
        <v>1.26</v>
      </c>
      <c r="Q1865">
        <v>1.02</v>
      </c>
      <c r="R1865">
        <v>47</v>
      </c>
      <c r="S1865" s="2">
        <v>11.28</v>
      </c>
      <c r="T1865" s="3">
        <v>7.0000000000000007E-2</v>
      </c>
      <c r="U1865" s="2">
        <v>0.79</v>
      </c>
      <c r="V1865" s="2">
        <v>10.49</v>
      </c>
      <c r="W1865" s="2">
        <v>0.7</v>
      </c>
      <c r="X1865" s="2">
        <v>11.19</v>
      </c>
    </row>
    <row r="1866" spans="1:24">
      <c r="A1866" t="s">
        <v>3826</v>
      </c>
      <c r="B1866" s="1">
        <v>44637</v>
      </c>
      <c r="C1866" t="s">
        <v>3827</v>
      </c>
      <c r="D1866" t="s">
        <v>137</v>
      </c>
      <c r="E1866" t="s">
        <v>45</v>
      </c>
      <c r="F1866" t="s">
        <v>45</v>
      </c>
      <c r="G1866" t="s">
        <v>46</v>
      </c>
      <c r="H1866" t="s">
        <v>90</v>
      </c>
      <c r="I1866" t="s">
        <v>31</v>
      </c>
      <c r="J1866" t="s">
        <v>376</v>
      </c>
      <c r="K1866" t="s">
        <v>50</v>
      </c>
      <c r="L1866" t="s">
        <v>58</v>
      </c>
      <c r="M1866" t="s">
        <v>52</v>
      </c>
      <c r="N1866" s="1">
        <v>44655</v>
      </c>
      <c r="O1866">
        <v>1.87</v>
      </c>
      <c r="P1866" s="2">
        <v>8.1199999999999992</v>
      </c>
      <c r="Q1866">
        <v>6.25</v>
      </c>
      <c r="R1866">
        <v>37</v>
      </c>
      <c r="S1866" s="2">
        <v>69.19</v>
      </c>
      <c r="T1866" s="3">
        <v>0.01</v>
      </c>
      <c r="U1866" s="2">
        <v>0.69</v>
      </c>
      <c r="V1866" s="2">
        <v>68.5</v>
      </c>
      <c r="W1866" s="2">
        <v>2.83</v>
      </c>
      <c r="X1866" s="2">
        <v>71.33</v>
      </c>
    </row>
    <row r="1867" spans="1:24">
      <c r="A1867" t="s">
        <v>3828</v>
      </c>
      <c r="B1867" s="1">
        <v>44638</v>
      </c>
      <c r="C1867" t="s">
        <v>3829</v>
      </c>
      <c r="D1867" t="s">
        <v>141</v>
      </c>
      <c r="E1867" t="s">
        <v>27</v>
      </c>
      <c r="F1867" t="s">
        <v>28</v>
      </c>
      <c r="G1867" t="s">
        <v>29</v>
      </c>
      <c r="H1867" t="s">
        <v>116</v>
      </c>
      <c r="I1867" t="s">
        <v>48</v>
      </c>
      <c r="J1867" t="s">
        <v>380</v>
      </c>
      <c r="K1867" t="s">
        <v>57</v>
      </c>
      <c r="L1867" t="s">
        <v>58</v>
      </c>
      <c r="M1867" t="s">
        <v>35</v>
      </c>
      <c r="N1867" s="1">
        <v>44650</v>
      </c>
      <c r="O1867">
        <v>1.84</v>
      </c>
      <c r="P1867" s="2">
        <v>2.88</v>
      </c>
      <c r="Q1867">
        <v>1.04</v>
      </c>
      <c r="R1867">
        <v>18</v>
      </c>
      <c r="S1867" s="2">
        <v>33.119999999999997</v>
      </c>
      <c r="T1867" s="3">
        <v>0.02</v>
      </c>
      <c r="U1867" s="2">
        <v>0.66</v>
      </c>
      <c r="V1867" s="2">
        <v>32.46</v>
      </c>
      <c r="W1867" s="2">
        <v>5.33</v>
      </c>
      <c r="X1867" s="2">
        <v>37.79</v>
      </c>
    </row>
    <row r="1868" spans="1:24">
      <c r="A1868" t="s">
        <v>3830</v>
      </c>
      <c r="B1868" s="1">
        <v>44638</v>
      </c>
      <c r="C1868" t="s">
        <v>3329</v>
      </c>
      <c r="D1868" t="s">
        <v>145</v>
      </c>
      <c r="E1868" t="s">
        <v>27</v>
      </c>
      <c r="F1868" t="s">
        <v>28</v>
      </c>
      <c r="G1868" t="s">
        <v>107</v>
      </c>
      <c r="H1868" t="s">
        <v>90</v>
      </c>
      <c r="I1868" t="s">
        <v>176</v>
      </c>
      <c r="J1868" t="s">
        <v>384</v>
      </c>
      <c r="K1868" t="s">
        <v>33</v>
      </c>
      <c r="L1868" t="s">
        <v>58</v>
      </c>
      <c r="M1868" t="s">
        <v>35</v>
      </c>
      <c r="N1868" s="1">
        <v>44660</v>
      </c>
      <c r="O1868">
        <v>3.75</v>
      </c>
      <c r="P1868" s="2">
        <v>7.08</v>
      </c>
      <c r="Q1868">
        <v>3.33</v>
      </c>
      <c r="R1868">
        <v>16</v>
      </c>
      <c r="S1868" s="2">
        <v>60</v>
      </c>
      <c r="T1868" s="3">
        <v>0.02</v>
      </c>
      <c r="U1868" s="2">
        <v>1.2</v>
      </c>
      <c r="V1868" s="2">
        <v>58.8</v>
      </c>
      <c r="W1868" s="2">
        <v>2.35</v>
      </c>
      <c r="X1868" s="2">
        <v>61.15</v>
      </c>
    </row>
    <row r="1869" spans="1:24">
      <c r="A1869" t="s">
        <v>3831</v>
      </c>
      <c r="B1869" s="1">
        <v>44640</v>
      </c>
      <c r="C1869" t="s">
        <v>3832</v>
      </c>
      <c r="D1869" t="s">
        <v>149</v>
      </c>
      <c r="E1869" t="s">
        <v>39</v>
      </c>
      <c r="F1869" t="s">
        <v>39</v>
      </c>
      <c r="G1869" t="s">
        <v>29</v>
      </c>
      <c r="H1869" t="s">
        <v>433</v>
      </c>
      <c r="I1869" t="s">
        <v>63</v>
      </c>
      <c r="J1869" t="s">
        <v>388</v>
      </c>
      <c r="K1869" t="s">
        <v>33</v>
      </c>
      <c r="L1869" t="s">
        <v>41</v>
      </c>
      <c r="M1869" t="s">
        <v>35</v>
      </c>
      <c r="N1869" s="1">
        <v>44647</v>
      </c>
      <c r="O1869">
        <v>2.9</v>
      </c>
      <c r="P1869" s="2">
        <v>4.76</v>
      </c>
      <c r="Q1869">
        <v>1.86</v>
      </c>
      <c r="R1869">
        <v>23</v>
      </c>
      <c r="S1869" s="2">
        <v>66.7</v>
      </c>
      <c r="T1869" s="3">
        <v>0.05</v>
      </c>
      <c r="U1869" s="2">
        <v>3.34</v>
      </c>
      <c r="V1869" s="2">
        <v>63.37</v>
      </c>
      <c r="W1869" s="2">
        <v>0.88</v>
      </c>
      <c r="X1869" s="2">
        <v>64.25</v>
      </c>
    </row>
    <row r="1870" spans="1:24">
      <c r="A1870" t="s">
        <v>3833</v>
      </c>
      <c r="B1870" s="1">
        <v>44641</v>
      </c>
      <c r="C1870" t="s">
        <v>3333</v>
      </c>
      <c r="D1870" t="s">
        <v>154</v>
      </c>
      <c r="E1870" t="s">
        <v>45</v>
      </c>
      <c r="F1870" t="s">
        <v>45</v>
      </c>
      <c r="G1870" t="s">
        <v>29</v>
      </c>
      <c r="H1870" t="s">
        <v>62</v>
      </c>
      <c r="I1870" t="s">
        <v>31</v>
      </c>
      <c r="J1870" t="s">
        <v>392</v>
      </c>
      <c r="K1870" t="s">
        <v>50</v>
      </c>
      <c r="L1870" t="s">
        <v>34</v>
      </c>
      <c r="M1870" t="s">
        <v>35</v>
      </c>
      <c r="N1870" s="1">
        <v>44696</v>
      </c>
      <c r="O1870">
        <v>8.82</v>
      </c>
      <c r="P1870" s="2">
        <v>20.99</v>
      </c>
      <c r="Q1870">
        <v>12.17</v>
      </c>
      <c r="R1870">
        <v>2</v>
      </c>
      <c r="S1870" s="2">
        <v>17.64</v>
      </c>
      <c r="T1870" s="3">
        <v>7.0000000000000007E-2</v>
      </c>
      <c r="U1870" s="2">
        <v>1.23</v>
      </c>
      <c r="V1870" s="2">
        <v>16.41</v>
      </c>
      <c r="W1870" s="2">
        <v>4.8099999999999996</v>
      </c>
      <c r="X1870" s="2">
        <v>21.22</v>
      </c>
    </row>
    <row r="1871" spans="1:24">
      <c r="A1871" t="s">
        <v>3834</v>
      </c>
      <c r="B1871" s="1">
        <v>44645</v>
      </c>
      <c r="C1871" t="s">
        <v>3835</v>
      </c>
      <c r="D1871" t="s">
        <v>158</v>
      </c>
      <c r="E1871" t="s">
        <v>27</v>
      </c>
      <c r="F1871" t="s">
        <v>28</v>
      </c>
      <c r="G1871" t="s">
        <v>29</v>
      </c>
      <c r="H1871" t="s">
        <v>62</v>
      </c>
      <c r="I1871" t="s">
        <v>63</v>
      </c>
      <c r="J1871" t="s">
        <v>396</v>
      </c>
      <c r="K1871" t="s">
        <v>33</v>
      </c>
      <c r="L1871" t="s">
        <v>41</v>
      </c>
      <c r="M1871" t="s">
        <v>35</v>
      </c>
      <c r="N1871" s="1">
        <v>44694</v>
      </c>
      <c r="O1871">
        <v>2.31</v>
      </c>
      <c r="P1871" s="2">
        <v>3.78</v>
      </c>
      <c r="Q1871">
        <v>1.47</v>
      </c>
      <c r="R1871">
        <v>28</v>
      </c>
      <c r="S1871" s="2">
        <v>64.680000000000007</v>
      </c>
      <c r="T1871" s="3">
        <v>0</v>
      </c>
      <c r="U1871" s="2">
        <v>0</v>
      </c>
      <c r="V1871" s="2">
        <v>64.680000000000007</v>
      </c>
      <c r="W1871" s="2">
        <v>0.71</v>
      </c>
      <c r="X1871" s="2">
        <v>65.39</v>
      </c>
    </row>
    <row r="1872" spans="1:24">
      <c r="A1872" t="s">
        <v>3836</v>
      </c>
      <c r="B1872" s="1">
        <v>44646</v>
      </c>
      <c r="C1872" t="s">
        <v>2698</v>
      </c>
      <c r="D1872" t="s">
        <v>162</v>
      </c>
      <c r="E1872" t="s">
        <v>39</v>
      </c>
      <c r="F1872" t="s">
        <v>39</v>
      </c>
      <c r="G1872" t="s">
        <v>29</v>
      </c>
      <c r="H1872" t="s">
        <v>47</v>
      </c>
      <c r="I1872" t="s">
        <v>48</v>
      </c>
      <c r="J1872" t="s">
        <v>400</v>
      </c>
      <c r="K1872" t="s">
        <v>33</v>
      </c>
      <c r="L1872" t="s">
        <v>58</v>
      </c>
      <c r="M1872" t="s">
        <v>35</v>
      </c>
      <c r="N1872" s="1">
        <v>44673</v>
      </c>
      <c r="O1872">
        <v>2.5</v>
      </c>
      <c r="P1872" s="2">
        <v>5.68</v>
      </c>
      <c r="Q1872">
        <v>3.18</v>
      </c>
      <c r="R1872">
        <v>45</v>
      </c>
      <c r="S1872" s="2">
        <v>112.5</v>
      </c>
      <c r="T1872" s="3">
        <v>0.01</v>
      </c>
      <c r="U1872" s="2">
        <v>1.1299999999999999</v>
      </c>
      <c r="V1872" s="2">
        <v>111.38</v>
      </c>
      <c r="W1872" s="2">
        <v>3.6</v>
      </c>
      <c r="X1872" s="2">
        <v>114.98</v>
      </c>
    </row>
    <row r="1873" spans="1:24">
      <c r="A1873" t="s">
        <v>3837</v>
      </c>
      <c r="B1873" s="1">
        <v>44646</v>
      </c>
      <c r="C1873" t="s">
        <v>3838</v>
      </c>
      <c r="D1873" t="s">
        <v>166</v>
      </c>
      <c r="E1873" t="s">
        <v>45</v>
      </c>
      <c r="F1873" t="s">
        <v>45</v>
      </c>
      <c r="G1873" t="s">
        <v>46</v>
      </c>
      <c r="H1873" t="s">
        <v>47</v>
      </c>
      <c r="I1873" t="s">
        <v>73</v>
      </c>
      <c r="J1873" t="s">
        <v>404</v>
      </c>
      <c r="K1873" t="s">
        <v>50</v>
      </c>
      <c r="L1873" t="s">
        <v>58</v>
      </c>
      <c r="M1873" t="s">
        <v>35</v>
      </c>
      <c r="N1873" s="1">
        <v>44652</v>
      </c>
      <c r="O1873">
        <v>1.59</v>
      </c>
      <c r="P1873" s="2">
        <v>2.61</v>
      </c>
      <c r="Q1873">
        <v>1.02</v>
      </c>
      <c r="R1873">
        <v>8</v>
      </c>
      <c r="S1873" s="2">
        <v>12.72</v>
      </c>
      <c r="T1873" s="3">
        <v>0.02</v>
      </c>
      <c r="U1873" s="2">
        <v>0.25</v>
      </c>
      <c r="V1873" s="2">
        <v>12.47</v>
      </c>
      <c r="W1873" s="2">
        <v>0.5</v>
      </c>
      <c r="X1873" s="2">
        <v>12.97</v>
      </c>
    </row>
    <row r="1874" spans="1:24">
      <c r="A1874" t="s">
        <v>3839</v>
      </c>
      <c r="B1874" s="1">
        <v>44647</v>
      </c>
      <c r="C1874" t="s">
        <v>3840</v>
      </c>
      <c r="D1874" t="s">
        <v>171</v>
      </c>
      <c r="E1874" t="s">
        <v>27</v>
      </c>
      <c r="F1874" t="s">
        <v>28</v>
      </c>
      <c r="G1874" t="s">
        <v>72</v>
      </c>
      <c r="H1874" t="s">
        <v>525</v>
      </c>
      <c r="I1874" t="s">
        <v>176</v>
      </c>
      <c r="J1874" t="s">
        <v>408</v>
      </c>
      <c r="K1874" t="s">
        <v>57</v>
      </c>
      <c r="L1874" t="s">
        <v>51</v>
      </c>
      <c r="M1874" t="s">
        <v>35</v>
      </c>
      <c r="N1874" s="1">
        <v>44674</v>
      </c>
      <c r="O1874">
        <v>216</v>
      </c>
      <c r="P1874" s="2">
        <v>449.99</v>
      </c>
      <c r="Q1874">
        <v>233.99</v>
      </c>
      <c r="R1874">
        <v>49</v>
      </c>
      <c r="S1874" s="2">
        <v>10584</v>
      </c>
      <c r="T1874" s="3">
        <v>0.06</v>
      </c>
      <c r="U1874" s="2">
        <v>635.04</v>
      </c>
      <c r="V1874" s="2">
        <v>9948.9599999999991</v>
      </c>
      <c r="W1874" s="2">
        <v>24.49</v>
      </c>
      <c r="X1874" s="2">
        <v>9973.4500000000007</v>
      </c>
    </row>
    <row r="1875" spans="1:24">
      <c r="A1875" t="s">
        <v>3841</v>
      </c>
      <c r="B1875" s="1">
        <v>44647</v>
      </c>
      <c r="C1875" t="s">
        <v>3842</v>
      </c>
      <c r="D1875" t="s">
        <v>175</v>
      </c>
      <c r="E1875" t="s">
        <v>39</v>
      </c>
      <c r="F1875" t="s">
        <v>39</v>
      </c>
      <c r="G1875" t="s">
        <v>107</v>
      </c>
      <c r="H1875" t="s">
        <v>167</v>
      </c>
      <c r="I1875" t="s">
        <v>48</v>
      </c>
      <c r="J1875" t="s">
        <v>412</v>
      </c>
      <c r="K1875" t="s">
        <v>50</v>
      </c>
      <c r="L1875" t="s">
        <v>58</v>
      </c>
      <c r="M1875" t="s">
        <v>178</v>
      </c>
      <c r="N1875" s="1">
        <v>44688</v>
      </c>
      <c r="O1875">
        <v>75</v>
      </c>
      <c r="P1875" s="2">
        <v>120.97</v>
      </c>
      <c r="Q1875">
        <v>45.97</v>
      </c>
      <c r="R1875">
        <v>42</v>
      </c>
      <c r="S1875" s="2">
        <v>3150</v>
      </c>
      <c r="T1875" s="3">
        <v>0</v>
      </c>
      <c r="U1875" s="2">
        <v>0</v>
      </c>
      <c r="V1875" s="2">
        <v>3150</v>
      </c>
      <c r="W1875" s="2">
        <v>26.3</v>
      </c>
      <c r="X1875" s="2">
        <v>3176.3</v>
      </c>
    </row>
    <row r="1876" spans="1:24">
      <c r="A1876" t="s">
        <v>3843</v>
      </c>
      <c r="B1876" s="1">
        <v>44649</v>
      </c>
      <c r="C1876" t="s">
        <v>3844</v>
      </c>
      <c r="D1876" t="s">
        <v>181</v>
      </c>
      <c r="E1876" t="s">
        <v>45</v>
      </c>
      <c r="F1876" t="s">
        <v>45</v>
      </c>
      <c r="G1876" t="s">
        <v>29</v>
      </c>
      <c r="H1876" t="s">
        <v>433</v>
      </c>
      <c r="I1876" t="s">
        <v>73</v>
      </c>
      <c r="J1876" t="s">
        <v>417</v>
      </c>
      <c r="K1876" t="s">
        <v>57</v>
      </c>
      <c r="L1876" t="s">
        <v>34</v>
      </c>
      <c r="M1876" t="s">
        <v>35</v>
      </c>
      <c r="N1876" s="1">
        <v>44704</v>
      </c>
      <c r="O1876">
        <v>5.19</v>
      </c>
      <c r="P1876" s="2">
        <v>12.98</v>
      </c>
      <c r="Q1876">
        <v>7.79</v>
      </c>
      <c r="R1876">
        <v>45</v>
      </c>
      <c r="S1876" s="2">
        <v>233.55</v>
      </c>
      <c r="T1876" s="3">
        <v>0.05</v>
      </c>
      <c r="U1876" s="2">
        <v>11.68</v>
      </c>
      <c r="V1876" s="2">
        <v>221.87</v>
      </c>
      <c r="W1876" s="2">
        <v>3.14</v>
      </c>
      <c r="X1876" s="2">
        <v>225.01</v>
      </c>
    </row>
    <row r="1877" spans="1:24">
      <c r="A1877" t="s">
        <v>3845</v>
      </c>
      <c r="B1877" s="1">
        <v>44649</v>
      </c>
      <c r="C1877" t="s">
        <v>2391</v>
      </c>
      <c r="D1877" t="s">
        <v>185</v>
      </c>
      <c r="E1877" t="s">
        <v>39</v>
      </c>
      <c r="F1877" t="s">
        <v>39</v>
      </c>
      <c r="G1877" t="s">
        <v>29</v>
      </c>
      <c r="H1877" t="s">
        <v>90</v>
      </c>
      <c r="I1877" t="s">
        <v>48</v>
      </c>
      <c r="J1877" t="s">
        <v>421</v>
      </c>
      <c r="K1877" t="s">
        <v>33</v>
      </c>
      <c r="L1877" t="s">
        <v>34</v>
      </c>
      <c r="M1877" t="s">
        <v>35</v>
      </c>
      <c r="N1877" s="1">
        <v>44680</v>
      </c>
      <c r="O1877">
        <v>1.94</v>
      </c>
      <c r="P1877" s="2">
        <v>3.08</v>
      </c>
      <c r="Q1877">
        <v>1.1399999999999999</v>
      </c>
      <c r="R1877">
        <v>42</v>
      </c>
      <c r="S1877" s="2">
        <v>81.48</v>
      </c>
      <c r="T1877" s="3">
        <v>0.09</v>
      </c>
      <c r="U1877" s="2">
        <v>7.33</v>
      </c>
      <c r="V1877" s="2">
        <v>74.150000000000006</v>
      </c>
      <c r="W1877" s="2">
        <v>0.99</v>
      </c>
      <c r="X1877" s="2">
        <v>75.14</v>
      </c>
    </row>
    <row r="1878" spans="1:24">
      <c r="A1878" t="s">
        <v>3846</v>
      </c>
      <c r="B1878" s="1">
        <v>44650</v>
      </c>
      <c r="C1878" t="s">
        <v>3346</v>
      </c>
      <c r="D1878" t="s">
        <v>189</v>
      </c>
      <c r="E1878" t="s">
        <v>39</v>
      </c>
      <c r="F1878" t="s">
        <v>39</v>
      </c>
      <c r="G1878" t="s">
        <v>29</v>
      </c>
      <c r="H1878" t="s">
        <v>30</v>
      </c>
      <c r="I1878" t="s">
        <v>63</v>
      </c>
      <c r="J1878" t="s">
        <v>425</v>
      </c>
      <c r="K1878" t="s">
        <v>57</v>
      </c>
      <c r="L1878" t="s">
        <v>34</v>
      </c>
      <c r="M1878" t="s">
        <v>35</v>
      </c>
      <c r="N1878" s="1">
        <v>44682</v>
      </c>
      <c r="O1878">
        <v>0.94</v>
      </c>
      <c r="P1878" s="2">
        <v>2.08</v>
      </c>
      <c r="Q1878">
        <v>1.1399999999999999</v>
      </c>
      <c r="R1878">
        <v>2</v>
      </c>
      <c r="S1878" s="2">
        <v>1.88</v>
      </c>
      <c r="T1878" s="3">
        <v>0.01</v>
      </c>
      <c r="U1878" s="2">
        <v>0.02</v>
      </c>
      <c r="V1878" s="2">
        <v>1.86</v>
      </c>
      <c r="W1878" s="2">
        <v>2.56</v>
      </c>
      <c r="X1878" s="2">
        <v>4.42</v>
      </c>
    </row>
    <row r="1879" spans="1:24">
      <c r="A1879" t="s">
        <v>3847</v>
      </c>
      <c r="B1879" s="1">
        <v>44653</v>
      </c>
      <c r="C1879" t="s">
        <v>3848</v>
      </c>
      <c r="D1879" t="s">
        <v>193</v>
      </c>
      <c r="E1879" t="s">
        <v>45</v>
      </c>
      <c r="F1879" t="s">
        <v>45</v>
      </c>
      <c r="G1879" t="s">
        <v>29</v>
      </c>
      <c r="H1879" t="s">
        <v>30</v>
      </c>
      <c r="I1879" t="s">
        <v>48</v>
      </c>
      <c r="J1879" t="s">
        <v>429</v>
      </c>
      <c r="K1879" t="s">
        <v>33</v>
      </c>
      <c r="L1879" t="s">
        <v>58</v>
      </c>
      <c r="M1879" t="s">
        <v>35</v>
      </c>
      <c r="N1879" s="1">
        <v>44684</v>
      </c>
      <c r="O1879">
        <v>13.88</v>
      </c>
      <c r="P1879" s="2">
        <v>22.38</v>
      </c>
      <c r="Q1879">
        <v>8.5</v>
      </c>
      <c r="R1879">
        <v>16</v>
      </c>
      <c r="S1879" s="2">
        <v>222.08</v>
      </c>
      <c r="T1879" s="3">
        <v>0.09</v>
      </c>
      <c r="U1879" s="2">
        <v>19.989999999999998</v>
      </c>
      <c r="V1879" s="2">
        <v>202.09</v>
      </c>
      <c r="W1879" s="2">
        <v>15.1</v>
      </c>
      <c r="X1879" s="2">
        <v>217.19</v>
      </c>
    </row>
    <row r="1880" spans="1:24">
      <c r="A1880" t="s">
        <v>3849</v>
      </c>
      <c r="B1880" s="1">
        <v>44654</v>
      </c>
      <c r="C1880" t="s">
        <v>3850</v>
      </c>
      <c r="D1880" t="s">
        <v>197</v>
      </c>
      <c r="E1880" t="s">
        <v>27</v>
      </c>
      <c r="F1880" t="s">
        <v>28</v>
      </c>
      <c r="G1880" t="s">
        <v>46</v>
      </c>
      <c r="H1880" t="s">
        <v>30</v>
      </c>
      <c r="I1880" t="s">
        <v>48</v>
      </c>
      <c r="J1880" t="s">
        <v>434</v>
      </c>
      <c r="K1880" t="s">
        <v>33</v>
      </c>
      <c r="L1880" t="s">
        <v>58</v>
      </c>
      <c r="M1880" t="s">
        <v>52</v>
      </c>
      <c r="N1880" s="1">
        <v>44708</v>
      </c>
      <c r="O1880">
        <v>0.24</v>
      </c>
      <c r="P1880" s="2">
        <v>1.26</v>
      </c>
      <c r="Q1880">
        <v>1.02</v>
      </c>
      <c r="R1880">
        <v>40</v>
      </c>
      <c r="S1880" s="2">
        <v>9.6</v>
      </c>
      <c r="T1880" s="3">
        <v>0.04</v>
      </c>
      <c r="U1880" s="2">
        <v>0.38</v>
      </c>
      <c r="V1880" s="2">
        <v>9.2200000000000006</v>
      </c>
      <c r="W1880" s="2">
        <v>0.7</v>
      </c>
      <c r="X1880" s="2">
        <v>9.92</v>
      </c>
    </row>
    <row r="1881" spans="1:24">
      <c r="A1881" t="s">
        <v>3851</v>
      </c>
      <c r="B1881" s="1">
        <v>44656</v>
      </c>
      <c r="C1881" t="s">
        <v>3130</v>
      </c>
      <c r="D1881" t="s">
        <v>201</v>
      </c>
      <c r="E1881" t="s">
        <v>27</v>
      </c>
      <c r="F1881" t="s">
        <v>28</v>
      </c>
      <c r="G1881" t="s">
        <v>72</v>
      </c>
      <c r="H1881" t="s">
        <v>47</v>
      </c>
      <c r="I1881" t="s">
        <v>48</v>
      </c>
      <c r="J1881" t="s">
        <v>438</v>
      </c>
      <c r="K1881" t="s">
        <v>33</v>
      </c>
      <c r="L1881" t="s">
        <v>41</v>
      </c>
      <c r="M1881" t="s">
        <v>35</v>
      </c>
      <c r="N1881" s="1">
        <v>44677</v>
      </c>
      <c r="O1881">
        <v>4.0999999999999996</v>
      </c>
      <c r="P1881" s="2">
        <v>9.31</v>
      </c>
      <c r="Q1881">
        <v>5.21</v>
      </c>
      <c r="R1881">
        <v>35</v>
      </c>
      <c r="S1881" s="2">
        <v>143.5</v>
      </c>
      <c r="T1881" s="3">
        <v>0.05</v>
      </c>
      <c r="U1881" s="2">
        <v>7.18</v>
      </c>
      <c r="V1881" s="2">
        <v>136.33000000000001</v>
      </c>
      <c r="W1881" s="2">
        <v>3.98</v>
      </c>
      <c r="X1881" s="2">
        <v>140.31</v>
      </c>
    </row>
    <row r="1882" spans="1:24">
      <c r="A1882" t="s">
        <v>3852</v>
      </c>
      <c r="B1882" s="1">
        <v>44657</v>
      </c>
      <c r="C1882" t="s">
        <v>3853</v>
      </c>
      <c r="D1882" t="s">
        <v>205</v>
      </c>
      <c r="E1882" t="s">
        <v>39</v>
      </c>
      <c r="F1882" t="s">
        <v>39</v>
      </c>
      <c r="G1882" t="s">
        <v>107</v>
      </c>
      <c r="H1882" t="s">
        <v>47</v>
      </c>
      <c r="I1882" t="s">
        <v>63</v>
      </c>
      <c r="J1882" t="s">
        <v>442</v>
      </c>
      <c r="K1882" t="s">
        <v>50</v>
      </c>
      <c r="L1882" t="s">
        <v>34</v>
      </c>
      <c r="M1882" t="s">
        <v>35</v>
      </c>
      <c r="N1882" s="1">
        <v>44701</v>
      </c>
      <c r="O1882">
        <v>1.53</v>
      </c>
      <c r="P1882" s="2">
        <v>2.78</v>
      </c>
      <c r="Q1882">
        <v>1.25</v>
      </c>
      <c r="R1882">
        <v>10</v>
      </c>
      <c r="S1882" s="2">
        <v>15.3</v>
      </c>
      <c r="T1882" s="3">
        <v>0.01</v>
      </c>
      <c r="U1882" s="2">
        <v>0.15</v>
      </c>
      <c r="V1882" s="2">
        <v>15.15</v>
      </c>
      <c r="W1882" s="2">
        <v>1.34</v>
      </c>
      <c r="X1882" s="2">
        <v>16.489999999999998</v>
      </c>
    </row>
    <row r="1883" spans="1:24">
      <c r="A1883" t="s">
        <v>3854</v>
      </c>
      <c r="B1883" s="1">
        <v>44662</v>
      </c>
      <c r="C1883" t="s">
        <v>3855</v>
      </c>
      <c r="D1883" t="s">
        <v>209</v>
      </c>
      <c r="E1883" t="s">
        <v>45</v>
      </c>
      <c r="F1883" t="s">
        <v>45</v>
      </c>
      <c r="G1883" t="s">
        <v>29</v>
      </c>
      <c r="H1883" t="s">
        <v>525</v>
      </c>
      <c r="I1883" t="s">
        <v>63</v>
      </c>
      <c r="J1883" t="s">
        <v>446</v>
      </c>
      <c r="K1883" t="s">
        <v>57</v>
      </c>
      <c r="L1883" t="s">
        <v>41</v>
      </c>
      <c r="M1883" t="s">
        <v>35</v>
      </c>
      <c r="N1883" s="1">
        <v>44717</v>
      </c>
      <c r="O1883">
        <v>3.99</v>
      </c>
      <c r="P1883" s="2">
        <v>6.23</v>
      </c>
      <c r="Q1883">
        <v>2.2400000000000002</v>
      </c>
      <c r="R1883">
        <v>21</v>
      </c>
      <c r="S1883" s="2">
        <v>83.79</v>
      </c>
      <c r="T1883" s="3">
        <v>0.05</v>
      </c>
      <c r="U1883" s="2">
        <v>4.1900000000000004</v>
      </c>
      <c r="V1883" s="2">
        <v>79.599999999999994</v>
      </c>
      <c r="W1883" s="2">
        <v>6.97</v>
      </c>
      <c r="X1883" s="2">
        <v>86.57</v>
      </c>
    </row>
    <row r="1884" spans="1:24">
      <c r="A1884" t="s">
        <v>3856</v>
      </c>
      <c r="B1884" s="1">
        <v>44662</v>
      </c>
      <c r="C1884" t="s">
        <v>3356</v>
      </c>
      <c r="D1884" t="s">
        <v>213</v>
      </c>
      <c r="E1884" t="s">
        <v>27</v>
      </c>
      <c r="F1884" t="s">
        <v>28</v>
      </c>
      <c r="G1884" t="s">
        <v>29</v>
      </c>
      <c r="H1884" t="s">
        <v>62</v>
      </c>
      <c r="I1884" t="s">
        <v>73</v>
      </c>
      <c r="J1884" t="s">
        <v>449</v>
      </c>
      <c r="K1884" t="s">
        <v>50</v>
      </c>
      <c r="L1884" t="s">
        <v>58</v>
      </c>
      <c r="M1884" t="s">
        <v>35</v>
      </c>
      <c r="N1884" s="1">
        <v>44695</v>
      </c>
      <c r="O1884">
        <v>0.92</v>
      </c>
      <c r="P1884" s="2">
        <v>1.81</v>
      </c>
      <c r="Q1884">
        <v>0.89</v>
      </c>
      <c r="R1884">
        <v>22</v>
      </c>
      <c r="S1884" s="2">
        <v>20.239999999999998</v>
      </c>
      <c r="T1884" s="3">
        <v>0.09</v>
      </c>
      <c r="U1884" s="2">
        <v>1.82</v>
      </c>
      <c r="V1884" s="2">
        <v>18.420000000000002</v>
      </c>
      <c r="W1884" s="2">
        <v>1.56</v>
      </c>
      <c r="X1884" s="2">
        <v>19.98</v>
      </c>
    </row>
    <row r="1885" spans="1:24">
      <c r="A1885" t="s">
        <v>3857</v>
      </c>
      <c r="B1885" s="1">
        <v>44662</v>
      </c>
      <c r="C1885" t="s">
        <v>3858</v>
      </c>
      <c r="D1885" t="s">
        <v>217</v>
      </c>
      <c r="E1885" t="s">
        <v>27</v>
      </c>
      <c r="F1885" t="s">
        <v>28</v>
      </c>
      <c r="G1885" t="s">
        <v>107</v>
      </c>
      <c r="H1885" t="s">
        <v>416</v>
      </c>
      <c r="I1885" t="s">
        <v>176</v>
      </c>
      <c r="J1885" t="s">
        <v>452</v>
      </c>
      <c r="K1885" t="s">
        <v>57</v>
      </c>
      <c r="L1885" t="s">
        <v>58</v>
      </c>
      <c r="M1885" t="s">
        <v>52</v>
      </c>
      <c r="N1885" s="1">
        <v>44710</v>
      </c>
      <c r="O1885">
        <v>2.39</v>
      </c>
      <c r="P1885" s="2">
        <v>4.26</v>
      </c>
      <c r="Q1885">
        <v>1.87</v>
      </c>
      <c r="R1885">
        <v>34</v>
      </c>
      <c r="S1885" s="2">
        <v>81.260000000000005</v>
      </c>
      <c r="T1885" s="3">
        <v>0.03</v>
      </c>
      <c r="U1885" s="2">
        <v>2.44</v>
      </c>
      <c r="V1885" s="2">
        <v>78.819999999999993</v>
      </c>
      <c r="W1885" s="2">
        <v>1.2</v>
      </c>
      <c r="X1885" s="2">
        <v>80.02</v>
      </c>
    </row>
    <row r="1886" spans="1:24">
      <c r="A1886" t="s">
        <v>3859</v>
      </c>
      <c r="B1886" s="1">
        <v>44664</v>
      </c>
      <c r="C1886" t="s">
        <v>1579</v>
      </c>
      <c r="D1886" t="s">
        <v>221</v>
      </c>
      <c r="E1886" t="s">
        <v>39</v>
      </c>
      <c r="F1886" t="s">
        <v>39</v>
      </c>
      <c r="G1886" t="s">
        <v>29</v>
      </c>
      <c r="H1886" t="s">
        <v>62</v>
      </c>
      <c r="I1886" t="s">
        <v>73</v>
      </c>
      <c r="J1886" t="s">
        <v>455</v>
      </c>
      <c r="K1886" t="s">
        <v>33</v>
      </c>
      <c r="L1886" t="s">
        <v>51</v>
      </c>
      <c r="M1886" t="s">
        <v>178</v>
      </c>
      <c r="N1886" s="1">
        <v>44688</v>
      </c>
      <c r="O1886">
        <v>278.99</v>
      </c>
      <c r="P1886" s="2">
        <v>449.99</v>
      </c>
      <c r="Q1886">
        <v>171</v>
      </c>
      <c r="R1886">
        <v>43</v>
      </c>
      <c r="S1886" s="2">
        <v>11996.57</v>
      </c>
      <c r="T1886" s="3">
        <v>0.06</v>
      </c>
      <c r="U1886" s="2">
        <v>719.79</v>
      </c>
      <c r="V1886" s="2">
        <v>11276.78</v>
      </c>
      <c r="W1886" s="2">
        <v>49</v>
      </c>
      <c r="X1886" s="2">
        <v>11325.78</v>
      </c>
    </row>
    <row r="1887" spans="1:24">
      <c r="A1887" t="s">
        <v>3860</v>
      </c>
      <c r="B1887" s="1">
        <v>44668</v>
      </c>
      <c r="C1887" t="s">
        <v>2325</v>
      </c>
      <c r="D1887" t="s">
        <v>225</v>
      </c>
      <c r="E1887" t="s">
        <v>45</v>
      </c>
      <c r="F1887" t="s">
        <v>45</v>
      </c>
      <c r="G1887" t="s">
        <v>72</v>
      </c>
      <c r="H1887" t="s">
        <v>47</v>
      </c>
      <c r="I1887" t="s">
        <v>48</v>
      </c>
      <c r="J1887" t="s">
        <v>458</v>
      </c>
      <c r="K1887" t="s">
        <v>57</v>
      </c>
      <c r="L1887" t="s">
        <v>58</v>
      </c>
      <c r="M1887" t="s">
        <v>35</v>
      </c>
      <c r="N1887" s="1">
        <v>44725</v>
      </c>
      <c r="O1887">
        <v>1.05</v>
      </c>
      <c r="P1887" s="2">
        <v>1.95</v>
      </c>
      <c r="Q1887">
        <v>0.9</v>
      </c>
      <c r="R1887">
        <v>23</v>
      </c>
      <c r="S1887" s="2">
        <v>24.15</v>
      </c>
      <c r="T1887" s="3">
        <v>0.09</v>
      </c>
      <c r="U1887" s="2">
        <v>2.17</v>
      </c>
      <c r="V1887" s="2">
        <v>21.98</v>
      </c>
      <c r="W1887" s="2">
        <v>1.63</v>
      </c>
      <c r="X1887" s="2">
        <v>23.61</v>
      </c>
    </row>
    <row r="1888" spans="1:24">
      <c r="A1888" t="s">
        <v>3861</v>
      </c>
      <c r="B1888" s="1">
        <v>44674</v>
      </c>
      <c r="C1888" t="s">
        <v>3862</v>
      </c>
      <c r="D1888" t="s">
        <v>229</v>
      </c>
      <c r="E1888" t="s">
        <v>27</v>
      </c>
      <c r="F1888" t="s">
        <v>28</v>
      </c>
      <c r="G1888" t="s">
        <v>29</v>
      </c>
      <c r="H1888" t="s">
        <v>30</v>
      </c>
      <c r="I1888" t="s">
        <v>63</v>
      </c>
      <c r="J1888" t="s">
        <v>461</v>
      </c>
      <c r="K1888" t="s">
        <v>33</v>
      </c>
      <c r="L1888" t="s">
        <v>34</v>
      </c>
      <c r="M1888" t="s">
        <v>35</v>
      </c>
      <c r="N1888" s="1">
        <v>44695</v>
      </c>
      <c r="O1888">
        <v>0.24</v>
      </c>
      <c r="P1888" s="2">
        <v>1.26</v>
      </c>
      <c r="Q1888">
        <v>1.02</v>
      </c>
      <c r="R1888">
        <v>11</v>
      </c>
      <c r="S1888" s="2">
        <v>2.64</v>
      </c>
      <c r="T1888" s="3">
        <v>0</v>
      </c>
      <c r="U1888" s="2">
        <v>0</v>
      </c>
      <c r="V1888" s="2">
        <v>2.64</v>
      </c>
      <c r="W1888" s="2">
        <v>0.7</v>
      </c>
      <c r="X1888" s="2">
        <v>3.34</v>
      </c>
    </row>
    <row r="1889" spans="1:24">
      <c r="A1889" t="s">
        <v>3863</v>
      </c>
      <c r="B1889" s="1">
        <v>44674</v>
      </c>
      <c r="C1889" t="s">
        <v>3864</v>
      </c>
      <c r="D1889" t="s">
        <v>232</v>
      </c>
      <c r="E1889" t="s">
        <v>39</v>
      </c>
      <c r="F1889" t="s">
        <v>39</v>
      </c>
      <c r="G1889" t="s">
        <v>107</v>
      </c>
      <c r="H1889" t="s">
        <v>90</v>
      </c>
      <c r="I1889" t="s">
        <v>63</v>
      </c>
      <c r="J1889" t="s">
        <v>464</v>
      </c>
      <c r="K1889" t="s">
        <v>50</v>
      </c>
      <c r="L1889" t="s">
        <v>34</v>
      </c>
      <c r="M1889" t="s">
        <v>35</v>
      </c>
      <c r="N1889" s="1">
        <v>44726</v>
      </c>
      <c r="O1889">
        <v>21.56</v>
      </c>
      <c r="P1889" s="2">
        <v>36.549999999999997</v>
      </c>
      <c r="Q1889">
        <v>14.99</v>
      </c>
      <c r="R1889">
        <v>17</v>
      </c>
      <c r="S1889" s="2">
        <v>366.52</v>
      </c>
      <c r="T1889" s="3">
        <v>0.09</v>
      </c>
      <c r="U1889" s="2">
        <v>32.99</v>
      </c>
      <c r="V1889" s="2">
        <v>333.53</v>
      </c>
      <c r="W1889" s="2">
        <v>13.89</v>
      </c>
      <c r="X1889" s="2">
        <v>347.42</v>
      </c>
    </row>
    <row r="1890" spans="1:24">
      <c r="A1890" t="s">
        <v>3865</v>
      </c>
      <c r="B1890" s="1">
        <v>44674</v>
      </c>
      <c r="C1890" t="s">
        <v>3866</v>
      </c>
      <c r="D1890" t="s">
        <v>236</v>
      </c>
      <c r="E1890" t="s">
        <v>45</v>
      </c>
      <c r="F1890" t="s">
        <v>45</v>
      </c>
      <c r="G1890" t="s">
        <v>72</v>
      </c>
      <c r="H1890" t="s">
        <v>90</v>
      </c>
      <c r="I1890" t="s">
        <v>63</v>
      </c>
      <c r="J1890" t="s">
        <v>467</v>
      </c>
      <c r="K1890" t="s">
        <v>57</v>
      </c>
      <c r="L1890" t="s">
        <v>34</v>
      </c>
      <c r="M1890" t="s">
        <v>35</v>
      </c>
      <c r="N1890" s="1">
        <v>44705</v>
      </c>
      <c r="O1890">
        <v>1.82</v>
      </c>
      <c r="P1890" s="2">
        <v>2.98</v>
      </c>
      <c r="Q1890">
        <v>1.1599999999999999</v>
      </c>
      <c r="R1890">
        <v>32</v>
      </c>
      <c r="S1890" s="2">
        <v>58.24</v>
      </c>
      <c r="T1890" s="3">
        <v>0.01</v>
      </c>
      <c r="U1890" s="2">
        <v>0.57999999999999996</v>
      </c>
      <c r="V1890" s="2">
        <v>57.66</v>
      </c>
      <c r="W1890" s="2">
        <v>1.58</v>
      </c>
      <c r="X1890" s="2">
        <v>59.24</v>
      </c>
    </row>
    <row r="1891" spans="1:24">
      <c r="A1891" t="s">
        <v>3867</v>
      </c>
      <c r="B1891" s="1">
        <v>44675</v>
      </c>
      <c r="C1891" t="s">
        <v>3370</v>
      </c>
      <c r="D1891" t="s">
        <v>240</v>
      </c>
      <c r="E1891" t="s">
        <v>27</v>
      </c>
      <c r="F1891" t="s">
        <v>28</v>
      </c>
      <c r="G1891" t="s">
        <v>107</v>
      </c>
      <c r="H1891" t="s">
        <v>47</v>
      </c>
      <c r="I1891" t="s">
        <v>176</v>
      </c>
      <c r="J1891" t="s">
        <v>470</v>
      </c>
      <c r="K1891" t="s">
        <v>33</v>
      </c>
      <c r="L1891" t="s">
        <v>34</v>
      </c>
      <c r="M1891" t="s">
        <v>35</v>
      </c>
      <c r="N1891" s="1">
        <v>44703</v>
      </c>
      <c r="O1891">
        <v>2.1800000000000002</v>
      </c>
      <c r="P1891" s="2">
        <v>3.52</v>
      </c>
      <c r="Q1891">
        <v>1.34</v>
      </c>
      <c r="R1891">
        <v>32</v>
      </c>
      <c r="S1891" s="2">
        <v>69.760000000000005</v>
      </c>
      <c r="T1891" s="3">
        <v>7.0000000000000007E-2</v>
      </c>
      <c r="U1891" s="2">
        <v>4.88</v>
      </c>
      <c r="V1891" s="2">
        <v>64.88</v>
      </c>
      <c r="W1891" s="2">
        <v>6.83</v>
      </c>
      <c r="X1891" s="2">
        <v>71.709999999999994</v>
      </c>
    </row>
    <row r="1892" spans="1:24">
      <c r="A1892" t="s">
        <v>3868</v>
      </c>
      <c r="B1892" s="1">
        <v>44676</v>
      </c>
      <c r="C1892" t="s">
        <v>3869</v>
      </c>
      <c r="D1892" t="s">
        <v>244</v>
      </c>
      <c r="E1892" t="s">
        <v>39</v>
      </c>
      <c r="F1892" t="s">
        <v>39</v>
      </c>
      <c r="G1892" t="s">
        <v>107</v>
      </c>
      <c r="H1892" t="s">
        <v>433</v>
      </c>
      <c r="I1892" t="s">
        <v>63</v>
      </c>
      <c r="J1892" t="s">
        <v>473</v>
      </c>
      <c r="K1892" t="s">
        <v>57</v>
      </c>
      <c r="L1892" t="s">
        <v>41</v>
      </c>
      <c r="M1892" t="s">
        <v>35</v>
      </c>
      <c r="N1892" s="1">
        <v>44712</v>
      </c>
      <c r="O1892">
        <v>8.31</v>
      </c>
      <c r="P1892" s="2">
        <v>15.98</v>
      </c>
      <c r="Q1892">
        <v>7.67</v>
      </c>
      <c r="R1892">
        <v>18</v>
      </c>
      <c r="S1892" s="2">
        <v>149.58000000000001</v>
      </c>
      <c r="T1892" s="3">
        <v>0.1</v>
      </c>
      <c r="U1892" s="2">
        <v>14.96</v>
      </c>
      <c r="V1892" s="2">
        <v>134.62</v>
      </c>
      <c r="W1892" s="2">
        <v>6.5</v>
      </c>
      <c r="X1892" s="2">
        <v>141.12</v>
      </c>
    </row>
    <row r="1893" spans="1:24">
      <c r="A1893" t="s">
        <v>3870</v>
      </c>
      <c r="B1893" s="1">
        <v>44676</v>
      </c>
      <c r="C1893" t="s">
        <v>3871</v>
      </c>
      <c r="D1893" t="s">
        <v>248</v>
      </c>
      <c r="E1893" t="s">
        <v>45</v>
      </c>
      <c r="F1893" t="s">
        <v>45</v>
      </c>
      <c r="G1893" t="s">
        <v>72</v>
      </c>
      <c r="H1893" t="s">
        <v>167</v>
      </c>
      <c r="I1893" t="s">
        <v>31</v>
      </c>
      <c r="J1893" t="s">
        <v>476</v>
      </c>
      <c r="K1893" t="s">
        <v>33</v>
      </c>
      <c r="L1893" t="s">
        <v>51</v>
      </c>
      <c r="M1893" t="s">
        <v>35</v>
      </c>
      <c r="N1893" s="1">
        <v>44678</v>
      </c>
      <c r="O1893">
        <v>3.48</v>
      </c>
      <c r="P1893" s="2">
        <v>5.43</v>
      </c>
      <c r="Q1893">
        <v>1.95</v>
      </c>
      <c r="R1893">
        <v>37</v>
      </c>
      <c r="S1893" s="2">
        <v>128.76</v>
      </c>
      <c r="T1893" s="3">
        <v>0.09</v>
      </c>
      <c r="U1893" s="2">
        <v>11.59</v>
      </c>
      <c r="V1893" s="2">
        <v>117.17</v>
      </c>
      <c r="W1893" s="2">
        <v>0.95</v>
      </c>
      <c r="X1893" s="2">
        <v>118.12</v>
      </c>
    </row>
    <row r="1894" spans="1:24">
      <c r="A1894" t="s">
        <v>3872</v>
      </c>
      <c r="B1894" s="1">
        <v>44678</v>
      </c>
      <c r="C1894" t="s">
        <v>3168</v>
      </c>
      <c r="D1894" t="s">
        <v>252</v>
      </c>
      <c r="E1894" t="s">
        <v>27</v>
      </c>
      <c r="F1894" t="s">
        <v>28</v>
      </c>
      <c r="G1894" t="s">
        <v>72</v>
      </c>
      <c r="H1894" t="s">
        <v>90</v>
      </c>
      <c r="I1894" t="s">
        <v>176</v>
      </c>
      <c r="J1894" t="s">
        <v>480</v>
      </c>
      <c r="K1894" t="s">
        <v>50</v>
      </c>
      <c r="L1894" t="s">
        <v>58</v>
      </c>
      <c r="M1894" t="s">
        <v>35</v>
      </c>
      <c r="N1894" s="1">
        <v>44731</v>
      </c>
      <c r="O1894">
        <v>2.25</v>
      </c>
      <c r="P1894" s="2">
        <v>3.69</v>
      </c>
      <c r="Q1894">
        <v>1.44</v>
      </c>
      <c r="R1894">
        <v>46</v>
      </c>
      <c r="S1894" s="2">
        <v>103.5</v>
      </c>
      <c r="T1894" s="3">
        <v>0.04</v>
      </c>
      <c r="U1894" s="2">
        <v>4.1399999999999997</v>
      </c>
      <c r="V1894" s="2">
        <v>99.36</v>
      </c>
      <c r="W1894" s="2">
        <v>2.5</v>
      </c>
      <c r="X1894" s="2">
        <v>101.86</v>
      </c>
    </row>
    <row r="1895" spans="1:24">
      <c r="A1895" t="s">
        <v>3873</v>
      </c>
      <c r="B1895" s="1">
        <v>44683</v>
      </c>
      <c r="C1895" t="s">
        <v>3874</v>
      </c>
      <c r="D1895" t="s">
        <v>256</v>
      </c>
      <c r="E1895" t="s">
        <v>39</v>
      </c>
      <c r="F1895" t="s">
        <v>39</v>
      </c>
      <c r="G1895" t="s">
        <v>72</v>
      </c>
      <c r="H1895" t="s">
        <v>62</v>
      </c>
      <c r="I1895" t="s">
        <v>63</v>
      </c>
      <c r="J1895" t="s">
        <v>483</v>
      </c>
      <c r="K1895" t="s">
        <v>57</v>
      </c>
      <c r="L1895" t="s">
        <v>51</v>
      </c>
      <c r="M1895" t="s">
        <v>35</v>
      </c>
      <c r="N1895" s="1">
        <v>44722</v>
      </c>
      <c r="O1895">
        <v>2.5</v>
      </c>
      <c r="P1895" s="2">
        <v>5.68</v>
      </c>
      <c r="Q1895">
        <v>3.18</v>
      </c>
      <c r="R1895">
        <v>25</v>
      </c>
      <c r="S1895" s="2">
        <v>62.5</v>
      </c>
      <c r="T1895" s="3">
        <v>0.1</v>
      </c>
      <c r="U1895" s="2">
        <v>6.25</v>
      </c>
      <c r="V1895" s="2">
        <v>56.25</v>
      </c>
      <c r="W1895" s="2">
        <v>3.6</v>
      </c>
      <c r="X1895" s="2">
        <v>59.85</v>
      </c>
    </row>
    <row r="1896" spans="1:24">
      <c r="A1896" t="s">
        <v>3875</v>
      </c>
      <c r="B1896" s="1">
        <v>44686</v>
      </c>
      <c r="C1896" t="s">
        <v>3876</v>
      </c>
      <c r="D1896" t="s">
        <v>260</v>
      </c>
      <c r="E1896" t="s">
        <v>45</v>
      </c>
      <c r="F1896" t="s">
        <v>45</v>
      </c>
      <c r="G1896" t="s">
        <v>107</v>
      </c>
      <c r="H1896" t="s">
        <v>125</v>
      </c>
      <c r="I1896" t="s">
        <v>31</v>
      </c>
      <c r="J1896" t="s">
        <v>486</v>
      </c>
      <c r="K1896" t="s">
        <v>33</v>
      </c>
      <c r="L1896" t="s">
        <v>34</v>
      </c>
      <c r="M1896" t="s">
        <v>35</v>
      </c>
      <c r="N1896" s="1">
        <v>44696</v>
      </c>
      <c r="O1896">
        <v>3.52</v>
      </c>
      <c r="P1896" s="2">
        <v>5.58</v>
      </c>
      <c r="Q1896">
        <v>2.06</v>
      </c>
      <c r="R1896">
        <v>13</v>
      </c>
      <c r="S1896" s="2">
        <v>45.76</v>
      </c>
      <c r="T1896" s="3">
        <v>0.06</v>
      </c>
      <c r="U1896" s="2">
        <v>2.75</v>
      </c>
      <c r="V1896" s="2">
        <v>43.01</v>
      </c>
      <c r="W1896" s="2">
        <v>2.99</v>
      </c>
      <c r="X1896" s="2">
        <v>46</v>
      </c>
    </row>
    <row r="1897" spans="1:24">
      <c r="A1897" t="s">
        <v>3877</v>
      </c>
      <c r="B1897" s="1">
        <v>44689</v>
      </c>
      <c r="C1897" t="s">
        <v>3878</v>
      </c>
      <c r="D1897" t="s">
        <v>264</v>
      </c>
      <c r="E1897" t="s">
        <v>27</v>
      </c>
      <c r="F1897" t="s">
        <v>28</v>
      </c>
      <c r="G1897" t="s">
        <v>29</v>
      </c>
      <c r="H1897" t="s">
        <v>125</v>
      </c>
      <c r="I1897" t="s">
        <v>48</v>
      </c>
      <c r="J1897" t="s">
        <v>489</v>
      </c>
      <c r="K1897" t="s">
        <v>33</v>
      </c>
      <c r="L1897" t="s">
        <v>41</v>
      </c>
      <c r="M1897" t="s">
        <v>35</v>
      </c>
      <c r="N1897" s="1">
        <v>44732</v>
      </c>
      <c r="O1897">
        <v>1.95</v>
      </c>
      <c r="P1897" s="2">
        <v>3.98</v>
      </c>
      <c r="Q1897">
        <v>2.0299999999999998</v>
      </c>
      <c r="R1897">
        <v>27</v>
      </c>
      <c r="S1897" s="2">
        <v>52.65</v>
      </c>
      <c r="T1897" s="3">
        <v>0.06</v>
      </c>
      <c r="U1897" s="2">
        <v>3.16</v>
      </c>
      <c r="V1897" s="2">
        <v>49.49</v>
      </c>
      <c r="W1897" s="2">
        <v>0.83</v>
      </c>
      <c r="X1897" s="2">
        <v>50.32</v>
      </c>
    </row>
    <row r="1898" spans="1:24">
      <c r="A1898" t="s">
        <v>3879</v>
      </c>
      <c r="B1898" s="1">
        <v>44689</v>
      </c>
      <c r="C1898" t="s">
        <v>3880</v>
      </c>
      <c r="D1898" t="s">
        <v>268</v>
      </c>
      <c r="E1898" t="s">
        <v>39</v>
      </c>
      <c r="F1898" t="s">
        <v>39</v>
      </c>
      <c r="G1898" t="s">
        <v>29</v>
      </c>
      <c r="H1898" t="s">
        <v>150</v>
      </c>
      <c r="I1898" t="s">
        <v>48</v>
      </c>
      <c r="J1898" t="s">
        <v>492</v>
      </c>
      <c r="K1898" t="s">
        <v>50</v>
      </c>
      <c r="L1898" t="s">
        <v>51</v>
      </c>
      <c r="M1898" t="s">
        <v>35</v>
      </c>
      <c r="N1898" s="1">
        <v>44747</v>
      </c>
      <c r="O1898">
        <v>0.71</v>
      </c>
      <c r="P1898" s="2">
        <v>1.1399999999999999</v>
      </c>
      <c r="Q1898">
        <v>0.43</v>
      </c>
      <c r="R1898">
        <v>20</v>
      </c>
      <c r="S1898" s="2">
        <v>14.2</v>
      </c>
      <c r="T1898" s="3">
        <v>0.09</v>
      </c>
      <c r="U1898" s="2">
        <v>1.28</v>
      </c>
      <c r="V1898" s="2">
        <v>12.92</v>
      </c>
      <c r="W1898" s="2">
        <v>0.7</v>
      </c>
      <c r="X1898" s="2">
        <v>13.62</v>
      </c>
    </row>
    <row r="1899" spans="1:24">
      <c r="A1899" t="s">
        <v>3881</v>
      </c>
      <c r="B1899" s="1">
        <v>44690</v>
      </c>
      <c r="C1899" t="s">
        <v>3882</v>
      </c>
      <c r="D1899" t="s">
        <v>272</v>
      </c>
      <c r="E1899" t="s">
        <v>45</v>
      </c>
      <c r="F1899" t="s">
        <v>45</v>
      </c>
      <c r="G1899" t="s">
        <v>29</v>
      </c>
      <c r="H1899" t="s">
        <v>433</v>
      </c>
      <c r="I1899" t="s">
        <v>176</v>
      </c>
      <c r="J1899" t="s">
        <v>495</v>
      </c>
      <c r="K1899" t="s">
        <v>33</v>
      </c>
      <c r="L1899" t="s">
        <v>58</v>
      </c>
      <c r="M1899" t="s">
        <v>35</v>
      </c>
      <c r="N1899" s="1">
        <v>44711</v>
      </c>
      <c r="O1899">
        <v>84.22</v>
      </c>
      <c r="P1899" s="2">
        <v>210.55</v>
      </c>
      <c r="Q1899">
        <v>126.33</v>
      </c>
      <c r="R1899">
        <v>4</v>
      </c>
      <c r="S1899" s="2">
        <v>336.88</v>
      </c>
      <c r="T1899" s="3">
        <v>0.05</v>
      </c>
      <c r="U1899" s="2">
        <v>16.84</v>
      </c>
      <c r="V1899" s="2">
        <v>320.04000000000002</v>
      </c>
      <c r="W1899" s="2">
        <v>9.99</v>
      </c>
      <c r="X1899" s="2">
        <v>330.03</v>
      </c>
    </row>
    <row r="1900" spans="1:24">
      <c r="A1900" t="s">
        <v>3883</v>
      </c>
      <c r="B1900" s="1">
        <v>44691</v>
      </c>
      <c r="C1900" t="s">
        <v>2851</v>
      </c>
      <c r="D1900" t="s">
        <v>276</v>
      </c>
      <c r="E1900" t="s">
        <v>39</v>
      </c>
      <c r="F1900" t="s">
        <v>39</v>
      </c>
      <c r="G1900" t="s">
        <v>29</v>
      </c>
      <c r="H1900" t="s">
        <v>167</v>
      </c>
      <c r="I1900" t="s">
        <v>63</v>
      </c>
      <c r="J1900" t="s">
        <v>498</v>
      </c>
      <c r="K1900" t="s">
        <v>33</v>
      </c>
      <c r="L1900" t="s">
        <v>34</v>
      </c>
      <c r="M1900" t="s">
        <v>35</v>
      </c>
      <c r="N1900" s="1">
        <v>44724</v>
      </c>
      <c r="O1900">
        <v>3.52</v>
      </c>
      <c r="P1900" s="2">
        <v>5.68</v>
      </c>
      <c r="Q1900">
        <v>2.16</v>
      </c>
      <c r="R1900">
        <v>34</v>
      </c>
      <c r="S1900" s="2">
        <v>119.68</v>
      </c>
      <c r="T1900" s="3">
        <v>0.06</v>
      </c>
      <c r="U1900" s="2">
        <v>7.18</v>
      </c>
      <c r="V1900" s="2">
        <v>112.5</v>
      </c>
      <c r="W1900" s="2">
        <v>1.39</v>
      </c>
      <c r="X1900" s="2">
        <v>113.89</v>
      </c>
    </row>
    <row r="1901" spans="1:24">
      <c r="A1901" t="s">
        <v>3884</v>
      </c>
      <c r="B1901" s="1">
        <v>44693</v>
      </c>
      <c r="C1901" t="s">
        <v>3393</v>
      </c>
      <c r="D1901" t="s">
        <v>280</v>
      </c>
      <c r="E1901" t="s">
        <v>45</v>
      </c>
      <c r="F1901" t="s">
        <v>45</v>
      </c>
      <c r="G1901" t="s">
        <v>29</v>
      </c>
      <c r="H1901" t="s">
        <v>62</v>
      </c>
      <c r="I1901" t="s">
        <v>73</v>
      </c>
      <c r="J1901" t="s">
        <v>501</v>
      </c>
      <c r="K1901" t="s">
        <v>50</v>
      </c>
      <c r="L1901" t="s">
        <v>41</v>
      </c>
      <c r="M1901" t="s">
        <v>35</v>
      </c>
      <c r="N1901" s="1">
        <v>44710</v>
      </c>
      <c r="O1901">
        <v>2.1800000000000002</v>
      </c>
      <c r="P1901" s="2">
        <v>3.52</v>
      </c>
      <c r="Q1901">
        <v>1.34</v>
      </c>
      <c r="R1901">
        <v>42</v>
      </c>
      <c r="S1901" s="2">
        <v>91.56</v>
      </c>
      <c r="T1901" s="3">
        <v>0.04</v>
      </c>
      <c r="U1901" s="2">
        <v>3.66</v>
      </c>
      <c r="V1901" s="2">
        <v>87.9</v>
      </c>
      <c r="W1901" s="2">
        <v>6.83</v>
      </c>
      <c r="X1901" s="2">
        <v>94.73</v>
      </c>
    </row>
    <row r="1902" spans="1:24">
      <c r="A1902" t="s">
        <v>3885</v>
      </c>
      <c r="B1902" s="1">
        <v>44695</v>
      </c>
      <c r="C1902" t="s">
        <v>3886</v>
      </c>
      <c r="D1902" t="s">
        <v>284</v>
      </c>
      <c r="E1902" t="s">
        <v>27</v>
      </c>
      <c r="F1902" t="s">
        <v>28</v>
      </c>
      <c r="G1902" t="s">
        <v>29</v>
      </c>
      <c r="H1902" t="s">
        <v>116</v>
      </c>
      <c r="I1902" t="s">
        <v>63</v>
      </c>
      <c r="J1902" t="s">
        <v>504</v>
      </c>
      <c r="K1902" t="s">
        <v>57</v>
      </c>
      <c r="L1902" t="s">
        <v>34</v>
      </c>
      <c r="M1902" t="s">
        <v>35</v>
      </c>
      <c r="N1902" s="1">
        <v>44723</v>
      </c>
      <c r="O1902">
        <v>2.29</v>
      </c>
      <c r="P1902" s="2">
        <v>3.69</v>
      </c>
      <c r="Q1902">
        <v>1.4</v>
      </c>
      <c r="R1902">
        <v>47</v>
      </c>
      <c r="S1902" s="2">
        <v>107.63</v>
      </c>
      <c r="T1902" s="3">
        <v>0.05</v>
      </c>
      <c r="U1902" s="2">
        <v>5.38</v>
      </c>
      <c r="V1902" s="2">
        <v>102.25</v>
      </c>
      <c r="W1902" s="2">
        <v>0.5</v>
      </c>
      <c r="X1902" s="2">
        <v>102.75</v>
      </c>
    </row>
    <row r="1903" spans="1:24">
      <c r="A1903" t="s">
        <v>3887</v>
      </c>
      <c r="B1903" s="1">
        <v>44695</v>
      </c>
      <c r="C1903" t="s">
        <v>3888</v>
      </c>
      <c r="D1903" t="s">
        <v>288</v>
      </c>
      <c r="E1903" t="s">
        <v>27</v>
      </c>
      <c r="F1903" t="s">
        <v>28</v>
      </c>
      <c r="G1903" t="s">
        <v>46</v>
      </c>
      <c r="H1903" t="s">
        <v>62</v>
      </c>
      <c r="I1903" t="s">
        <v>63</v>
      </c>
      <c r="J1903" t="s">
        <v>507</v>
      </c>
      <c r="K1903" t="s">
        <v>50</v>
      </c>
      <c r="L1903" t="s">
        <v>41</v>
      </c>
      <c r="M1903" t="s">
        <v>35</v>
      </c>
      <c r="N1903" s="1">
        <v>44725</v>
      </c>
      <c r="O1903">
        <v>1.33</v>
      </c>
      <c r="P1903" s="2">
        <v>2.08</v>
      </c>
      <c r="Q1903">
        <v>0.75</v>
      </c>
      <c r="R1903">
        <v>43</v>
      </c>
      <c r="S1903" s="2">
        <v>57.19</v>
      </c>
      <c r="T1903" s="3">
        <v>0.05</v>
      </c>
      <c r="U1903" s="2">
        <v>2.86</v>
      </c>
      <c r="V1903" s="2">
        <v>54.33</v>
      </c>
      <c r="W1903" s="2">
        <v>1.49</v>
      </c>
      <c r="X1903" s="2">
        <v>55.82</v>
      </c>
    </row>
    <row r="1904" spans="1:24">
      <c r="A1904" t="s">
        <v>3889</v>
      </c>
      <c r="B1904" s="1">
        <v>44699</v>
      </c>
      <c r="C1904" t="s">
        <v>3399</v>
      </c>
      <c r="D1904" t="s">
        <v>292</v>
      </c>
      <c r="E1904" t="s">
        <v>39</v>
      </c>
      <c r="F1904" t="s">
        <v>39</v>
      </c>
      <c r="G1904" t="s">
        <v>29</v>
      </c>
      <c r="H1904" t="s">
        <v>62</v>
      </c>
      <c r="I1904" t="s">
        <v>63</v>
      </c>
      <c r="J1904" t="s">
        <v>510</v>
      </c>
      <c r="K1904" t="s">
        <v>57</v>
      </c>
      <c r="L1904" t="s">
        <v>51</v>
      </c>
      <c r="M1904" t="s">
        <v>35</v>
      </c>
      <c r="N1904" s="1">
        <v>44702</v>
      </c>
      <c r="O1904">
        <v>14.95</v>
      </c>
      <c r="P1904" s="2">
        <v>34.76</v>
      </c>
      <c r="Q1904">
        <v>19.809999999999999</v>
      </c>
      <c r="R1904">
        <v>8</v>
      </c>
      <c r="S1904" s="2">
        <v>119.6</v>
      </c>
      <c r="T1904" s="3">
        <v>0</v>
      </c>
      <c r="U1904" s="2">
        <v>0</v>
      </c>
      <c r="V1904" s="2">
        <v>119.6</v>
      </c>
      <c r="W1904" s="2">
        <v>8.2200000000000006</v>
      </c>
      <c r="X1904" s="2">
        <v>127.82</v>
      </c>
    </row>
    <row r="1905" spans="1:24">
      <c r="A1905" t="s">
        <v>3890</v>
      </c>
      <c r="B1905" s="1">
        <v>44700</v>
      </c>
      <c r="C1905" t="s">
        <v>3891</v>
      </c>
      <c r="D1905" t="s">
        <v>296</v>
      </c>
      <c r="E1905" t="s">
        <v>45</v>
      </c>
      <c r="F1905" t="s">
        <v>45</v>
      </c>
      <c r="G1905" t="s">
        <v>107</v>
      </c>
      <c r="H1905" t="s">
        <v>479</v>
      </c>
      <c r="I1905" t="s">
        <v>31</v>
      </c>
      <c r="J1905" t="s">
        <v>513</v>
      </c>
      <c r="K1905" t="s">
        <v>33</v>
      </c>
      <c r="L1905" t="s">
        <v>58</v>
      </c>
      <c r="M1905" t="s">
        <v>35</v>
      </c>
      <c r="N1905" s="1">
        <v>44727</v>
      </c>
      <c r="O1905">
        <v>1.76</v>
      </c>
      <c r="P1905" s="2">
        <v>2.94</v>
      </c>
      <c r="Q1905">
        <v>1.18</v>
      </c>
      <c r="R1905">
        <v>31</v>
      </c>
      <c r="S1905" s="2">
        <v>54.56</v>
      </c>
      <c r="T1905" s="3">
        <v>0.04</v>
      </c>
      <c r="U1905" s="2">
        <v>2.1800000000000002</v>
      </c>
      <c r="V1905" s="2">
        <v>52.38</v>
      </c>
      <c r="W1905" s="2">
        <v>0.81</v>
      </c>
      <c r="X1905" s="2">
        <v>53.19</v>
      </c>
    </row>
    <row r="1906" spans="1:24">
      <c r="A1906" t="s">
        <v>3892</v>
      </c>
      <c r="B1906" s="1">
        <v>44702</v>
      </c>
      <c r="C1906" t="s">
        <v>3403</v>
      </c>
      <c r="D1906" t="s">
        <v>300</v>
      </c>
      <c r="E1906" t="s">
        <v>27</v>
      </c>
      <c r="F1906" t="s">
        <v>28</v>
      </c>
      <c r="G1906" t="s">
        <v>29</v>
      </c>
      <c r="H1906" t="s">
        <v>30</v>
      </c>
      <c r="I1906" t="s">
        <v>73</v>
      </c>
      <c r="J1906" t="s">
        <v>516</v>
      </c>
      <c r="K1906" t="s">
        <v>57</v>
      </c>
      <c r="L1906" t="s">
        <v>51</v>
      </c>
      <c r="M1906" t="s">
        <v>35</v>
      </c>
      <c r="N1906" s="1">
        <v>44731</v>
      </c>
      <c r="O1906">
        <v>5.5</v>
      </c>
      <c r="P1906" s="2">
        <v>12.22</v>
      </c>
      <c r="Q1906">
        <v>6.72</v>
      </c>
      <c r="R1906">
        <v>10</v>
      </c>
      <c r="S1906" s="2">
        <v>55</v>
      </c>
      <c r="T1906" s="3">
        <v>0.01</v>
      </c>
      <c r="U1906" s="2">
        <v>0.55000000000000004</v>
      </c>
      <c r="V1906" s="2">
        <v>54.45</v>
      </c>
      <c r="W1906" s="2">
        <v>2.85</v>
      </c>
      <c r="X1906" s="2">
        <v>57.3</v>
      </c>
    </row>
    <row r="1907" spans="1:24">
      <c r="A1907" t="s">
        <v>3893</v>
      </c>
      <c r="B1907" s="1">
        <v>44702</v>
      </c>
      <c r="C1907" t="s">
        <v>3074</v>
      </c>
      <c r="D1907" t="s">
        <v>304</v>
      </c>
      <c r="E1907" t="s">
        <v>39</v>
      </c>
      <c r="F1907" t="s">
        <v>39</v>
      </c>
      <c r="G1907" t="s">
        <v>46</v>
      </c>
      <c r="H1907" t="s">
        <v>47</v>
      </c>
      <c r="I1907" t="s">
        <v>73</v>
      </c>
      <c r="J1907" t="s">
        <v>519</v>
      </c>
      <c r="K1907" t="s">
        <v>33</v>
      </c>
      <c r="L1907" t="s">
        <v>34</v>
      </c>
      <c r="M1907" t="s">
        <v>35</v>
      </c>
      <c r="N1907" s="1">
        <v>44741</v>
      </c>
      <c r="O1907">
        <v>52.07</v>
      </c>
      <c r="P1907" s="2">
        <v>83.98</v>
      </c>
      <c r="Q1907">
        <v>31.91</v>
      </c>
      <c r="R1907">
        <v>46</v>
      </c>
      <c r="S1907" s="2">
        <v>2395.2199999999998</v>
      </c>
      <c r="T1907" s="3">
        <v>0.06</v>
      </c>
      <c r="U1907" s="2">
        <v>143.71</v>
      </c>
      <c r="V1907" s="2">
        <v>2251.5100000000002</v>
      </c>
      <c r="W1907" s="2">
        <v>5.01</v>
      </c>
      <c r="X1907" s="2">
        <v>2256.52</v>
      </c>
    </row>
    <row r="1908" spans="1:24">
      <c r="A1908" t="s">
        <v>3894</v>
      </c>
      <c r="B1908" s="1">
        <v>44702</v>
      </c>
      <c r="C1908" t="s">
        <v>3895</v>
      </c>
      <c r="D1908" t="s">
        <v>308</v>
      </c>
      <c r="E1908" t="s">
        <v>45</v>
      </c>
      <c r="F1908" t="s">
        <v>45</v>
      </c>
      <c r="G1908" t="s">
        <v>29</v>
      </c>
      <c r="H1908" t="s">
        <v>30</v>
      </c>
      <c r="I1908" t="s">
        <v>73</v>
      </c>
      <c r="J1908" t="s">
        <v>522</v>
      </c>
      <c r="K1908" t="s">
        <v>33</v>
      </c>
      <c r="L1908" t="s">
        <v>41</v>
      </c>
      <c r="M1908" t="s">
        <v>35</v>
      </c>
      <c r="N1908" s="1">
        <v>44727</v>
      </c>
      <c r="O1908">
        <v>14.95</v>
      </c>
      <c r="P1908" s="2">
        <v>34.76</v>
      </c>
      <c r="Q1908">
        <v>19.809999999999999</v>
      </c>
      <c r="R1908">
        <v>47</v>
      </c>
      <c r="S1908" s="2">
        <v>702.65</v>
      </c>
      <c r="T1908" s="3">
        <v>0.09</v>
      </c>
      <c r="U1908" s="2">
        <v>63.24</v>
      </c>
      <c r="V1908" s="2">
        <v>639.41</v>
      </c>
      <c r="W1908" s="2">
        <v>8.2200000000000006</v>
      </c>
      <c r="X1908" s="2">
        <v>647.63</v>
      </c>
    </row>
    <row r="1909" spans="1:24">
      <c r="A1909" t="s">
        <v>3896</v>
      </c>
      <c r="B1909" s="1">
        <v>44703</v>
      </c>
      <c r="C1909" t="s">
        <v>3897</v>
      </c>
      <c r="D1909" t="s">
        <v>312</v>
      </c>
      <c r="E1909" t="s">
        <v>27</v>
      </c>
      <c r="F1909" t="s">
        <v>28</v>
      </c>
      <c r="G1909" t="s">
        <v>29</v>
      </c>
      <c r="H1909" t="s">
        <v>30</v>
      </c>
      <c r="I1909" t="s">
        <v>31</v>
      </c>
      <c r="J1909" t="s">
        <v>526</v>
      </c>
      <c r="K1909" t="s">
        <v>33</v>
      </c>
      <c r="L1909" t="s">
        <v>51</v>
      </c>
      <c r="M1909" t="s">
        <v>35</v>
      </c>
      <c r="N1909" s="1">
        <v>44729</v>
      </c>
      <c r="O1909">
        <v>4.46</v>
      </c>
      <c r="P1909" s="2">
        <v>10.89</v>
      </c>
      <c r="Q1909">
        <v>6.43</v>
      </c>
      <c r="R1909">
        <v>1</v>
      </c>
      <c r="S1909" s="2">
        <v>4.46</v>
      </c>
      <c r="T1909" s="3">
        <v>0</v>
      </c>
      <c r="U1909" s="2">
        <v>0</v>
      </c>
      <c r="V1909" s="2">
        <v>4.46</v>
      </c>
      <c r="W1909" s="2">
        <v>4.5</v>
      </c>
      <c r="X1909" s="2">
        <v>8.9600000000000009</v>
      </c>
    </row>
    <row r="1910" spans="1:24">
      <c r="A1910" t="s">
        <v>3898</v>
      </c>
      <c r="B1910" s="1">
        <v>44703</v>
      </c>
      <c r="C1910" t="s">
        <v>3899</v>
      </c>
      <c r="D1910" t="s">
        <v>316</v>
      </c>
      <c r="E1910" t="s">
        <v>39</v>
      </c>
      <c r="F1910" t="s">
        <v>39</v>
      </c>
      <c r="G1910" t="s">
        <v>107</v>
      </c>
      <c r="H1910" t="s">
        <v>416</v>
      </c>
      <c r="I1910" t="s">
        <v>63</v>
      </c>
      <c r="J1910" t="s">
        <v>529</v>
      </c>
      <c r="K1910" t="s">
        <v>50</v>
      </c>
      <c r="L1910" t="s">
        <v>58</v>
      </c>
      <c r="M1910" t="s">
        <v>35</v>
      </c>
      <c r="N1910" s="1">
        <v>44706</v>
      </c>
      <c r="O1910">
        <v>1.18</v>
      </c>
      <c r="P1910" s="2">
        <v>1.88</v>
      </c>
      <c r="Q1910">
        <v>0.7</v>
      </c>
      <c r="R1910">
        <v>22</v>
      </c>
      <c r="S1910" s="2">
        <v>25.96</v>
      </c>
      <c r="T1910" s="3">
        <v>0.09</v>
      </c>
      <c r="U1910" s="2">
        <v>2.34</v>
      </c>
      <c r="V1910" s="2">
        <v>23.62</v>
      </c>
      <c r="W1910" s="2">
        <v>1.49</v>
      </c>
      <c r="X1910" s="2">
        <v>25.11</v>
      </c>
    </row>
    <row r="1911" spans="1:24">
      <c r="A1911" t="s">
        <v>3900</v>
      </c>
      <c r="B1911" s="1">
        <v>44704</v>
      </c>
      <c r="C1911" t="s">
        <v>3901</v>
      </c>
      <c r="D1911" t="s">
        <v>320</v>
      </c>
      <c r="E1911" t="s">
        <v>45</v>
      </c>
      <c r="F1911" t="s">
        <v>45</v>
      </c>
      <c r="G1911" t="s">
        <v>46</v>
      </c>
      <c r="H1911" t="s">
        <v>66</v>
      </c>
      <c r="I1911" t="s">
        <v>176</v>
      </c>
      <c r="J1911" t="s">
        <v>532</v>
      </c>
      <c r="K1911" t="s">
        <v>57</v>
      </c>
      <c r="L1911" t="s">
        <v>34</v>
      </c>
      <c r="M1911" t="s">
        <v>52</v>
      </c>
      <c r="N1911" s="1">
        <v>44715</v>
      </c>
      <c r="O1911">
        <v>2.39</v>
      </c>
      <c r="P1911" s="2">
        <v>4.26</v>
      </c>
      <c r="Q1911">
        <v>1.87</v>
      </c>
      <c r="R1911">
        <v>5</v>
      </c>
      <c r="S1911" s="2">
        <v>11.95</v>
      </c>
      <c r="T1911" s="3">
        <v>0.01</v>
      </c>
      <c r="U1911" s="2">
        <v>0.12</v>
      </c>
      <c r="V1911" s="2">
        <v>11.83</v>
      </c>
      <c r="W1911" s="2">
        <v>1.2</v>
      </c>
      <c r="X1911" s="2">
        <v>13.03</v>
      </c>
    </row>
    <row r="1912" spans="1:24">
      <c r="A1912" t="s">
        <v>3902</v>
      </c>
      <c r="B1912" s="1">
        <v>44707</v>
      </c>
      <c r="C1912" t="s">
        <v>3903</v>
      </c>
      <c r="D1912" t="s">
        <v>323</v>
      </c>
      <c r="E1912" t="s">
        <v>39</v>
      </c>
      <c r="F1912" t="s">
        <v>39</v>
      </c>
      <c r="G1912" t="s">
        <v>46</v>
      </c>
      <c r="H1912" t="s">
        <v>125</v>
      </c>
      <c r="I1912" t="s">
        <v>31</v>
      </c>
      <c r="J1912" t="s">
        <v>535</v>
      </c>
      <c r="K1912" t="s">
        <v>50</v>
      </c>
      <c r="L1912" t="s">
        <v>41</v>
      </c>
      <c r="M1912" t="s">
        <v>35</v>
      </c>
      <c r="N1912" s="1">
        <v>44726</v>
      </c>
      <c r="O1912">
        <v>52.04</v>
      </c>
      <c r="P1912" s="2">
        <v>83.93</v>
      </c>
      <c r="Q1912">
        <v>31.89</v>
      </c>
      <c r="R1912">
        <v>5</v>
      </c>
      <c r="S1912" s="2">
        <v>260.2</v>
      </c>
      <c r="T1912" s="3">
        <v>0.04</v>
      </c>
      <c r="U1912" s="2">
        <v>10.41</v>
      </c>
      <c r="V1912" s="2">
        <v>249.79</v>
      </c>
      <c r="W1912" s="2">
        <v>19.989999999999998</v>
      </c>
      <c r="X1912" s="2">
        <v>269.77999999999997</v>
      </c>
    </row>
    <row r="1913" spans="1:24">
      <c r="A1913" t="s">
        <v>3904</v>
      </c>
      <c r="B1913" s="1">
        <v>44708</v>
      </c>
      <c r="C1913" t="s">
        <v>3905</v>
      </c>
      <c r="D1913" t="s">
        <v>327</v>
      </c>
      <c r="E1913" t="s">
        <v>39</v>
      </c>
      <c r="F1913" t="s">
        <v>39</v>
      </c>
      <c r="G1913" t="s">
        <v>29</v>
      </c>
      <c r="H1913" t="s">
        <v>125</v>
      </c>
      <c r="I1913" t="s">
        <v>63</v>
      </c>
      <c r="J1913" t="s">
        <v>538</v>
      </c>
      <c r="K1913" t="s">
        <v>57</v>
      </c>
      <c r="L1913" t="s">
        <v>51</v>
      </c>
      <c r="M1913" t="s">
        <v>35</v>
      </c>
      <c r="N1913" s="1">
        <v>44764</v>
      </c>
      <c r="O1913">
        <v>5.33</v>
      </c>
      <c r="P1913" s="2">
        <v>8.6</v>
      </c>
      <c r="Q1913">
        <v>3.27</v>
      </c>
      <c r="R1913">
        <v>1</v>
      </c>
      <c r="S1913" s="2">
        <v>5.33</v>
      </c>
      <c r="T1913" s="3">
        <v>0.06</v>
      </c>
      <c r="U1913" s="2">
        <v>0.32</v>
      </c>
      <c r="V1913" s="2">
        <v>5.01</v>
      </c>
      <c r="W1913" s="2">
        <v>6.19</v>
      </c>
      <c r="X1913" s="2">
        <v>11.2</v>
      </c>
    </row>
    <row r="1914" spans="1:24">
      <c r="A1914" t="s">
        <v>3906</v>
      </c>
      <c r="B1914" s="1">
        <v>44710</v>
      </c>
      <c r="C1914" t="s">
        <v>3419</v>
      </c>
      <c r="D1914" t="s">
        <v>331</v>
      </c>
      <c r="E1914" t="s">
        <v>45</v>
      </c>
      <c r="F1914" t="s">
        <v>45</v>
      </c>
      <c r="G1914" t="s">
        <v>72</v>
      </c>
      <c r="H1914" t="s">
        <v>416</v>
      </c>
      <c r="I1914" t="s">
        <v>31</v>
      </c>
      <c r="J1914" t="s">
        <v>541</v>
      </c>
      <c r="K1914" t="s">
        <v>33</v>
      </c>
      <c r="L1914" t="s">
        <v>58</v>
      </c>
      <c r="M1914" t="s">
        <v>35</v>
      </c>
      <c r="N1914" s="1">
        <v>44729</v>
      </c>
      <c r="O1914">
        <v>14.95</v>
      </c>
      <c r="P1914" s="2">
        <v>34.76</v>
      </c>
      <c r="Q1914">
        <v>19.809999999999999</v>
      </c>
      <c r="R1914">
        <v>32</v>
      </c>
      <c r="S1914" s="2">
        <v>478.4</v>
      </c>
      <c r="T1914" s="3">
        <v>0.02</v>
      </c>
      <c r="U1914" s="2">
        <v>9.57</v>
      </c>
      <c r="V1914" s="2">
        <v>468.83</v>
      </c>
      <c r="W1914" s="2">
        <v>8.2200000000000006</v>
      </c>
      <c r="X1914" s="2">
        <v>477.05</v>
      </c>
    </row>
    <row r="1915" spans="1:24">
      <c r="A1915" t="s">
        <v>3907</v>
      </c>
      <c r="B1915" s="1">
        <v>44711</v>
      </c>
      <c r="C1915" t="s">
        <v>3908</v>
      </c>
      <c r="D1915" t="s">
        <v>335</v>
      </c>
      <c r="E1915" t="s">
        <v>27</v>
      </c>
      <c r="F1915" t="s">
        <v>28</v>
      </c>
      <c r="G1915" t="s">
        <v>107</v>
      </c>
      <c r="H1915" t="s">
        <v>47</v>
      </c>
      <c r="I1915" t="s">
        <v>31</v>
      </c>
      <c r="J1915" t="s">
        <v>544</v>
      </c>
      <c r="K1915" t="s">
        <v>57</v>
      </c>
      <c r="L1915" t="s">
        <v>58</v>
      </c>
      <c r="M1915" t="s">
        <v>35</v>
      </c>
      <c r="N1915" s="1">
        <v>44765</v>
      </c>
      <c r="O1915">
        <v>6.2</v>
      </c>
      <c r="P1915" s="2">
        <v>30.98</v>
      </c>
      <c r="Q1915">
        <v>24.78</v>
      </c>
      <c r="R1915">
        <v>24</v>
      </c>
      <c r="S1915" s="2">
        <v>148.80000000000001</v>
      </c>
      <c r="T1915" s="3">
        <v>0.08</v>
      </c>
      <c r="U1915" s="2">
        <v>11.9</v>
      </c>
      <c r="V1915" s="2">
        <v>136.9</v>
      </c>
      <c r="W1915" s="2">
        <v>4</v>
      </c>
      <c r="X1915" s="2">
        <v>140.9</v>
      </c>
    </row>
    <row r="1916" spans="1:24">
      <c r="A1916" t="s">
        <v>3909</v>
      </c>
      <c r="B1916" s="1">
        <v>44712</v>
      </c>
      <c r="C1916" t="s">
        <v>3910</v>
      </c>
      <c r="D1916" t="s">
        <v>339</v>
      </c>
      <c r="E1916" t="s">
        <v>27</v>
      </c>
      <c r="F1916" t="s">
        <v>28</v>
      </c>
      <c r="G1916" t="s">
        <v>72</v>
      </c>
      <c r="H1916" t="s">
        <v>66</v>
      </c>
      <c r="I1916" t="s">
        <v>48</v>
      </c>
      <c r="J1916" t="s">
        <v>547</v>
      </c>
      <c r="K1916" t="s">
        <v>33</v>
      </c>
      <c r="L1916" t="s">
        <v>58</v>
      </c>
      <c r="M1916" t="s">
        <v>35</v>
      </c>
      <c r="N1916" s="1">
        <v>44758</v>
      </c>
      <c r="O1916">
        <v>0.94</v>
      </c>
      <c r="P1916" s="2">
        <v>2.08</v>
      </c>
      <c r="Q1916">
        <v>1.1399999999999999</v>
      </c>
      <c r="R1916">
        <v>49</v>
      </c>
      <c r="S1916" s="2">
        <v>46.06</v>
      </c>
      <c r="T1916" s="3">
        <v>0.08</v>
      </c>
      <c r="U1916" s="2">
        <v>3.68</v>
      </c>
      <c r="V1916" s="2">
        <v>42.38</v>
      </c>
      <c r="W1916" s="2">
        <v>2.56</v>
      </c>
      <c r="X1916" s="2">
        <v>44.94</v>
      </c>
    </row>
    <row r="1917" spans="1:24">
      <c r="A1917" t="s">
        <v>3911</v>
      </c>
      <c r="B1917" s="1">
        <v>44712</v>
      </c>
      <c r="C1917" t="s">
        <v>3912</v>
      </c>
      <c r="D1917" t="s">
        <v>343</v>
      </c>
      <c r="E1917" t="s">
        <v>39</v>
      </c>
      <c r="F1917" t="s">
        <v>39</v>
      </c>
      <c r="G1917" t="s">
        <v>46</v>
      </c>
      <c r="H1917" t="s">
        <v>47</v>
      </c>
      <c r="I1917" t="s">
        <v>176</v>
      </c>
      <c r="J1917" t="s">
        <v>550</v>
      </c>
      <c r="K1917" t="s">
        <v>50</v>
      </c>
      <c r="L1917" t="s">
        <v>41</v>
      </c>
      <c r="M1917" t="s">
        <v>35</v>
      </c>
      <c r="N1917" s="1">
        <v>44720</v>
      </c>
      <c r="O1917">
        <v>14.7</v>
      </c>
      <c r="P1917" s="2">
        <v>29.99</v>
      </c>
      <c r="Q1917">
        <v>15.29</v>
      </c>
      <c r="R1917">
        <v>1</v>
      </c>
      <c r="S1917" s="2">
        <v>14.7</v>
      </c>
      <c r="T1917" s="3">
        <v>0.04</v>
      </c>
      <c r="U1917" s="2">
        <v>0.59</v>
      </c>
      <c r="V1917" s="2">
        <v>14.11</v>
      </c>
      <c r="W1917" s="2">
        <v>5.5</v>
      </c>
      <c r="X1917" s="2">
        <v>19.61</v>
      </c>
    </row>
    <row r="1918" spans="1:24">
      <c r="A1918" t="s">
        <v>3913</v>
      </c>
      <c r="B1918" s="1">
        <v>44714</v>
      </c>
      <c r="C1918" t="s">
        <v>1799</v>
      </c>
      <c r="D1918" t="s">
        <v>347</v>
      </c>
      <c r="E1918" t="s">
        <v>45</v>
      </c>
      <c r="F1918" t="s">
        <v>45</v>
      </c>
      <c r="G1918" t="s">
        <v>72</v>
      </c>
      <c r="H1918" t="s">
        <v>66</v>
      </c>
      <c r="I1918" t="s">
        <v>73</v>
      </c>
      <c r="J1918" t="s">
        <v>553</v>
      </c>
      <c r="K1918" t="s">
        <v>57</v>
      </c>
      <c r="L1918" t="s">
        <v>34</v>
      </c>
      <c r="M1918" t="s">
        <v>35</v>
      </c>
      <c r="N1918" s="1">
        <v>44728</v>
      </c>
      <c r="O1918">
        <v>3.95</v>
      </c>
      <c r="P1918" s="2">
        <v>6.08</v>
      </c>
      <c r="Q1918">
        <v>2.13</v>
      </c>
      <c r="R1918">
        <v>50</v>
      </c>
      <c r="S1918" s="2">
        <v>197.5</v>
      </c>
      <c r="T1918" s="3">
        <v>0.09</v>
      </c>
      <c r="U1918" s="2">
        <v>17.78</v>
      </c>
      <c r="V1918" s="2">
        <v>179.73</v>
      </c>
      <c r="W1918" s="2">
        <v>1.82</v>
      </c>
      <c r="X1918" s="2">
        <v>181.55</v>
      </c>
    </row>
    <row r="1919" spans="1:24">
      <c r="A1919" t="s">
        <v>3914</v>
      </c>
      <c r="B1919" s="1">
        <v>44715</v>
      </c>
      <c r="C1919" t="s">
        <v>2990</v>
      </c>
      <c r="D1919" t="s">
        <v>351</v>
      </c>
      <c r="E1919" t="s">
        <v>27</v>
      </c>
      <c r="F1919" t="s">
        <v>28</v>
      </c>
      <c r="G1919" t="s">
        <v>46</v>
      </c>
      <c r="H1919" t="s">
        <v>416</v>
      </c>
      <c r="I1919" t="s">
        <v>73</v>
      </c>
      <c r="J1919" t="s">
        <v>556</v>
      </c>
      <c r="K1919" t="s">
        <v>33</v>
      </c>
      <c r="L1919" t="s">
        <v>41</v>
      </c>
      <c r="M1919" t="s">
        <v>35</v>
      </c>
      <c r="N1919" s="1">
        <v>44733</v>
      </c>
      <c r="O1919">
        <v>1.94</v>
      </c>
      <c r="P1919" s="2">
        <v>3.08</v>
      </c>
      <c r="Q1919">
        <v>1.1399999999999999</v>
      </c>
      <c r="R1919">
        <v>11</v>
      </c>
      <c r="S1919" s="2">
        <v>21.34</v>
      </c>
      <c r="T1919" s="3">
        <v>0.03</v>
      </c>
      <c r="U1919" s="2">
        <v>0.64</v>
      </c>
      <c r="V1919" s="2">
        <v>20.7</v>
      </c>
      <c r="W1919" s="2">
        <v>0.99</v>
      </c>
      <c r="X1919" s="2">
        <v>21.69</v>
      </c>
    </row>
    <row r="1920" spans="1:24">
      <c r="A1920" t="s">
        <v>3915</v>
      </c>
      <c r="B1920" s="1">
        <v>44715</v>
      </c>
      <c r="C1920" t="s">
        <v>3916</v>
      </c>
      <c r="D1920" t="s">
        <v>355</v>
      </c>
      <c r="E1920" t="s">
        <v>27</v>
      </c>
      <c r="F1920" t="s">
        <v>28</v>
      </c>
      <c r="G1920" t="s">
        <v>46</v>
      </c>
      <c r="H1920" t="s">
        <v>70</v>
      </c>
      <c r="I1920" t="s">
        <v>63</v>
      </c>
      <c r="J1920" t="s">
        <v>559</v>
      </c>
      <c r="K1920" t="s">
        <v>57</v>
      </c>
      <c r="L1920" t="s">
        <v>58</v>
      </c>
      <c r="M1920" t="s">
        <v>35</v>
      </c>
      <c r="N1920" s="1">
        <v>44746</v>
      </c>
      <c r="O1920">
        <v>0.71</v>
      </c>
      <c r="P1920" s="2">
        <v>1.1399999999999999</v>
      </c>
      <c r="Q1920">
        <v>0.43</v>
      </c>
      <c r="R1920">
        <v>3</v>
      </c>
      <c r="S1920" s="2">
        <v>2.13</v>
      </c>
      <c r="T1920" s="3">
        <v>0.1</v>
      </c>
      <c r="U1920" s="2">
        <v>0.21</v>
      </c>
      <c r="V1920" s="2">
        <v>1.92</v>
      </c>
      <c r="W1920" s="2">
        <v>0.7</v>
      </c>
      <c r="X1920" s="2">
        <v>2.62</v>
      </c>
    </row>
    <row r="1921" spans="1:24">
      <c r="A1921" t="s">
        <v>3917</v>
      </c>
      <c r="B1921" s="1">
        <v>44723</v>
      </c>
      <c r="C1921" t="s">
        <v>128</v>
      </c>
      <c r="D1921" t="s">
        <v>359</v>
      </c>
      <c r="E1921" t="s">
        <v>39</v>
      </c>
      <c r="F1921" t="s">
        <v>39</v>
      </c>
      <c r="G1921" t="s">
        <v>29</v>
      </c>
      <c r="H1921" t="s">
        <v>30</v>
      </c>
      <c r="I1921" t="s">
        <v>73</v>
      </c>
      <c r="J1921" t="s">
        <v>562</v>
      </c>
      <c r="K1921" t="s">
        <v>33</v>
      </c>
      <c r="L1921" t="s">
        <v>58</v>
      </c>
      <c r="M1921" t="s">
        <v>35</v>
      </c>
      <c r="N1921" s="1">
        <v>44735</v>
      </c>
      <c r="O1921">
        <v>1.31</v>
      </c>
      <c r="P1921" s="2">
        <v>2.84</v>
      </c>
      <c r="Q1921">
        <v>1.53</v>
      </c>
      <c r="R1921">
        <v>9</v>
      </c>
      <c r="S1921" s="2">
        <v>11.79</v>
      </c>
      <c r="T1921" s="3">
        <v>0.08</v>
      </c>
      <c r="U1921" s="2">
        <v>0.94</v>
      </c>
      <c r="V1921" s="2">
        <v>10.85</v>
      </c>
      <c r="W1921" s="2">
        <v>0.93</v>
      </c>
      <c r="X1921" s="2">
        <v>11.78</v>
      </c>
    </row>
    <row r="1922" spans="1:24">
      <c r="A1922" t="s">
        <v>3918</v>
      </c>
      <c r="B1922" s="1">
        <v>44725</v>
      </c>
      <c r="C1922" t="s">
        <v>2877</v>
      </c>
      <c r="D1922" t="s">
        <v>363</v>
      </c>
      <c r="E1922" t="s">
        <v>45</v>
      </c>
      <c r="F1922" t="s">
        <v>45</v>
      </c>
      <c r="G1922" t="s">
        <v>107</v>
      </c>
      <c r="H1922" t="s">
        <v>150</v>
      </c>
      <c r="I1922" t="s">
        <v>73</v>
      </c>
      <c r="J1922" t="s">
        <v>565</v>
      </c>
      <c r="K1922" t="s">
        <v>50</v>
      </c>
      <c r="L1922" t="s">
        <v>51</v>
      </c>
      <c r="M1922" t="s">
        <v>35</v>
      </c>
      <c r="N1922" s="1">
        <v>44767</v>
      </c>
      <c r="O1922">
        <v>32.020000000000003</v>
      </c>
      <c r="P1922" s="2">
        <v>152.47999999999999</v>
      </c>
      <c r="Q1922">
        <v>120.46</v>
      </c>
      <c r="R1922">
        <v>12</v>
      </c>
      <c r="S1922" s="2">
        <v>384.24</v>
      </c>
      <c r="T1922" s="3">
        <v>0.1</v>
      </c>
      <c r="U1922" s="2">
        <v>38.42</v>
      </c>
      <c r="V1922" s="2">
        <v>345.82</v>
      </c>
      <c r="W1922" s="2">
        <v>4</v>
      </c>
      <c r="X1922" s="2">
        <v>349.82</v>
      </c>
    </row>
    <row r="1923" spans="1:24">
      <c r="A1923" t="s">
        <v>3919</v>
      </c>
      <c r="B1923" s="1">
        <v>44726</v>
      </c>
      <c r="C1923" t="s">
        <v>3920</v>
      </c>
      <c r="D1923" t="s">
        <v>367</v>
      </c>
      <c r="E1923" t="s">
        <v>27</v>
      </c>
      <c r="F1923" t="s">
        <v>28</v>
      </c>
      <c r="G1923" t="s">
        <v>29</v>
      </c>
      <c r="H1923" t="s">
        <v>167</v>
      </c>
      <c r="I1923" t="s">
        <v>73</v>
      </c>
      <c r="J1923" t="s">
        <v>568</v>
      </c>
      <c r="K1923" t="s">
        <v>57</v>
      </c>
      <c r="L1923" t="s">
        <v>58</v>
      </c>
      <c r="M1923" t="s">
        <v>52</v>
      </c>
      <c r="N1923" s="1">
        <v>44727</v>
      </c>
      <c r="O1923">
        <v>99.39</v>
      </c>
      <c r="P1923" s="2">
        <v>162.93</v>
      </c>
      <c r="Q1923">
        <v>63.54</v>
      </c>
      <c r="R1923">
        <v>36</v>
      </c>
      <c r="S1923" s="2">
        <v>3578.04</v>
      </c>
      <c r="T1923" s="3">
        <v>0.05</v>
      </c>
      <c r="U1923" s="2">
        <v>178.9</v>
      </c>
      <c r="V1923" s="2">
        <v>3399.14</v>
      </c>
      <c r="W1923" s="2">
        <v>19.989999999999998</v>
      </c>
      <c r="X1923" s="2">
        <v>3419.13</v>
      </c>
    </row>
    <row r="1924" spans="1:24">
      <c r="A1924" t="s">
        <v>3921</v>
      </c>
      <c r="B1924" s="1">
        <v>44727</v>
      </c>
      <c r="C1924" t="s">
        <v>3922</v>
      </c>
      <c r="D1924" t="s">
        <v>371</v>
      </c>
      <c r="E1924" t="s">
        <v>39</v>
      </c>
      <c r="F1924" t="s">
        <v>39</v>
      </c>
      <c r="G1924" t="s">
        <v>107</v>
      </c>
      <c r="H1924" t="s">
        <v>47</v>
      </c>
      <c r="I1924" t="s">
        <v>48</v>
      </c>
      <c r="J1924" t="s">
        <v>571</v>
      </c>
      <c r="K1924" t="s">
        <v>33</v>
      </c>
      <c r="L1924" t="s">
        <v>34</v>
      </c>
      <c r="M1924" t="s">
        <v>35</v>
      </c>
      <c r="N1924" s="1">
        <v>44781</v>
      </c>
      <c r="O1924">
        <v>13.88</v>
      </c>
      <c r="P1924" s="2">
        <v>22.38</v>
      </c>
      <c r="Q1924">
        <v>8.5</v>
      </c>
      <c r="R1924">
        <v>11</v>
      </c>
      <c r="S1924" s="2">
        <v>152.68</v>
      </c>
      <c r="T1924" s="3">
        <v>0.01</v>
      </c>
      <c r="U1924" s="2">
        <v>1.53</v>
      </c>
      <c r="V1924" s="2">
        <v>151.15</v>
      </c>
      <c r="W1924" s="2">
        <v>15.1</v>
      </c>
      <c r="X1924" s="2">
        <v>166.25</v>
      </c>
    </row>
    <row r="1925" spans="1:24">
      <c r="A1925" t="s">
        <v>3923</v>
      </c>
      <c r="B1925" s="1">
        <v>44727</v>
      </c>
      <c r="C1925" t="s">
        <v>3924</v>
      </c>
      <c r="D1925" t="s">
        <v>375</v>
      </c>
      <c r="E1925" t="s">
        <v>45</v>
      </c>
      <c r="F1925" t="s">
        <v>45</v>
      </c>
      <c r="G1925" t="s">
        <v>29</v>
      </c>
      <c r="H1925" t="s">
        <v>30</v>
      </c>
      <c r="I1925" t="s">
        <v>63</v>
      </c>
      <c r="J1925" t="s">
        <v>574</v>
      </c>
      <c r="K1925" t="s">
        <v>33</v>
      </c>
      <c r="L1925" t="s">
        <v>34</v>
      </c>
      <c r="M1925" t="s">
        <v>52</v>
      </c>
      <c r="N1925" s="1">
        <v>44780</v>
      </c>
      <c r="O1925">
        <v>0.9</v>
      </c>
      <c r="P1925" s="2">
        <v>2.1</v>
      </c>
      <c r="Q1925">
        <v>1.2</v>
      </c>
      <c r="R1925">
        <v>31</v>
      </c>
      <c r="S1925" s="2">
        <v>27.9</v>
      </c>
      <c r="T1925" s="3">
        <v>0.08</v>
      </c>
      <c r="U1925" s="2">
        <v>2.23</v>
      </c>
      <c r="V1925" s="2">
        <v>25.67</v>
      </c>
      <c r="W1925" s="2">
        <v>0.7</v>
      </c>
      <c r="X1925" s="2">
        <v>26.37</v>
      </c>
    </row>
    <row r="1926" spans="1:24">
      <c r="A1926" t="s">
        <v>3925</v>
      </c>
      <c r="B1926" s="1">
        <v>44730</v>
      </c>
      <c r="C1926" t="s">
        <v>918</v>
      </c>
      <c r="D1926" t="s">
        <v>379</v>
      </c>
      <c r="E1926" t="s">
        <v>27</v>
      </c>
      <c r="F1926" t="s">
        <v>28</v>
      </c>
      <c r="G1926" t="s">
        <v>107</v>
      </c>
      <c r="H1926" t="s">
        <v>125</v>
      </c>
      <c r="I1926" t="s">
        <v>48</v>
      </c>
      <c r="J1926" t="s">
        <v>577</v>
      </c>
      <c r="K1926" t="s">
        <v>50</v>
      </c>
      <c r="L1926" t="s">
        <v>34</v>
      </c>
      <c r="M1926" t="s">
        <v>35</v>
      </c>
      <c r="N1926" s="1">
        <v>44739</v>
      </c>
      <c r="O1926">
        <v>81.59</v>
      </c>
      <c r="P1926" s="2">
        <v>159.99</v>
      </c>
      <c r="Q1926">
        <v>78.400000000000006</v>
      </c>
      <c r="R1926">
        <v>31</v>
      </c>
      <c r="S1926" s="2">
        <v>2529.29</v>
      </c>
      <c r="T1926" s="3">
        <v>0.01</v>
      </c>
      <c r="U1926" s="2">
        <v>25.29</v>
      </c>
      <c r="V1926" s="2">
        <v>2504</v>
      </c>
      <c r="W1926" s="2">
        <v>5.5</v>
      </c>
      <c r="X1926" s="2">
        <v>2509.5</v>
      </c>
    </row>
    <row r="1927" spans="1:24">
      <c r="A1927" t="s">
        <v>3926</v>
      </c>
      <c r="B1927" s="1">
        <v>44731</v>
      </c>
      <c r="C1927" t="s">
        <v>3611</v>
      </c>
      <c r="D1927" t="s">
        <v>383</v>
      </c>
      <c r="E1927" t="s">
        <v>39</v>
      </c>
      <c r="F1927" t="s">
        <v>39</v>
      </c>
      <c r="G1927" t="s">
        <v>72</v>
      </c>
      <c r="H1927" t="s">
        <v>150</v>
      </c>
      <c r="I1927" t="s">
        <v>31</v>
      </c>
      <c r="J1927" t="s">
        <v>580</v>
      </c>
      <c r="K1927" t="s">
        <v>33</v>
      </c>
      <c r="L1927" t="s">
        <v>34</v>
      </c>
      <c r="M1927" t="s">
        <v>35</v>
      </c>
      <c r="N1927" s="1">
        <v>44754</v>
      </c>
      <c r="O1927">
        <v>2.5</v>
      </c>
      <c r="P1927" s="2">
        <v>5.68</v>
      </c>
      <c r="Q1927">
        <v>3.18</v>
      </c>
      <c r="R1927">
        <v>27</v>
      </c>
      <c r="S1927" s="2">
        <v>67.5</v>
      </c>
      <c r="T1927" s="3">
        <v>0.03</v>
      </c>
      <c r="U1927" s="2">
        <v>2.0299999999999998</v>
      </c>
      <c r="V1927" s="2">
        <v>65.48</v>
      </c>
      <c r="W1927" s="2">
        <v>3.6</v>
      </c>
      <c r="X1927" s="2">
        <v>69.08</v>
      </c>
    </row>
    <row r="1928" spans="1:24">
      <c r="A1928" t="s">
        <v>3927</v>
      </c>
      <c r="B1928" s="1">
        <v>44732</v>
      </c>
      <c r="C1928" t="s">
        <v>3928</v>
      </c>
      <c r="D1928" t="s">
        <v>387</v>
      </c>
      <c r="E1928" t="s">
        <v>45</v>
      </c>
      <c r="F1928" t="s">
        <v>45</v>
      </c>
      <c r="G1928" t="s">
        <v>72</v>
      </c>
      <c r="H1928" t="s">
        <v>116</v>
      </c>
      <c r="I1928" t="s">
        <v>176</v>
      </c>
      <c r="J1928" t="s">
        <v>583</v>
      </c>
      <c r="K1928" t="s">
        <v>33</v>
      </c>
      <c r="L1928" t="s">
        <v>41</v>
      </c>
      <c r="M1928" t="s">
        <v>35</v>
      </c>
      <c r="N1928" s="1">
        <v>44753</v>
      </c>
      <c r="O1928">
        <v>21.56</v>
      </c>
      <c r="P1928" s="2">
        <v>36.549999999999997</v>
      </c>
      <c r="Q1928">
        <v>14.99</v>
      </c>
      <c r="R1928">
        <v>34</v>
      </c>
      <c r="S1928" s="2">
        <v>733.04</v>
      </c>
      <c r="T1928" s="3">
        <v>0.1</v>
      </c>
      <c r="U1928" s="2">
        <v>73.3</v>
      </c>
      <c r="V1928" s="2">
        <v>659.74</v>
      </c>
      <c r="W1928" s="2">
        <v>13.89</v>
      </c>
      <c r="X1928" s="2">
        <v>673.63</v>
      </c>
    </row>
    <row r="1929" spans="1:24">
      <c r="A1929" t="s">
        <v>3929</v>
      </c>
      <c r="B1929" s="1">
        <v>44737</v>
      </c>
      <c r="C1929" t="s">
        <v>3617</v>
      </c>
      <c r="D1929" t="s">
        <v>391</v>
      </c>
      <c r="E1929" t="s">
        <v>27</v>
      </c>
      <c r="F1929" t="s">
        <v>28</v>
      </c>
      <c r="G1929" t="s">
        <v>29</v>
      </c>
      <c r="H1929" t="s">
        <v>30</v>
      </c>
      <c r="I1929" t="s">
        <v>63</v>
      </c>
      <c r="J1929" t="s">
        <v>586</v>
      </c>
      <c r="K1929" t="s">
        <v>50</v>
      </c>
      <c r="L1929" t="s">
        <v>51</v>
      </c>
      <c r="M1929" t="s">
        <v>35</v>
      </c>
      <c r="N1929" s="1">
        <v>44766</v>
      </c>
      <c r="O1929">
        <v>2.9</v>
      </c>
      <c r="P1929" s="2">
        <v>4.76</v>
      </c>
      <c r="Q1929">
        <v>1.86</v>
      </c>
      <c r="R1929">
        <v>5</v>
      </c>
      <c r="S1929" s="2">
        <v>14.5</v>
      </c>
      <c r="T1929" s="3">
        <v>0.09</v>
      </c>
      <c r="U1929" s="2">
        <v>1.31</v>
      </c>
      <c r="V1929" s="2">
        <v>13.2</v>
      </c>
      <c r="W1929" s="2">
        <v>0.88</v>
      </c>
      <c r="X1929" s="2">
        <v>14.08</v>
      </c>
    </row>
    <row r="1930" spans="1:24">
      <c r="A1930" t="s">
        <v>3930</v>
      </c>
      <c r="B1930" s="1">
        <v>44741</v>
      </c>
      <c r="C1930" t="s">
        <v>2031</v>
      </c>
      <c r="D1930" t="s">
        <v>395</v>
      </c>
      <c r="E1930" t="s">
        <v>39</v>
      </c>
      <c r="F1930" t="s">
        <v>39</v>
      </c>
      <c r="G1930" t="s">
        <v>29</v>
      </c>
      <c r="H1930" t="s">
        <v>125</v>
      </c>
      <c r="I1930" t="s">
        <v>73</v>
      </c>
      <c r="J1930" t="s">
        <v>589</v>
      </c>
      <c r="K1930" t="s">
        <v>57</v>
      </c>
      <c r="L1930" t="s">
        <v>58</v>
      </c>
      <c r="M1930" t="s">
        <v>35</v>
      </c>
      <c r="N1930" s="1">
        <v>44777</v>
      </c>
      <c r="O1930">
        <v>3.14</v>
      </c>
      <c r="P1930" s="2">
        <v>4.91</v>
      </c>
      <c r="Q1930">
        <v>1.77</v>
      </c>
      <c r="R1930">
        <v>28</v>
      </c>
      <c r="S1930" s="2">
        <v>87.92</v>
      </c>
      <c r="T1930" s="3">
        <v>0.08</v>
      </c>
      <c r="U1930" s="2">
        <v>7.03</v>
      </c>
      <c r="V1930" s="2">
        <v>80.89</v>
      </c>
      <c r="W1930" s="2">
        <v>0.5</v>
      </c>
      <c r="X1930" s="2">
        <v>81.39</v>
      </c>
    </row>
    <row r="1931" spans="1:24">
      <c r="A1931" t="s">
        <v>3931</v>
      </c>
      <c r="B1931" s="1">
        <v>44742</v>
      </c>
      <c r="C1931" t="s">
        <v>3932</v>
      </c>
      <c r="D1931" t="s">
        <v>399</v>
      </c>
      <c r="E1931" t="s">
        <v>45</v>
      </c>
      <c r="F1931" t="s">
        <v>45</v>
      </c>
      <c r="G1931" t="s">
        <v>72</v>
      </c>
      <c r="H1931" t="s">
        <v>416</v>
      </c>
      <c r="I1931" t="s">
        <v>48</v>
      </c>
      <c r="J1931" t="s">
        <v>592</v>
      </c>
      <c r="K1931" t="s">
        <v>50</v>
      </c>
      <c r="L1931" t="s">
        <v>51</v>
      </c>
      <c r="M1931" t="s">
        <v>35</v>
      </c>
      <c r="N1931" s="1">
        <v>44750</v>
      </c>
      <c r="O1931">
        <v>13.88</v>
      </c>
      <c r="P1931" s="2">
        <v>22.38</v>
      </c>
      <c r="Q1931">
        <v>8.5</v>
      </c>
      <c r="R1931">
        <v>9</v>
      </c>
      <c r="S1931" s="2">
        <v>124.92</v>
      </c>
      <c r="T1931" s="3">
        <v>0.03</v>
      </c>
      <c r="U1931" s="2">
        <v>3.75</v>
      </c>
      <c r="V1931" s="2">
        <v>121.17</v>
      </c>
      <c r="W1931" s="2">
        <v>15.1</v>
      </c>
      <c r="X1931" s="2">
        <v>136.27000000000001</v>
      </c>
    </row>
    <row r="1932" spans="1:24">
      <c r="A1932" t="s">
        <v>3933</v>
      </c>
      <c r="B1932" s="1">
        <v>44742</v>
      </c>
      <c r="C1932" t="s">
        <v>3934</v>
      </c>
      <c r="D1932" t="s">
        <v>403</v>
      </c>
      <c r="E1932" t="s">
        <v>27</v>
      </c>
      <c r="F1932" t="s">
        <v>28</v>
      </c>
      <c r="G1932" t="s">
        <v>29</v>
      </c>
      <c r="H1932" t="s">
        <v>47</v>
      </c>
      <c r="I1932" t="s">
        <v>176</v>
      </c>
      <c r="J1932" t="s">
        <v>595</v>
      </c>
      <c r="K1932" t="s">
        <v>57</v>
      </c>
      <c r="L1932" t="s">
        <v>34</v>
      </c>
      <c r="M1932" t="s">
        <v>35</v>
      </c>
      <c r="N1932" s="1">
        <v>44780</v>
      </c>
      <c r="O1932">
        <v>0.24</v>
      </c>
      <c r="P1932" s="2">
        <v>1.26</v>
      </c>
      <c r="Q1932">
        <v>1.02</v>
      </c>
      <c r="R1932">
        <v>47</v>
      </c>
      <c r="S1932" s="2">
        <v>11.28</v>
      </c>
      <c r="T1932" s="3">
        <v>0</v>
      </c>
      <c r="U1932" s="2">
        <v>0</v>
      </c>
      <c r="V1932" s="2">
        <v>11.28</v>
      </c>
      <c r="W1932" s="2">
        <v>0.7</v>
      </c>
      <c r="X1932" s="2">
        <v>11.98</v>
      </c>
    </row>
    <row r="1933" spans="1:24">
      <c r="A1933" t="s">
        <v>3935</v>
      </c>
      <c r="B1933" s="1">
        <v>44744</v>
      </c>
      <c r="C1933" t="s">
        <v>3936</v>
      </c>
      <c r="D1933" t="s">
        <v>407</v>
      </c>
      <c r="E1933" t="s">
        <v>39</v>
      </c>
      <c r="F1933" t="s">
        <v>39</v>
      </c>
      <c r="G1933" t="s">
        <v>107</v>
      </c>
      <c r="H1933" t="s">
        <v>47</v>
      </c>
      <c r="I1933" t="s">
        <v>176</v>
      </c>
      <c r="J1933" t="s">
        <v>112</v>
      </c>
      <c r="K1933" t="s">
        <v>33</v>
      </c>
      <c r="L1933" t="s">
        <v>41</v>
      </c>
      <c r="M1933" t="s">
        <v>35</v>
      </c>
      <c r="N1933" s="1">
        <v>44752</v>
      </c>
      <c r="O1933">
        <v>1.84</v>
      </c>
      <c r="P1933" s="2">
        <v>2.88</v>
      </c>
      <c r="Q1933">
        <v>1.04</v>
      </c>
      <c r="R1933">
        <v>18</v>
      </c>
      <c r="S1933" s="2">
        <v>33.119999999999997</v>
      </c>
      <c r="T1933" s="3">
        <v>0.03</v>
      </c>
      <c r="U1933" s="2">
        <v>0.99</v>
      </c>
      <c r="V1933" s="2">
        <v>32.130000000000003</v>
      </c>
      <c r="W1933" s="2">
        <v>0.99</v>
      </c>
      <c r="X1933" s="2">
        <v>33.119999999999997</v>
      </c>
    </row>
    <row r="1934" spans="1:24">
      <c r="A1934" t="s">
        <v>3937</v>
      </c>
      <c r="B1934" s="1">
        <v>44744</v>
      </c>
      <c r="C1934" t="s">
        <v>3938</v>
      </c>
      <c r="D1934" t="s">
        <v>411</v>
      </c>
      <c r="E1934" t="s">
        <v>45</v>
      </c>
      <c r="F1934" t="s">
        <v>45</v>
      </c>
      <c r="G1934" t="s">
        <v>29</v>
      </c>
      <c r="H1934" t="s">
        <v>433</v>
      </c>
      <c r="I1934" t="s">
        <v>73</v>
      </c>
      <c r="J1934" t="s">
        <v>117</v>
      </c>
      <c r="K1934" t="s">
        <v>57</v>
      </c>
      <c r="L1934" t="s">
        <v>51</v>
      </c>
      <c r="M1934" t="s">
        <v>35</v>
      </c>
      <c r="N1934" s="1">
        <v>44753</v>
      </c>
      <c r="O1934">
        <v>1.6</v>
      </c>
      <c r="P1934" s="2">
        <v>2.62</v>
      </c>
      <c r="Q1934">
        <v>1.02</v>
      </c>
      <c r="R1934">
        <v>16</v>
      </c>
      <c r="S1934" s="2">
        <v>25.6</v>
      </c>
      <c r="T1934" s="3">
        <v>0.09</v>
      </c>
      <c r="U1934" s="2">
        <v>2.2999999999999998</v>
      </c>
      <c r="V1934" s="2">
        <v>23.3</v>
      </c>
      <c r="W1934" s="2">
        <v>0.8</v>
      </c>
      <c r="X1934" s="2">
        <v>24.1</v>
      </c>
    </row>
    <row r="1935" spans="1:24">
      <c r="A1935" t="s">
        <v>3939</v>
      </c>
      <c r="B1935" s="1">
        <v>44745</v>
      </c>
      <c r="C1935" t="s">
        <v>3940</v>
      </c>
      <c r="D1935" t="s">
        <v>415</v>
      </c>
      <c r="E1935" t="s">
        <v>39</v>
      </c>
      <c r="F1935" t="s">
        <v>39</v>
      </c>
      <c r="G1935" t="s">
        <v>107</v>
      </c>
      <c r="H1935" t="s">
        <v>30</v>
      </c>
      <c r="I1935" t="s">
        <v>31</v>
      </c>
      <c r="J1935" t="s">
        <v>121</v>
      </c>
      <c r="K1935" t="s">
        <v>33</v>
      </c>
      <c r="L1935" t="s">
        <v>58</v>
      </c>
      <c r="M1935" t="s">
        <v>35</v>
      </c>
      <c r="N1935" s="1">
        <v>44758</v>
      </c>
      <c r="O1935">
        <v>0.87</v>
      </c>
      <c r="P1935" s="2">
        <v>1.81</v>
      </c>
      <c r="Q1935">
        <v>0.94</v>
      </c>
      <c r="R1935">
        <v>50</v>
      </c>
      <c r="S1935" s="2">
        <v>43.5</v>
      </c>
      <c r="T1935" s="3">
        <v>0.08</v>
      </c>
      <c r="U1935" s="2">
        <v>3.48</v>
      </c>
      <c r="V1935" s="2">
        <v>40.020000000000003</v>
      </c>
      <c r="W1935" s="2">
        <v>0.75</v>
      </c>
      <c r="X1935" s="2">
        <v>40.770000000000003</v>
      </c>
    </row>
    <row r="1936" spans="1:24">
      <c r="A1936" t="s">
        <v>3941</v>
      </c>
      <c r="B1936" s="1">
        <v>44747</v>
      </c>
      <c r="C1936" t="s">
        <v>3622</v>
      </c>
      <c r="D1936" t="s">
        <v>420</v>
      </c>
      <c r="E1936" t="s">
        <v>45</v>
      </c>
      <c r="F1936" t="s">
        <v>45</v>
      </c>
      <c r="G1936" t="s">
        <v>107</v>
      </c>
      <c r="H1936" t="s">
        <v>150</v>
      </c>
      <c r="I1936" t="s">
        <v>63</v>
      </c>
      <c r="J1936" t="s">
        <v>126</v>
      </c>
      <c r="K1936" t="s">
        <v>33</v>
      </c>
      <c r="L1936" t="s">
        <v>34</v>
      </c>
      <c r="M1936" t="s">
        <v>52</v>
      </c>
      <c r="N1936" s="1">
        <v>44785</v>
      </c>
      <c r="O1936">
        <v>2.2599999999999998</v>
      </c>
      <c r="P1936" s="2">
        <v>3.58</v>
      </c>
      <c r="Q1936">
        <v>1.32</v>
      </c>
      <c r="R1936">
        <v>36</v>
      </c>
      <c r="S1936" s="2">
        <v>81.36</v>
      </c>
      <c r="T1936" s="3">
        <v>0.04</v>
      </c>
      <c r="U1936" s="2">
        <v>3.25</v>
      </c>
      <c r="V1936" s="2">
        <v>78.11</v>
      </c>
      <c r="W1936" s="2">
        <v>5.47</v>
      </c>
      <c r="X1936" s="2">
        <v>83.58</v>
      </c>
    </row>
    <row r="1937" spans="1:24">
      <c r="A1937" t="s">
        <v>3942</v>
      </c>
      <c r="B1937" s="1">
        <v>44749</v>
      </c>
      <c r="C1937" t="s">
        <v>3943</v>
      </c>
      <c r="D1937" t="s">
        <v>424</v>
      </c>
      <c r="E1937" t="s">
        <v>27</v>
      </c>
      <c r="F1937" t="s">
        <v>28</v>
      </c>
      <c r="G1937" t="s">
        <v>107</v>
      </c>
      <c r="H1937" t="s">
        <v>62</v>
      </c>
      <c r="I1937" t="s">
        <v>176</v>
      </c>
      <c r="J1937" t="s">
        <v>130</v>
      </c>
      <c r="K1937" t="s">
        <v>33</v>
      </c>
      <c r="L1937" t="s">
        <v>41</v>
      </c>
      <c r="M1937" t="s">
        <v>35</v>
      </c>
      <c r="N1937" s="1">
        <v>44769</v>
      </c>
      <c r="O1937">
        <v>1.0900000000000001</v>
      </c>
      <c r="P1937" s="2">
        <v>1.68</v>
      </c>
      <c r="Q1937">
        <v>0.59</v>
      </c>
      <c r="R1937">
        <v>50</v>
      </c>
      <c r="S1937" s="2">
        <v>54.5</v>
      </c>
      <c r="T1937" s="3">
        <v>0.09</v>
      </c>
      <c r="U1937" s="2">
        <v>4.91</v>
      </c>
      <c r="V1937" s="2">
        <v>49.6</v>
      </c>
      <c r="W1937" s="2">
        <v>1</v>
      </c>
      <c r="X1937" s="2">
        <v>50.6</v>
      </c>
    </row>
    <row r="1938" spans="1:24">
      <c r="A1938" t="s">
        <v>3944</v>
      </c>
      <c r="B1938" s="1">
        <v>44753</v>
      </c>
      <c r="C1938" t="s">
        <v>2487</v>
      </c>
      <c r="D1938" t="s">
        <v>428</v>
      </c>
      <c r="E1938" t="s">
        <v>27</v>
      </c>
      <c r="F1938" t="s">
        <v>28</v>
      </c>
      <c r="G1938" t="s">
        <v>107</v>
      </c>
      <c r="H1938" t="s">
        <v>416</v>
      </c>
      <c r="I1938" t="s">
        <v>31</v>
      </c>
      <c r="J1938" t="s">
        <v>134</v>
      </c>
      <c r="K1938" t="s">
        <v>50</v>
      </c>
      <c r="L1938" t="s">
        <v>51</v>
      </c>
      <c r="M1938" t="s">
        <v>35</v>
      </c>
      <c r="N1938" s="1">
        <v>44795</v>
      </c>
      <c r="O1938">
        <v>3.48</v>
      </c>
      <c r="P1938" s="2">
        <v>5.43</v>
      </c>
      <c r="Q1938">
        <v>1.95</v>
      </c>
      <c r="R1938">
        <v>2</v>
      </c>
      <c r="S1938" s="2">
        <v>6.96</v>
      </c>
      <c r="T1938" s="3">
        <v>0.03</v>
      </c>
      <c r="U1938" s="2">
        <v>0.21</v>
      </c>
      <c r="V1938" s="2">
        <v>6.75</v>
      </c>
      <c r="W1938" s="2">
        <v>0.95</v>
      </c>
      <c r="X1938" s="2">
        <v>7.7</v>
      </c>
    </row>
    <row r="1939" spans="1:24">
      <c r="A1939" t="s">
        <v>3945</v>
      </c>
      <c r="B1939" s="1">
        <v>44754</v>
      </c>
      <c r="C1939" t="s">
        <v>3946</v>
      </c>
      <c r="D1939" t="s">
        <v>432</v>
      </c>
      <c r="E1939" t="s">
        <v>39</v>
      </c>
      <c r="F1939" t="s">
        <v>39</v>
      </c>
      <c r="G1939" t="s">
        <v>46</v>
      </c>
      <c r="H1939" t="s">
        <v>62</v>
      </c>
      <c r="I1939" t="s">
        <v>31</v>
      </c>
      <c r="J1939" t="s">
        <v>138</v>
      </c>
      <c r="K1939" t="s">
        <v>57</v>
      </c>
      <c r="L1939" t="s">
        <v>58</v>
      </c>
      <c r="M1939" t="s">
        <v>35</v>
      </c>
      <c r="N1939" s="1">
        <v>44755</v>
      </c>
      <c r="O1939">
        <v>3.65</v>
      </c>
      <c r="P1939" s="2">
        <v>5.98</v>
      </c>
      <c r="Q1939">
        <v>2.33</v>
      </c>
      <c r="R1939">
        <v>22</v>
      </c>
      <c r="S1939" s="2">
        <v>80.3</v>
      </c>
      <c r="T1939" s="3">
        <v>7.0000000000000007E-2</v>
      </c>
      <c r="U1939" s="2">
        <v>5.62</v>
      </c>
      <c r="V1939" s="2">
        <v>74.680000000000007</v>
      </c>
      <c r="W1939" s="2">
        <v>1.49</v>
      </c>
      <c r="X1939" s="2">
        <v>76.17</v>
      </c>
    </row>
    <row r="1940" spans="1:24">
      <c r="A1940" t="s">
        <v>3947</v>
      </c>
      <c r="B1940" s="1">
        <v>44758</v>
      </c>
      <c r="C1940" t="s">
        <v>3948</v>
      </c>
      <c r="D1940" t="s">
        <v>437</v>
      </c>
      <c r="E1940" t="s">
        <v>45</v>
      </c>
      <c r="F1940" t="s">
        <v>45</v>
      </c>
      <c r="G1940" t="s">
        <v>107</v>
      </c>
      <c r="H1940" t="s">
        <v>62</v>
      </c>
      <c r="I1940" t="s">
        <v>176</v>
      </c>
      <c r="J1940" t="s">
        <v>142</v>
      </c>
      <c r="K1940" t="s">
        <v>50</v>
      </c>
      <c r="L1940" t="s">
        <v>58</v>
      </c>
      <c r="M1940" t="s">
        <v>35</v>
      </c>
      <c r="N1940" s="1">
        <v>44763</v>
      </c>
      <c r="O1940">
        <v>32.020000000000003</v>
      </c>
      <c r="P1940" s="2">
        <v>152.47999999999999</v>
      </c>
      <c r="Q1940">
        <v>120.46</v>
      </c>
      <c r="R1940">
        <v>2</v>
      </c>
      <c r="S1940" s="2">
        <v>64.040000000000006</v>
      </c>
      <c r="T1940" s="3">
        <v>0.03</v>
      </c>
      <c r="U1940" s="2">
        <v>1.92</v>
      </c>
      <c r="V1940" s="2">
        <v>62.12</v>
      </c>
      <c r="W1940" s="2">
        <v>4</v>
      </c>
      <c r="X1940" s="2">
        <v>66.12</v>
      </c>
    </row>
    <row r="1941" spans="1:24">
      <c r="A1941" t="s">
        <v>3949</v>
      </c>
      <c r="B1941" s="1">
        <v>44759</v>
      </c>
      <c r="C1941" t="s">
        <v>3950</v>
      </c>
      <c r="D1941" t="s">
        <v>441</v>
      </c>
      <c r="E1941" t="s">
        <v>27</v>
      </c>
      <c r="F1941" t="s">
        <v>28</v>
      </c>
      <c r="G1941" t="s">
        <v>29</v>
      </c>
      <c r="H1941" t="s">
        <v>167</v>
      </c>
      <c r="I1941" t="s">
        <v>63</v>
      </c>
      <c r="J1941" t="s">
        <v>146</v>
      </c>
      <c r="K1941" t="s">
        <v>57</v>
      </c>
      <c r="L1941" t="s">
        <v>58</v>
      </c>
      <c r="M1941" t="s">
        <v>35</v>
      </c>
      <c r="N1941" s="1">
        <v>44803</v>
      </c>
      <c r="O1941">
        <v>0.93</v>
      </c>
      <c r="P1941" s="2">
        <v>1.6</v>
      </c>
      <c r="Q1941">
        <v>0.67</v>
      </c>
      <c r="R1941">
        <v>39</v>
      </c>
      <c r="S1941" s="2">
        <v>36.270000000000003</v>
      </c>
      <c r="T1941" s="3">
        <v>0.1</v>
      </c>
      <c r="U1941" s="2">
        <v>3.63</v>
      </c>
      <c r="V1941" s="2">
        <v>32.64</v>
      </c>
      <c r="W1941" s="2">
        <v>1.29</v>
      </c>
      <c r="X1941" s="2">
        <v>33.93</v>
      </c>
    </row>
    <row r="1942" spans="1:24">
      <c r="A1942" t="s">
        <v>3951</v>
      </c>
      <c r="B1942" s="1">
        <v>44769</v>
      </c>
      <c r="C1942" t="s">
        <v>3474</v>
      </c>
      <c r="D1942" t="s">
        <v>445</v>
      </c>
      <c r="E1942" t="s">
        <v>39</v>
      </c>
      <c r="F1942" t="s">
        <v>39</v>
      </c>
      <c r="G1942" t="s">
        <v>107</v>
      </c>
      <c r="H1942" t="s">
        <v>150</v>
      </c>
      <c r="I1942" t="s">
        <v>73</v>
      </c>
      <c r="J1942" t="s">
        <v>151</v>
      </c>
      <c r="K1942" t="s">
        <v>33</v>
      </c>
      <c r="L1942" t="s">
        <v>41</v>
      </c>
      <c r="M1942" t="s">
        <v>35</v>
      </c>
      <c r="N1942" s="1">
        <v>44780</v>
      </c>
      <c r="O1942">
        <v>269.99</v>
      </c>
      <c r="P1942" s="2">
        <v>449.99</v>
      </c>
      <c r="Q1942">
        <v>180</v>
      </c>
      <c r="R1942">
        <v>3</v>
      </c>
      <c r="S1942" s="2">
        <v>809.97</v>
      </c>
      <c r="T1942" s="3">
        <v>0.06</v>
      </c>
      <c r="U1942" s="2">
        <v>48.6</v>
      </c>
      <c r="V1942" s="2">
        <v>761.37</v>
      </c>
      <c r="W1942" s="2">
        <v>24.49</v>
      </c>
      <c r="X1942" s="2">
        <v>785.86</v>
      </c>
    </row>
    <row r="1943" spans="1:24">
      <c r="A1943" t="s">
        <v>3952</v>
      </c>
      <c r="B1943" s="1">
        <v>44770</v>
      </c>
      <c r="C1943" t="s">
        <v>3953</v>
      </c>
      <c r="D1943" t="s">
        <v>448</v>
      </c>
      <c r="E1943" t="s">
        <v>45</v>
      </c>
      <c r="F1943" t="s">
        <v>45</v>
      </c>
      <c r="G1943" t="s">
        <v>107</v>
      </c>
      <c r="H1943" t="s">
        <v>125</v>
      </c>
      <c r="I1943" t="s">
        <v>31</v>
      </c>
      <c r="J1943" t="s">
        <v>155</v>
      </c>
      <c r="K1943" t="s">
        <v>57</v>
      </c>
      <c r="L1943" t="s">
        <v>34</v>
      </c>
      <c r="M1943" t="s">
        <v>35</v>
      </c>
      <c r="N1943" s="1">
        <v>44828</v>
      </c>
      <c r="O1943">
        <v>13.88</v>
      </c>
      <c r="P1943" s="2">
        <v>22.38</v>
      </c>
      <c r="Q1943">
        <v>8.5</v>
      </c>
      <c r="R1943">
        <v>18</v>
      </c>
      <c r="S1943" s="2">
        <v>249.84</v>
      </c>
      <c r="T1943" s="3">
        <v>0.05</v>
      </c>
      <c r="U1943" s="2">
        <v>12.49</v>
      </c>
      <c r="V1943" s="2">
        <v>237.35</v>
      </c>
      <c r="W1943" s="2">
        <v>15.1</v>
      </c>
      <c r="X1943" s="2">
        <v>252.45</v>
      </c>
    </row>
    <row r="1944" spans="1:24">
      <c r="A1944" t="s">
        <v>3954</v>
      </c>
      <c r="B1944" s="1">
        <v>44775</v>
      </c>
      <c r="C1944" t="s">
        <v>3955</v>
      </c>
      <c r="D1944" t="s">
        <v>451</v>
      </c>
      <c r="E1944" t="s">
        <v>27</v>
      </c>
      <c r="F1944" t="s">
        <v>28</v>
      </c>
      <c r="G1944" t="s">
        <v>107</v>
      </c>
      <c r="H1944" t="s">
        <v>90</v>
      </c>
      <c r="I1944" t="s">
        <v>63</v>
      </c>
      <c r="J1944" t="s">
        <v>159</v>
      </c>
      <c r="K1944" t="s">
        <v>33</v>
      </c>
      <c r="L1944" t="s">
        <v>41</v>
      </c>
      <c r="M1944" t="s">
        <v>35</v>
      </c>
      <c r="N1944" s="1">
        <v>44783</v>
      </c>
      <c r="O1944">
        <v>178.83</v>
      </c>
      <c r="P1944" s="2">
        <v>415.88</v>
      </c>
      <c r="Q1944">
        <v>237.05</v>
      </c>
      <c r="R1944">
        <v>4</v>
      </c>
      <c r="S1944" s="2">
        <v>715.32</v>
      </c>
      <c r="T1944" s="3">
        <v>0.04</v>
      </c>
      <c r="U1944" s="2">
        <v>28.61</v>
      </c>
      <c r="V1944" s="2">
        <v>686.71</v>
      </c>
      <c r="W1944" s="2">
        <v>11.37</v>
      </c>
      <c r="X1944" s="2">
        <v>698.08</v>
      </c>
    </row>
    <row r="1945" spans="1:24">
      <c r="A1945" t="s">
        <v>3956</v>
      </c>
      <c r="B1945" s="1">
        <v>44776</v>
      </c>
      <c r="C1945" t="s">
        <v>3957</v>
      </c>
      <c r="D1945" t="s">
        <v>454</v>
      </c>
      <c r="E1945" t="s">
        <v>39</v>
      </c>
      <c r="F1945" t="s">
        <v>39</v>
      </c>
      <c r="G1945" t="s">
        <v>46</v>
      </c>
      <c r="H1945" t="s">
        <v>125</v>
      </c>
      <c r="I1945" t="s">
        <v>63</v>
      </c>
      <c r="J1945" t="s">
        <v>163</v>
      </c>
      <c r="K1945" t="s">
        <v>50</v>
      </c>
      <c r="L1945" t="s">
        <v>58</v>
      </c>
      <c r="M1945" t="s">
        <v>35</v>
      </c>
      <c r="N1945" s="1">
        <v>44828</v>
      </c>
      <c r="O1945">
        <v>4.79</v>
      </c>
      <c r="P1945" s="2">
        <v>11.97</v>
      </c>
      <c r="Q1945">
        <v>7.18</v>
      </c>
      <c r="R1945">
        <v>49</v>
      </c>
      <c r="S1945" s="2">
        <v>234.71</v>
      </c>
      <c r="T1945" s="3">
        <v>0.09</v>
      </c>
      <c r="U1945" s="2">
        <v>21.12</v>
      </c>
      <c r="V1945" s="2">
        <v>213.59</v>
      </c>
      <c r="W1945" s="2">
        <v>5.81</v>
      </c>
      <c r="X1945" s="2">
        <v>219.4</v>
      </c>
    </row>
    <row r="1946" spans="1:24">
      <c r="A1946" t="s">
        <v>3958</v>
      </c>
      <c r="B1946" s="1">
        <v>44777</v>
      </c>
      <c r="C1946" t="s">
        <v>3959</v>
      </c>
      <c r="D1946" t="s">
        <v>457</v>
      </c>
      <c r="E1946" t="s">
        <v>45</v>
      </c>
      <c r="F1946" t="s">
        <v>45</v>
      </c>
      <c r="G1946" t="s">
        <v>29</v>
      </c>
      <c r="H1946" t="s">
        <v>167</v>
      </c>
      <c r="I1946" t="s">
        <v>176</v>
      </c>
      <c r="J1946" t="s">
        <v>168</v>
      </c>
      <c r="K1946" t="s">
        <v>57</v>
      </c>
      <c r="L1946" t="s">
        <v>58</v>
      </c>
      <c r="M1946" t="s">
        <v>35</v>
      </c>
      <c r="N1946" s="1">
        <v>44778</v>
      </c>
      <c r="O1946">
        <v>54.52</v>
      </c>
      <c r="P1946" s="2">
        <v>100.97</v>
      </c>
      <c r="Q1946">
        <v>46.45</v>
      </c>
      <c r="R1946">
        <v>41</v>
      </c>
      <c r="S1946" s="2">
        <v>2235.3200000000002</v>
      </c>
      <c r="T1946" s="3">
        <v>0.03</v>
      </c>
      <c r="U1946" s="2">
        <v>67.06</v>
      </c>
      <c r="V1946" s="2">
        <v>2168.2600000000002</v>
      </c>
      <c r="W1946" s="2">
        <v>7.18</v>
      </c>
      <c r="X1946" s="2">
        <v>2175.44</v>
      </c>
    </row>
    <row r="1947" spans="1:24">
      <c r="A1947" t="s">
        <v>3960</v>
      </c>
      <c r="B1947" s="1">
        <v>44778</v>
      </c>
      <c r="C1947" t="s">
        <v>3961</v>
      </c>
      <c r="D1947" t="s">
        <v>460</v>
      </c>
      <c r="E1947" t="s">
        <v>39</v>
      </c>
      <c r="F1947" t="s">
        <v>39</v>
      </c>
      <c r="G1947" t="s">
        <v>29</v>
      </c>
      <c r="H1947" t="s">
        <v>66</v>
      </c>
      <c r="I1947" t="s">
        <v>176</v>
      </c>
      <c r="J1947" t="s">
        <v>172</v>
      </c>
      <c r="K1947" t="s">
        <v>33</v>
      </c>
      <c r="L1947" t="s">
        <v>51</v>
      </c>
      <c r="M1947" t="s">
        <v>35</v>
      </c>
      <c r="N1947" s="1">
        <v>44779</v>
      </c>
      <c r="O1947">
        <v>1.17</v>
      </c>
      <c r="P1947" s="2">
        <v>2.78</v>
      </c>
      <c r="Q1947">
        <v>1.61</v>
      </c>
      <c r="R1947">
        <v>6</v>
      </c>
      <c r="S1947" s="2">
        <v>7.02</v>
      </c>
      <c r="T1947" s="3">
        <v>0.01</v>
      </c>
      <c r="U1947" s="2">
        <v>7.0000000000000007E-2</v>
      </c>
      <c r="V1947" s="2">
        <v>6.95</v>
      </c>
      <c r="W1947" s="2">
        <v>1.2</v>
      </c>
      <c r="X1947" s="2">
        <v>8.15</v>
      </c>
    </row>
    <row r="1948" spans="1:24">
      <c r="A1948" t="s">
        <v>3962</v>
      </c>
      <c r="B1948" s="1">
        <v>44780</v>
      </c>
      <c r="C1948" t="s">
        <v>3963</v>
      </c>
      <c r="D1948" t="s">
        <v>463</v>
      </c>
      <c r="E1948" t="s">
        <v>39</v>
      </c>
      <c r="F1948" t="s">
        <v>39</v>
      </c>
      <c r="G1948" t="s">
        <v>72</v>
      </c>
      <c r="H1948" t="s">
        <v>125</v>
      </c>
      <c r="I1948" t="s">
        <v>63</v>
      </c>
      <c r="J1948" t="s">
        <v>177</v>
      </c>
      <c r="K1948" t="s">
        <v>57</v>
      </c>
      <c r="L1948" t="s">
        <v>58</v>
      </c>
      <c r="M1948" t="s">
        <v>35</v>
      </c>
      <c r="N1948" s="1">
        <v>44804</v>
      </c>
      <c r="O1948">
        <v>52.04</v>
      </c>
      <c r="P1948" s="2">
        <v>83.93</v>
      </c>
      <c r="Q1948">
        <v>31.89</v>
      </c>
      <c r="R1948">
        <v>37</v>
      </c>
      <c r="S1948" s="2">
        <v>1925.48</v>
      </c>
      <c r="T1948" s="3">
        <v>0.03</v>
      </c>
      <c r="U1948" s="2">
        <v>57.76</v>
      </c>
      <c r="V1948" s="2">
        <v>1867.72</v>
      </c>
      <c r="W1948" s="2">
        <v>19.989999999999998</v>
      </c>
      <c r="X1948" s="2">
        <v>1887.71</v>
      </c>
    </row>
    <row r="1949" spans="1:24">
      <c r="A1949" t="s">
        <v>3964</v>
      </c>
      <c r="B1949" s="1">
        <v>44781</v>
      </c>
      <c r="C1949" t="s">
        <v>3488</v>
      </c>
      <c r="D1949" t="s">
        <v>466</v>
      </c>
      <c r="E1949" t="s">
        <v>45</v>
      </c>
      <c r="F1949" t="s">
        <v>45</v>
      </c>
      <c r="G1949" t="s">
        <v>107</v>
      </c>
      <c r="H1949" t="s">
        <v>125</v>
      </c>
      <c r="I1949" t="s">
        <v>176</v>
      </c>
      <c r="J1949" t="s">
        <v>182</v>
      </c>
      <c r="K1949" t="s">
        <v>33</v>
      </c>
      <c r="L1949" t="s">
        <v>34</v>
      </c>
      <c r="M1949" t="s">
        <v>35</v>
      </c>
      <c r="N1949" s="1">
        <v>44790</v>
      </c>
      <c r="O1949">
        <v>2.4500000000000002</v>
      </c>
      <c r="P1949" s="2">
        <v>3.89</v>
      </c>
      <c r="Q1949">
        <v>1.44</v>
      </c>
      <c r="R1949">
        <v>18</v>
      </c>
      <c r="S1949" s="2">
        <v>44.1</v>
      </c>
      <c r="T1949" s="3">
        <v>0.04</v>
      </c>
      <c r="U1949" s="2">
        <v>1.76</v>
      </c>
      <c r="V1949" s="2">
        <v>42.34</v>
      </c>
      <c r="W1949" s="2">
        <v>7.01</v>
      </c>
      <c r="X1949" s="2">
        <v>49.35</v>
      </c>
    </row>
    <row r="1950" spans="1:24">
      <c r="A1950" t="s">
        <v>3965</v>
      </c>
      <c r="B1950" s="1">
        <v>44784</v>
      </c>
      <c r="C1950" t="s">
        <v>3966</v>
      </c>
      <c r="D1950" t="s">
        <v>469</v>
      </c>
      <c r="E1950" t="s">
        <v>27</v>
      </c>
      <c r="F1950" t="s">
        <v>28</v>
      </c>
      <c r="G1950" t="s">
        <v>72</v>
      </c>
      <c r="H1950" t="s">
        <v>433</v>
      </c>
      <c r="I1950" t="s">
        <v>176</v>
      </c>
      <c r="J1950" t="s">
        <v>186</v>
      </c>
      <c r="K1950" t="s">
        <v>50</v>
      </c>
      <c r="L1950" t="s">
        <v>34</v>
      </c>
      <c r="M1950" t="s">
        <v>35</v>
      </c>
      <c r="N1950" s="1">
        <v>44805</v>
      </c>
      <c r="O1950">
        <v>2.29</v>
      </c>
      <c r="P1950" s="2">
        <v>3.69</v>
      </c>
      <c r="Q1950">
        <v>1.4</v>
      </c>
      <c r="R1950">
        <v>13</v>
      </c>
      <c r="S1950" s="2">
        <v>29.77</v>
      </c>
      <c r="T1950" s="3">
        <v>0.04</v>
      </c>
      <c r="U1950" s="2">
        <v>1.19</v>
      </c>
      <c r="V1950" s="2">
        <v>28.58</v>
      </c>
      <c r="W1950" s="2">
        <v>0.5</v>
      </c>
      <c r="X1950" s="2">
        <v>29.08</v>
      </c>
    </row>
    <row r="1951" spans="1:24">
      <c r="A1951" t="s">
        <v>3967</v>
      </c>
      <c r="B1951" s="1">
        <v>44784</v>
      </c>
      <c r="C1951" t="s">
        <v>3968</v>
      </c>
      <c r="D1951" t="s">
        <v>472</v>
      </c>
      <c r="E1951" t="s">
        <v>27</v>
      </c>
      <c r="F1951" t="s">
        <v>28</v>
      </c>
      <c r="G1951" t="s">
        <v>29</v>
      </c>
      <c r="H1951" t="s">
        <v>433</v>
      </c>
      <c r="I1951" t="s">
        <v>31</v>
      </c>
      <c r="J1951" t="s">
        <v>190</v>
      </c>
      <c r="K1951" t="s">
        <v>57</v>
      </c>
      <c r="L1951" t="s">
        <v>34</v>
      </c>
      <c r="M1951" t="s">
        <v>35</v>
      </c>
      <c r="N1951" s="1">
        <v>44803</v>
      </c>
      <c r="O1951">
        <v>0.24</v>
      </c>
      <c r="P1951" s="2">
        <v>1.26</v>
      </c>
      <c r="Q1951">
        <v>1.02</v>
      </c>
      <c r="R1951">
        <v>34</v>
      </c>
      <c r="S1951" s="2">
        <v>8.16</v>
      </c>
      <c r="T1951" s="3">
        <v>0</v>
      </c>
      <c r="U1951" s="2">
        <v>0</v>
      </c>
      <c r="V1951" s="2">
        <v>8.16</v>
      </c>
      <c r="W1951" s="2">
        <v>0.7</v>
      </c>
      <c r="X1951" s="2">
        <v>8.86</v>
      </c>
    </row>
    <row r="1952" spans="1:24">
      <c r="A1952" t="s">
        <v>3969</v>
      </c>
      <c r="B1952" s="1">
        <v>44788</v>
      </c>
      <c r="C1952" t="s">
        <v>3970</v>
      </c>
      <c r="D1952" t="s">
        <v>475</v>
      </c>
      <c r="E1952" t="s">
        <v>39</v>
      </c>
      <c r="F1952" t="s">
        <v>39</v>
      </c>
      <c r="G1952" t="s">
        <v>29</v>
      </c>
      <c r="H1952" t="s">
        <v>525</v>
      </c>
      <c r="I1952" t="s">
        <v>48</v>
      </c>
      <c r="J1952" t="s">
        <v>194</v>
      </c>
      <c r="K1952" t="s">
        <v>33</v>
      </c>
      <c r="L1952" t="s">
        <v>58</v>
      </c>
      <c r="M1952" t="s">
        <v>52</v>
      </c>
      <c r="N1952" s="1">
        <v>44817</v>
      </c>
      <c r="O1952">
        <v>2.4500000000000002</v>
      </c>
      <c r="P1952" s="2">
        <v>3.89</v>
      </c>
      <c r="Q1952">
        <v>1.44</v>
      </c>
      <c r="R1952">
        <v>30</v>
      </c>
      <c r="S1952" s="2">
        <v>73.5</v>
      </c>
      <c r="T1952" s="3">
        <v>0.09</v>
      </c>
      <c r="U1952" s="2">
        <v>6.62</v>
      </c>
      <c r="V1952" s="2">
        <v>66.89</v>
      </c>
      <c r="W1952" s="2">
        <v>7.01</v>
      </c>
      <c r="X1952" s="2">
        <v>73.900000000000006</v>
      </c>
    </row>
    <row r="1953" spans="1:24">
      <c r="A1953" t="s">
        <v>3971</v>
      </c>
      <c r="B1953" s="1">
        <v>44790</v>
      </c>
      <c r="C1953" t="s">
        <v>3972</v>
      </c>
      <c r="D1953" t="s">
        <v>478</v>
      </c>
      <c r="E1953" t="s">
        <v>45</v>
      </c>
      <c r="F1953" t="s">
        <v>45</v>
      </c>
      <c r="G1953" t="s">
        <v>72</v>
      </c>
      <c r="H1953" t="s">
        <v>62</v>
      </c>
      <c r="I1953" t="s">
        <v>176</v>
      </c>
      <c r="J1953" t="s">
        <v>198</v>
      </c>
      <c r="K1953" t="s">
        <v>33</v>
      </c>
      <c r="L1953" t="s">
        <v>58</v>
      </c>
      <c r="M1953" t="s">
        <v>35</v>
      </c>
      <c r="N1953" s="1">
        <v>44804</v>
      </c>
      <c r="O1953">
        <v>2.9</v>
      </c>
      <c r="P1953" s="2">
        <v>4.76</v>
      </c>
      <c r="Q1953">
        <v>1.86</v>
      </c>
      <c r="R1953">
        <v>1</v>
      </c>
      <c r="S1953" s="2">
        <v>2.9</v>
      </c>
      <c r="T1953" s="3">
        <v>0.02</v>
      </c>
      <c r="U1953" s="2">
        <v>0.06</v>
      </c>
      <c r="V1953" s="2">
        <v>2.84</v>
      </c>
      <c r="W1953" s="2">
        <v>0.88</v>
      </c>
      <c r="X1953" s="2">
        <v>3.72</v>
      </c>
    </row>
    <row r="1954" spans="1:24">
      <c r="A1954" t="s">
        <v>3973</v>
      </c>
      <c r="B1954" s="1">
        <v>44791</v>
      </c>
      <c r="C1954" t="s">
        <v>3974</v>
      </c>
      <c r="D1954" t="s">
        <v>482</v>
      </c>
      <c r="E1954" t="s">
        <v>27</v>
      </c>
      <c r="F1954" t="s">
        <v>28</v>
      </c>
      <c r="G1954" t="s">
        <v>107</v>
      </c>
      <c r="H1954" t="s">
        <v>47</v>
      </c>
      <c r="I1954" t="s">
        <v>176</v>
      </c>
      <c r="J1954" t="s">
        <v>202</v>
      </c>
      <c r="K1954" t="s">
        <v>50</v>
      </c>
      <c r="L1954" t="s">
        <v>41</v>
      </c>
      <c r="M1954" t="s">
        <v>52</v>
      </c>
      <c r="N1954" s="1">
        <v>44846</v>
      </c>
      <c r="O1954">
        <v>4.53</v>
      </c>
      <c r="P1954" s="2">
        <v>7.3</v>
      </c>
      <c r="Q1954">
        <v>2.77</v>
      </c>
      <c r="R1954">
        <v>41</v>
      </c>
      <c r="S1954" s="2">
        <v>185.73</v>
      </c>
      <c r="T1954" s="3">
        <v>0.05</v>
      </c>
      <c r="U1954" s="2">
        <v>9.2899999999999991</v>
      </c>
      <c r="V1954" s="2">
        <v>176.44</v>
      </c>
      <c r="W1954" s="2">
        <v>7.72</v>
      </c>
      <c r="X1954" s="2">
        <v>184.16</v>
      </c>
    </row>
    <row r="1955" spans="1:24">
      <c r="A1955" t="s">
        <v>3975</v>
      </c>
      <c r="B1955" s="1">
        <v>44791</v>
      </c>
      <c r="C1955" t="s">
        <v>2790</v>
      </c>
      <c r="D1955" t="s">
        <v>485</v>
      </c>
      <c r="E1955" t="s">
        <v>27</v>
      </c>
      <c r="F1955" t="s">
        <v>28</v>
      </c>
      <c r="G1955" t="s">
        <v>107</v>
      </c>
      <c r="H1955" t="s">
        <v>62</v>
      </c>
      <c r="I1955" t="s">
        <v>48</v>
      </c>
      <c r="J1955" t="s">
        <v>206</v>
      </c>
      <c r="K1955" t="s">
        <v>33</v>
      </c>
      <c r="L1955" t="s">
        <v>34</v>
      </c>
      <c r="M1955" t="s">
        <v>35</v>
      </c>
      <c r="N1955" s="1">
        <v>44820</v>
      </c>
      <c r="O1955">
        <v>2.25</v>
      </c>
      <c r="P1955" s="2">
        <v>3.69</v>
      </c>
      <c r="Q1955">
        <v>1.44</v>
      </c>
      <c r="R1955">
        <v>16</v>
      </c>
      <c r="S1955" s="2">
        <v>36</v>
      </c>
      <c r="T1955" s="3">
        <v>0.02</v>
      </c>
      <c r="U1955" s="2">
        <v>0.72</v>
      </c>
      <c r="V1955" s="2">
        <v>35.28</v>
      </c>
      <c r="W1955" s="2">
        <v>2.5</v>
      </c>
      <c r="X1955" s="2">
        <v>37.78</v>
      </c>
    </row>
    <row r="1956" spans="1:24">
      <c r="A1956" t="s">
        <v>3976</v>
      </c>
      <c r="B1956" s="1">
        <v>44793</v>
      </c>
      <c r="C1956" t="s">
        <v>3303</v>
      </c>
      <c r="D1956" t="s">
        <v>488</v>
      </c>
      <c r="E1956" t="s">
        <v>39</v>
      </c>
      <c r="F1956" t="s">
        <v>39</v>
      </c>
      <c r="G1956" t="s">
        <v>72</v>
      </c>
      <c r="H1956" t="s">
        <v>90</v>
      </c>
      <c r="I1956" t="s">
        <v>48</v>
      </c>
      <c r="J1956" t="s">
        <v>210</v>
      </c>
      <c r="K1956" t="s">
        <v>33</v>
      </c>
      <c r="L1956" t="s">
        <v>41</v>
      </c>
      <c r="M1956" t="s">
        <v>35</v>
      </c>
      <c r="N1956" s="1">
        <v>44828</v>
      </c>
      <c r="O1956">
        <v>2.31</v>
      </c>
      <c r="P1956" s="2">
        <v>3.78</v>
      </c>
      <c r="Q1956">
        <v>1.47</v>
      </c>
      <c r="R1956">
        <v>28</v>
      </c>
      <c r="S1956" s="2">
        <v>64.680000000000007</v>
      </c>
      <c r="T1956" s="3">
        <v>0.06</v>
      </c>
      <c r="U1956" s="2">
        <v>3.88</v>
      </c>
      <c r="V1956" s="2">
        <v>60.8</v>
      </c>
      <c r="W1956" s="2">
        <v>0.71</v>
      </c>
      <c r="X1956" s="2">
        <v>61.51</v>
      </c>
    </row>
    <row r="1957" spans="1:24">
      <c r="A1957" t="s">
        <v>3977</v>
      </c>
      <c r="B1957" s="1">
        <v>44796</v>
      </c>
      <c r="C1957" t="s">
        <v>3978</v>
      </c>
      <c r="D1957" t="s">
        <v>491</v>
      </c>
      <c r="E1957" t="s">
        <v>45</v>
      </c>
      <c r="F1957" t="s">
        <v>45</v>
      </c>
      <c r="G1957" t="s">
        <v>29</v>
      </c>
      <c r="H1957" t="s">
        <v>66</v>
      </c>
      <c r="I1957" t="s">
        <v>63</v>
      </c>
      <c r="J1957" t="s">
        <v>214</v>
      </c>
      <c r="K1957" t="s">
        <v>50</v>
      </c>
      <c r="L1957" t="s">
        <v>58</v>
      </c>
      <c r="M1957" t="s">
        <v>35</v>
      </c>
      <c r="N1957" s="1">
        <v>44845</v>
      </c>
      <c r="O1957">
        <v>11.11</v>
      </c>
      <c r="P1957" s="2">
        <v>19.84</v>
      </c>
      <c r="Q1957">
        <v>8.73</v>
      </c>
      <c r="R1957">
        <v>22</v>
      </c>
      <c r="S1957" s="2">
        <v>244.42</v>
      </c>
      <c r="T1957" s="3">
        <v>0.06</v>
      </c>
      <c r="U1957" s="2">
        <v>14.67</v>
      </c>
      <c r="V1957" s="2">
        <v>229.75</v>
      </c>
      <c r="W1957" s="2">
        <v>4.0999999999999996</v>
      </c>
      <c r="X1957" s="2">
        <v>233.85</v>
      </c>
    </row>
    <row r="1958" spans="1:24">
      <c r="A1958" t="s">
        <v>3979</v>
      </c>
      <c r="B1958" s="1">
        <v>44797</v>
      </c>
      <c r="C1958" t="s">
        <v>3980</v>
      </c>
      <c r="D1958" t="s">
        <v>494</v>
      </c>
      <c r="E1958" t="s">
        <v>27</v>
      </c>
      <c r="F1958" t="s">
        <v>28</v>
      </c>
      <c r="G1958" t="s">
        <v>107</v>
      </c>
      <c r="H1958" t="s">
        <v>416</v>
      </c>
      <c r="I1958" t="s">
        <v>48</v>
      </c>
      <c r="J1958" t="s">
        <v>218</v>
      </c>
      <c r="K1958" t="s">
        <v>57</v>
      </c>
      <c r="L1958" t="s">
        <v>58</v>
      </c>
      <c r="M1958" t="s">
        <v>35</v>
      </c>
      <c r="N1958" s="1">
        <v>44822</v>
      </c>
      <c r="O1958">
        <v>19.78</v>
      </c>
      <c r="P1958" s="2">
        <v>45.99</v>
      </c>
      <c r="Q1958">
        <v>26.21</v>
      </c>
      <c r="R1958">
        <v>46</v>
      </c>
      <c r="S1958" s="2">
        <v>909.88</v>
      </c>
      <c r="T1958" s="3">
        <v>0.1</v>
      </c>
      <c r="U1958" s="2">
        <v>90.99</v>
      </c>
      <c r="V1958" s="2">
        <v>818.89</v>
      </c>
      <c r="W1958" s="2">
        <v>4.99</v>
      </c>
      <c r="X1958" s="2">
        <v>823.88</v>
      </c>
    </row>
    <row r="1959" spans="1:24">
      <c r="A1959" t="s">
        <v>3981</v>
      </c>
      <c r="B1959" s="1">
        <v>44797</v>
      </c>
      <c r="C1959" t="s">
        <v>3639</v>
      </c>
      <c r="D1959" t="s">
        <v>497</v>
      </c>
      <c r="E1959" t="s">
        <v>39</v>
      </c>
      <c r="F1959" t="s">
        <v>39</v>
      </c>
      <c r="G1959" t="s">
        <v>46</v>
      </c>
      <c r="H1959" t="s">
        <v>90</v>
      </c>
      <c r="I1959" t="s">
        <v>63</v>
      </c>
      <c r="J1959" t="s">
        <v>222</v>
      </c>
      <c r="K1959" t="s">
        <v>50</v>
      </c>
      <c r="L1959" t="s">
        <v>51</v>
      </c>
      <c r="M1959" t="s">
        <v>35</v>
      </c>
      <c r="N1959" s="1">
        <v>44843</v>
      </c>
      <c r="O1959">
        <v>1.59</v>
      </c>
      <c r="P1959" s="2">
        <v>2.61</v>
      </c>
      <c r="Q1959">
        <v>1.02</v>
      </c>
      <c r="R1959">
        <v>34</v>
      </c>
      <c r="S1959" s="2">
        <v>54.06</v>
      </c>
      <c r="T1959" s="3">
        <v>0</v>
      </c>
      <c r="U1959" s="2">
        <v>0</v>
      </c>
      <c r="V1959" s="2">
        <v>54.06</v>
      </c>
      <c r="W1959" s="2">
        <v>0.5</v>
      </c>
      <c r="X1959" s="2">
        <v>54.56</v>
      </c>
    </row>
    <row r="1960" spans="1:24">
      <c r="A1960" t="s">
        <v>3982</v>
      </c>
      <c r="B1960" s="1">
        <v>44797</v>
      </c>
      <c r="C1960" t="s">
        <v>3983</v>
      </c>
      <c r="D1960" t="s">
        <v>500</v>
      </c>
      <c r="E1960" t="s">
        <v>45</v>
      </c>
      <c r="F1960" t="s">
        <v>45</v>
      </c>
      <c r="G1960" t="s">
        <v>46</v>
      </c>
      <c r="H1960" t="s">
        <v>150</v>
      </c>
      <c r="I1960" t="s">
        <v>31</v>
      </c>
      <c r="J1960" t="s">
        <v>226</v>
      </c>
      <c r="K1960" t="s">
        <v>57</v>
      </c>
      <c r="L1960" t="s">
        <v>58</v>
      </c>
      <c r="M1960" t="s">
        <v>35</v>
      </c>
      <c r="N1960" s="1">
        <v>44820</v>
      </c>
      <c r="O1960">
        <v>1.53</v>
      </c>
      <c r="P1960" s="2">
        <v>2.78</v>
      </c>
      <c r="Q1960">
        <v>1.25</v>
      </c>
      <c r="R1960">
        <v>23</v>
      </c>
      <c r="S1960" s="2">
        <v>35.19</v>
      </c>
      <c r="T1960" s="3">
        <v>0.01</v>
      </c>
      <c r="U1960" s="2">
        <v>0.35</v>
      </c>
      <c r="V1960" s="2">
        <v>34.840000000000003</v>
      </c>
      <c r="W1960" s="2">
        <v>1.34</v>
      </c>
      <c r="X1960" s="2">
        <v>36.18</v>
      </c>
    </row>
    <row r="1961" spans="1:24">
      <c r="A1961" t="s">
        <v>3984</v>
      </c>
      <c r="B1961" s="1">
        <v>44797</v>
      </c>
      <c r="C1961" t="s">
        <v>3985</v>
      </c>
      <c r="D1961" t="s">
        <v>503</v>
      </c>
      <c r="E1961" t="s">
        <v>27</v>
      </c>
      <c r="F1961" t="s">
        <v>28</v>
      </c>
      <c r="G1961" t="s">
        <v>29</v>
      </c>
      <c r="H1961" t="s">
        <v>90</v>
      </c>
      <c r="I1961" t="s">
        <v>31</v>
      </c>
      <c r="J1961" t="s">
        <v>230</v>
      </c>
      <c r="K1961" t="s">
        <v>33</v>
      </c>
      <c r="L1961" t="s">
        <v>34</v>
      </c>
      <c r="M1961" t="s">
        <v>35</v>
      </c>
      <c r="N1961" s="1">
        <v>44811</v>
      </c>
      <c r="O1961">
        <v>16.850000000000001</v>
      </c>
      <c r="P1961" s="2">
        <v>27.18</v>
      </c>
      <c r="Q1961">
        <v>10.33</v>
      </c>
      <c r="R1961">
        <v>50</v>
      </c>
      <c r="S1961" s="2">
        <v>842.5</v>
      </c>
      <c r="T1961" s="3">
        <v>0.02</v>
      </c>
      <c r="U1961" s="2">
        <v>16.850000000000001</v>
      </c>
      <c r="V1961" s="2">
        <v>825.65</v>
      </c>
      <c r="W1961" s="2">
        <v>8.23</v>
      </c>
      <c r="X1961" s="2">
        <v>833.88</v>
      </c>
    </row>
    <row r="1962" spans="1:24">
      <c r="A1962" t="s">
        <v>3986</v>
      </c>
      <c r="B1962" s="1">
        <v>44804</v>
      </c>
      <c r="C1962" t="s">
        <v>3513</v>
      </c>
      <c r="D1962" t="s">
        <v>506</v>
      </c>
      <c r="E1962" t="s">
        <v>39</v>
      </c>
      <c r="F1962" t="s">
        <v>39</v>
      </c>
      <c r="G1962" t="s">
        <v>72</v>
      </c>
      <c r="H1962" t="s">
        <v>116</v>
      </c>
      <c r="I1962" t="s">
        <v>73</v>
      </c>
      <c r="J1962" t="s">
        <v>233</v>
      </c>
      <c r="K1962" t="s">
        <v>57</v>
      </c>
      <c r="L1962" t="s">
        <v>34</v>
      </c>
      <c r="M1962" t="s">
        <v>35</v>
      </c>
      <c r="N1962" s="1">
        <v>44829</v>
      </c>
      <c r="O1962">
        <v>3.32</v>
      </c>
      <c r="P1962" s="2">
        <v>5.18</v>
      </c>
      <c r="Q1962">
        <v>1.86</v>
      </c>
      <c r="R1962">
        <v>32</v>
      </c>
      <c r="S1962" s="2">
        <v>106.24</v>
      </c>
      <c r="T1962" s="3">
        <v>0.06</v>
      </c>
      <c r="U1962" s="2">
        <v>6.37</v>
      </c>
      <c r="V1962" s="2">
        <v>99.87</v>
      </c>
      <c r="W1962" s="2">
        <v>2.04</v>
      </c>
      <c r="X1962" s="2">
        <v>101.91</v>
      </c>
    </row>
    <row r="1963" spans="1:24">
      <c r="A1963" t="s">
        <v>3987</v>
      </c>
      <c r="B1963" s="1">
        <v>44807</v>
      </c>
      <c r="C1963" t="s">
        <v>3988</v>
      </c>
      <c r="D1963" t="s">
        <v>509</v>
      </c>
      <c r="E1963" t="s">
        <v>45</v>
      </c>
      <c r="F1963" t="s">
        <v>45</v>
      </c>
      <c r="G1963" t="s">
        <v>29</v>
      </c>
      <c r="H1963" t="s">
        <v>116</v>
      </c>
      <c r="I1963" t="s">
        <v>63</v>
      </c>
      <c r="J1963" t="s">
        <v>237</v>
      </c>
      <c r="K1963" t="s">
        <v>33</v>
      </c>
      <c r="L1963" t="s">
        <v>34</v>
      </c>
      <c r="M1963" t="s">
        <v>35</v>
      </c>
      <c r="N1963" s="1">
        <v>44842</v>
      </c>
      <c r="O1963">
        <v>10.07</v>
      </c>
      <c r="P1963" s="2">
        <v>15.98</v>
      </c>
      <c r="Q1963">
        <v>5.91</v>
      </c>
      <c r="R1963">
        <v>30</v>
      </c>
      <c r="S1963" s="2">
        <v>302.10000000000002</v>
      </c>
      <c r="T1963" s="3">
        <v>0.08</v>
      </c>
      <c r="U1963" s="2">
        <v>24.17</v>
      </c>
      <c r="V1963" s="2">
        <v>277.93</v>
      </c>
      <c r="W1963" s="2">
        <v>4</v>
      </c>
      <c r="X1963" s="2">
        <v>281.93</v>
      </c>
    </row>
    <row r="1964" spans="1:24">
      <c r="A1964" t="s">
        <v>3989</v>
      </c>
      <c r="B1964" s="1">
        <v>44809</v>
      </c>
      <c r="C1964" t="s">
        <v>3990</v>
      </c>
      <c r="D1964" t="s">
        <v>512</v>
      </c>
      <c r="E1964" t="s">
        <v>27</v>
      </c>
      <c r="F1964" t="s">
        <v>28</v>
      </c>
      <c r="G1964" t="s">
        <v>72</v>
      </c>
      <c r="H1964" t="s">
        <v>66</v>
      </c>
      <c r="I1964" t="s">
        <v>31</v>
      </c>
      <c r="J1964" t="s">
        <v>241</v>
      </c>
      <c r="K1964" t="s">
        <v>33</v>
      </c>
      <c r="L1964" t="s">
        <v>34</v>
      </c>
      <c r="M1964" t="s">
        <v>35</v>
      </c>
      <c r="N1964" s="1">
        <v>44849</v>
      </c>
      <c r="O1964">
        <v>2.31</v>
      </c>
      <c r="P1964" s="2">
        <v>3.78</v>
      </c>
      <c r="Q1964">
        <v>1.47</v>
      </c>
      <c r="R1964">
        <v>38</v>
      </c>
      <c r="S1964" s="2">
        <v>87.78</v>
      </c>
      <c r="T1964" s="3">
        <v>0.03</v>
      </c>
      <c r="U1964" s="2">
        <v>2.63</v>
      </c>
      <c r="V1964" s="2">
        <v>85.15</v>
      </c>
      <c r="W1964" s="2">
        <v>0.71</v>
      </c>
      <c r="X1964" s="2">
        <v>85.86</v>
      </c>
    </row>
    <row r="1965" spans="1:24">
      <c r="A1965" t="s">
        <v>3991</v>
      </c>
      <c r="B1965" s="1">
        <v>44810</v>
      </c>
      <c r="C1965" t="s">
        <v>3992</v>
      </c>
      <c r="D1965" t="s">
        <v>515</v>
      </c>
      <c r="E1965" t="s">
        <v>39</v>
      </c>
      <c r="F1965" t="s">
        <v>39</v>
      </c>
      <c r="G1965" t="s">
        <v>107</v>
      </c>
      <c r="H1965" t="s">
        <v>30</v>
      </c>
      <c r="I1965" t="s">
        <v>31</v>
      </c>
      <c r="J1965" t="s">
        <v>245</v>
      </c>
      <c r="K1965" t="s">
        <v>33</v>
      </c>
      <c r="L1965" t="s">
        <v>41</v>
      </c>
      <c r="M1965" t="s">
        <v>52</v>
      </c>
      <c r="N1965" s="1">
        <v>44830</v>
      </c>
      <c r="O1965">
        <v>62.4</v>
      </c>
      <c r="P1965" s="2">
        <v>155.99</v>
      </c>
      <c r="Q1965">
        <v>93.59</v>
      </c>
      <c r="R1965">
        <v>22</v>
      </c>
      <c r="S1965" s="2">
        <v>1372.8</v>
      </c>
      <c r="T1965" s="3">
        <v>0.02</v>
      </c>
      <c r="U1965" s="2">
        <v>27.46</v>
      </c>
      <c r="V1965" s="2">
        <v>1345.34</v>
      </c>
      <c r="W1965" s="2">
        <v>8.08</v>
      </c>
      <c r="X1965" s="2">
        <v>1353.42</v>
      </c>
    </row>
    <row r="1966" spans="1:24">
      <c r="A1966" t="s">
        <v>3993</v>
      </c>
      <c r="B1966" s="1">
        <v>44810</v>
      </c>
      <c r="C1966" t="s">
        <v>3994</v>
      </c>
      <c r="D1966" t="s">
        <v>518</v>
      </c>
      <c r="E1966" t="s">
        <v>45</v>
      </c>
      <c r="F1966" t="s">
        <v>45</v>
      </c>
      <c r="G1966" t="s">
        <v>46</v>
      </c>
      <c r="H1966" t="s">
        <v>30</v>
      </c>
      <c r="I1966" t="s">
        <v>176</v>
      </c>
      <c r="J1966" t="s">
        <v>249</v>
      </c>
      <c r="K1966" t="s">
        <v>50</v>
      </c>
      <c r="L1966" t="s">
        <v>51</v>
      </c>
      <c r="M1966" t="s">
        <v>35</v>
      </c>
      <c r="N1966" s="1">
        <v>44825</v>
      </c>
      <c r="O1966">
        <v>1.92</v>
      </c>
      <c r="P1966" s="2">
        <v>3.26</v>
      </c>
      <c r="Q1966">
        <v>1.34</v>
      </c>
      <c r="R1966">
        <v>38</v>
      </c>
      <c r="S1966" s="2">
        <v>72.959999999999994</v>
      </c>
      <c r="T1966" s="3">
        <v>0.02</v>
      </c>
      <c r="U1966" s="2">
        <v>1.46</v>
      </c>
      <c r="V1966" s="2">
        <v>71.5</v>
      </c>
      <c r="W1966" s="2">
        <v>1.86</v>
      </c>
      <c r="X1966" s="2">
        <v>73.36</v>
      </c>
    </row>
    <row r="1967" spans="1:24">
      <c r="A1967" t="s">
        <v>3995</v>
      </c>
      <c r="B1967" s="1">
        <v>44817</v>
      </c>
      <c r="C1967" t="s">
        <v>3996</v>
      </c>
      <c r="D1967" t="s">
        <v>521</v>
      </c>
      <c r="E1967" t="s">
        <v>27</v>
      </c>
      <c r="F1967" t="s">
        <v>28</v>
      </c>
      <c r="G1967" t="s">
        <v>46</v>
      </c>
      <c r="H1967" t="s">
        <v>30</v>
      </c>
      <c r="I1967" t="s">
        <v>48</v>
      </c>
      <c r="J1967" t="s">
        <v>452</v>
      </c>
      <c r="K1967" t="s">
        <v>57</v>
      </c>
      <c r="L1967" t="s">
        <v>58</v>
      </c>
      <c r="M1967" t="s">
        <v>52</v>
      </c>
      <c r="N1967" s="1">
        <v>44823</v>
      </c>
      <c r="O1967">
        <v>4.03</v>
      </c>
      <c r="P1967" s="2">
        <v>9.3800000000000008</v>
      </c>
      <c r="Q1967">
        <v>5.35</v>
      </c>
      <c r="R1967">
        <v>46</v>
      </c>
      <c r="S1967" s="2">
        <v>185.38</v>
      </c>
      <c r="T1967" s="3">
        <v>0.09</v>
      </c>
      <c r="U1967" s="2">
        <v>16.68</v>
      </c>
      <c r="V1967" s="2">
        <v>168.7</v>
      </c>
      <c r="W1967" s="2">
        <v>7.28</v>
      </c>
      <c r="X1967" s="2">
        <v>175.98</v>
      </c>
    </row>
    <row r="1968" spans="1:24">
      <c r="A1968" t="s">
        <v>3997</v>
      </c>
      <c r="B1968" s="1">
        <v>44818</v>
      </c>
      <c r="C1968" t="s">
        <v>3998</v>
      </c>
      <c r="D1968" t="s">
        <v>524</v>
      </c>
      <c r="E1968" t="s">
        <v>39</v>
      </c>
      <c r="F1968" t="s">
        <v>39</v>
      </c>
      <c r="G1968" t="s">
        <v>107</v>
      </c>
      <c r="H1968" t="s">
        <v>90</v>
      </c>
      <c r="I1968" t="s">
        <v>176</v>
      </c>
      <c r="J1968" t="s">
        <v>455</v>
      </c>
      <c r="K1968" t="s">
        <v>50</v>
      </c>
      <c r="L1968" t="s">
        <v>51</v>
      </c>
      <c r="M1968" t="s">
        <v>35</v>
      </c>
      <c r="N1968" s="1">
        <v>44878</v>
      </c>
      <c r="O1968">
        <v>1.76</v>
      </c>
      <c r="P1968" s="2">
        <v>2.94</v>
      </c>
      <c r="Q1968">
        <v>1.18</v>
      </c>
      <c r="R1968">
        <v>26</v>
      </c>
      <c r="S1968" s="2">
        <v>45.76</v>
      </c>
      <c r="T1968" s="3">
        <v>0.03</v>
      </c>
      <c r="U1968" s="2">
        <v>1.37</v>
      </c>
      <c r="V1968" s="2">
        <v>44.39</v>
      </c>
      <c r="W1968" s="2">
        <v>0.81</v>
      </c>
      <c r="X1968" s="2">
        <v>45.2</v>
      </c>
    </row>
    <row r="1969" spans="1:24">
      <c r="A1969" t="s">
        <v>3999</v>
      </c>
      <c r="B1969" s="1">
        <v>44819</v>
      </c>
      <c r="C1969" t="s">
        <v>4000</v>
      </c>
      <c r="D1969" t="s">
        <v>528</v>
      </c>
      <c r="E1969" t="s">
        <v>45</v>
      </c>
      <c r="F1969" t="s">
        <v>45</v>
      </c>
      <c r="G1969" t="s">
        <v>46</v>
      </c>
      <c r="H1969" t="s">
        <v>125</v>
      </c>
      <c r="I1969" t="s">
        <v>176</v>
      </c>
      <c r="J1969" t="s">
        <v>458</v>
      </c>
      <c r="K1969" t="s">
        <v>57</v>
      </c>
      <c r="L1969" t="s">
        <v>34</v>
      </c>
      <c r="M1969" t="s">
        <v>178</v>
      </c>
      <c r="N1969" s="1">
        <v>44871</v>
      </c>
      <c r="O1969">
        <v>219.61</v>
      </c>
      <c r="P1969" s="2">
        <v>535.64</v>
      </c>
      <c r="Q1969">
        <v>316.02999999999997</v>
      </c>
      <c r="R1969">
        <v>44</v>
      </c>
      <c r="S1969" s="2">
        <v>9662.84</v>
      </c>
      <c r="T1969" s="3">
        <v>0.03</v>
      </c>
      <c r="U1969" s="2">
        <v>289.89</v>
      </c>
      <c r="V1969" s="2">
        <v>9372.9500000000007</v>
      </c>
      <c r="W1969" s="2">
        <v>14.7</v>
      </c>
      <c r="X1969" s="2">
        <v>9387.65</v>
      </c>
    </row>
    <row r="1970" spans="1:24">
      <c r="A1970" t="s">
        <v>4001</v>
      </c>
      <c r="B1970" s="1">
        <v>44821</v>
      </c>
      <c r="C1970" t="s">
        <v>3325</v>
      </c>
      <c r="D1970" t="s">
        <v>531</v>
      </c>
      <c r="E1970" t="s">
        <v>39</v>
      </c>
      <c r="F1970" t="s">
        <v>39</v>
      </c>
      <c r="G1970" t="s">
        <v>107</v>
      </c>
      <c r="H1970" t="s">
        <v>30</v>
      </c>
      <c r="I1970" t="s">
        <v>48</v>
      </c>
      <c r="J1970" t="s">
        <v>461</v>
      </c>
      <c r="K1970" t="s">
        <v>33</v>
      </c>
      <c r="L1970" t="s">
        <v>41</v>
      </c>
      <c r="M1970" t="s">
        <v>35</v>
      </c>
      <c r="N1970" s="1">
        <v>44872</v>
      </c>
      <c r="O1970">
        <v>6.39</v>
      </c>
      <c r="P1970" s="2">
        <v>19.98</v>
      </c>
      <c r="Q1970">
        <v>13.59</v>
      </c>
      <c r="R1970">
        <v>44</v>
      </c>
      <c r="S1970" s="2">
        <v>281.16000000000003</v>
      </c>
      <c r="T1970" s="3">
        <v>0.03</v>
      </c>
      <c r="U1970" s="2">
        <v>8.43</v>
      </c>
      <c r="V1970" s="2">
        <v>272.73</v>
      </c>
      <c r="W1970" s="2">
        <v>4</v>
      </c>
      <c r="X1970" s="2">
        <v>276.73</v>
      </c>
    </row>
    <row r="1971" spans="1:24">
      <c r="A1971" t="s">
        <v>4002</v>
      </c>
      <c r="B1971" s="1">
        <v>44822</v>
      </c>
      <c r="C1971" t="s">
        <v>2807</v>
      </c>
      <c r="D1971" t="s">
        <v>534</v>
      </c>
      <c r="E1971" t="s">
        <v>45</v>
      </c>
      <c r="F1971" t="s">
        <v>45</v>
      </c>
      <c r="G1971" t="s">
        <v>72</v>
      </c>
      <c r="H1971" t="s">
        <v>167</v>
      </c>
      <c r="I1971" t="s">
        <v>48</v>
      </c>
      <c r="J1971" t="s">
        <v>464</v>
      </c>
      <c r="K1971" t="s">
        <v>57</v>
      </c>
      <c r="L1971" t="s">
        <v>51</v>
      </c>
      <c r="M1971" t="s">
        <v>35</v>
      </c>
      <c r="N1971" s="1">
        <v>44862</v>
      </c>
      <c r="O1971">
        <v>3.14</v>
      </c>
      <c r="P1971" s="2">
        <v>4.91</v>
      </c>
      <c r="Q1971">
        <v>1.77</v>
      </c>
      <c r="R1971">
        <v>13</v>
      </c>
      <c r="S1971" s="2">
        <v>40.82</v>
      </c>
      <c r="T1971" s="3">
        <v>0.01</v>
      </c>
      <c r="U1971" s="2">
        <v>0.41</v>
      </c>
      <c r="V1971" s="2">
        <v>40.409999999999997</v>
      </c>
      <c r="W1971" s="2">
        <v>0.5</v>
      </c>
      <c r="X1971" s="2">
        <v>40.909999999999997</v>
      </c>
    </row>
    <row r="1972" spans="1:24">
      <c r="A1972" t="s">
        <v>4003</v>
      </c>
      <c r="B1972" s="1">
        <v>44824</v>
      </c>
      <c r="C1972" t="s">
        <v>4004</v>
      </c>
      <c r="D1972" t="s">
        <v>537</v>
      </c>
      <c r="E1972" t="s">
        <v>27</v>
      </c>
      <c r="F1972" t="s">
        <v>28</v>
      </c>
      <c r="G1972" t="s">
        <v>46</v>
      </c>
      <c r="H1972" t="s">
        <v>62</v>
      </c>
      <c r="I1972" t="s">
        <v>48</v>
      </c>
      <c r="J1972" t="s">
        <v>467</v>
      </c>
      <c r="K1972" t="s">
        <v>33</v>
      </c>
      <c r="L1972" t="s">
        <v>58</v>
      </c>
      <c r="M1972" t="s">
        <v>35</v>
      </c>
      <c r="N1972" s="1">
        <v>44846</v>
      </c>
      <c r="O1972">
        <v>4.79</v>
      </c>
      <c r="P1972" s="2">
        <v>11.97</v>
      </c>
      <c r="Q1972">
        <v>7.18</v>
      </c>
      <c r="R1972">
        <v>38</v>
      </c>
      <c r="S1972" s="2">
        <v>182.02</v>
      </c>
      <c r="T1972" s="3">
        <v>0.02</v>
      </c>
      <c r="U1972" s="2">
        <v>3.64</v>
      </c>
      <c r="V1972" s="2">
        <v>178.38</v>
      </c>
      <c r="W1972" s="2">
        <v>5.81</v>
      </c>
      <c r="X1972" s="2">
        <v>184.19</v>
      </c>
    </row>
    <row r="1973" spans="1:24">
      <c r="A1973" t="s">
        <v>4005</v>
      </c>
      <c r="B1973" s="1">
        <v>44824</v>
      </c>
      <c r="C1973" t="s">
        <v>4006</v>
      </c>
      <c r="D1973" t="s">
        <v>540</v>
      </c>
      <c r="E1973" t="s">
        <v>27</v>
      </c>
      <c r="F1973" t="s">
        <v>28</v>
      </c>
      <c r="G1973" t="s">
        <v>72</v>
      </c>
      <c r="H1973" t="s">
        <v>416</v>
      </c>
      <c r="I1973" t="s">
        <v>48</v>
      </c>
      <c r="J1973" t="s">
        <v>470</v>
      </c>
      <c r="K1973" t="s">
        <v>50</v>
      </c>
      <c r="L1973" t="s">
        <v>34</v>
      </c>
      <c r="M1973" t="s">
        <v>35</v>
      </c>
      <c r="N1973" s="1">
        <v>44850</v>
      </c>
      <c r="O1973">
        <v>3.48</v>
      </c>
      <c r="P1973" s="2">
        <v>5.43</v>
      </c>
      <c r="Q1973">
        <v>1.95</v>
      </c>
      <c r="R1973">
        <v>12</v>
      </c>
      <c r="S1973" s="2">
        <v>41.76</v>
      </c>
      <c r="T1973" s="3">
        <v>0.01</v>
      </c>
      <c r="U1973" s="2">
        <v>0.42</v>
      </c>
      <c r="V1973" s="2">
        <v>41.34</v>
      </c>
      <c r="W1973" s="2">
        <v>0.95</v>
      </c>
      <c r="X1973" s="2">
        <v>42.29</v>
      </c>
    </row>
    <row r="1974" spans="1:24">
      <c r="A1974" t="s">
        <v>4007</v>
      </c>
      <c r="B1974" s="1">
        <v>44825</v>
      </c>
      <c r="C1974" t="s">
        <v>4008</v>
      </c>
      <c r="D1974" t="s">
        <v>543</v>
      </c>
      <c r="E1974" t="s">
        <v>39</v>
      </c>
      <c r="F1974" t="s">
        <v>39</v>
      </c>
      <c r="G1974" t="s">
        <v>29</v>
      </c>
      <c r="H1974" t="s">
        <v>433</v>
      </c>
      <c r="I1974" t="s">
        <v>31</v>
      </c>
      <c r="J1974" t="s">
        <v>473</v>
      </c>
      <c r="K1974" t="s">
        <v>57</v>
      </c>
      <c r="L1974" t="s">
        <v>41</v>
      </c>
      <c r="M1974" t="s">
        <v>35</v>
      </c>
      <c r="N1974" s="1">
        <v>44848</v>
      </c>
      <c r="O1974">
        <v>2.4500000000000002</v>
      </c>
      <c r="P1974" s="2">
        <v>3.89</v>
      </c>
      <c r="Q1974">
        <v>1.44</v>
      </c>
      <c r="R1974">
        <v>50</v>
      </c>
      <c r="S1974" s="2">
        <v>122.5</v>
      </c>
      <c r="T1974" s="3">
        <v>0.08</v>
      </c>
      <c r="U1974" s="2">
        <v>9.8000000000000007</v>
      </c>
      <c r="V1974" s="2">
        <v>112.7</v>
      </c>
      <c r="W1974" s="2">
        <v>7.01</v>
      </c>
      <c r="X1974" s="2">
        <v>119.71</v>
      </c>
    </row>
    <row r="1975" spans="1:24">
      <c r="A1975" t="s">
        <v>4009</v>
      </c>
      <c r="B1975" s="1">
        <v>44826</v>
      </c>
      <c r="C1975" t="s">
        <v>4010</v>
      </c>
      <c r="D1975" t="s">
        <v>546</v>
      </c>
      <c r="E1975" t="s">
        <v>45</v>
      </c>
      <c r="F1975" t="s">
        <v>45</v>
      </c>
      <c r="G1975" t="s">
        <v>46</v>
      </c>
      <c r="H1975" t="s">
        <v>62</v>
      </c>
      <c r="I1975" t="s">
        <v>31</v>
      </c>
      <c r="J1975" t="s">
        <v>476</v>
      </c>
      <c r="K1975" t="s">
        <v>33</v>
      </c>
      <c r="L1975" t="s">
        <v>34</v>
      </c>
      <c r="M1975" t="s">
        <v>35</v>
      </c>
      <c r="N1975" s="1">
        <v>44858</v>
      </c>
      <c r="O1975">
        <v>2.52</v>
      </c>
      <c r="P1975" s="2">
        <v>4</v>
      </c>
      <c r="Q1975">
        <v>1.48</v>
      </c>
      <c r="R1975">
        <v>22</v>
      </c>
      <c r="S1975" s="2">
        <v>55.44</v>
      </c>
      <c r="T1975" s="3">
        <v>0.09</v>
      </c>
      <c r="U1975" s="2">
        <v>4.99</v>
      </c>
      <c r="V1975" s="2">
        <v>50.45</v>
      </c>
      <c r="W1975" s="2">
        <v>1.3</v>
      </c>
      <c r="X1975" s="2">
        <v>51.75</v>
      </c>
    </row>
    <row r="1976" spans="1:24">
      <c r="A1976" t="s">
        <v>4011</v>
      </c>
      <c r="B1976" s="1">
        <v>44827</v>
      </c>
      <c r="C1976" t="s">
        <v>3538</v>
      </c>
      <c r="D1976" t="s">
        <v>549</v>
      </c>
      <c r="E1976" t="s">
        <v>27</v>
      </c>
      <c r="F1976" t="s">
        <v>28</v>
      </c>
      <c r="G1976" t="s">
        <v>46</v>
      </c>
      <c r="H1976" t="s">
        <v>125</v>
      </c>
      <c r="I1976" t="s">
        <v>31</v>
      </c>
      <c r="J1976" t="s">
        <v>480</v>
      </c>
      <c r="K1976" t="s">
        <v>57</v>
      </c>
      <c r="L1976" t="s">
        <v>41</v>
      </c>
      <c r="M1976" t="s">
        <v>35</v>
      </c>
      <c r="N1976" s="1">
        <v>44868</v>
      </c>
      <c r="O1976">
        <v>3.4</v>
      </c>
      <c r="P1976" s="2">
        <v>5.4</v>
      </c>
      <c r="Q1976">
        <v>2</v>
      </c>
      <c r="R1976">
        <v>38</v>
      </c>
      <c r="S1976" s="2">
        <v>129.19999999999999</v>
      </c>
      <c r="T1976" s="3">
        <v>0.03</v>
      </c>
      <c r="U1976" s="2">
        <v>3.88</v>
      </c>
      <c r="V1976" s="2">
        <v>125.32</v>
      </c>
      <c r="W1976" s="2">
        <v>7.78</v>
      </c>
      <c r="X1976" s="2">
        <v>133.1</v>
      </c>
    </row>
    <row r="1977" spans="1:24">
      <c r="A1977" t="s">
        <v>4012</v>
      </c>
      <c r="B1977" s="1">
        <v>44829</v>
      </c>
      <c r="C1977" t="s">
        <v>4013</v>
      </c>
      <c r="D1977" t="s">
        <v>552</v>
      </c>
      <c r="E1977" t="s">
        <v>39</v>
      </c>
      <c r="F1977" t="s">
        <v>39</v>
      </c>
      <c r="G1977" t="s">
        <v>29</v>
      </c>
      <c r="H1977" t="s">
        <v>30</v>
      </c>
      <c r="I1977" t="s">
        <v>73</v>
      </c>
      <c r="J1977" t="s">
        <v>483</v>
      </c>
      <c r="K1977" t="s">
        <v>33</v>
      </c>
      <c r="L1977" t="s">
        <v>51</v>
      </c>
      <c r="M1977" t="s">
        <v>35</v>
      </c>
      <c r="N1977" s="1">
        <v>44850</v>
      </c>
      <c r="O1977">
        <v>4.46</v>
      </c>
      <c r="P1977" s="2">
        <v>10.89</v>
      </c>
      <c r="Q1977">
        <v>6.43</v>
      </c>
      <c r="R1977">
        <v>19</v>
      </c>
      <c r="S1977" s="2">
        <v>84.74</v>
      </c>
      <c r="T1977" s="3">
        <v>7.0000000000000007E-2</v>
      </c>
      <c r="U1977" s="2">
        <v>5.93</v>
      </c>
      <c r="V1977" s="2">
        <v>78.81</v>
      </c>
      <c r="W1977" s="2">
        <v>4.5</v>
      </c>
      <c r="X1977" s="2">
        <v>83.31</v>
      </c>
    </row>
    <row r="1978" spans="1:24">
      <c r="A1978" t="s">
        <v>4014</v>
      </c>
      <c r="B1978" s="1">
        <v>44830</v>
      </c>
      <c r="C1978" t="s">
        <v>2061</v>
      </c>
      <c r="D1978" t="s">
        <v>555</v>
      </c>
      <c r="E1978" t="s">
        <v>45</v>
      </c>
      <c r="F1978" t="s">
        <v>45</v>
      </c>
      <c r="G1978" t="s">
        <v>29</v>
      </c>
      <c r="H1978" t="s">
        <v>62</v>
      </c>
      <c r="I1978" t="s">
        <v>48</v>
      </c>
      <c r="J1978" t="s">
        <v>486</v>
      </c>
      <c r="K1978" t="s">
        <v>50</v>
      </c>
      <c r="L1978" t="s">
        <v>58</v>
      </c>
      <c r="M1978" t="s">
        <v>35</v>
      </c>
      <c r="N1978" s="1">
        <v>44856</v>
      </c>
      <c r="O1978">
        <v>21.97</v>
      </c>
      <c r="P1978" s="2">
        <v>35.44</v>
      </c>
      <c r="Q1978">
        <v>13.47</v>
      </c>
      <c r="R1978">
        <v>44</v>
      </c>
      <c r="S1978" s="2">
        <v>966.68</v>
      </c>
      <c r="T1978" s="3">
        <v>0.01</v>
      </c>
      <c r="U1978" s="2">
        <v>9.67</v>
      </c>
      <c r="V1978" s="2">
        <v>957.01</v>
      </c>
      <c r="W1978" s="2">
        <v>4.92</v>
      </c>
      <c r="X1978" s="2">
        <v>961.93</v>
      </c>
    </row>
    <row r="1979" spans="1:24">
      <c r="A1979" t="s">
        <v>4015</v>
      </c>
      <c r="B1979" s="1">
        <v>44832</v>
      </c>
      <c r="C1979" t="s">
        <v>4016</v>
      </c>
      <c r="D1979" t="s">
        <v>558</v>
      </c>
      <c r="E1979" t="s">
        <v>27</v>
      </c>
      <c r="F1979" t="s">
        <v>28</v>
      </c>
      <c r="G1979" t="s">
        <v>46</v>
      </c>
      <c r="H1979" t="s">
        <v>125</v>
      </c>
      <c r="I1979" t="s">
        <v>176</v>
      </c>
      <c r="J1979" t="s">
        <v>489</v>
      </c>
      <c r="K1979" t="s">
        <v>57</v>
      </c>
      <c r="L1979" t="s">
        <v>51</v>
      </c>
      <c r="M1979" t="s">
        <v>35</v>
      </c>
      <c r="N1979" s="1">
        <v>44856</v>
      </c>
      <c r="O1979">
        <v>19.829999999999998</v>
      </c>
      <c r="P1979" s="2">
        <v>30.98</v>
      </c>
      <c r="Q1979">
        <v>11.15</v>
      </c>
      <c r="R1979">
        <v>30</v>
      </c>
      <c r="S1979" s="2">
        <v>594.9</v>
      </c>
      <c r="T1979" s="3">
        <v>0.03</v>
      </c>
      <c r="U1979" s="2">
        <v>17.850000000000001</v>
      </c>
      <c r="V1979" s="2">
        <v>577.04999999999995</v>
      </c>
      <c r="W1979" s="2">
        <v>19.510000000000002</v>
      </c>
      <c r="X1979" s="2">
        <v>596.55999999999995</v>
      </c>
    </row>
    <row r="1980" spans="1:24">
      <c r="A1980" t="s">
        <v>4017</v>
      </c>
      <c r="B1980" s="1">
        <v>44834</v>
      </c>
      <c r="C1980" t="s">
        <v>4018</v>
      </c>
      <c r="D1980" t="s">
        <v>561</v>
      </c>
      <c r="E1980" t="s">
        <v>39</v>
      </c>
      <c r="F1980" t="s">
        <v>39</v>
      </c>
      <c r="G1980" t="s">
        <v>46</v>
      </c>
      <c r="H1980" t="s">
        <v>62</v>
      </c>
      <c r="I1980" t="s">
        <v>176</v>
      </c>
      <c r="J1980" t="s">
        <v>492</v>
      </c>
      <c r="K1980" t="s">
        <v>33</v>
      </c>
      <c r="L1980" t="s">
        <v>34</v>
      </c>
      <c r="M1980" t="s">
        <v>35</v>
      </c>
      <c r="N1980" s="1">
        <v>44870</v>
      </c>
      <c r="O1980">
        <v>4.59</v>
      </c>
      <c r="P1980" s="2">
        <v>7.28</v>
      </c>
      <c r="Q1980">
        <v>2.69</v>
      </c>
      <c r="R1980">
        <v>50</v>
      </c>
      <c r="S1980" s="2">
        <v>229.5</v>
      </c>
      <c r="T1980" s="3">
        <v>0.01</v>
      </c>
      <c r="U1980" s="2">
        <v>2.2999999999999998</v>
      </c>
      <c r="V1980" s="2">
        <v>227.21</v>
      </c>
      <c r="W1980" s="2">
        <v>11.15</v>
      </c>
      <c r="X1980" s="2">
        <v>238.36</v>
      </c>
    </row>
    <row r="1981" spans="1:24">
      <c r="A1981" t="s">
        <v>4019</v>
      </c>
      <c r="B1981" s="1">
        <v>44835</v>
      </c>
      <c r="C1981" t="s">
        <v>4020</v>
      </c>
      <c r="D1981" t="s">
        <v>564</v>
      </c>
      <c r="E1981" t="s">
        <v>45</v>
      </c>
      <c r="F1981" t="s">
        <v>45</v>
      </c>
      <c r="G1981" t="s">
        <v>46</v>
      </c>
      <c r="H1981" t="s">
        <v>416</v>
      </c>
      <c r="I1981" t="s">
        <v>31</v>
      </c>
      <c r="J1981" t="s">
        <v>495</v>
      </c>
      <c r="K1981" t="s">
        <v>33</v>
      </c>
      <c r="L1981" t="s">
        <v>41</v>
      </c>
      <c r="M1981" t="s">
        <v>35</v>
      </c>
      <c r="N1981" s="1">
        <v>44852</v>
      </c>
      <c r="O1981">
        <v>19.829999999999998</v>
      </c>
      <c r="P1981" s="2">
        <v>30.98</v>
      </c>
      <c r="Q1981">
        <v>11.15</v>
      </c>
      <c r="R1981">
        <v>37</v>
      </c>
      <c r="S1981" s="2">
        <v>733.71</v>
      </c>
      <c r="T1981" s="3">
        <v>0.01</v>
      </c>
      <c r="U1981" s="2">
        <v>7.34</v>
      </c>
      <c r="V1981" s="2">
        <v>726.37</v>
      </c>
      <c r="W1981" s="2">
        <v>19.510000000000002</v>
      </c>
      <c r="X1981" s="2">
        <v>745.88</v>
      </c>
    </row>
    <row r="1982" spans="1:24">
      <c r="A1982" t="s">
        <v>4021</v>
      </c>
      <c r="B1982" s="1">
        <v>44835</v>
      </c>
      <c r="C1982" t="s">
        <v>4022</v>
      </c>
      <c r="D1982" t="s">
        <v>567</v>
      </c>
      <c r="E1982" t="s">
        <v>39</v>
      </c>
      <c r="F1982" t="s">
        <v>39</v>
      </c>
      <c r="G1982" t="s">
        <v>107</v>
      </c>
      <c r="H1982" t="s">
        <v>416</v>
      </c>
      <c r="I1982" t="s">
        <v>31</v>
      </c>
      <c r="J1982" t="s">
        <v>498</v>
      </c>
      <c r="K1982" t="s">
        <v>50</v>
      </c>
      <c r="L1982" t="s">
        <v>51</v>
      </c>
      <c r="M1982" t="s">
        <v>35</v>
      </c>
      <c r="N1982" s="1">
        <v>44854</v>
      </c>
      <c r="O1982">
        <v>1.3</v>
      </c>
      <c r="P1982" s="2">
        <v>2.88</v>
      </c>
      <c r="Q1982">
        <v>1.58</v>
      </c>
      <c r="R1982">
        <v>46</v>
      </c>
      <c r="S1982" s="2">
        <v>59.8</v>
      </c>
      <c r="T1982" s="3">
        <v>0.05</v>
      </c>
      <c r="U1982" s="2">
        <v>2.99</v>
      </c>
      <c r="V1982" s="2">
        <v>56.81</v>
      </c>
      <c r="W1982" s="2">
        <v>1.01</v>
      </c>
      <c r="X1982" s="2">
        <v>57.82</v>
      </c>
    </row>
    <row r="1983" spans="1:24">
      <c r="A1983" t="s">
        <v>4023</v>
      </c>
      <c r="B1983" s="1">
        <v>44840</v>
      </c>
      <c r="C1983" t="s">
        <v>3045</v>
      </c>
      <c r="D1983" t="s">
        <v>570</v>
      </c>
      <c r="E1983" t="s">
        <v>39</v>
      </c>
      <c r="F1983" t="s">
        <v>39</v>
      </c>
      <c r="G1983" t="s">
        <v>29</v>
      </c>
      <c r="H1983" t="s">
        <v>150</v>
      </c>
      <c r="I1983" t="s">
        <v>176</v>
      </c>
      <c r="J1983" t="s">
        <v>501</v>
      </c>
      <c r="K1983" t="s">
        <v>33</v>
      </c>
      <c r="L1983" t="s">
        <v>58</v>
      </c>
      <c r="M1983" t="s">
        <v>35</v>
      </c>
      <c r="N1983" s="1">
        <v>44859</v>
      </c>
      <c r="O1983">
        <v>3.52</v>
      </c>
      <c r="P1983" s="2">
        <v>5.68</v>
      </c>
      <c r="Q1983">
        <v>2.16</v>
      </c>
      <c r="R1983">
        <v>23</v>
      </c>
      <c r="S1983" s="2">
        <v>80.959999999999994</v>
      </c>
      <c r="T1983" s="3">
        <v>0.02</v>
      </c>
      <c r="U1983" s="2">
        <v>1.62</v>
      </c>
      <c r="V1983" s="2">
        <v>79.34</v>
      </c>
      <c r="W1983" s="2">
        <v>1.39</v>
      </c>
      <c r="X1983" s="2">
        <v>80.73</v>
      </c>
    </row>
    <row r="1984" spans="1:24">
      <c r="A1984" t="s">
        <v>4024</v>
      </c>
      <c r="B1984" s="1">
        <v>44842</v>
      </c>
      <c r="C1984" t="s">
        <v>4025</v>
      </c>
      <c r="D1984" t="s">
        <v>573</v>
      </c>
      <c r="E1984" t="s">
        <v>45</v>
      </c>
      <c r="F1984" t="s">
        <v>45</v>
      </c>
      <c r="G1984" t="s">
        <v>29</v>
      </c>
      <c r="H1984" t="s">
        <v>30</v>
      </c>
      <c r="I1984" t="s">
        <v>176</v>
      </c>
      <c r="J1984" t="s">
        <v>32</v>
      </c>
      <c r="K1984" t="s">
        <v>33</v>
      </c>
      <c r="L1984" t="s">
        <v>34</v>
      </c>
      <c r="M1984" t="s">
        <v>35</v>
      </c>
      <c r="N1984" s="1">
        <v>44879</v>
      </c>
      <c r="O1984">
        <v>11.04</v>
      </c>
      <c r="P1984" s="2">
        <v>16.98</v>
      </c>
      <c r="Q1984">
        <v>5.94</v>
      </c>
      <c r="R1984">
        <v>43</v>
      </c>
      <c r="S1984" s="2">
        <v>474.72</v>
      </c>
      <c r="T1984" s="3">
        <v>0.09</v>
      </c>
      <c r="U1984" s="2">
        <v>42.72</v>
      </c>
      <c r="V1984" s="2">
        <v>432</v>
      </c>
      <c r="W1984" s="2">
        <v>12.39</v>
      </c>
      <c r="X1984" s="2">
        <v>444.39</v>
      </c>
    </row>
    <row r="1985" spans="1:24">
      <c r="A1985" t="s">
        <v>4026</v>
      </c>
      <c r="B1985" s="1">
        <v>44845</v>
      </c>
      <c r="C1985" t="s">
        <v>4027</v>
      </c>
      <c r="D1985" t="s">
        <v>576</v>
      </c>
      <c r="E1985" t="s">
        <v>27</v>
      </c>
      <c r="F1985" t="s">
        <v>28</v>
      </c>
      <c r="G1985" t="s">
        <v>46</v>
      </c>
      <c r="H1985" t="s">
        <v>90</v>
      </c>
      <c r="I1985" t="s">
        <v>48</v>
      </c>
      <c r="J1985" t="s">
        <v>40</v>
      </c>
      <c r="K1985" t="s">
        <v>50</v>
      </c>
      <c r="L1985" t="s">
        <v>41</v>
      </c>
      <c r="M1985" t="s">
        <v>35</v>
      </c>
      <c r="N1985" s="1">
        <v>44895</v>
      </c>
      <c r="O1985">
        <v>2.31</v>
      </c>
      <c r="P1985" s="2">
        <v>3.78</v>
      </c>
      <c r="Q1985">
        <v>1.47</v>
      </c>
      <c r="R1985">
        <v>22</v>
      </c>
      <c r="S1985" s="2">
        <v>50.82</v>
      </c>
      <c r="T1985" s="3">
        <v>0.1</v>
      </c>
      <c r="U1985" s="2">
        <v>5.08</v>
      </c>
      <c r="V1985" s="2">
        <v>45.74</v>
      </c>
      <c r="W1985" s="2">
        <v>0.71</v>
      </c>
      <c r="X1985" s="2">
        <v>46.45</v>
      </c>
    </row>
    <row r="1986" spans="1:24">
      <c r="A1986" t="s">
        <v>4028</v>
      </c>
      <c r="B1986" s="1">
        <v>44846</v>
      </c>
      <c r="C1986" t="s">
        <v>4029</v>
      </c>
      <c r="D1986" t="s">
        <v>579</v>
      </c>
      <c r="E1986" t="s">
        <v>27</v>
      </c>
      <c r="F1986" t="s">
        <v>28</v>
      </c>
      <c r="G1986" t="s">
        <v>107</v>
      </c>
      <c r="H1986" t="s">
        <v>62</v>
      </c>
      <c r="I1986" t="s">
        <v>63</v>
      </c>
      <c r="J1986" t="s">
        <v>49</v>
      </c>
      <c r="K1986" t="s">
        <v>57</v>
      </c>
      <c r="L1986" t="s">
        <v>51</v>
      </c>
      <c r="M1986" t="s">
        <v>35</v>
      </c>
      <c r="N1986" s="1">
        <v>44852</v>
      </c>
      <c r="O1986">
        <v>54.29</v>
      </c>
      <c r="P1986" s="2">
        <v>90.48</v>
      </c>
      <c r="Q1986">
        <v>36.19</v>
      </c>
      <c r="R1986">
        <v>25</v>
      </c>
      <c r="S1986" s="2">
        <v>1357.25</v>
      </c>
      <c r="T1986" s="3">
        <v>0.02</v>
      </c>
      <c r="U1986" s="2">
        <v>27.15</v>
      </c>
      <c r="V1986" s="2">
        <v>1330.11</v>
      </c>
      <c r="W1986" s="2">
        <v>19.989999999999998</v>
      </c>
      <c r="X1986" s="2">
        <v>1350.1</v>
      </c>
    </row>
    <row r="1987" spans="1:24">
      <c r="A1987" t="s">
        <v>4030</v>
      </c>
      <c r="B1987" s="1">
        <v>44847</v>
      </c>
      <c r="C1987" t="s">
        <v>4031</v>
      </c>
      <c r="D1987" t="s">
        <v>582</v>
      </c>
      <c r="E1987" t="s">
        <v>39</v>
      </c>
      <c r="F1987" t="s">
        <v>39</v>
      </c>
      <c r="G1987" t="s">
        <v>29</v>
      </c>
      <c r="H1987" t="s">
        <v>433</v>
      </c>
      <c r="I1987" t="s">
        <v>48</v>
      </c>
      <c r="J1987" t="s">
        <v>56</v>
      </c>
      <c r="K1987" t="s">
        <v>50</v>
      </c>
      <c r="L1987" t="s">
        <v>58</v>
      </c>
      <c r="M1987" t="s">
        <v>35</v>
      </c>
      <c r="N1987" s="1">
        <v>44899</v>
      </c>
      <c r="O1987">
        <v>16.850000000000001</v>
      </c>
      <c r="P1987" s="2">
        <v>27.18</v>
      </c>
      <c r="Q1987">
        <v>10.33</v>
      </c>
      <c r="R1987">
        <v>38</v>
      </c>
      <c r="S1987" s="2">
        <v>640.29999999999995</v>
      </c>
      <c r="T1987" s="3">
        <v>0.01</v>
      </c>
      <c r="U1987" s="2">
        <v>6.4</v>
      </c>
      <c r="V1987" s="2">
        <v>633.9</v>
      </c>
      <c r="W1987" s="2">
        <v>8.23</v>
      </c>
      <c r="X1987" s="2">
        <v>642.13</v>
      </c>
    </row>
    <row r="1988" spans="1:24">
      <c r="A1988" t="s">
        <v>4032</v>
      </c>
      <c r="B1988" s="1">
        <v>44848</v>
      </c>
      <c r="C1988" t="s">
        <v>2831</v>
      </c>
      <c r="D1988" t="s">
        <v>585</v>
      </c>
      <c r="E1988" t="s">
        <v>45</v>
      </c>
      <c r="F1988" t="s">
        <v>45</v>
      </c>
      <c r="G1988" t="s">
        <v>46</v>
      </c>
      <c r="H1988" t="s">
        <v>30</v>
      </c>
      <c r="I1988" t="s">
        <v>31</v>
      </c>
      <c r="J1988" t="s">
        <v>64</v>
      </c>
      <c r="K1988" t="s">
        <v>57</v>
      </c>
      <c r="L1988" t="s">
        <v>58</v>
      </c>
      <c r="M1988" t="s">
        <v>35</v>
      </c>
      <c r="N1988" s="1">
        <v>44849</v>
      </c>
      <c r="O1988">
        <v>6.39</v>
      </c>
      <c r="P1988" s="2">
        <v>19.98</v>
      </c>
      <c r="Q1988">
        <v>13.59</v>
      </c>
      <c r="R1988">
        <v>9</v>
      </c>
      <c r="S1988" s="2">
        <v>57.51</v>
      </c>
      <c r="T1988" s="3">
        <v>0.06</v>
      </c>
      <c r="U1988" s="2">
        <v>3.45</v>
      </c>
      <c r="V1988" s="2">
        <v>54.06</v>
      </c>
      <c r="W1988" s="2">
        <v>4</v>
      </c>
      <c r="X1988" s="2">
        <v>58.06</v>
      </c>
    </row>
    <row r="1989" spans="1:24">
      <c r="A1989" t="s">
        <v>4033</v>
      </c>
      <c r="B1989" s="1">
        <v>44849</v>
      </c>
      <c r="C1989" t="s">
        <v>4034</v>
      </c>
      <c r="D1989" t="s">
        <v>588</v>
      </c>
      <c r="E1989" t="s">
        <v>27</v>
      </c>
      <c r="F1989" t="s">
        <v>28</v>
      </c>
      <c r="G1989" t="s">
        <v>29</v>
      </c>
      <c r="H1989" t="s">
        <v>90</v>
      </c>
      <c r="I1989" t="s">
        <v>63</v>
      </c>
      <c r="J1989" t="s">
        <v>68</v>
      </c>
      <c r="K1989" t="s">
        <v>33</v>
      </c>
      <c r="L1989" t="s">
        <v>58</v>
      </c>
      <c r="M1989" t="s">
        <v>35</v>
      </c>
      <c r="N1989" s="1">
        <v>44871</v>
      </c>
      <c r="O1989">
        <v>56.16</v>
      </c>
      <c r="P1989" s="2">
        <v>136.97999999999999</v>
      </c>
      <c r="Q1989">
        <v>80.819999999999993</v>
      </c>
      <c r="R1989">
        <v>27</v>
      </c>
      <c r="S1989" s="2">
        <v>1516.32</v>
      </c>
      <c r="T1989" s="3">
        <v>0.09</v>
      </c>
      <c r="U1989" s="2">
        <v>136.47</v>
      </c>
      <c r="V1989" s="2">
        <v>1379.85</v>
      </c>
      <c r="W1989" s="2">
        <v>24.49</v>
      </c>
      <c r="X1989" s="2">
        <v>1404.34</v>
      </c>
    </row>
    <row r="1990" spans="1:24">
      <c r="A1990" t="s">
        <v>4035</v>
      </c>
      <c r="B1990" s="1">
        <v>44850</v>
      </c>
      <c r="C1990" t="s">
        <v>4036</v>
      </c>
      <c r="D1990" t="s">
        <v>591</v>
      </c>
      <c r="E1990" t="s">
        <v>27</v>
      </c>
      <c r="F1990" t="s">
        <v>28</v>
      </c>
      <c r="G1990" t="s">
        <v>46</v>
      </c>
      <c r="H1990" t="s">
        <v>125</v>
      </c>
      <c r="I1990" t="s">
        <v>31</v>
      </c>
      <c r="J1990" t="s">
        <v>74</v>
      </c>
      <c r="K1990" t="s">
        <v>57</v>
      </c>
      <c r="L1990" t="s">
        <v>41</v>
      </c>
      <c r="M1990" t="s">
        <v>35</v>
      </c>
      <c r="N1990" s="1">
        <v>44882</v>
      </c>
      <c r="O1990">
        <v>1.0900000000000001</v>
      </c>
      <c r="P1990" s="2">
        <v>2.6</v>
      </c>
      <c r="Q1990">
        <v>1.51</v>
      </c>
      <c r="R1990">
        <v>12</v>
      </c>
      <c r="S1990" s="2">
        <v>13.08</v>
      </c>
      <c r="T1990" s="3">
        <v>0.05</v>
      </c>
      <c r="U1990" s="2">
        <v>0.65</v>
      </c>
      <c r="V1990" s="2">
        <v>12.43</v>
      </c>
      <c r="W1990" s="2">
        <v>2.4</v>
      </c>
      <c r="X1990" s="2">
        <v>14.83</v>
      </c>
    </row>
    <row r="1991" spans="1:24">
      <c r="A1991" t="s">
        <v>4037</v>
      </c>
      <c r="B1991" s="1">
        <v>44852</v>
      </c>
      <c r="C1991" t="s">
        <v>4038</v>
      </c>
      <c r="D1991" t="s">
        <v>594</v>
      </c>
      <c r="E1991" t="s">
        <v>39</v>
      </c>
      <c r="F1991" t="s">
        <v>39</v>
      </c>
      <c r="G1991" t="s">
        <v>107</v>
      </c>
      <c r="H1991" t="s">
        <v>167</v>
      </c>
      <c r="I1991" t="s">
        <v>31</v>
      </c>
      <c r="J1991" t="s">
        <v>78</v>
      </c>
      <c r="K1991" t="s">
        <v>33</v>
      </c>
      <c r="L1991" t="s">
        <v>34</v>
      </c>
      <c r="M1991" t="s">
        <v>35</v>
      </c>
      <c r="N1991" s="1">
        <v>44912</v>
      </c>
      <c r="O1991">
        <v>56.16</v>
      </c>
      <c r="P1991" s="2">
        <v>136.97999999999999</v>
      </c>
      <c r="Q1991">
        <v>80.819999999999993</v>
      </c>
      <c r="R1991">
        <v>21</v>
      </c>
      <c r="S1991" s="2">
        <v>1179.3599999999999</v>
      </c>
      <c r="T1991" s="3">
        <v>0.05</v>
      </c>
      <c r="U1991" s="2">
        <v>58.97</v>
      </c>
      <c r="V1991" s="2">
        <v>1120.3900000000001</v>
      </c>
      <c r="W1991" s="2">
        <v>24.49</v>
      </c>
      <c r="X1991" s="2">
        <v>1144.8800000000001</v>
      </c>
    </row>
    <row r="1992" spans="1:24">
      <c r="A1992" t="s">
        <v>4039</v>
      </c>
      <c r="B1992" s="1">
        <v>44853</v>
      </c>
      <c r="C1992" t="s">
        <v>4040</v>
      </c>
      <c r="D1992" t="s">
        <v>597</v>
      </c>
      <c r="E1992" t="s">
        <v>45</v>
      </c>
      <c r="F1992" t="s">
        <v>45</v>
      </c>
      <c r="G1992" t="s">
        <v>29</v>
      </c>
      <c r="H1992" t="s">
        <v>30</v>
      </c>
      <c r="I1992" t="s">
        <v>73</v>
      </c>
      <c r="J1992" t="s">
        <v>82</v>
      </c>
      <c r="K1992" t="s">
        <v>33</v>
      </c>
      <c r="L1992" t="s">
        <v>41</v>
      </c>
      <c r="M1992" t="s">
        <v>35</v>
      </c>
      <c r="N1992" s="1">
        <v>44902</v>
      </c>
      <c r="O1992">
        <v>5.19</v>
      </c>
      <c r="P1992" s="2">
        <v>12.98</v>
      </c>
      <c r="Q1992">
        <v>7.79</v>
      </c>
      <c r="R1992">
        <v>49</v>
      </c>
      <c r="S1992" s="2">
        <v>254.31</v>
      </c>
      <c r="T1992" s="3">
        <v>0.09</v>
      </c>
      <c r="U1992" s="2">
        <v>22.89</v>
      </c>
      <c r="V1992" s="2">
        <v>231.42</v>
      </c>
      <c r="W1992" s="2">
        <v>3.14</v>
      </c>
      <c r="X1992" s="2">
        <v>234.56</v>
      </c>
    </row>
    <row r="1993" spans="1:24">
      <c r="A1993" t="s">
        <v>4041</v>
      </c>
      <c r="B1993" s="1">
        <v>44854</v>
      </c>
      <c r="C1993" t="s">
        <v>4042</v>
      </c>
      <c r="D1993" t="s">
        <v>599</v>
      </c>
      <c r="E1993" t="s">
        <v>27</v>
      </c>
      <c r="F1993" t="s">
        <v>28</v>
      </c>
      <c r="G1993" t="s">
        <v>107</v>
      </c>
      <c r="H1993" t="s">
        <v>47</v>
      </c>
      <c r="I1993" t="s">
        <v>63</v>
      </c>
      <c r="J1993" t="s">
        <v>86</v>
      </c>
      <c r="K1993" t="s">
        <v>33</v>
      </c>
      <c r="L1993" t="s">
        <v>58</v>
      </c>
      <c r="M1993" t="s">
        <v>35</v>
      </c>
      <c r="N1993" s="1">
        <v>44858</v>
      </c>
      <c r="O1993">
        <v>2.2599999999999998</v>
      </c>
      <c r="P1993" s="2">
        <v>3.58</v>
      </c>
      <c r="Q1993">
        <v>1.32</v>
      </c>
      <c r="R1993">
        <v>34</v>
      </c>
      <c r="S1993" s="2">
        <v>76.84</v>
      </c>
      <c r="T1993" s="3">
        <v>7.0000000000000007E-2</v>
      </c>
      <c r="U1993" s="2">
        <v>5.38</v>
      </c>
      <c r="V1993" s="2">
        <v>71.459999999999994</v>
      </c>
      <c r="W1993" s="2">
        <v>5.47</v>
      </c>
      <c r="X1993" s="2">
        <v>76.930000000000007</v>
      </c>
    </row>
    <row r="1994" spans="1:24">
      <c r="A1994" t="s">
        <v>4043</v>
      </c>
      <c r="B1994" s="1">
        <v>44856</v>
      </c>
      <c r="C1994" t="s">
        <v>4044</v>
      </c>
      <c r="D1994" t="s">
        <v>601</v>
      </c>
      <c r="E1994" t="s">
        <v>39</v>
      </c>
      <c r="F1994" t="s">
        <v>39</v>
      </c>
      <c r="G1994" t="s">
        <v>46</v>
      </c>
      <c r="H1994" t="s">
        <v>116</v>
      </c>
      <c r="I1994" t="s">
        <v>63</v>
      </c>
      <c r="J1994" t="s">
        <v>91</v>
      </c>
      <c r="K1994" t="s">
        <v>50</v>
      </c>
      <c r="L1994" t="s">
        <v>58</v>
      </c>
      <c r="M1994" t="s">
        <v>35</v>
      </c>
      <c r="N1994" s="1">
        <v>44876</v>
      </c>
      <c r="O1994">
        <v>1.59</v>
      </c>
      <c r="P1994" s="2">
        <v>2.61</v>
      </c>
      <c r="Q1994">
        <v>1.02</v>
      </c>
      <c r="R1994">
        <v>44</v>
      </c>
      <c r="S1994" s="2">
        <v>69.959999999999994</v>
      </c>
      <c r="T1994" s="3">
        <v>7.0000000000000007E-2</v>
      </c>
      <c r="U1994" s="2">
        <v>4.9000000000000004</v>
      </c>
      <c r="V1994" s="2">
        <v>65.06</v>
      </c>
      <c r="W1994" s="2">
        <v>0.5</v>
      </c>
      <c r="X1994" s="2">
        <v>65.56</v>
      </c>
    </row>
    <row r="1995" spans="1:24">
      <c r="A1995" t="s">
        <v>4045</v>
      </c>
      <c r="B1995" s="1">
        <v>44857</v>
      </c>
      <c r="C1995" t="s">
        <v>4046</v>
      </c>
      <c r="D1995" t="s">
        <v>603</v>
      </c>
      <c r="E1995" t="s">
        <v>45</v>
      </c>
      <c r="F1995" t="s">
        <v>45</v>
      </c>
      <c r="G1995" t="s">
        <v>72</v>
      </c>
      <c r="H1995" t="s">
        <v>125</v>
      </c>
      <c r="I1995" t="s">
        <v>73</v>
      </c>
      <c r="J1995" t="s">
        <v>95</v>
      </c>
      <c r="K1995" t="s">
        <v>57</v>
      </c>
      <c r="L1995" t="s">
        <v>51</v>
      </c>
      <c r="M1995" t="s">
        <v>35</v>
      </c>
      <c r="N1995" s="1">
        <v>44889</v>
      </c>
      <c r="O1995">
        <v>8.82</v>
      </c>
      <c r="P1995" s="2">
        <v>20.99</v>
      </c>
      <c r="Q1995">
        <v>12.17</v>
      </c>
      <c r="R1995">
        <v>17</v>
      </c>
      <c r="S1995" s="2">
        <v>149.94</v>
      </c>
      <c r="T1995" s="3">
        <v>0</v>
      </c>
      <c r="U1995" s="2">
        <v>0</v>
      </c>
      <c r="V1995" s="2">
        <v>149.94</v>
      </c>
      <c r="W1995" s="2">
        <v>4.8099999999999996</v>
      </c>
      <c r="X1995" s="2">
        <v>154.75</v>
      </c>
    </row>
    <row r="1996" spans="1:24">
      <c r="A1996" t="s">
        <v>4047</v>
      </c>
      <c r="B1996" s="1">
        <v>44857</v>
      </c>
      <c r="C1996" t="s">
        <v>4048</v>
      </c>
      <c r="D1996" t="s">
        <v>605</v>
      </c>
      <c r="E1996" t="s">
        <v>27</v>
      </c>
      <c r="F1996" t="s">
        <v>28</v>
      </c>
      <c r="G1996" t="s">
        <v>29</v>
      </c>
      <c r="H1996" t="s">
        <v>90</v>
      </c>
      <c r="I1996" t="s">
        <v>48</v>
      </c>
      <c r="J1996" t="s">
        <v>99</v>
      </c>
      <c r="K1996" t="s">
        <v>50</v>
      </c>
      <c r="L1996" t="s">
        <v>58</v>
      </c>
      <c r="M1996" t="s">
        <v>35</v>
      </c>
      <c r="N1996" s="1">
        <v>44873</v>
      </c>
      <c r="O1996">
        <v>56.16</v>
      </c>
      <c r="P1996" s="2">
        <v>136.97999999999999</v>
      </c>
      <c r="Q1996">
        <v>80.819999999999993</v>
      </c>
      <c r="R1996">
        <v>3</v>
      </c>
      <c r="S1996" s="2">
        <v>168.48</v>
      </c>
      <c r="T1996" s="3">
        <v>0.1</v>
      </c>
      <c r="U1996" s="2">
        <v>16.850000000000001</v>
      </c>
      <c r="V1996" s="2">
        <v>151.63</v>
      </c>
      <c r="W1996" s="2">
        <v>24.49</v>
      </c>
      <c r="X1996" s="2">
        <v>176.12</v>
      </c>
    </row>
    <row r="1997" spans="1:24">
      <c r="A1997" t="s">
        <v>4049</v>
      </c>
      <c r="B1997" s="1">
        <v>44857</v>
      </c>
      <c r="C1997" t="s">
        <v>4050</v>
      </c>
      <c r="D1997" t="s">
        <v>607</v>
      </c>
      <c r="E1997" t="s">
        <v>39</v>
      </c>
      <c r="F1997" t="s">
        <v>39</v>
      </c>
      <c r="G1997" t="s">
        <v>72</v>
      </c>
      <c r="H1997" t="s">
        <v>116</v>
      </c>
      <c r="I1997" t="s">
        <v>31</v>
      </c>
      <c r="J1997" t="s">
        <v>103</v>
      </c>
      <c r="K1997" t="s">
        <v>57</v>
      </c>
      <c r="L1997" t="s">
        <v>34</v>
      </c>
      <c r="M1997" t="s">
        <v>35</v>
      </c>
      <c r="N1997" s="1">
        <v>44883</v>
      </c>
      <c r="O1997">
        <v>1.84</v>
      </c>
      <c r="P1997" s="2">
        <v>2.88</v>
      </c>
      <c r="Q1997">
        <v>1.04</v>
      </c>
      <c r="R1997">
        <v>32</v>
      </c>
      <c r="S1997" s="2">
        <v>58.88</v>
      </c>
      <c r="T1997" s="3">
        <v>0.01</v>
      </c>
      <c r="U1997" s="2">
        <v>0.59</v>
      </c>
      <c r="V1997" s="2">
        <v>58.29</v>
      </c>
      <c r="W1997" s="2">
        <v>1.49</v>
      </c>
      <c r="X1997" s="2">
        <v>59.78</v>
      </c>
    </row>
    <row r="1998" spans="1:24">
      <c r="A1998" t="s">
        <v>4051</v>
      </c>
      <c r="B1998" s="1">
        <v>44859</v>
      </c>
      <c r="C1998" t="s">
        <v>4052</v>
      </c>
      <c r="D1998" t="s">
        <v>609</v>
      </c>
      <c r="E1998" t="s">
        <v>45</v>
      </c>
      <c r="F1998" t="s">
        <v>45</v>
      </c>
      <c r="G1998" t="s">
        <v>29</v>
      </c>
      <c r="H1998" t="s">
        <v>90</v>
      </c>
      <c r="I1998" t="s">
        <v>73</v>
      </c>
      <c r="J1998" t="s">
        <v>108</v>
      </c>
      <c r="K1998" t="s">
        <v>33</v>
      </c>
      <c r="L1998" t="s">
        <v>34</v>
      </c>
      <c r="M1998" t="s">
        <v>52</v>
      </c>
      <c r="N1998" s="1">
        <v>44866</v>
      </c>
      <c r="O1998">
        <v>1.59</v>
      </c>
      <c r="P1998" s="2">
        <v>2.61</v>
      </c>
      <c r="Q1998">
        <v>1.02</v>
      </c>
      <c r="R1998">
        <v>25</v>
      </c>
      <c r="S1998" s="2">
        <v>39.75</v>
      </c>
      <c r="T1998" s="3">
        <v>0.04</v>
      </c>
      <c r="U1998" s="2">
        <v>1.59</v>
      </c>
      <c r="V1998" s="2">
        <v>38.159999999999997</v>
      </c>
      <c r="W1998" s="2">
        <v>0.5</v>
      </c>
      <c r="X1998" s="2">
        <v>38.659999999999997</v>
      </c>
    </row>
    <row r="1999" spans="1:24">
      <c r="A1999" t="s">
        <v>4053</v>
      </c>
      <c r="B1999" s="1">
        <v>44859</v>
      </c>
      <c r="C1999" t="s">
        <v>935</v>
      </c>
      <c r="D1999" t="s">
        <v>611</v>
      </c>
      <c r="E1999" t="s">
        <v>27</v>
      </c>
      <c r="F1999" t="s">
        <v>28</v>
      </c>
      <c r="G1999" t="s">
        <v>29</v>
      </c>
      <c r="H1999" t="s">
        <v>47</v>
      </c>
      <c r="I1999" t="s">
        <v>176</v>
      </c>
      <c r="J1999" t="s">
        <v>112</v>
      </c>
      <c r="K1999" t="s">
        <v>57</v>
      </c>
      <c r="L1999" t="s">
        <v>34</v>
      </c>
      <c r="M1999" t="s">
        <v>35</v>
      </c>
      <c r="N1999" s="1">
        <v>44901</v>
      </c>
      <c r="O1999">
        <v>0.9</v>
      </c>
      <c r="P1999" s="2">
        <v>2.1</v>
      </c>
      <c r="Q1999">
        <v>1.2</v>
      </c>
      <c r="R1999">
        <v>33</v>
      </c>
      <c r="S1999" s="2">
        <v>29.7</v>
      </c>
      <c r="T1999" s="3">
        <v>0.05</v>
      </c>
      <c r="U1999" s="2">
        <v>1.49</v>
      </c>
      <c r="V1999" s="2">
        <v>28.22</v>
      </c>
      <c r="W1999" s="2">
        <v>0.7</v>
      </c>
      <c r="X1999" s="2">
        <v>28.92</v>
      </c>
    </row>
    <row r="2000" spans="1:24">
      <c r="A2000" t="s">
        <v>4054</v>
      </c>
      <c r="B2000" s="1">
        <v>44862</v>
      </c>
      <c r="C2000" t="s">
        <v>3186</v>
      </c>
      <c r="D2000" t="s">
        <v>613</v>
      </c>
      <c r="E2000" t="s">
        <v>39</v>
      </c>
      <c r="F2000" t="s">
        <v>39</v>
      </c>
      <c r="G2000" t="s">
        <v>107</v>
      </c>
      <c r="H2000" t="s">
        <v>62</v>
      </c>
      <c r="I2000" t="s">
        <v>48</v>
      </c>
      <c r="J2000" t="s">
        <v>117</v>
      </c>
      <c r="K2000" t="s">
        <v>33</v>
      </c>
      <c r="L2000" t="s">
        <v>34</v>
      </c>
      <c r="M2000" t="s">
        <v>52</v>
      </c>
      <c r="N2000" s="1">
        <v>44914</v>
      </c>
      <c r="O2000">
        <v>4.46</v>
      </c>
      <c r="P2000" s="2">
        <v>10.89</v>
      </c>
      <c r="Q2000">
        <v>6.43</v>
      </c>
      <c r="R2000">
        <v>30</v>
      </c>
      <c r="S2000" s="2">
        <v>133.80000000000001</v>
      </c>
      <c r="T2000" s="3">
        <v>0.08</v>
      </c>
      <c r="U2000" s="2">
        <v>10.7</v>
      </c>
      <c r="V2000" s="2">
        <v>123.1</v>
      </c>
      <c r="W2000" s="2">
        <v>4.5</v>
      </c>
      <c r="X2000" s="2">
        <v>127.6</v>
      </c>
    </row>
    <row r="2001" spans="1:24">
      <c r="A2001" t="s">
        <v>4055</v>
      </c>
      <c r="B2001" s="1">
        <v>44862</v>
      </c>
      <c r="C2001" t="s">
        <v>4056</v>
      </c>
      <c r="D2001" t="s">
        <v>615</v>
      </c>
      <c r="E2001" t="s">
        <v>45</v>
      </c>
      <c r="F2001" t="s">
        <v>45</v>
      </c>
      <c r="G2001" t="s">
        <v>29</v>
      </c>
      <c r="H2001" t="s">
        <v>90</v>
      </c>
      <c r="I2001" t="s">
        <v>73</v>
      </c>
      <c r="J2001" t="s">
        <v>121</v>
      </c>
      <c r="K2001" t="s">
        <v>50</v>
      </c>
      <c r="L2001" t="s">
        <v>41</v>
      </c>
      <c r="M2001" t="s">
        <v>35</v>
      </c>
      <c r="N2001" s="1">
        <v>44903</v>
      </c>
      <c r="O2001">
        <v>1.98</v>
      </c>
      <c r="P2001" s="2">
        <v>3.15</v>
      </c>
      <c r="Q2001">
        <v>1.17</v>
      </c>
      <c r="R2001">
        <v>24</v>
      </c>
      <c r="S2001" s="2">
        <v>47.52</v>
      </c>
      <c r="T2001" s="3">
        <v>0.02</v>
      </c>
      <c r="U2001" s="2">
        <v>0.95</v>
      </c>
      <c r="V2001" s="2">
        <v>46.57</v>
      </c>
      <c r="W2001" s="2">
        <v>0.49</v>
      </c>
      <c r="X2001" s="2">
        <v>47.06</v>
      </c>
    </row>
    <row r="2002" spans="1:24">
      <c r="A2002" t="s">
        <v>4057</v>
      </c>
      <c r="B2002" s="1">
        <v>44863</v>
      </c>
      <c r="C2002" t="s">
        <v>4058</v>
      </c>
      <c r="D2002" t="s">
        <v>617</v>
      </c>
      <c r="E2002" t="s">
        <v>27</v>
      </c>
      <c r="F2002" t="s">
        <v>28</v>
      </c>
      <c r="G2002" t="s">
        <v>107</v>
      </c>
      <c r="H2002" t="s">
        <v>66</v>
      </c>
      <c r="I2002" t="s">
        <v>73</v>
      </c>
      <c r="J2002" t="s">
        <v>126</v>
      </c>
      <c r="K2002" t="s">
        <v>57</v>
      </c>
      <c r="L2002" t="s">
        <v>51</v>
      </c>
      <c r="M2002" t="s">
        <v>35</v>
      </c>
      <c r="N2002" s="1">
        <v>44889</v>
      </c>
      <c r="O2002">
        <v>6.39</v>
      </c>
      <c r="P2002" s="2">
        <v>19.98</v>
      </c>
      <c r="Q2002">
        <v>13.59</v>
      </c>
      <c r="R2002">
        <v>9</v>
      </c>
      <c r="S2002" s="2">
        <v>57.51</v>
      </c>
      <c r="T2002" s="3">
        <v>0.09</v>
      </c>
      <c r="U2002" s="2">
        <v>5.18</v>
      </c>
      <c r="V2002" s="2">
        <v>52.33</v>
      </c>
      <c r="W2002" s="2">
        <v>4</v>
      </c>
      <c r="X2002" s="2">
        <v>56.33</v>
      </c>
    </row>
    <row r="2003" spans="1:24">
      <c r="A2003" t="s">
        <v>4059</v>
      </c>
      <c r="B2003" s="1">
        <v>44865</v>
      </c>
      <c r="C2003" t="s">
        <v>4060</v>
      </c>
      <c r="D2003" t="s">
        <v>619</v>
      </c>
      <c r="E2003" t="s">
        <v>39</v>
      </c>
      <c r="F2003" t="s">
        <v>39</v>
      </c>
      <c r="G2003" t="s">
        <v>29</v>
      </c>
      <c r="H2003" t="s">
        <v>150</v>
      </c>
      <c r="I2003" t="s">
        <v>31</v>
      </c>
      <c r="J2003" t="s">
        <v>130</v>
      </c>
      <c r="K2003" t="s">
        <v>33</v>
      </c>
      <c r="L2003" t="s">
        <v>58</v>
      </c>
      <c r="M2003" t="s">
        <v>35</v>
      </c>
      <c r="N2003" s="1">
        <v>44920</v>
      </c>
      <c r="O2003">
        <v>9.91</v>
      </c>
      <c r="P2003" s="2">
        <v>15.99</v>
      </c>
      <c r="Q2003">
        <v>6.08</v>
      </c>
      <c r="R2003">
        <v>33</v>
      </c>
      <c r="S2003" s="2">
        <v>327.02999999999997</v>
      </c>
      <c r="T2003" s="3">
        <v>0.01</v>
      </c>
      <c r="U2003" s="2">
        <v>3.27</v>
      </c>
      <c r="V2003" s="2">
        <v>323.76</v>
      </c>
      <c r="W2003" s="2">
        <v>11.28</v>
      </c>
      <c r="X2003" s="2">
        <v>335.04</v>
      </c>
    </row>
    <row r="2004" spans="1:24">
      <c r="A2004" t="s">
        <v>4061</v>
      </c>
      <c r="B2004" s="1">
        <v>44865</v>
      </c>
      <c r="C2004" t="s">
        <v>4062</v>
      </c>
      <c r="D2004" t="s">
        <v>621</v>
      </c>
      <c r="E2004" t="s">
        <v>45</v>
      </c>
      <c r="F2004" t="s">
        <v>45</v>
      </c>
      <c r="G2004" t="s">
        <v>29</v>
      </c>
      <c r="H2004" t="s">
        <v>62</v>
      </c>
      <c r="I2004" t="s">
        <v>31</v>
      </c>
      <c r="J2004" t="s">
        <v>134</v>
      </c>
      <c r="K2004" t="s">
        <v>57</v>
      </c>
      <c r="L2004" t="s">
        <v>51</v>
      </c>
      <c r="M2004" t="s">
        <v>35</v>
      </c>
      <c r="N2004" s="1">
        <v>44886</v>
      </c>
      <c r="O2004">
        <v>3.65</v>
      </c>
      <c r="P2004" s="2">
        <v>5.98</v>
      </c>
      <c r="Q2004">
        <v>2.33</v>
      </c>
      <c r="R2004">
        <v>23</v>
      </c>
      <c r="S2004" s="2">
        <v>83.95</v>
      </c>
      <c r="T2004" s="3">
        <v>0.01</v>
      </c>
      <c r="U2004" s="2">
        <v>0.84</v>
      </c>
      <c r="V2004" s="2">
        <v>83.11</v>
      </c>
      <c r="W2004" s="2">
        <v>1.49</v>
      </c>
      <c r="X2004" s="2">
        <v>84.6</v>
      </c>
    </row>
    <row r="2005" spans="1:24">
      <c r="A2005" t="s">
        <v>4063</v>
      </c>
      <c r="B2005" s="1">
        <v>44865</v>
      </c>
      <c r="C2005" t="s">
        <v>2186</v>
      </c>
      <c r="D2005" t="s">
        <v>623</v>
      </c>
      <c r="E2005" t="s">
        <v>39</v>
      </c>
      <c r="F2005" t="s">
        <v>39</v>
      </c>
      <c r="G2005" t="s">
        <v>107</v>
      </c>
      <c r="H2005" t="s">
        <v>150</v>
      </c>
      <c r="I2005" t="s">
        <v>63</v>
      </c>
      <c r="J2005" t="s">
        <v>138</v>
      </c>
      <c r="K2005" t="s">
        <v>33</v>
      </c>
      <c r="L2005" t="s">
        <v>34</v>
      </c>
      <c r="M2005" t="s">
        <v>35</v>
      </c>
      <c r="N2005" s="1">
        <v>44871</v>
      </c>
      <c r="O2005">
        <v>3.5</v>
      </c>
      <c r="P2005" s="2">
        <v>5.74</v>
      </c>
      <c r="Q2005">
        <v>2.2400000000000002</v>
      </c>
      <c r="R2005">
        <v>48</v>
      </c>
      <c r="S2005" s="2">
        <v>168</v>
      </c>
      <c r="T2005" s="3">
        <v>0.05</v>
      </c>
      <c r="U2005" s="2">
        <v>8.4</v>
      </c>
      <c r="V2005" s="2">
        <v>159.6</v>
      </c>
      <c r="W2005" s="2">
        <v>5.01</v>
      </c>
      <c r="X2005" s="2">
        <v>164.61</v>
      </c>
    </row>
    <row r="2006" spans="1:24">
      <c r="A2006" t="s">
        <v>4064</v>
      </c>
      <c r="B2006" s="1">
        <v>44867</v>
      </c>
      <c r="C2006" t="s">
        <v>1959</v>
      </c>
      <c r="D2006" t="s">
        <v>625</v>
      </c>
      <c r="E2006" t="s">
        <v>45</v>
      </c>
      <c r="F2006" t="s">
        <v>45</v>
      </c>
      <c r="G2006" t="s">
        <v>29</v>
      </c>
      <c r="H2006" t="s">
        <v>47</v>
      </c>
      <c r="I2006" t="s">
        <v>73</v>
      </c>
      <c r="J2006" t="s">
        <v>142</v>
      </c>
      <c r="K2006" t="s">
        <v>50</v>
      </c>
      <c r="L2006" t="s">
        <v>41</v>
      </c>
      <c r="M2006" t="s">
        <v>35</v>
      </c>
      <c r="N2006" s="1">
        <v>44899</v>
      </c>
      <c r="O2006">
        <v>39.64</v>
      </c>
      <c r="P2006" s="2">
        <v>152.47999999999999</v>
      </c>
      <c r="Q2006">
        <v>112.84</v>
      </c>
      <c r="R2006">
        <v>44</v>
      </c>
      <c r="S2006" s="2">
        <v>1744.16</v>
      </c>
      <c r="T2006" s="3">
        <v>0.03</v>
      </c>
      <c r="U2006" s="2">
        <v>52.32</v>
      </c>
      <c r="V2006" s="2">
        <v>1691.84</v>
      </c>
      <c r="W2006" s="2">
        <v>6.5</v>
      </c>
      <c r="X2006" s="2">
        <v>1698.34</v>
      </c>
    </row>
    <row r="2007" spans="1:24">
      <c r="A2007" t="s">
        <v>4065</v>
      </c>
      <c r="B2007" s="1">
        <v>44867</v>
      </c>
      <c r="C2007" t="s">
        <v>3734</v>
      </c>
      <c r="D2007" t="s">
        <v>627</v>
      </c>
      <c r="E2007" t="s">
        <v>27</v>
      </c>
      <c r="F2007" t="s">
        <v>28</v>
      </c>
      <c r="G2007" t="s">
        <v>107</v>
      </c>
      <c r="H2007" t="s">
        <v>433</v>
      </c>
      <c r="I2007" t="s">
        <v>63</v>
      </c>
      <c r="J2007" t="s">
        <v>146</v>
      </c>
      <c r="K2007" t="s">
        <v>57</v>
      </c>
      <c r="L2007" t="s">
        <v>51</v>
      </c>
      <c r="M2007" t="s">
        <v>35</v>
      </c>
      <c r="N2007" s="1">
        <v>44916</v>
      </c>
      <c r="O2007">
        <v>2.5</v>
      </c>
      <c r="P2007" s="2">
        <v>5.68</v>
      </c>
      <c r="Q2007">
        <v>3.18</v>
      </c>
      <c r="R2007">
        <v>34</v>
      </c>
      <c r="S2007" s="2">
        <v>85</v>
      </c>
      <c r="T2007" s="3">
        <v>0</v>
      </c>
      <c r="U2007" s="2">
        <v>0</v>
      </c>
      <c r="V2007" s="2">
        <v>85</v>
      </c>
      <c r="W2007" s="2">
        <v>3.6</v>
      </c>
      <c r="X2007" s="2">
        <v>88.6</v>
      </c>
    </row>
    <row r="2008" spans="1:24">
      <c r="A2008" t="s">
        <v>4066</v>
      </c>
      <c r="B2008" s="1">
        <v>44867</v>
      </c>
      <c r="C2008" t="s">
        <v>3592</v>
      </c>
      <c r="D2008" t="s">
        <v>629</v>
      </c>
      <c r="E2008" t="s">
        <v>27</v>
      </c>
      <c r="F2008" t="s">
        <v>28</v>
      </c>
      <c r="G2008" t="s">
        <v>107</v>
      </c>
      <c r="H2008" t="s">
        <v>167</v>
      </c>
      <c r="I2008" t="s">
        <v>63</v>
      </c>
      <c r="J2008" t="s">
        <v>151</v>
      </c>
      <c r="K2008" t="s">
        <v>33</v>
      </c>
      <c r="L2008" t="s">
        <v>58</v>
      </c>
      <c r="M2008" t="s">
        <v>35</v>
      </c>
      <c r="N2008" s="1">
        <v>44925</v>
      </c>
      <c r="O2008">
        <v>16.8</v>
      </c>
      <c r="P2008" s="2">
        <v>40.97</v>
      </c>
      <c r="Q2008">
        <v>24.17</v>
      </c>
      <c r="R2008">
        <v>26</v>
      </c>
      <c r="S2008" s="2">
        <v>436.8</v>
      </c>
      <c r="T2008" s="3">
        <v>0.06</v>
      </c>
      <c r="U2008" s="2">
        <v>26.21</v>
      </c>
      <c r="V2008" s="2">
        <v>410.59</v>
      </c>
      <c r="W2008" s="2">
        <v>8.99</v>
      </c>
      <c r="X2008" s="2">
        <v>419.58</v>
      </c>
    </row>
    <row r="2009" spans="1:24">
      <c r="A2009" t="s">
        <v>4067</v>
      </c>
      <c r="B2009" s="1">
        <v>44867</v>
      </c>
      <c r="C2009" t="s">
        <v>4068</v>
      </c>
      <c r="D2009" t="s">
        <v>631</v>
      </c>
      <c r="E2009" t="s">
        <v>39</v>
      </c>
      <c r="F2009" t="s">
        <v>39</v>
      </c>
      <c r="G2009" t="s">
        <v>107</v>
      </c>
      <c r="H2009" t="s">
        <v>416</v>
      </c>
      <c r="I2009" t="s">
        <v>48</v>
      </c>
      <c r="J2009" t="s">
        <v>155</v>
      </c>
      <c r="K2009" t="s">
        <v>33</v>
      </c>
      <c r="L2009" t="s">
        <v>34</v>
      </c>
      <c r="M2009" t="s">
        <v>35</v>
      </c>
      <c r="N2009" s="1">
        <v>44904</v>
      </c>
      <c r="O2009">
        <v>1.3</v>
      </c>
      <c r="P2009" s="2">
        <v>2.88</v>
      </c>
      <c r="Q2009">
        <v>1.58</v>
      </c>
      <c r="R2009">
        <v>41</v>
      </c>
      <c r="S2009" s="2">
        <v>53.3</v>
      </c>
      <c r="T2009" s="3">
        <v>0.1</v>
      </c>
      <c r="U2009" s="2">
        <v>5.33</v>
      </c>
      <c r="V2009" s="2">
        <v>47.97</v>
      </c>
      <c r="W2009" s="2">
        <v>1.01</v>
      </c>
      <c r="X2009" s="2">
        <v>48.98</v>
      </c>
    </row>
    <row r="2010" spans="1:24">
      <c r="A2010" t="s">
        <v>4069</v>
      </c>
      <c r="B2010" s="1">
        <v>44868</v>
      </c>
      <c r="C2010" t="s">
        <v>801</v>
      </c>
      <c r="D2010" t="s">
        <v>633</v>
      </c>
      <c r="E2010" t="s">
        <v>45</v>
      </c>
      <c r="F2010" t="s">
        <v>45</v>
      </c>
      <c r="G2010" t="s">
        <v>29</v>
      </c>
      <c r="H2010" t="s">
        <v>30</v>
      </c>
      <c r="I2010" t="s">
        <v>63</v>
      </c>
      <c r="J2010" t="s">
        <v>159</v>
      </c>
      <c r="K2010" t="s">
        <v>50</v>
      </c>
      <c r="L2010" t="s">
        <v>41</v>
      </c>
      <c r="M2010" t="s">
        <v>35</v>
      </c>
      <c r="N2010" s="1">
        <v>44911</v>
      </c>
      <c r="O2010">
        <v>3.84</v>
      </c>
      <c r="P2010" s="2">
        <v>6.3</v>
      </c>
      <c r="Q2010">
        <v>2.46</v>
      </c>
      <c r="R2010">
        <v>35</v>
      </c>
      <c r="S2010" s="2">
        <v>134.4</v>
      </c>
      <c r="T2010" s="3">
        <v>0.03</v>
      </c>
      <c r="U2010" s="2">
        <v>4.03</v>
      </c>
      <c r="V2010" s="2">
        <v>130.37</v>
      </c>
      <c r="W2010" s="2">
        <v>0.5</v>
      </c>
      <c r="X2010" s="2">
        <v>130.87</v>
      </c>
    </row>
    <row r="2011" spans="1:24">
      <c r="A2011" t="s">
        <v>4070</v>
      </c>
      <c r="B2011" s="1">
        <v>44870</v>
      </c>
      <c r="C2011" t="s">
        <v>3597</v>
      </c>
      <c r="D2011" t="s">
        <v>635</v>
      </c>
      <c r="E2011" t="s">
        <v>27</v>
      </c>
      <c r="F2011" t="s">
        <v>28</v>
      </c>
      <c r="G2011" t="s">
        <v>46</v>
      </c>
      <c r="H2011" t="s">
        <v>167</v>
      </c>
      <c r="I2011" t="s">
        <v>48</v>
      </c>
      <c r="J2011" t="s">
        <v>163</v>
      </c>
      <c r="K2011" t="s">
        <v>33</v>
      </c>
      <c r="L2011" t="s">
        <v>51</v>
      </c>
      <c r="M2011" t="s">
        <v>35</v>
      </c>
      <c r="N2011" s="1">
        <v>44906</v>
      </c>
      <c r="O2011">
        <v>3.5</v>
      </c>
      <c r="P2011" s="2">
        <v>5.74</v>
      </c>
      <c r="Q2011">
        <v>2.2400000000000002</v>
      </c>
      <c r="R2011">
        <v>5</v>
      </c>
      <c r="S2011" s="2">
        <v>17.5</v>
      </c>
      <c r="T2011" s="3">
        <v>7.0000000000000007E-2</v>
      </c>
      <c r="U2011" s="2">
        <v>1.23</v>
      </c>
      <c r="V2011" s="2">
        <v>16.28</v>
      </c>
      <c r="W2011" s="2">
        <v>5.01</v>
      </c>
      <c r="X2011" s="2">
        <v>21.29</v>
      </c>
    </row>
    <row r="2012" spans="1:24">
      <c r="A2012" t="s">
        <v>4071</v>
      </c>
      <c r="B2012" s="1">
        <v>44873</v>
      </c>
      <c r="C2012" t="s">
        <v>3599</v>
      </c>
      <c r="D2012" t="s">
        <v>637</v>
      </c>
      <c r="E2012" t="s">
        <v>39</v>
      </c>
      <c r="F2012" t="s">
        <v>39</v>
      </c>
      <c r="G2012" t="s">
        <v>72</v>
      </c>
      <c r="H2012" t="s">
        <v>167</v>
      </c>
      <c r="I2012" t="s">
        <v>48</v>
      </c>
      <c r="J2012" t="s">
        <v>168</v>
      </c>
      <c r="K2012" t="s">
        <v>33</v>
      </c>
      <c r="L2012" t="s">
        <v>58</v>
      </c>
      <c r="M2012" t="s">
        <v>35</v>
      </c>
      <c r="N2012" s="1">
        <v>44896</v>
      </c>
      <c r="O2012">
        <v>8.92</v>
      </c>
      <c r="P2012" s="2">
        <v>29.74</v>
      </c>
      <c r="Q2012">
        <v>20.82</v>
      </c>
      <c r="R2012">
        <v>31</v>
      </c>
      <c r="S2012" s="2">
        <v>276.52</v>
      </c>
      <c r="T2012" s="3">
        <v>0</v>
      </c>
      <c r="U2012" s="2">
        <v>0</v>
      </c>
      <c r="V2012" s="2">
        <v>276.52</v>
      </c>
      <c r="W2012" s="2">
        <v>6.64</v>
      </c>
      <c r="X2012" s="2">
        <v>283.16000000000003</v>
      </c>
    </row>
    <row r="2013" spans="1:24">
      <c r="A2013" t="s">
        <v>4072</v>
      </c>
      <c r="B2013" s="1">
        <v>44879</v>
      </c>
      <c r="C2013" t="s">
        <v>2987</v>
      </c>
      <c r="D2013" t="s">
        <v>639</v>
      </c>
      <c r="E2013" t="s">
        <v>45</v>
      </c>
      <c r="F2013" t="s">
        <v>45</v>
      </c>
      <c r="G2013" t="s">
        <v>107</v>
      </c>
      <c r="H2013" t="s">
        <v>70</v>
      </c>
      <c r="I2013" t="s">
        <v>48</v>
      </c>
      <c r="J2013" t="s">
        <v>172</v>
      </c>
      <c r="K2013" t="s">
        <v>50</v>
      </c>
      <c r="L2013" t="s">
        <v>58</v>
      </c>
      <c r="M2013" t="s">
        <v>35</v>
      </c>
      <c r="N2013" s="1">
        <v>44914</v>
      </c>
      <c r="O2013">
        <v>1.0900000000000001</v>
      </c>
      <c r="P2013" s="2">
        <v>1.82</v>
      </c>
      <c r="Q2013">
        <v>1.51</v>
      </c>
      <c r="R2013">
        <v>40</v>
      </c>
      <c r="S2013" s="2">
        <v>43.6</v>
      </c>
      <c r="T2013" s="3">
        <v>0.05</v>
      </c>
      <c r="U2013" s="2">
        <v>1.08</v>
      </c>
      <c r="V2013" s="2">
        <v>42.52</v>
      </c>
      <c r="W2013" s="2">
        <v>1</v>
      </c>
      <c r="X2013" s="2">
        <v>43.52</v>
      </c>
    </row>
    <row r="2014" spans="1:24">
      <c r="A2014" t="s">
        <v>4073</v>
      </c>
      <c r="B2014" s="1">
        <v>44881</v>
      </c>
      <c r="C2014" t="s">
        <v>4074</v>
      </c>
      <c r="D2014" t="s">
        <v>641</v>
      </c>
      <c r="E2014" t="s">
        <v>27</v>
      </c>
      <c r="F2014" t="s">
        <v>28</v>
      </c>
      <c r="G2014" t="s">
        <v>72</v>
      </c>
      <c r="H2014" t="s">
        <v>90</v>
      </c>
      <c r="I2014" t="s">
        <v>63</v>
      </c>
      <c r="J2014" t="s">
        <v>177</v>
      </c>
      <c r="K2014" t="s">
        <v>57</v>
      </c>
      <c r="L2014" t="s">
        <v>58</v>
      </c>
      <c r="M2014" t="s">
        <v>35</v>
      </c>
      <c r="N2014" s="1">
        <v>44930</v>
      </c>
      <c r="O2014">
        <v>0.9</v>
      </c>
      <c r="P2014" s="2">
        <v>2.1</v>
      </c>
      <c r="Q2014">
        <v>1.29</v>
      </c>
      <c r="R2014">
        <v>27</v>
      </c>
      <c r="S2014" s="2">
        <v>24.3</v>
      </c>
      <c r="T2014" s="3">
        <v>0.04</v>
      </c>
      <c r="U2014" s="2">
        <v>6.6</v>
      </c>
      <c r="V2014" s="2">
        <v>17.7</v>
      </c>
      <c r="W2014" s="2">
        <v>0.7</v>
      </c>
      <c r="X2014" s="2">
        <v>18.399999999999999</v>
      </c>
    </row>
    <row r="2015" spans="1:24">
      <c r="A2015" t="s">
        <v>4075</v>
      </c>
      <c r="B2015" s="1">
        <v>44882</v>
      </c>
      <c r="C2015" t="s">
        <v>4076</v>
      </c>
      <c r="D2015" t="s">
        <v>643</v>
      </c>
      <c r="E2015" t="s">
        <v>39</v>
      </c>
      <c r="F2015" t="s">
        <v>39</v>
      </c>
      <c r="G2015" t="s">
        <v>29</v>
      </c>
      <c r="H2015" t="s">
        <v>416</v>
      </c>
      <c r="I2015" t="s">
        <v>176</v>
      </c>
      <c r="J2015" t="s">
        <v>182</v>
      </c>
      <c r="K2015" t="s">
        <v>50</v>
      </c>
      <c r="L2015" t="s">
        <v>41</v>
      </c>
      <c r="M2015" t="s">
        <v>35</v>
      </c>
      <c r="N2015" s="1">
        <v>44916</v>
      </c>
      <c r="O2015">
        <v>0.94</v>
      </c>
      <c r="P2015" s="2">
        <v>2.08</v>
      </c>
      <c r="Q2015">
        <v>7.34</v>
      </c>
      <c r="R2015">
        <v>39</v>
      </c>
      <c r="S2015" s="2">
        <v>36.659999999999997</v>
      </c>
      <c r="T2015" s="3">
        <v>0.04</v>
      </c>
      <c r="U2015" s="2">
        <v>57.29</v>
      </c>
      <c r="V2015" s="2">
        <v>-20.63</v>
      </c>
      <c r="W2015" s="2">
        <v>2.56</v>
      </c>
      <c r="X2015" s="2">
        <v>-18.07</v>
      </c>
    </row>
    <row r="2016" spans="1:24">
      <c r="A2016" t="s">
        <v>4077</v>
      </c>
      <c r="B2016" s="1">
        <v>44882</v>
      </c>
      <c r="C2016" t="s">
        <v>128</v>
      </c>
      <c r="D2016" t="s">
        <v>645</v>
      </c>
      <c r="E2016" t="s">
        <v>45</v>
      </c>
      <c r="F2016" t="s">
        <v>45</v>
      </c>
      <c r="G2016" t="s">
        <v>72</v>
      </c>
      <c r="H2016" t="s">
        <v>416</v>
      </c>
      <c r="I2016" t="s">
        <v>63</v>
      </c>
      <c r="J2016" t="s">
        <v>186</v>
      </c>
      <c r="K2016" t="s">
        <v>57</v>
      </c>
      <c r="L2016" t="s">
        <v>34</v>
      </c>
      <c r="M2016" t="s">
        <v>35</v>
      </c>
      <c r="N2016" s="1">
        <v>44893</v>
      </c>
      <c r="O2016">
        <v>20.18</v>
      </c>
      <c r="P2016" s="2">
        <v>35.409999999999997</v>
      </c>
      <c r="Q2016">
        <v>5.94</v>
      </c>
      <c r="R2016">
        <v>21</v>
      </c>
      <c r="S2016" s="2">
        <v>423.78</v>
      </c>
      <c r="T2016" s="3">
        <v>0.09</v>
      </c>
      <c r="U2016" s="2">
        <v>45.71</v>
      </c>
      <c r="V2016" s="2">
        <v>378.07</v>
      </c>
      <c r="W2016" s="2">
        <v>1.99</v>
      </c>
      <c r="X2016" s="2">
        <v>380.06</v>
      </c>
    </row>
    <row r="2017" spans="1:24">
      <c r="A2017" t="s">
        <v>4078</v>
      </c>
      <c r="B2017" s="1">
        <v>44885</v>
      </c>
      <c r="C2017" t="s">
        <v>4079</v>
      </c>
      <c r="D2017" t="s">
        <v>647</v>
      </c>
      <c r="E2017" t="s">
        <v>39</v>
      </c>
      <c r="F2017" t="s">
        <v>39</v>
      </c>
      <c r="G2017" t="s">
        <v>46</v>
      </c>
      <c r="H2017" t="s">
        <v>433</v>
      </c>
      <c r="I2017" t="s">
        <v>63</v>
      </c>
      <c r="J2017" t="s">
        <v>190</v>
      </c>
      <c r="K2017" t="s">
        <v>33</v>
      </c>
      <c r="L2017" t="s">
        <v>41</v>
      </c>
      <c r="M2017" t="s">
        <v>35</v>
      </c>
      <c r="N2017" s="1">
        <v>44932</v>
      </c>
      <c r="O2017">
        <v>19.829999999999998</v>
      </c>
      <c r="P2017" s="2">
        <v>30.98</v>
      </c>
      <c r="Q2017">
        <v>0.9</v>
      </c>
      <c r="R2017">
        <v>15</v>
      </c>
      <c r="S2017" s="2">
        <v>297.45</v>
      </c>
      <c r="T2017" s="3">
        <v>0</v>
      </c>
      <c r="U2017" s="2">
        <v>1.26</v>
      </c>
      <c r="V2017" s="2">
        <v>296.19</v>
      </c>
      <c r="W2017" s="2">
        <v>19.510000000000002</v>
      </c>
      <c r="X2017" s="2">
        <v>315.7</v>
      </c>
    </row>
    <row r="2018" spans="1:24">
      <c r="A2018" t="s">
        <v>4080</v>
      </c>
      <c r="B2018" s="1">
        <v>44878</v>
      </c>
      <c r="C2018" t="s">
        <v>4081</v>
      </c>
      <c r="D2018" t="s">
        <v>649</v>
      </c>
      <c r="E2018" t="s">
        <v>39</v>
      </c>
      <c r="F2018" t="s">
        <v>39</v>
      </c>
      <c r="G2018" t="s">
        <v>46</v>
      </c>
      <c r="H2018" t="s">
        <v>66</v>
      </c>
      <c r="I2018" t="s">
        <v>48</v>
      </c>
      <c r="J2018" t="s">
        <v>194</v>
      </c>
      <c r="K2018" t="s">
        <v>57</v>
      </c>
      <c r="L2018" t="s">
        <v>58</v>
      </c>
      <c r="M2018" t="s">
        <v>35</v>
      </c>
      <c r="N2018" s="1">
        <v>44902</v>
      </c>
      <c r="O2018">
        <v>1.98</v>
      </c>
      <c r="P2018" s="2">
        <v>3.15</v>
      </c>
      <c r="Q2018">
        <v>1.17</v>
      </c>
      <c r="R2018">
        <v>41</v>
      </c>
      <c r="S2018" s="2">
        <v>81.180000000000007</v>
      </c>
      <c r="T2018" s="3">
        <v>0.06</v>
      </c>
      <c r="U2018" s="2">
        <v>4.87</v>
      </c>
      <c r="V2018" s="2">
        <v>76.31</v>
      </c>
      <c r="W2018" s="2">
        <v>0.49</v>
      </c>
      <c r="X2018" s="2">
        <v>76.8</v>
      </c>
    </row>
    <row r="2019" spans="1:24">
      <c r="A2019" t="s">
        <v>4082</v>
      </c>
      <c r="B2019" s="1">
        <v>44879</v>
      </c>
      <c r="C2019" t="s">
        <v>394</v>
      </c>
      <c r="D2019" t="s">
        <v>651</v>
      </c>
      <c r="E2019" t="s">
        <v>45</v>
      </c>
      <c r="F2019" t="s">
        <v>45</v>
      </c>
      <c r="G2019" t="s">
        <v>29</v>
      </c>
      <c r="H2019" t="s">
        <v>167</v>
      </c>
      <c r="I2019" t="s">
        <v>31</v>
      </c>
      <c r="J2019" t="s">
        <v>198</v>
      </c>
      <c r="K2019" t="s">
        <v>33</v>
      </c>
      <c r="L2019" t="s">
        <v>58</v>
      </c>
      <c r="M2019" t="s">
        <v>35</v>
      </c>
      <c r="N2019" s="1">
        <v>44932</v>
      </c>
      <c r="O2019">
        <v>1.0900000000000001</v>
      </c>
      <c r="P2019" s="2">
        <v>2.6</v>
      </c>
      <c r="Q2019">
        <v>1.51</v>
      </c>
      <c r="R2019">
        <v>11</v>
      </c>
      <c r="S2019" s="2">
        <v>11.99</v>
      </c>
      <c r="T2019" s="3">
        <v>0.09</v>
      </c>
      <c r="U2019" s="2">
        <v>1.08</v>
      </c>
      <c r="V2019" s="2">
        <v>10.91</v>
      </c>
      <c r="W2019" s="2">
        <v>2.4</v>
      </c>
      <c r="X2019" s="2">
        <v>13.31</v>
      </c>
    </row>
    <row r="2020" spans="1:24">
      <c r="A2020" t="s">
        <v>4083</v>
      </c>
      <c r="B2020" s="1">
        <v>44881</v>
      </c>
      <c r="C2020" t="s">
        <v>4084</v>
      </c>
      <c r="D2020" t="s">
        <v>653</v>
      </c>
      <c r="E2020" t="s">
        <v>27</v>
      </c>
      <c r="F2020" t="s">
        <v>28</v>
      </c>
      <c r="G2020" t="s">
        <v>29</v>
      </c>
      <c r="H2020" t="s">
        <v>30</v>
      </c>
      <c r="I2020" t="s">
        <v>176</v>
      </c>
      <c r="J2020" t="s">
        <v>202</v>
      </c>
      <c r="K2020" t="s">
        <v>33</v>
      </c>
      <c r="L2020" t="s">
        <v>51</v>
      </c>
      <c r="M2020" t="s">
        <v>35</v>
      </c>
      <c r="N2020" s="1">
        <v>44940</v>
      </c>
      <c r="O2020">
        <v>2.29</v>
      </c>
      <c r="P2020" s="2">
        <v>3.58</v>
      </c>
      <c r="Q2020">
        <v>1.29</v>
      </c>
      <c r="R2020">
        <v>32</v>
      </c>
      <c r="S2020" s="2">
        <v>73.28</v>
      </c>
      <c r="T2020" s="3">
        <v>0.09</v>
      </c>
      <c r="U2020" s="2">
        <v>6.6</v>
      </c>
      <c r="V2020" s="2">
        <v>66.680000000000007</v>
      </c>
      <c r="W2020" s="2">
        <v>1.63</v>
      </c>
      <c r="X2020" s="2">
        <v>68.31</v>
      </c>
    </row>
    <row r="2021" spans="1:24">
      <c r="A2021" t="s">
        <v>4085</v>
      </c>
      <c r="B2021" s="1">
        <v>44882</v>
      </c>
      <c r="C2021" t="s">
        <v>4086</v>
      </c>
      <c r="D2021" t="s">
        <v>655</v>
      </c>
      <c r="E2021" t="s">
        <v>27</v>
      </c>
      <c r="F2021" t="s">
        <v>28</v>
      </c>
      <c r="G2021" t="s">
        <v>46</v>
      </c>
      <c r="H2021" t="s">
        <v>62</v>
      </c>
      <c r="I2021" t="s">
        <v>176</v>
      </c>
      <c r="J2021" t="s">
        <v>206</v>
      </c>
      <c r="K2021" t="s">
        <v>33</v>
      </c>
      <c r="L2021" t="s">
        <v>58</v>
      </c>
      <c r="M2021" t="s">
        <v>35</v>
      </c>
      <c r="N2021" s="1">
        <v>44885</v>
      </c>
      <c r="O2021">
        <v>13.64</v>
      </c>
      <c r="P2021" s="2">
        <v>20.98</v>
      </c>
      <c r="Q2021">
        <v>7.34</v>
      </c>
      <c r="R2021">
        <v>42</v>
      </c>
      <c r="S2021" s="2">
        <v>572.88</v>
      </c>
      <c r="T2021" s="3">
        <v>0.1</v>
      </c>
      <c r="U2021" s="2">
        <v>57.29</v>
      </c>
      <c r="V2021" s="2">
        <v>515.59</v>
      </c>
      <c r="W2021" s="2">
        <v>1.49</v>
      </c>
      <c r="X2021" s="2">
        <v>517.08000000000004</v>
      </c>
    </row>
    <row r="2022" spans="1:24">
      <c r="A2022" t="s">
        <v>4087</v>
      </c>
      <c r="B2022" s="1">
        <v>44882</v>
      </c>
      <c r="C2022" t="s">
        <v>4088</v>
      </c>
      <c r="D2022" t="s">
        <v>657</v>
      </c>
      <c r="E2022" t="s">
        <v>39</v>
      </c>
      <c r="F2022" t="s">
        <v>39</v>
      </c>
      <c r="G2022" t="s">
        <v>29</v>
      </c>
      <c r="H2022" t="s">
        <v>116</v>
      </c>
      <c r="I2022" t="s">
        <v>31</v>
      </c>
      <c r="J2022" t="s">
        <v>210</v>
      </c>
      <c r="K2022" t="s">
        <v>50</v>
      </c>
      <c r="L2022" t="s">
        <v>34</v>
      </c>
      <c r="M2022" t="s">
        <v>35</v>
      </c>
      <c r="N2022" s="1">
        <v>44938</v>
      </c>
      <c r="O2022">
        <v>11.04</v>
      </c>
      <c r="P2022" s="2">
        <v>16.98</v>
      </c>
      <c r="Q2022">
        <v>5.94</v>
      </c>
      <c r="R2022">
        <v>46</v>
      </c>
      <c r="S2022" s="2">
        <v>507.84</v>
      </c>
      <c r="T2022" s="3">
        <v>0.09</v>
      </c>
      <c r="U2022" s="2">
        <v>45.71</v>
      </c>
      <c r="V2022" s="2">
        <v>462.13</v>
      </c>
      <c r="W2022" s="2">
        <v>12.39</v>
      </c>
      <c r="X2022" s="2">
        <v>474.52</v>
      </c>
    </row>
    <row r="2023" spans="1:24">
      <c r="A2023" t="s">
        <v>4089</v>
      </c>
      <c r="B2023" s="1">
        <v>44885</v>
      </c>
      <c r="C2023" t="s">
        <v>2896</v>
      </c>
      <c r="D2023" t="s">
        <v>659</v>
      </c>
      <c r="E2023" t="s">
        <v>45</v>
      </c>
      <c r="F2023" t="s">
        <v>45</v>
      </c>
      <c r="G2023" t="s">
        <v>107</v>
      </c>
      <c r="H2023" t="s">
        <v>90</v>
      </c>
      <c r="I2023" t="s">
        <v>73</v>
      </c>
      <c r="J2023" t="s">
        <v>214</v>
      </c>
      <c r="K2023" t="s">
        <v>57</v>
      </c>
      <c r="L2023" t="s">
        <v>34</v>
      </c>
      <c r="M2023" t="s">
        <v>35</v>
      </c>
      <c r="N2023" s="1">
        <v>44923</v>
      </c>
      <c r="O2023">
        <v>1.05</v>
      </c>
      <c r="P2023" s="2">
        <v>1.95</v>
      </c>
      <c r="Q2023">
        <v>0.9</v>
      </c>
      <c r="R2023">
        <v>20</v>
      </c>
      <c r="S2023" s="2">
        <v>21</v>
      </c>
      <c r="T2023" s="3">
        <v>0.06</v>
      </c>
      <c r="U2023" s="2">
        <v>1.26</v>
      </c>
      <c r="V2023" s="2">
        <v>19.739999999999998</v>
      </c>
      <c r="W2023" s="2">
        <v>1.63</v>
      </c>
      <c r="X2023" s="2">
        <v>21.37</v>
      </c>
    </row>
    <row r="2024" spans="1:24">
      <c r="A2024" t="s">
        <v>4090</v>
      </c>
      <c r="B2024" s="1">
        <v>44887</v>
      </c>
      <c r="C2024" t="s">
        <v>4091</v>
      </c>
      <c r="D2024" t="s">
        <v>661</v>
      </c>
      <c r="E2024" t="s">
        <v>27</v>
      </c>
      <c r="F2024" t="s">
        <v>28</v>
      </c>
      <c r="G2024" t="s">
        <v>29</v>
      </c>
      <c r="H2024" t="s">
        <v>125</v>
      </c>
      <c r="I2024" t="s">
        <v>48</v>
      </c>
      <c r="J2024" t="s">
        <v>218</v>
      </c>
      <c r="K2024" t="s">
        <v>50</v>
      </c>
      <c r="L2024" t="s">
        <v>34</v>
      </c>
      <c r="M2024" t="s">
        <v>35</v>
      </c>
      <c r="N2024" s="1">
        <v>44937</v>
      </c>
      <c r="O2024">
        <v>3.52</v>
      </c>
      <c r="P2024" s="2">
        <v>5.68</v>
      </c>
      <c r="Q2024">
        <v>2.16</v>
      </c>
      <c r="R2024">
        <v>10</v>
      </c>
      <c r="S2024" s="2">
        <v>35.200000000000003</v>
      </c>
      <c r="T2024" s="3">
        <v>0.09</v>
      </c>
      <c r="U2024" s="2">
        <v>3.17</v>
      </c>
      <c r="V2024" s="2">
        <v>32.03</v>
      </c>
      <c r="W2024" s="2">
        <v>1.39</v>
      </c>
      <c r="X2024" s="2">
        <v>33.42</v>
      </c>
    </row>
    <row r="2025" spans="1:24">
      <c r="A2025" t="s">
        <v>4092</v>
      </c>
      <c r="B2025" s="1">
        <v>44888</v>
      </c>
      <c r="C2025" t="s">
        <v>4093</v>
      </c>
      <c r="D2025" t="s">
        <v>663</v>
      </c>
      <c r="E2025" t="s">
        <v>27</v>
      </c>
      <c r="F2025" t="s">
        <v>28</v>
      </c>
      <c r="G2025" t="s">
        <v>29</v>
      </c>
      <c r="H2025" t="s">
        <v>30</v>
      </c>
      <c r="I2025" t="s">
        <v>73</v>
      </c>
      <c r="J2025" t="s">
        <v>222</v>
      </c>
      <c r="K2025" t="s">
        <v>57</v>
      </c>
      <c r="L2025" t="s">
        <v>58</v>
      </c>
      <c r="M2025" t="s">
        <v>35</v>
      </c>
      <c r="N2025" s="1">
        <v>44895</v>
      </c>
      <c r="O2025">
        <v>3.75</v>
      </c>
      <c r="P2025" s="2">
        <v>7.08</v>
      </c>
      <c r="Q2025">
        <v>3.33</v>
      </c>
      <c r="R2025">
        <v>29</v>
      </c>
      <c r="S2025" s="2">
        <v>108.75</v>
      </c>
      <c r="T2025" s="3">
        <v>7.0000000000000007E-2</v>
      </c>
      <c r="U2025" s="2">
        <v>7.61</v>
      </c>
      <c r="V2025" s="2">
        <v>101.14</v>
      </c>
      <c r="W2025" s="2">
        <v>2.35</v>
      </c>
      <c r="X2025" s="2">
        <v>103.49</v>
      </c>
    </row>
    <row r="2026" spans="1:24">
      <c r="A2026" t="s">
        <v>4094</v>
      </c>
      <c r="B2026" s="1">
        <v>44891</v>
      </c>
      <c r="C2026" t="s">
        <v>4095</v>
      </c>
      <c r="D2026" t="s">
        <v>665</v>
      </c>
      <c r="E2026" t="s">
        <v>39</v>
      </c>
      <c r="F2026" t="s">
        <v>39</v>
      </c>
      <c r="G2026" t="s">
        <v>46</v>
      </c>
      <c r="H2026" t="s">
        <v>66</v>
      </c>
      <c r="I2026" t="s">
        <v>31</v>
      </c>
      <c r="J2026" t="s">
        <v>226</v>
      </c>
      <c r="K2026" t="s">
        <v>33</v>
      </c>
      <c r="L2026" t="s">
        <v>58</v>
      </c>
      <c r="M2026" t="s">
        <v>35</v>
      </c>
      <c r="N2026" s="1">
        <v>44942</v>
      </c>
      <c r="O2026">
        <v>3.4</v>
      </c>
      <c r="P2026" s="2">
        <v>5.4</v>
      </c>
      <c r="Q2026">
        <v>2</v>
      </c>
      <c r="R2026">
        <v>1</v>
      </c>
      <c r="S2026" s="2">
        <v>3.4</v>
      </c>
      <c r="T2026" s="3">
        <v>0</v>
      </c>
      <c r="U2026" s="2">
        <v>0</v>
      </c>
      <c r="V2026" s="2">
        <v>3.4</v>
      </c>
      <c r="W2026" s="2">
        <v>7.78</v>
      </c>
      <c r="X2026" s="2">
        <v>11.18</v>
      </c>
    </row>
    <row r="2027" spans="1:24">
      <c r="A2027" t="s">
        <v>4096</v>
      </c>
      <c r="B2027" s="1">
        <v>44891</v>
      </c>
      <c r="C2027" t="s">
        <v>2906</v>
      </c>
      <c r="D2027" t="s">
        <v>667</v>
      </c>
      <c r="E2027" t="s">
        <v>45</v>
      </c>
      <c r="F2027" t="s">
        <v>45</v>
      </c>
      <c r="G2027" t="s">
        <v>107</v>
      </c>
      <c r="H2027" t="s">
        <v>525</v>
      </c>
      <c r="I2027" t="s">
        <v>31</v>
      </c>
      <c r="J2027" t="s">
        <v>230</v>
      </c>
      <c r="K2027" t="s">
        <v>57</v>
      </c>
      <c r="L2027" t="s">
        <v>41</v>
      </c>
      <c r="M2027" t="s">
        <v>35</v>
      </c>
      <c r="N2027" s="1">
        <v>44949</v>
      </c>
      <c r="O2027">
        <v>1.84</v>
      </c>
      <c r="P2027" s="2">
        <v>2.88</v>
      </c>
      <c r="Q2027">
        <v>1.04</v>
      </c>
      <c r="R2027">
        <v>6</v>
      </c>
      <c r="S2027" s="2">
        <v>11.04</v>
      </c>
      <c r="T2027" s="3">
        <v>0.06</v>
      </c>
      <c r="U2027" s="2">
        <v>0.66</v>
      </c>
      <c r="V2027" s="2">
        <v>10.38</v>
      </c>
      <c r="W2027" s="2">
        <v>0.99</v>
      </c>
      <c r="X2027" s="2">
        <v>11.37</v>
      </c>
    </row>
    <row r="2028" spans="1:24">
      <c r="A2028" t="s">
        <v>4097</v>
      </c>
      <c r="B2028" s="1">
        <v>44891</v>
      </c>
      <c r="C2028" t="s">
        <v>2601</v>
      </c>
      <c r="D2028" t="s">
        <v>669</v>
      </c>
      <c r="E2028" t="s">
        <v>27</v>
      </c>
      <c r="F2028" t="s">
        <v>28</v>
      </c>
      <c r="G2028" t="s">
        <v>72</v>
      </c>
      <c r="H2028" t="s">
        <v>433</v>
      </c>
      <c r="I2028" t="s">
        <v>48</v>
      </c>
      <c r="J2028" t="s">
        <v>233</v>
      </c>
      <c r="K2028" t="s">
        <v>33</v>
      </c>
      <c r="L2028" t="s">
        <v>34</v>
      </c>
      <c r="M2028" t="s">
        <v>35</v>
      </c>
      <c r="N2028" s="1">
        <v>44932</v>
      </c>
      <c r="O2028">
        <v>0.87</v>
      </c>
      <c r="P2028" s="2">
        <v>1.81</v>
      </c>
      <c r="Q2028">
        <v>0.94</v>
      </c>
      <c r="R2028">
        <v>18</v>
      </c>
      <c r="S2028" s="2">
        <v>15.66</v>
      </c>
      <c r="T2028" s="3">
        <v>0.06</v>
      </c>
      <c r="U2028" s="2">
        <v>0.94</v>
      </c>
      <c r="V2028" s="2">
        <v>14.72</v>
      </c>
      <c r="W2028" s="2">
        <v>0.75</v>
      </c>
      <c r="X2028" s="2">
        <v>15.47</v>
      </c>
    </row>
    <row r="2029" spans="1:24">
      <c r="A2029" t="s">
        <v>4098</v>
      </c>
      <c r="B2029" s="1">
        <v>44892</v>
      </c>
      <c r="C2029" t="s">
        <v>4099</v>
      </c>
      <c r="D2029" t="s">
        <v>671</v>
      </c>
      <c r="E2029" t="s">
        <v>39</v>
      </c>
      <c r="F2029" t="s">
        <v>39</v>
      </c>
      <c r="G2029" t="s">
        <v>29</v>
      </c>
      <c r="H2029" t="s">
        <v>150</v>
      </c>
      <c r="I2029" t="s">
        <v>63</v>
      </c>
      <c r="J2029" t="s">
        <v>237</v>
      </c>
      <c r="K2029" t="s">
        <v>50</v>
      </c>
      <c r="L2029" t="s">
        <v>41</v>
      </c>
      <c r="M2029" t="s">
        <v>35</v>
      </c>
      <c r="N2029" s="1">
        <v>44897</v>
      </c>
      <c r="O2029">
        <v>62.4</v>
      </c>
      <c r="P2029" s="2">
        <v>155.99</v>
      </c>
      <c r="Q2029">
        <v>93.59</v>
      </c>
      <c r="R2029">
        <v>24</v>
      </c>
      <c r="S2029" s="2">
        <v>1497.6</v>
      </c>
      <c r="T2029" s="3">
        <v>0.04</v>
      </c>
      <c r="U2029" s="2">
        <v>59.9</v>
      </c>
      <c r="V2029" s="2">
        <v>1437.7</v>
      </c>
      <c r="W2029" s="2">
        <v>8.08</v>
      </c>
      <c r="X2029" s="2">
        <v>1445.78</v>
      </c>
    </row>
    <row r="2030" spans="1:24">
      <c r="A2030" t="s">
        <v>4100</v>
      </c>
      <c r="B2030" s="1">
        <v>44892</v>
      </c>
      <c r="C2030" t="s">
        <v>2679</v>
      </c>
      <c r="D2030" t="s">
        <v>673</v>
      </c>
      <c r="E2030" t="s">
        <v>45</v>
      </c>
      <c r="F2030" t="s">
        <v>45</v>
      </c>
      <c r="G2030" t="s">
        <v>46</v>
      </c>
      <c r="H2030" t="s">
        <v>47</v>
      </c>
      <c r="I2030" t="s">
        <v>48</v>
      </c>
      <c r="J2030" t="s">
        <v>241</v>
      </c>
      <c r="K2030" t="s">
        <v>57</v>
      </c>
      <c r="L2030" t="s">
        <v>58</v>
      </c>
      <c r="M2030" t="s">
        <v>178</v>
      </c>
      <c r="N2030" s="1">
        <v>44913</v>
      </c>
      <c r="O2030">
        <v>278.99</v>
      </c>
      <c r="P2030" s="2">
        <v>449.99</v>
      </c>
      <c r="Q2030">
        <v>171</v>
      </c>
      <c r="R2030">
        <v>18</v>
      </c>
      <c r="S2030" s="2">
        <v>5021.82</v>
      </c>
      <c r="T2030" s="3">
        <v>0.09</v>
      </c>
      <c r="U2030" s="2">
        <v>451.96</v>
      </c>
      <c r="V2030" s="2">
        <v>4569.8599999999997</v>
      </c>
      <c r="W2030" s="2">
        <v>49</v>
      </c>
      <c r="X2030" s="2">
        <v>4618.8599999999997</v>
      </c>
    </row>
    <row r="2031" spans="1:24">
      <c r="A2031" t="s">
        <v>4101</v>
      </c>
      <c r="B2031" s="1">
        <v>44893</v>
      </c>
      <c r="C2031" t="s">
        <v>2579</v>
      </c>
      <c r="D2031" t="s">
        <v>675</v>
      </c>
      <c r="E2031" t="s">
        <v>27</v>
      </c>
      <c r="F2031" t="s">
        <v>28</v>
      </c>
      <c r="G2031" t="s">
        <v>46</v>
      </c>
      <c r="H2031" t="s">
        <v>525</v>
      </c>
      <c r="I2031" t="s">
        <v>73</v>
      </c>
      <c r="J2031" t="s">
        <v>245</v>
      </c>
      <c r="K2031" t="s">
        <v>33</v>
      </c>
      <c r="L2031" t="s">
        <v>58</v>
      </c>
      <c r="M2031" t="s">
        <v>35</v>
      </c>
      <c r="N2031" s="1">
        <v>44899</v>
      </c>
      <c r="O2031">
        <v>1.94</v>
      </c>
      <c r="P2031" s="2">
        <v>3.08</v>
      </c>
      <c r="Q2031">
        <v>1.1399999999999999</v>
      </c>
      <c r="R2031">
        <v>18</v>
      </c>
      <c r="S2031" s="2">
        <v>34.92</v>
      </c>
      <c r="T2031" s="3">
        <v>0.02</v>
      </c>
      <c r="U2031" s="2">
        <v>0.7</v>
      </c>
      <c r="V2031" s="2">
        <v>34.22</v>
      </c>
      <c r="W2031" s="2">
        <v>0.99</v>
      </c>
      <c r="X2031" s="2">
        <v>35.21</v>
      </c>
    </row>
    <row r="2032" spans="1:24">
      <c r="A2032" t="s">
        <v>4102</v>
      </c>
      <c r="B2032" s="1">
        <v>44894</v>
      </c>
      <c r="C2032" t="s">
        <v>4103</v>
      </c>
      <c r="D2032" t="s">
        <v>677</v>
      </c>
      <c r="E2032" t="s">
        <v>39</v>
      </c>
      <c r="F2032" t="s">
        <v>39</v>
      </c>
      <c r="G2032" t="s">
        <v>46</v>
      </c>
      <c r="H2032" t="s">
        <v>125</v>
      </c>
      <c r="I2032" t="s">
        <v>63</v>
      </c>
      <c r="J2032" t="s">
        <v>249</v>
      </c>
      <c r="K2032" t="s">
        <v>57</v>
      </c>
      <c r="L2032" t="s">
        <v>51</v>
      </c>
      <c r="M2032" t="s">
        <v>35</v>
      </c>
      <c r="N2032" s="1">
        <v>44903</v>
      </c>
      <c r="O2032">
        <v>2.68</v>
      </c>
      <c r="P2032" s="2">
        <v>6.08</v>
      </c>
      <c r="Q2032">
        <v>3.4</v>
      </c>
      <c r="R2032">
        <v>49</v>
      </c>
      <c r="S2032" s="2">
        <v>131.32</v>
      </c>
      <c r="T2032" s="3">
        <v>0.08</v>
      </c>
      <c r="U2032" s="2">
        <v>10.51</v>
      </c>
      <c r="V2032" s="2">
        <v>120.81</v>
      </c>
      <c r="W2032" s="2">
        <v>1.17</v>
      </c>
      <c r="X2032" s="2">
        <v>121.98</v>
      </c>
    </row>
    <row r="2033" spans="1:24">
      <c r="A2033" t="s">
        <v>4104</v>
      </c>
      <c r="B2033" s="1">
        <v>44896</v>
      </c>
      <c r="C2033" t="s">
        <v>3303</v>
      </c>
      <c r="D2033" t="s">
        <v>679</v>
      </c>
      <c r="E2033" t="s">
        <v>45</v>
      </c>
      <c r="F2033" t="s">
        <v>45</v>
      </c>
      <c r="G2033" t="s">
        <v>72</v>
      </c>
      <c r="H2033" t="s">
        <v>433</v>
      </c>
      <c r="I2033" t="s">
        <v>176</v>
      </c>
      <c r="J2033" t="s">
        <v>253</v>
      </c>
      <c r="K2033" t="s">
        <v>33</v>
      </c>
      <c r="L2033" t="s">
        <v>58</v>
      </c>
      <c r="M2033" t="s">
        <v>35</v>
      </c>
      <c r="N2033" s="1">
        <v>44898</v>
      </c>
      <c r="O2033">
        <v>54.52</v>
      </c>
      <c r="P2033" s="2">
        <v>100.97</v>
      </c>
      <c r="Q2033">
        <v>46.45</v>
      </c>
      <c r="R2033">
        <v>42</v>
      </c>
      <c r="S2033" s="2">
        <v>2289.84</v>
      </c>
      <c r="T2033" s="3">
        <v>0.1</v>
      </c>
      <c r="U2033" s="2">
        <v>228.98</v>
      </c>
      <c r="V2033" s="2">
        <v>2060.86</v>
      </c>
      <c r="W2033" s="2">
        <v>7.18</v>
      </c>
      <c r="X2033" s="2">
        <v>2068.04</v>
      </c>
    </row>
    <row r="2034" spans="1:24">
      <c r="A2034" t="s">
        <v>4105</v>
      </c>
      <c r="B2034" s="1">
        <v>44898</v>
      </c>
      <c r="C2034" t="s">
        <v>4106</v>
      </c>
      <c r="D2034" t="s">
        <v>681</v>
      </c>
      <c r="E2034" t="s">
        <v>27</v>
      </c>
      <c r="F2034" t="s">
        <v>28</v>
      </c>
      <c r="G2034" t="s">
        <v>46</v>
      </c>
      <c r="H2034" t="s">
        <v>66</v>
      </c>
      <c r="I2034" t="s">
        <v>31</v>
      </c>
      <c r="J2034" t="s">
        <v>257</v>
      </c>
      <c r="K2034" t="s">
        <v>50</v>
      </c>
      <c r="L2034" t="s">
        <v>34</v>
      </c>
      <c r="M2034" t="s">
        <v>35</v>
      </c>
      <c r="N2034" s="1">
        <v>44937</v>
      </c>
      <c r="O2034">
        <v>1.84</v>
      </c>
      <c r="P2034" s="2">
        <v>2.88</v>
      </c>
      <c r="Q2034">
        <v>1.04</v>
      </c>
      <c r="R2034">
        <v>40</v>
      </c>
      <c r="S2034" s="2">
        <v>73.599999999999994</v>
      </c>
      <c r="T2034" s="3">
        <v>0</v>
      </c>
      <c r="U2034" s="2">
        <v>0</v>
      </c>
      <c r="V2034" s="2">
        <v>73.599999999999994</v>
      </c>
      <c r="W2034" s="2">
        <v>1.49</v>
      </c>
      <c r="X2034" s="2">
        <v>75.09</v>
      </c>
    </row>
    <row r="2035" spans="1:24">
      <c r="A2035" t="s">
        <v>4107</v>
      </c>
      <c r="B2035" s="1">
        <v>44899</v>
      </c>
      <c r="C2035" t="s">
        <v>4108</v>
      </c>
      <c r="D2035" t="s">
        <v>683</v>
      </c>
      <c r="E2035" t="s">
        <v>39</v>
      </c>
      <c r="F2035" t="s">
        <v>39</v>
      </c>
      <c r="G2035" t="s">
        <v>107</v>
      </c>
      <c r="H2035" t="s">
        <v>62</v>
      </c>
      <c r="I2035" t="s">
        <v>176</v>
      </c>
      <c r="J2035" t="s">
        <v>261</v>
      </c>
      <c r="K2035" t="s">
        <v>57</v>
      </c>
      <c r="L2035" t="s">
        <v>34</v>
      </c>
      <c r="M2035" t="s">
        <v>35</v>
      </c>
      <c r="N2035" s="1">
        <v>44929</v>
      </c>
      <c r="O2035">
        <v>6.39</v>
      </c>
      <c r="P2035" s="2">
        <v>19.98</v>
      </c>
      <c r="Q2035">
        <v>13.59</v>
      </c>
      <c r="R2035">
        <v>29</v>
      </c>
      <c r="S2035" s="2">
        <v>185.31</v>
      </c>
      <c r="T2035" s="3">
        <v>0.06</v>
      </c>
      <c r="U2035" s="2">
        <v>11.12</v>
      </c>
      <c r="V2035" s="2">
        <v>174.19</v>
      </c>
      <c r="W2035" s="2">
        <v>4</v>
      </c>
      <c r="X2035" s="2">
        <v>178.19</v>
      </c>
    </row>
    <row r="2036" spans="1:24">
      <c r="A2036" t="s">
        <v>4109</v>
      </c>
      <c r="B2036" s="1">
        <v>44900</v>
      </c>
      <c r="C2036" t="s">
        <v>4110</v>
      </c>
      <c r="D2036" t="s">
        <v>685</v>
      </c>
      <c r="E2036" t="s">
        <v>45</v>
      </c>
      <c r="F2036" t="s">
        <v>45</v>
      </c>
      <c r="G2036" t="s">
        <v>29</v>
      </c>
      <c r="H2036" t="s">
        <v>30</v>
      </c>
      <c r="I2036" t="s">
        <v>176</v>
      </c>
      <c r="J2036" t="s">
        <v>265</v>
      </c>
      <c r="K2036" t="s">
        <v>33</v>
      </c>
      <c r="L2036" t="s">
        <v>34</v>
      </c>
      <c r="M2036" t="s">
        <v>52</v>
      </c>
      <c r="N2036" s="1">
        <v>44957</v>
      </c>
      <c r="O2036">
        <v>1.46</v>
      </c>
      <c r="P2036" s="2">
        <v>3.57</v>
      </c>
      <c r="Q2036">
        <v>2.11</v>
      </c>
      <c r="R2036">
        <v>10</v>
      </c>
      <c r="S2036" s="2">
        <v>14.6</v>
      </c>
      <c r="T2036" s="3">
        <v>0.01</v>
      </c>
      <c r="U2036" s="2">
        <v>0.15</v>
      </c>
      <c r="V2036" s="2">
        <v>14.45</v>
      </c>
      <c r="W2036" s="2">
        <v>4.17</v>
      </c>
      <c r="X2036" s="2">
        <v>18.62</v>
      </c>
    </row>
    <row r="2037" spans="1:24">
      <c r="A2037" t="s">
        <v>4111</v>
      </c>
      <c r="B2037" s="1">
        <v>44901</v>
      </c>
      <c r="C2037" t="s">
        <v>4112</v>
      </c>
      <c r="D2037" t="s">
        <v>687</v>
      </c>
      <c r="E2037" t="s">
        <v>27</v>
      </c>
      <c r="F2037" t="s">
        <v>28</v>
      </c>
      <c r="G2037" t="s">
        <v>29</v>
      </c>
      <c r="H2037" t="s">
        <v>433</v>
      </c>
      <c r="I2037" t="s">
        <v>48</v>
      </c>
      <c r="J2037" t="s">
        <v>269</v>
      </c>
      <c r="K2037" t="s">
        <v>33</v>
      </c>
      <c r="L2037" t="s">
        <v>34</v>
      </c>
      <c r="M2037" t="s">
        <v>35</v>
      </c>
      <c r="N2037" s="1">
        <v>44946</v>
      </c>
      <c r="O2037">
        <v>32.020000000000003</v>
      </c>
      <c r="P2037" s="2">
        <v>152.47999999999999</v>
      </c>
      <c r="Q2037">
        <v>120.46</v>
      </c>
      <c r="R2037">
        <v>46</v>
      </c>
      <c r="S2037" s="2">
        <v>1472.92</v>
      </c>
      <c r="T2037" s="3">
        <v>0.01</v>
      </c>
      <c r="U2037" s="2">
        <v>14.73</v>
      </c>
      <c r="V2037" s="2">
        <v>1458.19</v>
      </c>
      <c r="W2037" s="2">
        <v>4</v>
      </c>
      <c r="X2037" s="2">
        <v>1462.19</v>
      </c>
    </row>
    <row r="2038" spans="1:24">
      <c r="A2038" t="s">
        <v>4113</v>
      </c>
      <c r="B2038" s="1">
        <v>44903</v>
      </c>
      <c r="C2038" t="s">
        <v>4114</v>
      </c>
      <c r="D2038" t="s">
        <v>689</v>
      </c>
      <c r="E2038" t="s">
        <v>39</v>
      </c>
      <c r="F2038" t="s">
        <v>39</v>
      </c>
      <c r="G2038" t="s">
        <v>46</v>
      </c>
      <c r="H2038" t="s">
        <v>90</v>
      </c>
      <c r="I2038" t="s">
        <v>176</v>
      </c>
      <c r="J2038" t="s">
        <v>273</v>
      </c>
      <c r="K2038" t="s">
        <v>50</v>
      </c>
      <c r="L2038" t="s">
        <v>41</v>
      </c>
      <c r="M2038" t="s">
        <v>35</v>
      </c>
      <c r="N2038" s="1">
        <v>44945</v>
      </c>
      <c r="O2038">
        <v>14.95</v>
      </c>
      <c r="P2038" s="2">
        <v>34.76</v>
      </c>
      <c r="Q2038">
        <v>19.809999999999999</v>
      </c>
      <c r="R2038">
        <v>10</v>
      </c>
      <c r="S2038" s="2">
        <v>149.5</v>
      </c>
      <c r="T2038" s="3">
        <v>0.06</v>
      </c>
      <c r="U2038" s="2">
        <v>8.9700000000000006</v>
      </c>
      <c r="V2038" s="2">
        <v>140.53</v>
      </c>
      <c r="W2038" s="2">
        <v>8.2200000000000006</v>
      </c>
      <c r="X2038" s="2">
        <v>148.75</v>
      </c>
    </row>
    <row r="2039" spans="1:24">
      <c r="A2039" t="s">
        <v>4115</v>
      </c>
      <c r="B2039" s="1">
        <v>44904</v>
      </c>
      <c r="C2039" t="s">
        <v>4116</v>
      </c>
      <c r="D2039" t="s">
        <v>691</v>
      </c>
      <c r="E2039" t="s">
        <v>45</v>
      </c>
      <c r="F2039" t="s">
        <v>45</v>
      </c>
      <c r="G2039" t="s">
        <v>29</v>
      </c>
      <c r="H2039" t="s">
        <v>150</v>
      </c>
      <c r="I2039" t="s">
        <v>176</v>
      </c>
      <c r="J2039" t="s">
        <v>277</v>
      </c>
      <c r="K2039" t="s">
        <v>33</v>
      </c>
      <c r="L2039" t="s">
        <v>51</v>
      </c>
      <c r="M2039" t="s">
        <v>35</v>
      </c>
      <c r="N2039" s="1">
        <v>44943</v>
      </c>
      <c r="O2039">
        <v>1.0900000000000001</v>
      </c>
      <c r="P2039" s="2">
        <v>2.6</v>
      </c>
      <c r="Q2039">
        <v>1.51</v>
      </c>
      <c r="R2039">
        <v>8</v>
      </c>
      <c r="S2039" s="2">
        <v>8.7200000000000006</v>
      </c>
      <c r="T2039" s="3">
        <v>0.02</v>
      </c>
      <c r="U2039" s="2">
        <v>0.17</v>
      </c>
      <c r="V2039" s="2">
        <v>8.5500000000000007</v>
      </c>
      <c r="W2039" s="2">
        <v>2.4</v>
      </c>
      <c r="X2039" s="2">
        <v>10.95</v>
      </c>
    </row>
    <row r="2040" spans="1:24">
      <c r="A2040" t="s">
        <v>4117</v>
      </c>
      <c r="B2040" s="1">
        <v>44905</v>
      </c>
      <c r="C2040" t="s">
        <v>4118</v>
      </c>
      <c r="D2040" t="s">
        <v>694</v>
      </c>
      <c r="E2040" t="s">
        <v>39</v>
      </c>
      <c r="F2040" t="s">
        <v>39</v>
      </c>
      <c r="G2040" t="s">
        <v>29</v>
      </c>
      <c r="H2040" t="s">
        <v>30</v>
      </c>
      <c r="I2040" t="s">
        <v>73</v>
      </c>
      <c r="J2040" t="s">
        <v>281</v>
      </c>
      <c r="K2040" t="s">
        <v>33</v>
      </c>
      <c r="L2040" t="s">
        <v>58</v>
      </c>
      <c r="M2040" t="s">
        <v>35</v>
      </c>
      <c r="N2040" s="1">
        <v>44912</v>
      </c>
      <c r="O2040">
        <v>0.24</v>
      </c>
      <c r="P2040" s="2">
        <v>1.26</v>
      </c>
      <c r="Q2040">
        <v>1.02</v>
      </c>
      <c r="R2040">
        <v>37</v>
      </c>
      <c r="S2040" s="2">
        <v>8.8800000000000008</v>
      </c>
      <c r="T2040" s="3">
        <v>0.03</v>
      </c>
      <c r="U2040" s="2">
        <v>0.27</v>
      </c>
      <c r="V2040" s="2">
        <v>8.61</v>
      </c>
      <c r="W2040" s="2">
        <v>0.7</v>
      </c>
      <c r="X2040" s="2">
        <v>9.31</v>
      </c>
    </row>
    <row r="2041" spans="1:24">
      <c r="A2041" t="s">
        <v>4119</v>
      </c>
      <c r="B2041" s="1">
        <v>44905</v>
      </c>
      <c r="C2041" t="s">
        <v>4120</v>
      </c>
      <c r="D2041" t="s">
        <v>697</v>
      </c>
      <c r="E2041" t="s">
        <v>45</v>
      </c>
      <c r="F2041" t="s">
        <v>45</v>
      </c>
      <c r="G2041" t="s">
        <v>72</v>
      </c>
      <c r="H2041" t="s">
        <v>62</v>
      </c>
      <c r="I2041" t="s">
        <v>48</v>
      </c>
      <c r="J2041" t="s">
        <v>285</v>
      </c>
      <c r="K2041" t="s">
        <v>50</v>
      </c>
      <c r="L2041" t="s">
        <v>51</v>
      </c>
      <c r="M2041" t="s">
        <v>35</v>
      </c>
      <c r="N2041" s="1">
        <v>44960</v>
      </c>
      <c r="O2041">
        <v>2.39</v>
      </c>
      <c r="P2041" s="2">
        <v>4.26</v>
      </c>
      <c r="Q2041">
        <v>1.87</v>
      </c>
      <c r="R2041">
        <v>44</v>
      </c>
      <c r="S2041" s="2">
        <v>105.16</v>
      </c>
      <c r="T2041" s="3">
        <v>0.01</v>
      </c>
      <c r="U2041" s="2">
        <v>1.05</v>
      </c>
      <c r="V2041" s="2">
        <v>104.11</v>
      </c>
      <c r="W2041" s="2">
        <v>1.2</v>
      </c>
      <c r="X2041" s="2">
        <v>105.31</v>
      </c>
    </row>
    <row r="2042" spans="1:24">
      <c r="A2042" t="s">
        <v>4121</v>
      </c>
      <c r="B2042" s="1">
        <v>44905</v>
      </c>
      <c r="C2042" t="s">
        <v>4122</v>
      </c>
      <c r="D2042" t="s">
        <v>700</v>
      </c>
      <c r="E2042" t="s">
        <v>27</v>
      </c>
      <c r="F2042" t="s">
        <v>28</v>
      </c>
      <c r="G2042" t="s">
        <v>107</v>
      </c>
      <c r="H2042" t="s">
        <v>525</v>
      </c>
      <c r="I2042" t="s">
        <v>63</v>
      </c>
      <c r="J2042" t="s">
        <v>289</v>
      </c>
      <c r="K2042" t="s">
        <v>57</v>
      </c>
      <c r="L2042" t="s">
        <v>34</v>
      </c>
      <c r="M2042" t="s">
        <v>35</v>
      </c>
      <c r="N2042" s="1">
        <v>44911</v>
      </c>
      <c r="O2042">
        <v>0.94</v>
      </c>
      <c r="P2042" s="2">
        <v>2.08</v>
      </c>
      <c r="Q2042">
        <v>1.1399999999999999</v>
      </c>
      <c r="R2042">
        <v>36</v>
      </c>
      <c r="S2042" s="2">
        <v>33.840000000000003</v>
      </c>
      <c r="T2042" s="3">
        <v>0.1</v>
      </c>
      <c r="U2042" s="2">
        <v>3.38</v>
      </c>
      <c r="V2042" s="2">
        <v>30.46</v>
      </c>
      <c r="W2042" s="2">
        <v>2.56</v>
      </c>
      <c r="X2042" s="2">
        <v>33.020000000000003</v>
      </c>
    </row>
    <row r="2043" spans="1:24">
      <c r="A2043" t="s">
        <v>4123</v>
      </c>
      <c r="B2043" s="1">
        <v>44905</v>
      </c>
      <c r="C2043" t="s">
        <v>3321</v>
      </c>
      <c r="D2043" t="s">
        <v>703</v>
      </c>
      <c r="E2043" t="s">
        <v>27</v>
      </c>
      <c r="F2043" t="s">
        <v>28</v>
      </c>
      <c r="G2043" t="s">
        <v>29</v>
      </c>
      <c r="H2043" t="s">
        <v>30</v>
      </c>
      <c r="I2043" t="s">
        <v>48</v>
      </c>
      <c r="J2043" t="s">
        <v>293</v>
      </c>
      <c r="K2043" t="s">
        <v>50</v>
      </c>
      <c r="L2043" t="s">
        <v>41</v>
      </c>
      <c r="M2043" t="s">
        <v>35</v>
      </c>
      <c r="N2043" s="1">
        <v>44930</v>
      </c>
      <c r="O2043">
        <v>1.82</v>
      </c>
      <c r="P2043" s="2">
        <v>2.98</v>
      </c>
      <c r="Q2043">
        <v>1.1599999999999999</v>
      </c>
      <c r="R2043">
        <v>45</v>
      </c>
      <c r="S2043" s="2">
        <v>81.900000000000006</v>
      </c>
      <c r="T2043" s="3">
        <v>0.05</v>
      </c>
      <c r="U2043" s="2">
        <v>4.0999999999999996</v>
      </c>
      <c r="V2043" s="2">
        <v>77.81</v>
      </c>
      <c r="W2043" s="2">
        <v>1.58</v>
      </c>
      <c r="X2043" s="2">
        <v>79.39</v>
      </c>
    </row>
    <row r="2044" spans="1:24">
      <c r="A2044" t="s">
        <v>4124</v>
      </c>
      <c r="B2044" s="1">
        <v>44909</v>
      </c>
      <c r="C2044" t="s">
        <v>2928</v>
      </c>
      <c r="D2044" t="s">
        <v>706</v>
      </c>
      <c r="E2044" t="s">
        <v>39</v>
      </c>
      <c r="F2044" t="s">
        <v>39</v>
      </c>
      <c r="G2044" t="s">
        <v>107</v>
      </c>
      <c r="H2044" t="s">
        <v>47</v>
      </c>
      <c r="I2044" t="s">
        <v>176</v>
      </c>
      <c r="J2044" t="s">
        <v>297</v>
      </c>
      <c r="K2044" t="s">
        <v>57</v>
      </c>
      <c r="L2044" t="s">
        <v>51</v>
      </c>
      <c r="M2044" t="s">
        <v>35</v>
      </c>
      <c r="N2044" s="1">
        <v>44931</v>
      </c>
      <c r="O2044">
        <v>8.92</v>
      </c>
      <c r="P2044" s="2">
        <v>29.74</v>
      </c>
      <c r="Q2044">
        <v>20.82</v>
      </c>
      <c r="R2044">
        <v>22</v>
      </c>
      <c r="S2044" s="2">
        <v>196.24</v>
      </c>
      <c r="T2044" s="3">
        <v>7.0000000000000007E-2</v>
      </c>
      <c r="U2044" s="2">
        <v>13.74</v>
      </c>
      <c r="V2044" s="2">
        <v>182.5</v>
      </c>
      <c r="W2044" s="2">
        <v>6.64</v>
      </c>
      <c r="X2044" s="2">
        <v>189.14</v>
      </c>
    </row>
    <row r="2045" spans="1:24">
      <c r="A2045" t="s">
        <v>4125</v>
      </c>
      <c r="B2045" s="1">
        <v>44910</v>
      </c>
      <c r="C2045" t="s">
        <v>2805</v>
      </c>
      <c r="D2045" t="s">
        <v>709</v>
      </c>
      <c r="E2045" t="s">
        <v>45</v>
      </c>
      <c r="F2045" t="s">
        <v>45</v>
      </c>
      <c r="G2045" t="s">
        <v>29</v>
      </c>
      <c r="H2045" t="s">
        <v>525</v>
      </c>
      <c r="I2045" t="s">
        <v>48</v>
      </c>
      <c r="J2045" t="s">
        <v>301</v>
      </c>
      <c r="K2045" t="s">
        <v>33</v>
      </c>
      <c r="L2045" t="s">
        <v>58</v>
      </c>
      <c r="M2045" t="s">
        <v>52</v>
      </c>
      <c r="N2045" s="1">
        <v>44945</v>
      </c>
      <c r="O2045">
        <v>5.5</v>
      </c>
      <c r="P2045" s="2">
        <v>12.22</v>
      </c>
      <c r="Q2045">
        <v>6.72</v>
      </c>
      <c r="R2045">
        <v>17</v>
      </c>
      <c r="S2045" s="2">
        <v>93.5</v>
      </c>
      <c r="T2045" s="3">
        <v>0.01</v>
      </c>
      <c r="U2045" s="2">
        <v>0.94</v>
      </c>
      <c r="V2045" s="2">
        <v>92.57</v>
      </c>
      <c r="W2045" s="2">
        <v>2.85</v>
      </c>
      <c r="X2045" s="2">
        <v>95.42</v>
      </c>
    </row>
    <row r="2046" spans="1:24">
      <c r="A2046" t="s">
        <v>4126</v>
      </c>
      <c r="B2046" s="1">
        <v>44912</v>
      </c>
      <c r="C2046" t="s">
        <v>4127</v>
      </c>
      <c r="D2046" t="s">
        <v>712</v>
      </c>
      <c r="E2046" t="s">
        <v>27</v>
      </c>
      <c r="F2046" t="s">
        <v>28</v>
      </c>
      <c r="G2046" t="s">
        <v>107</v>
      </c>
      <c r="H2046" t="s">
        <v>30</v>
      </c>
      <c r="I2046" t="s">
        <v>176</v>
      </c>
      <c r="J2046" t="s">
        <v>305</v>
      </c>
      <c r="K2046" t="s">
        <v>57</v>
      </c>
      <c r="L2046" t="s">
        <v>34</v>
      </c>
      <c r="M2046" t="s">
        <v>35</v>
      </c>
      <c r="N2046" s="1">
        <v>44935</v>
      </c>
      <c r="O2046">
        <v>2.52</v>
      </c>
      <c r="P2046" s="2">
        <v>4</v>
      </c>
      <c r="Q2046">
        <v>1.48</v>
      </c>
      <c r="R2046">
        <v>28</v>
      </c>
      <c r="S2046" s="2">
        <v>70.56</v>
      </c>
      <c r="T2046" s="3">
        <v>0.04</v>
      </c>
      <c r="U2046" s="2">
        <v>2.82</v>
      </c>
      <c r="V2046" s="2">
        <v>67.739999999999995</v>
      </c>
      <c r="W2046" s="2">
        <v>1.3</v>
      </c>
      <c r="X2046" s="2">
        <v>69.040000000000006</v>
      </c>
    </row>
    <row r="2047" spans="1:24">
      <c r="A2047" t="s">
        <v>4128</v>
      </c>
      <c r="B2047" s="1">
        <v>44913</v>
      </c>
      <c r="C2047" t="s">
        <v>4129</v>
      </c>
      <c r="D2047" t="s">
        <v>715</v>
      </c>
      <c r="E2047" t="s">
        <v>39</v>
      </c>
      <c r="F2047" t="s">
        <v>39</v>
      </c>
      <c r="G2047" t="s">
        <v>107</v>
      </c>
      <c r="H2047" t="s">
        <v>30</v>
      </c>
      <c r="I2047" t="s">
        <v>73</v>
      </c>
      <c r="J2047" t="s">
        <v>309</v>
      </c>
      <c r="K2047" t="s">
        <v>33</v>
      </c>
      <c r="L2047" t="s">
        <v>41</v>
      </c>
      <c r="M2047" t="s">
        <v>35</v>
      </c>
      <c r="N2047" s="1">
        <v>44973</v>
      </c>
      <c r="O2047">
        <v>4.1900000000000004</v>
      </c>
      <c r="P2047" s="2">
        <v>10.23</v>
      </c>
      <c r="Q2047">
        <v>6.04</v>
      </c>
      <c r="R2047">
        <v>19</v>
      </c>
      <c r="S2047" s="2">
        <v>79.61</v>
      </c>
      <c r="T2047" s="3">
        <v>0.05</v>
      </c>
      <c r="U2047" s="2">
        <v>3.98</v>
      </c>
      <c r="V2047" s="2">
        <v>75.63</v>
      </c>
      <c r="W2047" s="2">
        <v>4.68</v>
      </c>
      <c r="X2047" s="2">
        <v>80.31</v>
      </c>
    </row>
    <row r="2048" spans="1:24">
      <c r="A2048" t="s">
        <v>4130</v>
      </c>
      <c r="B2048" s="1">
        <v>44914</v>
      </c>
      <c r="C2048" t="s">
        <v>4131</v>
      </c>
      <c r="D2048" t="s">
        <v>718</v>
      </c>
      <c r="E2048" t="s">
        <v>45</v>
      </c>
      <c r="F2048" t="s">
        <v>45</v>
      </c>
      <c r="G2048" t="s">
        <v>107</v>
      </c>
      <c r="H2048" t="s">
        <v>116</v>
      </c>
      <c r="I2048" t="s">
        <v>73</v>
      </c>
      <c r="J2048" t="s">
        <v>313</v>
      </c>
      <c r="K2048" t="s">
        <v>33</v>
      </c>
      <c r="L2048" t="s">
        <v>34</v>
      </c>
      <c r="M2048" t="s">
        <v>35</v>
      </c>
      <c r="N2048" s="1">
        <v>44938</v>
      </c>
      <c r="O2048">
        <v>32.020000000000003</v>
      </c>
      <c r="P2048" s="2">
        <v>152.47999999999999</v>
      </c>
      <c r="Q2048">
        <v>120.46</v>
      </c>
      <c r="R2048">
        <v>12</v>
      </c>
      <c r="S2048" s="2">
        <v>384.24</v>
      </c>
      <c r="T2048" s="3">
        <v>7.0000000000000007E-2</v>
      </c>
      <c r="U2048" s="2">
        <v>26.9</v>
      </c>
      <c r="V2048" s="2">
        <v>357.34</v>
      </c>
      <c r="W2048" s="2">
        <v>4</v>
      </c>
      <c r="X2048" s="2">
        <v>361.34</v>
      </c>
    </row>
    <row r="2049" spans="1:24">
      <c r="A2049" t="s">
        <v>4132</v>
      </c>
      <c r="B2049" s="1">
        <v>44916</v>
      </c>
      <c r="C2049" t="s">
        <v>3124</v>
      </c>
      <c r="D2049" t="s">
        <v>721</v>
      </c>
      <c r="E2049" t="s">
        <v>27</v>
      </c>
      <c r="F2049" t="s">
        <v>28</v>
      </c>
      <c r="G2049" t="s">
        <v>107</v>
      </c>
      <c r="H2049" t="s">
        <v>30</v>
      </c>
      <c r="I2049" t="s">
        <v>73</v>
      </c>
      <c r="J2049" t="s">
        <v>317</v>
      </c>
      <c r="K2049" t="s">
        <v>33</v>
      </c>
      <c r="L2049" t="s">
        <v>41</v>
      </c>
      <c r="M2049" t="s">
        <v>35</v>
      </c>
      <c r="N2049" s="1">
        <v>44946</v>
      </c>
      <c r="O2049">
        <v>0.94</v>
      </c>
      <c r="P2049" s="2">
        <v>2.08</v>
      </c>
      <c r="Q2049">
        <v>1.1399999999999999</v>
      </c>
      <c r="R2049">
        <v>49</v>
      </c>
      <c r="S2049" s="2">
        <v>46.06</v>
      </c>
      <c r="T2049" s="3">
        <v>7.0000000000000007E-2</v>
      </c>
      <c r="U2049" s="2">
        <v>3.22</v>
      </c>
      <c r="V2049" s="2">
        <v>42.84</v>
      </c>
      <c r="W2049" s="2">
        <v>2.56</v>
      </c>
      <c r="X2049" s="2">
        <v>45.4</v>
      </c>
    </row>
    <row r="2050" spans="1:24">
      <c r="A2050" t="s">
        <v>4133</v>
      </c>
      <c r="B2050" s="1">
        <v>44917</v>
      </c>
      <c r="C2050" t="s">
        <v>4134</v>
      </c>
      <c r="D2050" t="s">
        <v>724</v>
      </c>
      <c r="E2050" t="s">
        <v>39</v>
      </c>
      <c r="F2050" t="s">
        <v>39</v>
      </c>
      <c r="G2050" t="s">
        <v>107</v>
      </c>
      <c r="H2050" t="s">
        <v>167</v>
      </c>
      <c r="I2050" t="s">
        <v>73</v>
      </c>
      <c r="J2050" t="s">
        <v>321</v>
      </c>
      <c r="K2050" t="s">
        <v>50</v>
      </c>
      <c r="L2050" t="s">
        <v>51</v>
      </c>
      <c r="M2050" t="s">
        <v>35</v>
      </c>
      <c r="N2050" s="1">
        <v>44938</v>
      </c>
      <c r="O2050">
        <v>1.18</v>
      </c>
      <c r="P2050" s="2">
        <v>1.88</v>
      </c>
      <c r="Q2050">
        <v>0.7</v>
      </c>
      <c r="R2050">
        <v>19</v>
      </c>
      <c r="S2050" s="2">
        <v>22.42</v>
      </c>
      <c r="T2050" s="3">
        <v>0.06</v>
      </c>
      <c r="U2050" s="2">
        <v>1.35</v>
      </c>
      <c r="V2050" s="2">
        <v>21.07</v>
      </c>
      <c r="W2050" s="2">
        <v>1.49</v>
      </c>
      <c r="X2050" s="2">
        <v>22.56</v>
      </c>
    </row>
    <row r="2051" spans="1:24">
      <c r="A2051" t="s">
        <v>4135</v>
      </c>
      <c r="B2051" s="1">
        <v>44919</v>
      </c>
      <c r="C2051" t="s">
        <v>4136</v>
      </c>
      <c r="D2051" t="s">
        <v>727</v>
      </c>
      <c r="E2051" t="s">
        <v>45</v>
      </c>
      <c r="F2051" t="s">
        <v>45</v>
      </c>
      <c r="G2051" t="s">
        <v>107</v>
      </c>
      <c r="H2051" t="s">
        <v>90</v>
      </c>
      <c r="I2051" t="s">
        <v>176</v>
      </c>
      <c r="J2051" t="s">
        <v>324</v>
      </c>
      <c r="K2051" t="s">
        <v>57</v>
      </c>
      <c r="L2051" t="s">
        <v>58</v>
      </c>
      <c r="M2051" t="s">
        <v>35</v>
      </c>
      <c r="N2051" s="1">
        <v>44964</v>
      </c>
      <c r="O2051">
        <v>2.4500000000000002</v>
      </c>
      <c r="P2051" s="2">
        <v>3.89</v>
      </c>
      <c r="Q2051">
        <v>1.44</v>
      </c>
      <c r="R2051">
        <v>3</v>
      </c>
      <c r="S2051" s="2">
        <v>7.35</v>
      </c>
      <c r="T2051" s="3">
        <v>0</v>
      </c>
      <c r="U2051" s="2">
        <v>0</v>
      </c>
      <c r="V2051" s="2">
        <v>7.35</v>
      </c>
      <c r="W2051" s="2">
        <v>7.01</v>
      </c>
      <c r="X2051" s="2">
        <v>14.36</v>
      </c>
    </row>
    <row r="2052" spans="1:24">
      <c r="A2052" t="s">
        <v>4137</v>
      </c>
      <c r="B2052" s="1">
        <v>44920</v>
      </c>
      <c r="C2052" t="s">
        <v>4138</v>
      </c>
      <c r="D2052" t="s">
        <v>730</v>
      </c>
      <c r="E2052" t="s">
        <v>39</v>
      </c>
      <c r="F2052" t="s">
        <v>39</v>
      </c>
      <c r="G2052" t="s">
        <v>46</v>
      </c>
      <c r="H2052" t="s">
        <v>433</v>
      </c>
      <c r="I2052" t="s">
        <v>63</v>
      </c>
      <c r="J2052" t="s">
        <v>328</v>
      </c>
      <c r="K2052" t="s">
        <v>50</v>
      </c>
      <c r="L2052" t="s">
        <v>51</v>
      </c>
      <c r="M2052" t="s">
        <v>35</v>
      </c>
      <c r="N2052" s="1">
        <v>44951</v>
      </c>
      <c r="O2052">
        <v>52.07</v>
      </c>
      <c r="P2052" s="2">
        <v>83.98</v>
      </c>
      <c r="Q2052">
        <v>31.91</v>
      </c>
      <c r="R2052">
        <v>38</v>
      </c>
      <c r="S2052" s="2">
        <v>1978.66</v>
      </c>
      <c r="T2052" s="3">
        <v>0</v>
      </c>
      <c r="U2052" s="2">
        <v>0</v>
      </c>
      <c r="V2052" s="2">
        <v>1978.66</v>
      </c>
      <c r="W2052" s="2">
        <v>5.01</v>
      </c>
      <c r="X2052" s="2">
        <v>1983.67</v>
      </c>
    </row>
    <row r="2053" spans="1:24">
      <c r="A2053" t="s">
        <v>4139</v>
      </c>
      <c r="B2053" s="1">
        <v>44923</v>
      </c>
      <c r="C2053" t="s">
        <v>3666</v>
      </c>
      <c r="D2053" t="s">
        <v>733</v>
      </c>
      <c r="E2053" t="s">
        <v>39</v>
      </c>
      <c r="F2053" t="s">
        <v>39</v>
      </c>
      <c r="G2053" t="s">
        <v>72</v>
      </c>
      <c r="H2053" t="s">
        <v>30</v>
      </c>
      <c r="I2053" t="s">
        <v>176</v>
      </c>
      <c r="J2053" t="s">
        <v>332</v>
      </c>
      <c r="K2053" t="s">
        <v>57</v>
      </c>
      <c r="L2053" t="s">
        <v>34</v>
      </c>
      <c r="M2053" t="s">
        <v>35</v>
      </c>
      <c r="N2053" s="1">
        <v>44947</v>
      </c>
      <c r="O2053">
        <v>3.75</v>
      </c>
      <c r="P2053" s="2">
        <v>5.77</v>
      </c>
      <c r="Q2053">
        <v>2.02</v>
      </c>
      <c r="R2053">
        <v>42</v>
      </c>
      <c r="S2053" s="2">
        <v>157.5</v>
      </c>
      <c r="T2053" s="3">
        <v>0</v>
      </c>
      <c r="U2053" s="2">
        <v>0</v>
      </c>
      <c r="V2053" s="2">
        <v>157.5</v>
      </c>
      <c r="W2053" s="2">
        <v>4.97</v>
      </c>
      <c r="X2053" s="2">
        <v>162.47</v>
      </c>
    </row>
    <row r="2054" spans="1:24">
      <c r="A2054" t="s">
        <v>4140</v>
      </c>
      <c r="B2054" s="1">
        <v>44923</v>
      </c>
      <c r="C2054" t="s">
        <v>4141</v>
      </c>
      <c r="D2054" t="s">
        <v>736</v>
      </c>
      <c r="E2054" t="s">
        <v>45</v>
      </c>
      <c r="F2054" t="s">
        <v>45</v>
      </c>
      <c r="G2054" t="s">
        <v>72</v>
      </c>
      <c r="H2054" t="s">
        <v>70</v>
      </c>
      <c r="I2054" t="s">
        <v>31</v>
      </c>
      <c r="J2054" t="s">
        <v>336</v>
      </c>
      <c r="K2054" t="s">
        <v>33</v>
      </c>
      <c r="L2054" t="s">
        <v>41</v>
      </c>
      <c r="M2054" t="s">
        <v>35</v>
      </c>
      <c r="N2054" s="1">
        <v>44980</v>
      </c>
      <c r="O2054">
        <v>1.17</v>
      </c>
      <c r="P2054" s="2">
        <v>2.78</v>
      </c>
      <c r="Q2054">
        <v>1.61</v>
      </c>
      <c r="R2054">
        <v>48</v>
      </c>
      <c r="S2054" s="2">
        <v>56.16</v>
      </c>
      <c r="T2054" s="3">
        <v>0.03</v>
      </c>
      <c r="U2054" s="2">
        <v>1.68</v>
      </c>
      <c r="V2054" s="2">
        <v>54.48</v>
      </c>
      <c r="W2054" s="2">
        <v>1.2</v>
      </c>
      <c r="X2054" s="2">
        <v>55.68</v>
      </c>
    </row>
    <row r="2055" spans="1:24">
      <c r="A2055" t="s">
        <v>4142</v>
      </c>
      <c r="B2055" s="1">
        <v>44923</v>
      </c>
      <c r="C2055" t="s">
        <v>2481</v>
      </c>
      <c r="D2055" t="s">
        <v>739</v>
      </c>
      <c r="E2055" t="s">
        <v>27</v>
      </c>
      <c r="F2055" t="s">
        <v>28</v>
      </c>
      <c r="G2055" t="s">
        <v>29</v>
      </c>
      <c r="H2055" t="s">
        <v>150</v>
      </c>
      <c r="I2055" t="s">
        <v>31</v>
      </c>
      <c r="J2055" t="s">
        <v>340</v>
      </c>
      <c r="K2055" t="s">
        <v>57</v>
      </c>
      <c r="L2055" t="s">
        <v>51</v>
      </c>
      <c r="M2055" t="s">
        <v>35</v>
      </c>
      <c r="N2055" s="1">
        <v>44970</v>
      </c>
      <c r="O2055">
        <v>10.07</v>
      </c>
      <c r="P2055" s="2">
        <v>15.98</v>
      </c>
      <c r="Q2055">
        <v>5.91</v>
      </c>
      <c r="R2055">
        <v>14</v>
      </c>
      <c r="S2055" s="2">
        <v>140.97999999999999</v>
      </c>
      <c r="T2055" s="3">
        <v>0.05</v>
      </c>
      <c r="U2055" s="2">
        <v>7.05</v>
      </c>
      <c r="V2055" s="2">
        <v>133.93</v>
      </c>
      <c r="W2055" s="2">
        <v>4</v>
      </c>
      <c r="X2055" s="2">
        <v>137.93</v>
      </c>
    </row>
    <row r="2056" spans="1:24">
      <c r="A2056" t="s">
        <v>4143</v>
      </c>
      <c r="B2056" s="1">
        <v>44926</v>
      </c>
      <c r="C2056" t="s">
        <v>4144</v>
      </c>
      <c r="D2056" t="s">
        <v>742</v>
      </c>
      <c r="E2056" t="s">
        <v>27</v>
      </c>
      <c r="F2056" t="s">
        <v>28</v>
      </c>
      <c r="G2056" t="s">
        <v>29</v>
      </c>
      <c r="H2056" t="s">
        <v>66</v>
      </c>
      <c r="I2056" t="s">
        <v>48</v>
      </c>
      <c r="J2056" t="s">
        <v>344</v>
      </c>
      <c r="K2056" t="s">
        <v>33</v>
      </c>
      <c r="L2056" t="s">
        <v>58</v>
      </c>
      <c r="M2056" t="s">
        <v>35</v>
      </c>
      <c r="N2056" s="1">
        <v>44950</v>
      </c>
      <c r="O2056">
        <v>1.18</v>
      </c>
      <c r="P2056" s="2">
        <v>1.88</v>
      </c>
      <c r="Q2056">
        <v>0.7</v>
      </c>
      <c r="R2056">
        <v>22</v>
      </c>
      <c r="S2056" s="2">
        <v>25.96</v>
      </c>
      <c r="T2056" s="3">
        <v>0.04</v>
      </c>
      <c r="U2056" s="2">
        <v>1.04</v>
      </c>
      <c r="V2056" s="2">
        <v>24.92</v>
      </c>
      <c r="W2056" s="2">
        <v>1.49</v>
      </c>
      <c r="X2056" s="2">
        <v>26.41</v>
      </c>
    </row>
    <row r="2057" spans="1:24">
      <c r="A2057" t="s">
        <v>4145</v>
      </c>
      <c r="B2057" s="1">
        <v>44929</v>
      </c>
      <c r="C2057" t="s">
        <v>4146</v>
      </c>
      <c r="D2057" t="s">
        <v>745</v>
      </c>
      <c r="E2057" t="s">
        <v>39</v>
      </c>
      <c r="F2057" t="s">
        <v>39</v>
      </c>
      <c r="G2057" t="s">
        <v>107</v>
      </c>
      <c r="H2057" t="s">
        <v>433</v>
      </c>
      <c r="I2057" t="s">
        <v>63</v>
      </c>
      <c r="J2057" t="s">
        <v>348</v>
      </c>
      <c r="K2057" t="s">
        <v>50</v>
      </c>
      <c r="L2057" t="s">
        <v>34</v>
      </c>
      <c r="M2057" t="s">
        <v>35</v>
      </c>
      <c r="N2057" s="1">
        <v>44936</v>
      </c>
      <c r="O2057">
        <v>32.020000000000003</v>
      </c>
      <c r="P2057" s="2">
        <v>152.47999999999999</v>
      </c>
      <c r="Q2057">
        <v>120.46</v>
      </c>
      <c r="R2057">
        <v>46</v>
      </c>
      <c r="S2057" s="2">
        <v>1472.92</v>
      </c>
      <c r="T2057" s="3">
        <v>0.04</v>
      </c>
      <c r="U2057" s="2">
        <v>58.92</v>
      </c>
      <c r="V2057" s="2">
        <v>1414</v>
      </c>
      <c r="W2057" s="2">
        <v>4</v>
      </c>
      <c r="X2057" s="2">
        <v>1418</v>
      </c>
    </row>
    <row r="2058" spans="1:24">
      <c r="A2058" t="s">
        <v>4147</v>
      </c>
      <c r="B2058" s="1">
        <v>44930</v>
      </c>
      <c r="C2058" t="s">
        <v>4148</v>
      </c>
      <c r="D2058" t="s">
        <v>748</v>
      </c>
      <c r="E2058" t="s">
        <v>45</v>
      </c>
      <c r="F2058" t="s">
        <v>45</v>
      </c>
      <c r="G2058" t="s">
        <v>72</v>
      </c>
      <c r="H2058" t="s">
        <v>416</v>
      </c>
      <c r="I2058" t="s">
        <v>63</v>
      </c>
      <c r="J2058" t="s">
        <v>352</v>
      </c>
      <c r="K2058" t="s">
        <v>57</v>
      </c>
      <c r="L2058" t="s">
        <v>41</v>
      </c>
      <c r="M2058" t="s">
        <v>35</v>
      </c>
      <c r="N2058" s="1">
        <v>44988</v>
      </c>
      <c r="O2058">
        <v>1.84</v>
      </c>
      <c r="P2058" s="2">
        <v>2.88</v>
      </c>
      <c r="Q2058">
        <v>1.04</v>
      </c>
      <c r="R2058">
        <v>26</v>
      </c>
      <c r="S2058" s="2">
        <v>47.84</v>
      </c>
      <c r="T2058" s="3">
        <v>0.01</v>
      </c>
      <c r="U2058" s="2">
        <v>0.48</v>
      </c>
      <c r="V2058" s="2">
        <v>47.36</v>
      </c>
      <c r="W2058" s="2">
        <v>0.99</v>
      </c>
      <c r="X2058" s="2">
        <v>48.35</v>
      </c>
    </row>
    <row r="2059" spans="1:24">
      <c r="A2059" t="s">
        <v>4149</v>
      </c>
      <c r="B2059" s="1">
        <v>44930</v>
      </c>
      <c r="C2059" t="s">
        <v>4150</v>
      </c>
      <c r="D2059" t="s">
        <v>751</v>
      </c>
      <c r="E2059" t="s">
        <v>27</v>
      </c>
      <c r="F2059" t="s">
        <v>28</v>
      </c>
      <c r="G2059" t="s">
        <v>46</v>
      </c>
      <c r="H2059" t="s">
        <v>30</v>
      </c>
      <c r="I2059" t="s">
        <v>31</v>
      </c>
      <c r="J2059" t="s">
        <v>356</v>
      </c>
      <c r="K2059" t="s">
        <v>33</v>
      </c>
      <c r="L2059" t="s">
        <v>51</v>
      </c>
      <c r="M2059" t="s">
        <v>35</v>
      </c>
      <c r="N2059" s="1">
        <v>44949</v>
      </c>
      <c r="O2059">
        <v>1.6</v>
      </c>
      <c r="P2059" s="2">
        <v>2.62</v>
      </c>
      <c r="Q2059">
        <v>1.02</v>
      </c>
      <c r="R2059">
        <v>35</v>
      </c>
      <c r="S2059" s="2">
        <v>56</v>
      </c>
      <c r="T2059" s="3">
        <v>0.04</v>
      </c>
      <c r="U2059" s="2">
        <v>2.2400000000000002</v>
      </c>
      <c r="V2059" s="2">
        <v>53.76</v>
      </c>
      <c r="W2059" s="2">
        <v>0.8</v>
      </c>
      <c r="X2059" s="2">
        <v>54.56</v>
      </c>
    </row>
    <row r="2060" spans="1:24">
      <c r="A2060" t="s">
        <v>4151</v>
      </c>
      <c r="B2060" s="1">
        <v>44932</v>
      </c>
      <c r="C2060" t="s">
        <v>3134</v>
      </c>
      <c r="D2060" t="s">
        <v>754</v>
      </c>
      <c r="E2060" t="s">
        <v>27</v>
      </c>
      <c r="F2060" t="s">
        <v>28</v>
      </c>
      <c r="G2060" t="s">
        <v>72</v>
      </c>
      <c r="H2060" t="s">
        <v>66</v>
      </c>
      <c r="I2060" t="s">
        <v>31</v>
      </c>
      <c r="J2060" t="s">
        <v>360</v>
      </c>
      <c r="K2060" t="s">
        <v>57</v>
      </c>
      <c r="L2060" t="s">
        <v>58</v>
      </c>
      <c r="M2060" t="s">
        <v>35</v>
      </c>
      <c r="N2060" s="1">
        <v>44963</v>
      </c>
      <c r="O2060">
        <v>60.59</v>
      </c>
      <c r="P2060" s="2">
        <v>100.98</v>
      </c>
      <c r="Q2060">
        <v>40.39</v>
      </c>
      <c r="R2060">
        <v>12</v>
      </c>
      <c r="S2060" s="2">
        <v>727.08</v>
      </c>
      <c r="T2060" s="3">
        <v>0</v>
      </c>
      <c r="U2060" s="2">
        <v>0</v>
      </c>
      <c r="V2060" s="2">
        <v>727.08</v>
      </c>
      <c r="W2060" s="2">
        <v>7.18</v>
      </c>
      <c r="X2060" s="2">
        <v>734.26</v>
      </c>
    </row>
    <row r="2061" spans="1:24">
      <c r="A2061" t="s">
        <v>4152</v>
      </c>
      <c r="B2061" s="1">
        <v>44936</v>
      </c>
      <c r="C2061" t="s">
        <v>4153</v>
      </c>
      <c r="D2061" t="s">
        <v>757</v>
      </c>
      <c r="E2061" t="s">
        <v>39</v>
      </c>
      <c r="F2061" t="s">
        <v>39</v>
      </c>
      <c r="G2061" t="s">
        <v>107</v>
      </c>
      <c r="H2061" t="s">
        <v>525</v>
      </c>
      <c r="I2061" t="s">
        <v>31</v>
      </c>
      <c r="J2061" t="s">
        <v>364</v>
      </c>
      <c r="K2061" t="s">
        <v>33</v>
      </c>
      <c r="L2061" t="s">
        <v>58</v>
      </c>
      <c r="M2061" t="s">
        <v>35</v>
      </c>
      <c r="N2061" s="1">
        <v>44946</v>
      </c>
      <c r="O2061">
        <v>1.84</v>
      </c>
      <c r="P2061" s="2">
        <v>2.88</v>
      </c>
      <c r="Q2061">
        <v>1.04</v>
      </c>
      <c r="R2061">
        <v>22</v>
      </c>
      <c r="S2061" s="2">
        <v>40.479999999999997</v>
      </c>
      <c r="T2061" s="3">
        <v>0.02</v>
      </c>
      <c r="U2061" s="2">
        <v>0.81</v>
      </c>
      <c r="V2061" s="2">
        <v>39.67</v>
      </c>
      <c r="W2061" s="2">
        <v>0.99</v>
      </c>
      <c r="X2061" s="2">
        <v>40.659999999999997</v>
      </c>
    </row>
    <row r="2062" spans="1:24">
      <c r="A2062" t="s">
        <v>4154</v>
      </c>
      <c r="B2062" s="1">
        <v>44937</v>
      </c>
      <c r="C2062" t="s">
        <v>4155</v>
      </c>
      <c r="D2062" t="s">
        <v>760</v>
      </c>
      <c r="E2062" t="s">
        <v>45</v>
      </c>
      <c r="F2062" t="s">
        <v>45</v>
      </c>
      <c r="G2062" t="s">
        <v>29</v>
      </c>
      <c r="H2062" t="s">
        <v>416</v>
      </c>
      <c r="I2062" t="s">
        <v>73</v>
      </c>
      <c r="J2062" t="s">
        <v>368</v>
      </c>
      <c r="K2062" t="s">
        <v>50</v>
      </c>
      <c r="L2062" t="s">
        <v>58</v>
      </c>
      <c r="M2062" t="s">
        <v>35</v>
      </c>
      <c r="N2062" s="1">
        <v>44979</v>
      </c>
      <c r="O2062">
        <v>5.19</v>
      </c>
      <c r="P2062" s="2">
        <v>12.98</v>
      </c>
      <c r="Q2062">
        <v>7.79</v>
      </c>
      <c r="R2062">
        <v>49</v>
      </c>
      <c r="S2062" s="2">
        <v>254.31</v>
      </c>
      <c r="T2062" s="3">
        <v>0.02</v>
      </c>
      <c r="U2062" s="2">
        <v>5.09</v>
      </c>
      <c r="V2062" s="2">
        <v>249.22</v>
      </c>
      <c r="W2062" s="2">
        <v>3.14</v>
      </c>
      <c r="X2062" s="2">
        <v>252.36</v>
      </c>
    </row>
    <row r="2063" spans="1:24">
      <c r="A2063" t="s">
        <v>4156</v>
      </c>
      <c r="B2063" s="1">
        <v>44940</v>
      </c>
      <c r="C2063" t="s">
        <v>4157</v>
      </c>
      <c r="D2063" t="s">
        <v>763</v>
      </c>
      <c r="E2063" t="s">
        <v>27</v>
      </c>
      <c r="F2063" t="s">
        <v>28</v>
      </c>
      <c r="G2063" t="s">
        <v>107</v>
      </c>
      <c r="H2063" t="s">
        <v>125</v>
      </c>
      <c r="I2063" t="s">
        <v>31</v>
      </c>
      <c r="J2063" t="s">
        <v>372</v>
      </c>
      <c r="K2063" t="s">
        <v>57</v>
      </c>
      <c r="L2063" t="s">
        <v>41</v>
      </c>
      <c r="M2063" t="s">
        <v>35</v>
      </c>
      <c r="N2063" s="1">
        <v>44951</v>
      </c>
      <c r="O2063">
        <v>2.2599999999999998</v>
      </c>
      <c r="P2063" s="2">
        <v>3.58</v>
      </c>
      <c r="Q2063">
        <v>1.32</v>
      </c>
      <c r="R2063">
        <v>38</v>
      </c>
      <c r="S2063" s="2">
        <v>85.88</v>
      </c>
      <c r="T2063" s="3">
        <v>0.03</v>
      </c>
      <c r="U2063" s="2">
        <v>2.58</v>
      </c>
      <c r="V2063" s="2">
        <v>83.3</v>
      </c>
      <c r="W2063" s="2">
        <v>5.47</v>
      </c>
      <c r="X2063" s="2">
        <v>88.77</v>
      </c>
    </row>
    <row r="2064" spans="1:24">
      <c r="A2064" t="s">
        <v>4158</v>
      </c>
      <c r="B2064" s="1">
        <v>44943</v>
      </c>
      <c r="C2064" t="s">
        <v>4159</v>
      </c>
      <c r="D2064" t="s">
        <v>766</v>
      </c>
      <c r="E2064" t="s">
        <v>39</v>
      </c>
      <c r="F2064" t="s">
        <v>39</v>
      </c>
      <c r="G2064" t="s">
        <v>29</v>
      </c>
      <c r="H2064" t="s">
        <v>416</v>
      </c>
      <c r="I2064" t="s">
        <v>73</v>
      </c>
      <c r="J2064" t="s">
        <v>376</v>
      </c>
      <c r="K2064" t="s">
        <v>33</v>
      </c>
      <c r="L2064" t="s">
        <v>34</v>
      </c>
      <c r="M2064" t="s">
        <v>35</v>
      </c>
      <c r="N2064" s="1">
        <v>44971</v>
      </c>
      <c r="O2064">
        <v>4.59</v>
      </c>
      <c r="P2064" s="2">
        <v>7.28</v>
      </c>
      <c r="Q2064">
        <v>2.69</v>
      </c>
      <c r="R2064">
        <v>39</v>
      </c>
      <c r="S2064" s="2">
        <v>179.01</v>
      </c>
      <c r="T2064" s="3">
        <v>0.08</v>
      </c>
      <c r="U2064" s="2">
        <v>14.32</v>
      </c>
      <c r="V2064" s="2">
        <v>164.69</v>
      </c>
      <c r="W2064" s="2">
        <v>11.15</v>
      </c>
      <c r="X2064" s="2">
        <v>175.84</v>
      </c>
    </row>
    <row r="2065" spans="1:24">
      <c r="A2065" t="s">
        <v>4160</v>
      </c>
      <c r="B2065" s="1">
        <v>44944</v>
      </c>
      <c r="C2065" t="s">
        <v>2831</v>
      </c>
      <c r="D2065" t="s">
        <v>769</v>
      </c>
      <c r="E2065" t="s">
        <v>45</v>
      </c>
      <c r="F2065" t="s">
        <v>45</v>
      </c>
      <c r="G2065" t="s">
        <v>107</v>
      </c>
      <c r="H2065" t="s">
        <v>150</v>
      </c>
      <c r="I2065" t="s">
        <v>63</v>
      </c>
      <c r="J2065" t="s">
        <v>380</v>
      </c>
      <c r="K2065" t="s">
        <v>33</v>
      </c>
      <c r="L2065" t="s">
        <v>41</v>
      </c>
      <c r="M2065" t="s">
        <v>52</v>
      </c>
      <c r="N2065" s="1">
        <v>44957</v>
      </c>
      <c r="O2065">
        <v>0.71</v>
      </c>
      <c r="P2065" s="2">
        <v>1.1399999999999999</v>
      </c>
      <c r="Q2065">
        <v>0.43</v>
      </c>
      <c r="R2065">
        <v>14</v>
      </c>
      <c r="S2065" s="2">
        <v>9.94</v>
      </c>
      <c r="T2065" s="3">
        <v>0</v>
      </c>
      <c r="U2065" s="2">
        <v>0</v>
      </c>
      <c r="V2065" s="2">
        <v>9.94</v>
      </c>
      <c r="W2065" s="2">
        <v>0.7</v>
      </c>
      <c r="X2065" s="2">
        <v>10.64</v>
      </c>
    </row>
    <row r="2066" spans="1:24">
      <c r="A2066" t="s">
        <v>4161</v>
      </c>
      <c r="B2066" s="1">
        <v>44945</v>
      </c>
      <c r="C2066" t="s">
        <v>4162</v>
      </c>
      <c r="D2066" t="s">
        <v>772</v>
      </c>
      <c r="E2066" t="s">
        <v>27</v>
      </c>
      <c r="F2066" t="s">
        <v>28</v>
      </c>
      <c r="G2066" t="s">
        <v>29</v>
      </c>
      <c r="H2066" t="s">
        <v>525</v>
      </c>
      <c r="I2066" t="s">
        <v>63</v>
      </c>
      <c r="J2066" t="s">
        <v>384</v>
      </c>
      <c r="K2066" t="s">
        <v>50</v>
      </c>
      <c r="L2066" t="s">
        <v>58</v>
      </c>
      <c r="M2066" t="s">
        <v>35</v>
      </c>
      <c r="N2066" s="1">
        <v>44951</v>
      </c>
      <c r="O2066">
        <v>8.82</v>
      </c>
      <c r="P2066" s="2">
        <v>20.99</v>
      </c>
      <c r="Q2066">
        <v>12.17</v>
      </c>
      <c r="R2066">
        <v>29</v>
      </c>
      <c r="S2066" s="2">
        <v>255.78</v>
      </c>
      <c r="T2066" s="3">
        <v>0.03</v>
      </c>
      <c r="U2066" s="2">
        <v>7.67</v>
      </c>
      <c r="V2066" s="2">
        <v>248.11</v>
      </c>
      <c r="W2066" s="2">
        <v>4.8099999999999996</v>
      </c>
      <c r="X2066" s="2">
        <v>252.92</v>
      </c>
    </row>
    <row r="2067" spans="1:24">
      <c r="A2067" t="s">
        <v>4163</v>
      </c>
      <c r="B2067" s="1">
        <v>44945</v>
      </c>
      <c r="C2067" t="s">
        <v>4164</v>
      </c>
      <c r="D2067" t="s">
        <v>775</v>
      </c>
      <c r="E2067" t="s">
        <v>39</v>
      </c>
      <c r="F2067" t="s">
        <v>39</v>
      </c>
      <c r="G2067" t="s">
        <v>107</v>
      </c>
      <c r="H2067" t="s">
        <v>167</v>
      </c>
      <c r="I2067" t="s">
        <v>31</v>
      </c>
      <c r="J2067" t="s">
        <v>388</v>
      </c>
      <c r="K2067" t="s">
        <v>33</v>
      </c>
      <c r="L2067" t="s">
        <v>58</v>
      </c>
      <c r="M2067" t="s">
        <v>52</v>
      </c>
      <c r="N2067" s="1">
        <v>44965</v>
      </c>
      <c r="O2067">
        <v>5.19</v>
      </c>
      <c r="P2067" s="2">
        <v>12.98</v>
      </c>
      <c r="Q2067">
        <v>7.79</v>
      </c>
      <c r="R2067">
        <v>10</v>
      </c>
      <c r="S2067" s="2">
        <v>51.9</v>
      </c>
      <c r="T2067" s="3">
        <v>0.05</v>
      </c>
      <c r="U2067" s="2">
        <v>2.6</v>
      </c>
      <c r="V2067" s="2">
        <v>49.31</v>
      </c>
      <c r="W2067" s="2">
        <v>3.14</v>
      </c>
      <c r="X2067" s="2">
        <v>52.45</v>
      </c>
    </row>
    <row r="2068" spans="1:24">
      <c r="A2068" t="s">
        <v>4165</v>
      </c>
      <c r="B2068" s="1">
        <v>44945</v>
      </c>
      <c r="C2068" t="s">
        <v>4166</v>
      </c>
      <c r="D2068" t="s">
        <v>778</v>
      </c>
      <c r="E2068" t="s">
        <v>45</v>
      </c>
      <c r="F2068" t="s">
        <v>45</v>
      </c>
      <c r="G2068" t="s">
        <v>46</v>
      </c>
      <c r="H2068" t="s">
        <v>90</v>
      </c>
      <c r="I2068" t="s">
        <v>48</v>
      </c>
      <c r="J2068" t="s">
        <v>392</v>
      </c>
      <c r="K2068" t="s">
        <v>33</v>
      </c>
      <c r="L2068" t="s">
        <v>51</v>
      </c>
      <c r="M2068" t="s">
        <v>52</v>
      </c>
      <c r="N2068" s="1">
        <v>44953</v>
      </c>
      <c r="O2068">
        <v>19.829999999999998</v>
      </c>
      <c r="P2068" s="2">
        <v>30.98</v>
      </c>
      <c r="Q2068">
        <v>11.15</v>
      </c>
      <c r="R2068">
        <v>41</v>
      </c>
      <c r="S2068" s="2">
        <v>813.03</v>
      </c>
      <c r="T2068" s="3">
        <v>0.04</v>
      </c>
      <c r="U2068" s="2">
        <v>32.520000000000003</v>
      </c>
      <c r="V2068" s="2">
        <v>780.51</v>
      </c>
      <c r="W2068" s="2">
        <v>19.510000000000002</v>
      </c>
      <c r="X2068" s="2">
        <v>800.02</v>
      </c>
    </row>
    <row r="2069" spans="1:24">
      <c r="A2069" t="s">
        <v>4167</v>
      </c>
      <c r="B2069" s="1">
        <v>44946</v>
      </c>
      <c r="C2069" t="s">
        <v>4168</v>
      </c>
      <c r="D2069" t="s">
        <v>781</v>
      </c>
      <c r="E2069" t="s">
        <v>27</v>
      </c>
      <c r="F2069" t="s">
        <v>28</v>
      </c>
      <c r="G2069" t="s">
        <v>29</v>
      </c>
      <c r="H2069" t="s">
        <v>433</v>
      </c>
      <c r="I2069" t="s">
        <v>63</v>
      </c>
      <c r="J2069" t="s">
        <v>396</v>
      </c>
      <c r="K2069" t="s">
        <v>50</v>
      </c>
      <c r="L2069" t="s">
        <v>58</v>
      </c>
      <c r="M2069" t="s">
        <v>35</v>
      </c>
      <c r="N2069" s="1">
        <v>44949</v>
      </c>
      <c r="O2069">
        <v>4.59</v>
      </c>
      <c r="P2069" s="2">
        <v>7.28</v>
      </c>
      <c r="Q2069">
        <v>2.69</v>
      </c>
      <c r="R2069">
        <v>24</v>
      </c>
      <c r="S2069" s="2">
        <v>110.16</v>
      </c>
      <c r="T2069" s="3">
        <v>0.1</v>
      </c>
      <c r="U2069" s="2">
        <v>11.02</v>
      </c>
      <c r="V2069" s="2">
        <v>99.14</v>
      </c>
      <c r="W2069" s="2">
        <v>11.15</v>
      </c>
      <c r="X2069" s="2">
        <v>110.29</v>
      </c>
    </row>
    <row r="2070" spans="1:24">
      <c r="A2070" t="s">
        <v>4169</v>
      </c>
      <c r="B2070" s="1">
        <v>44949</v>
      </c>
      <c r="C2070" t="s">
        <v>2622</v>
      </c>
      <c r="D2070" t="s">
        <v>784</v>
      </c>
      <c r="E2070" t="s">
        <v>39</v>
      </c>
      <c r="F2070" t="s">
        <v>39</v>
      </c>
      <c r="G2070" t="s">
        <v>29</v>
      </c>
      <c r="H2070" t="s">
        <v>66</v>
      </c>
      <c r="I2070" t="s">
        <v>63</v>
      </c>
      <c r="J2070" t="s">
        <v>400</v>
      </c>
      <c r="K2070" t="s">
        <v>57</v>
      </c>
      <c r="L2070" t="s">
        <v>34</v>
      </c>
      <c r="M2070" t="s">
        <v>35</v>
      </c>
      <c r="N2070" s="1">
        <v>44999</v>
      </c>
      <c r="O2070">
        <v>2.16</v>
      </c>
      <c r="P2070" s="2">
        <v>3.85</v>
      </c>
      <c r="Q2070">
        <v>1.69</v>
      </c>
      <c r="R2070">
        <v>18</v>
      </c>
      <c r="S2070" s="2">
        <v>38.880000000000003</v>
      </c>
      <c r="T2070" s="3">
        <v>0.04</v>
      </c>
      <c r="U2070" s="2">
        <v>1.56</v>
      </c>
      <c r="V2070" s="2">
        <v>37.32</v>
      </c>
      <c r="W2070" s="2">
        <v>0.7</v>
      </c>
      <c r="X2070" s="2">
        <v>38.020000000000003</v>
      </c>
    </row>
    <row r="2071" spans="1:24">
      <c r="A2071" t="s">
        <v>4170</v>
      </c>
      <c r="B2071" s="1">
        <v>44950</v>
      </c>
      <c r="C2071" t="s">
        <v>2196</v>
      </c>
      <c r="D2071" t="s">
        <v>787</v>
      </c>
      <c r="E2071" t="s">
        <v>45</v>
      </c>
      <c r="F2071" t="s">
        <v>45</v>
      </c>
      <c r="G2071" t="s">
        <v>29</v>
      </c>
      <c r="H2071" t="s">
        <v>167</v>
      </c>
      <c r="I2071" t="s">
        <v>63</v>
      </c>
      <c r="J2071" t="s">
        <v>404</v>
      </c>
      <c r="K2071" t="s">
        <v>50</v>
      </c>
      <c r="L2071" t="s">
        <v>34</v>
      </c>
      <c r="M2071" t="s">
        <v>35</v>
      </c>
      <c r="N2071" s="1">
        <v>45008</v>
      </c>
      <c r="O2071">
        <v>3.5</v>
      </c>
      <c r="P2071" s="2">
        <v>5.74</v>
      </c>
      <c r="Q2071">
        <v>2.2400000000000002</v>
      </c>
      <c r="R2071">
        <v>46</v>
      </c>
      <c r="S2071" s="2">
        <v>161</v>
      </c>
      <c r="T2071" s="3">
        <v>0.05</v>
      </c>
      <c r="U2071" s="2">
        <v>8.0500000000000007</v>
      </c>
      <c r="V2071" s="2">
        <v>152.94999999999999</v>
      </c>
      <c r="W2071" s="2">
        <v>5.01</v>
      </c>
      <c r="X2071" s="2">
        <v>157.96</v>
      </c>
    </row>
    <row r="2072" spans="1:24">
      <c r="A2072" t="s">
        <v>4171</v>
      </c>
      <c r="B2072" s="1">
        <v>44952</v>
      </c>
      <c r="C2072" t="s">
        <v>2952</v>
      </c>
      <c r="D2072" t="s">
        <v>790</v>
      </c>
      <c r="E2072" t="s">
        <v>27</v>
      </c>
      <c r="F2072" t="s">
        <v>28</v>
      </c>
      <c r="G2072" t="s">
        <v>46</v>
      </c>
      <c r="H2072" t="s">
        <v>62</v>
      </c>
      <c r="I2072" t="s">
        <v>176</v>
      </c>
      <c r="J2072" t="s">
        <v>408</v>
      </c>
      <c r="K2072" t="s">
        <v>57</v>
      </c>
      <c r="L2072" t="s">
        <v>34</v>
      </c>
      <c r="M2072" t="s">
        <v>35</v>
      </c>
      <c r="N2072" s="1">
        <v>44953</v>
      </c>
      <c r="O2072">
        <v>156.5</v>
      </c>
      <c r="P2072" s="2">
        <v>300.97000000000003</v>
      </c>
      <c r="Q2072">
        <v>144.47</v>
      </c>
      <c r="R2072">
        <v>29</v>
      </c>
      <c r="S2072" s="2">
        <v>4538.5</v>
      </c>
      <c r="T2072" s="3">
        <v>0.03</v>
      </c>
      <c r="U2072" s="2">
        <v>136.16</v>
      </c>
      <c r="V2072" s="2">
        <v>4402.3500000000004</v>
      </c>
      <c r="W2072" s="2">
        <v>7.18</v>
      </c>
      <c r="X2072" s="2">
        <v>4409.53</v>
      </c>
    </row>
    <row r="2073" spans="1:24">
      <c r="A2073" t="s">
        <v>4172</v>
      </c>
      <c r="B2073" s="1">
        <v>44953</v>
      </c>
      <c r="C2073" t="s">
        <v>2113</v>
      </c>
      <c r="D2073" t="s">
        <v>793</v>
      </c>
      <c r="E2073" t="s">
        <v>39</v>
      </c>
      <c r="F2073" t="s">
        <v>39</v>
      </c>
      <c r="G2073" t="s">
        <v>29</v>
      </c>
      <c r="H2073" t="s">
        <v>167</v>
      </c>
      <c r="I2073" t="s">
        <v>73</v>
      </c>
      <c r="J2073" t="s">
        <v>412</v>
      </c>
      <c r="K2073" t="s">
        <v>33</v>
      </c>
      <c r="L2073" t="s">
        <v>34</v>
      </c>
      <c r="M2073" t="s">
        <v>35</v>
      </c>
      <c r="N2073" s="1">
        <v>44994</v>
      </c>
      <c r="O2073">
        <v>3.99</v>
      </c>
      <c r="P2073" s="2">
        <v>6.23</v>
      </c>
      <c r="Q2073">
        <v>2.2400000000000002</v>
      </c>
      <c r="R2073">
        <v>25</v>
      </c>
      <c r="S2073" s="2">
        <v>99.75</v>
      </c>
      <c r="T2073" s="3">
        <v>7.0000000000000007E-2</v>
      </c>
      <c r="U2073" s="2">
        <v>6.98</v>
      </c>
      <c r="V2073" s="2">
        <v>92.77</v>
      </c>
      <c r="W2073" s="2">
        <v>6.97</v>
      </c>
      <c r="X2073" s="2">
        <v>99.74</v>
      </c>
    </row>
    <row r="2074" spans="1:24">
      <c r="A2074" t="s">
        <v>4173</v>
      </c>
      <c r="B2074" s="1">
        <v>44956</v>
      </c>
      <c r="C2074" t="s">
        <v>4174</v>
      </c>
      <c r="D2074" t="s">
        <v>796</v>
      </c>
      <c r="E2074" t="s">
        <v>45</v>
      </c>
      <c r="F2074" t="s">
        <v>45</v>
      </c>
      <c r="G2074" t="s">
        <v>107</v>
      </c>
      <c r="H2074" t="s">
        <v>416</v>
      </c>
      <c r="I2074" t="s">
        <v>63</v>
      </c>
      <c r="J2074" t="s">
        <v>417</v>
      </c>
      <c r="K2074" t="s">
        <v>57</v>
      </c>
      <c r="L2074" t="s">
        <v>41</v>
      </c>
      <c r="M2074" t="s">
        <v>178</v>
      </c>
      <c r="N2074" s="1">
        <v>44988</v>
      </c>
      <c r="O2074">
        <v>75</v>
      </c>
      <c r="P2074" s="2">
        <v>120.97</v>
      </c>
      <c r="Q2074">
        <v>45.97</v>
      </c>
      <c r="R2074">
        <v>4</v>
      </c>
      <c r="S2074" s="2">
        <v>300</v>
      </c>
      <c r="T2074" s="3">
        <v>7.0000000000000007E-2</v>
      </c>
      <c r="U2074" s="2">
        <v>21</v>
      </c>
      <c r="V2074" s="2">
        <v>279</v>
      </c>
      <c r="W2074" s="2">
        <v>26.3</v>
      </c>
      <c r="X2074" s="2">
        <v>305.3</v>
      </c>
    </row>
    <row r="2075" spans="1:24">
      <c r="A2075" t="s">
        <v>4175</v>
      </c>
      <c r="B2075" s="1">
        <v>44958</v>
      </c>
      <c r="C2075" t="s">
        <v>4040</v>
      </c>
      <c r="D2075" t="s">
        <v>799</v>
      </c>
      <c r="E2075" t="s">
        <v>39</v>
      </c>
      <c r="F2075" t="s">
        <v>39</v>
      </c>
      <c r="G2075" t="s">
        <v>29</v>
      </c>
      <c r="H2075" t="s">
        <v>416</v>
      </c>
      <c r="I2075" t="s">
        <v>48</v>
      </c>
      <c r="J2075" t="s">
        <v>421</v>
      </c>
      <c r="K2075" t="s">
        <v>33</v>
      </c>
      <c r="L2075" t="s">
        <v>51</v>
      </c>
      <c r="M2075" t="s">
        <v>35</v>
      </c>
      <c r="N2075" s="1">
        <v>44991</v>
      </c>
      <c r="O2075">
        <v>1.46</v>
      </c>
      <c r="P2075" s="2">
        <v>3.57</v>
      </c>
      <c r="Q2075">
        <v>2.11</v>
      </c>
      <c r="R2075">
        <v>25</v>
      </c>
      <c r="S2075" s="2">
        <v>36.5</v>
      </c>
      <c r="T2075" s="3">
        <v>0.01</v>
      </c>
      <c r="U2075" s="2">
        <v>0.37</v>
      </c>
      <c r="V2075" s="2">
        <v>36.14</v>
      </c>
      <c r="W2075" s="2">
        <v>4.17</v>
      </c>
      <c r="X2075" s="2">
        <v>40.31</v>
      </c>
    </row>
    <row r="2076" spans="1:24">
      <c r="A2076" t="s">
        <v>4176</v>
      </c>
      <c r="B2076" s="1">
        <v>44959</v>
      </c>
      <c r="C2076" t="s">
        <v>3703</v>
      </c>
      <c r="D2076" t="s">
        <v>802</v>
      </c>
      <c r="E2076" t="s">
        <v>45</v>
      </c>
      <c r="F2076" t="s">
        <v>45</v>
      </c>
      <c r="G2076" t="s">
        <v>29</v>
      </c>
      <c r="H2076" t="s">
        <v>30</v>
      </c>
      <c r="I2076" t="s">
        <v>63</v>
      </c>
      <c r="J2076" t="s">
        <v>425</v>
      </c>
      <c r="K2076" t="s">
        <v>33</v>
      </c>
      <c r="L2076" t="s">
        <v>58</v>
      </c>
      <c r="M2076" t="s">
        <v>35</v>
      </c>
      <c r="N2076" s="1">
        <v>44996</v>
      </c>
      <c r="O2076">
        <v>3.75</v>
      </c>
      <c r="P2076" s="2">
        <v>7.08</v>
      </c>
      <c r="Q2076">
        <v>3.33</v>
      </c>
      <c r="R2076">
        <v>46</v>
      </c>
      <c r="S2076" s="2">
        <v>172.5</v>
      </c>
      <c r="T2076" s="3">
        <v>0.1</v>
      </c>
      <c r="U2076" s="2">
        <v>17.25</v>
      </c>
      <c r="V2076" s="2">
        <v>155.25</v>
      </c>
      <c r="W2076" s="2">
        <v>2.35</v>
      </c>
      <c r="X2076" s="2">
        <v>157.6</v>
      </c>
    </row>
    <row r="2077" spans="1:24">
      <c r="A2077" t="s">
        <v>4177</v>
      </c>
      <c r="B2077" s="1">
        <v>44960</v>
      </c>
      <c r="C2077" t="s">
        <v>2188</v>
      </c>
      <c r="D2077" t="s">
        <v>805</v>
      </c>
      <c r="E2077" t="s">
        <v>27</v>
      </c>
      <c r="F2077" t="s">
        <v>28</v>
      </c>
      <c r="G2077" t="s">
        <v>107</v>
      </c>
      <c r="H2077" t="s">
        <v>62</v>
      </c>
      <c r="I2077" t="s">
        <v>176</v>
      </c>
      <c r="J2077" t="s">
        <v>429</v>
      </c>
      <c r="K2077" t="s">
        <v>33</v>
      </c>
      <c r="L2077" t="s">
        <v>51</v>
      </c>
      <c r="M2077" t="s">
        <v>35</v>
      </c>
      <c r="N2077" s="1">
        <v>45001</v>
      </c>
      <c r="O2077">
        <v>1.59</v>
      </c>
      <c r="P2077" s="2">
        <v>2.61</v>
      </c>
      <c r="Q2077">
        <v>1.02</v>
      </c>
      <c r="R2077">
        <v>38</v>
      </c>
      <c r="S2077" s="2">
        <v>60.42</v>
      </c>
      <c r="T2077" s="3">
        <v>0.04</v>
      </c>
      <c r="U2077" s="2">
        <v>2.42</v>
      </c>
      <c r="V2077" s="2">
        <v>58</v>
      </c>
      <c r="W2077" s="2">
        <v>0.5</v>
      </c>
      <c r="X2077" s="2">
        <v>58.5</v>
      </c>
    </row>
    <row r="2078" spans="1:24">
      <c r="A2078" t="s">
        <v>4178</v>
      </c>
      <c r="B2078" s="1">
        <v>44961</v>
      </c>
      <c r="C2078" t="s">
        <v>4179</v>
      </c>
      <c r="D2078" t="s">
        <v>808</v>
      </c>
      <c r="E2078" t="s">
        <v>27</v>
      </c>
      <c r="F2078" t="s">
        <v>28</v>
      </c>
      <c r="G2078" t="s">
        <v>46</v>
      </c>
      <c r="H2078" t="s">
        <v>167</v>
      </c>
      <c r="I2078" t="s">
        <v>176</v>
      </c>
      <c r="J2078" t="s">
        <v>434</v>
      </c>
      <c r="K2078" t="s">
        <v>50</v>
      </c>
      <c r="L2078" t="s">
        <v>34</v>
      </c>
      <c r="M2078" t="s">
        <v>35</v>
      </c>
      <c r="N2078" s="1">
        <v>44966</v>
      </c>
      <c r="O2078">
        <v>13.64</v>
      </c>
      <c r="P2078" s="2">
        <v>20.98</v>
      </c>
      <c r="Q2078">
        <v>7.34</v>
      </c>
      <c r="R2078">
        <v>41</v>
      </c>
      <c r="S2078" s="2">
        <v>559.24</v>
      </c>
      <c r="T2078" s="3">
        <v>0.05</v>
      </c>
      <c r="U2078" s="2">
        <v>27.96</v>
      </c>
      <c r="V2078" s="2">
        <v>531.28</v>
      </c>
      <c r="W2078" s="2">
        <v>1.49</v>
      </c>
      <c r="X2078" s="2">
        <v>532.77</v>
      </c>
    </row>
    <row r="2079" spans="1:24">
      <c r="A2079" t="s">
        <v>4180</v>
      </c>
      <c r="B2079" s="1">
        <v>44962</v>
      </c>
      <c r="C2079" t="s">
        <v>4181</v>
      </c>
      <c r="D2079" t="s">
        <v>811</v>
      </c>
      <c r="E2079" t="s">
        <v>39</v>
      </c>
      <c r="F2079" t="s">
        <v>39</v>
      </c>
      <c r="G2079" t="s">
        <v>107</v>
      </c>
      <c r="H2079" t="s">
        <v>479</v>
      </c>
      <c r="I2079" t="s">
        <v>31</v>
      </c>
      <c r="J2079" t="s">
        <v>438</v>
      </c>
      <c r="K2079" t="s">
        <v>57</v>
      </c>
      <c r="L2079" t="s">
        <v>41</v>
      </c>
      <c r="M2079" t="s">
        <v>35</v>
      </c>
      <c r="N2079" s="1">
        <v>45016</v>
      </c>
      <c r="O2079">
        <v>13.64</v>
      </c>
      <c r="P2079" s="2">
        <v>20.98</v>
      </c>
      <c r="Q2079">
        <v>7.34</v>
      </c>
      <c r="R2079">
        <v>2</v>
      </c>
      <c r="S2079" s="2">
        <v>27.28</v>
      </c>
      <c r="T2079" s="3">
        <v>0.01</v>
      </c>
      <c r="U2079" s="2">
        <v>0.27</v>
      </c>
      <c r="V2079" s="2">
        <v>27.01</v>
      </c>
      <c r="W2079" s="2">
        <v>1.49</v>
      </c>
      <c r="X2079" s="2">
        <v>28.5</v>
      </c>
    </row>
    <row r="2080" spans="1:24">
      <c r="A2080" t="s">
        <v>4182</v>
      </c>
      <c r="B2080" s="1">
        <v>44964</v>
      </c>
      <c r="C2080" t="s">
        <v>4183</v>
      </c>
      <c r="D2080" t="s">
        <v>814</v>
      </c>
      <c r="E2080" t="s">
        <v>45</v>
      </c>
      <c r="F2080" t="s">
        <v>45</v>
      </c>
      <c r="G2080" t="s">
        <v>107</v>
      </c>
      <c r="H2080" t="s">
        <v>62</v>
      </c>
      <c r="I2080" t="s">
        <v>48</v>
      </c>
      <c r="J2080" t="s">
        <v>442</v>
      </c>
      <c r="K2080" t="s">
        <v>50</v>
      </c>
      <c r="L2080" t="s">
        <v>51</v>
      </c>
      <c r="M2080" t="s">
        <v>35</v>
      </c>
      <c r="N2080" s="1">
        <v>44985</v>
      </c>
      <c r="O2080">
        <v>6.39</v>
      </c>
      <c r="P2080" s="2">
        <v>19.98</v>
      </c>
      <c r="Q2080">
        <v>13.59</v>
      </c>
      <c r="R2080">
        <v>31</v>
      </c>
      <c r="S2080" s="2">
        <v>198.09</v>
      </c>
      <c r="T2080" s="3">
        <v>0</v>
      </c>
      <c r="U2080" s="2">
        <v>0</v>
      </c>
      <c r="V2080" s="2">
        <v>198.09</v>
      </c>
      <c r="W2080" s="2">
        <v>4</v>
      </c>
      <c r="X2080" s="2">
        <v>202.09</v>
      </c>
    </row>
    <row r="2081" spans="1:24">
      <c r="A2081" t="s">
        <v>4184</v>
      </c>
      <c r="B2081" s="1">
        <v>44964</v>
      </c>
      <c r="C2081" t="s">
        <v>4185</v>
      </c>
      <c r="D2081" t="s">
        <v>817</v>
      </c>
      <c r="E2081" t="s">
        <v>27</v>
      </c>
      <c r="F2081" t="s">
        <v>28</v>
      </c>
      <c r="G2081" t="s">
        <v>72</v>
      </c>
      <c r="H2081" t="s">
        <v>62</v>
      </c>
      <c r="I2081" t="s">
        <v>31</v>
      </c>
      <c r="J2081" t="s">
        <v>446</v>
      </c>
      <c r="K2081" t="s">
        <v>57</v>
      </c>
      <c r="L2081" t="s">
        <v>58</v>
      </c>
      <c r="M2081" t="s">
        <v>35</v>
      </c>
      <c r="N2081" s="1">
        <v>44978</v>
      </c>
      <c r="O2081">
        <v>0.93</v>
      </c>
      <c r="P2081" s="2">
        <v>1.48</v>
      </c>
      <c r="Q2081">
        <v>0.55000000000000004</v>
      </c>
      <c r="R2081">
        <v>10</v>
      </c>
      <c r="S2081" s="2">
        <v>9.3000000000000007</v>
      </c>
      <c r="T2081" s="3">
        <v>0.1</v>
      </c>
      <c r="U2081" s="2">
        <v>0.93</v>
      </c>
      <c r="V2081" s="2">
        <v>8.3699999999999992</v>
      </c>
      <c r="W2081" s="2">
        <v>0.7</v>
      </c>
      <c r="X2081" s="2">
        <v>9.07</v>
      </c>
    </row>
    <row r="2082" spans="1:24">
      <c r="A2082" t="s">
        <v>4186</v>
      </c>
      <c r="B2082" s="1">
        <v>43590</v>
      </c>
      <c r="C2082" t="s">
        <v>4187</v>
      </c>
      <c r="D2082" t="s">
        <v>820</v>
      </c>
      <c r="E2082" t="s">
        <v>39</v>
      </c>
      <c r="F2082" t="s">
        <v>39</v>
      </c>
      <c r="G2082" t="s">
        <v>29</v>
      </c>
      <c r="H2082" t="s">
        <v>30</v>
      </c>
      <c r="I2082" t="s">
        <v>31</v>
      </c>
      <c r="J2082" t="s">
        <v>449</v>
      </c>
      <c r="K2082" t="s">
        <v>33</v>
      </c>
      <c r="L2082" t="s">
        <v>34</v>
      </c>
      <c r="M2082" t="s">
        <v>35</v>
      </c>
      <c r="N2082" s="1">
        <v>43641</v>
      </c>
      <c r="O2082">
        <v>1.87</v>
      </c>
      <c r="P2082" s="2">
        <v>2.23</v>
      </c>
      <c r="Q2082">
        <v>0.36</v>
      </c>
      <c r="R2082">
        <v>41</v>
      </c>
      <c r="S2082" s="2">
        <v>76.67</v>
      </c>
      <c r="T2082" s="3">
        <v>0.06</v>
      </c>
      <c r="U2082" s="2">
        <v>4.5999999999999996</v>
      </c>
      <c r="V2082" s="2">
        <v>72.069999999999993</v>
      </c>
      <c r="W2082" s="2">
        <v>2.83</v>
      </c>
      <c r="X2082" s="2">
        <v>74.900000000000006</v>
      </c>
    </row>
    <row r="2083" spans="1:24">
      <c r="A2083" t="s">
        <v>4188</v>
      </c>
      <c r="B2083" s="1">
        <v>43590</v>
      </c>
      <c r="C2083" t="s">
        <v>3882</v>
      </c>
      <c r="D2083" t="s">
        <v>823</v>
      </c>
      <c r="E2083" t="s">
        <v>45</v>
      </c>
      <c r="F2083" t="s">
        <v>45</v>
      </c>
      <c r="G2083" t="s">
        <v>29</v>
      </c>
      <c r="H2083" t="s">
        <v>30</v>
      </c>
      <c r="I2083" t="s">
        <v>31</v>
      </c>
      <c r="J2083" t="s">
        <v>452</v>
      </c>
      <c r="K2083" t="s">
        <v>57</v>
      </c>
      <c r="L2083" t="s">
        <v>41</v>
      </c>
      <c r="M2083" t="s">
        <v>35</v>
      </c>
      <c r="N2083" s="1">
        <v>43619</v>
      </c>
      <c r="O2083">
        <v>3.47</v>
      </c>
      <c r="P2083" s="2">
        <v>6.68</v>
      </c>
      <c r="Q2083">
        <v>3.21</v>
      </c>
      <c r="R2083">
        <v>2</v>
      </c>
      <c r="S2083" s="2">
        <v>6.94</v>
      </c>
      <c r="T2083" s="3">
        <v>0.01</v>
      </c>
      <c r="U2083" s="2">
        <v>7.0000000000000007E-2</v>
      </c>
      <c r="V2083" s="2">
        <v>6.87</v>
      </c>
      <c r="W2083" s="2">
        <v>1.5</v>
      </c>
      <c r="X2083" s="2">
        <v>8.3699999999999992</v>
      </c>
    </row>
    <row r="2084" spans="1:24">
      <c r="A2084" t="s">
        <v>4189</v>
      </c>
      <c r="B2084" s="1">
        <v>43645</v>
      </c>
      <c r="C2084" t="s">
        <v>1521</v>
      </c>
      <c r="D2084" t="s">
        <v>826</v>
      </c>
      <c r="E2084" t="s">
        <v>27</v>
      </c>
      <c r="F2084" t="s">
        <v>28</v>
      </c>
      <c r="G2084" t="s">
        <v>46</v>
      </c>
      <c r="H2084" t="s">
        <v>47</v>
      </c>
      <c r="I2084" t="s">
        <v>48</v>
      </c>
      <c r="J2084" t="s">
        <v>455</v>
      </c>
      <c r="K2084" t="s">
        <v>33</v>
      </c>
      <c r="L2084" t="s">
        <v>51</v>
      </c>
      <c r="M2084" t="s">
        <v>52</v>
      </c>
      <c r="N2084" s="1">
        <v>43677</v>
      </c>
      <c r="O2084">
        <v>3.32</v>
      </c>
      <c r="P2084" s="2">
        <v>5.18</v>
      </c>
      <c r="Q2084">
        <v>1.86</v>
      </c>
      <c r="R2084">
        <v>1</v>
      </c>
      <c r="S2084" s="2">
        <v>3.32</v>
      </c>
      <c r="T2084" s="3">
        <v>0.02</v>
      </c>
      <c r="U2084" s="2">
        <v>7.0000000000000007E-2</v>
      </c>
      <c r="V2084" s="2">
        <v>3.25</v>
      </c>
      <c r="W2084" s="2">
        <v>2.04</v>
      </c>
      <c r="X2084" s="2">
        <v>5.29</v>
      </c>
    </row>
    <row r="2085" spans="1:24">
      <c r="A2085" t="s">
        <v>4190</v>
      </c>
      <c r="B2085" s="1">
        <v>43645</v>
      </c>
      <c r="C2085" t="s">
        <v>4191</v>
      </c>
      <c r="D2085" t="s">
        <v>829</v>
      </c>
      <c r="E2085" t="s">
        <v>39</v>
      </c>
      <c r="F2085" t="s">
        <v>39</v>
      </c>
      <c r="G2085" t="s">
        <v>46</v>
      </c>
      <c r="H2085" t="s">
        <v>47</v>
      </c>
      <c r="I2085" t="s">
        <v>48</v>
      </c>
      <c r="J2085" t="s">
        <v>458</v>
      </c>
      <c r="K2085" t="s">
        <v>50</v>
      </c>
      <c r="L2085" t="s">
        <v>58</v>
      </c>
      <c r="M2085" t="s">
        <v>35</v>
      </c>
      <c r="N2085" s="1">
        <v>43704</v>
      </c>
      <c r="O2085">
        <v>2.98</v>
      </c>
      <c r="P2085" s="2">
        <v>5.84</v>
      </c>
      <c r="Q2085">
        <v>2.86</v>
      </c>
      <c r="R2085">
        <v>4</v>
      </c>
      <c r="S2085" s="2">
        <v>11.92</v>
      </c>
      <c r="T2085" s="3">
        <v>0.09</v>
      </c>
      <c r="U2085" s="2">
        <v>1.07</v>
      </c>
      <c r="V2085" s="2">
        <v>10.85</v>
      </c>
      <c r="W2085" s="2">
        <v>0.83</v>
      </c>
      <c r="X2085" s="2">
        <v>11.68</v>
      </c>
    </row>
    <row r="2086" spans="1:24">
      <c r="A2086" t="s">
        <v>4192</v>
      </c>
      <c r="B2086" s="1">
        <v>43651</v>
      </c>
      <c r="C2086" t="s">
        <v>3186</v>
      </c>
      <c r="D2086" t="s">
        <v>832</v>
      </c>
      <c r="E2086" t="s">
        <v>45</v>
      </c>
      <c r="F2086" t="s">
        <v>45</v>
      </c>
      <c r="G2086" t="s">
        <v>29</v>
      </c>
      <c r="H2086" t="s">
        <v>62</v>
      </c>
      <c r="I2086" t="s">
        <v>63</v>
      </c>
      <c r="J2086" t="s">
        <v>461</v>
      </c>
      <c r="K2086" t="s">
        <v>57</v>
      </c>
      <c r="L2086" t="s">
        <v>58</v>
      </c>
      <c r="M2086" t="s">
        <v>35</v>
      </c>
      <c r="N2086" s="1">
        <v>43666</v>
      </c>
      <c r="O2086">
        <v>8.82</v>
      </c>
      <c r="P2086" s="2">
        <v>20.99</v>
      </c>
      <c r="Q2086">
        <v>12.17</v>
      </c>
      <c r="R2086">
        <v>41</v>
      </c>
      <c r="S2086" s="2">
        <v>361.62</v>
      </c>
      <c r="T2086" s="3">
        <v>0.02</v>
      </c>
      <c r="U2086" s="2">
        <v>7.23</v>
      </c>
      <c r="V2086" s="2">
        <v>354.39</v>
      </c>
      <c r="W2086" s="2">
        <v>4.8099999999999996</v>
      </c>
      <c r="X2086" s="2">
        <v>359.2</v>
      </c>
    </row>
    <row r="2087" spans="1:24">
      <c r="A2087" t="s">
        <v>4193</v>
      </c>
      <c r="B2087" s="1">
        <v>43651</v>
      </c>
      <c r="C2087" t="s">
        <v>4194</v>
      </c>
      <c r="D2087" t="s">
        <v>835</v>
      </c>
      <c r="E2087" t="s">
        <v>39</v>
      </c>
      <c r="F2087" t="s">
        <v>39</v>
      </c>
      <c r="G2087" t="s">
        <v>29</v>
      </c>
      <c r="H2087" t="s">
        <v>62</v>
      </c>
      <c r="I2087" t="s">
        <v>63</v>
      </c>
      <c r="J2087" t="s">
        <v>464</v>
      </c>
      <c r="K2087" t="s">
        <v>33</v>
      </c>
      <c r="L2087" t="s">
        <v>58</v>
      </c>
      <c r="M2087" t="s">
        <v>52</v>
      </c>
      <c r="N2087" s="1">
        <v>43653</v>
      </c>
      <c r="O2087">
        <v>3.4</v>
      </c>
      <c r="P2087" s="2">
        <v>5.4</v>
      </c>
      <c r="Q2087">
        <v>2</v>
      </c>
      <c r="R2087">
        <v>26</v>
      </c>
      <c r="S2087" s="2">
        <v>88.4</v>
      </c>
      <c r="T2087" s="3">
        <v>0.05</v>
      </c>
      <c r="U2087" s="2">
        <v>4.42</v>
      </c>
      <c r="V2087" s="2">
        <v>83.98</v>
      </c>
      <c r="W2087" s="2">
        <v>7.78</v>
      </c>
      <c r="X2087" s="2">
        <v>91.76</v>
      </c>
    </row>
    <row r="2088" spans="1:24">
      <c r="A2088" t="s">
        <v>4195</v>
      </c>
      <c r="B2088" s="1">
        <v>43661</v>
      </c>
      <c r="C2088" t="s">
        <v>4196</v>
      </c>
      <c r="D2088" t="s">
        <v>838</v>
      </c>
      <c r="E2088" t="s">
        <v>39</v>
      </c>
      <c r="F2088" t="s">
        <v>39</v>
      </c>
      <c r="G2088" t="s">
        <v>72</v>
      </c>
      <c r="H2088" t="s">
        <v>66</v>
      </c>
      <c r="I2088" t="s">
        <v>73</v>
      </c>
      <c r="J2088" t="s">
        <v>467</v>
      </c>
      <c r="K2088" t="s">
        <v>57</v>
      </c>
      <c r="L2088" t="s">
        <v>41</v>
      </c>
      <c r="M2088" t="s">
        <v>35</v>
      </c>
      <c r="N2088" s="1">
        <v>43675</v>
      </c>
      <c r="O2088">
        <v>3.88</v>
      </c>
      <c r="P2088" s="2">
        <v>6.47</v>
      </c>
      <c r="Q2088">
        <v>2.59</v>
      </c>
      <c r="R2088">
        <v>20</v>
      </c>
      <c r="S2088" s="2">
        <v>77.599999999999994</v>
      </c>
      <c r="T2088" s="3">
        <v>0.02</v>
      </c>
      <c r="U2088" s="2">
        <v>1.55</v>
      </c>
      <c r="V2088" s="2">
        <v>76.05</v>
      </c>
      <c r="W2088" s="2">
        <v>1.22</v>
      </c>
      <c r="X2088" s="2">
        <v>77.27</v>
      </c>
    </row>
    <row r="2089" spans="1:24">
      <c r="A2089" t="s">
        <v>4197</v>
      </c>
      <c r="B2089" s="1">
        <v>43661</v>
      </c>
      <c r="C2089" t="s">
        <v>4198</v>
      </c>
      <c r="D2089" t="s">
        <v>841</v>
      </c>
      <c r="E2089" t="s">
        <v>45</v>
      </c>
      <c r="F2089" t="s">
        <v>45</v>
      </c>
      <c r="G2089" t="s">
        <v>72</v>
      </c>
      <c r="H2089" t="s">
        <v>66</v>
      </c>
      <c r="I2089" t="s">
        <v>73</v>
      </c>
      <c r="J2089" t="s">
        <v>470</v>
      </c>
      <c r="K2089" t="s">
        <v>33</v>
      </c>
      <c r="L2089" t="s">
        <v>34</v>
      </c>
      <c r="M2089" t="s">
        <v>35</v>
      </c>
      <c r="N2089" s="1">
        <v>43701</v>
      </c>
      <c r="O2089">
        <v>1.31</v>
      </c>
      <c r="P2089" s="2">
        <v>2.84</v>
      </c>
      <c r="Q2089">
        <v>1.53</v>
      </c>
      <c r="R2089">
        <v>39</v>
      </c>
      <c r="S2089" s="2">
        <v>51.09</v>
      </c>
      <c r="T2089" s="3">
        <v>7.0000000000000007E-2</v>
      </c>
      <c r="U2089" s="2">
        <v>3.58</v>
      </c>
      <c r="V2089" s="2">
        <v>47.51</v>
      </c>
      <c r="W2089" s="2">
        <v>0.93</v>
      </c>
      <c r="X2089" s="2">
        <v>48.44</v>
      </c>
    </row>
    <row r="2090" spans="1:24">
      <c r="A2090" t="s">
        <v>4199</v>
      </c>
      <c r="B2090" s="1">
        <v>43677</v>
      </c>
      <c r="C2090" t="s">
        <v>2968</v>
      </c>
      <c r="D2090" t="s">
        <v>844</v>
      </c>
      <c r="E2090" t="s">
        <v>27</v>
      </c>
      <c r="F2090" t="s">
        <v>28</v>
      </c>
      <c r="G2090" t="s">
        <v>72</v>
      </c>
      <c r="H2090" t="s">
        <v>70</v>
      </c>
      <c r="I2090" t="s">
        <v>31</v>
      </c>
      <c r="J2090" t="s">
        <v>473</v>
      </c>
      <c r="K2090" t="s">
        <v>50</v>
      </c>
      <c r="L2090" t="s">
        <v>41</v>
      </c>
      <c r="M2090" t="s">
        <v>35</v>
      </c>
      <c r="N2090" s="1">
        <v>43729</v>
      </c>
      <c r="O2090">
        <v>1.84</v>
      </c>
      <c r="P2090" s="2">
        <v>2.88</v>
      </c>
      <c r="Q2090">
        <v>1.04</v>
      </c>
      <c r="R2090">
        <v>11</v>
      </c>
      <c r="S2090" s="2">
        <v>20.239999999999998</v>
      </c>
      <c r="T2090" s="3">
        <v>0.09</v>
      </c>
      <c r="U2090" s="2">
        <v>1.82</v>
      </c>
      <c r="V2090" s="2">
        <v>18.420000000000002</v>
      </c>
      <c r="W2090" s="2">
        <v>1.49</v>
      </c>
      <c r="X2090" s="2">
        <v>19.91</v>
      </c>
    </row>
    <row r="2091" spans="1:24">
      <c r="A2091" t="s">
        <v>4200</v>
      </c>
      <c r="B2091" s="1">
        <v>43677</v>
      </c>
      <c r="C2091" t="s">
        <v>4201</v>
      </c>
      <c r="D2091" t="s">
        <v>847</v>
      </c>
      <c r="E2091" t="s">
        <v>27</v>
      </c>
      <c r="F2091" t="s">
        <v>28</v>
      </c>
      <c r="G2091" t="s">
        <v>72</v>
      </c>
      <c r="H2091" t="s">
        <v>70</v>
      </c>
      <c r="I2091" t="s">
        <v>31</v>
      </c>
      <c r="J2091" t="s">
        <v>476</v>
      </c>
      <c r="K2091" t="s">
        <v>57</v>
      </c>
      <c r="L2091" t="s">
        <v>58</v>
      </c>
      <c r="M2091" t="s">
        <v>35</v>
      </c>
      <c r="N2091" s="1">
        <v>43718</v>
      </c>
      <c r="O2091">
        <v>6.39</v>
      </c>
      <c r="P2091" s="2">
        <v>19.98</v>
      </c>
      <c r="Q2091">
        <v>13.59</v>
      </c>
      <c r="R2091">
        <v>43</v>
      </c>
      <c r="S2091" s="2">
        <v>274.77</v>
      </c>
      <c r="T2091" s="3">
        <v>0.1</v>
      </c>
      <c r="U2091" s="2">
        <v>27.48</v>
      </c>
      <c r="V2091" s="2">
        <v>247.29</v>
      </c>
      <c r="W2091" s="2">
        <v>4</v>
      </c>
      <c r="X2091" s="2">
        <v>251.29</v>
      </c>
    </row>
    <row r="2092" spans="1:24">
      <c r="A2092" t="s">
        <v>4202</v>
      </c>
      <c r="B2092" s="1">
        <v>43749</v>
      </c>
      <c r="C2092" t="s">
        <v>4203</v>
      </c>
      <c r="D2092" t="s">
        <v>850</v>
      </c>
      <c r="E2092" t="s">
        <v>39</v>
      </c>
      <c r="F2092" t="s">
        <v>39</v>
      </c>
      <c r="G2092" t="s">
        <v>72</v>
      </c>
      <c r="H2092" t="s">
        <v>90</v>
      </c>
      <c r="I2092" t="s">
        <v>63</v>
      </c>
      <c r="J2092" t="s">
        <v>480</v>
      </c>
      <c r="K2092" t="s">
        <v>33</v>
      </c>
      <c r="L2092" t="s">
        <v>58</v>
      </c>
      <c r="M2092" t="s">
        <v>35</v>
      </c>
      <c r="N2092" s="1">
        <v>43781</v>
      </c>
      <c r="O2092">
        <v>2.4500000000000002</v>
      </c>
      <c r="P2092" s="2">
        <v>3.89</v>
      </c>
      <c r="Q2092">
        <v>1.44</v>
      </c>
      <c r="R2092">
        <v>2</v>
      </c>
      <c r="S2092" s="2">
        <v>4.9000000000000004</v>
      </c>
      <c r="T2092" s="3">
        <v>7.0000000000000007E-2</v>
      </c>
      <c r="U2092" s="2">
        <v>0.34</v>
      </c>
      <c r="V2092" s="2">
        <v>4.5599999999999996</v>
      </c>
      <c r="W2092" s="2">
        <v>7.01</v>
      </c>
      <c r="X2092" s="2">
        <v>11.57</v>
      </c>
    </row>
    <row r="2093" spans="1:24">
      <c r="A2093" t="s">
        <v>4204</v>
      </c>
      <c r="B2093" s="1">
        <v>43749</v>
      </c>
      <c r="C2093" t="s">
        <v>4205</v>
      </c>
      <c r="D2093" t="s">
        <v>853</v>
      </c>
      <c r="E2093" t="s">
        <v>45</v>
      </c>
      <c r="F2093" t="s">
        <v>45</v>
      </c>
      <c r="G2093" t="s">
        <v>72</v>
      </c>
      <c r="H2093" t="s">
        <v>90</v>
      </c>
      <c r="I2093" t="s">
        <v>63</v>
      </c>
      <c r="J2093" t="s">
        <v>483</v>
      </c>
      <c r="K2093" t="s">
        <v>33</v>
      </c>
      <c r="L2093" t="s">
        <v>51</v>
      </c>
      <c r="M2093" t="s">
        <v>35</v>
      </c>
      <c r="N2093" s="1">
        <v>43764</v>
      </c>
      <c r="O2093">
        <v>67.73</v>
      </c>
      <c r="P2093" s="2">
        <v>165.2</v>
      </c>
      <c r="Q2093">
        <v>97.47</v>
      </c>
      <c r="R2093">
        <v>6</v>
      </c>
      <c r="S2093" s="2">
        <v>406.38</v>
      </c>
      <c r="T2093" s="3">
        <v>0.09</v>
      </c>
      <c r="U2093" s="2">
        <v>36.57</v>
      </c>
      <c r="V2093" s="2">
        <v>369.81</v>
      </c>
      <c r="W2093" s="2">
        <v>19.989999999999998</v>
      </c>
      <c r="X2093" s="2">
        <v>389.8</v>
      </c>
    </row>
    <row r="2094" spans="1:24">
      <c r="A2094" t="s">
        <v>4206</v>
      </c>
      <c r="B2094" s="1">
        <v>43751</v>
      </c>
      <c r="C2094" t="s">
        <v>4207</v>
      </c>
      <c r="D2094" t="s">
        <v>856</v>
      </c>
      <c r="E2094" t="s">
        <v>27</v>
      </c>
      <c r="F2094" t="s">
        <v>28</v>
      </c>
      <c r="G2094" t="s">
        <v>29</v>
      </c>
      <c r="H2094" t="s">
        <v>30</v>
      </c>
      <c r="I2094" t="s">
        <v>73</v>
      </c>
      <c r="J2094" t="s">
        <v>486</v>
      </c>
      <c r="K2094" t="s">
        <v>50</v>
      </c>
      <c r="L2094" t="s">
        <v>58</v>
      </c>
      <c r="M2094" t="s">
        <v>35</v>
      </c>
      <c r="N2094" s="1">
        <v>43772</v>
      </c>
      <c r="O2094">
        <v>62.4</v>
      </c>
      <c r="P2094" s="2">
        <v>155.99</v>
      </c>
      <c r="Q2094">
        <v>93.59</v>
      </c>
      <c r="R2094">
        <v>48</v>
      </c>
      <c r="S2094" s="2">
        <v>2995.2</v>
      </c>
      <c r="T2094" s="3">
        <v>0.04</v>
      </c>
      <c r="U2094" s="2">
        <v>119.81</v>
      </c>
      <c r="V2094" s="2">
        <v>2875.39</v>
      </c>
      <c r="W2094" s="2">
        <v>8.08</v>
      </c>
      <c r="X2094" s="2">
        <v>2883.47</v>
      </c>
    </row>
    <row r="2095" spans="1:24">
      <c r="A2095" t="s">
        <v>4208</v>
      </c>
      <c r="B2095" s="1">
        <v>43751</v>
      </c>
      <c r="C2095" t="s">
        <v>3409</v>
      </c>
      <c r="D2095" t="s">
        <v>859</v>
      </c>
      <c r="E2095" t="s">
        <v>27</v>
      </c>
      <c r="F2095" t="s">
        <v>28</v>
      </c>
      <c r="G2095" t="s">
        <v>29</v>
      </c>
      <c r="H2095" t="s">
        <v>30</v>
      </c>
      <c r="I2095" t="s">
        <v>73</v>
      </c>
      <c r="J2095" t="s">
        <v>489</v>
      </c>
      <c r="K2095" t="s">
        <v>33</v>
      </c>
      <c r="L2095" t="s">
        <v>34</v>
      </c>
      <c r="M2095" t="s">
        <v>35</v>
      </c>
      <c r="N2095" s="1">
        <v>43804</v>
      </c>
      <c r="O2095">
        <v>3.4</v>
      </c>
      <c r="P2095" s="2">
        <v>5.4</v>
      </c>
      <c r="Q2095">
        <v>2</v>
      </c>
      <c r="R2095">
        <v>8</v>
      </c>
      <c r="S2095" s="2">
        <v>27.2</v>
      </c>
      <c r="T2095" s="3">
        <v>0.08</v>
      </c>
      <c r="U2095" s="2">
        <v>2.1800000000000002</v>
      </c>
      <c r="V2095" s="2">
        <v>25.02</v>
      </c>
      <c r="W2095" s="2">
        <v>7.78</v>
      </c>
      <c r="X2095" s="2">
        <v>32.799999999999997</v>
      </c>
    </row>
    <row r="2096" spans="1:24">
      <c r="A2096" t="s">
        <v>4209</v>
      </c>
      <c r="B2096" s="1">
        <v>43810</v>
      </c>
      <c r="C2096" t="s">
        <v>4210</v>
      </c>
      <c r="D2096" t="s">
        <v>862</v>
      </c>
      <c r="E2096" t="s">
        <v>39</v>
      </c>
      <c r="F2096" t="s">
        <v>39</v>
      </c>
      <c r="G2096" t="s">
        <v>107</v>
      </c>
      <c r="H2096" t="s">
        <v>90</v>
      </c>
      <c r="I2096" t="s">
        <v>48</v>
      </c>
      <c r="J2096" t="s">
        <v>492</v>
      </c>
      <c r="K2096" t="s">
        <v>33</v>
      </c>
      <c r="L2096" t="s">
        <v>34</v>
      </c>
      <c r="M2096" t="s">
        <v>35</v>
      </c>
      <c r="N2096" s="1">
        <v>43811</v>
      </c>
      <c r="O2096">
        <v>5.33</v>
      </c>
      <c r="P2096" s="2">
        <v>8.6</v>
      </c>
      <c r="Q2096">
        <v>3.27</v>
      </c>
      <c r="R2096">
        <v>6</v>
      </c>
      <c r="S2096" s="2">
        <v>31.98</v>
      </c>
      <c r="T2096" s="3">
        <v>0.04</v>
      </c>
      <c r="U2096" s="2">
        <v>1.28</v>
      </c>
      <c r="V2096" s="2">
        <v>30.7</v>
      </c>
      <c r="W2096" s="2">
        <v>6.19</v>
      </c>
      <c r="X2096" s="2">
        <v>36.89</v>
      </c>
    </row>
    <row r="2097" spans="1:24">
      <c r="A2097" t="s">
        <v>4211</v>
      </c>
      <c r="B2097" s="1">
        <v>43810</v>
      </c>
      <c r="C2097" t="s">
        <v>2748</v>
      </c>
      <c r="D2097" t="s">
        <v>865</v>
      </c>
      <c r="E2097" t="s">
        <v>45</v>
      </c>
      <c r="F2097" t="s">
        <v>45</v>
      </c>
      <c r="G2097" t="s">
        <v>107</v>
      </c>
      <c r="H2097" t="s">
        <v>90</v>
      </c>
      <c r="I2097" t="s">
        <v>48</v>
      </c>
      <c r="J2097" t="s">
        <v>495</v>
      </c>
      <c r="K2097" t="s">
        <v>50</v>
      </c>
      <c r="L2097" t="s">
        <v>34</v>
      </c>
      <c r="M2097" t="s">
        <v>35</v>
      </c>
      <c r="N2097" s="1">
        <v>43830</v>
      </c>
      <c r="O2097">
        <v>2.29</v>
      </c>
      <c r="P2097" s="2">
        <v>3.58</v>
      </c>
      <c r="Q2097">
        <v>1.29</v>
      </c>
      <c r="R2097">
        <v>30</v>
      </c>
      <c r="S2097" s="2">
        <v>68.7</v>
      </c>
      <c r="T2097" s="3">
        <v>0.01</v>
      </c>
      <c r="U2097" s="2">
        <v>0.69</v>
      </c>
      <c r="V2097" s="2">
        <v>68.010000000000005</v>
      </c>
      <c r="W2097" s="2">
        <v>1.63</v>
      </c>
      <c r="X2097" s="2">
        <v>69.64</v>
      </c>
    </row>
    <row r="2098" spans="1:24">
      <c r="A2098" t="s">
        <v>4212</v>
      </c>
      <c r="B2098" s="1">
        <v>43834</v>
      </c>
      <c r="C2098" t="s">
        <v>3417</v>
      </c>
      <c r="D2098" t="s">
        <v>868</v>
      </c>
      <c r="E2098" t="s">
        <v>27</v>
      </c>
      <c r="F2098" t="s">
        <v>28</v>
      </c>
      <c r="G2098" t="s">
        <v>72</v>
      </c>
      <c r="H2098" t="s">
        <v>116</v>
      </c>
      <c r="I2098" t="s">
        <v>73</v>
      </c>
      <c r="J2098" t="s">
        <v>498</v>
      </c>
      <c r="K2098" t="s">
        <v>57</v>
      </c>
      <c r="L2098" t="s">
        <v>58</v>
      </c>
      <c r="M2098" t="s">
        <v>35</v>
      </c>
      <c r="N2098" s="1">
        <v>43891</v>
      </c>
      <c r="O2098">
        <v>3.52</v>
      </c>
      <c r="P2098" s="2">
        <v>5.58</v>
      </c>
      <c r="Q2098">
        <v>2.06</v>
      </c>
      <c r="R2098">
        <v>49</v>
      </c>
      <c r="S2098" s="2">
        <v>172.48</v>
      </c>
      <c r="T2098" s="3">
        <v>0.02</v>
      </c>
      <c r="U2098" s="2">
        <v>3.45</v>
      </c>
      <c r="V2098" s="2">
        <v>169.03</v>
      </c>
      <c r="W2098" s="2">
        <v>2.99</v>
      </c>
      <c r="X2098" s="2">
        <v>172.02</v>
      </c>
    </row>
    <row r="2099" spans="1:24">
      <c r="A2099" t="s">
        <v>4213</v>
      </c>
      <c r="B2099" s="1">
        <v>43834</v>
      </c>
      <c r="C2099" t="s">
        <v>4214</v>
      </c>
      <c r="D2099" t="s">
        <v>871</v>
      </c>
      <c r="E2099" t="s">
        <v>39</v>
      </c>
      <c r="F2099" t="s">
        <v>39</v>
      </c>
      <c r="G2099" t="s">
        <v>72</v>
      </c>
      <c r="H2099" t="s">
        <v>116</v>
      </c>
      <c r="I2099" t="s">
        <v>73</v>
      </c>
      <c r="J2099" t="s">
        <v>501</v>
      </c>
      <c r="K2099" t="s">
        <v>50</v>
      </c>
      <c r="L2099" t="s">
        <v>58</v>
      </c>
      <c r="M2099" t="s">
        <v>35</v>
      </c>
      <c r="N2099" s="1">
        <v>43855</v>
      </c>
      <c r="O2099">
        <v>22.18</v>
      </c>
      <c r="P2099" s="2">
        <v>54.1</v>
      </c>
      <c r="Q2099">
        <v>31.92</v>
      </c>
      <c r="R2099">
        <v>42</v>
      </c>
      <c r="S2099" s="2">
        <v>931.56</v>
      </c>
      <c r="T2099" s="3">
        <v>0.02</v>
      </c>
      <c r="U2099" s="2">
        <v>18.63</v>
      </c>
      <c r="V2099" s="2">
        <v>912.93</v>
      </c>
      <c r="W2099" s="2">
        <v>19.989999999999998</v>
      </c>
      <c r="X2099" s="2">
        <v>932.92</v>
      </c>
    </row>
    <row r="2100" spans="1:24">
      <c r="A2100" t="s">
        <v>4215</v>
      </c>
      <c r="B2100" s="1">
        <v>43840</v>
      </c>
      <c r="C2100" t="s">
        <v>3908</v>
      </c>
      <c r="D2100" t="s">
        <v>874</v>
      </c>
      <c r="E2100" t="s">
        <v>45</v>
      </c>
      <c r="F2100" t="s">
        <v>45</v>
      </c>
      <c r="G2100" t="s">
        <v>107</v>
      </c>
      <c r="H2100" t="s">
        <v>125</v>
      </c>
      <c r="I2100" t="s">
        <v>31</v>
      </c>
      <c r="J2100" t="s">
        <v>504</v>
      </c>
      <c r="K2100" t="s">
        <v>57</v>
      </c>
      <c r="L2100" t="s">
        <v>41</v>
      </c>
      <c r="M2100" t="s">
        <v>52</v>
      </c>
      <c r="N2100" s="1">
        <v>43853</v>
      </c>
      <c r="O2100">
        <v>3.4</v>
      </c>
      <c r="P2100" s="2">
        <v>5.4</v>
      </c>
      <c r="Q2100">
        <v>2</v>
      </c>
      <c r="R2100">
        <v>9</v>
      </c>
      <c r="S2100" s="2">
        <v>30.6</v>
      </c>
      <c r="T2100" s="3">
        <v>0.09</v>
      </c>
      <c r="U2100" s="2">
        <v>2.75</v>
      </c>
      <c r="V2100" s="2">
        <v>27.85</v>
      </c>
      <c r="W2100" s="2">
        <v>7.78</v>
      </c>
      <c r="X2100" s="2">
        <v>35.630000000000003</v>
      </c>
    </row>
    <row r="2101" spans="1:24">
      <c r="A2101" t="s">
        <v>4216</v>
      </c>
      <c r="B2101" s="1">
        <v>43840</v>
      </c>
      <c r="C2101" t="s">
        <v>4217</v>
      </c>
      <c r="D2101" t="s">
        <v>877</v>
      </c>
      <c r="E2101" t="s">
        <v>27</v>
      </c>
      <c r="F2101" t="s">
        <v>28</v>
      </c>
      <c r="G2101" t="s">
        <v>107</v>
      </c>
      <c r="H2101" t="s">
        <v>125</v>
      </c>
      <c r="I2101" t="s">
        <v>31</v>
      </c>
      <c r="J2101" t="s">
        <v>507</v>
      </c>
      <c r="K2101" t="s">
        <v>33</v>
      </c>
      <c r="L2101" t="s">
        <v>34</v>
      </c>
      <c r="M2101" t="s">
        <v>35</v>
      </c>
      <c r="N2101" s="1">
        <v>43860</v>
      </c>
      <c r="O2101">
        <v>0.94</v>
      </c>
      <c r="P2101" s="2">
        <v>2.08</v>
      </c>
      <c r="Q2101">
        <v>1.1399999999999999</v>
      </c>
      <c r="R2101">
        <v>43</v>
      </c>
      <c r="S2101" s="2">
        <v>40.42</v>
      </c>
      <c r="T2101" s="3">
        <v>0.05</v>
      </c>
      <c r="U2101" s="2">
        <v>2.02</v>
      </c>
      <c r="V2101" s="2">
        <v>38.4</v>
      </c>
      <c r="W2101" s="2">
        <v>2.56</v>
      </c>
      <c r="X2101" s="2">
        <v>40.96</v>
      </c>
    </row>
    <row r="2102" spans="1:24">
      <c r="A2102" t="s">
        <v>4218</v>
      </c>
      <c r="B2102" s="1">
        <v>43868</v>
      </c>
      <c r="C2102" t="s">
        <v>3744</v>
      </c>
      <c r="D2102" t="s">
        <v>880</v>
      </c>
      <c r="E2102" t="s">
        <v>39</v>
      </c>
      <c r="F2102" t="s">
        <v>39</v>
      </c>
      <c r="G2102" t="s">
        <v>29</v>
      </c>
      <c r="H2102" t="s">
        <v>90</v>
      </c>
      <c r="I2102" t="s">
        <v>48</v>
      </c>
      <c r="J2102" t="s">
        <v>510</v>
      </c>
      <c r="K2102" t="s">
        <v>57</v>
      </c>
      <c r="L2102" t="s">
        <v>41</v>
      </c>
      <c r="M2102" t="s">
        <v>35</v>
      </c>
      <c r="N2102" s="1">
        <v>43897</v>
      </c>
      <c r="O2102">
        <v>377.99</v>
      </c>
      <c r="P2102" s="2">
        <v>599.99</v>
      </c>
      <c r="Q2102">
        <v>222</v>
      </c>
      <c r="R2102">
        <v>48</v>
      </c>
      <c r="S2102" s="2">
        <v>18143.52</v>
      </c>
      <c r="T2102" s="3">
        <v>0.08</v>
      </c>
      <c r="U2102" s="2">
        <v>1451.48</v>
      </c>
      <c r="V2102" s="2">
        <v>16692.04</v>
      </c>
      <c r="W2102" s="2">
        <v>24.49</v>
      </c>
      <c r="X2102" s="2">
        <v>16716.53</v>
      </c>
    </row>
    <row r="2103" spans="1:24">
      <c r="A2103" t="s">
        <v>4219</v>
      </c>
      <c r="B2103" s="1">
        <v>43868</v>
      </c>
      <c r="C2103" t="s">
        <v>4220</v>
      </c>
      <c r="D2103" t="s">
        <v>883</v>
      </c>
      <c r="E2103" t="s">
        <v>45</v>
      </c>
      <c r="F2103" t="s">
        <v>45</v>
      </c>
      <c r="G2103" t="s">
        <v>29</v>
      </c>
      <c r="H2103" t="s">
        <v>90</v>
      </c>
      <c r="I2103" t="s">
        <v>48</v>
      </c>
      <c r="J2103" t="s">
        <v>513</v>
      </c>
      <c r="K2103" t="s">
        <v>33</v>
      </c>
      <c r="L2103" t="s">
        <v>58</v>
      </c>
      <c r="M2103" t="s">
        <v>52</v>
      </c>
      <c r="N2103" s="1">
        <v>43877</v>
      </c>
      <c r="O2103">
        <v>2.59</v>
      </c>
      <c r="P2103" s="2">
        <v>3.98</v>
      </c>
      <c r="Q2103">
        <v>1.39</v>
      </c>
      <c r="R2103">
        <v>11</v>
      </c>
      <c r="S2103" s="2">
        <v>28.49</v>
      </c>
      <c r="T2103" s="3">
        <v>0.1</v>
      </c>
      <c r="U2103" s="2">
        <v>2.85</v>
      </c>
      <c r="V2103" s="2">
        <v>25.64</v>
      </c>
      <c r="W2103" s="2">
        <v>2.97</v>
      </c>
      <c r="X2103" s="2">
        <v>28.61</v>
      </c>
    </row>
    <row r="2104" spans="1:24">
      <c r="A2104" t="s">
        <v>4221</v>
      </c>
      <c r="B2104" s="1">
        <v>43957</v>
      </c>
      <c r="C2104" t="s">
        <v>4222</v>
      </c>
      <c r="D2104" t="s">
        <v>886</v>
      </c>
      <c r="E2104" t="s">
        <v>27</v>
      </c>
      <c r="F2104" t="s">
        <v>28</v>
      </c>
      <c r="G2104" t="s">
        <v>107</v>
      </c>
      <c r="H2104" t="s">
        <v>30</v>
      </c>
      <c r="I2104" t="s">
        <v>63</v>
      </c>
      <c r="J2104" t="s">
        <v>516</v>
      </c>
      <c r="K2104" t="s">
        <v>33</v>
      </c>
      <c r="L2104" t="s">
        <v>58</v>
      </c>
      <c r="M2104" t="s">
        <v>35</v>
      </c>
      <c r="N2104" s="1">
        <v>43978</v>
      </c>
      <c r="O2104">
        <v>2.2599999999999998</v>
      </c>
      <c r="P2104" s="2">
        <v>3.58</v>
      </c>
      <c r="Q2104">
        <v>1.32</v>
      </c>
      <c r="R2104">
        <v>25</v>
      </c>
      <c r="S2104" s="2">
        <v>56.5</v>
      </c>
      <c r="T2104" s="3">
        <v>0</v>
      </c>
      <c r="U2104" s="2">
        <v>0</v>
      </c>
      <c r="V2104" s="2">
        <v>56.5</v>
      </c>
      <c r="W2104" s="2">
        <v>5.47</v>
      </c>
      <c r="X2104" s="2">
        <v>61.97</v>
      </c>
    </row>
    <row r="2105" spans="1:24">
      <c r="A2105" t="s">
        <v>4223</v>
      </c>
      <c r="B2105" s="1">
        <v>43957</v>
      </c>
      <c r="C2105" t="s">
        <v>2758</v>
      </c>
      <c r="D2105" t="s">
        <v>889</v>
      </c>
      <c r="E2105" t="s">
        <v>39</v>
      </c>
      <c r="F2105" t="s">
        <v>39</v>
      </c>
      <c r="G2105" t="s">
        <v>107</v>
      </c>
      <c r="H2105" t="s">
        <v>30</v>
      </c>
      <c r="I2105" t="s">
        <v>63</v>
      </c>
      <c r="J2105" t="s">
        <v>519</v>
      </c>
      <c r="K2105" t="s">
        <v>33</v>
      </c>
      <c r="L2105" t="s">
        <v>51</v>
      </c>
      <c r="M2105" t="s">
        <v>35</v>
      </c>
      <c r="N2105" s="1">
        <v>43993</v>
      </c>
      <c r="O2105">
        <v>0.87</v>
      </c>
      <c r="P2105" s="2">
        <v>1.81</v>
      </c>
      <c r="Q2105">
        <v>0.94</v>
      </c>
      <c r="R2105">
        <v>45</v>
      </c>
      <c r="S2105" s="2">
        <v>39.15</v>
      </c>
      <c r="T2105" s="3">
        <v>0.08</v>
      </c>
      <c r="U2105" s="2">
        <v>3.13</v>
      </c>
      <c r="V2105" s="2">
        <v>36.020000000000003</v>
      </c>
      <c r="W2105" s="2">
        <v>0.75</v>
      </c>
      <c r="X2105" s="2">
        <v>36.770000000000003</v>
      </c>
    </row>
    <row r="2106" spans="1:24">
      <c r="A2106" t="s">
        <v>4224</v>
      </c>
      <c r="B2106" s="1">
        <v>44011</v>
      </c>
      <c r="C2106" t="s">
        <v>2284</v>
      </c>
      <c r="D2106" t="s">
        <v>892</v>
      </c>
      <c r="E2106" t="s">
        <v>45</v>
      </c>
      <c r="F2106" t="s">
        <v>45</v>
      </c>
      <c r="G2106" t="s">
        <v>107</v>
      </c>
      <c r="H2106" t="s">
        <v>150</v>
      </c>
      <c r="I2106" t="s">
        <v>63</v>
      </c>
      <c r="J2106" t="s">
        <v>522</v>
      </c>
      <c r="K2106" t="s">
        <v>50</v>
      </c>
      <c r="L2106" t="s">
        <v>58</v>
      </c>
      <c r="M2106" t="s">
        <v>35</v>
      </c>
      <c r="N2106" s="1">
        <v>44049</v>
      </c>
      <c r="O2106">
        <v>4.53</v>
      </c>
      <c r="P2106" s="2">
        <v>7.3</v>
      </c>
      <c r="Q2106">
        <v>2.77</v>
      </c>
      <c r="R2106">
        <v>50</v>
      </c>
      <c r="S2106" s="2">
        <v>226.5</v>
      </c>
      <c r="T2106" s="3">
        <v>0.02</v>
      </c>
      <c r="U2106" s="2">
        <v>4.53</v>
      </c>
      <c r="V2106" s="2">
        <v>221.97</v>
      </c>
      <c r="W2106" s="2">
        <v>7.72</v>
      </c>
      <c r="X2106" s="2">
        <v>229.69</v>
      </c>
    </row>
    <row r="2107" spans="1:24">
      <c r="A2107" t="s">
        <v>4225</v>
      </c>
      <c r="B2107" s="1">
        <v>44011</v>
      </c>
      <c r="C2107" t="s">
        <v>4079</v>
      </c>
      <c r="D2107" t="s">
        <v>895</v>
      </c>
      <c r="E2107" t="s">
        <v>27</v>
      </c>
      <c r="F2107" t="s">
        <v>28</v>
      </c>
      <c r="G2107" t="s">
        <v>107</v>
      </c>
      <c r="H2107" t="s">
        <v>150</v>
      </c>
      <c r="I2107" t="s">
        <v>63</v>
      </c>
      <c r="J2107" t="s">
        <v>526</v>
      </c>
      <c r="K2107" t="s">
        <v>57</v>
      </c>
      <c r="L2107" t="s">
        <v>34</v>
      </c>
      <c r="M2107" t="s">
        <v>35</v>
      </c>
      <c r="N2107" s="1">
        <v>44016</v>
      </c>
      <c r="O2107">
        <v>1.53</v>
      </c>
      <c r="P2107" s="2">
        <v>2.4700000000000002</v>
      </c>
      <c r="Q2107">
        <v>0.94</v>
      </c>
      <c r="R2107">
        <v>43</v>
      </c>
      <c r="S2107" s="2">
        <v>65.790000000000006</v>
      </c>
      <c r="T2107" s="3">
        <v>0.02</v>
      </c>
      <c r="U2107" s="2">
        <v>1.32</v>
      </c>
      <c r="V2107" s="2">
        <v>64.47</v>
      </c>
      <c r="W2107" s="2">
        <v>1.02</v>
      </c>
      <c r="X2107" s="2">
        <v>65.489999999999995</v>
      </c>
    </row>
    <row r="2108" spans="1:24">
      <c r="A2108" t="s">
        <v>4226</v>
      </c>
      <c r="B2108" s="1">
        <v>44030</v>
      </c>
      <c r="C2108" t="s">
        <v>4227</v>
      </c>
      <c r="D2108" t="s">
        <v>898</v>
      </c>
      <c r="E2108" t="s">
        <v>39</v>
      </c>
      <c r="F2108" t="s">
        <v>39</v>
      </c>
      <c r="G2108" t="s">
        <v>72</v>
      </c>
      <c r="H2108" t="s">
        <v>47</v>
      </c>
      <c r="I2108" t="s">
        <v>48</v>
      </c>
      <c r="J2108" t="s">
        <v>529</v>
      </c>
      <c r="K2108" t="s">
        <v>50</v>
      </c>
      <c r="L2108" t="s">
        <v>34</v>
      </c>
      <c r="M2108" t="s">
        <v>35</v>
      </c>
      <c r="N2108" s="1">
        <v>44060</v>
      </c>
      <c r="O2108">
        <v>0.92</v>
      </c>
      <c r="P2108" s="2">
        <v>1.81</v>
      </c>
      <c r="Q2108">
        <v>0.89</v>
      </c>
      <c r="R2108">
        <v>8</v>
      </c>
      <c r="S2108" s="2">
        <v>7.36</v>
      </c>
      <c r="T2108" s="3">
        <v>0.05</v>
      </c>
      <c r="U2108" s="2">
        <v>0.37</v>
      </c>
      <c r="V2108" s="2">
        <v>6.99</v>
      </c>
      <c r="W2108" s="2">
        <v>1.56</v>
      </c>
      <c r="X2108" s="2">
        <v>8.5500000000000007</v>
      </c>
    </row>
    <row r="2109" spans="1:24">
      <c r="A2109" t="s">
        <v>4228</v>
      </c>
      <c r="B2109" s="1">
        <v>44030</v>
      </c>
      <c r="C2109" t="s">
        <v>4229</v>
      </c>
      <c r="D2109" t="s">
        <v>901</v>
      </c>
      <c r="E2109" t="s">
        <v>45</v>
      </c>
      <c r="F2109" t="s">
        <v>45</v>
      </c>
      <c r="G2109" t="s">
        <v>72</v>
      </c>
      <c r="H2109" t="s">
        <v>47</v>
      </c>
      <c r="I2109" t="s">
        <v>48</v>
      </c>
      <c r="J2109" t="s">
        <v>532</v>
      </c>
      <c r="K2109" t="s">
        <v>57</v>
      </c>
      <c r="L2109" t="s">
        <v>34</v>
      </c>
      <c r="M2109" t="s">
        <v>35</v>
      </c>
      <c r="N2109" s="1">
        <v>44040</v>
      </c>
      <c r="O2109">
        <v>1.9</v>
      </c>
      <c r="P2109" s="2">
        <v>3.28</v>
      </c>
      <c r="Q2109">
        <v>1.38</v>
      </c>
      <c r="R2109">
        <v>41</v>
      </c>
      <c r="S2109" s="2">
        <v>77.900000000000006</v>
      </c>
      <c r="T2109" s="3">
        <v>0.05</v>
      </c>
      <c r="U2109" s="2">
        <v>3.9</v>
      </c>
      <c r="V2109" s="2">
        <v>74.010000000000005</v>
      </c>
      <c r="W2109" s="2">
        <v>1.95</v>
      </c>
      <c r="X2109" s="2">
        <v>75.959999999999994</v>
      </c>
    </row>
    <row r="2110" spans="1:24">
      <c r="A2110" t="s">
        <v>4230</v>
      </c>
      <c r="B2110" s="1">
        <v>44038</v>
      </c>
      <c r="C2110" t="s">
        <v>2879</v>
      </c>
      <c r="D2110" t="s">
        <v>904</v>
      </c>
      <c r="E2110" t="s">
        <v>39</v>
      </c>
      <c r="F2110" t="s">
        <v>39</v>
      </c>
      <c r="G2110" t="s">
        <v>107</v>
      </c>
      <c r="H2110" t="s">
        <v>167</v>
      </c>
      <c r="I2110" t="s">
        <v>48</v>
      </c>
      <c r="J2110" t="s">
        <v>535</v>
      </c>
      <c r="K2110" t="s">
        <v>33</v>
      </c>
      <c r="L2110" t="s">
        <v>34</v>
      </c>
      <c r="M2110" t="s">
        <v>35</v>
      </c>
      <c r="N2110" s="1">
        <v>44093</v>
      </c>
      <c r="O2110">
        <v>377.99</v>
      </c>
      <c r="P2110" s="2">
        <v>599.99</v>
      </c>
      <c r="Q2110">
        <v>222</v>
      </c>
      <c r="R2110">
        <v>25</v>
      </c>
      <c r="S2110" s="2">
        <v>9449.75</v>
      </c>
      <c r="T2110" s="3">
        <v>7.0000000000000007E-2</v>
      </c>
      <c r="U2110" s="2">
        <v>661.48</v>
      </c>
      <c r="V2110" s="2">
        <v>8788.27</v>
      </c>
      <c r="W2110" s="2">
        <v>24.49</v>
      </c>
      <c r="X2110" s="2">
        <v>8812.76</v>
      </c>
    </row>
    <row r="2111" spans="1:24">
      <c r="A2111" t="s">
        <v>4231</v>
      </c>
      <c r="B2111" s="1">
        <v>44038</v>
      </c>
      <c r="C2111" t="s">
        <v>4232</v>
      </c>
      <c r="D2111" t="s">
        <v>907</v>
      </c>
      <c r="E2111" t="s">
        <v>45</v>
      </c>
      <c r="F2111" t="s">
        <v>45</v>
      </c>
      <c r="G2111" t="s">
        <v>107</v>
      </c>
      <c r="H2111" t="s">
        <v>167</v>
      </c>
      <c r="I2111" t="s">
        <v>48</v>
      </c>
      <c r="J2111" t="s">
        <v>538</v>
      </c>
      <c r="K2111" t="s">
        <v>57</v>
      </c>
      <c r="L2111" t="s">
        <v>41</v>
      </c>
      <c r="M2111" t="s">
        <v>35</v>
      </c>
      <c r="N2111" s="1">
        <v>44057</v>
      </c>
      <c r="O2111">
        <v>1.6</v>
      </c>
      <c r="P2111" s="2">
        <v>2.62</v>
      </c>
      <c r="Q2111">
        <v>1.02</v>
      </c>
      <c r="R2111">
        <v>10</v>
      </c>
      <c r="S2111" s="2">
        <v>16</v>
      </c>
      <c r="T2111" s="3">
        <v>0.08</v>
      </c>
      <c r="U2111" s="2">
        <v>1.28</v>
      </c>
      <c r="V2111" s="2">
        <v>14.72</v>
      </c>
      <c r="W2111" s="2">
        <v>0.8</v>
      </c>
      <c r="X2111" s="2">
        <v>15.52</v>
      </c>
    </row>
    <row r="2112" spans="1:24">
      <c r="A2112" t="s">
        <v>4233</v>
      </c>
      <c r="B2112" s="1">
        <v>44071</v>
      </c>
      <c r="C2112" t="s">
        <v>4234</v>
      </c>
      <c r="D2112" t="s">
        <v>910</v>
      </c>
      <c r="E2112" t="s">
        <v>27</v>
      </c>
      <c r="F2112" t="s">
        <v>28</v>
      </c>
      <c r="G2112" t="s">
        <v>29</v>
      </c>
      <c r="H2112" t="s">
        <v>90</v>
      </c>
      <c r="I2112" t="s">
        <v>176</v>
      </c>
      <c r="J2112" t="s">
        <v>541</v>
      </c>
      <c r="K2112" t="s">
        <v>33</v>
      </c>
      <c r="L2112" t="s">
        <v>51</v>
      </c>
      <c r="M2112" t="s">
        <v>178</v>
      </c>
      <c r="N2112" s="1">
        <v>44083</v>
      </c>
      <c r="O2112">
        <v>278.99</v>
      </c>
      <c r="P2112" s="2">
        <v>449.99</v>
      </c>
      <c r="Q2112">
        <v>171</v>
      </c>
      <c r="R2112">
        <v>15</v>
      </c>
      <c r="S2112" s="2">
        <v>4184.8500000000004</v>
      </c>
      <c r="T2112" s="3">
        <v>0.04</v>
      </c>
      <c r="U2112" s="2">
        <v>167.39</v>
      </c>
      <c r="V2112" s="2">
        <v>4017.46</v>
      </c>
      <c r="W2112" s="2">
        <v>49</v>
      </c>
      <c r="X2112" s="2">
        <v>4066.46</v>
      </c>
    </row>
    <row r="2113" spans="1:24">
      <c r="A2113" t="s">
        <v>4235</v>
      </c>
      <c r="B2113" s="1">
        <v>44071</v>
      </c>
      <c r="C2113" t="s">
        <v>4236</v>
      </c>
      <c r="D2113" t="s">
        <v>913</v>
      </c>
      <c r="E2113" t="s">
        <v>27</v>
      </c>
      <c r="F2113" t="s">
        <v>28</v>
      </c>
      <c r="G2113" t="s">
        <v>29</v>
      </c>
      <c r="H2113" t="s">
        <v>90</v>
      </c>
      <c r="I2113" t="s">
        <v>176</v>
      </c>
      <c r="J2113" t="s">
        <v>544</v>
      </c>
      <c r="K2113" t="s">
        <v>50</v>
      </c>
      <c r="L2113" t="s">
        <v>58</v>
      </c>
      <c r="M2113" t="s">
        <v>35</v>
      </c>
      <c r="N2113" s="1">
        <v>44089</v>
      </c>
      <c r="O2113">
        <v>2.52</v>
      </c>
      <c r="P2113" s="2">
        <v>4</v>
      </c>
      <c r="Q2113">
        <v>1.48</v>
      </c>
      <c r="R2113">
        <v>14</v>
      </c>
      <c r="S2113" s="2">
        <v>35.28</v>
      </c>
      <c r="T2113" s="3">
        <v>0.06</v>
      </c>
      <c r="U2113" s="2">
        <v>2.12</v>
      </c>
      <c r="V2113" s="2">
        <v>33.159999999999997</v>
      </c>
      <c r="W2113" s="2">
        <v>1.3</v>
      </c>
      <c r="X2113" s="2">
        <v>34.46</v>
      </c>
    </row>
    <row r="2114" spans="1:24">
      <c r="A2114" t="s">
        <v>4237</v>
      </c>
      <c r="B2114" s="1">
        <v>44081</v>
      </c>
      <c r="C2114" t="s">
        <v>2330</v>
      </c>
      <c r="D2114" t="s">
        <v>916</v>
      </c>
      <c r="E2114" t="s">
        <v>39</v>
      </c>
      <c r="F2114" t="s">
        <v>39</v>
      </c>
      <c r="G2114" t="s">
        <v>107</v>
      </c>
      <c r="H2114" t="s">
        <v>66</v>
      </c>
      <c r="I2114" t="s">
        <v>63</v>
      </c>
      <c r="J2114" t="s">
        <v>547</v>
      </c>
      <c r="K2114" t="s">
        <v>57</v>
      </c>
      <c r="L2114" t="s">
        <v>51</v>
      </c>
      <c r="M2114" t="s">
        <v>35</v>
      </c>
      <c r="N2114" s="1">
        <v>44116</v>
      </c>
      <c r="O2114">
        <v>1.18</v>
      </c>
      <c r="P2114" s="2">
        <v>1.88</v>
      </c>
      <c r="Q2114">
        <v>0.7</v>
      </c>
      <c r="R2114">
        <v>47</v>
      </c>
      <c r="S2114" s="2">
        <v>55.46</v>
      </c>
      <c r="T2114" s="3">
        <v>0.06</v>
      </c>
      <c r="U2114" s="2">
        <v>3.33</v>
      </c>
      <c r="V2114" s="2">
        <v>52.13</v>
      </c>
      <c r="W2114" s="2">
        <v>1.49</v>
      </c>
      <c r="X2114" s="2">
        <v>53.62</v>
      </c>
    </row>
    <row r="2115" spans="1:24">
      <c r="A2115" t="s">
        <v>4238</v>
      </c>
      <c r="B2115" s="1">
        <v>44081</v>
      </c>
      <c r="C2115" t="s">
        <v>4239</v>
      </c>
      <c r="D2115" t="s">
        <v>919</v>
      </c>
      <c r="E2115" t="s">
        <v>45</v>
      </c>
      <c r="F2115" t="s">
        <v>45</v>
      </c>
      <c r="G2115" t="s">
        <v>107</v>
      </c>
      <c r="H2115" t="s">
        <v>66</v>
      </c>
      <c r="I2115" t="s">
        <v>63</v>
      </c>
      <c r="J2115" t="s">
        <v>550</v>
      </c>
      <c r="K2115" t="s">
        <v>33</v>
      </c>
      <c r="L2115" t="s">
        <v>34</v>
      </c>
      <c r="M2115" t="s">
        <v>35</v>
      </c>
      <c r="N2115" s="1">
        <v>44098</v>
      </c>
      <c r="O2115">
        <v>1.31</v>
      </c>
      <c r="P2115" s="2">
        <v>2.84</v>
      </c>
      <c r="Q2115">
        <v>1.53</v>
      </c>
      <c r="R2115">
        <v>39</v>
      </c>
      <c r="S2115" s="2">
        <v>51.09</v>
      </c>
      <c r="T2115" s="3">
        <v>0.08</v>
      </c>
      <c r="U2115" s="2">
        <v>4.09</v>
      </c>
      <c r="V2115" s="2">
        <v>47</v>
      </c>
      <c r="W2115" s="2">
        <v>0.93</v>
      </c>
      <c r="X2115" s="2">
        <v>47.93</v>
      </c>
    </row>
    <row r="2116" spans="1:24">
      <c r="A2116" t="s">
        <v>4240</v>
      </c>
      <c r="B2116" s="1">
        <v>44095</v>
      </c>
      <c r="C2116" t="s">
        <v>4241</v>
      </c>
      <c r="D2116" t="s">
        <v>921</v>
      </c>
      <c r="E2116" t="s">
        <v>27</v>
      </c>
      <c r="F2116" t="s">
        <v>28</v>
      </c>
      <c r="G2116" t="s">
        <v>72</v>
      </c>
      <c r="H2116" t="s">
        <v>62</v>
      </c>
      <c r="I2116" t="s">
        <v>31</v>
      </c>
      <c r="J2116" t="s">
        <v>553</v>
      </c>
      <c r="K2116" t="s">
        <v>57</v>
      </c>
      <c r="L2116" t="s">
        <v>41</v>
      </c>
      <c r="M2116" t="s">
        <v>35</v>
      </c>
      <c r="N2116" s="1">
        <v>44142</v>
      </c>
      <c r="O2116">
        <v>19.78</v>
      </c>
      <c r="P2116" s="2">
        <v>45.99</v>
      </c>
      <c r="Q2116">
        <v>26.21</v>
      </c>
      <c r="R2116">
        <v>23</v>
      </c>
      <c r="S2116" s="2">
        <v>454.94</v>
      </c>
      <c r="T2116" s="3">
        <v>0.1</v>
      </c>
      <c r="U2116" s="2">
        <v>45.49</v>
      </c>
      <c r="V2116" s="2">
        <v>409.45</v>
      </c>
      <c r="W2116" s="2">
        <v>4.99</v>
      </c>
      <c r="X2116" s="2">
        <v>414.44</v>
      </c>
    </row>
    <row r="2117" spans="1:24">
      <c r="A2117" t="s">
        <v>4242</v>
      </c>
      <c r="B2117" s="1">
        <v>44095</v>
      </c>
      <c r="C2117" t="s">
        <v>3246</v>
      </c>
      <c r="D2117" t="s">
        <v>924</v>
      </c>
      <c r="E2117" t="s">
        <v>39</v>
      </c>
      <c r="F2117" t="s">
        <v>39</v>
      </c>
      <c r="G2117" t="s">
        <v>72</v>
      </c>
      <c r="H2117" t="s">
        <v>62</v>
      </c>
      <c r="I2117" t="s">
        <v>31</v>
      </c>
      <c r="J2117" t="s">
        <v>556</v>
      </c>
      <c r="K2117" t="s">
        <v>33</v>
      </c>
      <c r="L2117" t="s">
        <v>51</v>
      </c>
      <c r="M2117" t="s">
        <v>35</v>
      </c>
      <c r="N2117" s="1">
        <v>44113</v>
      </c>
      <c r="O2117">
        <v>0.93</v>
      </c>
      <c r="P2117" s="2">
        <v>1.48</v>
      </c>
      <c r="Q2117">
        <v>0.55000000000000004</v>
      </c>
      <c r="R2117">
        <v>33</v>
      </c>
      <c r="S2117" s="2">
        <v>30.69</v>
      </c>
      <c r="T2117" s="3">
        <v>0.06</v>
      </c>
      <c r="U2117" s="2">
        <v>1.84</v>
      </c>
      <c r="V2117" s="2">
        <v>28.85</v>
      </c>
      <c r="W2117" s="2">
        <v>0.7</v>
      </c>
      <c r="X2117" s="2">
        <v>29.55</v>
      </c>
    </row>
    <row r="2118" spans="1:24">
      <c r="A2118" t="s">
        <v>4243</v>
      </c>
      <c r="B2118" s="1">
        <v>44121</v>
      </c>
      <c r="C2118" t="s">
        <v>4244</v>
      </c>
      <c r="D2118" t="s">
        <v>927</v>
      </c>
      <c r="E2118" t="s">
        <v>45</v>
      </c>
      <c r="F2118" t="s">
        <v>45</v>
      </c>
      <c r="G2118" t="s">
        <v>107</v>
      </c>
      <c r="H2118" t="s">
        <v>62</v>
      </c>
      <c r="I2118" t="s">
        <v>31</v>
      </c>
      <c r="J2118" t="s">
        <v>559</v>
      </c>
      <c r="K2118" t="s">
        <v>50</v>
      </c>
      <c r="L2118" t="s">
        <v>58</v>
      </c>
      <c r="M2118" t="s">
        <v>35</v>
      </c>
      <c r="N2118" s="1">
        <v>44157</v>
      </c>
      <c r="O2118">
        <v>5.19</v>
      </c>
      <c r="P2118" s="2">
        <v>12.98</v>
      </c>
      <c r="Q2118">
        <v>7.79</v>
      </c>
      <c r="R2118">
        <v>11</v>
      </c>
      <c r="S2118" s="2">
        <v>57.09</v>
      </c>
      <c r="T2118" s="3">
        <v>0.08</v>
      </c>
      <c r="U2118" s="2">
        <v>4.57</v>
      </c>
      <c r="V2118" s="2">
        <v>52.52</v>
      </c>
      <c r="W2118" s="2">
        <v>3.14</v>
      </c>
      <c r="X2118" s="2">
        <v>55.66</v>
      </c>
    </row>
    <row r="2119" spans="1:24">
      <c r="A2119" t="s">
        <v>4245</v>
      </c>
      <c r="B2119" s="1">
        <v>44121</v>
      </c>
      <c r="C2119" t="s">
        <v>4246</v>
      </c>
      <c r="D2119" t="s">
        <v>930</v>
      </c>
      <c r="E2119" t="s">
        <v>27</v>
      </c>
      <c r="F2119" t="s">
        <v>28</v>
      </c>
      <c r="G2119" t="s">
        <v>107</v>
      </c>
      <c r="H2119" t="s">
        <v>62</v>
      </c>
      <c r="I2119" t="s">
        <v>31</v>
      </c>
      <c r="J2119" t="s">
        <v>562</v>
      </c>
      <c r="K2119" t="s">
        <v>57</v>
      </c>
      <c r="L2119" t="s">
        <v>34</v>
      </c>
      <c r="M2119" t="s">
        <v>35</v>
      </c>
      <c r="N2119" s="1">
        <v>44165</v>
      </c>
      <c r="O2119">
        <v>2.52</v>
      </c>
      <c r="P2119" s="2">
        <v>4</v>
      </c>
      <c r="Q2119">
        <v>1.48</v>
      </c>
      <c r="R2119">
        <v>19</v>
      </c>
      <c r="S2119" s="2">
        <v>47.88</v>
      </c>
      <c r="T2119" s="3">
        <v>0.01</v>
      </c>
      <c r="U2119" s="2">
        <v>0.48</v>
      </c>
      <c r="V2119" s="2">
        <v>47.4</v>
      </c>
      <c r="W2119" s="2">
        <v>1.3</v>
      </c>
      <c r="X2119" s="2">
        <v>48.7</v>
      </c>
    </row>
    <row r="2120" spans="1:24">
      <c r="A2120" t="s">
        <v>4247</v>
      </c>
      <c r="B2120" s="1">
        <v>44192</v>
      </c>
      <c r="C2120" t="s">
        <v>4248</v>
      </c>
      <c r="D2120" t="s">
        <v>933</v>
      </c>
      <c r="E2120" t="s">
        <v>39</v>
      </c>
      <c r="F2120" t="s">
        <v>39</v>
      </c>
      <c r="G2120" t="s">
        <v>46</v>
      </c>
      <c r="H2120" t="s">
        <v>116</v>
      </c>
      <c r="I2120" t="s">
        <v>176</v>
      </c>
      <c r="J2120" t="s">
        <v>565</v>
      </c>
      <c r="K2120" t="s">
        <v>33</v>
      </c>
      <c r="L2120" t="s">
        <v>41</v>
      </c>
      <c r="M2120" t="s">
        <v>35</v>
      </c>
      <c r="N2120" s="1">
        <v>44205</v>
      </c>
      <c r="O2120">
        <v>14.95</v>
      </c>
      <c r="P2120" s="2">
        <v>34.76</v>
      </c>
      <c r="Q2120">
        <v>19.809999999999999</v>
      </c>
      <c r="R2120">
        <v>10</v>
      </c>
      <c r="S2120" s="2">
        <v>149.5</v>
      </c>
      <c r="T2120" s="3">
        <v>0.03</v>
      </c>
      <c r="U2120" s="2">
        <v>4.49</v>
      </c>
      <c r="V2120" s="2">
        <v>145.02000000000001</v>
      </c>
      <c r="W2120" s="2">
        <v>8.2200000000000006</v>
      </c>
      <c r="X2120" s="2">
        <v>153.24</v>
      </c>
    </row>
    <row r="2121" spans="1:24">
      <c r="A2121" t="s">
        <v>4249</v>
      </c>
      <c r="B2121" s="1">
        <v>44192</v>
      </c>
      <c r="C2121" t="s">
        <v>3774</v>
      </c>
      <c r="D2121" t="s">
        <v>936</v>
      </c>
      <c r="E2121" t="s">
        <v>45</v>
      </c>
      <c r="F2121" t="s">
        <v>45</v>
      </c>
      <c r="G2121" t="s">
        <v>46</v>
      </c>
      <c r="H2121" t="s">
        <v>116</v>
      </c>
      <c r="I2121" t="s">
        <v>176</v>
      </c>
      <c r="J2121" t="s">
        <v>568</v>
      </c>
      <c r="K2121" t="s">
        <v>33</v>
      </c>
      <c r="L2121" t="s">
        <v>34</v>
      </c>
      <c r="M2121" t="s">
        <v>35</v>
      </c>
      <c r="N2121" s="1">
        <v>44232</v>
      </c>
      <c r="O2121">
        <v>2.31</v>
      </c>
      <c r="P2121" s="2">
        <v>3.78</v>
      </c>
      <c r="Q2121">
        <v>1.47</v>
      </c>
      <c r="R2121">
        <v>41</v>
      </c>
      <c r="S2121" s="2">
        <v>94.71</v>
      </c>
      <c r="T2121" s="3">
        <v>0.02</v>
      </c>
      <c r="U2121" s="2">
        <v>1.89</v>
      </c>
      <c r="V2121" s="2">
        <v>92.82</v>
      </c>
      <c r="W2121" s="2">
        <v>0.71</v>
      </c>
      <c r="X2121" s="2">
        <v>93.53</v>
      </c>
    </row>
    <row r="2122" spans="1:24">
      <c r="A2122" t="s">
        <v>4250</v>
      </c>
      <c r="B2122" s="1">
        <v>44216</v>
      </c>
      <c r="C2122" t="s">
        <v>4251</v>
      </c>
      <c r="D2122" t="s">
        <v>939</v>
      </c>
      <c r="E2122" t="s">
        <v>39</v>
      </c>
      <c r="F2122" t="s">
        <v>39</v>
      </c>
      <c r="G2122" t="s">
        <v>72</v>
      </c>
      <c r="H2122" t="s">
        <v>116</v>
      </c>
      <c r="I2122" t="s">
        <v>63</v>
      </c>
      <c r="J2122" t="s">
        <v>571</v>
      </c>
      <c r="K2122" t="s">
        <v>50</v>
      </c>
      <c r="L2122" t="s">
        <v>41</v>
      </c>
      <c r="M2122" t="s">
        <v>35</v>
      </c>
      <c r="N2122" s="1">
        <v>44258</v>
      </c>
      <c r="O2122">
        <v>4.4800000000000004</v>
      </c>
      <c r="P2122" s="2">
        <v>8.14</v>
      </c>
      <c r="Q2122">
        <v>3.66</v>
      </c>
      <c r="R2122">
        <v>23</v>
      </c>
      <c r="S2122" s="2">
        <v>103.04</v>
      </c>
      <c r="T2122" s="3">
        <v>7.0000000000000007E-2</v>
      </c>
      <c r="U2122" s="2">
        <v>7.21</v>
      </c>
      <c r="V2122" s="2">
        <v>95.83</v>
      </c>
      <c r="W2122" s="2">
        <v>3.12</v>
      </c>
      <c r="X2122" s="2">
        <v>98.95</v>
      </c>
    </row>
    <row r="2123" spans="1:24">
      <c r="A2123" t="s">
        <v>4252</v>
      </c>
      <c r="B2123" s="1">
        <v>44216</v>
      </c>
      <c r="C2123" t="s">
        <v>4253</v>
      </c>
      <c r="D2123" t="s">
        <v>942</v>
      </c>
      <c r="E2123" t="s">
        <v>39</v>
      </c>
      <c r="F2123" t="s">
        <v>39</v>
      </c>
      <c r="G2123" t="s">
        <v>72</v>
      </c>
      <c r="H2123" t="s">
        <v>116</v>
      </c>
      <c r="I2123" t="s">
        <v>63</v>
      </c>
      <c r="J2123" t="s">
        <v>574</v>
      </c>
      <c r="K2123" t="s">
        <v>33</v>
      </c>
      <c r="L2123" t="s">
        <v>51</v>
      </c>
      <c r="M2123" t="s">
        <v>35</v>
      </c>
      <c r="N2123" s="1">
        <v>44238</v>
      </c>
      <c r="O2123">
        <v>1.18</v>
      </c>
      <c r="P2123" s="2">
        <v>1.88</v>
      </c>
      <c r="Q2123">
        <v>0.7</v>
      </c>
      <c r="R2123">
        <v>33</v>
      </c>
      <c r="S2123" s="2">
        <v>38.94</v>
      </c>
      <c r="T2123" s="3">
        <v>0.05</v>
      </c>
      <c r="U2123" s="2">
        <v>1.95</v>
      </c>
      <c r="V2123" s="2">
        <v>36.99</v>
      </c>
      <c r="W2123" s="2">
        <v>1.49</v>
      </c>
      <c r="X2123" s="2">
        <v>38.479999999999997</v>
      </c>
    </row>
    <row r="2124" spans="1:24">
      <c r="A2124" t="s">
        <v>4254</v>
      </c>
      <c r="B2124" s="1">
        <v>44218</v>
      </c>
      <c r="C2124" t="s">
        <v>4255</v>
      </c>
      <c r="D2124" t="s">
        <v>945</v>
      </c>
      <c r="E2124" t="s">
        <v>45</v>
      </c>
      <c r="F2124" t="s">
        <v>45</v>
      </c>
      <c r="G2124" t="s">
        <v>29</v>
      </c>
      <c r="H2124" t="s">
        <v>47</v>
      </c>
      <c r="I2124" t="s">
        <v>73</v>
      </c>
      <c r="J2124" t="s">
        <v>577</v>
      </c>
      <c r="K2124" t="s">
        <v>33</v>
      </c>
      <c r="L2124" t="s">
        <v>58</v>
      </c>
      <c r="M2124" t="s">
        <v>35</v>
      </c>
      <c r="N2124" s="1">
        <v>44272</v>
      </c>
      <c r="O2124">
        <v>8.82</v>
      </c>
      <c r="P2124" s="2">
        <v>20.99</v>
      </c>
      <c r="Q2124">
        <v>12.17</v>
      </c>
      <c r="R2124">
        <v>3</v>
      </c>
      <c r="S2124" s="2">
        <v>26.46</v>
      </c>
      <c r="T2124" s="3">
        <v>0.01</v>
      </c>
      <c r="U2124" s="2">
        <v>0.26</v>
      </c>
      <c r="V2124" s="2">
        <v>26.2</v>
      </c>
      <c r="W2124" s="2">
        <v>4.8099999999999996</v>
      </c>
      <c r="X2124" s="2">
        <v>31.01</v>
      </c>
    </row>
    <row r="2125" spans="1:24">
      <c r="A2125" t="s">
        <v>4256</v>
      </c>
      <c r="B2125" s="1">
        <v>44218</v>
      </c>
      <c r="C2125" t="s">
        <v>4257</v>
      </c>
      <c r="D2125" t="s">
        <v>948</v>
      </c>
      <c r="E2125" t="s">
        <v>27</v>
      </c>
      <c r="F2125" t="s">
        <v>28</v>
      </c>
      <c r="G2125" t="s">
        <v>29</v>
      </c>
      <c r="H2125" t="s">
        <v>47</v>
      </c>
      <c r="I2125" t="s">
        <v>73</v>
      </c>
      <c r="J2125" t="s">
        <v>580</v>
      </c>
      <c r="K2125" t="s">
        <v>50</v>
      </c>
      <c r="L2125" t="s">
        <v>51</v>
      </c>
      <c r="M2125" t="s">
        <v>52</v>
      </c>
      <c r="N2125" s="1">
        <v>44251</v>
      </c>
      <c r="O2125">
        <v>13.88</v>
      </c>
      <c r="P2125" s="2">
        <v>22.38</v>
      </c>
      <c r="Q2125">
        <v>8.5</v>
      </c>
      <c r="R2125">
        <v>42</v>
      </c>
      <c r="S2125" s="2">
        <v>582.96</v>
      </c>
      <c r="T2125" s="3">
        <v>7.0000000000000007E-2</v>
      </c>
      <c r="U2125" s="2">
        <v>40.81</v>
      </c>
      <c r="V2125" s="2">
        <v>542.15</v>
      </c>
      <c r="W2125" s="2">
        <v>15.1</v>
      </c>
      <c r="X2125" s="2">
        <v>557.25</v>
      </c>
    </row>
    <row r="2126" spans="1:24">
      <c r="A2126" t="s">
        <v>4258</v>
      </c>
      <c r="B2126" s="1">
        <v>44218</v>
      </c>
      <c r="C2126" t="s">
        <v>2774</v>
      </c>
      <c r="D2126" t="s">
        <v>951</v>
      </c>
      <c r="E2126" t="s">
        <v>27</v>
      </c>
      <c r="F2126" t="s">
        <v>28</v>
      </c>
      <c r="G2126" t="s">
        <v>29</v>
      </c>
      <c r="H2126" t="s">
        <v>47</v>
      </c>
      <c r="I2126" t="s">
        <v>73</v>
      </c>
      <c r="J2126" t="s">
        <v>583</v>
      </c>
      <c r="K2126" t="s">
        <v>57</v>
      </c>
      <c r="L2126" t="s">
        <v>34</v>
      </c>
      <c r="M2126" t="s">
        <v>35</v>
      </c>
      <c r="N2126" s="1">
        <v>44224</v>
      </c>
      <c r="O2126">
        <v>6.39</v>
      </c>
      <c r="P2126" s="2">
        <v>19.98</v>
      </c>
      <c r="Q2126">
        <v>13.59</v>
      </c>
      <c r="R2126">
        <v>45</v>
      </c>
      <c r="S2126" s="2">
        <v>287.55</v>
      </c>
      <c r="T2126" s="3">
        <v>0.06</v>
      </c>
      <c r="U2126" s="2">
        <v>17.25</v>
      </c>
      <c r="V2126" s="2">
        <v>270.3</v>
      </c>
      <c r="W2126" s="2">
        <v>4</v>
      </c>
      <c r="X2126" s="2">
        <v>274.3</v>
      </c>
    </row>
    <row r="2127" spans="1:24">
      <c r="A2127" t="s">
        <v>4259</v>
      </c>
      <c r="B2127" s="1">
        <v>44245</v>
      </c>
      <c r="C2127" t="s">
        <v>4260</v>
      </c>
      <c r="D2127" t="s">
        <v>954</v>
      </c>
      <c r="E2127" t="s">
        <v>39</v>
      </c>
      <c r="F2127" t="s">
        <v>39</v>
      </c>
      <c r="G2127" t="s">
        <v>107</v>
      </c>
      <c r="H2127" t="s">
        <v>62</v>
      </c>
      <c r="I2127" t="s">
        <v>176</v>
      </c>
      <c r="J2127" t="s">
        <v>586</v>
      </c>
      <c r="K2127" t="s">
        <v>50</v>
      </c>
      <c r="L2127" t="s">
        <v>41</v>
      </c>
      <c r="M2127" t="s">
        <v>35</v>
      </c>
      <c r="N2127" s="1">
        <v>44289</v>
      </c>
      <c r="O2127">
        <v>3.37</v>
      </c>
      <c r="P2127" s="2">
        <v>5.53</v>
      </c>
      <c r="Q2127">
        <v>2.16</v>
      </c>
      <c r="R2127">
        <v>12</v>
      </c>
      <c r="S2127" s="2">
        <v>40.44</v>
      </c>
      <c r="T2127" s="3">
        <v>0.06</v>
      </c>
      <c r="U2127" s="2">
        <v>2.4300000000000002</v>
      </c>
      <c r="V2127" s="2">
        <v>38.01</v>
      </c>
      <c r="W2127" s="2">
        <v>6.98</v>
      </c>
      <c r="X2127" s="2">
        <v>44.99</v>
      </c>
    </row>
    <row r="2128" spans="1:24">
      <c r="A2128" t="s">
        <v>4261</v>
      </c>
      <c r="B2128" s="1">
        <v>44245</v>
      </c>
      <c r="C2128" t="s">
        <v>2500</v>
      </c>
      <c r="D2128" t="s">
        <v>957</v>
      </c>
      <c r="E2128" t="s">
        <v>45</v>
      </c>
      <c r="F2128" t="s">
        <v>45</v>
      </c>
      <c r="G2128" t="s">
        <v>107</v>
      </c>
      <c r="H2128" t="s">
        <v>62</v>
      </c>
      <c r="I2128" t="s">
        <v>176</v>
      </c>
      <c r="J2128" t="s">
        <v>589</v>
      </c>
      <c r="K2128" t="s">
        <v>57</v>
      </c>
      <c r="L2128" t="s">
        <v>51</v>
      </c>
      <c r="M2128" t="s">
        <v>35</v>
      </c>
      <c r="N2128" s="1">
        <v>44299</v>
      </c>
      <c r="O2128">
        <v>2.16</v>
      </c>
      <c r="P2128" s="2">
        <v>3.85</v>
      </c>
      <c r="Q2128">
        <v>1.69</v>
      </c>
      <c r="R2128">
        <v>12</v>
      </c>
      <c r="S2128" s="2">
        <v>25.92</v>
      </c>
      <c r="T2128" s="3">
        <v>0.1</v>
      </c>
      <c r="U2128" s="2">
        <v>2.59</v>
      </c>
      <c r="V2128" s="2">
        <v>23.33</v>
      </c>
      <c r="W2128" s="2">
        <v>0.7</v>
      </c>
      <c r="X2128" s="2">
        <v>24.03</v>
      </c>
    </row>
    <row r="2129" spans="1:24">
      <c r="A2129" t="s">
        <v>4262</v>
      </c>
      <c r="B2129" s="1">
        <v>44311</v>
      </c>
      <c r="C2129" t="s">
        <v>3270</v>
      </c>
      <c r="D2129" t="s">
        <v>960</v>
      </c>
      <c r="E2129" t="s">
        <v>27</v>
      </c>
      <c r="F2129" t="s">
        <v>28</v>
      </c>
      <c r="G2129" t="s">
        <v>46</v>
      </c>
      <c r="H2129" t="s">
        <v>62</v>
      </c>
      <c r="I2129" t="s">
        <v>73</v>
      </c>
      <c r="J2129" t="s">
        <v>592</v>
      </c>
      <c r="K2129" t="s">
        <v>33</v>
      </c>
      <c r="L2129" t="s">
        <v>58</v>
      </c>
      <c r="M2129" t="s">
        <v>35</v>
      </c>
      <c r="N2129" s="1">
        <v>44317</v>
      </c>
      <c r="O2129">
        <v>0.24</v>
      </c>
      <c r="P2129" s="2">
        <v>1.26</v>
      </c>
      <c r="Q2129">
        <v>1.02</v>
      </c>
      <c r="R2129">
        <v>35</v>
      </c>
      <c r="S2129" s="2">
        <v>8.4</v>
      </c>
      <c r="T2129" s="3">
        <v>0.1</v>
      </c>
      <c r="U2129" s="2">
        <v>0.84</v>
      </c>
      <c r="V2129" s="2">
        <v>7.56</v>
      </c>
      <c r="W2129" s="2">
        <v>0.7</v>
      </c>
      <c r="X2129" s="2">
        <v>8.26</v>
      </c>
    </row>
    <row r="2130" spans="1:24">
      <c r="A2130" t="s">
        <v>4263</v>
      </c>
      <c r="B2130" s="1">
        <v>44311</v>
      </c>
      <c r="C2130" t="s">
        <v>4264</v>
      </c>
      <c r="D2130" t="s">
        <v>963</v>
      </c>
      <c r="E2130" t="s">
        <v>27</v>
      </c>
      <c r="F2130" t="s">
        <v>28</v>
      </c>
      <c r="G2130" t="s">
        <v>46</v>
      </c>
      <c r="H2130" t="s">
        <v>62</v>
      </c>
      <c r="I2130" t="s">
        <v>73</v>
      </c>
      <c r="J2130" t="s">
        <v>595</v>
      </c>
      <c r="K2130" t="s">
        <v>57</v>
      </c>
      <c r="L2130" t="s">
        <v>34</v>
      </c>
      <c r="M2130" t="s">
        <v>35</v>
      </c>
      <c r="N2130" s="1">
        <v>44313</v>
      </c>
      <c r="O2130">
        <v>2.39</v>
      </c>
      <c r="P2130" s="2">
        <v>4.26</v>
      </c>
      <c r="Q2130">
        <v>1.87</v>
      </c>
      <c r="R2130">
        <v>8</v>
      </c>
      <c r="S2130" s="2">
        <v>19.12</v>
      </c>
      <c r="T2130" s="3">
        <v>0.1</v>
      </c>
      <c r="U2130" s="2">
        <v>1.91</v>
      </c>
      <c r="V2130" s="2">
        <v>17.21</v>
      </c>
      <c r="W2130" s="2">
        <v>1.2</v>
      </c>
      <c r="X2130" s="2">
        <v>18.41</v>
      </c>
    </row>
    <row r="2131" spans="1:24">
      <c r="A2131" t="s">
        <v>4265</v>
      </c>
      <c r="B2131" s="1">
        <v>44327</v>
      </c>
      <c r="C2131" t="s">
        <v>3790</v>
      </c>
      <c r="D2131" t="s">
        <v>966</v>
      </c>
      <c r="E2131" t="s">
        <v>39</v>
      </c>
      <c r="F2131" t="s">
        <v>39</v>
      </c>
      <c r="G2131" t="s">
        <v>29</v>
      </c>
      <c r="H2131" t="s">
        <v>30</v>
      </c>
      <c r="I2131" t="s">
        <v>31</v>
      </c>
      <c r="J2131" t="s">
        <v>112</v>
      </c>
      <c r="K2131" t="s">
        <v>33</v>
      </c>
      <c r="L2131" t="s">
        <v>41</v>
      </c>
      <c r="M2131" t="s">
        <v>35</v>
      </c>
      <c r="N2131" s="1">
        <v>44345</v>
      </c>
      <c r="O2131">
        <v>4.1900000000000004</v>
      </c>
      <c r="P2131" s="2">
        <v>10.23</v>
      </c>
      <c r="Q2131">
        <v>6.04</v>
      </c>
      <c r="R2131">
        <v>46</v>
      </c>
      <c r="S2131" s="2">
        <v>192.74</v>
      </c>
      <c r="T2131" s="3">
        <v>0.05</v>
      </c>
      <c r="U2131" s="2">
        <v>9.64</v>
      </c>
      <c r="V2131" s="2">
        <v>183.1</v>
      </c>
      <c r="W2131" s="2">
        <v>4.68</v>
      </c>
      <c r="X2131" s="2">
        <v>187.78</v>
      </c>
    </row>
    <row r="2132" spans="1:24">
      <c r="A2132" t="s">
        <v>4266</v>
      </c>
      <c r="B2132" s="1">
        <v>44327</v>
      </c>
      <c r="C2132" t="s">
        <v>2778</v>
      </c>
      <c r="D2132" t="s">
        <v>969</v>
      </c>
      <c r="E2132" t="s">
        <v>45</v>
      </c>
      <c r="F2132" t="s">
        <v>45</v>
      </c>
      <c r="G2132" t="s">
        <v>29</v>
      </c>
      <c r="H2132" t="s">
        <v>30</v>
      </c>
      <c r="I2132" t="s">
        <v>31</v>
      </c>
      <c r="J2132" t="s">
        <v>117</v>
      </c>
      <c r="K2132" t="s">
        <v>33</v>
      </c>
      <c r="L2132" t="s">
        <v>51</v>
      </c>
      <c r="M2132" t="s">
        <v>35</v>
      </c>
      <c r="N2132" s="1">
        <v>44381</v>
      </c>
      <c r="O2132">
        <v>3.65</v>
      </c>
      <c r="P2132" s="2">
        <v>5.98</v>
      </c>
      <c r="Q2132">
        <v>2.33</v>
      </c>
      <c r="R2132">
        <v>4</v>
      </c>
      <c r="S2132" s="2">
        <v>14.6</v>
      </c>
      <c r="T2132" s="3">
        <v>7.0000000000000007E-2</v>
      </c>
      <c r="U2132" s="2">
        <v>1.02</v>
      </c>
      <c r="V2132" s="2">
        <v>13.58</v>
      </c>
      <c r="W2132" s="2">
        <v>1.49</v>
      </c>
      <c r="X2132" s="2">
        <v>15.07</v>
      </c>
    </row>
    <row r="2133" spans="1:24">
      <c r="A2133" t="s">
        <v>4267</v>
      </c>
      <c r="B2133" s="1">
        <v>44372</v>
      </c>
      <c r="C2133" t="s">
        <v>4268</v>
      </c>
      <c r="D2133" t="s">
        <v>972</v>
      </c>
      <c r="E2133" t="s">
        <v>27</v>
      </c>
      <c r="F2133" t="s">
        <v>28</v>
      </c>
      <c r="G2133" t="s">
        <v>107</v>
      </c>
      <c r="H2133" t="s">
        <v>150</v>
      </c>
      <c r="I2133" t="s">
        <v>31</v>
      </c>
      <c r="J2133" t="s">
        <v>121</v>
      </c>
      <c r="K2133" t="s">
        <v>33</v>
      </c>
      <c r="L2133" t="s">
        <v>58</v>
      </c>
      <c r="M2133" t="s">
        <v>35</v>
      </c>
      <c r="N2133" s="1">
        <v>44430</v>
      </c>
      <c r="O2133">
        <v>1.0900000000000001</v>
      </c>
      <c r="P2133" s="2">
        <v>2.6</v>
      </c>
      <c r="Q2133">
        <v>1.51</v>
      </c>
      <c r="R2133">
        <v>26</v>
      </c>
      <c r="S2133" s="2">
        <v>28.34</v>
      </c>
      <c r="T2133" s="3">
        <v>0.08</v>
      </c>
      <c r="U2133" s="2">
        <v>2.27</v>
      </c>
      <c r="V2133" s="2">
        <v>26.07</v>
      </c>
      <c r="W2133" s="2">
        <v>2.4</v>
      </c>
      <c r="X2133" s="2">
        <v>28.47</v>
      </c>
    </row>
    <row r="2134" spans="1:24">
      <c r="A2134" t="s">
        <v>4269</v>
      </c>
      <c r="B2134" s="1">
        <v>44372</v>
      </c>
      <c r="C2134" t="s">
        <v>2908</v>
      </c>
      <c r="D2134" t="s">
        <v>975</v>
      </c>
      <c r="E2134" t="s">
        <v>39</v>
      </c>
      <c r="F2134" t="s">
        <v>39</v>
      </c>
      <c r="G2134" t="s">
        <v>107</v>
      </c>
      <c r="H2134" t="s">
        <v>150</v>
      </c>
      <c r="I2134" t="s">
        <v>31</v>
      </c>
      <c r="J2134" t="s">
        <v>126</v>
      </c>
      <c r="K2134" t="s">
        <v>50</v>
      </c>
      <c r="L2134" t="s">
        <v>58</v>
      </c>
      <c r="M2134" t="s">
        <v>35</v>
      </c>
      <c r="N2134" s="1">
        <v>44375</v>
      </c>
      <c r="O2134">
        <v>42.11</v>
      </c>
      <c r="P2134" s="2">
        <v>80.98</v>
      </c>
      <c r="Q2134">
        <v>38.869999999999997</v>
      </c>
      <c r="R2134">
        <v>34</v>
      </c>
      <c r="S2134" s="2">
        <v>1431.74</v>
      </c>
      <c r="T2134" s="3">
        <v>0.02</v>
      </c>
      <c r="U2134" s="2">
        <v>28.63</v>
      </c>
      <c r="V2134" s="2">
        <v>1403.11</v>
      </c>
      <c r="W2134" s="2">
        <v>7.18</v>
      </c>
      <c r="X2134" s="2">
        <v>1410.29</v>
      </c>
    </row>
    <row r="2135" spans="1:24">
      <c r="A2135" t="s">
        <v>4270</v>
      </c>
      <c r="B2135" s="1">
        <v>44402</v>
      </c>
      <c r="C2135" t="s">
        <v>2671</v>
      </c>
      <c r="D2135" t="s">
        <v>978</v>
      </c>
      <c r="E2135" t="s">
        <v>45</v>
      </c>
      <c r="F2135" t="s">
        <v>45</v>
      </c>
      <c r="G2135" t="s">
        <v>107</v>
      </c>
      <c r="H2135" t="s">
        <v>90</v>
      </c>
      <c r="I2135" t="s">
        <v>176</v>
      </c>
      <c r="J2135" t="s">
        <v>130</v>
      </c>
      <c r="K2135" t="s">
        <v>57</v>
      </c>
      <c r="L2135" t="s">
        <v>58</v>
      </c>
      <c r="M2135" t="s">
        <v>52</v>
      </c>
      <c r="N2135" s="1">
        <v>44414</v>
      </c>
      <c r="O2135">
        <v>1.88</v>
      </c>
      <c r="P2135" s="2">
        <v>3.14</v>
      </c>
      <c r="Q2135">
        <v>1.26</v>
      </c>
      <c r="R2135">
        <v>43</v>
      </c>
      <c r="S2135" s="2">
        <v>80.84</v>
      </c>
      <c r="T2135" s="3">
        <v>7.0000000000000007E-2</v>
      </c>
      <c r="U2135" s="2">
        <v>5.66</v>
      </c>
      <c r="V2135" s="2">
        <v>75.180000000000007</v>
      </c>
      <c r="W2135" s="2">
        <v>1.1399999999999999</v>
      </c>
      <c r="X2135" s="2">
        <v>76.319999999999993</v>
      </c>
    </row>
    <row r="2136" spans="1:24">
      <c r="A2136" t="s">
        <v>4271</v>
      </c>
      <c r="B2136" s="1">
        <v>44402</v>
      </c>
      <c r="C2136" t="s">
        <v>3107</v>
      </c>
      <c r="D2136" t="s">
        <v>981</v>
      </c>
      <c r="E2136" t="s">
        <v>27</v>
      </c>
      <c r="F2136" t="s">
        <v>28</v>
      </c>
      <c r="G2136" t="s">
        <v>107</v>
      </c>
      <c r="H2136" t="s">
        <v>90</v>
      </c>
      <c r="I2136" t="s">
        <v>176</v>
      </c>
      <c r="J2136" t="s">
        <v>134</v>
      </c>
      <c r="K2136" t="s">
        <v>50</v>
      </c>
      <c r="L2136" t="s">
        <v>41</v>
      </c>
      <c r="M2136" t="s">
        <v>35</v>
      </c>
      <c r="N2136" s="1">
        <v>44440</v>
      </c>
      <c r="O2136">
        <v>1.46</v>
      </c>
      <c r="P2136" s="2">
        <v>3.57</v>
      </c>
      <c r="Q2136">
        <v>2.11</v>
      </c>
      <c r="R2136">
        <v>19</v>
      </c>
      <c r="S2136" s="2">
        <v>27.74</v>
      </c>
      <c r="T2136" s="3">
        <v>0.08</v>
      </c>
      <c r="U2136" s="2">
        <v>2.2200000000000002</v>
      </c>
      <c r="V2136" s="2">
        <v>25.52</v>
      </c>
      <c r="W2136" s="2">
        <v>4.17</v>
      </c>
      <c r="X2136" s="2">
        <v>29.69</v>
      </c>
    </row>
    <row r="2137" spans="1:24">
      <c r="A2137" t="s">
        <v>4272</v>
      </c>
      <c r="B2137" s="1">
        <v>44404</v>
      </c>
      <c r="C2137" t="s">
        <v>4273</v>
      </c>
      <c r="D2137" t="s">
        <v>984</v>
      </c>
      <c r="E2137" t="s">
        <v>39</v>
      </c>
      <c r="F2137" t="s">
        <v>39</v>
      </c>
      <c r="G2137" t="s">
        <v>46</v>
      </c>
      <c r="H2137" t="s">
        <v>62</v>
      </c>
      <c r="I2137" t="s">
        <v>48</v>
      </c>
      <c r="J2137" t="s">
        <v>138</v>
      </c>
      <c r="K2137" t="s">
        <v>57</v>
      </c>
      <c r="L2137" t="s">
        <v>34</v>
      </c>
      <c r="M2137" t="s">
        <v>52</v>
      </c>
      <c r="N2137" s="1">
        <v>44460</v>
      </c>
      <c r="O2137">
        <v>0.93</v>
      </c>
      <c r="P2137" s="2">
        <v>1.48</v>
      </c>
      <c r="Q2137">
        <v>0.55000000000000004</v>
      </c>
      <c r="R2137">
        <v>37</v>
      </c>
      <c r="S2137" s="2">
        <v>34.409999999999997</v>
      </c>
      <c r="T2137" s="3">
        <v>0.04</v>
      </c>
      <c r="U2137" s="2">
        <v>1.38</v>
      </c>
      <c r="V2137" s="2">
        <v>33.03</v>
      </c>
      <c r="W2137" s="2">
        <v>0.7</v>
      </c>
      <c r="X2137" s="2">
        <v>33.729999999999997</v>
      </c>
    </row>
    <row r="2138" spans="1:24">
      <c r="A2138" t="s">
        <v>4274</v>
      </c>
      <c r="B2138" s="1">
        <v>44404</v>
      </c>
      <c r="C2138" t="s">
        <v>4275</v>
      </c>
      <c r="D2138" t="s">
        <v>987</v>
      </c>
      <c r="E2138" t="s">
        <v>45</v>
      </c>
      <c r="F2138" t="s">
        <v>45</v>
      </c>
      <c r="G2138" t="s">
        <v>46</v>
      </c>
      <c r="H2138" t="s">
        <v>62</v>
      </c>
      <c r="I2138" t="s">
        <v>48</v>
      </c>
      <c r="J2138" t="s">
        <v>142</v>
      </c>
      <c r="K2138" t="s">
        <v>33</v>
      </c>
      <c r="L2138" t="s">
        <v>41</v>
      </c>
      <c r="M2138" t="s">
        <v>35</v>
      </c>
      <c r="N2138" s="1">
        <v>44433</v>
      </c>
      <c r="O2138">
        <v>11.11</v>
      </c>
      <c r="P2138" s="2">
        <v>19.84</v>
      </c>
      <c r="Q2138">
        <v>8.73</v>
      </c>
      <c r="R2138">
        <v>28</v>
      </c>
      <c r="S2138" s="2">
        <v>311.08</v>
      </c>
      <c r="T2138" s="3">
        <v>0.08</v>
      </c>
      <c r="U2138" s="2">
        <v>24.89</v>
      </c>
      <c r="V2138" s="2">
        <v>286.19</v>
      </c>
      <c r="W2138" s="2">
        <v>4.0999999999999996</v>
      </c>
      <c r="X2138" s="2">
        <v>290.29000000000002</v>
      </c>
    </row>
    <row r="2139" spans="1:24">
      <c r="A2139" t="s">
        <v>4276</v>
      </c>
      <c r="B2139" s="1">
        <v>44418</v>
      </c>
      <c r="C2139" t="s">
        <v>4277</v>
      </c>
      <c r="D2139" t="s">
        <v>990</v>
      </c>
      <c r="E2139" t="s">
        <v>27</v>
      </c>
      <c r="F2139" t="s">
        <v>28</v>
      </c>
      <c r="G2139" t="s">
        <v>46</v>
      </c>
      <c r="H2139" t="s">
        <v>116</v>
      </c>
      <c r="I2139" t="s">
        <v>63</v>
      </c>
      <c r="J2139" t="s">
        <v>146</v>
      </c>
      <c r="K2139" t="s">
        <v>57</v>
      </c>
      <c r="L2139" t="s">
        <v>58</v>
      </c>
      <c r="M2139" t="s">
        <v>35</v>
      </c>
      <c r="N2139" s="1">
        <v>44478</v>
      </c>
      <c r="O2139">
        <v>2.76</v>
      </c>
      <c r="P2139" s="2">
        <v>4.38</v>
      </c>
      <c r="Q2139">
        <v>1.62</v>
      </c>
      <c r="R2139">
        <v>24</v>
      </c>
      <c r="S2139" s="2">
        <v>66.239999999999995</v>
      </c>
      <c r="T2139" s="3">
        <v>0.02</v>
      </c>
      <c r="U2139" s="2">
        <v>1.32</v>
      </c>
      <c r="V2139" s="2">
        <v>64.92</v>
      </c>
      <c r="W2139" s="2">
        <v>6.21</v>
      </c>
      <c r="X2139" s="2">
        <v>71.13</v>
      </c>
    </row>
    <row r="2140" spans="1:24">
      <c r="A2140" t="s">
        <v>4278</v>
      </c>
      <c r="B2140" s="1">
        <v>44418</v>
      </c>
      <c r="C2140" t="s">
        <v>4279</v>
      </c>
      <c r="D2140" t="s">
        <v>993</v>
      </c>
      <c r="E2140" t="s">
        <v>39</v>
      </c>
      <c r="F2140" t="s">
        <v>39</v>
      </c>
      <c r="G2140" t="s">
        <v>46</v>
      </c>
      <c r="H2140" t="s">
        <v>116</v>
      </c>
      <c r="I2140" t="s">
        <v>63</v>
      </c>
      <c r="J2140" t="s">
        <v>151</v>
      </c>
      <c r="K2140" t="s">
        <v>33</v>
      </c>
      <c r="L2140" t="s">
        <v>58</v>
      </c>
      <c r="M2140" t="s">
        <v>35</v>
      </c>
      <c r="N2140" s="1">
        <v>44454</v>
      </c>
      <c r="O2140">
        <v>4.0999999999999996</v>
      </c>
      <c r="P2140" s="2">
        <v>9.31</v>
      </c>
      <c r="Q2140">
        <v>5.21</v>
      </c>
      <c r="R2140">
        <v>30</v>
      </c>
      <c r="S2140" s="2">
        <v>123</v>
      </c>
      <c r="T2140" s="3">
        <v>0.03</v>
      </c>
      <c r="U2140" s="2">
        <v>3.69</v>
      </c>
      <c r="V2140" s="2">
        <v>119.31</v>
      </c>
      <c r="W2140" s="2">
        <v>3.98</v>
      </c>
      <c r="X2140" s="2">
        <v>123.29</v>
      </c>
    </row>
    <row r="2141" spans="1:24">
      <c r="A2141" t="s">
        <v>4280</v>
      </c>
      <c r="B2141" s="1">
        <v>44484</v>
      </c>
      <c r="C2141" t="s">
        <v>4281</v>
      </c>
      <c r="D2141" t="s">
        <v>996</v>
      </c>
      <c r="E2141" t="s">
        <v>45</v>
      </c>
      <c r="F2141" t="s">
        <v>45</v>
      </c>
      <c r="G2141" t="s">
        <v>72</v>
      </c>
      <c r="H2141" t="s">
        <v>66</v>
      </c>
      <c r="I2141" t="s">
        <v>48</v>
      </c>
      <c r="J2141" t="s">
        <v>155</v>
      </c>
      <c r="K2141" t="s">
        <v>50</v>
      </c>
      <c r="L2141" t="s">
        <v>51</v>
      </c>
      <c r="M2141" t="s">
        <v>52</v>
      </c>
      <c r="N2141" s="1">
        <v>44505</v>
      </c>
      <c r="O2141">
        <v>1.53</v>
      </c>
      <c r="P2141" s="2">
        <v>2.4700000000000002</v>
      </c>
      <c r="Q2141">
        <v>0.94</v>
      </c>
      <c r="R2141">
        <v>45</v>
      </c>
      <c r="S2141" s="2">
        <v>68.849999999999994</v>
      </c>
      <c r="T2141" s="3">
        <v>7.0000000000000007E-2</v>
      </c>
      <c r="U2141" s="2">
        <v>4.82</v>
      </c>
      <c r="V2141" s="2">
        <v>64.03</v>
      </c>
      <c r="W2141" s="2">
        <v>1.02</v>
      </c>
      <c r="X2141" s="2">
        <v>65.05</v>
      </c>
    </row>
    <row r="2142" spans="1:24">
      <c r="A2142" t="s">
        <v>4282</v>
      </c>
      <c r="B2142" s="1">
        <v>44484</v>
      </c>
      <c r="C2142" t="s">
        <v>2790</v>
      </c>
      <c r="D2142" t="s">
        <v>999</v>
      </c>
      <c r="E2142" t="s">
        <v>27</v>
      </c>
      <c r="F2142" t="s">
        <v>28</v>
      </c>
      <c r="G2142" t="s">
        <v>72</v>
      </c>
      <c r="H2142" t="s">
        <v>66</v>
      </c>
      <c r="I2142" t="s">
        <v>48</v>
      </c>
      <c r="J2142" t="s">
        <v>159</v>
      </c>
      <c r="K2142" t="s">
        <v>57</v>
      </c>
      <c r="L2142" t="s">
        <v>58</v>
      </c>
      <c r="M2142" t="s">
        <v>35</v>
      </c>
      <c r="N2142" s="1">
        <v>44496</v>
      </c>
      <c r="O2142">
        <v>3.48</v>
      </c>
      <c r="P2142" s="2">
        <v>5.43</v>
      </c>
      <c r="Q2142">
        <v>1.95</v>
      </c>
      <c r="R2142">
        <v>11</v>
      </c>
      <c r="S2142" s="2">
        <v>38.28</v>
      </c>
      <c r="T2142" s="3">
        <v>0</v>
      </c>
      <c r="U2142" s="2">
        <v>0</v>
      </c>
      <c r="V2142" s="2">
        <v>38.28</v>
      </c>
      <c r="W2142" s="2">
        <v>0.95</v>
      </c>
      <c r="X2142" s="2">
        <v>39.229999999999997</v>
      </c>
    </row>
    <row r="2143" spans="1:24">
      <c r="A2143" t="s">
        <v>4283</v>
      </c>
      <c r="B2143" s="1">
        <v>44501</v>
      </c>
      <c r="C2143" t="s">
        <v>4284</v>
      </c>
      <c r="D2143" t="s">
        <v>1002</v>
      </c>
      <c r="E2143" t="s">
        <v>39</v>
      </c>
      <c r="F2143" t="s">
        <v>39</v>
      </c>
      <c r="G2143" t="s">
        <v>46</v>
      </c>
      <c r="H2143" t="s">
        <v>66</v>
      </c>
      <c r="I2143" t="s">
        <v>48</v>
      </c>
      <c r="J2143" t="s">
        <v>163</v>
      </c>
      <c r="K2143" t="s">
        <v>33</v>
      </c>
      <c r="L2143" t="s">
        <v>34</v>
      </c>
      <c r="M2143" t="s">
        <v>35</v>
      </c>
      <c r="N2143" s="1">
        <v>44525</v>
      </c>
      <c r="O2143">
        <v>2.39</v>
      </c>
      <c r="P2143" s="2">
        <v>4.26</v>
      </c>
      <c r="Q2143">
        <v>1.87</v>
      </c>
      <c r="R2143">
        <v>47</v>
      </c>
      <c r="S2143" s="2">
        <v>112.33</v>
      </c>
      <c r="T2143" s="3">
        <v>7.0000000000000007E-2</v>
      </c>
      <c r="U2143" s="2">
        <v>7.86</v>
      </c>
      <c r="V2143" s="2">
        <v>104.47</v>
      </c>
      <c r="W2143" s="2">
        <v>1.2</v>
      </c>
      <c r="X2143" s="2">
        <v>105.67</v>
      </c>
    </row>
    <row r="2144" spans="1:24">
      <c r="A2144" t="s">
        <v>4285</v>
      </c>
      <c r="B2144" s="1">
        <v>44501</v>
      </c>
      <c r="C2144" t="s">
        <v>3303</v>
      </c>
      <c r="D2144" t="s">
        <v>1005</v>
      </c>
      <c r="E2144" t="s">
        <v>45</v>
      </c>
      <c r="F2144" t="s">
        <v>45</v>
      </c>
      <c r="G2144" t="s">
        <v>46</v>
      </c>
      <c r="H2144" t="s">
        <v>66</v>
      </c>
      <c r="I2144" t="s">
        <v>48</v>
      </c>
      <c r="J2144" t="s">
        <v>168</v>
      </c>
      <c r="K2144" t="s">
        <v>57</v>
      </c>
      <c r="L2144" t="s">
        <v>34</v>
      </c>
      <c r="M2144" t="s">
        <v>35</v>
      </c>
      <c r="N2144" s="1">
        <v>44542</v>
      </c>
      <c r="O2144">
        <v>1.3</v>
      </c>
      <c r="P2144" s="2">
        <v>2.88</v>
      </c>
      <c r="Q2144">
        <v>1.58</v>
      </c>
      <c r="R2144">
        <v>17</v>
      </c>
      <c r="S2144" s="2">
        <v>22.1</v>
      </c>
      <c r="T2144" s="3">
        <v>0.09</v>
      </c>
      <c r="U2144" s="2">
        <v>1.99</v>
      </c>
      <c r="V2144" s="2">
        <v>20.11</v>
      </c>
      <c r="W2144" s="2">
        <v>1.01</v>
      </c>
      <c r="X2144" s="2">
        <v>21.12</v>
      </c>
    </row>
    <row r="2145" spans="1:24">
      <c r="A2145" t="s">
        <v>4286</v>
      </c>
      <c r="B2145" s="1">
        <v>44546</v>
      </c>
      <c r="C2145" t="s">
        <v>3811</v>
      </c>
      <c r="D2145" t="s">
        <v>1008</v>
      </c>
      <c r="E2145" t="s">
        <v>39</v>
      </c>
      <c r="F2145" t="s">
        <v>39</v>
      </c>
      <c r="G2145" t="s">
        <v>107</v>
      </c>
      <c r="H2145" t="s">
        <v>30</v>
      </c>
      <c r="I2145" t="s">
        <v>73</v>
      </c>
      <c r="J2145" t="s">
        <v>172</v>
      </c>
      <c r="K2145" t="s">
        <v>33</v>
      </c>
      <c r="L2145" t="s">
        <v>34</v>
      </c>
      <c r="M2145" t="s">
        <v>52</v>
      </c>
      <c r="N2145" s="1">
        <v>44564</v>
      </c>
      <c r="O2145">
        <v>6.39</v>
      </c>
      <c r="P2145" s="2">
        <v>19.98</v>
      </c>
      <c r="Q2145">
        <v>13.59</v>
      </c>
      <c r="R2145">
        <v>18</v>
      </c>
      <c r="S2145" s="2">
        <v>115.02</v>
      </c>
      <c r="T2145" s="3">
        <v>0.04</v>
      </c>
      <c r="U2145" s="2">
        <v>4.5999999999999996</v>
      </c>
      <c r="V2145" s="2">
        <v>110.42</v>
      </c>
      <c r="W2145" s="2">
        <v>4</v>
      </c>
      <c r="X2145" s="2">
        <v>114.42</v>
      </c>
    </row>
    <row r="2146" spans="1:24">
      <c r="A2146" t="s">
        <v>4287</v>
      </c>
      <c r="B2146" s="1">
        <v>44546</v>
      </c>
      <c r="C2146" t="s">
        <v>4288</v>
      </c>
      <c r="D2146" t="s">
        <v>1011</v>
      </c>
      <c r="E2146" t="s">
        <v>45</v>
      </c>
      <c r="F2146" t="s">
        <v>45</v>
      </c>
      <c r="G2146" t="s">
        <v>107</v>
      </c>
      <c r="H2146" t="s">
        <v>30</v>
      </c>
      <c r="I2146" t="s">
        <v>73</v>
      </c>
      <c r="J2146" t="s">
        <v>177</v>
      </c>
      <c r="K2146" t="s">
        <v>50</v>
      </c>
      <c r="L2146" t="s">
        <v>34</v>
      </c>
      <c r="M2146" t="s">
        <v>35</v>
      </c>
      <c r="N2146" s="1">
        <v>44566</v>
      </c>
      <c r="O2146">
        <v>14.95</v>
      </c>
      <c r="P2146" s="2">
        <v>34.76</v>
      </c>
      <c r="Q2146">
        <v>19.809999999999999</v>
      </c>
      <c r="R2146">
        <v>46</v>
      </c>
      <c r="S2146" s="2">
        <v>687.7</v>
      </c>
      <c r="T2146" s="3">
        <v>0.09</v>
      </c>
      <c r="U2146" s="2">
        <v>61.89</v>
      </c>
      <c r="V2146" s="2">
        <v>625.80999999999995</v>
      </c>
      <c r="W2146" s="2">
        <v>8.2200000000000006</v>
      </c>
      <c r="X2146" s="2">
        <v>634.03</v>
      </c>
    </row>
    <row r="2147" spans="1:24">
      <c r="A2147" t="s">
        <v>4289</v>
      </c>
      <c r="B2147" s="1">
        <v>44561</v>
      </c>
      <c r="C2147" t="s">
        <v>4110</v>
      </c>
      <c r="D2147" t="s">
        <v>1014</v>
      </c>
      <c r="E2147" t="s">
        <v>27</v>
      </c>
      <c r="F2147" t="s">
        <v>28</v>
      </c>
      <c r="G2147" t="s">
        <v>107</v>
      </c>
      <c r="H2147" t="s">
        <v>167</v>
      </c>
      <c r="I2147" t="s">
        <v>176</v>
      </c>
      <c r="J2147" t="s">
        <v>182</v>
      </c>
      <c r="K2147" t="s">
        <v>57</v>
      </c>
      <c r="L2147" t="s">
        <v>41</v>
      </c>
      <c r="M2147" t="s">
        <v>35</v>
      </c>
      <c r="N2147" s="1">
        <v>44597</v>
      </c>
      <c r="O2147">
        <v>4.53</v>
      </c>
      <c r="P2147" s="2">
        <v>7.3</v>
      </c>
      <c r="Q2147">
        <v>2.77</v>
      </c>
      <c r="R2147">
        <v>38</v>
      </c>
      <c r="S2147" s="2">
        <v>172.14</v>
      </c>
      <c r="T2147" s="3">
        <v>0.05</v>
      </c>
      <c r="U2147" s="2">
        <v>8.61</v>
      </c>
      <c r="V2147" s="2">
        <v>163.53</v>
      </c>
      <c r="W2147" s="2">
        <v>7.72</v>
      </c>
      <c r="X2147" s="2">
        <v>171.25</v>
      </c>
    </row>
    <row r="2148" spans="1:24">
      <c r="A2148" t="s">
        <v>4290</v>
      </c>
      <c r="B2148" s="1">
        <v>44561</v>
      </c>
      <c r="C2148" t="s">
        <v>2395</v>
      </c>
      <c r="D2148" t="s">
        <v>1017</v>
      </c>
      <c r="E2148" t="s">
        <v>27</v>
      </c>
      <c r="F2148" t="s">
        <v>28</v>
      </c>
      <c r="G2148" t="s">
        <v>107</v>
      </c>
      <c r="H2148" t="s">
        <v>167</v>
      </c>
      <c r="I2148" t="s">
        <v>31</v>
      </c>
      <c r="J2148" t="s">
        <v>186</v>
      </c>
      <c r="K2148" t="s">
        <v>33</v>
      </c>
      <c r="L2148" t="s">
        <v>51</v>
      </c>
      <c r="M2148" t="s">
        <v>35</v>
      </c>
      <c r="N2148" s="1">
        <v>44562</v>
      </c>
      <c r="O2148">
        <v>2.29</v>
      </c>
      <c r="P2148" s="2">
        <v>3.69</v>
      </c>
      <c r="Q2148">
        <v>1.4</v>
      </c>
      <c r="R2148">
        <v>41</v>
      </c>
      <c r="S2148" s="2">
        <v>93.89</v>
      </c>
      <c r="T2148" s="3">
        <v>0.01</v>
      </c>
      <c r="U2148" s="2">
        <v>0.94</v>
      </c>
      <c r="V2148" s="2">
        <v>92.95</v>
      </c>
      <c r="W2148" s="2">
        <v>0.5</v>
      </c>
      <c r="X2148" s="2">
        <v>93.45</v>
      </c>
    </row>
    <row r="2149" spans="1:24">
      <c r="A2149" t="s">
        <v>4291</v>
      </c>
      <c r="B2149" s="1">
        <v>44561</v>
      </c>
      <c r="C2149" t="s">
        <v>3312</v>
      </c>
      <c r="D2149" t="s">
        <v>1020</v>
      </c>
      <c r="E2149" t="s">
        <v>39</v>
      </c>
      <c r="F2149" t="s">
        <v>39</v>
      </c>
      <c r="G2149" t="s">
        <v>107</v>
      </c>
      <c r="H2149" t="s">
        <v>167</v>
      </c>
      <c r="I2149" t="s">
        <v>176</v>
      </c>
      <c r="J2149" t="s">
        <v>190</v>
      </c>
      <c r="K2149" t="s">
        <v>33</v>
      </c>
      <c r="L2149" t="s">
        <v>58</v>
      </c>
      <c r="M2149" t="s">
        <v>52</v>
      </c>
      <c r="N2149" s="1">
        <v>44621</v>
      </c>
      <c r="O2149">
        <v>4.37</v>
      </c>
      <c r="P2149" s="2">
        <v>9.11</v>
      </c>
      <c r="Q2149">
        <v>4.74</v>
      </c>
      <c r="R2149">
        <v>21</v>
      </c>
      <c r="S2149" s="2">
        <v>91.77</v>
      </c>
      <c r="T2149" s="3">
        <v>0.03</v>
      </c>
      <c r="U2149" s="2">
        <v>2.75</v>
      </c>
      <c r="V2149" s="2">
        <v>89.02</v>
      </c>
      <c r="W2149" s="2">
        <v>2.25</v>
      </c>
      <c r="X2149" s="2">
        <v>91.27</v>
      </c>
    </row>
    <row r="2150" spans="1:24">
      <c r="A2150" t="s">
        <v>4292</v>
      </c>
      <c r="B2150" s="1">
        <v>44604</v>
      </c>
      <c r="C2150" t="s">
        <v>4293</v>
      </c>
      <c r="D2150" t="s">
        <v>1023</v>
      </c>
      <c r="E2150" t="s">
        <v>45</v>
      </c>
      <c r="F2150" t="s">
        <v>45</v>
      </c>
      <c r="G2150" t="s">
        <v>46</v>
      </c>
      <c r="H2150" t="s">
        <v>62</v>
      </c>
      <c r="I2150" t="s">
        <v>73</v>
      </c>
      <c r="J2150" t="s">
        <v>194</v>
      </c>
      <c r="K2150" t="s">
        <v>50</v>
      </c>
      <c r="L2150" t="s">
        <v>51</v>
      </c>
      <c r="M2150" t="s">
        <v>35</v>
      </c>
      <c r="N2150" s="1">
        <v>44664</v>
      </c>
      <c r="O2150">
        <v>5.22</v>
      </c>
      <c r="P2150" s="2">
        <v>9.85</v>
      </c>
      <c r="Q2150">
        <v>4.63</v>
      </c>
      <c r="R2150">
        <v>48</v>
      </c>
      <c r="S2150" s="2">
        <v>250.56</v>
      </c>
      <c r="T2150" s="3">
        <v>0.09</v>
      </c>
      <c r="U2150" s="2">
        <v>22.55</v>
      </c>
      <c r="V2150" s="2">
        <v>228.01</v>
      </c>
      <c r="W2150" s="2">
        <v>4.82</v>
      </c>
      <c r="X2150" s="2">
        <v>232.83</v>
      </c>
    </row>
    <row r="2151" spans="1:24">
      <c r="A2151" t="s">
        <v>4294</v>
      </c>
      <c r="B2151" s="1">
        <v>44604</v>
      </c>
      <c r="C2151" t="s">
        <v>4295</v>
      </c>
      <c r="D2151" t="s">
        <v>1026</v>
      </c>
      <c r="E2151" t="s">
        <v>27</v>
      </c>
      <c r="F2151" t="s">
        <v>28</v>
      </c>
      <c r="G2151" t="s">
        <v>46</v>
      </c>
      <c r="H2151" t="s">
        <v>62</v>
      </c>
      <c r="I2151" t="s">
        <v>73</v>
      </c>
      <c r="J2151" t="s">
        <v>198</v>
      </c>
      <c r="K2151" t="s">
        <v>33</v>
      </c>
      <c r="L2151" t="s">
        <v>34</v>
      </c>
      <c r="M2151" t="s">
        <v>35</v>
      </c>
      <c r="N2151" s="1">
        <v>44650</v>
      </c>
      <c r="O2151">
        <v>1.76</v>
      </c>
      <c r="P2151" s="2">
        <v>2.94</v>
      </c>
      <c r="Q2151">
        <v>1.18</v>
      </c>
      <c r="R2151">
        <v>18</v>
      </c>
      <c r="S2151" s="2">
        <v>31.68</v>
      </c>
      <c r="T2151" s="3">
        <v>0.01</v>
      </c>
      <c r="U2151" s="2">
        <v>0.32</v>
      </c>
      <c r="V2151" s="2">
        <v>31.36</v>
      </c>
      <c r="W2151" s="2">
        <v>0.81</v>
      </c>
      <c r="X2151" s="2">
        <v>32.17</v>
      </c>
    </row>
    <row r="2152" spans="1:24">
      <c r="A2152" t="s">
        <v>4296</v>
      </c>
      <c r="B2152" s="1">
        <v>44669</v>
      </c>
      <c r="C2152" t="s">
        <v>3645</v>
      </c>
      <c r="D2152" t="s">
        <v>1029</v>
      </c>
      <c r="E2152" t="s">
        <v>39</v>
      </c>
      <c r="F2152" t="s">
        <v>39</v>
      </c>
      <c r="G2152" t="s">
        <v>29</v>
      </c>
      <c r="H2152" t="s">
        <v>125</v>
      </c>
      <c r="I2152" t="s">
        <v>31</v>
      </c>
      <c r="J2152" t="s">
        <v>202</v>
      </c>
      <c r="K2152" t="s">
        <v>33</v>
      </c>
      <c r="L2152" t="s">
        <v>41</v>
      </c>
      <c r="M2152" t="s">
        <v>35</v>
      </c>
      <c r="N2152" s="1">
        <v>44691</v>
      </c>
      <c r="O2152">
        <v>56.16</v>
      </c>
      <c r="P2152" s="2">
        <v>136.97999999999999</v>
      </c>
      <c r="Q2152">
        <v>80.819999999999993</v>
      </c>
      <c r="R2152">
        <v>14</v>
      </c>
      <c r="S2152" s="2">
        <v>786.24</v>
      </c>
      <c r="T2152" s="3">
        <v>0</v>
      </c>
      <c r="U2152" s="2">
        <v>0</v>
      </c>
      <c r="V2152" s="2">
        <v>786.24</v>
      </c>
      <c r="W2152" s="2">
        <v>24.49</v>
      </c>
      <c r="X2152" s="2">
        <v>810.73</v>
      </c>
    </row>
    <row r="2153" spans="1:24">
      <c r="A2153" t="s">
        <v>4297</v>
      </c>
      <c r="B2153" s="1">
        <v>44669</v>
      </c>
      <c r="C2153" t="s">
        <v>4122</v>
      </c>
      <c r="D2153" t="s">
        <v>1032</v>
      </c>
      <c r="E2153" t="s">
        <v>45</v>
      </c>
      <c r="F2153" t="s">
        <v>45</v>
      </c>
      <c r="G2153" t="s">
        <v>29</v>
      </c>
      <c r="H2153" t="s">
        <v>125</v>
      </c>
      <c r="I2153" t="s">
        <v>31</v>
      </c>
      <c r="J2153" t="s">
        <v>206</v>
      </c>
      <c r="K2153" t="s">
        <v>50</v>
      </c>
      <c r="L2153" t="s">
        <v>51</v>
      </c>
      <c r="M2153" t="s">
        <v>35</v>
      </c>
      <c r="N2153" s="1">
        <v>44680</v>
      </c>
      <c r="O2153">
        <v>0.93</v>
      </c>
      <c r="P2153" s="2">
        <v>1.48</v>
      </c>
      <c r="Q2153">
        <v>0.55000000000000004</v>
      </c>
      <c r="R2153">
        <v>3</v>
      </c>
      <c r="S2153" s="2">
        <v>2.79</v>
      </c>
      <c r="T2153" s="3">
        <v>0.1</v>
      </c>
      <c r="U2153" s="2">
        <v>0.28000000000000003</v>
      </c>
      <c r="V2153" s="2">
        <v>2.5099999999999998</v>
      </c>
      <c r="W2153" s="2">
        <v>0.7</v>
      </c>
      <c r="X2153" s="2">
        <v>3.21</v>
      </c>
    </row>
    <row r="2154" spans="1:24">
      <c r="A2154" t="s">
        <v>4298</v>
      </c>
      <c r="B2154" s="1">
        <v>44682</v>
      </c>
      <c r="C2154" t="s">
        <v>3649</v>
      </c>
      <c r="D2154" t="s">
        <v>1035</v>
      </c>
      <c r="E2154" t="s">
        <v>27</v>
      </c>
      <c r="F2154" t="s">
        <v>28</v>
      </c>
      <c r="G2154" t="s">
        <v>72</v>
      </c>
      <c r="H2154" t="s">
        <v>66</v>
      </c>
      <c r="I2154" t="s">
        <v>63</v>
      </c>
      <c r="J2154" t="s">
        <v>210</v>
      </c>
      <c r="K2154" t="s">
        <v>57</v>
      </c>
      <c r="L2154" t="s">
        <v>58</v>
      </c>
      <c r="M2154" t="s">
        <v>35</v>
      </c>
      <c r="N2154" s="1">
        <v>44696</v>
      </c>
      <c r="O2154">
        <v>1.84</v>
      </c>
      <c r="P2154" s="2">
        <v>2.88</v>
      </c>
      <c r="Q2154">
        <v>1.04</v>
      </c>
      <c r="R2154">
        <v>45</v>
      </c>
      <c r="S2154" s="2">
        <v>82.8</v>
      </c>
      <c r="T2154" s="3">
        <v>0.02</v>
      </c>
      <c r="U2154" s="2">
        <v>1.66</v>
      </c>
      <c r="V2154" s="2">
        <v>81.14</v>
      </c>
      <c r="W2154" s="2">
        <v>1.49</v>
      </c>
      <c r="X2154" s="2">
        <v>82.63</v>
      </c>
    </row>
    <row r="2155" spans="1:24">
      <c r="A2155" t="s">
        <v>4299</v>
      </c>
      <c r="B2155" s="1">
        <v>44682</v>
      </c>
      <c r="C2155" t="s">
        <v>4300</v>
      </c>
      <c r="D2155" t="s">
        <v>1038</v>
      </c>
      <c r="E2155" t="s">
        <v>39</v>
      </c>
      <c r="F2155" t="s">
        <v>39</v>
      </c>
      <c r="G2155" t="s">
        <v>72</v>
      </c>
      <c r="H2155" t="s">
        <v>66</v>
      </c>
      <c r="I2155" t="s">
        <v>63</v>
      </c>
      <c r="J2155" t="s">
        <v>214</v>
      </c>
      <c r="K2155" t="s">
        <v>50</v>
      </c>
      <c r="L2155" t="s">
        <v>34</v>
      </c>
      <c r="M2155" t="s">
        <v>35</v>
      </c>
      <c r="N2155" s="1">
        <v>44736</v>
      </c>
      <c r="O2155">
        <v>4.46</v>
      </c>
      <c r="P2155" s="2">
        <v>10.89</v>
      </c>
      <c r="Q2155">
        <v>6.43</v>
      </c>
      <c r="R2155">
        <v>39</v>
      </c>
      <c r="S2155" s="2">
        <v>173.94</v>
      </c>
      <c r="T2155" s="3">
        <v>0.06</v>
      </c>
      <c r="U2155" s="2">
        <v>10.44</v>
      </c>
      <c r="V2155" s="2">
        <v>163.5</v>
      </c>
      <c r="W2155" s="2">
        <v>4.5</v>
      </c>
      <c r="X2155" s="2">
        <v>168</v>
      </c>
    </row>
    <row r="2156" spans="1:24">
      <c r="A2156" t="s">
        <v>4301</v>
      </c>
      <c r="B2156" s="1">
        <v>44683</v>
      </c>
      <c r="C2156" t="s">
        <v>4302</v>
      </c>
      <c r="D2156" t="s">
        <v>1041</v>
      </c>
      <c r="E2156" t="s">
        <v>45</v>
      </c>
      <c r="F2156" t="s">
        <v>45</v>
      </c>
      <c r="G2156" t="s">
        <v>107</v>
      </c>
      <c r="H2156" t="s">
        <v>90</v>
      </c>
      <c r="I2156" t="s">
        <v>176</v>
      </c>
      <c r="J2156" t="s">
        <v>218</v>
      </c>
      <c r="K2156" t="s">
        <v>57</v>
      </c>
      <c r="L2156" t="s">
        <v>41</v>
      </c>
      <c r="M2156" t="s">
        <v>35</v>
      </c>
      <c r="N2156" s="1">
        <v>44700</v>
      </c>
      <c r="O2156">
        <v>5.5</v>
      </c>
      <c r="P2156" s="2">
        <v>12.22</v>
      </c>
      <c r="Q2156">
        <v>6.72</v>
      </c>
      <c r="R2156">
        <v>46</v>
      </c>
      <c r="S2156" s="2">
        <v>253</v>
      </c>
      <c r="T2156" s="3">
        <v>0.06</v>
      </c>
      <c r="U2156" s="2">
        <v>15.18</v>
      </c>
      <c r="V2156" s="2">
        <v>237.82</v>
      </c>
      <c r="W2156" s="2">
        <v>2.85</v>
      </c>
      <c r="X2156" s="2">
        <v>240.67</v>
      </c>
    </row>
    <row r="2157" spans="1:24">
      <c r="A2157" t="s">
        <v>4303</v>
      </c>
      <c r="B2157" s="1">
        <v>44683</v>
      </c>
      <c r="C2157" t="s">
        <v>4304</v>
      </c>
      <c r="D2157" t="s">
        <v>1044</v>
      </c>
      <c r="E2157" t="s">
        <v>39</v>
      </c>
      <c r="F2157" t="s">
        <v>39</v>
      </c>
      <c r="G2157" t="s">
        <v>107</v>
      </c>
      <c r="H2157" t="s">
        <v>90</v>
      </c>
      <c r="I2157" t="s">
        <v>176</v>
      </c>
      <c r="J2157" t="s">
        <v>222</v>
      </c>
      <c r="K2157" t="s">
        <v>33</v>
      </c>
      <c r="L2157" t="s">
        <v>51</v>
      </c>
      <c r="M2157" t="s">
        <v>35</v>
      </c>
      <c r="N2157" s="1">
        <v>44726</v>
      </c>
      <c r="O2157">
        <v>2.2599999999999998</v>
      </c>
      <c r="P2157" s="2">
        <v>3.58</v>
      </c>
      <c r="Q2157">
        <v>1.32</v>
      </c>
      <c r="R2157">
        <v>8</v>
      </c>
      <c r="S2157" s="2">
        <v>18.079999999999998</v>
      </c>
      <c r="T2157" s="3">
        <v>0.09</v>
      </c>
      <c r="U2157" s="2">
        <v>1.63</v>
      </c>
      <c r="V2157" s="2">
        <v>16.45</v>
      </c>
      <c r="W2157" s="2">
        <v>5.47</v>
      </c>
      <c r="X2157" s="2">
        <v>21.92</v>
      </c>
    </row>
    <row r="2158" spans="1:24">
      <c r="A2158" t="s">
        <v>4305</v>
      </c>
      <c r="B2158" s="1">
        <v>44726</v>
      </c>
      <c r="C2158" t="s">
        <v>3528</v>
      </c>
      <c r="D2158" t="s">
        <v>1047</v>
      </c>
      <c r="E2158" t="s">
        <v>39</v>
      </c>
      <c r="F2158" t="s">
        <v>39</v>
      </c>
      <c r="G2158" t="s">
        <v>107</v>
      </c>
      <c r="H2158" t="s">
        <v>62</v>
      </c>
      <c r="I2158" t="s">
        <v>48</v>
      </c>
      <c r="J2158" t="s">
        <v>226</v>
      </c>
      <c r="K2158" t="s">
        <v>57</v>
      </c>
      <c r="L2158" t="s">
        <v>58</v>
      </c>
      <c r="M2158" t="s">
        <v>35</v>
      </c>
      <c r="N2158" s="1">
        <v>44766</v>
      </c>
      <c r="O2158">
        <v>8.82</v>
      </c>
      <c r="P2158" s="2">
        <v>20.99</v>
      </c>
      <c r="Q2158">
        <v>12.17</v>
      </c>
      <c r="R2158">
        <v>2</v>
      </c>
      <c r="S2158" s="2">
        <v>17.64</v>
      </c>
      <c r="T2158" s="3">
        <v>0.01</v>
      </c>
      <c r="U2158" s="2">
        <v>0.18</v>
      </c>
      <c r="V2158" s="2">
        <v>17.46</v>
      </c>
      <c r="W2158" s="2">
        <v>4.8099999999999996</v>
      </c>
      <c r="X2158" s="2">
        <v>22.27</v>
      </c>
    </row>
    <row r="2159" spans="1:24">
      <c r="A2159" t="s">
        <v>4306</v>
      </c>
      <c r="B2159" s="1">
        <v>44726</v>
      </c>
      <c r="C2159" t="s">
        <v>4307</v>
      </c>
      <c r="D2159" t="s">
        <v>1050</v>
      </c>
      <c r="E2159" t="s">
        <v>45</v>
      </c>
      <c r="F2159" t="s">
        <v>45</v>
      </c>
      <c r="G2159" t="s">
        <v>107</v>
      </c>
      <c r="H2159" t="s">
        <v>47</v>
      </c>
      <c r="I2159" t="s">
        <v>176</v>
      </c>
      <c r="J2159" t="s">
        <v>230</v>
      </c>
      <c r="K2159" t="s">
        <v>33</v>
      </c>
      <c r="L2159" t="s">
        <v>58</v>
      </c>
      <c r="M2159" t="s">
        <v>35</v>
      </c>
      <c r="N2159" s="1">
        <v>44765</v>
      </c>
      <c r="O2159">
        <v>32.020000000000003</v>
      </c>
      <c r="P2159" s="2">
        <v>152.47999999999999</v>
      </c>
      <c r="Q2159">
        <v>120.46</v>
      </c>
      <c r="R2159">
        <v>37</v>
      </c>
      <c r="S2159" s="2">
        <v>1184.74</v>
      </c>
      <c r="T2159" s="3">
        <v>0.1</v>
      </c>
      <c r="U2159" s="2">
        <v>118.47</v>
      </c>
      <c r="V2159" s="2">
        <v>1066.27</v>
      </c>
      <c r="W2159" s="2">
        <v>4</v>
      </c>
      <c r="X2159" s="2">
        <v>1070.27</v>
      </c>
    </row>
    <row r="2160" spans="1:24">
      <c r="A2160" t="s">
        <v>4308</v>
      </c>
      <c r="B2160" s="1">
        <v>44726</v>
      </c>
      <c r="C2160" t="s">
        <v>3333</v>
      </c>
      <c r="D2160" t="s">
        <v>1053</v>
      </c>
      <c r="E2160" t="s">
        <v>27</v>
      </c>
      <c r="F2160" t="s">
        <v>28</v>
      </c>
      <c r="G2160" t="s">
        <v>107</v>
      </c>
      <c r="H2160" t="s">
        <v>47</v>
      </c>
      <c r="I2160" t="s">
        <v>176</v>
      </c>
      <c r="J2160" t="s">
        <v>233</v>
      </c>
      <c r="K2160" t="s">
        <v>33</v>
      </c>
      <c r="L2160" t="s">
        <v>58</v>
      </c>
      <c r="M2160" t="s">
        <v>35</v>
      </c>
      <c r="N2160" s="1">
        <v>44733</v>
      </c>
      <c r="O2160">
        <v>20.18</v>
      </c>
      <c r="P2160" s="2">
        <v>35.409999999999997</v>
      </c>
      <c r="Q2160">
        <v>15.23</v>
      </c>
      <c r="R2160">
        <v>30</v>
      </c>
      <c r="S2160" s="2">
        <v>605.4</v>
      </c>
      <c r="T2160" s="3">
        <v>0.08</v>
      </c>
      <c r="U2160" s="2">
        <v>48.43</v>
      </c>
      <c r="V2160" s="2">
        <v>556.97</v>
      </c>
      <c r="W2160" s="2">
        <v>1.99</v>
      </c>
      <c r="X2160" s="2">
        <v>558.96</v>
      </c>
    </row>
    <row r="2161" spans="1:24">
      <c r="A2161" t="s">
        <v>4309</v>
      </c>
      <c r="B2161" s="1">
        <v>44726</v>
      </c>
      <c r="C2161" t="s">
        <v>3124</v>
      </c>
      <c r="D2161" t="s">
        <v>1056</v>
      </c>
      <c r="E2161" t="s">
        <v>27</v>
      </c>
      <c r="F2161" t="s">
        <v>28</v>
      </c>
      <c r="G2161" t="s">
        <v>107</v>
      </c>
      <c r="H2161" t="s">
        <v>62</v>
      </c>
      <c r="I2161" t="s">
        <v>48</v>
      </c>
      <c r="J2161" t="s">
        <v>237</v>
      </c>
      <c r="K2161" t="s">
        <v>33</v>
      </c>
      <c r="L2161" t="s">
        <v>41</v>
      </c>
      <c r="M2161" t="s">
        <v>35</v>
      </c>
      <c r="N2161" s="1">
        <v>44734</v>
      </c>
      <c r="O2161">
        <v>0.71</v>
      </c>
      <c r="P2161" s="2">
        <v>1.1399999999999999</v>
      </c>
      <c r="Q2161">
        <v>0.43</v>
      </c>
      <c r="R2161">
        <v>31</v>
      </c>
      <c r="S2161" s="2">
        <v>22.01</v>
      </c>
      <c r="T2161" s="3">
        <v>7.0000000000000007E-2</v>
      </c>
      <c r="U2161" s="2">
        <v>1.54</v>
      </c>
      <c r="V2161" s="2">
        <v>20.47</v>
      </c>
      <c r="W2161" s="2">
        <v>0.7</v>
      </c>
      <c r="X2161" s="2">
        <v>21.17</v>
      </c>
    </row>
    <row r="2162" spans="1:24">
      <c r="A2162" t="s">
        <v>4310</v>
      </c>
      <c r="B2162" s="1">
        <v>44732</v>
      </c>
      <c r="C2162" t="s">
        <v>3337</v>
      </c>
      <c r="D2162" t="s">
        <v>1059</v>
      </c>
      <c r="E2162" t="s">
        <v>39</v>
      </c>
      <c r="F2162" t="s">
        <v>39</v>
      </c>
      <c r="G2162" t="s">
        <v>72</v>
      </c>
      <c r="H2162" t="s">
        <v>30</v>
      </c>
      <c r="I2162" t="s">
        <v>31</v>
      </c>
      <c r="J2162" t="s">
        <v>241</v>
      </c>
      <c r="K2162" t="s">
        <v>50</v>
      </c>
      <c r="L2162" t="s">
        <v>34</v>
      </c>
      <c r="M2162" t="s">
        <v>52</v>
      </c>
      <c r="N2162" s="1">
        <v>44755</v>
      </c>
      <c r="O2162">
        <v>1.53</v>
      </c>
      <c r="P2162" s="2">
        <v>2.78</v>
      </c>
      <c r="Q2162">
        <v>1.25</v>
      </c>
      <c r="R2162">
        <v>47</v>
      </c>
      <c r="S2162" s="2">
        <v>71.91</v>
      </c>
      <c r="T2162" s="3">
        <v>0.1</v>
      </c>
      <c r="U2162" s="2">
        <v>7.19</v>
      </c>
      <c r="V2162" s="2">
        <v>64.72</v>
      </c>
      <c r="W2162" s="2">
        <v>1.34</v>
      </c>
      <c r="X2162" s="2">
        <v>66.06</v>
      </c>
    </row>
    <row r="2163" spans="1:24">
      <c r="A2163" t="s">
        <v>4311</v>
      </c>
      <c r="B2163" s="1">
        <v>44732</v>
      </c>
      <c r="C2163" t="s">
        <v>4312</v>
      </c>
      <c r="D2163" t="s">
        <v>1062</v>
      </c>
      <c r="E2163" t="s">
        <v>45</v>
      </c>
      <c r="F2163" t="s">
        <v>45</v>
      </c>
      <c r="G2163" t="s">
        <v>72</v>
      </c>
      <c r="H2163" t="s">
        <v>30</v>
      </c>
      <c r="I2163" t="s">
        <v>31</v>
      </c>
      <c r="J2163" t="s">
        <v>245</v>
      </c>
      <c r="K2163" t="s">
        <v>57</v>
      </c>
      <c r="L2163" t="s">
        <v>41</v>
      </c>
      <c r="M2163" t="s">
        <v>35</v>
      </c>
      <c r="N2163" s="1">
        <v>44745</v>
      </c>
      <c r="O2163">
        <v>1.6</v>
      </c>
      <c r="P2163" s="2">
        <v>2.62</v>
      </c>
      <c r="Q2163">
        <v>1.02</v>
      </c>
      <c r="R2163">
        <v>30</v>
      </c>
      <c r="S2163" s="2">
        <v>48</v>
      </c>
      <c r="T2163" s="3">
        <v>0.05</v>
      </c>
      <c r="U2163" s="2">
        <v>2.4</v>
      </c>
      <c r="V2163" s="2">
        <v>45.6</v>
      </c>
      <c r="W2163" s="2">
        <v>0.8</v>
      </c>
      <c r="X2163" s="2">
        <v>46.4</v>
      </c>
    </row>
    <row r="2164" spans="1:24">
      <c r="A2164" t="s">
        <v>4313</v>
      </c>
      <c r="B2164" s="1">
        <v>44797</v>
      </c>
      <c r="C2164" t="s">
        <v>4314</v>
      </c>
      <c r="D2164" t="s">
        <v>1065</v>
      </c>
      <c r="E2164" t="s">
        <v>27</v>
      </c>
      <c r="F2164" t="s">
        <v>28</v>
      </c>
      <c r="G2164" t="s">
        <v>107</v>
      </c>
      <c r="H2164" t="s">
        <v>70</v>
      </c>
      <c r="I2164" t="s">
        <v>48</v>
      </c>
      <c r="J2164" t="s">
        <v>249</v>
      </c>
      <c r="K2164" t="s">
        <v>50</v>
      </c>
      <c r="L2164" t="s">
        <v>58</v>
      </c>
      <c r="M2164" t="s">
        <v>35</v>
      </c>
      <c r="N2164" s="1">
        <v>44813</v>
      </c>
      <c r="O2164">
        <v>377.99</v>
      </c>
      <c r="P2164" s="2">
        <v>599.99</v>
      </c>
      <c r="Q2164">
        <v>222</v>
      </c>
      <c r="R2164">
        <v>16</v>
      </c>
      <c r="S2164" s="2">
        <v>6047.84</v>
      </c>
      <c r="T2164" s="3">
        <v>0</v>
      </c>
      <c r="U2164" s="2">
        <v>0</v>
      </c>
      <c r="V2164" s="2">
        <v>6047.84</v>
      </c>
      <c r="W2164" s="2">
        <v>24.49</v>
      </c>
      <c r="X2164" s="2">
        <v>6072.33</v>
      </c>
    </row>
    <row r="2165" spans="1:24">
      <c r="A2165" t="s">
        <v>4315</v>
      </c>
      <c r="B2165" s="1">
        <v>44797</v>
      </c>
      <c r="C2165" t="s">
        <v>3842</v>
      </c>
      <c r="D2165" t="s">
        <v>1068</v>
      </c>
      <c r="E2165" t="s">
        <v>27</v>
      </c>
      <c r="F2165" t="s">
        <v>28</v>
      </c>
      <c r="G2165" t="s">
        <v>107</v>
      </c>
      <c r="H2165" t="s">
        <v>70</v>
      </c>
      <c r="I2165" t="s">
        <v>48</v>
      </c>
      <c r="J2165" t="s">
        <v>452</v>
      </c>
      <c r="K2165" t="s">
        <v>57</v>
      </c>
      <c r="L2165" t="s">
        <v>58</v>
      </c>
      <c r="M2165" t="s">
        <v>35</v>
      </c>
      <c r="N2165" s="1">
        <v>44851</v>
      </c>
      <c r="O2165">
        <v>11.11</v>
      </c>
      <c r="P2165" s="2">
        <v>19.84</v>
      </c>
      <c r="Q2165">
        <v>8.73</v>
      </c>
      <c r="R2165">
        <v>39</v>
      </c>
      <c r="S2165" s="2">
        <v>433.29</v>
      </c>
      <c r="T2165" s="3">
        <v>0.01</v>
      </c>
      <c r="U2165" s="2">
        <v>4.33</v>
      </c>
      <c r="V2165" s="2">
        <v>428.96</v>
      </c>
      <c r="W2165" s="2">
        <v>4.0999999999999996</v>
      </c>
      <c r="X2165" s="2">
        <v>433.06</v>
      </c>
    </row>
    <row r="2166" spans="1:24">
      <c r="A2166" t="s">
        <v>4316</v>
      </c>
      <c r="B2166" s="1">
        <v>44822</v>
      </c>
      <c r="C2166" t="s">
        <v>4317</v>
      </c>
      <c r="D2166" t="s">
        <v>1071</v>
      </c>
      <c r="E2166" t="s">
        <v>39</v>
      </c>
      <c r="F2166" t="s">
        <v>39</v>
      </c>
      <c r="G2166" t="s">
        <v>46</v>
      </c>
      <c r="H2166" t="s">
        <v>116</v>
      </c>
      <c r="I2166" t="s">
        <v>31</v>
      </c>
      <c r="J2166" t="s">
        <v>455</v>
      </c>
      <c r="K2166" t="s">
        <v>33</v>
      </c>
      <c r="L2166" t="s">
        <v>51</v>
      </c>
      <c r="M2166" t="s">
        <v>35</v>
      </c>
      <c r="N2166" s="1">
        <v>44863</v>
      </c>
      <c r="O2166">
        <v>5.33</v>
      </c>
      <c r="P2166" s="2">
        <v>8.6</v>
      </c>
      <c r="Q2166">
        <v>3.27</v>
      </c>
      <c r="R2166">
        <v>2</v>
      </c>
      <c r="S2166" s="2">
        <v>10.66</v>
      </c>
      <c r="T2166" s="3">
        <v>0.03</v>
      </c>
      <c r="U2166" s="2">
        <v>0.32</v>
      </c>
      <c r="V2166" s="2">
        <v>10.34</v>
      </c>
      <c r="W2166" s="2">
        <v>6.19</v>
      </c>
      <c r="X2166" s="2">
        <v>16.53</v>
      </c>
    </row>
    <row r="2167" spans="1:24">
      <c r="A2167" t="s">
        <v>4318</v>
      </c>
      <c r="B2167" s="1">
        <v>44822</v>
      </c>
      <c r="C2167" t="s">
        <v>4319</v>
      </c>
      <c r="D2167" t="s">
        <v>1074</v>
      </c>
      <c r="E2167" t="s">
        <v>45</v>
      </c>
      <c r="F2167" t="s">
        <v>45</v>
      </c>
      <c r="G2167" t="s">
        <v>46</v>
      </c>
      <c r="H2167" t="s">
        <v>116</v>
      </c>
      <c r="I2167" t="s">
        <v>31</v>
      </c>
      <c r="J2167" t="s">
        <v>458</v>
      </c>
      <c r="K2167" t="s">
        <v>57</v>
      </c>
      <c r="L2167" t="s">
        <v>58</v>
      </c>
      <c r="M2167" t="s">
        <v>35</v>
      </c>
      <c r="N2167" s="1">
        <v>44833</v>
      </c>
      <c r="O2167">
        <v>67.73</v>
      </c>
      <c r="P2167" s="2">
        <v>165.2</v>
      </c>
      <c r="Q2167">
        <v>97.47</v>
      </c>
      <c r="R2167">
        <v>10</v>
      </c>
      <c r="S2167" s="2">
        <v>677.3</v>
      </c>
      <c r="T2167" s="3">
        <v>0.08</v>
      </c>
      <c r="U2167" s="2">
        <v>54.18</v>
      </c>
      <c r="V2167" s="2">
        <v>623.12</v>
      </c>
      <c r="W2167" s="2">
        <v>19.989999999999998</v>
      </c>
      <c r="X2167" s="2">
        <v>643.11</v>
      </c>
    </row>
    <row r="2168" spans="1:24">
      <c r="A2168" t="s">
        <v>4320</v>
      </c>
      <c r="B2168" s="1">
        <v>44830</v>
      </c>
      <c r="C2168" t="s">
        <v>4018</v>
      </c>
      <c r="D2168" t="s">
        <v>1077</v>
      </c>
      <c r="E2168" t="s">
        <v>27</v>
      </c>
      <c r="F2168" t="s">
        <v>28</v>
      </c>
      <c r="G2168" t="s">
        <v>46</v>
      </c>
      <c r="H2168" t="s">
        <v>30</v>
      </c>
      <c r="I2168" t="s">
        <v>31</v>
      </c>
      <c r="J2168" t="s">
        <v>461</v>
      </c>
      <c r="K2168" t="s">
        <v>33</v>
      </c>
      <c r="L2168" t="s">
        <v>34</v>
      </c>
      <c r="M2168" t="s">
        <v>35</v>
      </c>
      <c r="N2168" s="1">
        <v>44877</v>
      </c>
      <c r="O2168">
        <v>13.88</v>
      </c>
      <c r="P2168" s="2">
        <v>22.38</v>
      </c>
      <c r="Q2168">
        <v>8.5</v>
      </c>
      <c r="R2168">
        <v>34</v>
      </c>
      <c r="S2168" s="2">
        <v>471.92</v>
      </c>
      <c r="T2168" s="3">
        <v>7.0000000000000007E-2</v>
      </c>
      <c r="U2168" s="2">
        <v>33.03</v>
      </c>
      <c r="V2168" s="2">
        <v>438.89</v>
      </c>
      <c r="W2168" s="2">
        <v>15.1</v>
      </c>
      <c r="X2168" s="2">
        <v>453.99</v>
      </c>
    </row>
    <row r="2169" spans="1:24">
      <c r="A2169" t="s">
        <v>4321</v>
      </c>
      <c r="B2169" s="1">
        <v>44830</v>
      </c>
      <c r="C2169" t="s">
        <v>3848</v>
      </c>
      <c r="D2169" t="s">
        <v>1080</v>
      </c>
      <c r="E2169" t="s">
        <v>39</v>
      </c>
      <c r="F2169" t="s">
        <v>39</v>
      </c>
      <c r="G2169" t="s">
        <v>46</v>
      </c>
      <c r="H2169" t="s">
        <v>30</v>
      </c>
      <c r="I2169" t="s">
        <v>31</v>
      </c>
      <c r="J2169" t="s">
        <v>464</v>
      </c>
      <c r="K2169" t="s">
        <v>50</v>
      </c>
      <c r="L2169" t="s">
        <v>34</v>
      </c>
      <c r="M2169" t="s">
        <v>52</v>
      </c>
      <c r="N2169" s="1">
        <v>44870</v>
      </c>
      <c r="O2169">
        <v>14.7</v>
      </c>
      <c r="P2169" s="2">
        <v>29.99</v>
      </c>
      <c r="Q2169">
        <v>15.29</v>
      </c>
      <c r="R2169">
        <v>36</v>
      </c>
      <c r="S2169" s="2">
        <v>529.20000000000005</v>
      </c>
      <c r="T2169" s="3">
        <v>0.03</v>
      </c>
      <c r="U2169" s="2">
        <v>15.88</v>
      </c>
      <c r="V2169" s="2">
        <v>513.32000000000005</v>
      </c>
      <c r="W2169" s="2">
        <v>5.5</v>
      </c>
      <c r="X2169" s="2">
        <v>518.82000000000005</v>
      </c>
    </row>
    <row r="2170" spans="1:24">
      <c r="A2170" t="s">
        <v>4322</v>
      </c>
      <c r="B2170" s="1">
        <v>44861</v>
      </c>
      <c r="C2170" t="s">
        <v>4323</v>
      </c>
      <c r="D2170" t="s">
        <v>1083</v>
      </c>
      <c r="E2170" t="s">
        <v>45</v>
      </c>
      <c r="F2170" t="s">
        <v>45</v>
      </c>
      <c r="G2170" t="s">
        <v>107</v>
      </c>
      <c r="H2170" t="s">
        <v>90</v>
      </c>
      <c r="I2170" t="s">
        <v>31</v>
      </c>
      <c r="J2170" t="s">
        <v>467</v>
      </c>
      <c r="K2170" t="s">
        <v>57</v>
      </c>
      <c r="L2170" t="s">
        <v>34</v>
      </c>
      <c r="M2170" t="s">
        <v>35</v>
      </c>
      <c r="N2170" s="1">
        <v>44905</v>
      </c>
      <c r="O2170">
        <v>54.52</v>
      </c>
      <c r="P2170" s="2">
        <v>100.97</v>
      </c>
      <c r="Q2170">
        <v>46.45</v>
      </c>
      <c r="R2170">
        <v>29</v>
      </c>
      <c r="S2170" s="2">
        <v>1581.08</v>
      </c>
      <c r="T2170" s="3">
        <v>0.05</v>
      </c>
      <c r="U2170" s="2">
        <v>79.05</v>
      </c>
      <c r="V2170" s="2">
        <v>1502.03</v>
      </c>
      <c r="W2170" s="2">
        <v>7.18</v>
      </c>
      <c r="X2170" s="2">
        <v>1509.21</v>
      </c>
    </row>
    <row r="2171" spans="1:24">
      <c r="A2171" t="s">
        <v>4324</v>
      </c>
      <c r="B2171" s="1">
        <v>44861</v>
      </c>
      <c r="C2171" t="s">
        <v>2481</v>
      </c>
      <c r="D2171" t="s">
        <v>1086</v>
      </c>
      <c r="E2171" t="s">
        <v>27</v>
      </c>
      <c r="F2171" t="s">
        <v>28</v>
      </c>
      <c r="G2171" t="s">
        <v>107</v>
      </c>
      <c r="H2171" t="s">
        <v>90</v>
      </c>
      <c r="I2171" t="s">
        <v>31</v>
      </c>
      <c r="J2171" t="s">
        <v>470</v>
      </c>
      <c r="K2171" t="s">
        <v>33</v>
      </c>
      <c r="L2171" t="s">
        <v>58</v>
      </c>
      <c r="M2171" t="s">
        <v>35</v>
      </c>
      <c r="N2171" s="1">
        <v>44873</v>
      </c>
      <c r="O2171">
        <v>2.59</v>
      </c>
      <c r="P2171" s="2">
        <v>3.98</v>
      </c>
      <c r="Q2171">
        <v>1.39</v>
      </c>
      <c r="R2171">
        <v>4</v>
      </c>
      <c r="S2171" s="2">
        <v>10.36</v>
      </c>
      <c r="T2171" s="3">
        <v>0.09</v>
      </c>
      <c r="U2171" s="2">
        <v>0.93</v>
      </c>
      <c r="V2171" s="2">
        <v>9.43</v>
      </c>
      <c r="W2171" s="2">
        <v>2.97</v>
      </c>
      <c r="X2171" s="2">
        <v>12.4</v>
      </c>
    </row>
    <row r="2172" spans="1:24">
      <c r="A2172" t="s">
        <v>4325</v>
      </c>
      <c r="B2172" s="1">
        <v>44903</v>
      </c>
      <c r="C2172" t="s">
        <v>4326</v>
      </c>
      <c r="D2172" t="s">
        <v>1089</v>
      </c>
      <c r="E2172" t="s">
        <v>39</v>
      </c>
      <c r="F2172" t="s">
        <v>39</v>
      </c>
      <c r="G2172" t="s">
        <v>46</v>
      </c>
      <c r="H2172" t="s">
        <v>416</v>
      </c>
      <c r="I2172" t="s">
        <v>48</v>
      </c>
      <c r="J2172" t="s">
        <v>473</v>
      </c>
      <c r="K2172" t="s">
        <v>57</v>
      </c>
      <c r="L2172" t="s">
        <v>58</v>
      </c>
      <c r="M2172" t="s">
        <v>35</v>
      </c>
      <c r="N2172" s="1">
        <v>44911</v>
      </c>
      <c r="O2172">
        <v>4.59</v>
      </c>
      <c r="P2172" s="2">
        <v>7.28</v>
      </c>
      <c r="Q2172">
        <v>2.69</v>
      </c>
      <c r="R2172">
        <v>18</v>
      </c>
      <c r="S2172" s="2">
        <v>82.62</v>
      </c>
      <c r="T2172" s="3">
        <v>0.09</v>
      </c>
      <c r="U2172" s="2">
        <v>7.44</v>
      </c>
      <c r="V2172" s="2">
        <v>75.180000000000007</v>
      </c>
      <c r="W2172" s="2">
        <v>11.15</v>
      </c>
      <c r="X2172" s="2">
        <v>86.33</v>
      </c>
    </row>
    <row r="2173" spans="1:24">
      <c r="A2173" t="s">
        <v>4327</v>
      </c>
      <c r="B2173" s="1">
        <v>44903</v>
      </c>
      <c r="C2173" t="s">
        <v>4328</v>
      </c>
      <c r="D2173" t="s">
        <v>1092</v>
      </c>
      <c r="E2173" t="s">
        <v>45</v>
      </c>
      <c r="F2173" t="s">
        <v>45</v>
      </c>
      <c r="G2173" t="s">
        <v>46</v>
      </c>
      <c r="H2173" t="s">
        <v>416</v>
      </c>
      <c r="I2173" t="s">
        <v>48</v>
      </c>
      <c r="J2173" t="s">
        <v>476</v>
      </c>
      <c r="K2173" t="s">
        <v>33</v>
      </c>
      <c r="L2173" t="s">
        <v>41</v>
      </c>
      <c r="M2173" t="s">
        <v>35</v>
      </c>
      <c r="N2173" s="1">
        <v>44906</v>
      </c>
      <c r="O2173">
        <v>0.71</v>
      </c>
      <c r="P2173" s="2">
        <v>1.1399999999999999</v>
      </c>
      <c r="Q2173">
        <v>0.43</v>
      </c>
      <c r="R2173">
        <v>28</v>
      </c>
      <c r="S2173" s="2">
        <v>19.88</v>
      </c>
      <c r="T2173" s="3">
        <v>0.09</v>
      </c>
      <c r="U2173" s="2">
        <v>1.79</v>
      </c>
      <c r="V2173" s="2">
        <v>18.09</v>
      </c>
      <c r="W2173" s="2">
        <v>0.7</v>
      </c>
      <c r="X2173" s="2">
        <v>18.79</v>
      </c>
    </row>
    <row r="2174" spans="1:24">
      <c r="A2174" t="s">
        <v>4329</v>
      </c>
      <c r="B2174" s="1">
        <v>43507</v>
      </c>
      <c r="C2174" t="s">
        <v>4330</v>
      </c>
      <c r="D2174" t="s">
        <v>1095</v>
      </c>
      <c r="E2174" t="s">
        <v>27</v>
      </c>
      <c r="F2174" t="s">
        <v>28</v>
      </c>
      <c r="G2174" t="s">
        <v>107</v>
      </c>
      <c r="H2174" t="s">
        <v>90</v>
      </c>
      <c r="I2174" t="s">
        <v>176</v>
      </c>
      <c r="J2174" t="s">
        <v>480</v>
      </c>
      <c r="K2174" t="s">
        <v>50</v>
      </c>
      <c r="L2174" t="s">
        <v>34</v>
      </c>
      <c r="M2174" t="s">
        <v>35</v>
      </c>
      <c r="N2174" s="1">
        <v>43547</v>
      </c>
      <c r="O2174">
        <v>3.52</v>
      </c>
      <c r="P2174" s="2">
        <v>5.58</v>
      </c>
      <c r="Q2174">
        <v>2.06</v>
      </c>
      <c r="R2174">
        <v>29</v>
      </c>
      <c r="S2174" s="2">
        <v>102.08</v>
      </c>
      <c r="T2174" s="3">
        <v>0.03</v>
      </c>
      <c r="U2174" s="2">
        <v>3.06</v>
      </c>
      <c r="V2174" s="2">
        <v>99.02</v>
      </c>
      <c r="W2174" s="2">
        <v>2.99</v>
      </c>
      <c r="X2174" s="2">
        <v>102.01</v>
      </c>
    </row>
    <row r="2175" spans="1:24">
      <c r="A2175" t="s">
        <v>4331</v>
      </c>
      <c r="B2175" s="1">
        <v>43507</v>
      </c>
      <c r="C2175" t="s">
        <v>4332</v>
      </c>
      <c r="D2175" t="s">
        <v>1098</v>
      </c>
      <c r="E2175" t="s">
        <v>39</v>
      </c>
      <c r="F2175" t="s">
        <v>39</v>
      </c>
      <c r="G2175" t="s">
        <v>107</v>
      </c>
      <c r="H2175" t="s">
        <v>62</v>
      </c>
      <c r="I2175" t="s">
        <v>176</v>
      </c>
      <c r="J2175" t="s">
        <v>483</v>
      </c>
      <c r="K2175" t="s">
        <v>57</v>
      </c>
      <c r="L2175" t="s">
        <v>41</v>
      </c>
      <c r="M2175" t="s">
        <v>35</v>
      </c>
      <c r="N2175" s="1">
        <v>43533</v>
      </c>
      <c r="O2175">
        <v>2.39</v>
      </c>
      <c r="P2175" s="2">
        <v>4.26</v>
      </c>
      <c r="Q2175">
        <v>1.87</v>
      </c>
      <c r="R2175">
        <v>29</v>
      </c>
      <c r="S2175" s="2">
        <v>69.31</v>
      </c>
      <c r="T2175" s="3">
        <v>0.03</v>
      </c>
      <c r="U2175" s="2">
        <v>2.08</v>
      </c>
      <c r="V2175" s="2">
        <v>67.23</v>
      </c>
      <c r="W2175" s="2">
        <v>1.2</v>
      </c>
      <c r="X2175" s="2">
        <v>68.430000000000007</v>
      </c>
    </row>
    <row r="2176" spans="1:24">
      <c r="A2176" t="s">
        <v>4333</v>
      </c>
      <c r="B2176" s="1">
        <v>43508</v>
      </c>
      <c r="C2176" t="s">
        <v>4334</v>
      </c>
      <c r="D2176" t="s">
        <v>1101</v>
      </c>
      <c r="E2176" t="s">
        <v>45</v>
      </c>
      <c r="F2176" t="s">
        <v>45</v>
      </c>
      <c r="G2176" t="s">
        <v>29</v>
      </c>
      <c r="H2176" t="s">
        <v>433</v>
      </c>
      <c r="I2176" t="s">
        <v>73</v>
      </c>
      <c r="J2176" t="s">
        <v>486</v>
      </c>
      <c r="K2176" t="s">
        <v>33</v>
      </c>
      <c r="L2176" t="s">
        <v>58</v>
      </c>
      <c r="M2176" t="s">
        <v>52</v>
      </c>
      <c r="N2176" s="1">
        <v>43564</v>
      </c>
      <c r="O2176">
        <v>2.41</v>
      </c>
      <c r="P2176" s="2">
        <v>3.71</v>
      </c>
      <c r="Q2176">
        <v>1.3</v>
      </c>
      <c r="R2176">
        <v>42</v>
      </c>
      <c r="S2176" s="2">
        <v>101.22</v>
      </c>
      <c r="T2176" s="3">
        <v>7.0000000000000007E-2</v>
      </c>
      <c r="U2176" s="2">
        <v>7.09</v>
      </c>
      <c r="V2176" s="2">
        <v>94.13</v>
      </c>
      <c r="W2176" s="2">
        <v>1.93</v>
      </c>
      <c r="X2176" s="2">
        <v>96.06</v>
      </c>
    </row>
    <row r="2177" spans="1:24">
      <c r="A2177" t="s">
        <v>4335</v>
      </c>
      <c r="B2177" s="1">
        <v>43509</v>
      </c>
      <c r="C2177" t="s">
        <v>4336</v>
      </c>
      <c r="D2177" t="s">
        <v>1104</v>
      </c>
      <c r="E2177" t="s">
        <v>27</v>
      </c>
      <c r="F2177" t="s">
        <v>28</v>
      </c>
      <c r="G2177" t="s">
        <v>107</v>
      </c>
      <c r="H2177" t="s">
        <v>90</v>
      </c>
      <c r="I2177" t="s">
        <v>176</v>
      </c>
      <c r="J2177" t="s">
        <v>489</v>
      </c>
      <c r="K2177" t="s">
        <v>33</v>
      </c>
      <c r="L2177" t="s">
        <v>58</v>
      </c>
      <c r="M2177" t="s">
        <v>178</v>
      </c>
      <c r="N2177" s="1">
        <v>43558</v>
      </c>
      <c r="O2177">
        <v>75</v>
      </c>
      <c r="P2177" s="2">
        <v>120.97</v>
      </c>
      <c r="Q2177">
        <v>45.97</v>
      </c>
      <c r="R2177">
        <v>6</v>
      </c>
      <c r="S2177" s="2">
        <v>450</v>
      </c>
      <c r="T2177" s="3">
        <v>0.08</v>
      </c>
      <c r="U2177" s="2">
        <v>36</v>
      </c>
      <c r="V2177" s="2">
        <v>414</v>
      </c>
      <c r="W2177" s="2">
        <v>26.3</v>
      </c>
      <c r="X2177" s="2">
        <v>440.3</v>
      </c>
    </row>
    <row r="2178" spans="1:24">
      <c r="A2178" t="s">
        <v>4337</v>
      </c>
      <c r="B2178" s="1">
        <v>43510</v>
      </c>
      <c r="C2178" t="s">
        <v>4338</v>
      </c>
      <c r="D2178" t="s">
        <v>1107</v>
      </c>
      <c r="E2178" t="s">
        <v>39</v>
      </c>
      <c r="F2178" t="s">
        <v>39</v>
      </c>
      <c r="G2178" t="s">
        <v>72</v>
      </c>
      <c r="H2178" t="s">
        <v>416</v>
      </c>
      <c r="I2178" t="s">
        <v>73</v>
      </c>
      <c r="J2178" t="s">
        <v>492</v>
      </c>
      <c r="K2178" t="s">
        <v>50</v>
      </c>
      <c r="L2178" t="s">
        <v>51</v>
      </c>
      <c r="M2178" t="s">
        <v>35</v>
      </c>
      <c r="N2178" s="1">
        <v>43536</v>
      </c>
      <c r="O2178">
        <v>0.9</v>
      </c>
      <c r="P2178" s="2">
        <v>2.1</v>
      </c>
      <c r="Q2178">
        <v>1.2</v>
      </c>
      <c r="R2178">
        <v>17</v>
      </c>
      <c r="S2178" s="2">
        <v>15.3</v>
      </c>
      <c r="T2178" s="3">
        <v>0.03</v>
      </c>
      <c r="U2178" s="2">
        <v>0.46</v>
      </c>
      <c r="V2178" s="2">
        <v>14.84</v>
      </c>
      <c r="W2178" s="2">
        <v>0.7</v>
      </c>
      <c r="X2178" s="2">
        <v>15.54</v>
      </c>
    </row>
    <row r="2179" spans="1:24">
      <c r="A2179" t="s">
        <v>4339</v>
      </c>
      <c r="B2179" s="1">
        <v>43511</v>
      </c>
      <c r="C2179" t="s">
        <v>3370</v>
      </c>
      <c r="D2179" t="s">
        <v>1110</v>
      </c>
      <c r="E2179" t="s">
        <v>45</v>
      </c>
      <c r="F2179" t="s">
        <v>45</v>
      </c>
      <c r="G2179" t="s">
        <v>107</v>
      </c>
      <c r="H2179" t="s">
        <v>70</v>
      </c>
      <c r="I2179" t="s">
        <v>31</v>
      </c>
      <c r="J2179" t="s">
        <v>495</v>
      </c>
      <c r="K2179" t="s">
        <v>33</v>
      </c>
      <c r="L2179" t="s">
        <v>58</v>
      </c>
      <c r="M2179" t="s">
        <v>35</v>
      </c>
      <c r="N2179" s="1">
        <v>43530</v>
      </c>
      <c r="O2179">
        <v>1.19</v>
      </c>
      <c r="P2179" s="2">
        <v>1.98</v>
      </c>
      <c r="Q2179">
        <v>0.79</v>
      </c>
      <c r="R2179">
        <v>3</v>
      </c>
      <c r="S2179" s="2">
        <v>3.57</v>
      </c>
      <c r="T2179" s="3">
        <v>0.05</v>
      </c>
      <c r="U2179" s="2">
        <v>0.18</v>
      </c>
      <c r="V2179" s="2">
        <v>3.39</v>
      </c>
      <c r="W2179" s="2">
        <v>4.7699999999999996</v>
      </c>
      <c r="X2179" s="2">
        <v>8.16</v>
      </c>
    </row>
    <row r="2180" spans="1:24">
      <c r="A2180" t="s">
        <v>4340</v>
      </c>
      <c r="B2180" s="1">
        <v>43513</v>
      </c>
      <c r="C2180" t="s">
        <v>2005</v>
      </c>
      <c r="D2180" t="s">
        <v>1113</v>
      </c>
      <c r="E2180" t="s">
        <v>39</v>
      </c>
      <c r="F2180" t="s">
        <v>39</v>
      </c>
      <c r="G2180" t="s">
        <v>107</v>
      </c>
      <c r="H2180" t="s">
        <v>90</v>
      </c>
      <c r="I2180" t="s">
        <v>48</v>
      </c>
      <c r="J2180" t="s">
        <v>498</v>
      </c>
      <c r="K2180" t="s">
        <v>33</v>
      </c>
      <c r="L2180" t="s">
        <v>34</v>
      </c>
      <c r="M2180" t="s">
        <v>35</v>
      </c>
      <c r="N2180" s="1">
        <v>43518</v>
      </c>
      <c r="O2180">
        <v>1.0900000000000001</v>
      </c>
      <c r="P2180" s="2">
        <v>2.6</v>
      </c>
      <c r="Q2180">
        <v>1.51</v>
      </c>
      <c r="R2180">
        <v>47</v>
      </c>
      <c r="S2180" s="2">
        <v>51.23</v>
      </c>
      <c r="T2180" s="3">
        <v>0.1</v>
      </c>
      <c r="U2180" s="2">
        <v>5.12</v>
      </c>
      <c r="V2180" s="2">
        <v>46.11</v>
      </c>
      <c r="W2180" s="2">
        <v>2.4</v>
      </c>
      <c r="X2180" s="2">
        <v>48.51</v>
      </c>
    </row>
    <row r="2181" spans="1:24">
      <c r="A2181" t="s">
        <v>4341</v>
      </c>
      <c r="B2181" s="1">
        <v>43514</v>
      </c>
      <c r="C2181" t="s">
        <v>3374</v>
      </c>
      <c r="D2181" t="s">
        <v>1115</v>
      </c>
      <c r="E2181" t="s">
        <v>45</v>
      </c>
      <c r="F2181" t="s">
        <v>45</v>
      </c>
      <c r="G2181" t="s">
        <v>29</v>
      </c>
      <c r="H2181" t="s">
        <v>47</v>
      </c>
      <c r="I2181" t="s">
        <v>73</v>
      </c>
      <c r="J2181" t="s">
        <v>501</v>
      </c>
      <c r="K2181" t="s">
        <v>50</v>
      </c>
      <c r="L2181" t="s">
        <v>34</v>
      </c>
      <c r="M2181" t="s">
        <v>35</v>
      </c>
      <c r="N2181" s="1">
        <v>43544</v>
      </c>
      <c r="O2181">
        <v>99.39</v>
      </c>
      <c r="P2181" s="2">
        <v>162.93</v>
      </c>
      <c r="Q2181">
        <v>63.54</v>
      </c>
      <c r="R2181">
        <v>32</v>
      </c>
      <c r="S2181" s="2">
        <v>3180.48</v>
      </c>
      <c r="T2181" s="3">
        <v>0.09</v>
      </c>
      <c r="U2181" s="2">
        <v>286.24</v>
      </c>
      <c r="V2181" s="2">
        <v>2894.24</v>
      </c>
      <c r="W2181" s="2">
        <v>19.989999999999998</v>
      </c>
      <c r="X2181" s="2">
        <v>2914.23</v>
      </c>
    </row>
    <row r="2182" spans="1:24">
      <c r="A2182" t="s">
        <v>4342</v>
      </c>
      <c r="B2182" s="1">
        <v>43516</v>
      </c>
      <c r="C2182" t="s">
        <v>3168</v>
      </c>
      <c r="D2182" t="s">
        <v>1117</v>
      </c>
      <c r="E2182" t="s">
        <v>27</v>
      </c>
      <c r="F2182" t="s">
        <v>28</v>
      </c>
      <c r="G2182" t="s">
        <v>72</v>
      </c>
      <c r="H2182" t="s">
        <v>47</v>
      </c>
      <c r="I2182" t="s">
        <v>73</v>
      </c>
      <c r="J2182" t="s">
        <v>32</v>
      </c>
      <c r="K2182" t="s">
        <v>57</v>
      </c>
      <c r="L2182" t="s">
        <v>34</v>
      </c>
      <c r="M2182" t="s">
        <v>35</v>
      </c>
      <c r="N2182" s="1">
        <v>43553</v>
      </c>
      <c r="O2182">
        <v>1.0900000000000001</v>
      </c>
      <c r="P2182" s="2">
        <v>1.68</v>
      </c>
      <c r="Q2182">
        <v>0.59</v>
      </c>
      <c r="R2182">
        <v>33</v>
      </c>
      <c r="S2182" s="2">
        <v>35.97</v>
      </c>
      <c r="T2182" s="3">
        <v>0.04</v>
      </c>
      <c r="U2182" s="2">
        <v>1.44</v>
      </c>
      <c r="V2182" s="2">
        <v>34.53</v>
      </c>
      <c r="W2182" s="2">
        <v>1</v>
      </c>
      <c r="X2182" s="2">
        <v>35.53</v>
      </c>
    </row>
    <row r="2183" spans="1:24">
      <c r="A2183" t="s">
        <v>4343</v>
      </c>
      <c r="B2183" s="1">
        <v>43518</v>
      </c>
      <c r="C2183" t="s">
        <v>3874</v>
      </c>
      <c r="D2183" t="s">
        <v>1119</v>
      </c>
      <c r="E2183" t="s">
        <v>27</v>
      </c>
      <c r="F2183" t="s">
        <v>28</v>
      </c>
      <c r="G2183" t="s">
        <v>46</v>
      </c>
      <c r="H2183" t="s">
        <v>433</v>
      </c>
      <c r="I2183" t="s">
        <v>63</v>
      </c>
      <c r="J2183" t="s">
        <v>40</v>
      </c>
      <c r="K2183" t="s">
        <v>50</v>
      </c>
      <c r="L2183" t="s">
        <v>34</v>
      </c>
      <c r="M2183" t="s">
        <v>35</v>
      </c>
      <c r="N2183" s="1">
        <v>43523</v>
      </c>
      <c r="O2183">
        <v>54.29</v>
      </c>
      <c r="P2183" s="2">
        <v>90.48</v>
      </c>
      <c r="Q2183">
        <v>36.19</v>
      </c>
      <c r="R2183">
        <v>8</v>
      </c>
      <c r="S2183" s="2">
        <v>434.32</v>
      </c>
      <c r="T2183" s="3">
        <v>7.0000000000000007E-2</v>
      </c>
      <c r="U2183" s="2">
        <v>30.4</v>
      </c>
      <c r="V2183" s="2">
        <v>403.92</v>
      </c>
      <c r="W2183" s="2">
        <v>19.989999999999998</v>
      </c>
      <c r="X2183" s="2">
        <v>423.91</v>
      </c>
    </row>
    <row r="2184" spans="1:24">
      <c r="A2184" t="s">
        <v>4344</v>
      </c>
      <c r="B2184" s="1">
        <v>43519</v>
      </c>
      <c r="C2184" t="s">
        <v>3379</v>
      </c>
      <c r="D2184" t="s">
        <v>1121</v>
      </c>
      <c r="E2184" t="s">
        <v>39</v>
      </c>
      <c r="F2184" t="s">
        <v>39</v>
      </c>
      <c r="G2184" t="s">
        <v>29</v>
      </c>
      <c r="H2184" t="s">
        <v>167</v>
      </c>
      <c r="I2184" t="s">
        <v>63</v>
      </c>
      <c r="J2184" t="s">
        <v>49</v>
      </c>
      <c r="K2184" t="s">
        <v>57</v>
      </c>
      <c r="L2184" t="s">
        <v>41</v>
      </c>
      <c r="M2184" t="s">
        <v>35</v>
      </c>
      <c r="N2184" s="1">
        <v>43564</v>
      </c>
      <c r="O2184">
        <v>5.33</v>
      </c>
      <c r="P2184" s="2">
        <v>8.6</v>
      </c>
      <c r="Q2184">
        <v>3.27</v>
      </c>
      <c r="R2184">
        <v>48</v>
      </c>
      <c r="S2184" s="2">
        <v>255.84</v>
      </c>
      <c r="T2184" s="3">
        <v>0</v>
      </c>
      <c r="U2184" s="2">
        <v>0</v>
      </c>
      <c r="V2184" s="2">
        <v>255.84</v>
      </c>
      <c r="W2184" s="2">
        <v>6.19</v>
      </c>
      <c r="X2184" s="2">
        <v>262.02999999999997</v>
      </c>
    </row>
    <row r="2185" spans="1:24">
      <c r="A2185" t="s">
        <v>4345</v>
      </c>
      <c r="B2185" s="1">
        <v>43520</v>
      </c>
      <c r="C2185" t="s">
        <v>4346</v>
      </c>
      <c r="D2185" t="s">
        <v>1123</v>
      </c>
      <c r="E2185" t="s">
        <v>45</v>
      </c>
      <c r="F2185" t="s">
        <v>45</v>
      </c>
      <c r="G2185" t="s">
        <v>29</v>
      </c>
      <c r="H2185" t="s">
        <v>30</v>
      </c>
      <c r="I2185" t="s">
        <v>31</v>
      </c>
      <c r="J2185" t="s">
        <v>56</v>
      </c>
      <c r="K2185" t="s">
        <v>33</v>
      </c>
      <c r="L2185" t="s">
        <v>51</v>
      </c>
      <c r="M2185" t="s">
        <v>35</v>
      </c>
      <c r="N2185" s="1">
        <v>43555</v>
      </c>
      <c r="O2185">
        <v>0.87</v>
      </c>
      <c r="P2185" s="2">
        <v>1.81</v>
      </c>
      <c r="Q2185">
        <v>0.94</v>
      </c>
      <c r="R2185">
        <v>41</v>
      </c>
      <c r="S2185" s="2">
        <v>35.67</v>
      </c>
      <c r="T2185" s="3">
        <v>0.03</v>
      </c>
      <c r="U2185" s="2">
        <v>1.07</v>
      </c>
      <c r="V2185" s="2">
        <v>34.6</v>
      </c>
      <c r="W2185" s="2">
        <v>0.75</v>
      </c>
      <c r="X2185" s="2">
        <v>35.35</v>
      </c>
    </row>
    <row r="2186" spans="1:24">
      <c r="A2186" t="s">
        <v>4347</v>
      </c>
      <c r="B2186" s="1">
        <v>43521</v>
      </c>
      <c r="C2186" t="s">
        <v>3060</v>
      </c>
      <c r="D2186" t="s">
        <v>1125</v>
      </c>
      <c r="E2186" t="s">
        <v>27</v>
      </c>
      <c r="F2186" t="s">
        <v>28</v>
      </c>
      <c r="G2186" t="s">
        <v>29</v>
      </c>
      <c r="H2186" t="s">
        <v>62</v>
      </c>
      <c r="I2186" t="s">
        <v>31</v>
      </c>
      <c r="J2186" t="s">
        <v>64</v>
      </c>
      <c r="K2186" t="s">
        <v>57</v>
      </c>
      <c r="L2186" t="s">
        <v>58</v>
      </c>
      <c r="M2186" t="s">
        <v>35</v>
      </c>
      <c r="N2186" s="1">
        <v>43558</v>
      </c>
      <c r="O2186">
        <v>4.8899999999999997</v>
      </c>
      <c r="P2186" s="2">
        <v>7.64</v>
      </c>
      <c r="Q2186">
        <v>2.75</v>
      </c>
      <c r="R2186">
        <v>18</v>
      </c>
      <c r="S2186" s="2">
        <v>88.02</v>
      </c>
      <c r="T2186" s="3">
        <v>0.1</v>
      </c>
      <c r="U2186" s="2">
        <v>8.8000000000000007</v>
      </c>
      <c r="V2186" s="2">
        <v>79.22</v>
      </c>
      <c r="W2186" s="2">
        <v>1.39</v>
      </c>
      <c r="X2186" s="2">
        <v>80.61</v>
      </c>
    </row>
    <row r="2187" spans="1:24">
      <c r="A2187" t="s">
        <v>4348</v>
      </c>
      <c r="B2187" s="1">
        <v>43521</v>
      </c>
      <c r="C2187" t="s">
        <v>4349</v>
      </c>
      <c r="D2187" t="s">
        <v>1127</v>
      </c>
      <c r="E2187" t="s">
        <v>39</v>
      </c>
      <c r="F2187" t="s">
        <v>39</v>
      </c>
      <c r="G2187" t="s">
        <v>29</v>
      </c>
      <c r="H2187" t="s">
        <v>150</v>
      </c>
      <c r="I2187" t="s">
        <v>31</v>
      </c>
      <c r="J2187" t="s">
        <v>68</v>
      </c>
      <c r="K2187" t="s">
        <v>33</v>
      </c>
      <c r="L2187" t="s">
        <v>51</v>
      </c>
      <c r="M2187" t="s">
        <v>35</v>
      </c>
      <c r="N2187" s="1">
        <v>43532</v>
      </c>
      <c r="O2187">
        <v>54.29</v>
      </c>
      <c r="P2187" s="2">
        <v>90.48</v>
      </c>
      <c r="Q2187">
        <v>36.19</v>
      </c>
      <c r="R2187">
        <v>3</v>
      </c>
      <c r="S2187" s="2">
        <v>162.87</v>
      </c>
      <c r="T2187" s="3">
        <v>0.03</v>
      </c>
      <c r="U2187" s="2">
        <v>4.8899999999999997</v>
      </c>
      <c r="V2187" s="2">
        <v>157.97999999999999</v>
      </c>
      <c r="W2187" s="2">
        <v>19.989999999999998</v>
      </c>
      <c r="X2187" s="2">
        <v>177.97</v>
      </c>
    </row>
    <row r="2188" spans="1:24">
      <c r="A2188" t="s">
        <v>4350</v>
      </c>
      <c r="B2188" s="1">
        <v>43522</v>
      </c>
      <c r="C2188" t="s">
        <v>3573</v>
      </c>
      <c r="D2188" t="s">
        <v>1129</v>
      </c>
      <c r="E2188" t="s">
        <v>45</v>
      </c>
      <c r="F2188" t="s">
        <v>45</v>
      </c>
      <c r="G2188" t="s">
        <v>29</v>
      </c>
      <c r="H2188" t="s">
        <v>47</v>
      </c>
      <c r="I2188" t="s">
        <v>176</v>
      </c>
      <c r="J2188" t="s">
        <v>74</v>
      </c>
      <c r="K2188" t="s">
        <v>33</v>
      </c>
      <c r="L2188" t="s">
        <v>34</v>
      </c>
      <c r="M2188" t="s">
        <v>35</v>
      </c>
      <c r="N2188" s="1">
        <v>43566</v>
      </c>
      <c r="O2188">
        <v>36.020000000000003</v>
      </c>
      <c r="P2188" s="2">
        <v>58.1</v>
      </c>
      <c r="Q2188">
        <v>22.08</v>
      </c>
      <c r="R2188">
        <v>50</v>
      </c>
      <c r="S2188" s="2">
        <v>1801</v>
      </c>
      <c r="T2188" s="3">
        <v>0.05</v>
      </c>
      <c r="U2188" s="2">
        <v>90.05</v>
      </c>
      <c r="V2188" s="2">
        <v>1710.95</v>
      </c>
      <c r="W2188" s="2">
        <v>1.49</v>
      </c>
      <c r="X2188" s="2">
        <v>1712.44</v>
      </c>
    </row>
    <row r="2189" spans="1:24">
      <c r="A2189" t="s">
        <v>4351</v>
      </c>
      <c r="B2189" s="1">
        <v>43531</v>
      </c>
      <c r="C2189" t="s">
        <v>3064</v>
      </c>
      <c r="D2189" t="s">
        <v>1131</v>
      </c>
      <c r="E2189" t="s">
        <v>27</v>
      </c>
      <c r="F2189" t="s">
        <v>28</v>
      </c>
      <c r="G2189" t="s">
        <v>29</v>
      </c>
      <c r="H2189" t="s">
        <v>90</v>
      </c>
      <c r="I2189" t="s">
        <v>73</v>
      </c>
      <c r="J2189" t="s">
        <v>78</v>
      </c>
      <c r="K2189" t="s">
        <v>33</v>
      </c>
      <c r="L2189" t="s">
        <v>41</v>
      </c>
      <c r="M2189" t="s">
        <v>35</v>
      </c>
      <c r="N2189" s="1">
        <v>43556</v>
      </c>
      <c r="O2189">
        <v>0.71</v>
      </c>
      <c r="P2189" s="2">
        <v>1.1399999999999999</v>
      </c>
      <c r="Q2189">
        <v>0.43</v>
      </c>
      <c r="R2189">
        <v>50</v>
      </c>
      <c r="S2189" s="2">
        <v>35.5</v>
      </c>
      <c r="T2189" s="3">
        <v>0.06</v>
      </c>
      <c r="U2189" s="2">
        <v>2.13</v>
      </c>
      <c r="V2189" s="2">
        <v>33.369999999999997</v>
      </c>
      <c r="W2189" s="2">
        <v>0.7</v>
      </c>
      <c r="X2189" s="2">
        <v>34.07</v>
      </c>
    </row>
    <row r="2190" spans="1:24">
      <c r="A2190" t="s">
        <v>4352</v>
      </c>
      <c r="B2190" s="1">
        <v>43535</v>
      </c>
      <c r="C2190" t="s">
        <v>4353</v>
      </c>
      <c r="D2190" t="s">
        <v>1133</v>
      </c>
      <c r="E2190" t="s">
        <v>39</v>
      </c>
      <c r="F2190" t="s">
        <v>39</v>
      </c>
      <c r="G2190" t="s">
        <v>107</v>
      </c>
      <c r="H2190" t="s">
        <v>479</v>
      </c>
      <c r="I2190" t="s">
        <v>73</v>
      </c>
      <c r="J2190" t="s">
        <v>82</v>
      </c>
      <c r="K2190" t="s">
        <v>50</v>
      </c>
      <c r="L2190" t="s">
        <v>51</v>
      </c>
      <c r="M2190" t="s">
        <v>35</v>
      </c>
      <c r="N2190" s="1">
        <v>43561</v>
      </c>
      <c r="O2190">
        <v>3.42</v>
      </c>
      <c r="P2190" s="2">
        <v>8.34</v>
      </c>
      <c r="Q2190">
        <v>4.92</v>
      </c>
      <c r="R2190">
        <v>16</v>
      </c>
      <c r="S2190" s="2">
        <v>54.72</v>
      </c>
      <c r="T2190" s="3">
        <v>0.03</v>
      </c>
      <c r="U2190" s="2">
        <v>1.64</v>
      </c>
      <c r="V2190" s="2">
        <v>53.08</v>
      </c>
      <c r="W2190" s="2">
        <v>2.64</v>
      </c>
      <c r="X2190" s="2">
        <v>55.72</v>
      </c>
    </row>
    <row r="2191" spans="1:24">
      <c r="A2191" t="s">
        <v>4354</v>
      </c>
      <c r="B2191" s="1">
        <v>43537</v>
      </c>
      <c r="C2191" t="s">
        <v>3585</v>
      </c>
      <c r="D2191" t="s">
        <v>1135</v>
      </c>
      <c r="E2191" t="s">
        <v>45</v>
      </c>
      <c r="F2191" t="s">
        <v>45</v>
      </c>
      <c r="G2191" t="s">
        <v>29</v>
      </c>
      <c r="H2191" t="s">
        <v>62</v>
      </c>
      <c r="I2191" t="s">
        <v>48</v>
      </c>
      <c r="J2191" t="s">
        <v>86</v>
      </c>
      <c r="K2191" t="s">
        <v>57</v>
      </c>
      <c r="L2191" t="s">
        <v>58</v>
      </c>
      <c r="M2191" t="s">
        <v>35</v>
      </c>
      <c r="N2191" s="1">
        <v>43569</v>
      </c>
      <c r="O2191">
        <v>0.71</v>
      </c>
      <c r="P2191" s="2">
        <v>1.1399999999999999</v>
      </c>
      <c r="Q2191">
        <v>0.43</v>
      </c>
      <c r="R2191">
        <v>38</v>
      </c>
      <c r="S2191" s="2">
        <v>26.98</v>
      </c>
      <c r="T2191" s="3">
        <v>0.02</v>
      </c>
      <c r="U2191" s="2">
        <v>0.54</v>
      </c>
      <c r="V2191" s="2">
        <v>26.44</v>
      </c>
      <c r="W2191" s="2">
        <v>0.7</v>
      </c>
      <c r="X2191" s="2">
        <v>27.14</v>
      </c>
    </row>
    <row r="2192" spans="1:24">
      <c r="A2192" t="s">
        <v>4355</v>
      </c>
      <c r="B2192" s="1">
        <v>43539</v>
      </c>
      <c r="C2192" t="s">
        <v>3399</v>
      </c>
      <c r="D2192" t="s">
        <v>1137</v>
      </c>
      <c r="E2192" t="s">
        <v>39</v>
      </c>
      <c r="F2192" t="s">
        <v>39</v>
      </c>
      <c r="G2192" t="s">
        <v>29</v>
      </c>
      <c r="H2192" t="s">
        <v>167</v>
      </c>
      <c r="I2192" t="s">
        <v>31</v>
      </c>
      <c r="J2192" t="s">
        <v>91</v>
      </c>
      <c r="K2192" t="s">
        <v>50</v>
      </c>
      <c r="L2192" t="s">
        <v>34</v>
      </c>
      <c r="M2192" t="s">
        <v>35</v>
      </c>
      <c r="N2192" s="1">
        <v>43599</v>
      </c>
      <c r="O2192">
        <v>4.59</v>
      </c>
      <c r="P2192" s="2">
        <v>7.28</v>
      </c>
      <c r="Q2192">
        <v>2.69</v>
      </c>
      <c r="R2192">
        <v>22</v>
      </c>
      <c r="S2192" s="2">
        <v>100.98</v>
      </c>
      <c r="T2192" s="3">
        <v>0.01</v>
      </c>
      <c r="U2192" s="2">
        <v>1.01</v>
      </c>
      <c r="V2192" s="2">
        <v>99.97</v>
      </c>
      <c r="W2192" s="2">
        <v>11.15</v>
      </c>
      <c r="X2192" s="2">
        <v>111.12</v>
      </c>
    </row>
    <row r="2193" spans="1:24">
      <c r="A2193" t="s">
        <v>4356</v>
      </c>
      <c r="B2193" s="1">
        <v>43540</v>
      </c>
      <c r="C2193" t="s">
        <v>4357</v>
      </c>
      <c r="D2193" t="s">
        <v>1139</v>
      </c>
      <c r="E2193" t="s">
        <v>39</v>
      </c>
      <c r="F2193" t="s">
        <v>39</v>
      </c>
      <c r="G2193" t="s">
        <v>46</v>
      </c>
      <c r="H2193" t="s">
        <v>30</v>
      </c>
      <c r="I2193" t="s">
        <v>48</v>
      </c>
      <c r="J2193" t="s">
        <v>95</v>
      </c>
      <c r="K2193" t="s">
        <v>57</v>
      </c>
      <c r="L2193" t="s">
        <v>41</v>
      </c>
      <c r="M2193" t="s">
        <v>35</v>
      </c>
      <c r="N2193" s="1">
        <v>43595</v>
      </c>
      <c r="O2193">
        <v>1.3</v>
      </c>
      <c r="P2193" s="2">
        <v>2.88</v>
      </c>
      <c r="Q2193">
        <v>1.58</v>
      </c>
      <c r="R2193">
        <v>48</v>
      </c>
      <c r="S2193" s="2">
        <v>62.4</v>
      </c>
      <c r="T2193" s="3">
        <v>7.0000000000000007E-2</v>
      </c>
      <c r="U2193" s="2">
        <v>4.37</v>
      </c>
      <c r="V2193" s="2">
        <v>58.03</v>
      </c>
      <c r="W2193" s="2">
        <v>1.01</v>
      </c>
      <c r="X2193" s="2">
        <v>59.04</v>
      </c>
    </row>
    <row r="2194" spans="1:24">
      <c r="A2194" t="s">
        <v>4358</v>
      </c>
      <c r="B2194" s="1">
        <v>43545</v>
      </c>
      <c r="C2194" t="s">
        <v>4359</v>
      </c>
      <c r="D2194" t="s">
        <v>1141</v>
      </c>
      <c r="E2194" t="s">
        <v>45</v>
      </c>
      <c r="F2194" t="s">
        <v>45</v>
      </c>
      <c r="G2194" t="s">
        <v>46</v>
      </c>
      <c r="H2194" t="s">
        <v>30</v>
      </c>
      <c r="I2194" t="s">
        <v>48</v>
      </c>
      <c r="J2194" t="s">
        <v>99</v>
      </c>
      <c r="K2194" t="s">
        <v>33</v>
      </c>
      <c r="L2194" t="s">
        <v>34</v>
      </c>
      <c r="M2194" t="s">
        <v>35</v>
      </c>
      <c r="N2194" s="1">
        <v>43576</v>
      </c>
      <c r="O2194">
        <v>5.5</v>
      </c>
      <c r="P2194" s="2">
        <v>12.22</v>
      </c>
      <c r="Q2194">
        <v>6.72</v>
      </c>
      <c r="R2194">
        <v>5</v>
      </c>
      <c r="S2194" s="2">
        <v>27.5</v>
      </c>
      <c r="T2194" s="3">
        <v>0.04</v>
      </c>
      <c r="U2194" s="2">
        <v>1.1000000000000001</v>
      </c>
      <c r="V2194" s="2">
        <v>26.4</v>
      </c>
      <c r="W2194" s="2">
        <v>2.85</v>
      </c>
      <c r="X2194" s="2">
        <v>29.25</v>
      </c>
    </row>
    <row r="2195" spans="1:24">
      <c r="A2195" t="s">
        <v>4360</v>
      </c>
      <c r="B2195" s="1">
        <v>43547</v>
      </c>
      <c r="C2195" t="s">
        <v>2309</v>
      </c>
      <c r="D2195" t="s">
        <v>1143</v>
      </c>
      <c r="E2195" t="s">
        <v>27</v>
      </c>
      <c r="F2195" t="s">
        <v>28</v>
      </c>
      <c r="G2195" t="s">
        <v>46</v>
      </c>
      <c r="H2195" t="s">
        <v>416</v>
      </c>
      <c r="I2195" t="s">
        <v>176</v>
      </c>
      <c r="J2195" t="s">
        <v>103</v>
      </c>
      <c r="K2195" t="s">
        <v>57</v>
      </c>
      <c r="L2195" t="s">
        <v>41</v>
      </c>
      <c r="M2195" t="s">
        <v>35</v>
      </c>
      <c r="N2195" s="1">
        <v>43584</v>
      </c>
      <c r="O2195">
        <v>1.82</v>
      </c>
      <c r="P2195" s="2">
        <v>2.98</v>
      </c>
      <c r="Q2195">
        <v>1.1599999999999999</v>
      </c>
      <c r="R2195">
        <v>22</v>
      </c>
      <c r="S2195" s="2">
        <v>40.04</v>
      </c>
      <c r="T2195" s="3">
        <v>0.04</v>
      </c>
      <c r="U2195" s="2">
        <v>1.6</v>
      </c>
      <c r="V2195" s="2">
        <v>38.44</v>
      </c>
      <c r="W2195" s="2">
        <v>1.58</v>
      </c>
      <c r="X2195" s="2">
        <v>40.020000000000003</v>
      </c>
    </row>
    <row r="2196" spans="1:24">
      <c r="A2196" t="s">
        <v>4361</v>
      </c>
      <c r="B2196" s="1">
        <v>43550</v>
      </c>
      <c r="C2196" t="s">
        <v>4362</v>
      </c>
      <c r="D2196" t="s">
        <v>1145</v>
      </c>
      <c r="E2196" t="s">
        <v>27</v>
      </c>
      <c r="F2196" t="s">
        <v>28</v>
      </c>
      <c r="G2196" t="s">
        <v>72</v>
      </c>
      <c r="H2196" t="s">
        <v>125</v>
      </c>
      <c r="I2196" t="s">
        <v>63</v>
      </c>
      <c r="J2196" t="s">
        <v>108</v>
      </c>
      <c r="K2196" t="s">
        <v>33</v>
      </c>
      <c r="L2196" t="s">
        <v>51</v>
      </c>
      <c r="M2196" t="s">
        <v>35</v>
      </c>
      <c r="N2196" s="1">
        <v>43589</v>
      </c>
      <c r="O2196">
        <v>81.59</v>
      </c>
      <c r="P2196" s="2">
        <v>159.99</v>
      </c>
      <c r="Q2196">
        <v>78.400000000000006</v>
      </c>
      <c r="R2196">
        <v>30</v>
      </c>
      <c r="S2196" s="2">
        <v>2447.6999999999998</v>
      </c>
      <c r="T2196" s="3">
        <v>0.01</v>
      </c>
      <c r="U2196" s="2">
        <v>24.48</v>
      </c>
      <c r="V2196" s="2">
        <v>2423.2199999999998</v>
      </c>
      <c r="W2196" s="2">
        <v>5.5</v>
      </c>
      <c r="X2196" s="2">
        <v>2428.7199999999998</v>
      </c>
    </row>
    <row r="2197" spans="1:24">
      <c r="A2197" t="s">
        <v>4363</v>
      </c>
      <c r="B2197" s="1">
        <v>43551</v>
      </c>
      <c r="C2197" t="s">
        <v>4364</v>
      </c>
      <c r="D2197" t="s">
        <v>1147</v>
      </c>
      <c r="E2197" t="s">
        <v>39</v>
      </c>
      <c r="F2197" t="s">
        <v>39</v>
      </c>
      <c r="G2197" t="s">
        <v>107</v>
      </c>
      <c r="H2197" t="s">
        <v>150</v>
      </c>
      <c r="I2197" t="s">
        <v>48</v>
      </c>
      <c r="J2197" t="s">
        <v>112</v>
      </c>
      <c r="K2197" t="s">
        <v>50</v>
      </c>
      <c r="L2197" t="s">
        <v>58</v>
      </c>
      <c r="M2197" t="s">
        <v>35</v>
      </c>
      <c r="N2197" s="1">
        <v>43609</v>
      </c>
      <c r="O2197">
        <v>5.33</v>
      </c>
      <c r="P2197" s="2">
        <v>8.6</v>
      </c>
      <c r="Q2197">
        <v>3.27</v>
      </c>
      <c r="R2197">
        <v>37</v>
      </c>
      <c r="S2197" s="2">
        <v>197.21</v>
      </c>
      <c r="T2197" s="3">
        <v>0.04</v>
      </c>
      <c r="U2197" s="2">
        <v>7.89</v>
      </c>
      <c r="V2197" s="2">
        <v>189.32</v>
      </c>
      <c r="W2197" s="2">
        <v>6.19</v>
      </c>
      <c r="X2197" s="2">
        <v>195.51</v>
      </c>
    </row>
    <row r="2198" spans="1:24">
      <c r="A2198" t="s">
        <v>4365</v>
      </c>
      <c r="B2198" s="1">
        <v>43551</v>
      </c>
      <c r="C2198" t="s">
        <v>4366</v>
      </c>
      <c r="D2198" t="s">
        <v>1149</v>
      </c>
      <c r="E2198" t="s">
        <v>45</v>
      </c>
      <c r="F2198" t="s">
        <v>45</v>
      </c>
      <c r="G2198" t="s">
        <v>46</v>
      </c>
      <c r="H2198" t="s">
        <v>30</v>
      </c>
      <c r="I2198" t="s">
        <v>31</v>
      </c>
      <c r="J2198" t="s">
        <v>117</v>
      </c>
      <c r="K2198" t="s">
        <v>57</v>
      </c>
      <c r="L2198" t="s">
        <v>51</v>
      </c>
      <c r="M2198" t="s">
        <v>35</v>
      </c>
      <c r="N2198" s="1">
        <v>43560</v>
      </c>
      <c r="O2198">
        <v>3.52</v>
      </c>
      <c r="P2198" s="2">
        <v>5.68</v>
      </c>
      <c r="Q2198">
        <v>2.16</v>
      </c>
      <c r="R2198">
        <v>24</v>
      </c>
      <c r="S2198" s="2">
        <v>84.48</v>
      </c>
      <c r="T2198" s="3">
        <v>0.06</v>
      </c>
      <c r="U2198" s="2">
        <v>5.07</v>
      </c>
      <c r="V2198" s="2">
        <v>79.41</v>
      </c>
      <c r="W2198" s="2">
        <v>1.39</v>
      </c>
      <c r="X2198" s="2">
        <v>80.8</v>
      </c>
    </row>
    <row r="2199" spans="1:24">
      <c r="A2199" t="s">
        <v>4367</v>
      </c>
      <c r="B2199" s="1">
        <v>43554</v>
      </c>
      <c r="C2199" t="s">
        <v>3901</v>
      </c>
      <c r="D2199" t="s">
        <v>1151</v>
      </c>
      <c r="E2199" t="s">
        <v>27</v>
      </c>
      <c r="F2199" t="s">
        <v>28</v>
      </c>
      <c r="G2199" t="s">
        <v>29</v>
      </c>
      <c r="H2199" t="s">
        <v>416</v>
      </c>
      <c r="I2199" t="s">
        <v>63</v>
      </c>
      <c r="J2199" t="s">
        <v>121</v>
      </c>
      <c r="K2199" t="s">
        <v>33</v>
      </c>
      <c r="L2199" t="s">
        <v>34</v>
      </c>
      <c r="M2199" t="s">
        <v>35</v>
      </c>
      <c r="N2199" s="1">
        <v>43602</v>
      </c>
      <c r="O2199">
        <v>0.94</v>
      </c>
      <c r="P2199" s="2">
        <v>2.08</v>
      </c>
      <c r="Q2199">
        <v>1.1399999999999999</v>
      </c>
      <c r="R2199">
        <v>4</v>
      </c>
      <c r="S2199" s="2">
        <v>3.76</v>
      </c>
      <c r="T2199" s="3">
        <v>0.02</v>
      </c>
      <c r="U2199" s="2">
        <v>0.08</v>
      </c>
      <c r="V2199" s="2">
        <v>3.68</v>
      </c>
      <c r="W2199" s="2">
        <v>2.56</v>
      </c>
      <c r="X2199" s="2">
        <v>6.24</v>
      </c>
    </row>
    <row r="2200" spans="1:24">
      <c r="A2200" t="s">
        <v>4368</v>
      </c>
      <c r="B2200" s="1">
        <v>43574</v>
      </c>
      <c r="C2200" t="s">
        <v>3903</v>
      </c>
      <c r="D2200" t="s">
        <v>1153</v>
      </c>
      <c r="E2200" t="s">
        <v>27</v>
      </c>
      <c r="F2200" t="s">
        <v>28</v>
      </c>
      <c r="G2200" t="s">
        <v>29</v>
      </c>
      <c r="H2200" t="s">
        <v>62</v>
      </c>
      <c r="I2200" t="s">
        <v>63</v>
      </c>
      <c r="J2200" t="s">
        <v>126</v>
      </c>
      <c r="K2200" t="s">
        <v>57</v>
      </c>
      <c r="L2200" t="s">
        <v>41</v>
      </c>
      <c r="M2200" t="s">
        <v>35</v>
      </c>
      <c r="N2200" s="1">
        <v>43617</v>
      </c>
      <c r="O2200">
        <v>5.33</v>
      </c>
      <c r="P2200" s="2">
        <v>8.6</v>
      </c>
      <c r="Q2200">
        <v>3.27</v>
      </c>
      <c r="R2200">
        <v>36</v>
      </c>
      <c r="S2200" s="2">
        <v>191.88</v>
      </c>
      <c r="T2200" s="3">
        <v>0.06</v>
      </c>
      <c r="U2200" s="2">
        <v>11.51</v>
      </c>
      <c r="V2200" s="2">
        <v>180.37</v>
      </c>
      <c r="W2200" s="2">
        <v>6.19</v>
      </c>
      <c r="X2200" s="2">
        <v>186.56</v>
      </c>
    </row>
    <row r="2201" spans="1:24">
      <c r="A2201" t="s">
        <v>4369</v>
      </c>
      <c r="B2201" s="1">
        <v>43575</v>
      </c>
      <c r="C2201" t="s">
        <v>4370</v>
      </c>
      <c r="D2201" t="s">
        <v>1155</v>
      </c>
      <c r="E2201" t="s">
        <v>39</v>
      </c>
      <c r="F2201" t="s">
        <v>39</v>
      </c>
      <c r="G2201" t="s">
        <v>46</v>
      </c>
      <c r="H2201" t="s">
        <v>62</v>
      </c>
      <c r="I2201" t="s">
        <v>63</v>
      </c>
      <c r="J2201" t="s">
        <v>130</v>
      </c>
      <c r="K2201" t="s">
        <v>33</v>
      </c>
      <c r="L2201" t="s">
        <v>51</v>
      </c>
      <c r="M2201" t="s">
        <v>35</v>
      </c>
      <c r="N2201" s="1">
        <v>43614</v>
      </c>
      <c r="O2201">
        <v>2.52</v>
      </c>
      <c r="P2201" s="2">
        <v>4</v>
      </c>
      <c r="Q2201">
        <v>1.48</v>
      </c>
      <c r="R2201">
        <v>31</v>
      </c>
      <c r="S2201" s="2">
        <v>78.12</v>
      </c>
      <c r="T2201" s="3">
        <v>0.01</v>
      </c>
      <c r="U2201" s="2">
        <v>0.78</v>
      </c>
      <c r="V2201" s="2">
        <v>77.34</v>
      </c>
      <c r="W2201" s="2">
        <v>1.3</v>
      </c>
      <c r="X2201" s="2">
        <v>78.64</v>
      </c>
    </row>
    <row r="2202" spans="1:24">
      <c r="A2202" t="s">
        <v>4371</v>
      </c>
      <c r="B2202" s="1">
        <v>43581</v>
      </c>
      <c r="C2202" t="s">
        <v>4372</v>
      </c>
      <c r="D2202" t="s">
        <v>1157</v>
      </c>
      <c r="E2202" t="s">
        <v>45</v>
      </c>
      <c r="F2202" t="s">
        <v>45</v>
      </c>
      <c r="G2202" t="s">
        <v>29</v>
      </c>
      <c r="H2202" t="s">
        <v>66</v>
      </c>
      <c r="I2202" t="s">
        <v>73</v>
      </c>
      <c r="J2202" t="s">
        <v>134</v>
      </c>
      <c r="K2202" t="s">
        <v>50</v>
      </c>
      <c r="L2202" t="s">
        <v>58</v>
      </c>
      <c r="M2202" t="s">
        <v>35</v>
      </c>
      <c r="N2202" s="1">
        <v>43628</v>
      </c>
      <c r="O2202">
        <v>8.82</v>
      </c>
      <c r="P2202" s="2">
        <v>20.99</v>
      </c>
      <c r="Q2202">
        <v>12.17</v>
      </c>
      <c r="R2202">
        <v>19</v>
      </c>
      <c r="S2202" s="2">
        <v>167.58</v>
      </c>
      <c r="T2202" s="3">
        <v>0.01</v>
      </c>
      <c r="U2202" s="2">
        <v>1.68</v>
      </c>
      <c r="V2202" s="2">
        <v>165.9</v>
      </c>
      <c r="W2202" s="2">
        <v>4.8099999999999996</v>
      </c>
      <c r="X2202" s="2">
        <v>170.71</v>
      </c>
    </row>
    <row r="2203" spans="1:24">
      <c r="A2203" t="s">
        <v>4373</v>
      </c>
      <c r="B2203" s="1">
        <v>43582</v>
      </c>
      <c r="C2203" t="s">
        <v>3215</v>
      </c>
      <c r="D2203" t="s">
        <v>1159</v>
      </c>
      <c r="E2203" t="s">
        <v>27</v>
      </c>
      <c r="F2203" t="s">
        <v>28</v>
      </c>
      <c r="G2203" t="s">
        <v>107</v>
      </c>
      <c r="H2203" t="s">
        <v>47</v>
      </c>
      <c r="I2203" t="s">
        <v>176</v>
      </c>
      <c r="J2203" t="s">
        <v>138</v>
      </c>
      <c r="K2203" t="s">
        <v>57</v>
      </c>
      <c r="L2203" t="s">
        <v>34</v>
      </c>
      <c r="M2203" t="s">
        <v>52</v>
      </c>
      <c r="N2203" s="1">
        <v>43615</v>
      </c>
      <c r="O2203">
        <v>7.61</v>
      </c>
      <c r="P2203" s="2">
        <v>12.28</v>
      </c>
      <c r="Q2203">
        <v>4.67</v>
      </c>
      <c r="R2203">
        <v>29</v>
      </c>
      <c r="S2203" s="2">
        <v>220.69</v>
      </c>
      <c r="T2203" s="3">
        <v>0</v>
      </c>
      <c r="U2203" s="2">
        <v>0</v>
      </c>
      <c r="V2203" s="2">
        <v>220.69</v>
      </c>
      <c r="W2203" s="2">
        <v>6.35</v>
      </c>
      <c r="X2203" s="2">
        <v>227.04</v>
      </c>
    </row>
    <row r="2204" spans="1:24">
      <c r="A2204" t="s">
        <v>4374</v>
      </c>
      <c r="B2204" s="1">
        <v>43583</v>
      </c>
      <c r="C2204" t="s">
        <v>3910</v>
      </c>
      <c r="D2204" t="s">
        <v>1161</v>
      </c>
      <c r="E2204" t="s">
        <v>39</v>
      </c>
      <c r="F2204" t="s">
        <v>39</v>
      </c>
      <c r="G2204" t="s">
        <v>29</v>
      </c>
      <c r="H2204" t="s">
        <v>62</v>
      </c>
      <c r="I2204" t="s">
        <v>31</v>
      </c>
      <c r="J2204" t="s">
        <v>142</v>
      </c>
      <c r="K2204" t="s">
        <v>33</v>
      </c>
      <c r="L2204" t="s">
        <v>41</v>
      </c>
      <c r="M2204" t="s">
        <v>35</v>
      </c>
      <c r="N2204" s="1">
        <v>43608</v>
      </c>
      <c r="O2204">
        <v>1.59</v>
      </c>
      <c r="P2204" s="2">
        <v>2.61</v>
      </c>
      <c r="Q2204">
        <v>1.02</v>
      </c>
      <c r="R2204">
        <v>9</v>
      </c>
      <c r="S2204" s="2">
        <v>14.31</v>
      </c>
      <c r="T2204" s="3">
        <v>0.06</v>
      </c>
      <c r="U2204" s="2">
        <v>0.86</v>
      </c>
      <c r="V2204" s="2">
        <v>13.45</v>
      </c>
      <c r="W2204" s="2">
        <v>0.5</v>
      </c>
      <c r="X2204" s="2">
        <v>13.95</v>
      </c>
    </row>
    <row r="2205" spans="1:24">
      <c r="A2205" t="s">
        <v>4375</v>
      </c>
      <c r="B2205" s="1">
        <v>43583</v>
      </c>
      <c r="C2205" t="s">
        <v>3425</v>
      </c>
      <c r="D2205" t="s">
        <v>1163</v>
      </c>
      <c r="E2205" t="s">
        <v>45</v>
      </c>
      <c r="F2205" t="s">
        <v>45</v>
      </c>
      <c r="G2205" t="s">
        <v>29</v>
      </c>
      <c r="H2205" t="s">
        <v>525</v>
      </c>
      <c r="I2205" t="s">
        <v>31</v>
      </c>
      <c r="J2205" t="s">
        <v>146</v>
      </c>
      <c r="K2205" t="s">
        <v>33</v>
      </c>
      <c r="L2205" t="s">
        <v>51</v>
      </c>
      <c r="M2205" t="s">
        <v>35</v>
      </c>
      <c r="N2205" s="1">
        <v>43635</v>
      </c>
      <c r="O2205">
        <v>6.39</v>
      </c>
      <c r="P2205" s="2">
        <v>19.98</v>
      </c>
      <c r="Q2205">
        <v>13.59</v>
      </c>
      <c r="R2205">
        <v>7</v>
      </c>
      <c r="S2205" s="2">
        <v>44.73</v>
      </c>
      <c r="T2205" s="3">
        <v>0.01</v>
      </c>
      <c r="U2205" s="2">
        <v>0.45</v>
      </c>
      <c r="V2205" s="2">
        <v>44.28</v>
      </c>
      <c r="W2205" s="2">
        <v>4</v>
      </c>
      <c r="X2205" s="2">
        <v>48.28</v>
      </c>
    </row>
    <row r="2206" spans="1:24">
      <c r="A2206" t="s">
        <v>4376</v>
      </c>
      <c r="B2206" s="1">
        <v>43585</v>
      </c>
      <c r="C2206" t="s">
        <v>2354</v>
      </c>
      <c r="D2206" t="s">
        <v>1165</v>
      </c>
      <c r="E2206" t="s">
        <v>27</v>
      </c>
      <c r="F2206" t="s">
        <v>28</v>
      </c>
      <c r="G2206" t="s">
        <v>29</v>
      </c>
      <c r="H2206" t="s">
        <v>90</v>
      </c>
      <c r="I2206" t="s">
        <v>31</v>
      </c>
      <c r="J2206" t="s">
        <v>151</v>
      </c>
      <c r="K2206" t="s">
        <v>50</v>
      </c>
      <c r="L2206" t="s">
        <v>58</v>
      </c>
      <c r="M2206" t="s">
        <v>52</v>
      </c>
      <c r="N2206" s="1">
        <v>43602</v>
      </c>
      <c r="O2206">
        <v>32.020000000000003</v>
      </c>
      <c r="P2206" s="2">
        <v>152.47999999999999</v>
      </c>
      <c r="Q2206">
        <v>120.46</v>
      </c>
      <c r="R2206">
        <v>16</v>
      </c>
      <c r="S2206" s="2">
        <v>512.32000000000005</v>
      </c>
      <c r="T2206" s="3">
        <v>0.1</v>
      </c>
      <c r="U2206" s="2">
        <v>51.23</v>
      </c>
      <c r="V2206" s="2">
        <v>461.09</v>
      </c>
      <c r="W2206" s="2">
        <v>4</v>
      </c>
      <c r="X2206" s="2">
        <v>465.09</v>
      </c>
    </row>
    <row r="2207" spans="1:24">
      <c r="A2207" t="s">
        <v>4377</v>
      </c>
      <c r="B2207" s="1">
        <v>43585</v>
      </c>
      <c r="C2207" t="s">
        <v>2412</v>
      </c>
      <c r="D2207" t="s">
        <v>1167</v>
      </c>
      <c r="E2207" t="s">
        <v>39</v>
      </c>
      <c r="F2207" t="s">
        <v>39</v>
      </c>
      <c r="G2207" t="s">
        <v>46</v>
      </c>
      <c r="H2207" t="s">
        <v>66</v>
      </c>
      <c r="I2207" t="s">
        <v>63</v>
      </c>
      <c r="J2207" t="s">
        <v>155</v>
      </c>
      <c r="K2207" t="s">
        <v>33</v>
      </c>
      <c r="L2207" t="s">
        <v>58</v>
      </c>
      <c r="M2207" t="s">
        <v>35</v>
      </c>
      <c r="N2207" s="1">
        <v>43610</v>
      </c>
      <c r="O2207">
        <v>7.61</v>
      </c>
      <c r="P2207" s="2">
        <v>12.28</v>
      </c>
      <c r="Q2207">
        <v>4.67</v>
      </c>
      <c r="R2207">
        <v>27</v>
      </c>
      <c r="S2207" s="2">
        <v>205.47</v>
      </c>
      <c r="T2207" s="3">
        <v>0.03</v>
      </c>
      <c r="U2207" s="2">
        <v>6.16</v>
      </c>
      <c r="V2207" s="2">
        <v>199.31</v>
      </c>
      <c r="W2207" s="2">
        <v>6.35</v>
      </c>
      <c r="X2207" s="2">
        <v>205.66</v>
      </c>
    </row>
    <row r="2208" spans="1:24">
      <c r="A2208" t="s">
        <v>4378</v>
      </c>
      <c r="B2208" s="1">
        <v>43585</v>
      </c>
      <c r="C2208" t="s">
        <v>4379</v>
      </c>
      <c r="D2208" t="s">
        <v>1169</v>
      </c>
      <c r="E2208" t="s">
        <v>45</v>
      </c>
      <c r="F2208" t="s">
        <v>45</v>
      </c>
      <c r="G2208" t="s">
        <v>72</v>
      </c>
      <c r="H2208" t="s">
        <v>433</v>
      </c>
      <c r="I2208" t="s">
        <v>63</v>
      </c>
      <c r="J2208" t="s">
        <v>159</v>
      </c>
      <c r="K2208" t="s">
        <v>33</v>
      </c>
      <c r="L2208" t="s">
        <v>58</v>
      </c>
      <c r="M2208" t="s">
        <v>35</v>
      </c>
      <c r="N2208" s="1">
        <v>43627</v>
      </c>
      <c r="O2208">
        <v>10.07</v>
      </c>
      <c r="P2208" s="2">
        <v>15.98</v>
      </c>
      <c r="Q2208">
        <v>5.91</v>
      </c>
      <c r="R2208">
        <v>39</v>
      </c>
      <c r="S2208" s="2">
        <v>392.73</v>
      </c>
      <c r="T2208" s="3">
        <v>0.09</v>
      </c>
      <c r="U2208" s="2">
        <v>35.35</v>
      </c>
      <c r="V2208" s="2">
        <v>357.38</v>
      </c>
      <c r="W2208" s="2">
        <v>4</v>
      </c>
      <c r="X2208" s="2">
        <v>361.38</v>
      </c>
    </row>
    <row r="2209" spans="1:24">
      <c r="A2209" t="s">
        <v>4380</v>
      </c>
      <c r="B2209" s="1">
        <v>43586</v>
      </c>
      <c r="C2209" t="s">
        <v>4381</v>
      </c>
      <c r="D2209" t="s">
        <v>1171</v>
      </c>
      <c r="E2209" t="s">
        <v>27</v>
      </c>
      <c r="F2209" t="s">
        <v>28</v>
      </c>
      <c r="G2209" t="s">
        <v>29</v>
      </c>
      <c r="H2209" t="s">
        <v>90</v>
      </c>
      <c r="I2209" t="s">
        <v>63</v>
      </c>
      <c r="J2209" t="s">
        <v>163</v>
      </c>
      <c r="K2209" t="s">
        <v>50</v>
      </c>
      <c r="L2209" t="s">
        <v>41</v>
      </c>
      <c r="M2209" t="s">
        <v>35</v>
      </c>
      <c r="N2209" s="1">
        <v>43597</v>
      </c>
      <c r="O2209">
        <v>4.79</v>
      </c>
      <c r="P2209" s="2">
        <v>11.97</v>
      </c>
      <c r="Q2209">
        <v>7.18</v>
      </c>
      <c r="R2209">
        <v>7</v>
      </c>
      <c r="S2209" s="2">
        <v>33.53</v>
      </c>
      <c r="T2209" s="3">
        <v>0.05</v>
      </c>
      <c r="U2209" s="2">
        <v>1.68</v>
      </c>
      <c r="V2209" s="2">
        <v>31.85</v>
      </c>
      <c r="W2209" s="2">
        <v>5.81</v>
      </c>
      <c r="X2209" s="2">
        <v>37.659999999999997</v>
      </c>
    </row>
    <row r="2210" spans="1:24">
      <c r="A2210" t="s">
        <v>4382</v>
      </c>
      <c r="B2210" s="1">
        <v>43587</v>
      </c>
      <c r="C2210" t="s">
        <v>4383</v>
      </c>
      <c r="D2210" t="s">
        <v>1173</v>
      </c>
      <c r="E2210" t="s">
        <v>39</v>
      </c>
      <c r="F2210" t="s">
        <v>39</v>
      </c>
      <c r="G2210" t="s">
        <v>107</v>
      </c>
      <c r="H2210" t="s">
        <v>90</v>
      </c>
      <c r="I2210" t="s">
        <v>63</v>
      </c>
      <c r="J2210" t="s">
        <v>168</v>
      </c>
      <c r="K2210" t="s">
        <v>57</v>
      </c>
      <c r="L2210" t="s">
        <v>34</v>
      </c>
      <c r="M2210" t="s">
        <v>35</v>
      </c>
      <c r="N2210" s="1">
        <v>43620</v>
      </c>
      <c r="O2210">
        <v>8.7100000000000009</v>
      </c>
      <c r="P2210" s="2">
        <v>14.28</v>
      </c>
      <c r="Q2210">
        <v>5.57</v>
      </c>
      <c r="R2210">
        <v>42</v>
      </c>
      <c r="S2210" s="2">
        <v>365.82</v>
      </c>
      <c r="T2210" s="3">
        <v>0.1</v>
      </c>
      <c r="U2210" s="2">
        <v>36.58</v>
      </c>
      <c r="V2210" s="2">
        <v>329.24</v>
      </c>
      <c r="W2210" s="2">
        <v>2.99</v>
      </c>
      <c r="X2210" s="2">
        <v>332.23</v>
      </c>
    </row>
    <row r="2211" spans="1:24">
      <c r="A2211" t="s">
        <v>4384</v>
      </c>
      <c r="B2211" s="1">
        <v>43587</v>
      </c>
      <c r="C2211" t="s">
        <v>3920</v>
      </c>
      <c r="D2211" t="s">
        <v>1175</v>
      </c>
      <c r="E2211" t="s">
        <v>45</v>
      </c>
      <c r="F2211" t="s">
        <v>45</v>
      </c>
      <c r="G2211" t="s">
        <v>46</v>
      </c>
      <c r="H2211" t="s">
        <v>125</v>
      </c>
      <c r="I2211" t="s">
        <v>73</v>
      </c>
      <c r="J2211" t="s">
        <v>172</v>
      </c>
      <c r="K2211" t="s">
        <v>50</v>
      </c>
      <c r="L2211" t="s">
        <v>41</v>
      </c>
      <c r="M2211" t="s">
        <v>35</v>
      </c>
      <c r="N2211" s="1">
        <v>43629</v>
      </c>
      <c r="O2211">
        <v>54.29</v>
      </c>
      <c r="P2211" s="2">
        <v>90.48</v>
      </c>
      <c r="Q2211">
        <v>36.19</v>
      </c>
      <c r="R2211">
        <v>15</v>
      </c>
      <c r="S2211" s="2">
        <v>814.35</v>
      </c>
      <c r="T2211" s="3">
        <v>0.05</v>
      </c>
      <c r="U2211" s="2">
        <v>40.72</v>
      </c>
      <c r="V2211" s="2">
        <v>773.63</v>
      </c>
      <c r="W2211" s="2">
        <v>19.989999999999998</v>
      </c>
      <c r="X2211" s="2">
        <v>793.62</v>
      </c>
    </row>
    <row r="2212" spans="1:24">
      <c r="A2212" t="s">
        <v>4385</v>
      </c>
      <c r="B2212" s="1">
        <v>43588</v>
      </c>
      <c r="C2212" t="s">
        <v>4386</v>
      </c>
      <c r="D2212" t="s">
        <v>1177</v>
      </c>
      <c r="E2212" t="s">
        <v>27</v>
      </c>
      <c r="F2212" t="s">
        <v>28</v>
      </c>
      <c r="G2212" t="s">
        <v>46</v>
      </c>
      <c r="H2212" t="s">
        <v>525</v>
      </c>
      <c r="I2212" t="s">
        <v>73</v>
      </c>
      <c r="J2212" t="s">
        <v>177</v>
      </c>
      <c r="K2212" t="s">
        <v>57</v>
      </c>
      <c r="L2212" t="s">
        <v>58</v>
      </c>
      <c r="M2212" t="s">
        <v>35</v>
      </c>
      <c r="N2212" s="1">
        <v>43596</v>
      </c>
      <c r="O2212">
        <v>3.52</v>
      </c>
      <c r="P2212" s="2">
        <v>5.68</v>
      </c>
      <c r="Q2212">
        <v>2.16</v>
      </c>
      <c r="R2212">
        <v>20</v>
      </c>
      <c r="S2212" s="2">
        <v>70.400000000000006</v>
      </c>
      <c r="T2212" s="3">
        <v>7.0000000000000007E-2</v>
      </c>
      <c r="U2212" s="2">
        <v>4.93</v>
      </c>
      <c r="V2212" s="2">
        <v>65.47</v>
      </c>
      <c r="W2212" s="2">
        <v>1.39</v>
      </c>
      <c r="X2212" s="2">
        <v>66.86</v>
      </c>
    </row>
    <row r="2213" spans="1:24">
      <c r="A2213" t="s">
        <v>4387</v>
      </c>
      <c r="B2213" s="1">
        <v>43589</v>
      </c>
      <c r="C2213" t="s">
        <v>4388</v>
      </c>
      <c r="D2213" t="s">
        <v>1179</v>
      </c>
      <c r="E2213" t="s">
        <v>39</v>
      </c>
      <c r="F2213" t="s">
        <v>39</v>
      </c>
      <c r="G2213" t="s">
        <v>29</v>
      </c>
      <c r="H2213" t="s">
        <v>150</v>
      </c>
      <c r="I2213" t="s">
        <v>73</v>
      </c>
      <c r="J2213" t="s">
        <v>182</v>
      </c>
      <c r="K2213" t="s">
        <v>33</v>
      </c>
      <c r="L2213" t="s">
        <v>58</v>
      </c>
      <c r="M2213" t="s">
        <v>35</v>
      </c>
      <c r="N2213" s="1">
        <v>43626</v>
      </c>
      <c r="O2213">
        <v>3.47</v>
      </c>
      <c r="P2213" s="2">
        <v>6.68</v>
      </c>
      <c r="Q2213">
        <v>3.21</v>
      </c>
      <c r="R2213">
        <v>41</v>
      </c>
      <c r="S2213" s="2">
        <v>142.27000000000001</v>
      </c>
      <c r="T2213" s="3">
        <v>0.08</v>
      </c>
      <c r="U2213" s="2">
        <v>11.38</v>
      </c>
      <c r="V2213" s="2">
        <v>130.88999999999999</v>
      </c>
      <c r="W2213" s="2">
        <v>1.5</v>
      </c>
      <c r="X2213" s="2">
        <v>132.38999999999999</v>
      </c>
    </row>
    <row r="2214" spans="1:24">
      <c r="A2214" t="s">
        <v>4389</v>
      </c>
      <c r="B2214" s="1">
        <v>43590</v>
      </c>
      <c r="C2214" t="s">
        <v>4390</v>
      </c>
      <c r="D2214" t="s">
        <v>1181</v>
      </c>
      <c r="E2214" t="s">
        <v>45</v>
      </c>
      <c r="F2214" t="s">
        <v>45</v>
      </c>
      <c r="G2214" t="s">
        <v>29</v>
      </c>
      <c r="H2214" t="s">
        <v>90</v>
      </c>
      <c r="I2214" t="s">
        <v>48</v>
      </c>
      <c r="J2214" t="s">
        <v>186</v>
      </c>
      <c r="K2214" t="s">
        <v>57</v>
      </c>
      <c r="L2214" t="s">
        <v>51</v>
      </c>
      <c r="M2214" t="s">
        <v>35</v>
      </c>
      <c r="N2214" s="1">
        <v>43620</v>
      </c>
      <c r="O2214">
        <v>10.07</v>
      </c>
      <c r="P2214" s="2">
        <v>15.98</v>
      </c>
      <c r="Q2214">
        <v>5.91</v>
      </c>
      <c r="R2214">
        <v>34</v>
      </c>
      <c r="S2214" s="2">
        <v>342.38</v>
      </c>
      <c r="T2214" s="3">
        <v>0.1</v>
      </c>
      <c r="U2214" s="2">
        <v>34.24</v>
      </c>
      <c r="V2214" s="2">
        <v>308.14</v>
      </c>
      <c r="W2214" s="2">
        <v>4</v>
      </c>
      <c r="X2214" s="2">
        <v>312.14</v>
      </c>
    </row>
    <row r="2215" spans="1:24">
      <c r="A2215" t="s">
        <v>4391</v>
      </c>
      <c r="B2215" s="1">
        <v>43592</v>
      </c>
      <c r="C2215" t="s">
        <v>4392</v>
      </c>
      <c r="D2215" t="s">
        <v>1183</v>
      </c>
      <c r="E2215" t="s">
        <v>39</v>
      </c>
      <c r="F2215" t="s">
        <v>39</v>
      </c>
      <c r="G2215" t="s">
        <v>46</v>
      </c>
      <c r="H2215" t="s">
        <v>125</v>
      </c>
      <c r="I2215" t="s">
        <v>63</v>
      </c>
      <c r="J2215" t="s">
        <v>190</v>
      </c>
      <c r="K2215" t="s">
        <v>33</v>
      </c>
      <c r="L2215" t="s">
        <v>58</v>
      </c>
      <c r="M2215" t="s">
        <v>35</v>
      </c>
      <c r="N2215" s="1">
        <v>43600</v>
      </c>
      <c r="O2215">
        <v>4.79</v>
      </c>
      <c r="P2215" s="2">
        <v>11.97</v>
      </c>
      <c r="Q2215">
        <v>7.18</v>
      </c>
      <c r="R2215">
        <v>18</v>
      </c>
      <c r="S2215" s="2">
        <v>86.22</v>
      </c>
      <c r="T2215" s="3">
        <v>0.08</v>
      </c>
      <c r="U2215" s="2">
        <v>6.9</v>
      </c>
      <c r="V2215" s="2">
        <v>79.319999999999993</v>
      </c>
      <c r="W2215" s="2">
        <v>5.81</v>
      </c>
      <c r="X2215" s="2">
        <v>85.13</v>
      </c>
    </row>
    <row r="2216" spans="1:24">
      <c r="A2216" t="s">
        <v>4393</v>
      </c>
      <c r="B2216" s="1">
        <v>43594</v>
      </c>
      <c r="C2216" t="s">
        <v>394</v>
      </c>
      <c r="D2216" t="s">
        <v>1185</v>
      </c>
      <c r="E2216" t="s">
        <v>45</v>
      </c>
      <c r="F2216" t="s">
        <v>45</v>
      </c>
      <c r="G2216" t="s">
        <v>107</v>
      </c>
      <c r="H2216" t="s">
        <v>125</v>
      </c>
      <c r="I2216" t="s">
        <v>73</v>
      </c>
      <c r="J2216" t="s">
        <v>194</v>
      </c>
      <c r="K2216" t="s">
        <v>33</v>
      </c>
      <c r="L2216" t="s">
        <v>34</v>
      </c>
      <c r="M2216" t="s">
        <v>52</v>
      </c>
      <c r="N2216" s="1">
        <v>43644</v>
      </c>
      <c r="O2216">
        <v>8.82</v>
      </c>
      <c r="P2216" s="2">
        <v>20.99</v>
      </c>
      <c r="Q2216">
        <v>12.17</v>
      </c>
      <c r="R2216">
        <v>8</v>
      </c>
      <c r="S2216" s="2">
        <v>70.56</v>
      </c>
      <c r="T2216" s="3">
        <v>0.09</v>
      </c>
      <c r="U2216" s="2">
        <v>6.35</v>
      </c>
      <c r="V2216" s="2">
        <v>64.209999999999994</v>
      </c>
      <c r="W2216" s="2">
        <v>4.8099999999999996</v>
      </c>
      <c r="X2216" s="2">
        <v>69.02</v>
      </c>
    </row>
    <row r="2217" spans="1:24">
      <c r="A2217" t="s">
        <v>4394</v>
      </c>
      <c r="B2217" s="1">
        <v>43594</v>
      </c>
      <c r="C2217" t="s">
        <v>3615</v>
      </c>
      <c r="D2217" t="s">
        <v>1187</v>
      </c>
      <c r="E2217" t="s">
        <v>27</v>
      </c>
      <c r="F2217" t="s">
        <v>28</v>
      </c>
      <c r="G2217" t="s">
        <v>72</v>
      </c>
      <c r="H2217" t="s">
        <v>62</v>
      </c>
      <c r="I2217" t="s">
        <v>73</v>
      </c>
      <c r="J2217" t="s">
        <v>198</v>
      </c>
      <c r="K2217" t="s">
        <v>33</v>
      </c>
      <c r="L2217" t="s">
        <v>34</v>
      </c>
      <c r="M2217" t="s">
        <v>35</v>
      </c>
      <c r="N2217" s="1">
        <v>43630</v>
      </c>
      <c r="O2217">
        <v>1.0900000000000001</v>
      </c>
      <c r="P2217" s="2">
        <v>1.68</v>
      </c>
      <c r="Q2217">
        <v>0.59</v>
      </c>
      <c r="R2217">
        <v>18</v>
      </c>
      <c r="S2217" s="2">
        <v>19.62</v>
      </c>
      <c r="T2217" s="3">
        <v>0.06</v>
      </c>
      <c r="U2217" s="2">
        <v>1.18</v>
      </c>
      <c r="V2217" s="2">
        <v>18.440000000000001</v>
      </c>
      <c r="W2217" s="2">
        <v>1</v>
      </c>
      <c r="X2217" s="2">
        <v>19.440000000000001</v>
      </c>
    </row>
    <row r="2218" spans="1:24">
      <c r="A2218" t="s">
        <v>4395</v>
      </c>
      <c r="B2218" s="1">
        <v>43595</v>
      </c>
      <c r="C2218" t="s">
        <v>4396</v>
      </c>
      <c r="D2218" t="s">
        <v>1189</v>
      </c>
      <c r="E2218" t="s">
        <v>27</v>
      </c>
      <c r="F2218" t="s">
        <v>28</v>
      </c>
      <c r="G2218" t="s">
        <v>29</v>
      </c>
      <c r="H2218" t="s">
        <v>66</v>
      </c>
      <c r="I2218" t="s">
        <v>63</v>
      </c>
      <c r="J2218" t="s">
        <v>202</v>
      </c>
      <c r="K2218" t="s">
        <v>50</v>
      </c>
      <c r="L2218" t="s">
        <v>34</v>
      </c>
      <c r="M2218" t="s">
        <v>35</v>
      </c>
      <c r="N2218" s="1">
        <v>43612</v>
      </c>
      <c r="O2218">
        <v>54.52</v>
      </c>
      <c r="P2218" s="2">
        <v>100.97</v>
      </c>
      <c r="Q2218">
        <v>46.45</v>
      </c>
      <c r="R2218">
        <v>15</v>
      </c>
      <c r="S2218" s="2">
        <v>817.8</v>
      </c>
      <c r="T2218" s="3">
        <v>0.1</v>
      </c>
      <c r="U2218" s="2">
        <v>81.78</v>
      </c>
      <c r="V2218" s="2">
        <v>736.02</v>
      </c>
      <c r="W2218" s="2">
        <v>7.18</v>
      </c>
      <c r="X2218" s="2">
        <v>743.2</v>
      </c>
    </row>
    <row r="2219" spans="1:24">
      <c r="A2219" t="s">
        <v>4397</v>
      </c>
      <c r="B2219" s="1">
        <v>43598</v>
      </c>
      <c r="C2219" t="s">
        <v>3452</v>
      </c>
      <c r="D2219" t="s">
        <v>1191</v>
      </c>
      <c r="E2219" t="s">
        <v>39</v>
      </c>
      <c r="F2219" t="s">
        <v>39</v>
      </c>
      <c r="G2219" t="s">
        <v>107</v>
      </c>
      <c r="H2219" t="s">
        <v>62</v>
      </c>
      <c r="I2219" t="s">
        <v>31</v>
      </c>
      <c r="J2219" t="s">
        <v>206</v>
      </c>
      <c r="K2219" t="s">
        <v>57</v>
      </c>
      <c r="L2219" t="s">
        <v>34</v>
      </c>
      <c r="M2219" t="s">
        <v>52</v>
      </c>
      <c r="N2219" s="1">
        <v>43625</v>
      </c>
      <c r="O2219">
        <v>2.52</v>
      </c>
      <c r="P2219" s="2">
        <v>4</v>
      </c>
      <c r="Q2219">
        <v>1.48</v>
      </c>
      <c r="R2219">
        <v>19</v>
      </c>
      <c r="S2219" s="2">
        <v>47.88</v>
      </c>
      <c r="T2219" s="3">
        <v>0.09</v>
      </c>
      <c r="U2219" s="2">
        <v>4.3099999999999996</v>
      </c>
      <c r="V2219" s="2">
        <v>43.57</v>
      </c>
      <c r="W2219" s="2">
        <v>1.3</v>
      </c>
      <c r="X2219" s="2">
        <v>44.87</v>
      </c>
    </row>
    <row r="2220" spans="1:24">
      <c r="A2220" t="s">
        <v>4398</v>
      </c>
      <c r="B2220" s="1">
        <v>43599</v>
      </c>
      <c r="C2220" t="s">
        <v>2346</v>
      </c>
      <c r="D2220" t="s">
        <v>1193</v>
      </c>
      <c r="E2220" t="s">
        <v>45</v>
      </c>
      <c r="F2220" t="s">
        <v>45</v>
      </c>
      <c r="G2220" t="s">
        <v>107</v>
      </c>
      <c r="H2220" t="s">
        <v>62</v>
      </c>
      <c r="I2220" t="s">
        <v>176</v>
      </c>
      <c r="J2220" t="s">
        <v>210</v>
      </c>
      <c r="K2220" t="s">
        <v>50</v>
      </c>
      <c r="L2220" t="s">
        <v>41</v>
      </c>
      <c r="M2220" t="s">
        <v>35</v>
      </c>
      <c r="N2220" s="1">
        <v>43647</v>
      </c>
      <c r="O2220">
        <v>13.88</v>
      </c>
      <c r="P2220" s="2">
        <v>22.38</v>
      </c>
      <c r="Q2220">
        <v>8.5</v>
      </c>
      <c r="R2220">
        <v>26</v>
      </c>
      <c r="S2220" s="2">
        <v>360.88</v>
      </c>
      <c r="T2220" s="3">
        <v>0.1</v>
      </c>
      <c r="U2220" s="2">
        <v>36.090000000000003</v>
      </c>
      <c r="V2220" s="2">
        <v>324.79000000000002</v>
      </c>
      <c r="W2220" s="2">
        <v>15.1</v>
      </c>
      <c r="X2220" s="2">
        <v>339.89</v>
      </c>
    </row>
    <row r="2221" spans="1:24">
      <c r="A2221" t="s">
        <v>4399</v>
      </c>
      <c r="B2221" s="1">
        <v>43599</v>
      </c>
      <c r="C2221" t="s">
        <v>3456</v>
      </c>
      <c r="D2221" t="s">
        <v>1195</v>
      </c>
      <c r="E2221" t="s">
        <v>27</v>
      </c>
      <c r="F2221" t="s">
        <v>28</v>
      </c>
      <c r="G2221" t="s">
        <v>29</v>
      </c>
      <c r="H2221" t="s">
        <v>167</v>
      </c>
      <c r="I2221" t="s">
        <v>63</v>
      </c>
      <c r="J2221" t="s">
        <v>214</v>
      </c>
      <c r="K2221" t="s">
        <v>57</v>
      </c>
      <c r="L2221" t="s">
        <v>51</v>
      </c>
      <c r="M2221" t="s">
        <v>35</v>
      </c>
      <c r="N2221" s="1">
        <v>43653</v>
      </c>
      <c r="O2221">
        <v>21.56</v>
      </c>
      <c r="P2221" s="2">
        <v>36.549999999999997</v>
      </c>
      <c r="Q2221">
        <v>14.99</v>
      </c>
      <c r="R2221">
        <v>45</v>
      </c>
      <c r="S2221" s="2">
        <v>970.2</v>
      </c>
      <c r="T2221" s="3">
        <v>0.1</v>
      </c>
      <c r="U2221" s="2">
        <v>97.02</v>
      </c>
      <c r="V2221" s="2">
        <v>873.18</v>
      </c>
      <c r="W2221" s="2">
        <v>13.89</v>
      </c>
      <c r="X2221" s="2">
        <v>887.07</v>
      </c>
    </row>
    <row r="2222" spans="1:24">
      <c r="A2222" t="s">
        <v>4400</v>
      </c>
      <c r="B2222" s="1">
        <v>43600</v>
      </c>
      <c r="C2222" t="s">
        <v>4401</v>
      </c>
      <c r="D2222" t="s">
        <v>1197</v>
      </c>
      <c r="E2222" t="s">
        <v>39</v>
      </c>
      <c r="F2222" t="s">
        <v>39</v>
      </c>
      <c r="G2222" t="s">
        <v>72</v>
      </c>
      <c r="H2222" t="s">
        <v>30</v>
      </c>
      <c r="I2222" t="s">
        <v>176</v>
      </c>
      <c r="J2222" t="s">
        <v>218</v>
      </c>
      <c r="K2222" t="s">
        <v>33</v>
      </c>
      <c r="L2222" t="s">
        <v>58</v>
      </c>
      <c r="M2222" t="s">
        <v>52</v>
      </c>
      <c r="N2222" s="1">
        <v>43614</v>
      </c>
      <c r="O2222">
        <v>19.78</v>
      </c>
      <c r="P2222" s="2">
        <v>45.99</v>
      </c>
      <c r="Q2222">
        <v>26.21</v>
      </c>
      <c r="R2222">
        <v>14</v>
      </c>
      <c r="S2222" s="2">
        <v>276.92</v>
      </c>
      <c r="T2222" s="3">
        <v>0.02</v>
      </c>
      <c r="U2222" s="2">
        <v>5.54</v>
      </c>
      <c r="V2222" s="2">
        <v>271.38</v>
      </c>
      <c r="W2222" s="2">
        <v>4.99</v>
      </c>
      <c r="X2222" s="2">
        <v>276.37</v>
      </c>
    </row>
    <row r="2223" spans="1:24">
      <c r="A2223" t="s">
        <v>4402</v>
      </c>
      <c r="B2223" s="1">
        <v>43603</v>
      </c>
      <c r="C2223" t="s">
        <v>4403</v>
      </c>
      <c r="D2223" t="s">
        <v>1199</v>
      </c>
      <c r="E2223" t="s">
        <v>45</v>
      </c>
      <c r="F2223" t="s">
        <v>45</v>
      </c>
      <c r="G2223" t="s">
        <v>29</v>
      </c>
      <c r="H2223" t="s">
        <v>167</v>
      </c>
      <c r="I2223" t="s">
        <v>63</v>
      </c>
      <c r="J2223" t="s">
        <v>222</v>
      </c>
      <c r="K2223" t="s">
        <v>57</v>
      </c>
      <c r="L2223" t="s">
        <v>51</v>
      </c>
      <c r="M2223" t="s">
        <v>35</v>
      </c>
      <c r="N2223" s="1">
        <v>43647</v>
      </c>
      <c r="O2223">
        <v>54.29</v>
      </c>
      <c r="P2223" s="2">
        <v>90.48</v>
      </c>
      <c r="Q2223">
        <v>36.19</v>
      </c>
      <c r="R2223">
        <v>11</v>
      </c>
      <c r="S2223" s="2">
        <v>597.19000000000005</v>
      </c>
      <c r="T2223" s="3">
        <v>0.04</v>
      </c>
      <c r="U2223" s="2">
        <v>23.89</v>
      </c>
      <c r="V2223" s="2">
        <v>573.29999999999995</v>
      </c>
      <c r="W2223" s="2">
        <v>19.989999999999998</v>
      </c>
      <c r="X2223" s="2">
        <v>593.29</v>
      </c>
    </row>
    <row r="2224" spans="1:24">
      <c r="A2224" t="s">
        <v>4404</v>
      </c>
      <c r="B2224" s="1">
        <v>43604</v>
      </c>
      <c r="C2224" t="s">
        <v>4405</v>
      </c>
      <c r="D2224" t="s">
        <v>1201</v>
      </c>
      <c r="E2224" t="s">
        <v>27</v>
      </c>
      <c r="F2224" t="s">
        <v>28</v>
      </c>
      <c r="G2224" t="s">
        <v>107</v>
      </c>
      <c r="H2224" t="s">
        <v>30</v>
      </c>
      <c r="I2224" t="s">
        <v>176</v>
      </c>
      <c r="J2224" t="s">
        <v>226</v>
      </c>
      <c r="K2224" t="s">
        <v>33</v>
      </c>
      <c r="L2224" t="s">
        <v>34</v>
      </c>
      <c r="M2224" t="s">
        <v>35</v>
      </c>
      <c r="N2224" s="1">
        <v>43630</v>
      </c>
      <c r="O2224">
        <v>9.91</v>
      </c>
      <c r="P2224" s="2">
        <v>15.99</v>
      </c>
      <c r="Q2224">
        <v>6.08</v>
      </c>
      <c r="R2224">
        <v>7</v>
      </c>
      <c r="S2224" s="2">
        <v>69.37</v>
      </c>
      <c r="T2224" s="3">
        <v>0.03</v>
      </c>
      <c r="U2224" s="2">
        <v>2.08</v>
      </c>
      <c r="V2224" s="2">
        <v>67.290000000000006</v>
      </c>
      <c r="W2224" s="2">
        <v>11.28</v>
      </c>
      <c r="X2224" s="2">
        <v>78.569999999999993</v>
      </c>
    </row>
    <row r="2225" spans="1:24">
      <c r="A2225" t="s">
        <v>4406</v>
      </c>
      <c r="B2225" s="1">
        <v>43604</v>
      </c>
      <c r="C2225" t="s">
        <v>2260</v>
      </c>
      <c r="D2225" t="s">
        <v>1203</v>
      </c>
      <c r="E2225" t="s">
        <v>39</v>
      </c>
      <c r="F2225" t="s">
        <v>39</v>
      </c>
      <c r="G2225" t="s">
        <v>107</v>
      </c>
      <c r="H2225" t="s">
        <v>90</v>
      </c>
      <c r="I2225" t="s">
        <v>63</v>
      </c>
      <c r="J2225" t="s">
        <v>230</v>
      </c>
      <c r="K2225" t="s">
        <v>50</v>
      </c>
      <c r="L2225" t="s">
        <v>41</v>
      </c>
      <c r="M2225" t="s">
        <v>35</v>
      </c>
      <c r="N2225" s="1">
        <v>43615</v>
      </c>
      <c r="O2225">
        <v>3.75</v>
      </c>
      <c r="P2225" s="2">
        <v>7.08</v>
      </c>
      <c r="Q2225">
        <v>3.33</v>
      </c>
      <c r="R2225">
        <v>29</v>
      </c>
      <c r="S2225" s="2">
        <v>108.75</v>
      </c>
      <c r="T2225" s="3">
        <v>0.04</v>
      </c>
      <c r="U2225" s="2">
        <v>4.3499999999999996</v>
      </c>
      <c r="V2225" s="2">
        <v>104.4</v>
      </c>
      <c r="W2225" s="2">
        <v>2.35</v>
      </c>
      <c r="X2225" s="2">
        <v>106.75</v>
      </c>
    </row>
    <row r="2226" spans="1:24">
      <c r="A2226" t="s">
        <v>4407</v>
      </c>
      <c r="B2226" s="1">
        <v>43605</v>
      </c>
      <c r="C2226" t="s">
        <v>4408</v>
      </c>
      <c r="D2226" t="s">
        <v>1205</v>
      </c>
      <c r="E2226" t="s">
        <v>45</v>
      </c>
      <c r="F2226" t="s">
        <v>45</v>
      </c>
      <c r="G2226" t="s">
        <v>29</v>
      </c>
      <c r="H2226" t="s">
        <v>150</v>
      </c>
      <c r="I2226" t="s">
        <v>176</v>
      </c>
      <c r="J2226" t="s">
        <v>233</v>
      </c>
      <c r="K2226" t="s">
        <v>57</v>
      </c>
      <c r="L2226" t="s">
        <v>51</v>
      </c>
      <c r="M2226" t="s">
        <v>35</v>
      </c>
      <c r="N2226" s="1">
        <v>43651</v>
      </c>
      <c r="O2226">
        <v>5.5</v>
      </c>
      <c r="P2226" s="2">
        <v>12.22</v>
      </c>
      <c r="Q2226">
        <v>6.72</v>
      </c>
      <c r="R2226">
        <v>35</v>
      </c>
      <c r="S2226" s="2">
        <v>192.5</v>
      </c>
      <c r="T2226" s="3">
        <v>0</v>
      </c>
      <c r="U2226" s="2">
        <v>0</v>
      </c>
      <c r="V2226" s="2">
        <v>192.5</v>
      </c>
      <c r="W2226" s="2">
        <v>2.85</v>
      </c>
      <c r="X2226" s="2">
        <v>195.35</v>
      </c>
    </row>
    <row r="2227" spans="1:24">
      <c r="A2227" t="s">
        <v>4409</v>
      </c>
      <c r="B2227" s="1">
        <v>43605</v>
      </c>
      <c r="C2227" t="s">
        <v>3101</v>
      </c>
      <c r="D2227" t="s">
        <v>901</v>
      </c>
      <c r="E2227" t="s">
        <v>39</v>
      </c>
      <c r="F2227" t="s">
        <v>39</v>
      </c>
      <c r="G2227" t="s">
        <v>46</v>
      </c>
      <c r="H2227" t="s">
        <v>416</v>
      </c>
      <c r="I2227" t="s">
        <v>63</v>
      </c>
      <c r="J2227" t="s">
        <v>237</v>
      </c>
      <c r="K2227" t="s">
        <v>33</v>
      </c>
      <c r="L2227" t="s">
        <v>58</v>
      </c>
      <c r="M2227" t="s">
        <v>35</v>
      </c>
      <c r="N2227" s="1">
        <v>43615</v>
      </c>
      <c r="O2227">
        <v>13.64</v>
      </c>
      <c r="P2227" s="2">
        <v>20.98</v>
      </c>
      <c r="Q2227">
        <v>7.34</v>
      </c>
      <c r="R2227">
        <v>47</v>
      </c>
      <c r="S2227" s="2">
        <v>641.08000000000004</v>
      </c>
      <c r="T2227" s="3">
        <v>0.1</v>
      </c>
      <c r="U2227" s="2">
        <v>64.11</v>
      </c>
      <c r="V2227" s="2">
        <v>576.97</v>
      </c>
      <c r="W2227" s="2">
        <v>1.49</v>
      </c>
      <c r="X2227" s="2">
        <v>578.46</v>
      </c>
    </row>
    <row r="2228" spans="1:24">
      <c r="A2228" t="s">
        <v>4410</v>
      </c>
      <c r="B2228" s="1">
        <v>43606</v>
      </c>
      <c r="C2228" t="s">
        <v>3468</v>
      </c>
      <c r="D2228" t="s">
        <v>904</v>
      </c>
      <c r="E2228" t="s">
        <v>39</v>
      </c>
      <c r="F2228" t="s">
        <v>39</v>
      </c>
      <c r="G2228" t="s">
        <v>72</v>
      </c>
      <c r="H2228" t="s">
        <v>90</v>
      </c>
      <c r="I2228" t="s">
        <v>176</v>
      </c>
      <c r="J2228" t="s">
        <v>241</v>
      </c>
      <c r="K2228" t="s">
        <v>57</v>
      </c>
      <c r="L2228" t="s">
        <v>34</v>
      </c>
      <c r="M2228" t="s">
        <v>35</v>
      </c>
      <c r="N2228" s="1">
        <v>43609</v>
      </c>
      <c r="O2228">
        <v>3.42</v>
      </c>
      <c r="P2228" s="2">
        <v>8.34</v>
      </c>
      <c r="Q2228">
        <v>4.92</v>
      </c>
      <c r="R2228">
        <v>24</v>
      </c>
      <c r="S2228" s="2">
        <v>82.08</v>
      </c>
      <c r="T2228" s="3">
        <v>0.1</v>
      </c>
      <c r="U2228" s="2">
        <v>8.2100000000000009</v>
      </c>
      <c r="V2228" s="2">
        <v>73.87</v>
      </c>
      <c r="W2228" s="2">
        <v>2.64</v>
      </c>
      <c r="X2228" s="2">
        <v>76.510000000000005</v>
      </c>
    </row>
    <row r="2229" spans="1:24">
      <c r="A2229" t="s">
        <v>4411</v>
      </c>
      <c r="B2229" s="1">
        <v>43607</v>
      </c>
      <c r="C2229" t="s">
        <v>4412</v>
      </c>
      <c r="D2229" t="s">
        <v>907</v>
      </c>
      <c r="E2229" t="s">
        <v>45</v>
      </c>
      <c r="F2229" t="s">
        <v>45</v>
      </c>
      <c r="G2229" t="s">
        <v>46</v>
      </c>
      <c r="H2229" t="s">
        <v>30</v>
      </c>
      <c r="I2229" t="s">
        <v>73</v>
      </c>
      <c r="J2229" t="s">
        <v>245</v>
      </c>
      <c r="K2229" t="s">
        <v>33</v>
      </c>
      <c r="L2229" t="s">
        <v>41</v>
      </c>
      <c r="M2229" t="s">
        <v>52</v>
      </c>
      <c r="N2229" s="1">
        <v>43614</v>
      </c>
      <c r="O2229">
        <v>4.59</v>
      </c>
      <c r="P2229" s="2">
        <v>7.28</v>
      </c>
      <c r="Q2229">
        <v>2.69</v>
      </c>
      <c r="R2229">
        <v>2</v>
      </c>
      <c r="S2229" s="2">
        <v>9.18</v>
      </c>
      <c r="T2229" s="3">
        <v>0.08</v>
      </c>
      <c r="U2229" s="2">
        <v>0.73</v>
      </c>
      <c r="V2229" s="2">
        <v>8.4499999999999993</v>
      </c>
      <c r="W2229" s="2">
        <v>11.15</v>
      </c>
      <c r="X2229" s="2">
        <v>19.600000000000001</v>
      </c>
    </row>
    <row r="2230" spans="1:24">
      <c r="A2230" t="s">
        <v>4413</v>
      </c>
      <c r="B2230" s="1">
        <v>43607</v>
      </c>
      <c r="C2230" t="s">
        <v>4414</v>
      </c>
      <c r="D2230" t="s">
        <v>910</v>
      </c>
      <c r="E2230" t="s">
        <v>27</v>
      </c>
      <c r="F2230" t="s">
        <v>28</v>
      </c>
      <c r="G2230" t="s">
        <v>29</v>
      </c>
      <c r="H2230" t="s">
        <v>90</v>
      </c>
      <c r="I2230" t="s">
        <v>73</v>
      </c>
      <c r="J2230" t="s">
        <v>249</v>
      </c>
      <c r="K2230" t="s">
        <v>50</v>
      </c>
      <c r="L2230" t="s">
        <v>51</v>
      </c>
      <c r="M2230" t="s">
        <v>35</v>
      </c>
      <c r="N2230" s="1">
        <v>43646</v>
      </c>
      <c r="O2230">
        <v>1.18</v>
      </c>
      <c r="P2230" s="2">
        <v>1.88</v>
      </c>
      <c r="Q2230">
        <v>0.7</v>
      </c>
      <c r="R2230">
        <v>1</v>
      </c>
      <c r="S2230" s="2">
        <v>1.18</v>
      </c>
      <c r="T2230" s="3">
        <v>0.05</v>
      </c>
      <c r="U2230" s="2">
        <v>0.06</v>
      </c>
      <c r="V2230" s="2">
        <v>1.1200000000000001</v>
      </c>
      <c r="W2230" s="2">
        <v>1.49</v>
      </c>
      <c r="X2230" s="2">
        <v>2.61</v>
      </c>
    </row>
    <row r="2231" spans="1:24">
      <c r="A2231" t="s">
        <v>4415</v>
      </c>
      <c r="B2231" s="1">
        <v>43608</v>
      </c>
      <c r="C2231" t="s">
        <v>4416</v>
      </c>
      <c r="D2231" t="s">
        <v>913</v>
      </c>
      <c r="E2231" t="s">
        <v>27</v>
      </c>
      <c r="F2231" t="s">
        <v>28</v>
      </c>
      <c r="G2231" t="s">
        <v>107</v>
      </c>
      <c r="H2231" t="s">
        <v>30</v>
      </c>
      <c r="I2231" t="s">
        <v>31</v>
      </c>
      <c r="J2231" t="s">
        <v>253</v>
      </c>
      <c r="K2231" t="s">
        <v>57</v>
      </c>
      <c r="L2231" t="s">
        <v>58</v>
      </c>
      <c r="M2231" t="s">
        <v>52</v>
      </c>
      <c r="N2231" s="1">
        <v>43612</v>
      </c>
      <c r="O2231">
        <v>6.4</v>
      </c>
      <c r="P2231" s="2">
        <v>29.1</v>
      </c>
      <c r="Q2231">
        <v>22.7</v>
      </c>
      <c r="R2231">
        <v>33</v>
      </c>
      <c r="S2231" s="2">
        <v>211.2</v>
      </c>
      <c r="T2231" s="3">
        <v>0.01</v>
      </c>
      <c r="U2231" s="2">
        <v>2.11</v>
      </c>
      <c r="V2231" s="2">
        <v>209.09</v>
      </c>
      <c r="W2231" s="2">
        <v>4</v>
      </c>
      <c r="X2231" s="2">
        <v>213.09</v>
      </c>
    </row>
    <row r="2232" spans="1:24">
      <c r="A2232" t="s">
        <v>4417</v>
      </c>
      <c r="B2232" s="1">
        <v>43611</v>
      </c>
      <c r="C2232" t="s">
        <v>3953</v>
      </c>
      <c r="D2232" t="s">
        <v>916</v>
      </c>
      <c r="E2232" t="s">
        <v>39</v>
      </c>
      <c r="F2232" t="s">
        <v>39</v>
      </c>
      <c r="G2232" t="s">
        <v>46</v>
      </c>
      <c r="H2232" t="s">
        <v>125</v>
      </c>
      <c r="I2232" t="s">
        <v>73</v>
      </c>
      <c r="J2232" t="s">
        <v>257</v>
      </c>
      <c r="K2232" t="s">
        <v>33</v>
      </c>
      <c r="L2232" t="s">
        <v>58</v>
      </c>
      <c r="M2232" t="s">
        <v>35</v>
      </c>
      <c r="N2232" s="1">
        <v>43625</v>
      </c>
      <c r="O2232">
        <v>3.84</v>
      </c>
      <c r="P2232" s="2">
        <v>6.3</v>
      </c>
      <c r="Q2232">
        <v>2.46</v>
      </c>
      <c r="R2232">
        <v>42</v>
      </c>
      <c r="S2232" s="2">
        <v>161.28</v>
      </c>
      <c r="T2232" s="3">
        <v>7.0000000000000007E-2</v>
      </c>
      <c r="U2232" s="2">
        <v>11.29</v>
      </c>
      <c r="V2232" s="2">
        <v>149.99</v>
      </c>
      <c r="W2232" s="2">
        <v>0.5</v>
      </c>
      <c r="X2232" s="2">
        <v>150.49</v>
      </c>
    </row>
    <row r="2233" spans="1:24">
      <c r="A2233" t="s">
        <v>4418</v>
      </c>
      <c r="B2233" s="1">
        <v>43612</v>
      </c>
      <c r="C2233" t="s">
        <v>2609</v>
      </c>
      <c r="D2233" t="s">
        <v>919</v>
      </c>
      <c r="E2233" t="s">
        <v>45</v>
      </c>
      <c r="F2233" t="s">
        <v>45</v>
      </c>
      <c r="G2233" t="s">
        <v>107</v>
      </c>
      <c r="H2233" t="s">
        <v>30</v>
      </c>
      <c r="I2233" t="s">
        <v>31</v>
      </c>
      <c r="J2233" t="s">
        <v>261</v>
      </c>
      <c r="K2233" t="s">
        <v>33</v>
      </c>
      <c r="L2233" t="s">
        <v>58</v>
      </c>
      <c r="M2233" t="s">
        <v>35</v>
      </c>
      <c r="N2233" s="1">
        <v>43643</v>
      </c>
      <c r="O2233">
        <v>156.5</v>
      </c>
      <c r="P2233" s="2">
        <v>300.97000000000003</v>
      </c>
      <c r="Q2233">
        <v>144.47</v>
      </c>
      <c r="R2233">
        <v>14</v>
      </c>
      <c r="S2233" s="2">
        <v>2191</v>
      </c>
      <c r="T2233" s="3">
        <v>0.1</v>
      </c>
      <c r="U2233" s="2">
        <v>219.1</v>
      </c>
      <c r="V2233" s="2">
        <v>1971.9</v>
      </c>
      <c r="W2233" s="2">
        <v>7.18</v>
      </c>
      <c r="X2233" s="2">
        <v>1979.08</v>
      </c>
    </row>
    <row r="2234" spans="1:24">
      <c r="A2234" t="s">
        <v>4419</v>
      </c>
      <c r="B2234" s="1">
        <v>43613</v>
      </c>
      <c r="C2234" t="s">
        <v>3957</v>
      </c>
      <c r="D2234" t="s">
        <v>921</v>
      </c>
      <c r="E2234" t="s">
        <v>27</v>
      </c>
      <c r="F2234" t="s">
        <v>28</v>
      </c>
      <c r="G2234" t="s">
        <v>29</v>
      </c>
      <c r="H2234" t="s">
        <v>125</v>
      </c>
      <c r="I2234" t="s">
        <v>48</v>
      </c>
      <c r="J2234" t="s">
        <v>265</v>
      </c>
      <c r="K2234" t="s">
        <v>50</v>
      </c>
      <c r="L2234" t="s">
        <v>41</v>
      </c>
      <c r="M2234" t="s">
        <v>35</v>
      </c>
      <c r="N2234" s="1">
        <v>43637</v>
      </c>
      <c r="O2234">
        <v>2.29</v>
      </c>
      <c r="P2234" s="2">
        <v>3.58</v>
      </c>
      <c r="Q2234">
        <v>1.29</v>
      </c>
      <c r="R2234">
        <v>38</v>
      </c>
      <c r="S2234" s="2">
        <v>87.02</v>
      </c>
      <c r="T2234" s="3">
        <v>0.06</v>
      </c>
      <c r="U2234" s="2">
        <v>5.22</v>
      </c>
      <c r="V2234" s="2">
        <v>81.8</v>
      </c>
      <c r="W2234" s="2">
        <v>1.63</v>
      </c>
      <c r="X2234" s="2">
        <v>83.43</v>
      </c>
    </row>
    <row r="2235" spans="1:24">
      <c r="A2235" t="s">
        <v>4420</v>
      </c>
      <c r="B2235" s="1">
        <v>43614</v>
      </c>
      <c r="C2235" t="s">
        <v>3482</v>
      </c>
      <c r="D2235" t="s">
        <v>924</v>
      </c>
      <c r="E2235" t="s">
        <v>27</v>
      </c>
      <c r="F2235" t="s">
        <v>28</v>
      </c>
      <c r="G2235" t="s">
        <v>107</v>
      </c>
      <c r="H2235" t="s">
        <v>66</v>
      </c>
      <c r="I2235" t="s">
        <v>176</v>
      </c>
      <c r="J2235" t="s">
        <v>269</v>
      </c>
      <c r="K2235" t="s">
        <v>33</v>
      </c>
      <c r="L2235" t="s">
        <v>34</v>
      </c>
      <c r="M2235" t="s">
        <v>52</v>
      </c>
      <c r="N2235" s="1">
        <v>43634</v>
      </c>
      <c r="O2235">
        <v>2.25</v>
      </c>
      <c r="P2235" s="2">
        <v>3.69</v>
      </c>
      <c r="Q2235">
        <v>1.44</v>
      </c>
      <c r="R2235">
        <v>35</v>
      </c>
      <c r="S2235" s="2">
        <v>78.75</v>
      </c>
      <c r="T2235" s="3">
        <v>0.03</v>
      </c>
      <c r="U2235" s="2">
        <v>2.36</v>
      </c>
      <c r="V2235" s="2">
        <v>76.39</v>
      </c>
      <c r="W2235" s="2">
        <v>2.5</v>
      </c>
      <c r="X2235" s="2">
        <v>78.89</v>
      </c>
    </row>
    <row r="2236" spans="1:24">
      <c r="A2236" t="s">
        <v>4421</v>
      </c>
      <c r="B2236" s="1">
        <v>43614</v>
      </c>
      <c r="C2236" t="s">
        <v>2543</v>
      </c>
      <c r="D2236" t="s">
        <v>927</v>
      </c>
      <c r="E2236" t="s">
        <v>39</v>
      </c>
      <c r="F2236" t="s">
        <v>39</v>
      </c>
      <c r="G2236" t="s">
        <v>46</v>
      </c>
      <c r="H2236" t="s">
        <v>66</v>
      </c>
      <c r="I2236" t="s">
        <v>31</v>
      </c>
      <c r="J2236" t="s">
        <v>273</v>
      </c>
      <c r="K2236" t="s">
        <v>33</v>
      </c>
      <c r="L2236" t="s">
        <v>41</v>
      </c>
      <c r="M2236" t="s">
        <v>52</v>
      </c>
      <c r="N2236" s="1">
        <v>43639</v>
      </c>
      <c r="O2236">
        <v>12.39</v>
      </c>
      <c r="P2236" s="2">
        <v>19.98</v>
      </c>
      <c r="Q2236">
        <v>7.59</v>
      </c>
      <c r="R2236">
        <v>13</v>
      </c>
      <c r="S2236" s="2">
        <v>161.07</v>
      </c>
      <c r="T2236" s="3">
        <v>0.1</v>
      </c>
      <c r="U2236" s="2">
        <v>16.11</v>
      </c>
      <c r="V2236" s="2">
        <v>144.96</v>
      </c>
      <c r="W2236" s="2">
        <v>5.77</v>
      </c>
      <c r="X2236" s="2">
        <v>150.72999999999999</v>
      </c>
    </row>
    <row r="2237" spans="1:24">
      <c r="A2237" t="s">
        <v>4422</v>
      </c>
      <c r="B2237" s="1">
        <v>43616</v>
      </c>
      <c r="C2237" t="s">
        <v>3963</v>
      </c>
      <c r="D2237" t="s">
        <v>930</v>
      </c>
      <c r="E2237" t="s">
        <v>45</v>
      </c>
      <c r="F2237" t="s">
        <v>45</v>
      </c>
      <c r="G2237" t="s">
        <v>29</v>
      </c>
      <c r="H2237" t="s">
        <v>416</v>
      </c>
      <c r="I2237" t="s">
        <v>31</v>
      </c>
      <c r="J2237" t="s">
        <v>277</v>
      </c>
      <c r="K2237" t="s">
        <v>50</v>
      </c>
      <c r="L2237" t="s">
        <v>58</v>
      </c>
      <c r="M2237" t="s">
        <v>35</v>
      </c>
      <c r="N2237" s="1">
        <v>43657</v>
      </c>
      <c r="O2237">
        <v>8.92</v>
      </c>
      <c r="P2237" s="2">
        <v>29.74</v>
      </c>
      <c r="Q2237">
        <v>20.82</v>
      </c>
      <c r="R2237">
        <v>14</v>
      </c>
      <c r="S2237" s="2">
        <v>124.88</v>
      </c>
      <c r="T2237" s="3">
        <v>0.02</v>
      </c>
      <c r="U2237" s="2">
        <v>2.5</v>
      </c>
      <c r="V2237" s="2">
        <v>122.38</v>
      </c>
      <c r="W2237" s="2">
        <v>6.64</v>
      </c>
      <c r="X2237" s="2">
        <v>129.02000000000001</v>
      </c>
    </row>
    <row r="2238" spans="1:24">
      <c r="A2238" t="s">
        <v>4423</v>
      </c>
      <c r="B2238" s="1">
        <v>43616</v>
      </c>
      <c r="C2238" t="s">
        <v>1106</v>
      </c>
      <c r="D2238" t="s">
        <v>933</v>
      </c>
      <c r="E2238" t="s">
        <v>27</v>
      </c>
      <c r="F2238" t="s">
        <v>28</v>
      </c>
      <c r="G2238" t="s">
        <v>46</v>
      </c>
      <c r="H2238" t="s">
        <v>30</v>
      </c>
      <c r="I2238" t="s">
        <v>63</v>
      </c>
      <c r="J2238" t="s">
        <v>281</v>
      </c>
      <c r="K2238" t="s">
        <v>57</v>
      </c>
      <c r="L2238" t="s">
        <v>58</v>
      </c>
      <c r="M2238" t="s">
        <v>35</v>
      </c>
      <c r="N2238" s="1">
        <v>43657</v>
      </c>
      <c r="O2238">
        <v>60.59</v>
      </c>
      <c r="P2238" s="2">
        <v>100.98</v>
      </c>
      <c r="Q2238">
        <v>40.39</v>
      </c>
      <c r="R2238">
        <v>33</v>
      </c>
      <c r="S2238" s="2">
        <v>1999.47</v>
      </c>
      <c r="T2238" s="3">
        <v>0.05</v>
      </c>
      <c r="U2238" s="2">
        <v>99.97</v>
      </c>
      <c r="V2238" s="2">
        <v>1899.5</v>
      </c>
      <c r="W2238" s="2">
        <v>7.18</v>
      </c>
      <c r="X2238" s="2">
        <v>1906.68</v>
      </c>
    </row>
    <row r="2239" spans="1:24">
      <c r="A2239" t="s">
        <v>4424</v>
      </c>
      <c r="B2239" s="1">
        <v>43616</v>
      </c>
      <c r="C2239" t="s">
        <v>2225</v>
      </c>
      <c r="D2239" t="s">
        <v>936</v>
      </c>
      <c r="E2239" t="s">
        <v>39</v>
      </c>
      <c r="F2239" t="s">
        <v>39</v>
      </c>
      <c r="G2239" t="s">
        <v>72</v>
      </c>
      <c r="H2239" t="s">
        <v>90</v>
      </c>
      <c r="I2239" t="s">
        <v>48</v>
      </c>
      <c r="J2239" t="s">
        <v>285</v>
      </c>
      <c r="K2239" t="s">
        <v>50</v>
      </c>
      <c r="L2239" t="s">
        <v>51</v>
      </c>
      <c r="M2239" t="s">
        <v>35</v>
      </c>
      <c r="N2239" s="1">
        <v>43646</v>
      </c>
      <c r="O2239">
        <v>3.48</v>
      </c>
      <c r="P2239" s="2">
        <v>5.43</v>
      </c>
      <c r="Q2239">
        <v>1.95</v>
      </c>
      <c r="R2239">
        <v>29</v>
      </c>
      <c r="S2239" s="2">
        <v>100.92</v>
      </c>
      <c r="T2239" s="3">
        <v>7.0000000000000007E-2</v>
      </c>
      <c r="U2239" s="2">
        <v>7.06</v>
      </c>
      <c r="V2239" s="2">
        <v>93.86</v>
      </c>
      <c r="W2239" s="2">
        <v>0.95</v>
      </c>
      <c r="X2239" s="2">
        <v>94.81</v>
      </c>
    </row>
    <row r="2240" spans="1:24">
      <c r="A2240" t="s">
        <v>4425</v>
      </c>
      <c r="B2240" s="1">
        <v>43618</v>
      </c>
      <c r="C2240" t="s">
        <v>926</v>
      </c>
      <c r="D2240" t="s">
        <v>939</v>
      </c>
      <c r="E2240" t="s">
        <v>45</v>
      </c>
      <c r="F2240" t="s">
        <v>45</v>
      </c>
      <c r="G2240" t="s">
        <v>46</v>
      </c>
      <c r="H2240" t="s">
        <v>416</v>
      </c>
      <c r="I2240" t="s">
        <v>48</v>
      </c>
      <c r="J2240" t="s">
        <v>289</v>
      </c>
      <c r="K2240" t="s">
        <v>57</v>
      </c>
      <c r="L2240" t="s">
        <v>58</v>
      </c>
      <c r="M2240" t="s">
        <v>35</v>
      </c>
      <c r="N2240" s="1">
        <v>43677</v>
      </c>
      <c r="O2240">
        <v>20.18</v>
      </c>
      <c r="P2240" s="2">
        <v>35.409999999999997</v>
      </c>
      <c r="Q2240">
        <v>15.23</v>
      </c>
      <c r="R2240">
        <v>38</v>
      </c>
      <c r="S2240" s="2">
        <v>766.84</v>
      </c>
      <c r="T2240" s="3">
        <v>0.03</v>
      </c>
      <c r="U2240" s="2">
        <v>23.01</v>
      </c>
      <c r="V2240" s="2">
        <v>743.83</v>
      </c>
      <c r="W2240" s="2">
        <v>1.99</v>
      </c>
      <c r="X2240" s="2">
        <v>745.82</v>
      </c>
    </row>
    <row r="2241" spans="1:24">
      <c r="A2241" t="s">
        <v>4426</v>
      </c>
      <c r="B2241" s="1">
        <v>43620</v>
      </c>
      <c r="C2241" t="s">
        <v>3494</v>
      </c>
      <c r="D2241" t="s">
        <v>942</v>
      </c>
      <c r="E2241" t="s">
        <v>27</v>
      </c>
      <c r="F2241" t="s">
        <v>28</v>
      </c>
      <c r="G2241" t="s">
        <v>46</v>
      </c>
      <c r="H2241" t="s">
        <v>116</v>
      </c>
      <c r="I2241" t="s">
        <v>63</v>
      </c>
      <c r="J2241" t="s">
        <v>293</v>
      </c>
      <c r="K2241" t="s">
        <v>33</v>
      </c>
      <c r="L2241" t="s">
        <v>34</v>
      </c>
      <c r="M2241" t="s">
        <v>35</v>
      </c>
      <c r="N2241" s="1">
        <v>43638</v>
      </c>
      <c r="O2241">
        <v>1.76</v>
      </c>
      <c r="P2241" s="2">
        <v>3.38</v>
      </c>
      <c r="Q2241">
        <v>1.62</v>
      </c>
      <c r="R2241">
        <v>34</v>
      </c>
      <c r="S2241" s="2">
        <v>59.84</v>
      </c>
      <c r="T2241" s="3">
        <v>7.0000000000000007E-2</v>
      </c>
      <c r="U2241" s="2">
        <v>4.1900000000000004</v>
      </c>
      <c r="V2241" s="2">
        <v>55.65</v>
      </c>
      <c r="W2241" s="2">
        <v>0.85</v>
      </c>
      <c r="X2241" s="2">
        <v>56.5</v>
      </c>
    </row>
    <row r="2242" spans="1:24">
      <c r="A2242" t="s">
        <v>4427</v>
      </c>
      <c r="B2242" s="1">
        <v>43621</v>
      </c>
      <c r="C2242" t="s">
        <v>3972</v>
      </c>
      <c r="D2242" t="s">
        <v>945</v>
      </c>
      <c r="E2242" t="s">
        <v>39</v>
      </c>
      <c r="F2242" t="s">
        <v>39</v>
      </c>
      <c r="G2242" t="s">
        <v>107</v>
      </c>
      <c r="H2242" t="s">
        <v>30</v>
      </c>
      <c r="I2242" t="s">
        <v>73</v>
      </c>
      <c r="J2242" t="s">
        <v>297</v>
      </c>
      <c r="K2242" t="s">
        <v>57</v>
      </c>
      <c r="L2242" t="s">
        <v>34</v>
      </c>
      <c r="M2242" t="s">
        <v>52</v>
      </c>
      <c r="N2242" s="1">
        <v>43648</v>
      </c>
      <c r="O2242">
        <v>36.020000000000003</v>
      </c>
      <c r="P2242" s="2">
        <v>58.1</v>
      </c>
      <c r="Q2242">
        <v>22.08</v>
      </c>
      <c r="R2242">
        <v>10</v>
      </c>
      <c r="S2242" s="2">
        <v>360.2</v>
      </c>
      <c r="T2242" s="3">
        <v>0.09</v>
      </c>
      <c r="U2242" s="2">
        <v>32.42</v>
      </c>
      <c r="V2242" s="2">
        <v>327.78</v>
      </c>
      <c r="W2242" s="2">
        <v>1.49</v>
      </c>
      <c r="X2242" s="2">
        <v>329.27</v>
      </c>
    </row>
    <row r="2243" spans="1:24">
      <c r="A2243" t="s">
        <v>4428</v>
      </c>
      <c r="B2243" s="1">
        <v>43621</v>
      </c>
      <c r="C2243" t="s">
        <v>3974</v>
      </c>
      <c r="D2243" t="s">
        <v>948</v>
      </c>
      <c r="E2243" t="s">
        <v>45</v>
      </c>
      <c r="F2243" t="s">
        <v>45</v>
      </c>
      <c r="G2243" t="s">
        <v>29</v>
      </c>
      <c r="H2243" t="s">
        <v>150</v>
      </c>
      <c r="I2243" t="s">
        <v>48</v>
      </c>
      <c r="J2243" t="s">
        <v>301</v>
      </c>
      <c r="K2243" t="s">
        <v>33</v>
      </c>
      <c r="L2243" t="s">
        <v>34</v>
      </c>
      <c r="M2243" t="s">
        <v>35</v>
      </c>
      <c r="N2243" s="1">
        <v>43659</v>
      </c>
      <c r="O2243">
        <v>156.5</v>
      </c>
      <c r="P2243" s="2">
        <v>300.97000000000003</v>
      </c>
      <c r="Q2243">
        <v>144.47</v>
      </c>
      <c r="R2243">
        <v>38</v>
      </c>
      <c r="S2243" s="2">
        <v>5947</v>
      </c>
      <c r="T2243" s="3">
        <v>0.09</v>
      </c>
      <c r="U2243" s="2">
        <v>535.23</v>
      </c>
      <c r="V2243" s="2">
        <v>5411.77</v>
      </c>
      <c r="W2243" s="2">
        <v>7.18</v>
      </c>
      <c r="X2243" s="2">
        <v>5418.95</v>
      </c>
    </row>
    <row r="2244" spans="1:24">
      <c r="A2244" t="s">
        <v>4429</v>
      </c>
      <c r="B2244" s="1">
        <v>43622</v>
      </c>
      <c r="C2244" t="s">
        <v>3632</v>
      </c>
      <c r="D2244" t="s">
        <v>951</v>
      </c>
      <c r="E2244" t="s">
        <v>27</v>
      </c>
      <c r="F2244" t="s">
        <v>28</v>
      </c>
      <c r="G2244" t="s">
        <v>46</v>
      </c>
      <c r="H2244" t="s">
        <v>416</v>
      </c>
      <c r="I2244" t="s">
        <v>31</v>
      </c>
      <c r="J2244" t="s">
        <v>305</v>
      </c>
      <c r="K2244" t="s">
        <v>33</v>
      </c>
      <c r="L2244" t="s">
        <v>58</v>
      </c>
      <c r="M2244" t="s">
        <v>35</v>
      </c>
      <c r="N2244" s="1">
        <v>43641</v>
      </c>
      <c r="O2244">
        <v>3.42</v>
      </c>
      <c r="P2244" s="2">
        <v>8.34</v>
      </c>
      <c r="Q2244">
        <v>4.92</v>
      </c>
      <c r="R2244">
        <v>30</v>
      </c>
      <c r="S2244" s="2">
        <v>102.6</v>
      </c>
      <c r="T2244" s="3">
        <v>0.02</v>
      </c>
      <c r="U2244" s="2">
        <v>2.0499999999999998</v>
      </c>
      <c r="V2244" s="2">
        <v>100.55</v>
      </c>
      <c r="W2244" s="2">
        <v>2.64</v>
      </c>
      <c r="X2244" s="2">
        <v>103.19</v>
      </c>
    </row>
    <row r="2245" spans="1:24">
      <c r="A2245" t="s">
        <v>4430</v>
      </c>
      <c r="B2245" s="1">
        <v>43623</v>
      </c>
      <c r="C2245" t="s">
        <v>3501</v>
      </c>
      <c r="D2245" t="s">
        <v>954</v>
      </c>
      <c r="E2245" t="s">
        <v>39</v>
      </c>
      <c r="F2245" t="s">
        <v>39</v>
      </c>
      <c r="G2245" t="s">
        <v>29</v>
      </c>
      <c r="H2245" t="s">
        <v>70</v>
      </c>
      <c r="I2245" t="s">
        <v>63</v>
      </c>
      <c r="J2245" t="s">
        <v>309</v>
      </c>
      <c r="K2245" t="s">
        <v>33</v>
      </c>
      <c r="L2245" t="s">
        <v>58</v>
      </c>
      <c r="M2245" t="s">
        <v>35</v>
      </c>
      <c r="N2245" s="1">
        <v>43655</v>
      </c>
      <c r="O2245">
        <v>60.59</v>
      </c>
      <c r="P2245" s="2">
        <v>100.98</v>
      </c>
      <c r="Q2245">
        <v>40.39</v>
      </c>
      <c r="R2245">
        <v>29</v>
      </c>
      <c r="S2245" s="2">
        <v>1757.11</v>
      </c>
      <c r="T2245" s="3">
        <v>0.03</v>
      </c>
      <c r="U2245" s="2">
        <v>52.71</v>
      </c>
      <c r="V2245" s="2">
        <v>1704.4</v>
      </c>
      <c r="W2245" s="2">
        <v>7.18</v>
      </c>
      <c r="X2245" s="2">
        <v>1711.58</v>
      </c>
    </row>
    <row r="2246" spans="1:24">
      <c r="A2246" t="s">
        <v>4431</v>
      </c>
      <c r="B2246" s="1">
        <v>43625</v>
      </c>
      <c r="C2246" t="s">
        <v>4432</v>
      </c>
      <c r="D2246" t="s">
        <v>957</v>
      </c>
      <c r="E2246" t="s">
        <v>45</v>
      </c>
      <c r="F2246" t="s">
        <v>45</v>
      </c>
      <c r="G2246" t="s">
        <v>29</v>
      </c>
      <c r="H2246" t="s">
        <v>66</v>
      </c>
      <c r="I2246" t="s">
        <v>63</v>
      </c>
      <c r="J2246" t="s">
        <v>313</v>
      </c>
      <c r="K2246" t="s">
        <v>50</v>
      </c>
      <c r="L2246" t="s">
        <v>41</v>
      </c>
      <c r="M2246" t="s">
        <v>35</v>
      </c>
      <c r="N2246" s="1">
        <v>43670</v>
      </c>
      <c r="O2246">
        <v>178.83</v>
      </c>
      <c r="P2246" s="2">
        <v>415.88</v>
      </c>
      <c r="Q2246">
        <v>237.05</v>
      </c>
      <c r="R2246">
        <v>2</v>
      </c>
      <c r="S2246" s="2">
        <v>357.66</v>
      </c>
      <c r="T2246" s="3">
        <v>7.0000000000000007E-2</v>
      </c>
      <c r="U2246" s="2">
        <v>25.04</v>
      </c>
      <c r="V2246" s="2">
        <v>332.62</v>
      </c>
      <c r="W2246" s="2">
        <v>11.37</v>
      </c>
      <c r="X2246" s="2">
        <v>343.99</v>
      </c>
    </row>
    <row r="2247" spans="1:24">
      <c r="A2247" t="s">
        <v>4433</v>
      </c>
      <c r="B2247" s="1">
        <v>43626</v>
      </c>
      <c r="C2247" t="s">
        <v>4434</v>
      </c>
      <c r="D2247" t="s">
        <v>960</v>
      </c>
      <c r="E2247" t="s">
        <v>27</v>
      </c>
      <c r="F2247" t="s">
        <v>28</v>
      </c>
      <c r="G2247" t="s">
        <v>46</v>
      </c>
      <c r="H2247" t="s">
        <v>66</v>
      </c>
      <c r="I2247" t="s">
        <v>31</v>
      </c>
      <c r="J2247" t="s">
        <v>317</v>
      </c>
      <c r="K2247" t="s">
        <v>57</v>
      </c>
      <c r="L2247" t="s">
        <v>34</v>
      </c>
      <c r="M2247" t="s">
        <v>35</v>
      </c>
      <c r="N2247" s="1">
        <v>43656</v>
      </c>
      <c r="O2247">
        <v>2.52</v>
      </c>
      <c r="P2247" s="2">
        <v>4</v>
      </c>
      <c r="Q2247">
        <v>1.48</v>
      </c>
      <c r="R2247">
        <v>39</v>
      </c>
      <c r="S2247" s="2">
        <v>98.28</v>
      </c>
      <c r="T2247" s="3">
        <v>0.08</v>
      </c>
      <c r="U2247" s="2">
        <v>7.86</v>
      </c>
      <c r="V2247" s="2">
        <v>90.42</v>
      </c>
      <c r="W2247" s="2">
        <v>1.3</v>
      </c>
      <c r="X2247" s="2">
        <v>91.72</v>
      </c>
    </row>
    <row r="2248" spans="1:24">
      <c r="A2248" t="s">
        <v>4435</v>
      </c>
      <c r="B2248" s="1">
        <v>43627</v>
      </c>
      <c r="C2248" t="s">
        <v>3507</v>
      </c>
      <c r="D2248" t="s">
        <v>963</v>
      </c>
      <c r="E2248" t="s">
        <v>39</v>
      </c>
      <c r="F2248" t="s">
        <v>39</v>
      </c>
      <c r="G2248" t="s">
        <v>72</v>
      </c>
      <c r="H2248" t="s">
        <v>66</v>
      </c>
      <c r="I2248" t="s">
        <v>48</v>
      </c>
      <c r="J2248" t="s">
        <v>321</v>
      </c>
      <c r="K2248" t="s">
        <v>50</v>
      </c>
      <c r="L2248" t="s">
        <v>41</v>
      </c>
      <c r="M2248" t="s">
        <v>35</v>
      </c>
      <c r="N2248" s="1">
        <v>43687</v>
      </c>
      <c r="O2248">
        <v>19.829999999999998</v>
      </c>
      <c r="P2248" s="2">
        <v>30.98</v>
      </c>
      <c r="Q2248">
        <v>11.15</v>
      </c>
      <c r="R2248">
        <v>49</v>
      </c>
      <c r="S2248" s="2">
        <v>971.67</v>
      </c>
      <c r="T2248" s="3">
        <v>0.09</v>
      </c>
      <c r="U2248" s="2">
        <v>87.45</v>
      </c>
      <c r="V2248" s="2">
        <v>884.22</v>
      </c>
      <c r="W2248" s="2">
        <v>19.510000000000002</v>
      </c>
      <c r="X2248" s="2">
        <v>903.73</v>
      </c>
    </row>
    <row r="2249" spans="1:24">
      <c r="A2249" t="s">
        <v>4436</v>
      </c>
      <c r="B2249" s="1">
        <v>43631</v>
      </c>
      <c r="C2249" t="s">
        <v>4110</v>
      </c>
      <c r="D2249" t="s">
        <v>966</v>
      </c>
      <c r="E2249" t="s">
        <v>45</v>
      </c>
      <c r="F2249" t="s">
        <v>45</v>
      </c>
      <c r="G2249" t="s">
        <v>46</v>
      </c>
      <c r="H2249" t="s">
        <v>433</v>
      </c>
      <c r="I2249" t="s">
        <v>31</v>
      </c>
      <c r="J2249" t="s">
        <v>324</v>
      </c>
      <c r="K2249" t="s">
        <v>57</v>
      </c>
      <c r="L2249" t="s">
        <v>58</v>
      </c>
      <c r="M2249" t="s">
        <v>35</v>
      </c>
      <c r="N2249" s="1">
        <v>43640</v>
      </c>
      <c r="O2249">
        <v>156.5</v>
      </c>
      <c r="P2249" s="2">
        <v>300.97000000000003</v>
      </c>
      <c r="Q2249">
        <v>144.47</v>
      </c>
      <c r="R2249">
        <v>5</v>
      </c>
      <c r="S2249" s="2">
        <v>782.5</v>
      </c>
      <c r="T2249" s="3">
        <v>7.0000000000000007E-2</v>
      </c>
      <c r="U2249" s="2">
        <v>54.78</v>
      </c>
      <c r="V2249" s="2">
        <v>727.73</v>
      </c>
      <c r="W2249" s="2">
        <v>7.18</v>
      </c>
      <c r="X2249" s="2">
        <v>734.91</v>
      </c>
    </row>
    <row r="2250" spans="1:24">
      <c r="A2250" t="s">
        <v>4437</v>
      </c>
      <c r="B2250" s="1">
        <v>43631</v>
      </c>
      <c r="C2250" t="s">
        <v>3985</v>
      </c>
      <c r="D2250" t="s">
        <v>969</v>
      </c>
      <c r="E2250" t="s">
        <v>39</v>
      </c>
      <c r="F2250" t="s">
        <v>39</v>
      </c>
      <c r="G2250" t="s">
        <v>72</v>
      </c>
      <c r="H2250" t="s">
        <v>62</v>
      </c>
      <c r="I2250" t="s">
        <v>176</v>
      </c>
      <c r="J2250" t="s">
        <v>328</v>
      </c>
      <c r="K2250" t="s">
        <v>33</v>
      </c>
      <c r="L2250" t="s">
        <v>58</v>
      </c>
      <c r="M2250" t="s">
        <v>52</v>
      </c>
      <c r="N2250" s="1">
        <v>43667</v>
      </c>
      <c r="O2250">
        <v>2.9</v>
      </c>
      <c r="P2250" s="2">
        <v>4.76</v>
      </c>
      <c r="Q2250">
        <v>1.86</v>
      </c>
      <c r="R2250">
        <v>27</v>
      </c>
      <c r="S2250" s="2">
        <v>78.3</v>
      </c>
      <c r="T2250" s="3">
        <v>7.0000000000000007E-2</v>
      </c>
      <c r="U2250" s="2">
        <v>5.48</v>
      </c>
      <c r="V2250" s="2">
        <v>72.819999999999993</v>
      </c>
      <c r="W2250" s="2">
        <v>0.88</v>
      </c>
      <c r="X2250" s="2">
        <v>73.7</v>
      </c>
    </row>
    <row r="2251" spans="1:24">
      <c r="A2251" t="s">
        <v>4438</v>
      </c>
      <c r="B2251" s="1">
        <v>43632</v>
      </c>
      <c r="C2251" t="s">
        <v>3513</v>
      </c>
      <c r="D2251" t="s">
        <v>972</v>
      </c>
      <c r="E2251" t="s">
        <v>45</v>
      </c>
      <c r="F2251" t="s">
        <v>45</v>
      </c>
      <c r="G2251" t="s">
        <v>29</v>
      </c>
      <c r="H2251" t="s">
        <v>62</v>
      </c>
      <c r="I2251" t="s">
        <v>48</v>
      </c>
      <c r="J2251" t="s">
        <v>332</v>
      </c>
      <c r="K2251" t="s">
        <v>57</v>
      </c>
      <c r="L2251" t="s">
        <v>51</v>
      </c>
      <c r="M2251" t="s">
        <v>35</v>
      </c>
      <c r="N2251" s="1">
        <v>43682</v>
      </c>
      <c r="O2251">
        <v>156.5</v>
      </c>
      <c r="P2251" s="2">
        <v>300.97000000000003</v>
      </c>
      <c r="Q2251">
        <v>144.47</v>
      </c>
      <c r="R2251">
        <v>1</v>
      </c>
      <c r="S2251" s="2">
        <v>156.5</v>
      </c>
      <c r="T2251" s="3">
        <v>0.06</v>
      </c>
      <c r="U2251" s="2">
        <v>9.39</v>
      </c>
      <c r="V2251" s="2">
        <v>147.11000000000001</v>
      </c>
      <c r="W2251" s="2">
        <v>7.18</v>
      </c>
      <c r="X2251" s="2">
        <v>154.29</v>
      </c>
    </row>
    <row r="2252" spans="1:24">
      <c r="A2252" t="s">
        <v>4439</v>
      </c>
      <c r="B2252" s="1">
        <v>43636</v>
      </c>
      <c r="C2252" t="s">
        <v>3988</v>
      </c>
      <c r="D2252" t="s">
        <v>975</v>
      </c>
      <c r="E2252" t="s">
        <v>27</v>
      </c>
      <c r="F2252" t="s">
        <v>28</v>
      </c>
      <c r="G2252" t="s">
        <v>46</v>
      </c>
      <c r="H2252" t="s">
        <v>416</v>
      </c>
      <c r="I2252" t="s">
        <v>31</v>
      </c>
      <c r="J2252" t="s">
        <v>336</v>
      </c>
      <c r="K2252" t="s">
        <v>33</v>
      </c>
      <c r="L2252" t="s">
        <v>58</v>
      </c>
      <c r="M2252" t="s">
        <v>35</v>
      </c>
      <c r="N2252" s="1">
        <v>43676</v>
      </c>
      <c r="O2252">
        <v>2.29</v>
      </c>
      <c r="P2252" s="2">
        <v>3.58</v>
      </c>
      <c r="Q2252">
        <v>1.29</v>
      </c>
      <c r="R2252">
        <v>10</v>
      </c>
      <c r="S2252" s="2">
        <v>22.9</v>
      </c>
      <c r="T2252" s="3">
        <v>0.05</v>
      </c>
      <c r="U2252" s="2">
        <v>1.1499999999999999</v>
      </c>
      <c r="V2252" s="2">
        <v>21.76</v>
      </c>
      <c r="W2252" s="2">
        <v>1.63</v>
      </c>
      <c r="X2252" s="2">
        <v>23.39</v>
      </c>
    </row>
    <row r="2253" spans="1:24">
      <c r="A2253" t="s">
        <v>4440</v>
      </c>
      <c r="B2253" s="1">
        <v>43637</v>
      </c>
      <c r="C2253" t="s">
        <v>4293</v>
      </c>
      <c r="D2253" t="s">
        <v>978</v>
      </c>
      <c r="E2253" t="s">
        <v>27</v>
      </c>
      <c r="F2253" t="s">
        <v>28</v>
      </c>
      <c r="G2253" t="s">
        <v>29</v>
      </c>
      <c r="H2253" t="s">
        <v>30</v>
      </c>
      <c r="I2253" t="s">
        <v>31</v>
      </c>
      <c r="J2253" t="s">
        <v>340</v>
      </c>
      <c r="K2253" t="s">
        <v>50</v>
      </c>
      <c r="L2253" t="s">
        <v>34</v>
      </c>
      <c r="M2253" t="s">
        <v>35</v>
      </c>
      <c r="N2253" s="1">
        <v>43661</v>
      </c>
      <c r="O2253">
        <v>99.39</v>
      </c>
      <c r="P2253" s="2">
        <v>162.93</v>
      </c>
      <c r="Q2253">
        <v>63.54</v>
      </c>
      <c r="R2253">
        <v>7</v>
      </c>
      <c r="S2253" s="2">
        <v>695.73</v>
      </c>
      <c r="T2253" s="3">
        <v>0.03</v>
      </c>
      <c r="U2253" s="2">
        <v>20.87</v>
      </c>
      <c r="V2253" s="2">
        <v>674.86</v>
      </c>
      <c r="W2253" s="2">
        <v>19.989999999999998</v>
      </c>
      <c r="X2253" s="2">
        <v>694.85</v>
      </c>
    </row>
    <row r="2254" spans="1:24">
      <c r="A2254" t="s">
        <v>4441</v>
      </c>
      <c r="B2254" s="1">
        <v>43637</v>
      </c>
      <c r="C2254" t="s">
        <v>4118</v>
      </c>
      <c r="D2254" t="s">
        <v>981</v>
      </c>
      <c r="E2254" t="s">
        <v>39</v>
      </c>
      <c r="F2254" t="s">
        <v>39</v>
      </c>
      <c r="G2254" t="s">
        <v>46</v>
      </c>
      <c r="H2254" t="s">
        <v>62</v>
      </c>
      <c r="I2254" t="s">
        <v>176</v>
      </c>
      <c r="J2254" t="s">
        <v>344</v>
      </c>
      <c r="K2254" t="s">
        <v>57</v>
      </c>
      <c r="L2254" t="s">
        <v>34</v>
      </c>
      <c r="M2254" t="s">
        <v>52</v>
      </c>
      <c r="N2254" s="1">
        <v>43670</v>
      </c>
      <c r="O2254">
        <v>1.6</v>
      </c>
      <c r="P2254" s="2">
        <v>2.62</v>
      </c>
      <c r="Q2254">
        <v>1.02</v>
      </c>
      <c r="R2254">
        <v>34</v>
      </c>
      <c r="S2254" s="2">
        <v>54.4</v>
      </c>
      <c r="T2254" s="3">
        <v>0.08</v>
      </c>
      <c r="U2254" s="2">
        <v>4.3499999999999996</v>
      </c>
      <c r="V2254" s="2">
        <v>50.05</v>
      </c>
      <c r="W2254" s="2">
        <v>0.8</v>
      </c>
      <c r="X2254" s="2">
        <v>50.85</v>
      </c>
    </row>
    <row r="2255" spans="1:24">
      <c r="A2255" t="s">
        <v>4442</v>
      </c>
      <c r="B2255" s="1">
        <v>43640</v>
      </c>
      <c r="C2255" t="s">
        <v>4443</v>
      </c>
      <c r="D2255" t="s">
        <v>984</v>
      </c>
      <c r="E2255" t="s">
        <v>45</v>
      </c>
      <c r="F2255" t="s">
        <v>45</v>
      </c>
      <c r="G2255" t="s">
        <v>29</v>
      </c>
      <c r="H2255" t="s">
        <v>433</v>
      </c>
      <c r="I2255" t="s">
        <v>176</v>
      </c>
      <c r="J2255" t="s">
        <v>348</v>
      </c>
      <c r="K2255" t="s">
        <v>33</v>
      </c>
      <c r="L2255" t="s">
        <v>34</v>
      </c>
      <c r="M2255" t="s">
        <v>35</v>
      </c>
      <c r="N2255" s="1">
        <v>43679</v>
      </c>
      <c r="O2255">
        <v>3.4</v>
      </c>
      <c r="P2255" s="2">
        <v>5.4</v>
      </c>
      <c r="Q2255">
        <v>2</v>
      </c>
      <c r="R2255">
        <v>25</v>
      </c>
      <c r="S2255" s="2">
        <v>85</v>
      </c>
      <c r="T2255" s="3">
        <v>0.09</v>
      </c>
      <c r="U2255" s="2">
        <v>7.65</v>
      </c>
      <c r="V2255" s="2">
        <v>77.349999999999994</v>
      </c>
      <c r="W2255" s="2">
        <v>7.78</v>
      </c>
      <c r="X2255" s="2">
        <v>85.13</v>
      </c>
    </row>
    <row r="2256" spans="1:24">
      <c r="A2256" t="s">
        <v>4444</v>
      </c>
      <c r="B2256" s="1">
        <v>43641</v>
      </c>
      <c r="C2256" t="s">
        <v>4445</v>
      </c>
      <c r="D2256" t="s">
        <v>987</v>
      </c>
      <c r="E2256" t="s">
        <v>27</v>
      </c>
      <c r="F2256" t="s">
        <v>28</v>
      </c>
      <c r="G2256" t="s">
        <v>107</v>
      </c>
      <c r="H2256" t="s">
        <v>30</v>
      </c>
      <c r="I2256" t="s">
        <v>176</v>
      </c>
      <c r="J2256" t="s">
        <v>352</v>
      </c>
      <c r="K2256" t="s">
        <v>57</v>
      </c>
      <c r="L2256" t="s">
        <v>34</v>
      </c>
      <c r="M2256" t="s">
        <v>35</v>
      </c>
      <c r="N2256" s="1">
        <v>43695</v>
      </c>
      <c r="O2256">
        <v>11.11</v>
      </c>
      <c r="P2256" s="2">
        <v>19.84</v>
      </c>
      <c r="Q2256">
        <v>8.73</v>
      </c>
      <c r="R2256">
        <v>26</v>
      </c>
      <c r="S2256" s="2">
        <v>288.86</v>
      </c>
      <c r="T2256" s="3">
        <v>7.0000000000000007E-2</v>
      </c>
      <c r="U2256" s="2">
        <v>20.22</v>
      </c>
      <c r="V2256" s="2">
        <v>268.64</v>
      </c>
      <c r="W2256" s="2">
        <v>4.0999999999999996</v>
      </c>
      <c r="X2256" s="2">
        <v>272.74</v>
      </c>
    </row>
    <row r="2257" spans="1:24">
      <c r="A2257" t="s">
        <v>4446</v>
      </c>
      <c r="B2257" s="1">
        <v>43642</v>
      </c>
      <c r="C2257" t="s">
        <v>3998</v>
      </c>
      <c r="D2257" t="s">
        <v>990</v>
      </c>
      <c r="E2257" t="s">
        <v>39</v>
      </c>
      <c r="F2257" t="s">
        <v>39</v>
      </c>
      <c r="G2257" t="s">
        <v>29</v>
      </c>
      <c r="H2257" t="s">
        <v>167</v>
      </c>
      <c r="I2257" t="s">
        <v>73</v>
      </c>
      <c r="J2257" t="s">
        <v>356</v>
      </c>
      <c r="K2257" t="s">
        <v>33</v>
      </c>
      <c r="L2257" t="s">
        <v>41</v>
      </c>
      <c r="M2257" t="s">
        <v>35</v>
      </c>
      <c r="N2257" s="1">
        <v>43665</v>
      </c>
      <c r="O2257">
        <v>1.82</v>
      </c>
      <c r="P2257" s="2">
        <v>2.98</v>
      </c>
      <c r="Q2257">
        <v>1.1599999999999999</v>
      </c>
      <c r="R2257">
        <v>3</v>
      </c>
      <c r="S2257" s="2">
        <v>5.46</v>
      </c>
      <c r="T2257" s="3">
        <v>0.09</v>
      </c>
      <c r="U2257" s="2">
        <v>0.49</v>
      </c>
      <c r="V2257" s="2">
        <v>4.97</v>
      </c>
      <c r="W2257" s="2">
        <v>1.58</v>
      </c>
      <c r="X2257" s="2">
        <v>6.55</v>
      </c>
    </row>
    <row r="2258" spans="1:24">
      <c r="A2258" t="s">
        <v>4447</v>
      </c>
      <c r="B2258" s="1">
        <v>43645</v>
      </c>
      <c r="C2258" t="s">
        <v>4448</v>
      </c>
      <c r="D2258" t="s">
        <v>993</v>
      </c>
      <c r="E2258" t="s">
        <v>45</v>
      </c>
      <c r="F2258" t="s">
        <v>45</v>
      </c>
      <c r="G2258" t="s">
        <v>107</v>
      </c>
      <c r="H2258" t="s">
        <v>90</v>
      </c>
      <c r="I2258" t="s">
        <v>31</v>
      </c>
      <c r="J2258" t="s">
        <v>360</v>
      </c>
      <c r="K2258" t="s">
        <v>50</v>
      </c>
      <c r="L2258" t="s">
        <v>51</v>
      </c>
      <c r="M2258" t="s">
        <v>35</v>
      </c>
      <c r="N2258" s="1">
        <v>43659</v>
      </c>
      <c r="O2258">
        <v>1.33</v>
      </c>
      <c r="P2258" s="2">
        <v>2.08</v>
      </c>
      <c r="Q2258">
        <v>0.75</v>
      </c>
      <c r="R2258">
        <v>44</v>
      </c>
      <c r="S2258" s="2">
        <v>58.52</v>
      </c>
      <c r="T2258" s="3">
        <v>0.04</v>
      </c>
      <c r="U2258" s="2">
        <v>2.34</v>
      </c>
      <c r="V2258" s="2">
        <v>56.18</v>
      </c>
      <c r="W2258" s="2">
        <v>1.49</v>
      </c>
      <c r="X2258" s="2">
        <v>57.67</v>
      </c>
    </row>
    <row r="2259" spans="1:24">
      <c r="A2259" t="s">
        <v>4449</v>
      </c>
      <c r="B2259" s="1">
        <v>43645</v>
      </c>
      <c r="C2259" t="s">
        <v>2932</v>
      </c>
      <c r="D2259" t="s">
        <v>996</v>
      </c>
      <c r="E2259" t="s">
        <v>27</v>
      </c>
      <c r="F2259" t="s">
        <v>28</v>
      </c>
      <c r="G2259" t="s">
        <v>46</v>
      </c>
      <c r="H2259" t="s">
        <v>433</v>
      </c>
      <c r="I2259" t="s">
        <v>63</v>
      </c>
      <c r="J2259" t="s">
        <v>364</v>
      </c>
      <c r="K2259" t="s">
        <v>57</v>
      </c>
      <c r="L2259" t="s">
        <v>58</v>
      </c>
      <c r="M2259" t="s">
        <v>35</v>
      </c>
      <c r="N2259" s="1">
        <v>43647</v>
      </c>
      <c r="O2259">
        <v>7.92</v>
      </c>
      <c r="P2259" s="2">
        <v>12.99</v>
      </c>
      <c r="Q2259">
        <v>5.07</v>
      </c>
      <c r="R2259">
        <v>49</v>
      </c>
      <c r="S2259" s="2">
        <v>388.08</v>
      </c>
      <c r="T2259" s="3">
        <v>7.0000000000000007E-2</v>
      </c>
      <c r="U2259" s="2">
        <v>27.17</v>
      </c>
      <c r="V2259" s="2">
        <v>360.91</v>
      </c>
      <c r="W2259" s="2">
        <v>9.44</v>
      </c>
      <c r="X2259" s="2">
        <v>370.35</v>
      </c>
    </row>
    <row r="2260" spans="1:24">
      <c r="A2260" t="s">
        <v>4450</v>
      </c>
      <c r="B2260" s="1">
        <v>43646</v>
      </c>
      <c r="C2260" t="s">
        <v>2807</v>
      </c>
      <c r="D2260" t="s">
        <v>999</v>
      </c>
      <c r="E2260" t="s">
        <v>39</v>
      </c>
      <c r="F2260" t="s">
        <v>39</v>
      </c>
      <c r="G2260" t="s">
        <v>46</v>
      </c>
      <c r="H2260" t="s">
        <v>66</v>
      </c>
      <c r="I2260" t="s">
        <v>48</v>
      </c>
      <c r="J2260" t="s">
        <v>368</v>
      </c>
      <c r="K2260" t="s">
        <v>33</v>
      </c>
      <c r="L2260" t="s">
        <v>51</v>
      </c>
      <c r="M2260" t="s">
        <v>35</v>
      </c>
      <c r="N2260" s="1">
        <v>43685</v>
      </c>
      <c r="O2260">
        <v>6.39</v>
      </c>
      <c r="P2260" s="2">
        <v>19.98</v>
      </c>
      <c r="Q2260">
        <v>13.59</v>
      </c>
      <c r="R2260">
        <v>19</v>
      </c>
      <c r="S2260" s="2">
        <v>121.41</v>
      </c>
      <c r="T2260" s="3">
        <v>0.08</v>
      </c>
      <c r="U2260" s="2">
        <v>9.7100000000000009</v>
      </c>
      <c r="V2260" s="2">
        <v>111.7</v>
      </c>
      <c r="W2260" s="2">
        <v>4</v>
      </c>
      <c r="X2260" s="2">
        <v>115.7</v>
      </c>
    </row>
    <row r="2261" spans="1:24">
      <c r="A2261" t="s">
        <v>4451</v>
      </c>
      <c r="B2261" s="1">
        <v>43648</v>
      </c>
      <c r="C2261" t="s">
        <v>4452</v>
      </c>
      <c r="D2261" t="s">
        <v>1002</v>
      </c>
      <c r="E2261" t="s">
        <v>45</v>
      </c>
      <c r="F2261" t="s">
        <v>45</v>
      </c>
      <c r="G2261" t="s">
        <v>72</v>
      </c>
      <c r="H2261" t="s">
        <v>47</v>
      </c>
      <c r="I2261" t="s">
        <v>176</v>
      </c>
      <c r="J2261" t="s">
        <v>372</v>
      </c>
      <c r="K2261" t="s">
        <v>33</v>
      </c>
      <c r="L2261" t="s">
        <v>34</v>
      </c>
      <c r="M2261" t="s">
        <v>52</v>
      </c>
      <c r="N2261" s="1">
        <v>43703</v>
      </c>
      <c r="O2261">
        <v>1.87</v>
      </c>
      <c r="P2261" s="2">
        <v>8.1199999999999992</v>
      </c>
      <c r="Q2261">
        <v>6.25</v>
      </c>
      <c r="R2261">
        <v>32</v>
      </c>
      <c r="S2261" s="2">
        <v>59.84</v>
      </c>
      <c r="T2261" s="3">
        <v>0.08</v>
      </c>
      <c r="U2261" s="2">
        <v>4.79</v>
      </c>
      <c r="V2261" s="2">
        <v>55.05</v>
      </c>
      <c r="W2261" s="2">
        <v>2.83</v>
      </c>
      <c r="X2261" s="2">
        <v>57.88</v>
      </c>
    </row>
    <row r="2262" spans="1:24">
      <c r="A2262" t="s">
        <v>4453</v>
      </c>
      <c r="B2262" s="1">
        <v>43649</v>
      </c>
      <c r="C2262" t="s">
        <v>3657</v>
      </c>
      <c r="D2262" t="s">
        <v>1005</v>
      </c>
      <c r="E2262" t="s">
        <v>39</v>
      </c>
      <c r="F2262" t="s">
        <v>39</v>
      </c>
      <c r="G2262" t="s">
        <v>107</v>
      </c>
      <c r="H2262" t="s">
        <v>62</v>
      </c>
      <c r="I2262" t="s">
        <v>176</v>
      </c>
      <c r="J2262" t="s">
        <v>376</v>
      </c>
      <c r="K2262" t="s">
        <v>50</v>
      </c>
      <c r="L2262" t="s">
        <v>41</v>
      </c>
      <c r="M2262" t="s">
        <v>35</v>
      </c>
      <c r="N2262" s="1">
        <v>43708</v>
      </c>
      <c r="O2262">
        <v>1.98</v>
      </c>
      <c r="P2262" s="2">
        <v>3.15</v>
      </c>
      <c r="Q2262">
        <v>1.17</v>
      </c>
      <c r="R2262">
        <v>23</v>
      </c>
      <c r="S2262" s="2">
        <v>45.54</v>
      </c>
      <c r="T2262" s="3">
        <v>0.01</v>
      </c>
      <c r="U2262" s="2">
        <v>0.46</v>
      </c>
      <c r="V2262" s="2">
        <v>45.08</v>
      </c>
      <c r="W2262" s="2">
        <v>0.49</v>
      </c>
      <c r="X2262" s="2">
        <v>45.57</v>
      </c>
    </row>
    <row r="2263" spans="1:24">
      <c r="A2263" t="s">
        <v>4454</v>
      </c>
      <c r="B2263" s="1">
        <v>43649</v>
      </c>
      <c r="C2263" t="s">
        <v>4455</v>
      </c>
      <c r="D2263" t="s">
        <v>1008</v>
      </c>
      <c r="E2263" t="s">
        <v>39</v>
      </c>
      <c r="F2263" t="s">
        <v>39</v>
      </c>
      <c r="G2263" t="s">
        <v>29</v>
      </c>
      <c r="H2263" t="s">
        <v>30</v>
      </c>
      <c r="I2263" t="s">
        <v>63</v>
      </c>
      <c r="J2263" t="s">
        <v>380</v>
      </c>
      <c r="K2263" t="s">
        <v>33</v>
      </c>
      <c r="L2263" t="s">
        <v>51</v>
      </c>
      <c r="M2263" t="s">
        <v>35</v>
      </c>
      <c r="N2263" s="1">
        <v>43666</v>
      </c>
      <c r="O2263">
        <v>16.850000000000001</v>
      </c>
      <c r="P2263" s="2">
        <v>27.18</v>
      </c>
      <c r="Q2263">
        <v>10.33</v>
      </c>
      <c r="R2263">
        <v>34</v>
      </c>
      <c r="S2263" s="2">
        <v>572.9</v>
      </c>
      <c r="T2263" s="3">
        <v>0.1</v>
      </c>
      <c r="U2263" s="2">
        <v>57.29</v>
      </c>
      <c r="V2263" s="2">
        <v>515.61</v>
      </c>
      <c r="W2263" s="2">
        <v>8.23</v>
      </c>
      <c r="X2263" s="2">
        <v>523.84</v>
      </c>
    </row>
    <row r="2264" spans="1:24">
      <c r="A2264" t="s">
        <v>4456</v>
      </c>
      <c r="B2264" s="1">
        <v>43650</v>
      </c>
      <c r="C2264" t="s">
        <v>4457</v>
      </c>
      <c r="D2264" t="s">
        <v>1011</v>
      </c>
      <c r="E2264" t="s">
        <v>45</v>
      </c>
      <c r="F2264" t="s">
        <v>45</v>
      </c>
      <c r="G2264" t="s">
        <v>46</v>
      </c>
      <c r="H2264" t="s">
        <v>62</v>
      </c>
      <c r="I2264" t="s">
        <v>73</v>
      </c>
      <c r="J2264" t="s">
        <v>384</v>
      </c>
      <c r="K2264" t="s">
        <v>33</v>
      </c>
      <c r="L2264" t="s">
        <v>58</v>
      </c>
      <c r="M2264" t="s">
        <v>35</v>
      </c>
      <c r="N2264" s="1">
        <v>43708</v>
      </c>
      <c r="O2264">
        <v>1.6</v>
      </c>
      <c r="P2264" s="2">
        <v>2.62</v>
      </c>
      <c r="Q2264">
        <v>1.02</v>
      </c>
      <c r="R2264">
        <v>21</v>
      </c>
      <c r="S2264" s="2">
        <v>33.6</v>
      </c>
      <c r="T2264" s="3">
        <v>0.05</v>
      </c>
      <c r="U2264" s="2">
        <v>1.68</v>
      </c>
      <c r="V2264" s="2">
        <v>31.92</v>
      </c>
      <c r="W2264" s="2">
        <v>0.8</v>
      </c>
      <c r="X2264" s="2">
        <v>32.72</v>
      </c>
    </row>
    <row r="2265" spans="1:24">
      <c r="A2265" t="s">
        <v>4458</v>
      </c>
      <c r="B2265" s="1">
        <v>43652</v>
      </c>
      <c r="C2265" t="s">
        <v>4010</v>
      </c>
      <c r="D2265" t="s">
        <v>1014</v>
      </c>
      <c r="E2265" t="s">
        <v>27</v>
      </c>
      <c r="F2265" t="s">
        <v>28</v>
      </c>
      <c r="G2265" t="s">
        <v>46</v>
      </c>
      <c r="H2265" t="s">
        <v>416</v>
      </c>
      <c r="I2265" t="s">
        <v>31</v>
      </c>
      <c r="J2265" t="s">
        <v>388</v>
      </c>
      <c r="K2265" t="s">
        <v>50</v>
      </c>
      <c r="L2265" t="s">
        <v>34</v>
      </c>
      <c r="M2265" t="s">
        <v>35</v>
      </c>
      <c r="N2265" s="1">
        <v>43672</v>
      </c>
      <c r="O2265">
        <v>21.56</v>
      </c>
      <c r="P2265" s="2">
        <v>35.94</v>
      </c>
      <c r="Q2265">
        <v>14.38</v>
      </c>
      <c r="R2265">
        <v>28</v>
      </c>
      <c r="S2265" s="2">
        <v>603.67999999999995</v>
      </c>
      <c r="T2265" s="3">
        <v>0.01</v>
      </c>
      <c r="U2265" s="2">
        <v>6.04</v>
      </c>
      <c r="V2265" s="2">
        <v>597.64</v>
      </c>
      <c r="W2265" s="2">
        <v>6.66</v>
      </c>
      <c r="X2265" s="2">
        <v>604.29999999999995</v>
      </c>
    </row>
    <row r="2266" spans="1:24">
      <c r="A2266" t="s">
        <v>4459</v>
      </c>
      <c r="B2266" s="1">
        <v>43656</v>
      </c>
      <c r="C2266" t="s">
        <v>3538</v>
      </c>
      <c r="D2266" t="s">
        <v>1017</v>
      </c>
      <c r="E2266" t="s">
        <v>27</v>
      </c>
      <c r="F2266" t="s">
        <v>28</v>
      </c>
      <c r="G2266" t="s">
        <v>29</v>
      </c>
      <c r="H2266" t="s">
        <v>416</v>
      </c>
      <c r="I2266" t="s">
        <v>73</v>
      </c>
      <c r="J2266" t="s">
        <v>392</v>
      </c>
      <c r="K2266" t="s">
        <v>57</v>
      </c>
      <c r="L2266" t="s">
        <v>41</v>
      </c>
      <c r="M2266" t="s">
        <v>35</v>
      </c>
      <c r="N2266" s="1">
        <v>43708</v>
      </c>
      <c r="O2266">
        <v>2.74</v>
      </c>
      <c r="P2266" s="2">
        <v>4.49</v>
      </c>
      <c r="Q2266">
        <v>1.75</v>
      </c>
      <c r="R2266">
        <v>11</v>
      </c>
      <c r="S2266" s="2">
        <v>30.14</v>
      </c>
      <c r="T2266" s="3">
        <v>0.08</v>
      </c>
      <c r="U2266" s="2">
        <v>2.41</v>
      </c>
      <c r="V2266" s="2">
        <v>27.73</v>
      </c>
      <c r="W2266" s="2">
        <v>1.49</v>
      </c>
      <c r="X2266" s="2">
        <v>29.22</v>
      </c>
    </row>
    <row r="2267" spans="1:24">
      <c r="A2267" t="s">
        <v>4460</v>
      </c>
      <c r="B2267" s="1">
        <v>43656</v>
      </c>
      <c r="C2267" t="s">
        <v>3842</v>
      </c>
      <c r="D2267" t="s">
        <v>1020</v>
      </c>
      <c r="E2267" t="s">
        <v>39</v>
      </c>
      <c r="F2267" t="s">
        <v>39</v>
      </c>
      <c r="G2267" t="s">
        <v>29</v>
      </c>
      <c r="H2267" t="s">
        <v>62</v>
      </c>
      <c r="I2267" t="s">
        <v>63</v>
      </c>
      <c r="J2267" t="s">
        <v>396</v>
      </c>
      <c r="K2267" t="s">
        <v>50</v>
      </c>
      <c r="L2267" t="s">
        <v>34</v>
      </c>
      <c r="M2267" t="s">
        <v>35</v>
      </c>
      <c r="N2267" s="1">
        <v>43665</v>
      </c>
      <c r="O2267">
        <v>4.37</v>
      </c>
      <c r="P2267" s="2">
        <v>9.11</v>
      </c>
      <c r="Q2267">
        <v>4.74</v>
      </c>
      <c r="R2267">
        <v>6</v>
      </c>
      <c r="S2267" s="2">
        <v>26.22</v>
      </c>
      <c r="T2267" s="3">
        <v>0.04</v>
      </c>
      <c r="U2267" s="2">
        <v>1.05</v>
      </c>
      <c r="V2267" s="2">
        <v>25.17</v>
      </c>
      <c r="W2267" s="2">
        <v>2.25</v>
      </c>
      <c r="X2267" s="2">
        <v>27.42</v>
      </c>
    </row>
    <row r="2268" spans="1:24">
      <c r="A2268" t="s">
        <v>4461</v>
      </c>
      <c r="B2268" s="1">
        <v>43662</v>
      </c>
      <c r="C2268" t="s">
        <v>62</v>
      </c>
      <c r="D2268" t="s">
        <v>1023</v>
      </c>
      <c r="E2268" t="s">
        <v>45</v>
      </c>
      <c r="F2268" t="s">
        <v>45</v>
      </c>
      <c r="G2268" t="s">
        <v>107</v>
      </c>
      <c r="H2268" t="s">
        <v>150</v>
      </c>
      <c r="I2268" t="s">
        <v>73</v>
      </c>
      <c r="J2268" t="s">
        <v>400</v>
      </c>
      <c r="K2268" t="s">
        <v>57</v>
      </c>
      <c r="L2268" t="s">
        <v>41</v>
      </c>
      <c r="M2268" t="s">
        <v>35</v>
      </c>
      <c r="N2268" s="1">
        <v>43681</v>
      </c>
      <c r="O2268">
        <v>0.24</v>
      </c>
      <c r="P2268" s="2">
        <v>1.26</v>
      </c>
      <c r="Q2268">
        <v>1.02</v>
      </c>
      <c r="R2268">
        <v>10</v>
      </c>
      <c r="S2268" s="2">
        <v>2.4</v>
      </c>
      <c r="T2268" s="3">
        <v>0.1</v>
      </c>
      <c r="U2268" s="2">
        <v>0.24</v>
      </c>
      <c r="V2268" s="2">
        <v>2.16</v>
      </c>
      <c r="W2268" s="2">
        <v>0.7</v>
      </c>
      <c r="X2268" s="2">
        <v>2.86</v>
      </c>
    </row>
    <row r="2269" spans="1:24">
      <c r="A2269" t="s">
        <v>4462</v>
      </c>
      <c r="B2269" s="1">
        <v>43662</v>
      </c>
      <c r="C2269" t="s">
        <v>4138</v>
      </c>
      <c r="D2269" t="s">
        <v>1026</v>
      </c>
      <c r="E2269" t="s">
        <v>27</v>
      </c>
      <c r="F2269" t="s">
        <v>28</v>
      </c>
      <c r="G2269" t="s">
        <v>29</v>
      </c>
      <c r="H2269" t="s">
        <v>62</v>
      </c>
      <c r="I2269" t="s">
        <v>176</v>
      </c>
      <c r="J2269" t="s">
        <v>404</v>
      </c>
      <c r="K2269" t="s">
        <v>33</v>
      </c>
      <c r="L2269" t="s">
        <v>51</v>
      </c>
      <c r="M2269" t="s">
        <v>35</v>
      </c>
      <c r="N2269" s="1">
        <v>43701</v>
      </c>
      <c r="O2269">
        <v>2.9</v>
      </c>
      <c r="P2269" s="2">
        <v>4.76</v>
      </c>
      <c r="Q2269">
        <v>1.86</v>
      </c>
      <c r="R2269">
        <v>13</v>
      </c>
      <c r="S2269" s="2">
        <v>37.700000000000003</v>
      </c>
      <c r="T2269" s="3">
        <v>7.0000000000000007E-2</v>
      </c>
      <c r="U2269" s="2">
        <v>2.64</v>
      </c>
      <c r="V2269" s="2">
        <v>35.06</v>
      </c>
      <c r="W2269" s="2">
        <v>0.88</v>
      </c>
      <c r="X2269" s="2">
        <v>35.94</v>
      </c>
    </row>
    <row r="2270" spans="1:24">
      <c r="A2270" t="s">
        <v>4463</v>
      </c>
      <c r="B2270" s="1">
        <v>43663</v>
      </c>
      <c r="C2270" t="s">
        <v>3666</v>
      </c>
      <c r="D2270" t="s">
        <v>1029</v>
      </c>
      <c r="E2270" t="s">
        <v>27</v>
      </c>
      <c r="F2270" t="s">
        <v>28</v>
      </c>
      <c r="G2270" t="s">
        <v>72</v>
      </c>
      <c r="H2270" t="s">
        <v>90</v>
      </c>
      <c r="I2270" t="s">
        <v>48</v>
      </c>
      <c r="J2270" t="s">
        <v>408</v>
      </c>
      <c r="K2270" t="s">
        <v>57</v>
      </c>
      <c r="L2270" t="s">
        <v>58</v>
      </c>
      <c r="M2270" t="s">
        <v>52</v>
      </c>
      <c r="N2270" s="1">
        <v>43672</v>
      </c>
      <c r="O2270">
        <v>54.52</v>
      </c>
      <c r="P2270" s="2">
        <v>100.97</v>
      </c>
      <c r="Q2270">
        <v>46.45</v>
      </c>
      <c r="R2270">
        <v>35</v>
      </c>
      <c r="S2270" s="2">
        <v>1908.2</v>
      </c>
      <c r="T2270" s="3">
        <v>0.05</v>
      </c>
      <c r="U2270" s="2">
        <v>95.41</v>
      </c>
      <c r="V2270" s="2">
        <v>1812.79</v>
      </c>
      <c r="W2270" s="2">
        <v>7.18</v>
      </c>
      <c r="X2270" s="2">
        <v>1819.97</v>
      </c>
    </row>
    <row r="2271" spans="1:24">
      <c r="A2271" t="s">
        <v>4464</v>
      </c>
      <c r="B2271" s="1">
        <v>43664</v>
      </c>
      <c r="C2271" t="s">
        <v>4465</v>
      </c>
      <c r="D2271" t="s">
        <v>1032</v>
      </c>
      <c r="E2271" t="s">
        <v>39</v>
      </c>
      <c r="F2271" t="s">
        <v>39</v>
      </c>
      <c r="G2271" t="s">
        <v>107</v>
      </c>
      <c r="H2271" t="s">
        <v>90</v>
      </c>
      <c r="I2271" t="s">
        <v>73</v>
      </c>
      <c r="J2271" t="s">
        <v>412</v>
      </c>
      <c r="K2271" t="s">
        <v>33</v>
      </c>
      <c r="L2271" t="s">
        <v>51</v>
      </c>
      <c r="M2271" t="s">
        <v>52</v>
      </c>
      <c r="N2271" s="1">
        <v>43690</v>
      </c>
      <c r="O2271">
        <v>3.42</v>
      </c>
      <c r="P2271" s="2">
        <v>8.34</v>
      </c>
      <c r="Q2271">
        <v>4.92</v>
      </c>
      <c r="R2271">
        <v>15</v>
      </c>
      <c r="S2271" s="2">
        <v>51.3</v>
      </c>
      <c r="T2271" s="3">
        <v>0</v>
      </c>
      <c r="U2271" s="2">
        <v>0</v>
      </c>
      <c r="V2271" s="2">
        <v>51.3</v>
      </c>
      <c r="W2271" s="2">
        <v>2.64</v>
      </c>
      <c r="X2271" s="2">
        <v>53.94</v>
      </c>
    </row>
    <row r="2272" spans="1:24">
      <c r="A2272" t="s">
        <v>4466</v>
      </c>
      <c r="B2272" s="1">
        <v>43666</v>
      </c>
      <c r="C2272" t="s">
        <v>3546</v>
      </c>
      <c r="D2272" t="s">
        <v>1035</v>
      </c>
      <c r="E2272" t="s">
        <v>45</v>
      </c>
      <c r="F2272" t="s">
        <v>45</v>
      </c>
      <c r="G2272" t="s">
        <v>46</v>
      </c>
      <c r="H2272" t="s">
        <v>62</v>
      </c>
      <c r="I2272" t="s">
        <v>73</v>
      </c>
      <c r="J2272" t="s">
        <v>417</v>
      </c>
      <c r="K2272" t="s">
        <v>33</v>
      </c>
      <c r="L2272" t="s">
        <v>34</v>
      </c>
      <c r="M2272" t="s">
        <v>52</v>
      </c>
      <c r="N2272" s="1">
        <v>43711</v>
      </c>
      <c r="O2272">
        <v>5.33</v>
      </c>
      <c r="P2272" s="2">
        <v>8.6</v>
      </c>
      <c r="Q2272">
        <v>3.27</v>
      </c>
      <c r="R2272">
        <v>23</v>
      </c>
      <c r="S2272" s="2">
        <v>122.59</v>
      </c>
      <c r="T2272" s="3">
        <v>0.02</v>
      </c>
      <c r="U2272" s="2">
        <v>2.4500000000000002</v>
      </c>
      <c r="V2272" s="2">
        <v>120.14</v>
      </c>
      <c r="W2272" s="2">
        <v>6.19</v>
      </c>
      <c r="X2272" s="2">
        <v>126.33</v>
      </c>
    </row>
    <row r="2273" spans="1:24">
      <c r="A2273" t="s">
        <v>4467</v>
      </c>
      <c r="B2273" s="1">
        <v>43667</v>
      </c>
      <c r="C2273" t="s">
        <v>2481</v>
      </c>
      <c r="D2273" t="s">
        <v>1038</v>
      </c>
      <c r="E2273" t="s">
        <v>27</v>
      </c>
      <c r="F2273" t="s">
        <v>28</v>
      </c>
      <c r="G2273" t="s">
        <v>29</v>
      </c>
      <c r="H2273" t="s">
        <v>479</v>
      </c>
      <c r="I2273" t="s">
        <v>176</v>
      </c>
      <c r="J2273" t="s">
        <v>421</v>
      </c>
      <c r="K2273" t="s">
        <v>33</v>
      </c>
      <c r="L2273" t="s">
        <v>41</v>
      </c>
      <c r="M2273" t="s">
        <v>178</v>
      </c>
      <c r="N2273" s="1">
        <v>43695</v>
      </c>
      <c r="O2273">
        <v>278.99</v>
      </c>
      <c r="P2273" s="2">
        <v>449.99</v>
      </c>
      <c r="Q2273">
        <v>171</v>
      </c>
      <c r="R2273">
        <v>12</v>
      </c>
      <c r="S2273" s="2">
        <v>3347.88</v>
      </c>
      <c r="T2273" s="3">
        <v>0.06</v>
      </c>
      <c r="U2273" s="2">
        <v>200.87</v>
      </c>
      <c r="V2273" s="2">
        <v>3147.01</v>
      </c>
      <c r="W2273" s="2">
        <v>49</v>
      </c>
      <c r="X2273" s="2">
        <v>3196.01</v>
      </c>
    </row>
    <row r="2274" spans="1:24">
      <c r="A2274" t="s">
        <v>4468</v>
      </c>
      <c r="B2274" s="1">
        <v>43668</v>
      </c>
      <c r="C2274" t="s">
        <v>4144</v>
      </c>
      <c r="D2274" t="s">
        <v>1041</v>
      </c>
      <c r="E2274" t="s">
        <v>39</v>
      </c>
      <c r="F2274" t="s">
        <v>39</v>
      </c>
      <c r="G2274" t="s">
        <v>29</v>
      </c>
      <c r="H2274" t="s">
        <v>416</v>
      </c>
      <c r="I2274" t="s">
        <v>176</v>
      </c>
      <c r="J2274" t="s">
        <v>425</v>
      </c>
      <c r="K2274" t="s">
        <v>50</v>
      </c>
      <c r="L2274" t="s">
        <v>51</v>
      </c>
      <c r="M2274" t="s">
        <v>52</v>
      </c>
      <c r="N2274" s="1">
        <v>43703</v>
      </c>
      <c r="O2274">
        <v>1.33</v>
      </c>
      <c r="P2274" s="2">
        <v>2.08</v>
      </c>
      <c r="Q2274">
        <v>0.75</v>
      </c>
      <c r="R2274">
        <v>11</v>
      </c>
      <c r="S2274" s="2">
        <v>14.63</v>
      </c>
      <c r="T2274" s="3">
        <v>0.01</v>
      </c>
      <c r="U2274" s="2">
        <v>0.15</v>
      </c>
      <c r="V2274" s="2">
        <v>14.48</v>
      </c>
      <c r="W2274" s="2">
        <v>1.49</v>
      </c>
      <c r="X2274" s="2">
        <v>15.97</v>
      </c>
    </row>
    <row r="2275" spans="1:24">
      <c r="A2275" t="s">
        <v>4469</v>
      </c>
      <c r="B2275" s="1">
        <v>43668</v>
      </c>
      <c r="C2275" t="s">
        <v>4470</v>
      </c>
      <c r="D2275" t="s">
        <v>1044</v>
      </c>
      <c r="E2275" t="s">
        <v>45</v>
      </c>
      <c r="F2275" t="s">
        <v>45</v>
      </c>
      <c r="G2275" t="s">
        <v>29</v>
      </c>
      <c r="H2275" t="s">
        <v>150</v>
      </c>
      <c r="I2275" t="s">
        <v>48</v>
      </c>
      <c r="J2275" t="s">
        <v>429</v>
      </c>
      <c r="K2275" t="s">
        <v>57</v>
      </c>
      <c r="L2275" t="s">
        <v>58</v>
      </c>
      <c r="M2275" t="s">
        <v>35</v>
      </c>
      <c r="N2275" s="1">
        <v>43700</v>
      </c>
      <c r="O2275">
        <v>6.51</v>
      </c>
      <c r="P2275" s="2">
        <v>30.98</v>
      </c>
      <c r="Q2275">
        <v>24.47</v>
      </c>
      <c r="R2275">
        <v>29</v>
      </c>
      <c r="S2275" s="2">
        <v>188.79</v>
      </c>
      <c r="T2275" s="3">
        <v>0.03</v>
      </c>
      <c r="U2275" s="2">
        <v>5.66</v>
      </c>
      <c r="V2275" s="2">
        <v>183.13</v>
      </c>
      <c r="W2275" s="2">
        <v>6.5</v>
      </c>
      <c r="X2275" s="2">
        <v>189.63</v>
      </c>
    </row>
    <row r="2276" spans="1:24">
      <c r="A2276" t="s">
        <v>4471</v>
      </c>
      <c r="B2276" s="1">
        <v>43669</v>
      </c>
      <c r="C2276" t="s">
        <v>4472</v>
      </c>
      <c r="D2276" t="s">
        <v>1047</v>
      </c>
      <c r="E2276" t="s">
        <v>27</v>
      </c>
      <c r="F2276" t="s">
        <v>28</v>
      </c>
      <c r="G2276" t="s">
        <v>29</v>
      </c>
      <c r="H2276" t="s">
        <v>90</v>
      </c>
      <c r="I2276" t="s">
        <v>63</v>
      </c>
      <c r="J2276" t="s">
        <v>434</v>
      </c>
      <c r="K2276" t="s">
        <v>50</v>
      </c>
      <c r="L2276" t="s">
        <v>34</v>
      </c>
      <c r="M2276" t="s">
        <v>35</v>
      </c>
      <c r="N2276" s="1">
        <v>43723</v>
      </c>
      <c r="O2276">
        <v>2.98</v>
      </c>
      <c r="P2276" s="2">
        <v>5.84</v>
      </c>
      <c r="Q2276">
        <v>2.86</v>
      </c>
      <c r="R2276">
        <v>11</v>
      </c>
      <c r="S2276" s="2">
        <v>32.78</v>
      </c>
      <c r="T2276" s="3">
        <v>0.01</v>
      </c>
      <c r="U2276" s="2">
        <v>0.33</v>
      </c>
      <c r="V2276" s="2">
        <v>32.450000000000003</v>
      </c>
      <c r="W2276" s="2">
        <v>0.83</v>
      </c>
      <c r="X2276" s="2">
        <v>33.28</v>
      </c>
    </row>
    <row r="2277" spans="1:24">
      <c r="A2277" t="s">
        <v>4473</v>
      </c>
      <c r="B2277" s="1">
        <v>43670</v>
      </c>
      <c r="C2277" t="s">
        <v>4031</v>
      </c>
      <c r="D2277" t="s">
        <v>1050</v>
      </c>
      <c r="E2277" t="s">
        <v>39</v>
      </c>
      <c r="F2277" t="s">
        <v>39</v>
      </c>
      <c r="G2277" t="s">
        <v>107</v>
      </c>
      <c r="H2277" t="s">
        <v>30</v>
      </c>
      <c r="I2277" t="s">
        <v>73</v>
      </c>
      <c r="J2277" t="s">
        <v>438</v>
      </c>
      <c r="K2277" t="s">
        <v>57</v>
      </c>
      <c r="L2277" t="s">
        <v>41</v>
      </c>
      <c r="M2277" t="s">
        <v>35</v>
      </c>
      <c r="N2277" s="1">
        <v>43682</v>
      </c>
      <c r="O2277">
        <v>3.65</v>
      </c>
      <c r="P2277" s="2">
        <v>5.98</v>
      </c>
      <c r="Q2277">
        <v>2.33</v>
      </c>
      <c r="R2277">
        <v>14</v>
      </c>
      <c r="S2277" s="2">
        <v>51.1</v>
      </c>
      <c r="T2277" s="3">
        <v>0.09</v>
      </c>
      <c r="U2277" s="2">
        <v>4.5999999999999996</v>
      </c>
      <c r="V2277" s="2">
        <v>46.5</v>
      </c>
      <c r="W2277" s="2">
        <v>1.49</v>
      </c>
      <c r="X2277" s="2">
        <v>47.99</v>
      </c>
    </row>
    <row r="2278" spans="1:24">
      <c r="A2278" t="s">
        <v>4474</v>
      </c>
      <c r="B2278" s="1">
        <v>43672</v>
      </c>
      <c r="C2278" t="s">
        <v>4475</v>
      </c>
      <c r="D2278" t="s">
        <v>1053</v>
      </c>
      <c r="E2278" t="s">
        <v>45</v>
      </c>
      <c r="F2278" t="s">
        <v>45</v>
      </c>
      <c r="G2278" t="s">
        <v>72</v>
      </c>
      <c r="H2278" t="s">
        <v>47</v>
      </c>
      <c r="I2278" t="s">
        <v>48</v>
      </c>
      <c r="J2278" t="s">
        <v>442</v>
      </c>
      <c r="K2278" t="s">
        <v>33</v>
      </c>
      <c r="L2278" t="s">
        <v>51</v>
      </c>
      <c r="M2278" t="s">
        <v>35</v>
      </c>
      <c r="N2278" s="1">
        <v>43721</v>
      </c>
      <c r="O2278">
        <v>4.46</v>
      </c>
      <c r="P2278" s="2">
        <v>10.89</v>
      </c>
      <c r="Q2278">
        <v>6.43</v>
      </c>
      <c r="R2278">
        <v>37</v>
      </c>
      <c r="S2278" s="2">
        <v>165.02</v>
      </c>
      <c r="T2278" s="3">
        <v>0.06</v>
      </c>
      <c r="U2278" s="2">
        <v>9.9</v>
      </c>
      <c r="V2278" s="2">
        <v>155.12</v>
      </c>
      <c r="W2278" s="2">
        <v>4.5</v>
      </c>
      <c r="X2278" s="2">
        <v>159.62</v>
      </c>
    </row>
    <row r="2279" spans="1:24">
      <c r="A2279" t="s">
        <v>4476</v>
      </c>
      <c r="B2279" s="1">
        <v>43672</v>
      </c>
      <c r="C2279" t="s">
        <v>4477</v>
      </c>
      <c r="D2279" t="s">
        <v>1056</v>
      </c>
      <c r="E2279" t="s">
        <v>27</v>
      </c>
      <c r="F2279" t="s">
        <v>28</v>
      </c>
      <c r="G2279" t="s">
        <v>29</v>
      </c>
      <c r="H2279" t="s">
        <v>62</v>
      </c>
      <c r="I2279" t="s">
        <v>48</v>
      </c>
      <c r="J2279" t="s">
        <v>446</v>
      </c>
      <c r="K2279" t="s">
        <v>57</v>
      </c>
      <c r="L2279" t="s">
        <v>58</v>
      </c>
      <c r="M2279" t="s">
        <v>35</v>
      </c>
      <c r="N2279" s="1">
        <v>43685</v>
      </c>
      <c r="O2279">
        <v>6.51</v>
      </c>
      <c r="P2279" s="2">
        <v>30.98</v>
      </c>
      <c r="Q2279">
        <v>24.47</v>
      </c>
      <c r="R2279">
        <v>8</v>
      </c>
      <c r="S2279" s="2">
        <v>52.08</v>
      </c>
      <c r="T2279" s="3">
        <v>0.01</v>
      </c>
      <c r="U2279" s="2">
        <v>0.52</v>
      </c>
      <c r="V2279" s="2">
        <v>51.56</v>
      </c>
      <c r="W2279" s="2">
        <v>6.5</v>
      </c>
      <c r="X2279" s="2">
        <v>58.06</v>
      </c>
    </row>
    <row r="2280" spans="1:24">
      <c r="A2280" t="s">
        <v>4478</v>
      </c>
      <c r="B2280" s="1">
        <v>43673</v>
      </c>
      <c r="C2280" t="s">
        <v>4479</v>
      </c>
      <c r="D2280" t="s">
        <v>1059</v>
      </c>
      <c r="E2280" t="s">
        <v>39</v>
      </c>
      <c r="F2280" t="s">
        <v>39</v>
      </c>
      <c r="G2280" t="s">
        <v>46</v>
      </c>
      <c r="H2280" t="s">
        <v>90</v>
      </c>
      <c r="I2280" t="s">
        <v>48</v>
      </c>
      <c r="J2280" t="s">
        <v>449</v>
      </c>
      <c r="K2280" t="s">
        <v>33</v>
      </c>
      <c r="L2280" t="s">
        <v>58</v>
      </c>
      <c r="M2280" t="s">
        <v>35</v>
      </c>
      <c r="N2280" s="1">
        <v>43727</v>
      </c>
      <c r="O2280">
        <v>39.64</v>
      </c>
      <c r="P2280" s="2">
        <v>152.47999999999999</v>
      </c>
      <c r="Q2280">
        <v>112.84</v>
      </c>
      <c r="R2280">
        <v>31</v>
      </c>
      <c r="S2280" s="2">
        <v>1228.8399999999999</v>
      </c>
      <c r="T2280" s="3">
        <v>7.0000000000000007E-2</v>
      </c>
      <c r="U2280" s="2">
        <v>86.02</v>
      </c>
      <c r="V2280" s="2">
        <v>1142.82</v>
      </c>
      <c r="W2280" s="2">
        <v>6.5</v>
      </c>
      <c r="X2280" s="2">
        <v>1149.32</v>
      </c>
    </row>
    <row r="2281" spans="1:24">
      <c r="A2281" t="s">
        <v>4480</v>
      </c>
      <c r="B2281" s="1">
        <v>43674</v>
      </c>
      <c r="C2281" t="s">
        <v>4038</v>
      </c>
      <c r="D2281" t="s">
        <v>1062</v>
      </c>
      <c r="E2281" t="s">
        <v>45</v>
      </c>
      <c r="F2281" t="s">
        <v>45</v>
      </c>
      <c r="G2281" t="s">
        <v>29</v>
      </c>
      <c r="H2281" t="s">
        <v>30</v>
      </c>
      <c r="I2281" t="s">
        <v>63</v>
      </c>
      <c r="J2281" t="s">
        <v>452</v>
      </c>
      <c r="K2281" t="s">
        <v>50</v>
      </c>
      <c r="L2281" t="s">
        <v>58</v>
      </c>
      <c r="M2281" t="s">
        <v>35</v>
      </c>
      <c r="N2281" s="1">
        <v>43719</v>
      </c>
      <c r="O2281">
        <v>1.95</v>
      </c>
      <c r="P2281" s="2">
        <v>3.98</v>
      </c>
      <c r="Q2281">
        <v>2.0299999999999998</v>
      </c>
      <c r="R2281">
        <v>30</v>
      </c>
      <c r="S2281" s="2">
        <v>58.5</v>
      </c>
      <c r="T2281" s="3">
        <v>0.1</v>
      </c>
      <c r="U2281" s="2">
        <v>5.85</v>
      </c>
      <c r="V2281" s="2">
        <v>52.65</v>
      </c>
      <c r="W2281" s="2">
        <v>0.83</v>
      </c>
      <c r="X2281" s="2">
        <v>53.48</v>
      </c>
    </row>
    <row r="2282" spans="1:24">
      <c r="A2282" t="s">
        <v>4481</v>
      </c>
      <c r="B2282" s="1">
        <v>43675</v>
      </c>
      <c r="C2282" t="s">
        <v>4482</v>
      </c>
      <c r="D2282" t="s">
        <v>1065</v>
      </c>
      <c r="E2282" t="s">
        <v>27</v>
      </c>
      <c r="F2282" t="s">
        <v>28</v>
      </c>
      <c r="G2282" t="s">
        <v>46</v>
      </c>
      <c r="H2282" t="s">
        <v>62</v>
      </c>
      <c r="I2282" t="s">
        <v>63</v>
      </c>
      <c r="J2282" t="s">
        <v>455</v>
      </c>
      <c r="K2282" t="s">
        <v>57</v>
      </c>
      <c r="L2282" t="s">
        <v>41</v>
      </c>
      <c r="M2282" t="s">
        <v>35</v>
      </c>
      <c r="N2282" s="1">
        <v>43685</v>
      </c>
      <c r="O2282">
        <v>1.94</v>
      </c>
      <c r="P2282" s="2">
        <v>3.08</v>
      </c>
      <c r="Q2282">
        <v>1.1399999999999999</v>
      </c>
      <c r="R2282">
        <v>38</v>
      </c>
      <c r="S2282" s="2">
        <v>73.72</v>
      </c>
      <c r="T2282" s="3">
        <v>0.04</v>
      </c>
      <c r="U2282" s="2">
        <v>2.95</v>
      </c>
      <c r="V2282" s="2">
        <v>70.77</v>
      </c>
      <c r="W2282" s="2">
        <v>0.99</v>
      </c>
      <c r="X2282" s="2">
        <v>71.760000000000005</v>
      </c>
    </row>
    <row r="2283" spans="1:24">
      <c r="A2283" t="s">
        <v>4483</v>
      </c>
      <c r="B2283" s="1">
        <v>43676</v>
      </c>
      <c r="C2283" t="s">
        <v>4484</v>
      </c>
      <c r="D2283" t="s">
        <v>1068</v>
      </c>
      <c r="E2283" t="s">
        <v>39</v>
      </c>
      <c r="F2283" t="s">
        <v>39</v>
      </c>
      <c r="G2283" t="s">
        <v>29</v>
      </c>
      <c r="H2283" t="s">
        <v>416</v>
      </c>
      <c r="I2283" t="s">
        <v>63</v>
      </c>
      <c r="J2283" t="s">
        <v>458</v>
      </c>
      <c r="K2283" t="s">
        <v>33</v>
      </c>
      <c r="L2283" t="s">
        <v>34</v>
      </c>
      <c r="M2283" t="s">
        <v>178</v>
      </c>
      <c r="N2283" s="1">
        <v>43682</v>
      </c>
      <c r="O2283">
        <v>76.790000000000006</v>
      </c>
      <c r="P2283" s="2">
        <v>119.99</v>
      </c>
      <c r="Q2283">
        <v>43.2</v>
      </c>
      <c r="R2283">
        <v>24</v>
      </c>
      <c r="S2283" s="2">
        <v>1842.96</v>
      </c>
      <c r="T2283" s="3">
        <v>0.02</v>
      </c>
      <c r="U2283" s="2">
        <v>36.86</v>
      </c>
      <c r="V2283" s="2">
        <v>1806.1</v>
      </c>
      <c r="W2283" s="2">
        <v>14</v>
      </c>
      <c r="X2283" s="2">
        <v>1820.1</v>
      </c>
    </row>
    <row r="2284" spans="1:24">
      <c r="A2284" t="s">
        <v>4485</v>
      </c>
      <c r="B2284" s="1">
        <v>43679</v>
      </c>
      <c r="C2284" t="s">
        <v>4486</v>
      </c>
      <c r="D2284" t="s">
        <v>1071</v>
      </c>
      <c r="E2284" t="s">
        <v>45</v>
      </c>
      <c r="F2284" t="s">
        <v>45</v>
      </c>
      <c r="G2284" t="s">
        <v>29</v>
      </c>
      <c r="H2284" t="s">
        <v>125</v>
      </c>
      <c r="I2284" t="s">
        <v>63</v>
      </c>
      <c r="J2284" t="s">
        <v>461</v>
      </c>
      <c r="K2284" t="s">
        <v>57</v>
      </c>
      <c r="L2284" t="s">
        <v>41</v>
      </c>
      <c r="M2284" t="s">
        <v>52</v>
      </c>
      <c r="N2284" s="1">
        <v>43719</v>
      </c>
      <c r="O2284">
        <v>1.53</v>
      </c>
      <c r="P2284" s="2">
        <v>2.78</v>
      </c>
      <c r="Q2284">
        <v>1.25</v>
      </c>
      <c r="R2284">
        <v>40</v>
      </c>
      <c r="S2284" s="2">
        <v>61.2</v>
      </c>
      <c r="T2284" s="3">
        <v>0.03</v>
      </c>
      <c r="U2284" s="2">
        <v>1.84</v>
      </c>
      <c r="V2284" s="2">
        <v>59.36</v>
      </c>
      <c r="W2284" s="2">
        <v>1.34</v>
      </c>
      <c r="X2284" s="2">
        <v>60.7</v>
      </c>
    </row>
    <row r="2285" spans="1:24">
      <c r="A2285" t="s">
        <v>4487</v>
      </c>
      <c r="B2285" s="1">
        <v>43683</v>
      </c>
      <c r="C2285" t="s">
        <v>3876</v>
      </c>
      <c r="D2285" t="s">
        <v>1074</v>
      </c>
      <c r="E2285" t="s">
        <v>39</v>
      </c>
      <c r="F2285" t="s">
        <v>39</v>
      </c>
      <c r="G2285" t="s">
        <v>107</v>
      </c>
      <c r="H2285" t="s">
        <v>90</v>
      </c>
      <c r="I2285" t="s">
        <v>73</v>
      </c>
      <c r="J2285" t="s">
        <v>464</v>
      </c>
      <c r="K2285" t="s">
        <v>33</v>
      </c>
      <c r="L2285" t="s">
        <v>58</v>
      </c>
      <c r="M2285" t="s">
        <v>35</v>
      </c>
      <c r="N2285" s="1">
        <v>43738</v>
      </c>
      <c r="O2285">
        <v>2.2599999999999998</v>
      </c>
      <c r="P2285" s="2">
        <v>3.58</v>
      </c>
      <c r="Q2285">
        <v>1.32</v>
      </c>
      <c r="R2285">
        <v>46</v>
      </c>
      <c r="S2285" s="2">
        <v>103.96</v>
      </c>
      <c r="T2285" s="3">
        <v>0.06</v>
      </c>
      <c r="U2285" s="2">
        <v>6.24</v>
      </c>
      <c r="V2285" s="2">
        <v>97.72</v>
      </c>
      <c r="W2285" s="2">
        <v>5.47</v>
      </c>
      <c r="X2285" s="2">
        <v>103.19</v>
      </c>
    </row>
    <row r="2286" spans="1:24">
      <c r="A2286" t="s">
        <v>4488</v>
      </c>
      <c r="B2286" s="1">
        <v>43684</v>
      </c>
      <c r="C2286" t="s">
        <v>4489</v>
      </c>
      <c r="D2286" t="s">
        <v>1077</v>
      </c>
      <c r="E2286" t="s">
        <v>45</v>
      </c>
      <c r="F2286" t="s">
        <v>45</v>
      </c>
      <c r="G2286" t="s">
        <v>107</v>
      </c>
      <c r="H2286" t="s">
        <v>90</v>
      </c>
      <c r="I2286" t="s">
        <v>176</v>
      </c>
      <c r="J2286" t="s">
        <v>467</v>
      </c>
      <c r="K2286" t="s">
        <v>50</v>
      </c>
      <c r="L2286" t="s">
        <v>58</v>
      </c>
      <c r="M2286" t="s">
        <v>35</v>
      </c>
      <c r="N2286" s="1">
        <v>43708</v>
      </c>
      <c r="O2286">
        <v>1.46</v>
      </c>
      <c r="P2286" s="2">
        <v>3.57</v>
      </c>
      <c r="Q2286">
        <v>2.11</v>
      </c>
      <c r="R2286">
        <v>23</v>
      </c>
      <c r="S2286" s="2">
        <v>33.58</v>
      </c>
      <c r="T2286" s="3">
        <v>0.09</v>
      </c>
      <c r="U2286" s="2">
        <v>3.02</v>
      </c>
      <c r="V2286" s="2">
        <v>30.56</v>
      </c>
      <c r="W2286" s="2">
        <v>4.17</v>
      </c>
      <c r="X2286" s="2">
        <v>34.729999999999997</v>
      </c>
    </row>
    <row r="2287" spans="1:24">
      <c r="A2287" t="s">
        <v>4490</v>
      </c>
      <c r="B2287" s="1">
        <v>43685</v>
      </c>
      <c r="C2287" t="s">
        <v>4491</v>
      </c>
      <c r="D2287" t="s">
        <v>1080</v>
      </c>
      <c r="E2287" t="s">
        <v>27</v>
      </c>
      <c r="F2287" t="s">
        <v>28</v>
      </c>
      <c r="G2287" t="s">
        <v>107</v>
      </c>
      <c r="H2287" t="s">
        <v>30</v>
      </c>
      <c r="I2287" t="s">
        <v>63</v>
      </c>
      <c r="J2287" t="s">
        <v>470</v>
      </c>
      <c r="K2287" t="s">
        <v>57</v>
      </c>
      <c r="L2287" t="s">
        <v>51</v>
      </c>
      <c r="M2287" t="s">
        <v>52</v>
      </c>
      <c r="N2287" s="1">
        <v>43730</v>
      </c>
      <c r="O2287">
        <v>6.51</v>
      </c>
      <c r="P2287" s="2">
        <v>30.98</v>
      </c>
      <c r="Q2287">
        <v>24.47</v>
      </c>
      <c r="R2287">
        <v>44</v>
      </c>
      <c r="S2287" s="2">
        <v>286.44</v>
      </c>
      <c r="T2287" s="3">
        <v>0.02</v>
      </c>
      <c r="U2287" s="2">
        <v>5.73</v>
      </c>
      <c r="V2287" s="2">
        <v>280.70999999999998</v>
      </c>
      <c r="W2287" s="2">
        <v>6.5</v>
      </c>
      <c r="X2287" s="2">
        <v>287.20999999999998</v>
      </c>
    </row>
    <row r="2288" spans="1:24">
      <c r="A2288" t="s">
        <v>4492</v>
      </c>
      <c r="B2288" s="1">
        <v>43686</v>
      </c>
      <c r="C2288" t="s">
        <v>4493</v>
      </c>
      <c r="D2288" t="s">
        <v>1083</v>
      </c>
      <c r="E2288" t="s">
        <v>27</v>
      </c>
      <c r="F2288" t="s">
        <v>28</v>
      </c>
      <c r="G2288" t="s">
        <v>107</v>
      </c>
      <c r="H2288" t="s">
        <v>125</v>
      </c>
      <c r="I2288" t="s">
        <v>63</v>
      </c>
      <c r="J2288" t="s">
        <v>473</v>
      </c>
      <c r="K2288" t="s">
        <v>33</v>
      </c>
      <c r="L2288" t="s">
        <v>58</v>
      </c>
      <c r="M2288" t="s">
        <v>35</v>
      </c>
      <c r="N2288" s="1">
        <v>43713</v>
      </c>
      <c r="O2288">
        <v>18.38</v>
      </c>
      <c r="P2288" s="2">
        <v>29.17</v>
      </c>
      <c r="Q2288">
        <v>10.79</v>
      </c>
      <c r="R2288">
        <v>8</v>
      </c>
      <c r="S2288" s="2">
        <v>147.04</v>
      </c>
      <c r="T2288" s="3">
        <v>0.02</v>
      </c>
      <c r="U2288" s="2">
        <v>2.94</v>
      </c>
      <c r="V2288" s="2">
        <v>144.1</v>
      </c>
      <c r="W2288" s="2">
        <v>6.27</v>
      </c>
      <c r="X2288" s="2">
        <v>150.37</v>
      </c>
    </row>
    <row r="2289" spans="1:24">
      <c r="A2289" t="s">
        <v>4494</v>
      </c>
      <c r="B2289" s="1">
        <v>43686</v>
      </c>
      <c r="C2289" t="s">
        <v>3182</v>
      </c>
      <c r="D2289" t="s">
        <v>1086</v>
      </c>
      <c r="E2289" t="s">
        <v>39</v>
      </c>
      <c r="F2289" t="s">
        <v>39</v>
      </c>
      <c r="G2289" t="s">
        <v>46</v>
      </c>
      <c r="H2289" t="s">
        <v>90</v>
      </c>
      <c r="I2289" t="s">
        <v>48</v>
      </c>
      <c r="J2289" t="s">
        <v>476</v>
      </c>
      <c r="K2289" t="s">
        <v>33</v>
      </c>
      <c r="L2289" t="s">
        <v>34</v>
      </c>
      <c r="M2289" t="s">
        <v>35</v>
      </c>
      <c r="N2289" s="1">
        <v>43702</v>
      </c>
      <c r="O2289">
        <v>216</v>
      </c>
      <c r="P2289" s="2">
        <v>449.99</v>
      </c>
      <c r="Q2289">
        <v>233.99</v>
      </c>
      <c r="R2289">
        <v>40</v>
      </c>
      <c r="S2289" s="2">
        <v>8640</v>
      </c>
      <c r="T2289" s="3">
        <v>0.04</v>
      </c>
      <c r="U2289" s="2">
        <v>345.6</v>
      </c>
      <c r="V2289" s="2">
        <v>8294.4</v>
      </c>
      <c r="W2289" s="2">
        <v>24.49</v>
      </c>
      <c r="X2289" s="2">
        <v>8318.89</v>
      </c>
    </row>
    <row r="2290" spans="1:24">
      <c r="A2290" t="s">
        <v>4495</v>
      </c>
      <c r="B2290" s="1">
        <v>43686</v>
      </c>
      <c r="C2290" t="s">
        <v>3577</v>
      </c>
      <c r="D2290" t="s">
        <v>1089</v>
      </c>
      <c r="E2290" t="s">
        <v>45</v>
      </c>
      <c r="F2290" t="s">
        <v>45</v>
      </c>
      <c r="G2290" t="s">
        <v>29</v>
      </c>
      <c r="H2290" t="s">
        <v>167</v>
      </c>
      <c r="I2290" t="s">
        <v>48</v>
      </c>
      <c r="J2290" t="s">
        <v>480</v>
      </c>
      <c r="K2290" t="s">
        <v>50</v>
      </c>
      <c r="L2290" t="s">
        <v>34</v>
      </c>
      <c r="M2290" t="s">
        <v>178</v>
      </c>
      <c r="N2290" s="1">
        <v>43695</v>
      </c>
      <c r="O2290">
        <v>75</v>
      </c>
      <c r="P2290" s="2">
        <v>120.97</v>
      </c>
      <c r="Q2290">
        <v>45.97</v>
      </c>
      <c r="R2290">
        <v>35</v>
      </c>
      <c r="S2290" s="2">
        <v>2625</v>
      </c>
      <c r="T2290" s="3">
        <v>0.08</v>
      </c>
      <c r="U2290" s="2">
        <v>210</v>
      </c>
      <c r="V2290" s="2">
        <v>2415</v>
      </c>
      <c r="W2290" s="2">
        <v>26.3</v>
      </c>
      <c r="X2290" s="2">
        <v>2441.3000000000002</v>
      </c>
    </row>
    <row r="2291" spans="1:24">
      <c r="A2291" t="s">
        <v>4496</v>
      </c>
      <c r="B2291" s="1">
        <v>43687</v>
      </c>
      <c r="C2291" t="s">
        <v>3579</v>
      </c>
      <c r="D2291" t="s">
        <v>1092</v>
      </c>
      <c r="E2291" t="s">
        <v>27</v>
      </c>
      <c r="F2291" t="s">
        <v>28</v>
      </c>
      <c r="G2291" t="s">
        <v>72</v>
      </c>
      <c r="H2291" t="s">
        <v>62</v>
      </c>
      <c r="I2291" t="s">
        <v>176</v>
      </c>
      <c r="J2291" t="s">
        <v>483</v>
      </c>
      <c r="K2291" t="s">
        <v>33</v>
      </c>
      <c r="L2291" t="s">
        <v>34</v>
      </c>
      <c r="M2291" t="s">
        <v>35</v>
      </c>
      <c r="N2291" s="1">
        <v>43705</v>
      </c>
      <c r="O2291">
        <v>3.5</v>
      </c>
      <c r="P2291" s="2">
        <v>5.74</v>
      </c>
      <c r="Q2291">
        <v>2.2400000000000002</v>
      </c>
      <c r="R2291">
        <v>50</v>
      </c>
      <c r="S2291" s="2">
        <v>175</v>
      </c>
      <c r="T2291" s="3">
        <v>0.1</v>
      </c>
      <c r="U2291" s="2">
        <v>17.5</v>
      </c>
      <c r="V2291" s="2">
        <v>157.5</v>
      </c>
      <c r="W2291" s="2">
        <v>5.01</v>
      </c>
      <c r="X2291" s="2">
        <v>162.51</v>
      </c>
    </row>
    <row r="2292" spans="1:24">
      <c r="A2292" t="s">
        <v>4497</v>
      </c>
      <c r="B2292" s="1">
        <v>43688</v>
      </c>
      <c r="C2292" t="s">
        <v>4498</v>
      </c>
      <c r="D2292" t="s">
        <v>1095</v>
      </c>
      <c r="E2292" t="s">
        <v>39</v>
      </c>
      <c r="F2292" t="s">
        <v>39</v>
      </c>
      <c r="G2292" t="s">
        <v>29</v>
      </c>
      <c r="H2292" t="s">
        <v>90</v>
      </c>
      <c r="I2292" t="s">
        <v>48</v>
      </c>
      <c r="J2292" t="s">
        <v>486</v>
      </c>
      <c r="K2292" t="s">
        <v>33</v>
      </c>
      <c r="L2292" t="s">
        <v>34</v>
      </c>
      <c r="M2292" t="s">
        <v>35</v>
      </c>
      <c r="N2292" s="1">
        <v>43697</v>
      </c>
      <c r="O2292">
        <v>0.93</v>
      </c>
      <c r="P2292" s="2">
        <v>1.48</v>
      </c>
      <c r="Q2292">
        <v>0.55000000000000004</v>
      </c>
      <c r="R2292">
        <v>19</v>
      </c>
      <c r="S2292" s="2">
        <v>17.670000000000002</v>
      </c>
      <c r="T2292" s="3">
        <v>0.09</v>
      </c>
      <c r="U2292" s="2">
        <v>1.59</v>
      </c>
      <c r="V2292" s="2">
        <v>16.079999999999998</v>
      </c>
      <c r="W2292" s="2">
        <v>0.7</v>
      </c>
      <c r="X2292" s="2">
        <v>16.78</v>
      </c>
    </row>
    <row r="2293" spans="1:24">
      <c r="A2293" t="s">
        <v>4499</v>
      </c>
      <c r="B2293" s="1">
        <v>43689</v>
      </c>
      <c r="C2293" t="s">
        <v>4500</v>
      </c>
      <c r="D2293" t="s">
        <v>1098</v>
      </c>
      <c r="E2293" t="s">
        <v>45</v>
      </c>
      <c r="F2293" t="s">
        <v>45</v>
      </c>
      <c r="G2293" t="s">
        <v>46</v>
      </c>
      <c r="H2293" t="s">
        <v>167</v>
      </c>
      <c r="I2293" t="s">
        <v>176</v>
      </c>
      <c r="J2293" t="s">
        <v>489</v>
      </c>
      <c r="K2293" t="s">
        <v>50</v>
      </c>
      <c r="L2293" t="s">
        <v>41</v>
      </c>
      <c r="M2293" t="s">
        <v>52</v>
      </c>
      <c r="N2293" s="1">
        <v>43740</v>
      </c>
      <c r="O2293">
        <v>67.73</v>
      </c>
      <c r="P2293" s="2">
        <v>165.2</v>
      </c>
      <c r="Q2293">
        <v>97.47</v>
      </c>
      <c r="R2293">
        <v>37</v>
      </c>
      <c r="S2293" s="2">
        <v>2506.0100000000002</v>
      </c>
      <c r="T2293" s="3">
        <v>0.04</v>
      </c>
      <c r="U2293" s="2">
        <v>100.24</v>
      </c>
      <c r="V2293" s="2">
        <v>2405.77</v>
      </c>
      <c r="W2293" s="2">
        <v>19.989999999999998</v>
      </c>
      <c r="X2293" s="2">
        <v>2425.7600000000002</v>
      </c>
    </row>
    <row r="2294" spans="1:24">
      <c r="A2294" t="s">
        <v>4501</v>
      </c>
      <c r="B2294" s="1">
        <v>43691</v>
      </c>
      <c r="C2294" t="s">
        <v>4062</v>
      </c>
      <c r="D2294" t="s">
        <v>1101</v>
      </c>
      <c r="E2294" t="s">
        <v>27</v>
      </c>
      <c r="F2294" t="s">
        <v>28</v>
      </c>
      <c r="G2294" t="s">
        <v>29</v>
      </c>
      <c r="H2294" t="s">
        <v>416</v>
      </c>
      <c r="I2294" t="s">
        <v>48</v>
      </c>
      <c r="J2294" t="s">
        <v>492</v>
      </c>
      <c r="K2294" t="s">
        <v>57</v>
      </c>
      <c r="L2294" t="s">
        <v>51</v>
      </c>
      <c r="M2294" t="s">
        <v>35</v>
      </c>
      <c r="N2294" s="1">
        <v>43728</v>
      </c>
      <c r="O2294">
        <v>2.1800000000000002</v>
      </c>
      <c r="P2294" s="2">
        <v>3.52</v>
      </c>
      <c r="Q2294">
        <v>1.34</v>
      </c>
      <c r="R2294">
        <v>12</v>
      </c>
      <c r="S2294" s="2">
        <v>26.16</v>
      </c>
      <c r="T2294" s="3">
        <v>0.04</v>
      </c>
      <c r="U2294" s="2">
        <v>1.05</v>
      </c>
      <c r="V2294" s="2">
        <v>25.11</v>
      </c>
      <c r="W2294" s="2">
        <v>6.83</v>
      </c>
      <c r="X2294" s="2">
        <v>31.94</v>
      </c>
    </row>
    <row r="2295" spans="1:24">
      <c r="A2295" t="s">
        <v>4502</v>
      </c>
      <c r="B2295" s="1">
        <v>43692</v>
      </c>
      <c r="C2295" t="s">
        <v>4503</v>
      </c>
      <c r="D2295" t="s">
        <v>1104</v>
      </c>
      <c r="E2295" t="s">
        <v>39</v>
      </c>
      <c r="F2295" t="s">
        <v>39</v>
      </c>
      <c r="G2295" t="s">
        <v>29</v>
      </c>
      <c r="H2295" t="s">
        <v>167</v>
      </c>
      <c r="I2295" t="s">
        <v>176</v>
      </c>
      <c r="J2295" t="s">
        <v>495</v>
      </c>
      <c r="K2295" t="s">
        <v>50</v>
      </c>
      <c r="L2295" t="s">
        <v>58</v>
      </c>
      <c r="M2295" t="s">
        <v>52</v>
      </c>
      <c r="N2295" s="1">
        <v>43742</v>
      </c>
      <c r="O2295">
        <v>1.31</v>
      </c>
      <c r="P2295" s="2">
        <v>2.84</v>
      </c>
      <c r="Q2295">
        <v>1.53</v>
      </c>
      <c r="R2295">
        <v>13</v>
      </c>
      <c r="S2295" s="2">
        <v>17.03</v>
      </c>
      <c r="T2295" s="3">
        <v>0.01</v>
      </c>
      <c r="U2295" s="2">
        <v>0.17</v>
      </c>
      <c r="V2295" s="2">
        <v>16.86</v>
      </c>
      <c r="W2295" s="2">
        <v>0.93</v>
      </c>
      <c r="X2295" s="2">
        <v>17.79</v>
      </c>
    </row>
    <row r="2296" spans="1:24">
      <c r="A2296" t="s">
        <v>4504</v>
      </c>
      <c r="B2296" s="1">
        <v>43694</v>
      </c>
      <c r="C2296" t="s">
        <v>2309</v>
      </c>
      <c r="D2296" t="s">
        <v>1107</v>
      </c>
      <c r="E2296" t="s">
        <v>45</v>
      </c>
      <c r="F2296" t="s">
        <v>45</v>
      </c>
      <c r="G2296" t="s">
        <v>29</v>
      </c>
      <c r="H2296" t="s">
        <v>30</v>
      </c>
      <c r="I2296" t="s">
        <v>63</v>
      </c>
      <c r="J2296" t="s">
        <v>498</v>
      </c>
      <c r="K2296" t="s">
        <v>57</v>
      </c>
      <c r="L2296" t="s">
        <v>51</v>
      </c>
      <c r="M2296" t="s">
        <v>35</v>
      </c>
      <c r="N2296" s="1">
        <v>43724</v>
      </c>
      <c r="O2296">
        <v>2.52</v>
      </c>
      <c r="P2296" s="2">
        <v>4</v>
      </c>
      <c r="Q2296">
        <v>1.48</v>
      </c>
      <c r="R2296">
        <v>41</v>
      </c>
      <c r="S2296" s="2">
        <v>103.32</v>
      </c>
      <c r="T2296" s="3">
        <v>0.02</v>
      </c>
      <c r="U2296" s="2">
        <v>2.0699999999999998</v>
      </c>
      <c r="V2296" s="2">
        <v>101.25</v>
      </c>
      <c r="W2296" s="2">
        <v>1.3</v>
      </c>
      <c r="X2296" s="2">
        <v>102.55</v>
      </c>
    </row>
    <row r="2297" spans="1:24">
      <c r="A2297" t="s">
        <v>4505</v>
      </c>
      <c r="B2297" s="1">
        <v>43697</v>
      </c>
      <c r="C2297" t="s">
        <v>3076</v>
      </c>
      <c r="D2297" t="s">
        <v>1110</v>
      </c>
      <c r="E2297" t="s">
        <v>39</v>
      </c>
      <c r="F2297" t="s">
        <v>39</v>
      </c>
      <c r="G2297" t="s">
        <v>107</v>
      </c>
      <c r="H2297" t="s">
        <v>125</v>
      </c>
      <c r="I2297" t="s">
        <v>176</v>
      </c>
      <c r="J2297" t="s">
        <v>501</v>
      </c>
      <c r="K2297" t="s">
        <v>33</v>
      </c>
      <c r="L2297" t="s">
        <v>34</v>
      </c>
      <c r="M2297" t="s">
        <v>52</v>
      </c>
      <c r="N2297" s="1">
        <v>43743</v>
      </c>
      <c r="O2297">
        <v>56.16</v>
      </c>
      <c r="P2297" s="2">
        <v>136.97999999999999</v>
      </c>
      <c r="Q2297">
        <v>80.819999999999993</v>
      </c>
      <c r="R2297">
        <v>41</v>
      </c>
      <c r="S2297" s="2">
        <v>2302.56</v>
      </c>
      <c r="T2297" s="3">
        <v>0.04</v>
      </c>
      <c r="U2297" s="2">
        <v>92.1</v>
      </c>
      <c r="V2297" s="2">
        <v>2210.46</v>
      </c>
      <c r="W2297" s="2">
        <v>24.49</v>
      </c>
      <c r="X2297" s="2">
        <v>2234.9499999999998</v>
      </c>
    </row>
    <row r="2298" spans="1:24">
      <c r="A2298" t="s">
        <v>4506</v>
      </c>
      <c r="B2298" s="1">
        <v>43697</v>
      </c>
      <c r="C2298" t="s">
        <v>4507</v>
      </c>
      <c r="D2298" t="s">
        <v>1113</v>
      </c>
      <c r="E2298" t="s">
        <v>39</v>
      </c>
      <c r="F2298" t="s">
        <v>39</v>
      </c>
      <c r="G2298" t="s">
        <v>46</v>
      </c>
      <c r="H2298" t="s">
        <v>30</v>
      </c>
      <c r="I2298" t="s">
        <v>48</v>
      </c>
      <c r="J2298" t="s">
        <v>504</v>
      </c>
      <c r="K2298" t="s">
        <v>57</v>
      </c>
      <c r="L2298" t="s">
        <v>41</v>
      </c>
      <c r="M2298" t="s">
        <v>35</v>
      </c>
      <c r="N2298" s="1">
        <v>43750</v>
      </c>
      <c r="O2298">
        <v>3.47</v>
      </c>
      <c r="P2298" s="2">
        <v>6.68</v>
      </c>
      <c r="Q2298">
        <v>3.21</v>
      </c>
      <c r="R2298">
        <v>5</v>
      </c>
      <c r="S2298" s="2">
        <v>17.350000000000001</v>
      </c>
      <c r="T2298" s="3">
        <v>0.09</v>
      </c>
      <c r="U2298" s="2">
        <v>1.56</v>
      </c>
      <c r="V2298" s="2">
        <v>15.79</v>
      </c>
      <c r="W2298" s="2">
        <v>1.5</v>
      </c>
      <c r="X2298" s="2">
        <v>17.29</v>
      </c>
    </row>
    <row r="2299" spans="1:24">
      <c r="A2299" t="s">
        <v>4508</v>
      </c>
      <c r="B2299" s="1">
        <v>43699</v>
      </c>
      <c r="C2299" t="s">
        <v>4068</v>
      </c>
      <c r="D2299" t="s">
        <v>1115</v>
      </c>
      <c r="E2299" t="s">
        <v>45</v>
      </c>
      <c r="F2299" t="s">
        <v>45</v>
      </c>
      <c r="G2299" t="s">
        <v>46</v>
      </c>
      <c r="H2299" t="s">
        <v>525</v>
      </c>
      <c r="I2299" t="s">
        <v>48</v>
      </c>
      <c r="J2299" t="s">
        <v>507</v>
      </c>
      <c r="K2299" t="s">
        <v>33</v>
      </c>
      <c r="L2299" t="s">
        <v>51</v>
      </c>
      <c r="M2299" t="s">
        <v>35</v>
      </c>
      <c r="N2299" s="1">
        <v>43745</v>
      </c>
      <c r="O2299">
        <v>67.73</v>
      </c>
      <c r="P2299" s="2">
        <v>165.2</v>
      </c>
      <c r="Q2299">
        <v>97.47</v>
      </c>
      <c r="R2299">
        <v>23</v>
      </c>
      <c r="S2299" s="2">
        <v>1557.79</v>
      </c>
      <c r="T2299" s="3">
        <v>7.0000000000000007E-2</v>
      </c>
      <c r="U2299" s="2">
        <v>109.05</v>
      </c>
      <c r="V2299" s="2">
        <v>1448.74</v>
      </c>
      <c r="W2299" s="2">
        <v>19.989999999999998</v>
      </c>
      <c r="X2299" s="2">
        <v>1468.73</v>
      </c>
    </row>
    <row r="2300" spans="1:24">
      <c r="A2300" t="s">
        <v>4509</v>
      </c>
      <c r="B2300" s="1">
        <v>43701</v>
      </c>
      <c r="C2300" t="s">
        <v>4510</v>
      </c>
      <c r="D2300" t="s">
        <v>1117</v>
      </c>
      <c r="E2300" t="s">
        <v>27</v>
      </c>
      <c r="F2300" t="s">
        <v>28</v>
      </c>
      <c r="G2300" t="s">
        <v>107</v>
      </c>
      <c r="H2300" t="s">
        <v>167</v>
      </c>
      <c r="I2300" t="s">
        <v>63</v>
      </c>
      <c r="J2300" t="s">
        <v>510</v>
      </c>
      <c r="K2300" t="s">
        <v>33</v>
      </c>
      <c r="L2300" t="s">
        <v>58</v>
      </c>
      <c r="M2300" t="s">
        <v>35</v>
      </c>
      <c r="N2300" s="1">
        <v>43744</v>
      </c>
      <c r="O2300">
        <v>5.19</v>
      </c>
      <c r="P2300" s="2">
        <v>12.98</v>
      </c>
      <c r="Q2300">
        <v>7.79</v>
      </c>
      <c r="R2300">
        <v>45</v>
      </c>
      <c r="S2300" s="2">
        <v>233.55</v>
      </c>
      <c r="T2300" s="3">
        <v>0.02</v>
      </c>
      <c r="U2300" s="2">
        <v>4.67</v>
      </c>
      <c r="V2300" s="2">
        <v>228.88</v>
      </c>
      <c r="W2300" s="2">
        <v>3.14</v>
      </c>
      <c r="X2300" s="2">
        <v>232.02</v>
      </c>
    </row>
    <row r="2301" spans="1:24">
      <c r="A2301" t="s">
        <v>4511</v>
      </c>
      <c r="B2301" s="1">
        <v>43702</v>
      </c>
      <c r="C2301" t="s">
        <v>4512</v>
      </c>
      <c r="D2301" t="s">
        <v>1119</v>
      </c>
      <c r="E2301" t="s">
        <v>27</v>
      </c>
      <c r="F2301" t="s">
        <v>28</v>
      </c>
      <c r="G2301" t="s">
        <v>107</v>
      </c>
      <c r="H2301" t="s">
        <v>150</v>
      </c>
      <c r="I2301" t="s">
        <v>63</v>
      </c>
      <c r="J2301" t="s">
        <v>513</v>
      </c>
      <c r="K2301" t="s">
        <v>33</v>
      </c>
      <c r="L2301" t="s">
        <v>34</v>
      </c>
      <c r="M2301" t="s">
        <v>35</v>
      </c>
      <c r="N2301" s="1">
        <v>43725</v>
      </c>
      <c r="O2301">
        <v>1.18</v>
      </c>
      <c r="P2301" s="2">
        <v>1.88</v>
      </c>
      <c r="Q2301">
        <v>0.7</v>
      </c>
      <c r="R2301">
        <v>42</v>
      </c>
      <c r="S2301" s="2">
        <v>49.56</v>
      </c>
      <c r="T2301" s="3">
        <v>0</v>
      </c>
      <c r="U2301" s="2">
        <v>0</v>
      </c>
      <c r="V2301" s="2">
        <v>49.56</v>
      </c>
      <c r="W2301" s="2">
        <v>1.49</v>
      </c>
      <c r="X2301" s="2">
        <v>51.05</v>
      </c>
    </row>
    <row r="2302" spans="1:24">
      <c r="A2302" t="s">
        <v>4513</v>
      </c>
      <c r="B2302" s="1">
        <v>43702</v>
      </c>
      <c r="C2302" t="s">
        <v>3599</v>
      </c>
      <c r="D2302" t="s">
        <v>1121</v>
      </c>
      <c r="E2302" t="s">
        <v>39</v>
      </c>
      <c r="F2302" t="s">
        <v>39</v>
      </c>
      <c r="G2302" t="s">
        <v>46</v>
      </c>
      <c r="H2302" t="s">
        <v>167</v>
      </c>
      <c r="I2302" t="s">
        <v>31</v>
      </c>
      <c r="J2302" t="s">
        <v>516</v>
      </c>
      <c r="K2302" t="s">
        <v>50</v>
      </c>
      <c r="L2302" t="s">
        <v>41</v>
      </c>
      <c r="M2302" t="s">
        <v>35</v>
      </c>
      <c r="N2302" s="1">
        <v>43740</v>
      </c>
      <c r="O2302">
        <v>3.52</v>
      </c>
      <c r="P2302" s="2">
        <v>5.68</v>
      </c>
      <c r="Q2302">
        <v>2.16</v>
      </c>
      <c r="R2302">
        <v>32</v>
      </c>
      <c r="S2302" s="2">
        <v>112.64</v>
      </c>
      <c r="T2302" s="3">
        <v>0.05</v>
      </c>
      <c r="U2302" s="2">
        <v>5.63</v>
      </c>
      <c r="V2302" s="2">
        <v>107.01</v>
      </c>
      <c r="W2302" s="2">
        <v>1.39</v>
      </c>
      <c r="X2302" s="2">
        <v>108.4</v>
      </c>
    </row>
    <row r="2303" spans="1:24">
      <c r="A2303" t="s">
        <v>4514</v>
      </c>
      <c r="B2303" s="1">
        <v>43705</v>
      </c>
      <c r="C2303" t="s">
        <v>3601</v>
      </c>
      <c r="D2303" t="s">
        <v>1123</v>
      </c>
      <c r="E2303" t="s">
        <v>45</v>
      </c>
      <c r="F2303" t="s">
        <v>45</v>
      </c>
      <c r="G2303" t="s">
        <v>72</v>
      </c>
      <c r="H2303" t="s">
        <v>125</v>
      </c>
      <c r="I2303" t="s">
        <v>63</v>
      </c>
      <c r="J2303" t="s">
        <v>519</v>
      </c>
      <c r="K2303" t="s">
        <v>57</v>
      </c>
      <c r="L2303" t="s">
        <v>51</v>
      </c>
      <c r="M2303" t="s">
        <v>35</v>
      </c>
      <c r="N2303" s="1">
        <v>43717</v>
      </c>
      <c r="O2303">
        <v>1.94</v>
      </c>
      <c r="P2303" s="2">
        <v>3.08</v>
      </c>
      <c r="Q2303">
        <v>1.1399999999999999</v>
      </c>
      <c r="R2303">
        <v>45</v>
      </c>
      <c r="S2303" s="2">
        <v>87.3</v>
      </c>
      <c r="T2303" s="3">
        <v>0.04</v>
      </c>
      <c r="U2303" s="2">
        <v>3.49</v>
      </c>
      <c r="V2303" s="2">
        <v>83.81</v>
      </c>
      <c r="W2303" s="2">
        <v>0.99</v>
      </c>
      <c r="X2303" s="2">
        <v>84.8</v>
      </c>
    </row>
    <row r="2304" spans="1:24">
      <c r="A2304" t="s">
        <v>4515</v>
      </c>
      <c r="B2304" s="1">
        <v>43706</v>
      </c>
      <c r="C2304" t="s">
        <v>4516</v>
      </c>
      <c r="D2304" t="s">
        <v>1125</v>
      </c>
      <c r="E2304" t="s">
        <v>27</v>
      </c>
      <c r="F2304" t="s">
        <v>28</v>
      </c>
      <c r="G2304" t="s">
        <v>72</v>
      </c>
      <c r="H2304" t="s">
        <v>167</v>
      </c>
      <c r="I2304" t="s">
        <v>63</v>
      </c>
      <c r="J2304" t="s">
        <v>522</v>
      </c>
      <c r="K2304" t="s">
        <v>50</v>
      </c>
      <c r="L2304" t="s">
        <v>58</v>
      </c>
      <c r="M2304" t="s">
        <v>35</v>
      </c>
      <c r="N2304" s="1">
        <v>43758</v>
      </c>
      <c r="O2304">
        <v>8.7100000000000009</v>
      </c>
      <c r="P2304" s="2">
        <v>14.28</v>
      </c>
      <c r="Q2304">
        <v>5.57</v>
      </c>
      <c r="R2304">
        <v>8</v>
      </c>
      <c r="S2304" s="2">
        <v>69.680000000000007</v>
      </c>
      <c r="T2304" s="3">
        <v>0.01</v>
      </c>
      <c r="U2304" s="2">
        <v>0.7</v>
      </c>
      <c r="V2304" s="2">
        <v>68.98</v>
      </c>
      <c r="W2304" s="2">
        <v>2.99</v>
      </c>
      <c r="X2304" s="2">
        <v>71.97</v>
      </c>
    </row>
    <row r="2305" spans="1:24">
      <c r="A2305" t="s">
        <v>4517</v>
      </c>
      <c r="B2305" s="1">
        <v>43706</v>
      </c>
      <c r="C2305" t="s">
        <v>4518</v>
      </c>
      <c r="D2305" t="s">
        <v>1127</v>
      </c>
      <c r="E2305" t="s">
        <v>27</v>
      </c>
      <c r="F2305" t="s">
        <v>28</v>
      </c>
      <c r="G2305" t="s">
        <v>107</v>
      </c>
      <c r="H2305" t="s">
        <v>125</v>
      </c>
      <c r="I2305" t="s">
        <v>48</v>
      </c>
      <c r="J2305" t="s">
        <v>526</v>
      </c>
      <c r="K2305" t="s">
        <v>57</v>
      </c>
      <c r="L2305" t="s">
        <v>58</v>
      </c>
      <c r="M2305" t="s">
        <v>35</v>
      </c>
      <c r="N2305" s="1">
        <v>43710</v>
      </c>
      <c r="O2305">
        <v>60.59</v>
      </c>
      <c r="P2305" s="2">
        <v>100.98</v>
      </c>
      <c r="Q2305">
        <v>40.39</v>
      </c>
      <c r="R2305">
        <v>12</v>
      </c>
      <c r="S2305" s="2">
        <v>727.08</v>
      </c>
      <c r="T2305" s="3">
        <v>0.04</v>
      </c>
      <c r="U2305" s="2">
        <v>29.08</v>
      </c>
      <c r="V2305" s="2">
        <v>698</v>
      </c>
      <c r="W2305" s="2">
        <v>7.18</v>
      </c>
      <c r="X2305" s="2">
        <v>705.18</v>
      </c>
    </row>
    <row r="2306" spans="1:24">
      <c r="A2306" t="s">
        <v>4519</v>
      </c>
      <c r="B2306" s="1">
        <v>43707</v>
      </c>
      <c r="C2306" t="s">
        <v>4520</v>
      </c>
      <c r="D2306" t="s">
        <v>1129</v>
      </c>
      <c r="E2306" t="s">
        <v>39</v>
      </c>
      <c r="F2306" t="s">
        <v>39</v>
      </c>
      <c r="G2306" t="s">
        <v>107</v>
      </c>
      <c r="H2306" t="s">
        <v>125</v>
      </c>
      <c r="I2306" t="s">
        <v>31</v>
      </c>
      <c r="J2306" t="s">
        <v>529</v>
      </c>
      <c r="K2306" t="s">
        <v>33</v>
      </c>
      <c r="L2306" t="s">
        <v>58</v>
      </c>
      <c r="M2306" t="s">
        <v>52</v>
      </c>
      <c r="N2306" s="1">
        <v>43760</v>
      </c>
      <c r="O2306">
        <v>2.4500000000000002</v>
      </c>
      <c r="P2306" s="2">
        <v>3.89</v>
      </c>
      <c r="Q2306">
        <v>1.44</v>
      </c>
      <c r="R2306">
        <v>32</v>
      </c>
      <c r="S2306" s="2">
        <v>78.400000000000006</v>
      </c>
      <c r="T2306" s="3">
        <v>0.09</v>
      </c>
      <c r="U2306" s="2">
        <v>7.06</v>
      </c>
      <c r="V2306" s="2">
        <v>71.34</v>
      </c>
      <c r="W2306" s="2">
        <v>7.01</v>
      </c>
      <c r="X2306" s="2">
        <v>78.349999999999994</v>
      </c>
    </row>
    <row r="2307" spans="1:24">
      <c r="A2307" t="s">
        <v>4521</v>
      </c>
      <c r="B2307" s="1">
        <v>43709</v>
      </c>
      <c r="C2307" t="s">
        <v>4522</v>
      </c>
      <c r="D2307" t="s">
        <v>1131</v>
      </c>
      <c r="E2307" t="s">
        <v>45</v>
      </c>
      <c r="F2307" t="s">
        <v>45</v>
      </c>
      <c r="G2307" t="s">
        <v>107</v>
      </c>
      <c r="H2307" t="s">
        <v>70</v>
      </c>
      <c r="I2307" t="s">
        <v>73</v>
      </c>
      <c r="J2307" t="s">
        <v>532</v>
      </c>
      <c r="K2307" t="s">
        <v>57</v>
      </c>
      <c r="L2307" t="s">
        <v>41</v>
      </c>
      <c r="M2307" t="s">
        <v>35</v>
      </c>
      <c r="N2307" s="1">
        <v>43715</v>
      </c>
      <c r="O2307">
        <v>1.18</v>
      </c>
      <c r="P2307" s="2">
        <v>1.88</v>
      </c>
      <c r="Q2307">
        <v>0.7</v>
      </c>
      <c r="R2307">
        <v>43</v>
      </c>
      <c r="S2307" s="2">
        <v>50.74</v>
      </c>
      <c r="T2307" s="3">
        <v>0.03</v>
      </c>
      <c r="U2307" s="2">
        <v>1.52</v>
      </c>
      <c r="V2307" s="2">
        <v>49.22</v>
      </c>
      <c r="W2307" s="2">
        <v>1.49</v>
      </c>
      <c r="X2307" s="2">
        <v>50.71</v>
      </c>
    </row>
    <row r="2308" spans="1:24">
      <c r="A2308" t="s">
        <v>4523</v>
      </c>
      <c r="B2308" s="1">
        <v>43710</v>
      </c>
      <c r="C2308" t="s">
        <v>3611</v>
      </c>
      <c r="D2308" t="s">
        <v>1133</v>
      </c>
      <c r="E2308" t="s">
        <v>27</v>
      </c>
      <c r="F2308" t="s">
        <v>28</v>
      </c>
      <c r="G2308" t="s">
        <v>29</v>
      </c>
      <c r="H2308" t="s">
        <v>47</v>
      </c>
      <c r="I2308" t="s">
        <v>176</v>
      </c>
      <c r="J2308" t="s">
        <v>535</v>
      </c>
      <c r="K2308" t="s">
        <v>33</v>
      </c>
      <c r="L2308" t="s">
        <v>34</v>
      </c>
      <c r="M2308" t="s">
        <v>35</v>
      </c>
      <c r="N2308" s="1">
        <v>43747</v>
      </c>
      <c r="O2308">
        <v>4.46</v>
      </c>
      <c r="P2308" s="2">
        <v>10.89</v>
      </c>
      <c r="Q2308">
        <v>6.43</v>
      </c>
      <c r="R2308">
        <v>9</v>
      </c>
      <c r="S2308" s="2">
        <v>40.14</v>
      </c>
      <c r="T2308" s="3">
        <v>0.03</v>
      </c>
      <c r="U2308" s="2">
        <v>1.2</v>
      </c>
      <c r="V2308" s="2">
        <v>38.94</v>
      </c>
      <c r="W2308" s="2">
        <v>4.5</v>
      </c>
      <c r="X2308" s="2">
        <v>43.44</v>
      </c>
    </row>
    <row r="2309" spans="1:24">
      <c r="A2309" t="s">
        <v>4524</v>
      </c>
      <c r="B2309" s="1">
        <v>43711</v>
      </c>
      <c r="C2309" t="s">
        <v>2096</v>
      </c>
      <c r="D2309" t="s">
        <v>1135</v>
      </c>
      <c r="E2309" t="s">
        <v>39</v>
      </c>
      <c r="F2309" t="s">
        <v>39</v>
      </c>
      <c r="G2309" t="s">
        <v>29</v>
      </c>
      <c r="H2309" t="s">
        <v>62</v>
      </c>
      <c r="I2309" t="s">
        <v>48</v>
      </c>
      <c r="J2309" t="s">
        <v>538</v>
      </c>
      <c r="K2309" t="s">
        <v>50</v>
      </c>
      <c r="L2309" t="s">
        <v>41</v>
      </c>
      <c r="M2309" t="s">
        <v>35</v>
      </c>
      <c r="N2309" s="1">
        <v>43742</v>
      </c>
      <c r="O2309">
        <v>1.46</v>
      </c>
      <c r="P2309" s="2">
        <v>3.57</v>
      </c>
      <c r="Q2309">
        <v>2.11</v>
      </c>
      <c r="R2309">
        <v>26</v>
      </c>
      <c r="S2309" s="2">
        <v>37.96</v>
      </c>
      <c r="T2309" s="3">
        <v>0.04</v>
      </c>
      <c r="U2309" s="2">
        <v>1.52</v>
      </c>
      <c r="V2309" s="2">
        <v>36.44</v>
      </c>
      <c r="W2309" s="2">
        <v>4.17</v>
      </c>
      <c r="X2309" s="2">
        <v>40.61</v>
      </c>
    </row>
    <row r="2310" spans="1:24">
      <c r="A2310" t="s">
        <v>4525</v>
      </c>
      <c r="B2310" s="1">
        <v>43712</v>
      </c>
      <c r="C2310" t="s">
        <v>4526</v>
      </c>
      <c r="D2310" t="s">
        <v>1137</v>
      </c>
      <c r="E2310" t="s">
        <v>45</v>
      </c>
      <c r="F2310" t="s">
        <v>45</v>
      </c>
      <c r="G2310" t="s">
        <v>46</v>
      </c>
      <c r="H2310" t="s">
        <v>90</v>
      </c>
      <c r="I2310" t="s">
        <v>63</v>
      </c>
      <c r="J2310" t="s">
        <v>541</v>
      </c>
      <c r="K2310" t="s">
        <v>57</v>
      </c>
      <c r="L2310" t="s">
        <v>58</v>
      </c>
      <c r="M2310" t="s">
        <v>52</v>
      </c>
      <c r="N2310" s="1">
        <v>43766</v>
      </c>
      <c r="O2310">
        <v>3.32</v>
      </c>
      <c r="P2310" s="2">
        <v>5.18</v>
      </c>
      <c r="Q2310">
        <v>1.86</v>
      </c>
      <c r="R2310">
        <v>37</v>
      </c>
      <c r="S2310" s="2">
        <v>122.84</v>
      </c>
      <c r="T2310" s="3">
        <v>7.0000000000000007E-2</v>
      </c>
      <c r="U2310" s="2">
        <v>8.6</v>
      </c>
      <c r="V2310" s="2">
        <v>114.24</v>
      </c>
      <c r="W2310" s="2">
        <v>2.04</v>
      </c>
      <c r="X2310" s="2">
        <v>116.28</v>
      </c>
    </row>
    <row r="2311" spans="1:24">
      <c r="A2311" t="s">
        <v>4527</v>
      </c>
      <c r="B2311" s="1">
        <v>43712</v>
      </c>
      <c r="C2311" t="s">
        <v>3617</v>
      </c>
      <c r="D2311" t="s">
        <v>1139</v>
      </c>
      <c r="E2311" t="s">
        <v>27</v>
      </c>
      <c r="F2311" t="s">
        <v>28</v>
      </c>
      <c r="G2311" t="s">
        <v>29</v>
      </c>
      <c r="H2311" t="s">
        <v>416</v>
      </c>
      <c r="I2311" t="s">
        <v>48</v>
      </c>
      <c r="J2311" t="s">
        <v>544</v>
      </c>
      <c r="K2311" t="s">
        <v>33</v>
      </c>
      <c r="L2311" t="s">
        <v>58</v>
      </c>
      <c r="M2311" t="s">
        <v>35</v>
      </c>
      <c r="N2311" s="1">
        <v>43757</v>
      </c>
      <c r="O2311">
        <v>3.84</v>
      </c>
      <c r="P2311" s="2">
        <v>6.3</v>
      </c>
      <c r="Q2311">
        <v>2.46</v>
      </c>
      <c r="R2311">
        <v>39</v>
      </c>
      <c r="S2311" s="2">
        <v>149.76</v>
      </c>
      <c r="T2311" s="3">
        <v>0.1</v>
      </c>
      <c r="U2311" s="2">
        <v>14.98</v>
      </c>
      <c r="V2311" s="2">
        <v>134.78</v>
      </c>
      <c r="W2311" s="2">
        <v>0.5</v>
      </c>
      <c r="X2311" s="2">
        <v>135.28</v>
      </c>
    </row>
    <row r="2312" spans="1:24">
      <c r="A2312" t="s">
        <v>4528</v>
      </c>
      <c r="B2312" s="1">
        <v>43717</v>
      </c>
      <c r="C2312" t="s">
        <v>4529</v>
      </c>
      <c r="D2312" t="s">
        <v>1141</v>
      </c>
      <c r="E2312" t="s">
        <v>39</v>
      </c>
      <c r="F2312" t="s">
        <v>39</v>
      </c>
      <c r="G2312" t="s">
        <v>29</v>
      </c>
      <c r="H2312" t="s">
        <v>47</v>
      </c>
      <c r="I2312" t="s">
        <v>63</v>
      </c>
      <c r="J2312" t="s">
        <v>547</v>
      </c>
      <c r="K2312" t="s">
        <v>57</v>
      </c>
      <c r="L2312" t="s">
        <v>51</v>
      </c>
      <c r="M2312" t="s">
        <v>35</v>
      </c>
      <c r="N2312" s="1">
        <v>43742</v>
      </c>
      <c r="O2312">
        <v>1.94</v>
      </c>
      <c r="P2312" s="2">
        <v>3.08</v>
      </c>
      <c r="Q2312">
        <v>1.1399999999999999</v>
      </c>
      <c r="R2312">
        <v>24</v>
      </c>
      <c r="S2312" s="2">
        <v>46.56</v>
      </c>
      <c r="T2312" s="3">
        <v>0.04</v>
      </c>
      <c r="U2312" s="2">
        <v>1.86</v>
      </c>
      <c r="V2312" s="2">
        <v>44.7</v>
      </c>
      <c r="W2312" s="2">
        <v>0.99</v>
      </c>
      <c r="X2312" s="2">
        <v>45.69</v>
      </c>
    </row>
    <row r="2313" spans="1:24">
      <c r="A2313" t="s">
        <v>4530</v>
      </c>
      <c r="B2313" s="1">
        <v>43718</v>
      </c>
      <c r="C2313" t="s">
        <v>4531</v>
      </c>
      <c r="D2313" t="s">
        <v>1143</v>
      </c>
      <c r="E2313" t="s">
        <v>45</v>
      </c>
      <c r="F2313" t="s">
        <v>45</v>
      </c>
      <c r="G2313" t="s">
        <v>29</v>
      </c>
      <c r="H2313" t="s">
        <v>167</v>
      </c>
      <c r="I2313" t="s">
        <v>63</v>
      </c>
      <c r="J2313" t="s">
        <v>550</v>
      </c>
      <c r="K2313" t="s">
        <v>33</v>
      </c>
      <c r="L2313" t="s">
        <v>58</v>
      </c>
      <c r="M2313" t="s">
        <v>35</v>
      </c>
      <c r="N2313" s="1">
        <v>43769</v>
      </c>
      <c r="O2313">
        <v>1.76</v>
      </c>
      <c r="P2313" s="2">
        <v>3.38</v>
      </c>
      <c r="Q2313">
        <v>1.62</v>
      </c>
      <c r="R2313">
        <v>27</v>
      </c>
      <c r="S2313" s="2">
        <v>47.52</v>
      </c>
      <c r="T2313" s="3">
        <v>0.08</v>
      </c>
      <c r="U2313" s="2">
        <v>3.8</v>
      </c>
      <c r="V2313" s="2">
        <v>43.72</v>
      </c>
      <c r="W2313" s="2">
        <v>0.85</v>
      </c>
      <c r="X2313" s="2">
        <v>44.57</v>
      </c>
    </row>
    <row r="2314" spans="1:24">
      <c r="A2314" t="s">
        <v>4532</v>
      </c>
      <c r="B2314" s="1">
        <v>43720</v>
      </c>
      <c r="C2314" t="s">
        <v>3934</v>
      </c>
      <c r="D2314" t="s">
        <v>1145</v>
      </c>
      <c r="E2314" t="s">
        <v>27</v>
      </c>
      <c r="F2314" t="s">
        <v>28</v>
      </c>
      <c r="G2314" t="s">
        <v>46</v>
      </c>
      <c r="H2314" t="s">
        <v>416</v>
      </c>
      <c r="I2314" t="s">
        <v>73</v>
      </c>
      <c r="J2314" t="s">
        <v>553</v>
      </c>
      <c r="K2314" t="s">
        <v>50</v>
      </c>
      <c r="L2314" t="s">
        <v>34</v>
      </c>
      <c r="M2314" t="s">
        <v>35</v>
      </c>
      <c r="N2314" s="1">
        <v>43777</v>
      </c>
      <c r="O2314">
        <v>4.46</v>
      </c>
      <c r="P2314" s="2">
        <v>10.89</v>
      </c>
      <c r="Q2314">
        <v>6.43</v>
      </c>
      <c r="R2314">
        <v>37</v>
      </c>
      <c r="S2314" s="2">
        <v>165.02</v>
      </c>
      <c r="T2314" s="3">
        <v>0.1</v>
      </c>
      <c r="U2314" s="2">
        <v>16.5</v>
      </c>
      <c r="V2314" s="2">
        <v>148.52000000000001</v>
      </c>
      <c r="W2314" s="2">
        <v>4.5</v>
      </c>
      <c r="X2314" s="2">
        <v>153.02000000000001</v>
      </c>
    </row>
    <row r="2315" spans="1:24">
      <c r="A2315" t="s">
        <v>4533</v>
      </c>
      <c r="B2315" s="1">
        <v>43720</v>
      </c>
      <c r="C2315" t="s">
        <v>4534</v>
      </c>
      <c r="D2315" t="s">
        <v>1147</v>
      </c>
      <c r="E2315" t="s">
        <v>39</v>
      </c>
      <c r="F2315" t="s">
        <v>39</v>
      </c>
      <c r="G2315" t="s">
        <v>72</v>
      </c>
      <c r="H2315" t="s">
        <v>125</v>
      </c>
      <c r="I2315" t="s">
        <v>63</v>
      </c>
      <c r="J2315" t="s">
        <v>556</v>
      </c>
      <c r="K2315" t="s">
        <v>57</v>
      </c>
      <c r="L2315" t="s">
        <v>34</v>
      </c>
      <c r="M2315" t="s">
        <v>35</v>
      </c>
      <c r="N2315" s="1">
        <v>43768</v>
      </c>
      <c r="O2315">
        <v>4.8899999999999997</v>
      </c>
      <c r="P2315" s="2">
        <v>7.64</v>
      </c>
      <c r="Q2315">
        <v>2.75</v>
      </c>
      <c r="R2315">
        <v>44</v>
      </c>
      <c r="S2315" s="2">
        <v>215.16</v>
      </c>
      <c r="T2315" s="3">
        <v>0.01</v>
      </c>
      <c r="U2315" s="2">
        <v>2.15</v>
      </c>
      <c r="V2315" s="2">
        <v>213.01</v>
      </c>
      <c r="W2315" s="2">
        <v>1.39</v>
      </c>
      <c r="X2315" s="2">
        <v>214.4</v>
      </c>
    </row>
    <row r="2316" spans="1:24">
      <c r="A2316" t="s">
        <v>4535</v>
      </c>
      <c r="B2316" s="1">
        <v>43720</v>
      </c>
      <c r="C2316" t="s">
        <v>4536</v>
      </c>
      <c r="D2316" t="s">
        <v>1149</v>
      </c>
      <c r="E2316" t="s">
        <v>45</v>
      </c>
      <c r="F2316" t="s">
        <v>45</v>
      </c>
      <c r="G2316" t="s">
        <v>29</v>
      </c>
      <c r="H2316" t="s">
        <v>47</v>
      </c>
      <c r="I2316" t="s">
        <v>31</v>
      </c>
      <c r="J2316" t="s">
        <v>559</v>
      </c>
      <c r="K2316" t="s">
        <v>33</v>
      </c>
      <c r="L2316" t="s">
        <v>34</v>
      </c>
      <c r="M2316" t="s">
        <v>35</v>
      </c>
      <c r="N2316" s="1">
        <v>43746</v>
      </c>
      <c r="O2316">
        <v>42.11</v>
      </c>
      <c r="P2316" s="2">
        <v>80.98</v>
      </c>
      <c r="Q2316">
        <v>38.869999999999997</v>
      </c>
      <c r="R2316">
        <v>34</v>
      </c>
      <c r="S2316" s="2">
        <v>1431.74</v>
      </c>
      <c r="T2316" s="3">
        <v>7.0000000000000007E-2</v>
      </c>
      <c r="U2316" s="2">
        <v>100.22</v>
      </c>
      <c r="V2316" s="2">
        <v>1331.52</v>
      </c>
      <c r="W2316" s="2">
        <v>7.18</v>
      </c>
      <c r="X2316" s="2">
        <v>1338.7</v>
      </c>
    </row>
    <row r="2317" spans="1:24">
      <c r="A2317" t="s">
        <v>4537</v>
      </c>
      <c r="B2317" s="1">
        <v>43722</v>
      </c>
      <c r="C2317" t="s">
        <v>3462</v>
      </c>
      <c r="D2317" t="s">
        <v>1151</v>
      </c>
      <c r="E2317" t="s">
        <v>27</v>
      </c>
      <c r="F2317" t="s">
        <v>28</v>
      </c>
      <c r="G2317" t="s">
        <v>107</v>
      </c>
      <c r="H2317" t="s">
        <v>70</v>
      </c>
      <c r="I2317" t="s">
        <v>48</v>
      </c>
      <c r="J2317" t="s">
        <v>562</v>
      </c>
      <c r="K2317" t="s">
        <v>33</v>
      </c>
      <c r="L2317" t="s">
        <v>58</v>
      </c>
      <c r="M2317" t="s">
        <v>52</v>
      </c>
      <c r="N2317" s="1">
        <v>43778</v>
      </c>
      <c r="O2317">
        <v>2.5</v>
      </c>
      <c r="P2317" s="2">
        <v>5.68</v>
      </c>
      <c r="Q2317">
        <v>3.18</v>
      </c>
      <c r="R2317">
        <v>46</v>
      </c>
      <c r="S2317" s="2">
        <v>115</v>
      </c>
      <c r="T2317" s="3">
        <v>0.1</v>
      </c>
      <c r="U2317" s="2">
        <v>11.5</v>
      </c>
      <c r="V2317" s="2">
        <v>103.5</v>
      </c>
      <c r="W2317" s="2">
        <v>3.6</v>
      </c>
      <c r="X2317" s="2">
        <v>107.1</v>
      </c>
    </row>
    <row r="2318" spans="1:24">
      <c r="A2318" t="s">
        <v>4538</v>
      </c>
      <c r="B2318" s="1">
        <v>43725</v>
      </c>
      <c r="C2318" t="s">
        <v>3622</v>
      </c>
      <c r="D2318" t="s">
        <v>1153</v>
      </c>
      <c r="E2318" t="s">
        <v>39</v>
      </c>
      <c r="F2318" t="s">
        <v>39</v>
      </c>
      <c r="G2318" t="s">
        <v>29</v>
      </c>
      <c r="H2318" t="s">
        <v>30</v>
      </c>
      <c r="I2318" t="s">
        <v>176</v>
      </c>
      <c r="J2318" t="s">
        <v>565</v>
      </c>
      <c r="K2318" t="s">
        <v>50</v>
      </c>
      <c r="L2318" t="s">
        <v>58</v>
      </c>
      <c r="M2318" t="s">
        <v>35</v>
      </c>
      <c r="N2318" s="1">
        <v>43733</v>
      </c>
      <c r="O2318">
        <v>3.5</v>
      </c>
      <c r="P2318" s="2">
        <v>5.74</v>
      </c>
      <c r="Q2318">
        <v>2.2400000000000002</v>
      </c>
      <c r="R2318">
        <v>3</v>
      </c>
      <c r="S2318" s="2">
        <v>10.5</v>
      </c>
      <c r="T2318" s="3">
        <v>0.08</v>
      </c>
      <c r="U2318" s="2">
        <v>0.84</v>
      </c>
      <c r="V2318" s="2">
        <v>9.66</v>
      </c>
      <c r="W2318" s="2">
        <v>5.01</v>
      </c>
      <c r="X2318" s="2">
        <v>14.67</v>
      </c>
    </row>
    <row r="2319" spans="1:24">
      <c r="A2319" t="s">
        <v>4539</v>
      </c>
      <c r="B2319" s="1">
        <v>43726</v>
      </c>
      <c r="C2319" t="s">
        <v>4093</v>
      </c>
      <c r="D2319" t="s">
        <v>1155</v>
      </c>
      <c r="E2319" t="s">
        <v>45</v>
      </c>
      <c r="F2319" t="s">
        <v>45</v>
      </c>
      <c r="G2319" t="s">
        <v>107</v>
      </c>
      <c r="H2319" t="s">
        <v>433</v>
      </c>
      <c r="I2319" t="s">
        <v>48</v>
      </c>
      <c r="J2319" t="s">
        <v>568</v>
      </c>
      <c r="K2319" t="s">
        <v>33</v>
      </c>
      <c r="L2319" t="s">
        <v>41</v>
      </c>
      <c r="M2319" t="s">
        <v>52</v>
      </c>
      <c r="N2319" s="1">
        <v>43783</v>
      </c>
      <c r="O2319">
        <v>13.88</v>
      </c>
      <c r="P2319" s="2">
        <v>22.38</v>
      </c>
      <c r="Q2319">
        <v>8.5</v>
      </c>
      <c r="R2319">
        <v>16</v>
      </c>
      <c r="S2319" s="2">
        <v>222.08</v>
      </c>
      <c r="T2319" s="3">
        <v>0</v>
      </c>
      <c r="U2319" s="2">
        <v>0</v>
      </c>
      <c r="V2319" s="2">
        <v>222.08</v>
      </c>
      <c r="W2319" s="2">
        <v>15.1</v>
      </c>
      <c r="X2319" s="2">
        <v>237.18</v>
      </c>
    </row>
    <row r="2320" spans="1:24">
      <c r="A2320" t="s">
        <v>4540</v>
      </c>
      <c r="B2320" s="1">
        <v>43728</v>
      </c>
      <c r="C2320" t="s">
        <v>4541</v>
      </c>
      <c r="D2320" t="s">
        <v>1157</v>
      </c>
      <c r="E2320" t="s">
        <v>39</v>
      </c>
      <c r="F2320" t="s">
        <v>39</v>
      </c>
      <c r="G2320" t="s">
        <v>29</v>
      </c>
      <c r="H2320" t="s">
        <v>116</v>
      </c>
      <c r="I2320" t="s">
        <v>176</v>
      </c>
      <c r="J2320" t="s">
        <v>571</v>
      </c>
      <c r="K2320" t="s">
        <v>33</v>
      </c>
      <c r="L2320" t="s">
        <v>34</v>
      </c>
      <c r="M2320" t="s">
        <v>35</v>
      </c>
      <c r="N2320" s="1">
        <v>43785</v>
      </c>
      <c r="O2320">
        <v>36.020000000000003</v>
      </c>
      <c r="P2320" s="2">
        <v>58.1</v>
      </c>
      <c r="Q2320">
        <v>22.08</v>
      </c>
      <c r="R2320">
        <v>7</v>
      </c>
      <c r="S2320" s="2">
        <v>252.14</v>
      </c>
      <c r="T2320" s="3">
        <v>0.1</v>
      </c>
      <c r="U2320" s="2">
        <v>25.21</v>
      </c>
      <c r="V2320" s="2">
        <v>226.93</v>
      </c>
      <c r="W2320" s="2">
        <v>1.49</v>
      </c>
      <c r="X2320" s="2">
        <v>228.42</v>
      </c>
    </row>
    <row r="2321" spans="1:24">
      <c r="A2321" t="s">
        <v>4542</v>
      </c>
      <c r="B2321" s="1">
        <v>43730</v>
      </c>
      <c r="C2321" t="s">
        <v>4543</v>
      </c>
      <c r="D2321" t="s">
        <v>1159</v>
      </c>
      <c r="E2321" t="s">
        <v>45</v>
      </c>
      <c r="F2321" t="s">
        <v>45</v>
      </c>
      <c r="G2321" t="s">
        <v>107</v>
      </c>
      <c r="H2321" t="s">
        <v>30</v>
      </c>
      <c r="I2321" t="s">
        <v>73</v>
      </c>
      <c r="J2321" t="s">
        <v>574</v>
      </c>
      <c r="K2321" t="s">
        <v>50</v>
      </c>
      <c r="L2321" t="s">
        <v>41</v>
      </c>
      <c r="M2321" t="s">
        <v>35</v>
      </c>
      <c r="N2321" s="1">
        <v>43754</v>
      </c>
      <c r="O2321">
        <v>0.94</v>
      </c>
      <c r="P2321" s="2">
        <v>2.08</v>
      </c>
      <c r="Q2321">
        <v>1.1399999999999999</v>
      </c>
      <c r="R2321">
        <v>43</v>
      </c>
      <c r="S2321" s="2">
        <v>40.42</v>
      </c>
      <c r="T2321" s="3">
        <v>0.05</v>
      </c>
      <c r="U2321" s="2">
        <v>2.02</v>
      </c>
      <c r="V2321" s="2">
        <v>38.4</v>
      </c>
      <c r="W2321" s="2">
        <v>2.56</v>
      </c>
      <c r="X2321" s="2">
        <v>40.96</v>
      </c>
    </row>
    <row r="2322" spans="1:24">
      <c r="A2322" t="s">
        <v>4544</v>
      </c>
      <c r="B2322" s="1">
        <v>43731</v>
      </c>
      <c r="C2322" t="s">
        <v>2601</v>
      </c>
      <c r="D2322" t="s">
        <v>1161</v>
      </c>
      <c r="E2322" t="s">
        <v>27</v>
      </c>
      <c r="F2322" t="s">
        <v>28</v>
      </c>
      <c r="G2322" t="s">
        <v>72</v>
      </c>
      <c r="H2322" t="s">
        <v>479</v>
      </c>
      <c r="I2322" t="s">
        <v>48</v>
      </c>
      <c r="J2322" t="s">
        <v>577</v>
      </c>
      <c r="K2322" t="s">
        <v>57</v>
      </c>
      <c r="L2322" t="s">
        <v>58</v>
      </c>
      <c r="M2322" t="s">
        <v>35</v>
      </c>
      <c r="N2322" s="1">
        <v>43767</v>
      </c>
      <c r="O2322">
        <v>9.91</v>
      </c>
      <c r="P2322" s="2">
        <v>15.99</v>
      </c>
      <c r="Q2322">
        <v>6.08</v>
      </c>
      <c r="R2322">
        <v>27</v>
      </c>
      <c r="S2322" s="2">
        <v>267.57</v>
      </c>
      <c r="T2322" s="3">
        <v>0.01</v>
      </c>
      <c r="U2322" s="2">
        <v>2.68</v>
      </c>
      <c r="V2322" s="2">
        <v>264.89</v>
      </c>
      <c r="W2322" s="2">
        <v>11.28</v>
      </c>
      <c r="X2322" s="2">
        <v>276.17</v>
      </c>
    </row>
    <row r="2323" spans="1:24">
      <c r="A2323" t="s">
        <v>4545</v>
      </c>
      <c r="B2323" s="1">
        <v>43734</v>
      </c>
      <c r="C2323" t="s">
        <v>1869</v>
      </c>
      <c r="D2323" t="s">
        <v>1163</v>
      </c>
      <c r="E2323" t="s">
        <v>27</v>
      </c>
      <c r="F2323" t="s">
        <v>28</v>
      </c>
      <c r="G2323" t="s">
        <v>107</v>
      </c>
      <c r="H2323" t="s">
        <v>30</v>
      </c>
      <c r="I2323" t="s">
        <v>31</v>
      </c>
      <c r="J2323" t="s">
        <v>580</v>
      </c>
      <c r="K2323" t="s">
        <v>50</v>
      </c>
      <c r="L2323" t="s">
        <v>58</v>
      </c>
      <c r="M2323" t="s">
        <v>35</v>
      </c>
      <c r="N2323" s="1">
        <v>43750</v>
      </c>
      <c r="O2323">
        <v>3.32</v>
      </c>
      <c r="P2323" s="2">
        <v>5.18</v>
      </c>
      <c r="Q2323">
        <v>1.86</v>
      </c>
      <c r="R2323">
        <v>23</v>
      </c>
      <c r="S2323" s="2">
        <v>76.36</v>
      </c>
      <c r="T2323" s="3">
        <v>0.05</v>
      </c>
      <c r="U2323" s="2">
        <v>3.82</v>
      </c>
      <c r="V2323" s="2">
        <v>72.540000000000006</v>
      </c>
      <c r="W2323" s="2">
        <v>2.04</v>
      </c>
      <c r="X2323" s="2">
        <v>74.58</v>
      </c>
    </row>
    <row r="2324" spans="1:24">
      <c r="A2324" t="s">
        <v>4546</v>
      </c>
      <c r="B2324" s="1">
        <v>43734</v>
      </c>
      <c r="C2324" t="s">
        <v>3297</v>
      </c>
      <c r="D2324" t="s">
        <v>1165</v>
      </c>
      <c r="E2324" t="s">
        <v>39</v>
      </c>
      <c r="F2324" t="s">
        <v>39</v>
      </c>
      <c r="G2324" t="s">
        <v>107</v>
      </c>
      <c r="H2324" t="s">
        <v>62</v>
      </c>
      <c r="I2324" t="s">
        <v>176</v>
      </c>
      <c r="J2324" t="s">
        <v>583</v>
      </c>
      <c r="K2324" t="s">
        <v>57</v>
      </c>
      <c r="L2324" t="s">
        <v>51</v>
      </c>
      <c r="M2324" t="s">
        <v>35</v>
      </c>
      <c r="N2324" s="1">
        <v>43765</v>
      </c>
      <c r="O2324">
        <v>14.95</v>
      </c>
      <c r="P2324" s="2">
        <v>34.76</v>
      </c>
      <c r="Q2324">
        <v>19.809999999999999</v>
      </c>
      <c r="R2324">
        <v>15</v>
      </c>
      <c r="S2324" s="2">
        <v>224.25</v>
      </c>
      <c r="T2324" s="3">
        <v>0.09</v>
      </c>
      <c r="U2324" s="2">
        <v>20.18</v>
      </c>
      <c r="V2324" s="2">
        <v>204.07</v>
      </c>
      <c r="W2324" s="2">
        <v>8.2200000000000006</v>
      </c>
      <c r="X2324" s="2">
        <v>212.29</v>
      </c>
    </row>
    <row r="2325" spans="1:24">
      <c r="A2325" t="s">
        <v>4547</v>
      </c>
      <c r="B2325" s="1">
        <v>43735</v>
      </c>
      <c r="C2325" t="s">
        <v>2356</v>
      </c>
      <c r="D2325" t="s">
        <v>1167</v>
      </c>
      <c r="E2325" t="s">
        <v>45</v>
      </c>
      <c r="F2325" t="s">
        <v>45</v>
      </c>
      <c r="G2325" t="s">
        <v>29</v>
      </c>
      <c r="H2325" t="s">
        <v>167</v>
      </c>
      <c r="I2325" t="s">
        <v>48</v>
      </c>
      <c r="J2325" t="s">
        <v>586</v>
      </c>
      <c r="K2325" t="s">
        <v>33</v>
      </c>
      <c r="L2325" t="s">
        <v>58</v>
      </c>
      <c r="M2325" t="s">
        <v>35</v>
      </c>
      <c r="N2325" s="1">
        <v>43740</v>
      </c>
      <c r="O2325">
        <v>22.18</v>
      </c>
      <c r="P2325" s="2">
        <v>54.1</v>
      </c>
      <c r="Q2325">
        <v>31.92</v>
      </c>
      <c r="R2325">
        <v>19</v>
      </c>
      <c r="S2325" s="2">
        <v>421.42</v>
      </c>
      <c r="T2325" s="3">
        <v>0.1</v>
      </c>
      <c r="U2325" s="2">
        <v>42.14</v>
      </c>
      <c r="V2325" s="2">
        <v>379.28</v>
      </c>
      <c r="W2325" s="2">
        <v>19.989999999999998</v>
      </c>
      <c r="X2325" s="2">
        <v>399.27</v>
      </c>
    </row>
    <row r="2326" spans="1:24">
      <c r="A2326" t="s">
        <v>4548</v>
      </c>
      <c r="B2326" s="1">
        <v>43738</v>
      </c>
      <c r="C2326" t="s">
        <v>2336</v>
      </c>
      <c r="D2326" t="s">
        <v>1169</v>
      </c>
      <c r="E2326" t="s">
        <v>27</v>
      </c>
      <c r="F2326" t="s">
        <v>28</v>
      </c>
      <c r="G2326" t="s">
        <v>29</v>
      </c>
      <c r="H2326" t="s">
        <v>167</v>
      </c>
      <c r="I2326" t="s">
        <v>63</v>
      </c>
      <c r="J2326" t="s">
        <v>589</v>
      </c>
      <c r="K2326" t="s">
        <v>57</v>
      </c>
      <c r="L2326" t="s">
        <v>34</v>
      </c>
      <c r="M2326" t="s">
        <v>35</v>
      </c>
      <c r="N2326" s="1">
        <v>43769</v>
      </c>
      <c r="O2326">
        <v>3.32</v>
      </c>
      <c r="P2326" s="2">
        <v>5.18</v>
      </c>
      <c r="Q2326">
        <v>1.86</v>
      </c>
      <c r="R2326">
        <v>10</v>
      </c>
      <c r="S2326" s="2">
        <v>33.200000000000003</v>
      </c>
      <c r="T2326" s="3">
        <v>0.01</v>
      </c>
      <c r="U2326" s="2">
        <v>0.33</v>
      </c>
      <c r="V2326" s="2">
        <v>32.869999999999997</v>
      </c>
      <c r="W2326" s="2">
        <v>2.04</v>
      </c>
      <c r="X2326" s="2">
        <v>34.909999999999997</v>
      </c>
    </row>
    <row r="2327" spans="1:24">
      <c r="A2327" t="s">
        <v>4549</v>
      </c>
      <c r="B2327" s="1">
        <v>43739</v>
      </c>
      <c r="C2327" t="s">
        <v>4103</v>
      </c>
      <c r="D2327" t="s">
        <v>1171</v>
      </c>
      <c r="E2327" t="s">
        <v>39</v>
      </c>
      <c r="F2327" t="s">
        <v>39</v>
      </c>
      <c r="G2327" t="s">
        <v>29</v>
      </c>
      <c r="H2327" t="s">
        <v>62</v>
      </c>
      <c r="I2327" t="s">
        <v>31</v>
      </c>
      <c r="J2327" t="s">
        <v>592</v>
      </c>
      <c r="K2327" t="s">
        <v>33</v>
      </c>
      <c r="L2327" t="s">
        <v>34</v>
      </c>
      <c r="M2327" t="s">
        <v>52</v>
      </c>
      <c r="N2327" s="1">
        <v>43784</v>
      </c>
      <c r="O2327">
        <v>20.18</v>
      </c>
      <c r="P2327" s="2">
        <v>35.409999999999997</v>
      </c>
      <c r="Q2327">
        <v>15.23</v>
      </c>
      <c r="R2327">
        <v>16</v>
      </c>
      <c r="S2327" s="2">
        <v>322.88</v>
      </c>
      <c r="T2327" s="3">
        <v>0</v>
      </c>
      <c r="U2327" s="2">
        <v>0</v>
      </c>
      <c r="V2327" s="2">
        <v>322.88</v>
      </c>
      <c r="W2327" s="2">
        <v>1.99</v>
      </c>
      <c r="X2327" s="2">
        <v>324.87</v>
      </c>
    </row>
    <row r="2328" spans="1:24">
      <c r="A2328" t="s">
        <v>4550</v>
      </c>
      <c r="B2328" s="1">
        <v>43741</v>
      </c>
      <c r="C2328" t="s">
        <v>4551</v>
      </c>
      <c r="D2328" t="s">
        <v>1173</v>
      </c>
      <c r="E2328" t="s">
        <v>45</v>
      </c>
      <c r="F2328" t="s">
        <v>45</v>
      </c>
      <c r="G2328" t="s">
        <v>72</v>
      </c>
      <c r="H2328" t="s">
        <v>47</v>
      </c>
      <c r="I2328" t="s">
        <v>176</v>
      </c>
      <c r="J2328" t="s">
        <v>595</v>
      </c>
      <c r="K2328" t="s">
        <v>33</v>
      </c>
      <c r="L2328" t="s">
        <v>34</v>
      </c>
      <c r="M2328" t="s">
        <v>52</v>
      </c>
      <c r="N2328" s="1">
        <v>43756</v>
      </c>
      <c r="O2328">
        <v>21.56</v>
      </c>
      <c r="P2328" s="2">
        <v>36.549999999999997</v>
      </c>
      <c r="Q2328">
        <v>14.99</v>
      </c>
      <c r="R2328">
        <v>46</v>
      </c>
      <c r="S2328" s="2">
        <v>991.76</v>
      </c>
      <c r="T2328" s="3">
        <v>0.05</v>
      </c>
      <c r="U2328" s="2">
        <v>49.59</v>
      </c>
      <c r="V2328" s="2">
        <v>942.17</v>
      </c>
      <c r="W2328" s="2">
        <v>13.89</v>
      </c>
      <c r="X2328" s="2">
        <v>956.06</v>
      </c>
    </row>
    <row r="2329" spans="1:24">
      <c r="A2329" t="s">
        <v>4552</v>
      </c>
      <c r="B2329" s="1">
        <v>43742</v>
      </c>
      <c r="C2329" t="s">
        <v>3639</v>
      </c>
      <c r="D2329" t="s">
        <v>1175</v>
      </c>
      <c r="E2329" t="s">
        <v>27</v>
      </c>
      <c r="F2329" t="s">
        <v>28</v>
      </c>
      <c r="G2329" t="s">
        <v>29</v>
      </c>
      <c r="H2329" t="s">
        <v>525</v>
      </c>
      <c r="I2329" t="s">
        <v>176</v>
      </c>
      <c r="J2329" t="s">
        <v>112</v>
      </c>
      <c r="K2329" t="s">
        <v>33</v>
      </c>
      <c r="L2329" t="s">
        <v>34</v>
      </c>
      <c r="M2329" t="s">
        <v>35</v>
      </c>
      <c r="N2329" s="1">
        <v>43769</v>
      </c>
      <c r="O2329">
        <v>178.83</v>
      </c>
      <c r="P2329" s="2">
        <v>415.88</v>
      </c>
      <c r="Q2329">
        <v>237.05</v>
      </c>
      <c r="R2329">
        <v>2</v>
      </c>
      <c r="S2329" s="2">
        <v>357.66</v>
      </c>
      <c r="T2329" s="3">
        <v>0.08</v>
      </c>
      <c r="U2329" s="2">
        <v>28.61</v>
      </c>
      <c r="V2329" s="2">
        <v>329.05</v>
      </c>
      <c r="W2329" s="2">
        <v>11.37</v>
      </c>
      <c r="X2329" s="2">
        <v>340.42</v>
      </c>
    </row>
    <row r="2330" spans="1:24">
      <c r="A2330" t="s">
        <v>4553</v>
      </c>
      <c r="B2330" s="1">
        <v>43743</v>
      </c>
      <c r="C2330" t="s">
        <v>3641</v>
      </c>
      <c r="D2330" t="s">
        <v>1177</v>
      </c>
      <c r="E2330" t="s">
        <v>39</v>
      </c>
      <c r="F2330" t="s">
        <v>39</v>
      </c>
      <c r="G2330" t="s">
        <v>72</v>
      </c>
      <c r="H2330" t="s">
        <v>167</v>
      </c>
      <c r="I2330" t="s">
        <v>48</v>
      </c>
      <c r="J2330" t="s">
        <v>117</v>
      </c>
      <c r="K2330" t="s">
        <v>50</v>
      </c>
      <c r="L2330" t="s">
        <v>41</v>
      </c>
      <c r="M2330" t="s">
        <v>35</v>
      </c>
      <c r="N2330" s="1">
        <v>43770</v>
      </c>
      <c r="O2330">
        <v>41.28</v>
      </c>
      <c r="P2330" s="2">
        <v>95.99</v>
      </c>
      <c r="Q2330">
        <v>54.71</v>
      </c>
      <c r="R2330">
        <v>17</v>
      </c>
      <c r="S2330" s="2">
        <v>701.76</v>
      </c>
      <c r="T2330" s="3">
        <v>0.09</v>
      </c>
      <c r="U2330" s="2">
        <v>63.16</v>
      </c>
      <c r="V2330" s="2">
        <v>638.6</v>
      </c>
      <c r="W2330" s="2">
        <v>8.99</v>
      </c>
      <c r="X2330" s="2">
        <v>647.59</v>
      </c>
    </row>
    <row r="2331" spans="1:24">
      <c r="A2331" t="s">
        <v>4554</v>
      </c>
      <c r="B2331" s="1">
        <v>43743</v>
      </c>
      <c r="C2331" t="s">
        <v>4555</v>
      </c>
      <c r="D2331" t="s">
        <v>1179</v>
      </c>
      <c r="E2331" t="s">
        <v>45</v>
      </c>
      <c r="F2331" t="s">
        <v>45</v>
      </c>
      <c r="G2331" t="s">
        <v>29</v>
      </c>
      <c r="H2331" t="s">
        <v>30</v>
      </c>
      <c r="I2331" t="s">
        <v>31</v>
      </c>
      <c r="J2331" t="s">
        <v>121</v>
      </c>
      <c r="K2331" t="s">
        <v>57</v>
      </c>
      <c r="L2331" t="s">
        <v>51</v>
      </c>
      <c r="M2331" t="s">
        <v>35</v>
      </c>
      <c r="N2331" s="1">
        <v>43761</v>
      </c>
      <c r="O2331">
        <v>1.33</v>
      </c>
      <c r="P2331" s="2">
        <v>2.08</v>
      </c>
      <c r="Q2331">
        <v>0.75</v>
      </c>
      <c r="R2331">
        <v>16</v>
      </c>
      <c r="S2331" s="2">
        <v>21.28</v>
      </c>
      <c r="T2331" s="3">
        <v>0.04</v>
      </c>
      <c r="U2331" s="2">
        <v>0.85</v>
      </c>
      <c r="V2331" s="2">
        <v>20.43</v>
      </c>
      <c r="W2331" s="2">
        <v>1.49</v>
      </c>
      <c r="X2331" s="2">
        <v>21.92</v>
      </c>
    </row>
    <row r="2332" spans="1:24">
      <c r="A2332" t="s">
        <v>4556</v>
      </c>
      <c r="B2332" s="1">
        <v>43744</v>
      </c>
      <c r="C2332" t="s">
        <v>4557</v>
      </c>
      <c r="D2332" t="s">
        <v>1181</v>
      </c>
      <c r="E2332" t="s">
        <v>39</v>
      </c>
      <c r="F2332" t="s">
        <v>39</v>
      </c>
      <c r="G2332" t="s">
        <v>29</v>
      </c>
      <c r="H2332" t="s">
        <v>150</v>
      </c>
      <c r="I2332" t="s">
        <v>31</v>
      </c>
      <c r="J2332" t="s">
        <v>126</v>
      </c>
      <c r="K2332" t="s">
        <v>50</v>
      </c>
      <c r="L2332" t="s">
        <v>58</v>
      </c>
      <c r="M2332" t="s">
        <v>35</v>
      </c>
      <c r="N2332" s="1">
        <v>43775</v>
      </c>
      <c r="O2332">
        <v>8.82</v>
      </c>
      <c r="P2332" s="2">
        <v>20.99</v>
      </c>
      <c r="Q2332">
        <v>12.17</v>
      </c>
      <c r="R2332">
        <v>25</v>
      </c>
      <c r="S2332" s="2">
        <v>220.5</v>
      </c>
      <c r="T2332" s="3">
        <v>0.05</v>
      </c>
      <c r="U2332" s="2">
        <v>11.03</v>
      </c>
      <c r="V2332" s="2">
        <v>209.48</v>
      </c>
      <c r="W2332" s="2">
        <v>4.8099999999999996</v>
      </c>
      <c r="X2332" s="2">
        <v>214.29</v>
      </c>
    </row>
    <row r="2333" spans="1:24">
      <c r="A2333" t="s">
        <v>4558</v>
      </c>
      <c r="B2333" s="1">
        <v>43747</v>
      </c>
      <c r="C2333" t="s">
        <v>4559</v>
      </c>
      <c r="D2333" t="s">
        <v>1183</v>
      </c>
      <c r="E2333" t="s">
        <v>39</v>
      </c>
      <c r="F2333" t="s">
        <v>39</v>
      </c>
      <c r="G2333" t="s">
        <v>29</v>
      </c>
      <c r="H2333" t="s">
        <v>70</v>
      </c>
      <c r="I2333" t="s">
        <v>31</v>
      </c>
      <c r="J2333" t="s">
        <v>130</v>
      </c>
      <c r="K2333" t="s">
        <v>57</v>
      </c>
      <c r="L2333" t="s">
        <v>51</v>
      </c>
      <c r="M2333" t="s">
        <v>35</v>
      </c>
      <c r="N2333" s="1">
        <v>43763</v>
      </c>
      <c r="O2333">
        <v>1.53</v>
      </c>
      <c r="P2333" s="2">
        <v>2.78</v>
      </c>
      <c r="Q2333">
        <v>1.25</v>
      </c>
      <c r="R2333">
        <v>6</v>
      </c>
      <c r="S2333" s="2">
        <v>9.18</v>
      </c>
      <c r="T2333" s="3">
        <v>0.01</v>
      </c>
      <c r="U2333" s="2">
        <v>0.09</v>
      </c>
      <c r="V2333" s="2">
        <v>9.09</v>
      </c>
      <c r="W2333" s="2">
        <v>1.34</v>
      </c>
      <c r="X2333" s="2">
        <v>10.43</v>
      </c>
    </row>
    <row r="2334" spans="1:24">
      <c r="A2334" t="s">
        <v>4560</v>
      </c>
      <c r="B2334" s="1">
        <v>43749</v>
      </c>
      <c r="C2334" t="s">
        <v>4561</v>
      </c>
      <c r="D2334" t="s">
        <v>1185</v>
      </c>
      <c r="E2334" t="s">
        <v>45</v>
      </c>
      <c r="F2334" t="s">
        <v>45</v>
      </c>
      <c r="G2334" t="s">
        <v>46</v>
      </c>
      <c r="H2334" t="s">
        <v>125</v>
      </c>
      <c r="I2334" t="s">
        <v>73</v>
      </c>
      <c r="J2334" t="s">
        <v>134</v>
      </c>
      <c r="K2334" t="s">
        <v>33</v>
      </c>
      <c r="L2334" t="s">
        <v>34</v>
      </c>
      <c r="M2334" t="s">
        <v>35</v>
      </c>
      <c r="N2334" s="1">
        <v>43768</v>
      </c>
      <c r="O2334">
        <v>1.0900000000000001</v>
      </c>
      <c r="P2334" s="2">
        <v>1.68</v>
      </c>
      <c r="Q2334">
        <v>0.59</v>
      </c>
      <c r="R2334">
        <v>38</v>
      </c>
      <c r="S2334" s="2">
        <v>41.42</v>
      </c>
      <c r="T2334" s="3">
        <v>7.0000000000000007E-2</v>
      </c>
      <c r="U2334" s="2">
        <v>2.9</v>
      </c>
      <c r="V2334" s="2">
        <v>38.520000000000003</v>
      </c>
      <c r="W2334" s="2">
        <v>1</v>
      </c>
      <c r="X2334" s="2">
        <v>39.520000000000003</v>
      </c>
    </row>
    <row r="2335" spans="1:24">
      <c r="A2335" t="s">
        <v>4562</v>
      </c>
      <c r="B2335" s="1">
        <v>43758</v>
      </c>
      <c r="C2335" t="s">
        <v>4563</v>
      </c>
      <c r="D2335" t="s">
        <v>1187</v>
      </c>
      <c r="E2335" t="s">
        <v>27</v>
      </c>
      <c r="F2335" t="s">
        <v>28</v>
      </c>
      <c r="G2335" t="s">
        <v>29</v>
      </c>
      <c r="H2335" t="s">
        <v>90</v>
      </c>
      <c r="I2335" t="s">
        <v>73</v>
      </c>
      <c r="J2335" t="s">
        <v>138</v>
      </c>
      <c r="K2335" t="s">
        <v>57</v>
      </c>
      <c r="L2335" t="s">
        <v>41</v>
      </c>
      <c r="M2335" t="s">
        <v>35</v>
      </c>
      <c r="N2335" s="1">
        <v>43809</v>
      </c>
      <c r="O2335">
        <v>1.0900000000000001</v>
      </c>
      <c r="P2335" s="2">
        <v>2.6</v>
      </c>
      <c r="Q2335">
        <v>1.51</v>
      </c>
      <c r="R2335">
        <v>36</v>
      </c>
      <c r="S2335" s="2">
        <v>39.24</v>
      </c>
      <c r="T2335" s="3">
        <v>0</v>
      </c>
      <c r="U2335" s="2">
        <v>0</v>
      </c>
      <c r="V2335" s="2">
        <v>39.24</v>
      </c>
      <c r="W2335" s="2">
        <v>2.4</v>
      </c>
      <c r="X2335" s="2">
        <v>41.64</v>
      </c>
    </row>
    <row r="2336" spans="1:24">
      <c r="A2336" t="s">
        <v>4564</v>
      </c>
      <c r="B2336" s="1">
        <v>43758</v>
      </c>
      <c r="C2336" t="s">
        <v>2688</v>
      </c>
      <c r="D2336" t="s">
        <v>1189</v>
      </c>
      <c r="E2336" t="s">
        <v>27</v>
      </c>
      <c r="F2336" t="s">
        <v>28</v>
      </c>
      <c r="G2336" t="s">
        <v>29</v>
      </c>
      <c r="H2336" t="s">
        <v>433</v>
      </c>
      <c r="I2336" t="s">
        <v>73</v>
      </c>
      <c r="J2336" t="s">
        <v>142</v>
      </c>
      <c r="K2336" t="s">
        <v>33</v>
      </c>
      <c r="L2336" t="s">
        <v>51</v>
      </c>
      <c r="M2336" t="s">
        <v>52</v>
      </c>
      <c r="N2336" s="1">
        <v>43773</v>
      </c>
      <c r="O2336">
        <v>1.59</v>
      </c>
      <c r="P2336" s="2">
        <v>2.61</v>
      </c>
      <c r="Q2336">
        <v>1.02</v>
      </c>
      <c r="R2336">
        <v>1</v>
      </c>
      <c r="S2336" s="2">
        <v>1.59</v>
      </c>
      <c r="T2336" s="3">
        <v>0.06</v>
      </c>
      <c r="U2336" s="2">
        <v>0.1</v>
      </c>
      <c r="V2336" s="2">
        <v>1.49</v>
      </c>
      <c r="W2336" s="2">
        <v>0.5</v>
      </c>
      <c r="X2336" s="2">
        <v>1.99</v>
      </c>
    </row>
    <row r="2337" spans="1:24">
      <c r="A2337" t="s">
        <v>4565</v>
      </c>
      <c r="B2337" s="1">
        <v>43758</v>
      </c>
      <c r="C2337" t="s">
        <v>4566</v>
      </c>
      <c r="D2337" t="s">
        <v>1191</v>
      </c>
      <c r="E2337" t="s">
        <v>39</v>
      </c>
      <c r="F2337" t="s">
        <v>39</v>
      </c>
      <c r="G2337" t="s">
        <v>29</v>
      </c>
      <c r="H2337" t="s">
        <v>47</v>
      </c>
      <c r="I2337" t="s">
        <v>31</v>
      </c>
      <c r="J2337" t="s">
        <v>146</v>
      </c>
      <c r="K2337" t="s">
        <v>50</v>
      </c>
      <c r="L2337" t="s">
        <v>58</v>
      </c>
      <c r="M2337" t="s">
        <v>35</v>
      </c>
      <c r="N2337" s="1">
        <v>43797</v>
      </c>
      <c r="O2337">
        <v>3.65</v>
      </c>
      <c r="P2337" s="2">
        <v>5.98</v>
      </c>
      <c r="Q2337">
        <v>2.33</v>
      </c>
      <c r="R2337">
        <v>21</v>
      </c>
      <c r="S2337" s="2">
        <v>76.650000000000006</v>
      </c>
      <c r="T2337" s="3">
        <v>0.02</v>
      </c>
      <c r="U2337" s="2">
        <v>1.53</v>
      </c>
      <c r="V2337" s="2">
        <v>75.12</v>
      </c>
      <c r="W2337" s="2">
        <v>1.49</v>
      </c>
      <c r="X2337" s="2">
        <v>76.61</v>
      </c>
    </row>
    <row r="2338" spans="1:24">
      <c r="A2338" t="s">
        <v>4567</v>
      </c>
      <c r="B2338" s="1">
        <v>43759</v>
      </c>
      <c r="C2338" t="s">
        <v>4568</v>
      </c>
      <c r="D2338" t="s">
        <v>1193</v>
      </c>
      <c r="E2338" t="s">
        <v>45</v>
      </c>
      <c r="F2338" t="s">
        <v>45</v>
      </c>
      <c r="G2338" t="s">
        <v>72</v>
      </c>
      <c r="H2338" t="s">
        <v>47</v>
      </c>
      <c r="I2338" t="s">
        <v>63</v>
      </c>
      <c r="J2338" t="s">
        <v>151</v>
      </c>
      <c r="K2338" t="s">
        <v>57</v>
      </c>
      <c r="L2338" t="s">
        <v>34</v>
      </c>
      <c r="M2338" t="s">
        <v>35</v>
      </c>
      <c r="N2338" s="1">
        <v>43808</v>
      </c>
      <c r="O2338">
        <v>3.65</v>
      </c>
      <c r="P2338" s="2">
        <v>5.98</v>
      </c>
      <c r="Q2338">
        <v>2.33</v>
      </c>
      <c r="R2338">
        <v>40</v>
      </c>
      <c r="S2338" s="2">
        <v>146</v>
      </c>
      <c r="T2338" s="3">
        <v>0</v>
      </c>
      <c r="U2338" s="2">
        <v>0</v>
      </c>
      <c r="V2338" s="2">
        <v>146</v>
      </c>
      <c r="W2338" s="2">
        <v>1.49</v>
      </c>
      <c r="X2338" s="2">
        <v>147.49</v>
      </c>
    </row>
    <row r="2339" spans="1:24">
      <c r="A2339" t="s">
        <v>4569</v>
      </c>
      <c r="B2339" s="1">
        <v>43759</v>
      </c>
      <c r="C2339" t="s">
        <v>4570</v>
      </c>
      <c r="D2339" t="s">
        <v>1195</v>
      </c>
      <c r="E2339" t="s">
        <v>27</v>
      </c>
      <c r="F2339" t="s">
        <v>28</v>
      </c>
      <c r="G2339" t="s">
        <v>46</v>
      </c>
      <c r="H2339" t="s">
        <v>125</v>
      </c>
      <c r="I2339" t="s">
        <v>63</v>
      </c>
      <c r="J2339" t="s">
        <v>155</v>
      </c>
      <c r="K2339" t="s">
        <v>33</v>
      </c>
      <c r="L2339" t="s">
        <v>41</v>
      </c>
      <c r="M2339" t="s">
        <v>35</v>
      </c>
      <c r="N2339" s="1">
        <v>43766</v>
      </c>
      <c r="O2339">
        <v>1.18</v>
      </c>
      <c r="P2339" s="2">
        <v>1.88</v>
      </c>
      <c r="Q2339">
        <v>0.7</v>
      </c>
      <c r="R2339">
        <v>33</v>
      </c>
      <c r="S2339" s="2">
        <v>38.94</v>
      </c>
      <c r="T2339" s="3">
        <v>7.0000000000000007E-2</v>
      </c>
      <c r="U2339" s="2">
        <v>2.73</v>
      </c>
      <c r="V2339" s="2">
        <v>36.21</v>
      </c>
      <c r="W2339" s="2">
        <v>1.49</v>
      </c>
      <c r="X2339" s="2">
        <v>37.700000000000003</v>
      </c>
    </row>
    <row r="2340" spans="1:24">
      <c r="A2340" t="s">
        <v>4571</v>
      </c>
      <c r="B2340" s="1">
        <v>43762</v>
      </c>
      <c r="C2340" t="s">
        <v>3327</v>
      </c>
      <c r="D2340" t="s">
        <v>1197</v>
      </c>
      <c r="E2340" t="s">
        <v>27</v>
      </c>
      <c r="F2340" t="s">
        <v>28</v>
      </c>
      <c r="G2340" t="s">
        <v>46</v>
      </c>
      <c r="H2340" t="s">
        <v>66</v>
      </c>
      <c r="I2340" t="s">
        <v>176</v>
      </c>
      <c r="J2340" t="s">
        <v>159</v>
      </c>
      <c r="K2340" t="s">
        <v>57</v>
      </c>
      <c r="L2340" t="s">
        <v>34</v>
      </c>
      <c r="M2340" t="s">
        <v>35</v>
      </c>
      <c r="N2340" s="1">
        <v>43788</v>
      </c>
      <c r="O2340">
        <v>4.53</v>
      </c>
      <c r="P2340" s="2">
        <v>7.3</v>
      </c>
      <c r="Q2340">
        <v>2.77</v>
      </c>
      <c r="R2340">
        <v>31</v>
      </c>
      <c r="S2340" s="2">
        <v>140.43</v>
      </c>
      <c r="T2340" s="3">
        <v>0.03</v>
      </c>
      <c r="U2340" s="2">
        <v>4.21</v>
      </c>
      <c r="V2340" s="2">
        <v>136.22</v>
      </c>
      <c r="W2340" s="2">
        <v>7.72</v>
      </c>
      <c r="X2340" s="2">
        <v>143.94</v>
      </c>
    </row>
    <row r="2341" spans="1:24">
      <c r="A2341" t="s">
        <v>4572</v>
      </c>
      <c r="B2341" s="1">
        <v>43763</v>
      </c>
      <c r="C2341" t="s">
        <v>4573</v>
      </c>
      <c r="D2341" t="s">
        <v>1199</v>
      </c>
      <c r="E2341" t="s">
        <v>39</v>
      </c>
      <c r="F2341" t="s">
        <v>39</v>
      </c>
      <c r="G2341" t="s">
        <v>46</v>
      </c>
      <c r="H2341" t="s">
        <v>433</v>
      </c>
      <c r="I2341" t="s">
        <v>176</v>
      </c>
      <c r="J2341" t="s">
        <v>163</v>
      </c>
      <c r="K2341" t="s">
        <v>33</v>
      </c>
      <c r="L2341" t="s">
        <v>41</v>
      </c>
      <c r="M2341" t="s">
        <v>35</v>
      </c>
      <c r="N2341" s="1">
        <v>43780</v>
      </c>
      <c r="O2341">
        <v>11.04</v>
      </c>
      <c r="P2341" s="2">
        <v>16.98</v>
      </c>
      <c r="Q2341">
        <v>5.94</v>
      </c>
      <c r="R2341">
        <v>27</v>
      </c>
      <c r="S2341" s="2">
        <v>298.08</v>
      </c>
      <c r="T2341" s="3">
        <v>0.1</v>
      </c>
      <c r="U2341" s="2">
        <v>29.81</v>
      </c>
      <c r="V2341" s="2">
        <v>268.27</v>
      </c>
      <c r="W2341" s="2">
        <v>12.39</v>
      </c>
      <c r="X2341" s="2">
        <v>280.66000000000003</v>
      </c>
    </row>
    <row r="2342" spans="1:24">
      <c r="A2342" t="s">
        <v>4574</v>
      </c>
      <c r="B2342" s="1">
        <v>43764</v>
      </c>
      <c r="C2342" t="s">
        <v>4575</v>
      </c>
      <c r="D2342" t="s">
        <v>1201</v>
      </c>
      <c r="E2342" t="s">
        <v>45</v>
      </c>
      <c r="F2342" t="s">
        <v>45</v>
      </c>
      <c r="G2342" t="s">
        <v>72</v>
      </c>
      <c r="H2342" t="s">
        <v>66</v>
      </c>
      <c r="I2342" t="s">
        <v>63</v>
      </c>
      <c r="J2342" t="s">
        <v>168</v>
      </c>
      <c r="K2342" t="s">
        <v>50</v>
      </c>
      <c r="L2342" t="s">
        <v>51</v>
      </c>
      <c r="M2342" t="s">
        <v>35</v>
      </c>
      <c r="N2342" s="1">
        <v>43813</v>
      </c>
      <c r="O2342">
        <v>3.4</v>
      </c>
      <c r="P2342" s="2">
        <v>5.4</v>
      </c>
      <c r="Q2342">
        <v>2</v>
      </c>
      <c r="R2342">
        <v>47</v>
      </c>
      <c r="S2342" s="2">
        <v>159.80000000000001</v>
      </c>
      <c r="T2342" s="3">
        <v>0.03</v>
      </c>
      <c r="U2342" s="2">
        <v>4.79</v>
      </c>
      <c r="V2342" s="2">
        <v>155.01</v>
      </c>
      <c r="W2342" s="2">
        <v>7.78</v>
      </c>
      <c r="X2342" s="2">
        <v>162.79</v>
      </c>
    </row>
    <row r="2343" spans="1:24">
      <c r="A2343" t="s">
        <v>4576</v>
      </c>
      <c r="B2343" s="1">
        <v>43766</v>
      </c>
      <c r="C2343" t="s">
        <v>4577</v>
      </c>
      <c r="D2343" t="s">
        <v>1203</v>
      </c>
      <c r="E2343" t="s">
        <v>27</v>
      </c>
      <c r="F2343" t="s">
        <v>28</v>
      </c>
      <c r="G2343" t="s">
        <v>29</v>
      </c>
      <c r="H2343" t="s">
        <v>62</v>
      </c>
      <c r="I2343" t="s">
        <v>176</v>
      </c>
      <c r="J2343" t="s">
        <v>172</v>
      </c>
      <c r="K2343" t="s">
        <v>57</v>
      </c>
      <c r="L2343" t="s">
        <v>58</v>
      </c>
      <c r="M2343" t="s">
        <v>35</v>
      </c>
      <c r="N2343" s="1">
        <v>43812</v>
      </c>
      <c r="O2343">
        <v>1.87</v>
      </c>
      <c r="P2343" s="2">
        <v>8.1199999999999992</v>
      </c>
      <c r="Q2343">
        <v>6.25</v>
      </c>
      <c r="R2343">
        <v>37</v>
      </c>
      <c r="S2343" s="2">
        <v>69.19</v>
      </c>
      <c r="T2343" s="3">
        <v>0</v>
      </c>
      <c r="U2343" s="2">
        <v>0</v>
      </c>
      <c r="V2343" s="2">
        <v>69.19</v>
      </c>
      <c r="W2343" s="2">
        <v>2.83</v>
      </c>
      <c r="X2343" s="2">
        <v>72.02</v>
      </c>
    </row>
    <row r="2344" spans="1:24">
      <c r="A2344" t="s">
        <v>4578</v>
      </c>
      <c r="B2344" s="1">
        <v>43766</v>
      </c>
      <c r="C2344" t="s">
        <v>3126</v>
      </c>
      <c r="D2344" t="s">
        <v>1205</v>
      </c>
      <c r="E2344" t="s">
        <v>39</v>
      </c>
      <c r="F2344" t="s">
        <v>39</v>
      </c>
      <c r="G2344" t="s">
        <v>29</v>
      </c>
      <c r="H2344" t="s">
        <v>62</v>
      </c>
      <c r="I2344" t="s">
        <v>176</v>
      </c>
      <c r="J2344" t="s">
        <v>177</v>
      </c>
      <c r="K2344" t="s">
        <v>33</v>
      </c>
      <c r="L2344" t="s">
        <v>51</v>
      </c>
      <c r="M2344" t="s">
        <v>52</v>
      </c>
      <c r="N2344" s="1">
        <v>43801</v>
      </c>
      <c r="O2344">
        <v>16.8</v>
      </c>
      <c r="P2344" s="2">
        <v>40.97</v>
      </c>
      <c r="Q2344">
        <v>24.17</v>
      </c>
      <c r="R2344">
        <v>11</v>
      </c>
      <c r="S2344" s="2">
        <v>184.8</v>
      </c>
      <c r="T2344" s="3">
        <v>0.03</v>
      </c>
      <c r="U2344" s="2">
        <v>5.54</v>
      </c>
      <c r="V2344" s="2">
        <v>179.26</v>
      </c>
      <c r="W2344" s="2">
        <v>8.99</v>
      </c>
      <c r="X2344" s="2">
        <v>188.25</v>
      </c>
    </row>
    <row r="2345" spans="1:24">
      <c r="A2345" t="s">
        <v>4579</v>
      </c>
      <c r="B2345" s="1">
        <v>43767</v>
      </c>
      <c r="C2345" t="s">
        <v>2061</v>
      </c>
      <c r="D2345" t="s">
        <v>601</v>
      </c>
      <c r="E2345" t="s">
        <v>45</v>
      </c>
      <c r="F2345" t="s">
        <v>45</v>
      </c>
      <c r="G2345" t="s">
        <v>107</v>
      </c>
      <c r="H2345" t="s">
        <v>150</v>
      </c>
      <c r="I2345" t="s">
        <v>73</v>
      </c>
      <c r="J2345" t="s">
        <v>182</v>
      </c>
      <c r="K2345" t="s">
        <v>33</v>
      </c>
      <c r="L2345" t="s">
        <v>34</v>
      </c>
      <c r="M2345" t="s">
        <v>35</v>
      </c>
      <c r="N2345" s="1">
        <v>43805</v>
      </c>
      <c r="O2345">
        <v>1.94</v>
      </c>
      <c r="P2345" s="2">
        <v>3.08</v>
      </c>
      <c r="Q2345">
        <v>1.1399999999999999</v>
      </c>
      <c r="R2345">
        <v>41</v>
      </c>
      <c r="S2345" s="2">
        <v>79.540000000000006</v>
      </c>
      <c r="T2345" s="3">
        <v>0.04</v>
      </c>
      <c r="U2345" s="2">
        <v>3.18</v>
      </c>
      <c r="V2345" s="2">
        <v>76.36</v>
      </c>
      <c r="W2345" s="2">
        <v>0.99</v>
      </c>
      <c r="X2345" s="2">
        <v>77.349999999999994</v>
      </c>
    </row>
    <row r="2346" spans="1:24">
      <c r="A2346" t="s">
        <v>4580</v>
      </c>
      <c r="B2346" s="1">
        <v>43770</v>
      </c>
      <c r="C2346" t="s">
        <v>3664</v>
      </c>
      <c r="D2346" t="s">
        <v>603</v>
      </c>
      <c r="E2346" t="s">
        <v>27</v>
      </c>
      <c r="F2346" t="s">
        <v>28</v>
      </c>
      <c r="G2346" t="s">
        <v>72</v>
      </c>
      <c r="H2346" t="s">
        <v>66</v>
      </c>
      <c r="I2346" t="s">
        <v>73</v>
      </c>
      <c r="J2346" t="s">
        <v>186</v>
      </c>
      <c r="K2346" t="s">
        <v>50</v>
      </c>
      <c r="L2346" t="s">
        <v>41</v>
      </c>
      <c r="M2346" t="s">
        <v>35</v>
      </c>
      <c r="N2346" s="1">
        <v>43775</v>
      </c>
      <c r="O2346">
        <v>1.87</v>
      </c>
      <c r="P2346" s="2">
        <v>8.1199999999999992</v>
      </c>
      <c r="Q2346">
        <v>6.25</v>
      </c>
      <c r="R2346">
        <v>16</v>
      </c>
      <c r="S2346" s="2">
        <v>29.92</v>
      </c>
      <c r="T2346" s="3">
        <v>0.03</v>
      </c>
      <c r="U2346" s="2">
        <v>0.9</v>
      </c>
      <c r="V2346" s="2">
        <v>29.02</v>
      </c>
      <c r="W2346" s="2">
        <v>2.83</v>
      </c>
      <c r="X2346" s="2">
        <v>31.85</v>
      </c>
    </row>
    <row r="2347" spans="1:24">
      <c r="A2347" t="s">
        <v>4581</v>
      </c>
      <c r="B2347" s="1">
        <v>43771</v>
      </c>
      <c r="C2347" t="s">
        <v>4582</v>
      </c>
      <c r="D2347" t="s">
        <v>605</v>
      </c>
      <c r="E2347" t="s">
        <v>39</v>
      </c>
      <c r="F2347" t="s">
        <v>39</v>
      </c>
      <c r="G2347" t="s">
        <v>107</v>
      </c>
      <c r="H2347" t="s">
        <v>90</v>
      </c>
      <c r="I2347" t="s">
        <v>31</v>
      </c>
      <c r="J2347" t="s">
        <v>190</v>
      </c>
      <c r="K2347" t="s">
        <v>33</v>
      </c>
      <c r="L2347" t="s">
        <v>51</v>
      </c>
      <c r="M2347" t="s">
        <v>35</v>
      </c>
      <c r="N2347" s="1">
        <v>43816</v>
      </c>
      <c r="O2347">
        <v>4.53</v>
      </c>
      <c r="P2347" s="2">
        <v>7.3</v>
      </c>
      <c r="Q2347">
        <v>2.77</v>
      </c>
      <c r="R2347">
        <v>45</v>
      </c>
      <c r="S2347" s="2">
        <v>203.85</v>
      </c>
      <c r="T2347" s="3">
        <v>0.04</v>
      </c>
      <c r="U2347" s="2">
        <v>8.15</v>
      </c>
      <c r="V2347" s="2">
        <v>195.7</v>
      </c>
      <c r="W2347" s="2">
        <v>7.72</v>
      </c>
      <c r="X2347" s="2">
        <v>203.42</v>
      </c>
    </row>
    <row r="2348" spans="1:24">
      <c r="A2348" t="s">
        <v>4583</v>
      </c>
      <c r="B2348" s="1">
        <v>43772</v>
      </c>
      <c r="C2348" t="s">
        <v>4141</v>
      </c>
      <c r="D2348" t="s">
        <v>607</v>
      </c>
      <c r="E2348" t="s">
        <v>45</v>
      </c>
      <c r="F2348" t="s">
        <v>45</v>
      </c>
      <c r="G2348" t="s">
        <v>29</v>
      </c>
      <c r="H2348" t="s">
        <v>525</v>
      </c>
      <c r="I2348" t="s">
        <v>73</v>
      </c>
      <c r="J2348" t="s">
        <v>194</v>
      </c>
      <c r="K2348" t="s">
        <v>33</v>
      </c>
      <c r="L2348" t="s">
        <v>58</v>
      </c>
      <c r="M2348" t="s">
        <v>35</v>
      </c>
      <c r="N2348" s="1">
        <v>43790</v>
      </c>
      <c r="O2348">
        <v>5.19</v>
      </c>
      <c r="P2348" s="2">
        <v>12.98</v>
      </c>
      <c r="Q2348">
        <v>7.79</v>
      </c>
      <c r="R2348">
        <v>40</v>
      </c>
      <c r="S2348" s="2">
        <v>207.6</v>
      </c>
      <c r="T2348" s="3">
        <v>0.05</v>
      </c>
      <c r="U2348" s="2">
        <v>10.38</v>
      </c>
      <c r="V2348" s="2">
        <v>197.22</v>
      </c>
      <c r="W2348" s="2">
        <v>3.14</v>
      </c>
      <c r="X2348" s="2">
        <v>200.36</v>
      </c>
    </row>
    <row r="2349" spans="1:24">
      <c r="A2349" t="s">
        <v>4584</v>
      </c>
      <c r="B2349" s="1">
        <v>43774</v>
      </c>
      <c r="C2349" t="s">
        <v>4585</v>
      </c>
      <c r="D2349" t="s">
        <v>609</v>
      </c>
      <c r="E2349" t="s">
        <v>27</v>
      </c>
      <c r="F2349" t="s">
        <v>28</v>
      </c>
      <c r="G2349" t="s">
        <v>29</v>
      </c>
      <c r="H2349" t="s">
        <v>167</v>
      </c>
      <c r="I2349" t="s">
        <v>63</v>
      </c>
      <c r="J2349" t="s">
        <v>198</v>
      </c>
      <c r="K2349" t="s">
        <v>50</v>
      </c>
      <c r="L2349" t="s">
        <v>34</v>
      </c>
      <c r="M2349" t="s">
        <v>35</v>
      </c>
      <c r="N2349" s="1">
        <v>43805</v>
      </c>
      <c r="O2349">
        <v>2.29</v>
      </c>
      <c r="P2349" s="2">
        <v>3.69</v>
      </c>
      <c r="Q2349">
        <v>1.4</v>
      </c>
      <c r="R2349">
        <v>42</v>
      </c>
      <c r="S2349" s="2">
        <v>96.18</v>
      </c>
      <c r="T2349" s="3">
        <v>0.04</v>
      </c>
      <c r="U2349" s="2">
        <v>3.85</v>
      </c>
      <c r="V2349" s="2">
        <v>92.33</v>
      </c>
      <c r="W2349" s="2">
        <v>0.5</v>
      </c>
      <c r="X2349" s="2">
        <v>92.83</v>
      </c>
    </row>
    <row r="2350" spans="1:24">
      <c r="A2350" t="s">
        <v>4586</v>
      </c>
      <c r="B2350" s="1">
        <v>43774</v>
      </c>
      <c r="C2350" t="s">
        <v>4587</v>
      </c>
      <c r="D2350" t="s">
        <v>611</v>
      </c>
      <c r="E2350" t="s">
        <v>39</v>
      </c>
      <c r="F2350" t="s">
        <v>39</v>
      </c>
      <c r="G2350" t="s">
        <v>29</v>
      </c>
      <c r="H2350" t="s">
        <v>47</v>
      </c>
      <c r="I2350" t="s">
        <v>73</v>
      </c>
      <c r="J2350" t="s">
        <v>202</v>
      </c>
      <c r="K2350" t="s">
        <v>57</v>
      </c>
      <c r="L2350" t="s">
        <v>41</v>
      </c>
      <c r="M2350" t="s">
        <v>35</v>
      </c>
      <c r="N2350" s="1">
        <v>43810</v>
      </c>
      <c r="O2350">
        <v>5.22</v>
      </c>
      <c r="P2350" s="2">
        <v>9.85</v>
      </c>
      <c r="Q2350">
        <v>4.63</v>
      </c>
      <c r="R2350">
        <v>27</v>
      </c>
      <c r="S2350" s="2">
        <v>140.94</v>
      </c>
      <c r="T2350" s="3">
        <v>0.1</v>
      </c>
      <c r="U2350" s="2">
        <v>14.09</v>
      </c>
      <c r="V2350" s="2">
        <v>126.85</v>
      </c>
      <c r="W2350" s="2">
        <v>4.82</v>
      </c>
      <c r="X2350" s="2">
        <v>131.66999999999999</v>
      </c>
    </row>
    <row r="2351" spans="1:24">
      <c r="A2351" t="s">
        <v>4588</v>
      </c>
      <c r="B2351" s="1">
        <v>43776</v>
      </c>
      <c r="C2351" t="s">
        <v>4589</v>
      </c>
      <c r="D2351" t="s">
        <v>613</v>
      </c>
      <c r="E2351" t="s">
        <v>45</v>
      </c>
      <c r="F2351" t="s">
        <v>45</v>
      </c>
      <c r="G2351" t="s">
        <v>46</v>
      </c>
      <c r="H2351" t="s">
        <v>167</v>
      </c>
      <c r="I2351" t="s">
        <v>31</v>
      </c>
      <c r="J2351" t="s">
        <v>206</v>
      </c>
      <c r="K2351" t="s">
        <v>50</v>
      </c>
      <c r="L2351" t="s">
        <v>51</v>
      </c>
      <c r="M2351" t="s">
        <v>52</v>
      </c>
      <c r="N2351" s="1">
        <v>43788</v>
      </c>
      <c r="O2351">
        <v>3.75</v>
      </c>
      <c r="P2351" s="2">
        <v>7.08</v>
      </c>
      <c r="Q2351">
        <v>3.33</v>
      </c>
      <c r="R2351">
        <v>29</v>
      </c>
      <c r="S2351" s="2">
        <v>108.75</v>
      </c>
      <c r="T2351" s="3">
        <v>7.0000000000000007E-2</v>
      </c>
      <c r="U2351" s="2">
        <v>7.61</v>
      </c>
      <c r="V2351" s="2">
        <v>101.14</v>
      </c>
      <c r="W2351" s="2">
        <v>2.35</v>
      </c>
      <c r="X2351" s="2">
        <v>103.49</v>
      </c>
    </row>
    <row r="2352" spans="1:24">
      <c r="A2352" t="s">
        <v>4590</v>
      </c>
      <c r="B2352" s="1">
        <v>43778</v>
      </c>
      <c r="C2352" t="s">
        <v>4591</v>
      </c>
      <c r="D2352" t="s">
        <v>615</v>
      </c>
      <c r="E2352" t="s">
        <v>27</v>
      </c>
      <c r="F2352" t="s">
        <v>28</v>
      </c>
      <c r="G2352" t="s">
        <v>46</v>
      </c>
      <c r="H2352" t="s">
        <v>62</v>
      </c>
      <c r="I2352" t="s">
        <v>48</v>
      </c>
      <c r="J2352" t="s">
        <v>210</v>
      </c>
      <c r="K2352" t="s">
        <v>57</v>
      </c>
      <c r="L2352" t="s">
        <v>58</v>
      </c>
      <c r="M2352" t="s">
        <v>35</v>
      </c>
      <c r="N2352" s="1">
        <v>43790</v>
      </c>
      <c r="O2352">
        <v>3.32</v>
      </c>
      <c r="P2352" s="2">
        <v>5.18</v>
      </c>
      <c r="Q2352">
        <v>1.86</v>
      </c>
      <c r="R2352">
        <v>8</v>
      </c>
      <c r="S2352" s="2">
        <v>26.56</v>
      </c>
      <c r="T2352" s="3">
        <v>0.06</v>
      </c>
      <c r="U2352" s="2">
        <v>1.59</v>
      </c>
      <c r="V2352" s="2">
        <v>24.97</v>
      </c>
      <c r="W2352" s="2">
        <v>2.04</v>
      </c>
      <c r="X2352" s="2">
        <v>27.01</v>
      </c>
    </row>
    <row r="2353" spans="1:24">
      <c r="A2353" t="s">
        <v>4592</v>
      </c>
      <c r="B2353" s="1">
        <v>43781</v>
      </c>
      <c r="C2353" t="s">
        <v>4593</v>
      </c>
      <c r="D2353" t="s">
        <v>617</v>
      </c>
      <c r="E2353" t="s">
        <v>39</v>
      </c>
      <c r="F2353" t="s">
        <v>39</v>
      </c>
      <c r="G2353" t="s">
        <v>29</v>
      </c>
      <c r="H2353" t="s">
        <v>90</v>
      </c>
      <c r="I2353" t="s">
        <v>31</v>
      </c>
      <c r="J2353" t="s">
        <v>214</v>
      </c>
      <c r="K2353" t="s">
        <v>33</v>
      </c>
      <c r="L2353" t="s">
        <v>58</v>
      </c>
      <c r="M2353" t="s">
        <v>35</v>
      </c>
      <c r="N2353" s="1">
        <v>43839</v>
      </c>
      <c r="O2353">
        <v>3.37</v>
      </c>
      <c r="P2353" s="2">
        <v>5.53</v>
      </c>
      <c r="Q2353">
        <v>2.16</v>
      </c>
      <c r="R2353">
        <v>17</v>
      </c>
      <c r="S2353" s="2">
        <v>57.29</v>
      </c>
      <c r="T2353" s="3">
        <v>0.02</v>
      </c>
      <c r="U2353" s="2">
        <v>1.1499999999999999</v>
      </c>
      <c r="V2353" s="2">
        <v>56.14</v>
      </c>
      <c r="W2353" s="2">
        <v>6.98</v>
      </c>
      <c r="X2353" s="2">
        <v>63.12</v>
      </c>
    </row>
    <row r="2354" spans="1:24">
      <c r="A2354" t="s">
        <v>4594</v>
      </c>
      <c r="B2354" s="1">
        <v>43784</v>
      </c>
      <c r="C2354" t="s">
        <v>4595</v>
      </c>
      <c r="D2354" t="s">
        <v>619</v>
      </c>
      <c r="E2354" t="s">
        <v>45</v>
      </c>
      <c r="F2354" t="s">
        <v>45</v>
      </c>
      <c r="G2354" t="s">
        <v>72</v>
      </c>
      <c r="H2354" t="s">
        <v>47</v>
      </c>
      <c r="I2354" t="s">
        <v>63</v>
      </c>
      <c r="J2354" t="s">
        <v>218</v>
      </c>
      <c r="K2354" t="s">
        <v>57</v>
      </c>
      <c r="L2354" t="s">
        <v>58</v>
      </c>
      <c r="M2354" t="s">
        <v>35</v>
      </c>
      <c r="N2354" s="1">
        <v>43795</v>
      </c>
      <c r="O2354">
        <v>12.39</v>
      </c>
      <c r="P2354" s="2">
        <v>19.98</v>
      </c>
      <c r="Q2354">
        <v>7.59</v>
      </c>
      <c r="R2354">
        <v>47</v>
      </c>
      <c r="S2354" s="2">
        <v>582.33000000000004</v>
      </c>
      <c r="T2354" s="3">
        <v>0.04</v>
      </c>
      <c r="U2354" s="2">
        <v>23.29</v>
      </c>
      <c r="V2354" s="2">
        <v>559.04</v>
      </c>
      <c r="W2354" s="2">
        <v>5.77</v>
      </c>
      <c r="X2354" s="2">
        <v>564.80999999999995</v>
      </c>
    </row>
    <row r="2355" spans="1:24">
      <c r="A2355" t="s">
        <v>4596</v>
      </c>
      <c r="B2355" s="1">
        <v>43785</v>
      </c>
      <c r="C2355" t="s">
        <v>4332</v>
      </c>
      <c r="D2355" t="s">
        <v>621</v>
      </c>
      <c r="E2355" t="s">
        <v>39</v>
      </c>
      <c r="F2355" t="s">
        <v>39</v>
      </c>
      <c r="G2355" t="s">
        <v>72</v>
      </c>
      <c r="H2355" t="s">
        <v>433</v>
      </c>
      <c r="I2355" t="s">
        <v>63</v>
      </c>
      <c r="J2355" t="s">
        <v>222</v>
      </c>
      <c r="K2355" t="s">
        <v>33</v>
      </c>
      <c r="L2355" t="s">
        <v>41</v>
      </c>
      <c r="M2355" t="s">
        <v>35</v>
      </c>
      <c r="N2355" s="1">
        <v>43837</v>
      </c>
      <c r="O2355">
        <v>5.5</v>
      </c>
      <c r="P2355" s="2">
        <v>12.22</v>
      </c>
      <c r="Q2355">
        <v>6.72</v>
      </c>
      <c r="R2355">
        <v>27</v>
      </c>
      <c r="S2355" s="2">
        <v>148.5</v>
      </c>
      <c r="T2355" s="3">
        <v>7.0000000000000007E-2</v>
      </c>
      <c r="U2355" s="2">
        <v>10.4</v>
      </c>
      <c r="V2355" s="2">
        <v>138.11000000000001</v>
      </c>
      <c r="W2355" s="2">
        <v>2.85</v>
      </c>
      <c r="X2355" s="2">
        <v>140.96</v>
      </c>
    </row>
    <row r="2356" spans="1:24">
      <c r="A2356" t="s">
        <v>4597</v>
      </c>
      <c r="B2356" s="1">
        <v>43785</v>
      </c>
      <c r="C2356" t="s">
        <v>4598</v>
      </c>
      <c r="D2356" t="s">
        <v>623</v>
      </c>
      <c r="E2356" t="s">
        <v>45</v>
      </c>
      <c r="F2356" t="s">
        <v>45</v>
      </c>
      <c r="G2356" t="s">
        <v>29</v>
      </c>
      <c r="H2356" t="s">
        <v>116</v>
      </c>
      <c r="I2356" t="s">
        <v>73</v>
      </c>
      <c r="J2356" t="s">
        <v>226</v>
      </c>
      <c r="K2356" t="s">
        <v>33</v>
      </c>
      <c r="L2356" t="s">
        <v>34</v>
      </c>
      <c r="M2356" t="s">
        <v>35</v>
      </c>
      <c r="N2356" s="1">
        <v>43844</v>
      </c>
      <c r="O2356">
        <v>1.76</v>
      </c>
      <c r="P2356" s="2">
        <v>2.94</v>
      </c>
      <c r="Q2356">
        <v>1.18</v>
      </c>
      <c r="R2356">
        <v>23</v>
      </c>
      <c r="S2356" s="2">
        <v>40.479999999999997</v>
      </c>
      <c r="T2356" s="3">
        <v>7.0000000000000007E-2</v>
      </c>
      <c r="U2356" s="2">
        <v>2.83</v>
      </c>
      <c r="V2356" s="2">
        <v>37.65</v>
      </c>
      <c r="W2356" s="2">
        <v>0.81</v>
      </c>
      <c r="X2356" s="2">
        <v>38.46</v>
      </c>
    </row>
    <row r="2357" spans="1:24">
      <c r="A2357" t="s">
        <v>4599</v>
      </c>
      <c r="B2357" s="1">
        <v>43786</v>
      </c>
      <c r="C2357" t="s">
        <v>4600</v>
      </c>
      <c r="D2357" t="s">
        <v>625</v>
      </c>
      <c r="E2357" t="s">
        <v>27</v>
      </c>
      <c r="F2357" t="s">
        <v>28</v>
      </c>
      <c r="G2357" t="s">
        <v>72</v>
      </c>
      <c r="H2357" t="s">
        <v>433</v>
      </c>
      <c r="I2357" t="s">
        <v>73</v>
      </c>
      <c r="J2357" t="s">
        <v>230</v>
      </c>
      <c r="K2357" t="s">
        <v>33</v>
      </c>
      <c r="L2357" t="s">
        <v>41</v>
      </c>
      <c r="M2357" t="s">
        <v>52</v>
      </c>
      <c r="N2357" s="1">
        <v>43835</v>
      </c>
      <c r="O2357">
        <v>39.64</v>
      </c>
      <c r="P2357" s="2">
        <v>152.47999999999999</v>
      </c>
      <c r="Q2357">
        <v>112.84</v>
      </c>
      <c r="R2357">
        <v>2</v>
      </c>
      <c r="S2357" s="2">
        <v>79.28</v>
      </c>
      <c r="T2357" s="3">
        <v>0.02</v>
      </c>
      <c r="U2357" s="2">
        <v>1.59</v>
      </c>
      <c r="V2357" s="2">
        <v>77.69</v>
      </c>
      <c r="W2357" s="2">
        <v>6.5</v>
      </c>
      <c r="X2357" s="2">
        <v>84.19</v>
      </c>
    </row>
    <row r="2358" spans="1:24">
      <c r="A2358" t="s">
        <v>4601</v>
      </c>
      <c r="B2358" s="1">
        <v>43786</v>
      </c>
      <c r="C2358" t="s">
        <v>2715</v>
      </c>
      <c r="D2358" t="s">
        <v>627</v>
      </c>
      <c r="E2358" t="s">
        <v>27</v>
      </c>
      <c r="F2358" t="s">
        <v>28</v>
      </c>
      <c r="G2358" t="s">
        <v>107</v>
      </c>
      <c r="H2358" t="s">
        <v>62</v>
      </c>
      <c r="I2358" t="s">
        <v>73</v>
      </c>
      <c r="J2358" t="s">
        <v>233</v>
      </c>
      <c r="K2358" t="s">
        <v>50</v>
      </c>
      <c r="L2358" t="s">
        <v>58</v>
      </c>
      <c r="M2358" t="s">
        <v>35</v>
      </c>
      <c r="N2358" s="1">
        <v>43791</v>
      </c>
      <c r="O2358">
        <v>3.51</v>
      </c>
      <c r="P2358" s="2">
        <v>8.57</v>
      </c>
      <c r="Q2358">
        <v>5.0599999999999996</v>
      </c>
      <c r="R2358">
        <v>24</v>
      </c>
      <c r="S2358" s="2">
        <v>84.24</v>
      </c>
      <c r="T2358" s="3">
        <v>0.06</v>
      </c>
      <c r="U2358" s="2">
        <v>5.05</v>
      </c>
      <c r="V2358" s="2">
        <v>79.19</v>
      </c>
      <c r="W2358" s="2">
        <v>6.14</v>
      </c>
      <c r="X2358" s="2">
        <v>85.33</v>
      </c>
    </row>
    <row r="2359" spans="1:24">
      <c r="A2359" t="s">
        <v>4602</v>
      </c>
      <c r="B2359" s="1">
        <v>43786</v>
      </c>
      <c r="C2359" t="s">
        <v>4334</v>
      </c>
      <c r="D2359" t="s">
        <v>629</v>
      </c>
      <c r="E2359" t="s">
        <v>39</v>
      </c>
      <c r="F2359" t="s">
        <v>39</v>
      </c>
      <c r="G2359" t="s">
        <v>29</v>
      </c>
      <c r="H2359" t="s">
        <v>62</v>
      </c>
      <c r="I2359" t="s">
        <v>176</v>
      </c>
      <c r="J2359" t="s">
        <v>237</v>
      </c>
      <c r="K2359" t="s">
        <v>57</v>
      </c>
      <c r="L2359" t="s">
        <v>58</v>
      </c>
      <c r="M2359" t="s">
        <v>35</v>
      </c>
      <c r="N2359" s="1">
        <v>43829</v>
      </c>
      <c r="O2359">
        <v>2.4500000000000002</v>
      </c>
      <c r="P2359" s="2">
        <v>3.89</v>
      </c>
      <c r="Q2359">
        <v>1.44</v>
      </c>
      <c r="R2359">
        <v>47</v>
      </c>
      <c r="S2359" s="2">
        <v>115.15</v>
      </c>
      <c r="T2359" s="3">
        <v>0</v>
      </c>
      <c r="U2359" s="2">
        <v>0</v>
      </c>
      <c r="V2359" s="2">
        <v>115.15</v>
      </c>
      <c r="W2359" s="2">
        <v>7.01</v>
      </c>
      <c r="X2359" s="2">
        <v>122.16</v>
      </c>
    </row>
    <row r="2360" spans="1:24">
      <c r="A2360" t="s">
        <v>4603</v>
      </c>
      <c r="B2360" s="1">
        <v>43787</v>
      </c>
      <c r="C2360" t="s">
        <v>4604</v>
      </c>
      <c r="D2360" t="s">
        <v>631</v>
      </c>
      <c r="E2360" t="s">
        <v>45</v>
      </c>
      <c r="F2360" t="s">
        <v>45</v>
      </c>
      <c r="G2360" t="s">
        <v>46</v>
      </c>
      <c r="H2360" t="s">
        <v>416</v>
      </c>
      <c r="I2360" t="s">
        <v>48</v>
      </c>
      <c r="J2360" t="s">
        <v>241</v>
      </c>
      <c r="K2360" t="s">
        <v>50</v>
      </c>
      <c r="L2360" t="s">
        <v>51</v>
      </c>
      <c r="M2360" t="s">
        <v>35</v>
      </c>
      <c r="N2360" s="1">
        <v>43834</v>
      </c>
      <c r="O2360">
        <v>1.6</v>
      </c>
      <c r="P2360" s="2">
        <v>2.62</v>
      </c>
      <c r="Q2360">
        <v>1.02</v>
      </c>
      <c r="R2360">
        <v>26</v>
      </c>
      <c r="S2360" s="2">
        <v>41.6</v>
      </c>
      <c r="T2360" s="3">
        <v>0.09</v>
      </c>
      <c r="U2360" s="2">
        <v>3.74</v>
      </c>
      <c r="V2360" s="2">
        <v>37.86</v>
      </c>
      <c r="W2360" s="2">
        <v>0.8</v>
      </c>
      <c r="X2360" s="2">
        <v>38.659999999999997</v>
      </c>
    </row>
    <row r="2361" spans="1:24">
      <c r="A2361" t="s">
        <v>4605</v>
      </c>
      <c r="B2361" s="1">
        <v>43787</v>
      </c>
      <c r="C2361" t="s">
        <v>4164</v>
      </c>
      <c r="D2361" t="s">
        <v>633</v>
      </c>
      <c r="E2361" t="s">
        <v>27</v>
      </c>
      <c r="F2361" t="s">
        <v>28</v>
      </c>
      <c r="G2361" t="s">
        <v>29</v>
      </c>
      <c r="H2361" t="s">
        <v>66</v>
      </c>
      <c r="I2361" t="s">
        <v>176</v>
      </c>
      <c r="J2361" t="s">
        <v>245</v>
      </c>
      <c r="K2361" t="s">
        <v>57</v>
      </c>
      <c r="L2361" t="s">
        <v>58</v>
      </c>
      <c r="M2361" t="s">
        <v>35</v>
      </c>
      <c r="N2361" s="1">
        <v>43811</v>
      </c>
      <c r="O2361">
        <v>21.56</v>
      </c>
      <c r="P2361" s="2">
        <v>35.94</v>
      </c>
      <c r="Q2361">
        <v>14.38</v>
      </c>
      <c r="R2361">
        <v>19</v>
      </c>
      <c r="S2361" s="2">
        <v>409.64</v>
      </c>
      <c r="T2361" s="3">
        <v>0.09</v>
      </c>
      <c r="U2361" s="2">
        <v>36.869999999999997</v>
      </c>
      <c r="V2361" s="2">
        <v>372.77</v>
      </c>
      <c r="W2361" s="2">
        <v>6.66</v>
      </c>
      <c r="X2361" s="2">
        <v>379.43</v>
      </c>
    </row>
    <row r="2362" spans="1:24">
      <c r="A2362" t="s">
        <v>4606</v>
      </c>
      <c r="B2362" s="1">
        <v>43788</v>
      </c>
      <c r="C2362" t="s">
        <v>4607</v>
      </c>
      <c r="D2362" t="s">
        <v>635</v>
      </c>
      <c r="E2362" t="s">
        <v>39</v>
      </c>
      <c r="F2362" t="s">
        <v>39</v>
      </c>
      <c r="G2362" t="s">
        <v>29</v>
      </c>
      <c r="H2362" t="s">
        <v>125</v>
      </c>
      <c r="I2362" t="s">
        <v>31</v>
      </c>
      <c r="J2362" t="s">
        <v>249</v>
      </c>
      <c r="K2362" t="s">
        <v>33</v>
      </c>
      <c r="L2362" t="s">
        <v>34</v>
      </c>
      <c r="M2362" t="s">
        <v>35</v>
      </c>
      <c r="N2362" s="1">
        <v>43812</v>
      </c>
      <c r="O2362">
        <v>4.59</v>
      </c>
      <c r="P2362" s="2">
        <v>7.28</v>
      </c>
      <c r="Q2362">
        <v>2.69</v>
      </c>
      <c r="R2362">
        <v>3</v>
      </c>
      <c r="S2362" s="2">
        <v>13.77</v>
      </c>
      <c r="T2362" s="3">
        <v>0.01</v>
      </c>
      <c r="U2362" s="2">
        <v>0.14000000000000001</v>
      </c>
      <c r="V2362" s="2">
        <v>13.63</v>
      </c>
      <c r="W2362" s="2">
        <v>11.15</v>
      </c>
      <c r="X2362" s="2">
        <v>24.78</v>
      </c>
    </row>
    <row r="2363" spans="1:24">
      <c r="A2363" t="s">
        <v>4608</v>
      </c>
      <c r="B2363" s="1">
        <v>43789</v>
      </c>
      <c r="C2363" t="s">
        <v>4609</v>
      </c>
      <c r="D2363" t="s">
        <v>637</v>
      </c>
      <c r="E2363" t="s">
        <v>45</v>
      </c>
      <c r="F2363" t="s">
        <v>45</v>
      </c>
      <c r="G2363" t="s">
        <v>72</v>
      </c>
      <c r="H2363" t="s">
        <v>433</v>
      </c>
      <c r="I2363" t="s">
        <v>48</v>
      </c>
      <c r="J2363" t="s">
        <v>452</v>
      </c>
      <c r="K2363" t="s">
        <v>57</v>
      </c>
      <c r="L2363" t="s">
        <v>34</v>
      </c>
      <c r="M2363" t="s">
        <v>178</v>
      </c>
      <c r="N2363" s="1">
        <v>43824</v>
      </c>
      <c r="O2363">
        <v>76.790000000000006</v>
      </c>
      <c r="P2363" s="2">
        <v>119.99</v>
      </c>
      <c r="Q2363">
        <v>43.2</v>
      </c>
      <c r="R2363">
        <v>4</v>
      </c>
      <c r="S2363" s="2">
        <v>307.16000000000003</v>
      </c>
      <c r="T2363" s="3">
        <v>0.06</v>
      </c>
      <c r="U2363" s="2">
        <v>18.43</v>
      </c>
      <c r="V2363" s="2">
        <v>288.73</v>
      </c>
      <c r="W2363" s="2">
        <v>14</v>
      </c>
      <c r="X2363" s="2">
        <v>302.73</v>
      </c>
    </row>
    <row r="2364" spans="1:24">
      <c r="A2364" t="s">
        <v>4610</v>
      </c>
      <c r="B2364" s="1">
        <v>43789</v>
      </c>
      <c r="C2364" t="s">
        <v>4611</v>
      </c>
      <c r="D2364" t="s">
        <v>639</v>
      </c>
      <c r="E2364" t="s">
        <v>27</v>
      </c>
      <c r="F2364" t="s">
        <v>28</v>
      </c>
      <c r="G2364" t="s">
        <v>29</v>
      </c>
      <c r="H2364" t="s">
        <v>62</v>
      </c>
      <c r="I2364" t="s">
        <v>63</v>
      </c>
      <c r="J2364" t="s">
        <v>455</v>
      </c>
      <c r="K2364" t="s">
        <v>33</v>
      </c>
      <c r="L2364" t="s">
        <v>34</v>
      </c>
      <c r="M2364" t="s">
        <v>35</v>
      </c>
      <c r="N2364" s="1">
        <v>43818</v>
      </c>
      <c r="O2364">
        <v>3.47</v>
      </c>
      <c r="P2364" s="2">
        <v>6.68</v>
      </c>
      <c r="Q2364">
        <v>3.21</v>
      </c>
      <c r="R2364">
        <v>15</v>
      </c>
      <c r="S2364" s="2">
        <v>52.05</v>
      </c>
      <c r="T2364" s="3">
        <v>0.03</v>
      </c>
      <c r="U2364" s="2">
        <v>1.56</v>
      </c>
      <c r="V2364" s="2">
        <v>50.49</v>
      </c>
      <c r="W2364" s="2">
        <v>1.5</v>
      </c>
      <c r="X2364" s="2">
        <v>51.99</v>
      </c>
    </row>
    <row r="2365" spans="1:24">
      <c r="A2365" t="s">
        <v>4612</v>
      </c>
      <c r="B2365" s="1">
        <v>43792</v>
      </c>
      <c r="C2365" t="s">
        <v>4613</v>
      </c>
      <c r="D2365" t="s">
        <v>641</v>
      </c>
      <c r="E2365" t="s">
        <v>39</v>
      </c>
      <c r="F2365" t="s">
        <v>39</v>
      </c>
      <c r="G2365" t="s">
        <v>72</v>
      </c>
      <c r="H2365" t="s">
        <v>47</v>
      </c>
      <c r="I2365" t="s">
        <v>63</v>
      </c>
      <c r="J2365" t="s">
        <v>458</v>
      </c>
      <c r="K2365" t="s">
        <v>50</v>
      </c>
      <c r="L2365" t="s">
        <v>34</v>
      </c>
      <c r="M2365" t="s">
        <v>35</v>
      </c>
      <c r="N2365" s="1">
        <v>43852</v>
      </c>
      <c r="O2365">
        <v>11.38</v>
      </c>
      <c r="P2365" s="2">
        <v>18.649999999999999</v>
      </c>
      <c r="Q2365">
        <v>7.27</v>
      </c>
      <c r="R2365">
        <v>19</v>
      </c>
      <c r="S2365" s="2">
        <v>216.22</v>
      </c>
      <c r="T2365" s="3">
        <v>7.0000000000000007E-2</v>
      </c>
      <c r="U2365" s="2">
        <v>15.14</v>
      </c>
      <c r="V2365" s="2">
        <v>201.08</v>
      </c>
      <c r="W2365" s="2">
        <v>3.77</v>
      </c>
      <c r="X2365" s="2">
        <v>204.85</v>
      </c>
    </row>
    <row r="2366" spans="1:24">
      <c r="A2366" t="s">
        <v>4614</v>
      </c>
      <c r="B2366" s="1">
        <v>43792</v>
      </c>
      <c r="C2366" t="s">
        <v>2952</v>
      </c>
      <c r="D2366" t="s">
        <v>643</v>
      </c>
      <c r="E2366" t="s">
        <v>45</v>
      </c>
      <c r="F2366" t="s">
        <v>45</v>
      </c>
      <c r="G2366" t="s">
        <v>29</v>
      </c>
      <c r="H2366" t="s">
        <v>47</v>
      </c>
      <c r="I2366" t="s">
        <v>31</v>
      </c>
      <c r="J2366" t="s">
        <v>461</v>
      </c>
      <c r="K2366" t="s">
        <v>57</v>
      </c>
      <c r="L2366" t="s">
        <v>41</v>
      </c>
      <c r="M2366" t="s">
        <v>52</v>
      </c>
      <c r="N2366" s="1">
        <v>43841</v>
      </c>
      <c r="O2366">
        <v>3.5</v>
      </c>
      <c r="P2366" s="2">
        <v>5.74</v>
      </c>
      <c r="Q2366">
        <v>2.2400000000000002</v>
      </c>
      <c r="R2366">
        <v>27</v>
      </c>
      <c r="S2366" s="2">
        <v>94.5</v>
      </c>
      <c r="T2366" s="3">
        <v>0.08</v>
      </c>
      <c r="U2366" s="2">
        <v>7.56</v>
      </c>
      <c r="V2366" s="2">
        <v>86.94</v>
      </c>
      <c r="W2366" s="2">
        <v>5.01</v>
      </c>
      <c r="X2366" s="2">
        <v>91.95</v>
      </c>
    </row>
    <row r="2367" spans="1:24">
      <c r="A2367" t="s">
        <v>4615</v>
      </c>
      <c r="B2367" s="1">
        <v>43796</v>
      </c>
      <c r="C2367" t="s">
        <v>4616</v>
      </c>
      <c r="D2367" t="s">
        <v>645</v>
      </c>
      <c r="E2367" t="s">
        <v>39</v>
      </c>
      <c r="F2367" t="s">
        <v>39</v>
      </c>
      <c r="G2367" t="s">
        <v>72</v>
      </c>
      <c r="H2367" t="s">
        <v>90</v>
      </c>
      <c r="I2367" t="s">
        <v>73</v>
      </c>
      <c r="J2367" t="s">
        <v>464</v>
      </c>
      <c r="K2367" t="s">
        <v>33</v>
      </c>
      <c r="L2367" t="s">
        <v>51</v>
      </c>
      <c r="M2367" t="s">
        <v>35</v>
      </c>
      <c r="N2367" s="1">
        <v>43850</v>
      </c>
      <c r="O2367">
        <v>81.59</v>
      </c>
      <c r="P2367" s="2">
        <v>159.99</v>
      </c>
      <c r="Q2367">
        <v>78.400000000000006</v>
      </c>
      <c r="R2367">
        <v>50</v>
      </c>
      <c r="S2367" s="2">
        <v>4079.5</v>
      </c>
      <c r="T2367" s="3">
        <v>0.05</v>
      </c>
      <c r="U2367" s="2">
        <v>203.98</v>
      </c>
      <c r="V2367" s="2">
        <v>3875.53</v>
      </c>
      <c r="W2367" s="2">
        <v>5.5</v>
      </c>
      <c r="X2367" s="2">
        <v>3881.03</v>
      </c>
    </row>
    <row r="2368" spans="1:24">
      <c r="A2368" t="s">
        <v>4617</v>
      </c>
      <c r="B2368" s="1">
        <v>43798</v>
      </c>
      <c r="C2368" t="s">
        <v>4618</v>
      </c>
      <c r="D2368" t="s">
        <v>647</v>
      </c>
      <c r="E2368" t="s">
        <v>39</v>
      </c>
      <c r="F2368" t="s">
        <v>39</v>
      </c>
      <c r="G2368" t="s">
        <v>29</v>
      </c>
      <c r="H2368" t="s">
        <v>433</v>
      </c>
      <c r="I2368" t="s">
        <v>176</v>
      </c>
      <c r="J2368" t="s">
        <v>467</v>
      </c>
      <c r="K2368" t="s">
        <v>57</v>
      </c>
      <c r="L2368" t="s">
        <v>58</v>
      </c>
      <c r="M2368" t="s">
        <v>178</v>
      </c>
      <c r="N2368" s="1">
        <v>43832</v>
      </c>
      <c r="O2368">
        <v>76.790000000000006</v>
      </c>
      <c r="P2368" s="2">
        <v>119.99</v>
      </c>
      <c r="Q2368">
        <v>43.2</v>
      </c>
      <c r="R2368">
        <v>8</v>
      </c>
      <c r="S2368" s="2">
        <v>614.32000000000005</v>
      </c>
      <c r="T2368" s="3">
        <v>0.09</v>
      </c>
      <c r="U2368" s="2">
        <v>55.29</v>
      </c>
      <c r="V2368" s="2">
        <v>559.03</v>
      </c>
      <c r="W2368" s="2">
        <v>14</v>
      </c>
      <c r="X2368" s="2">
        <v>573.03</v>
      </c>
    </row>
    <row r="2369" spans="1:24">
      <c r="A2369" t="s">
        <v>4619</v>
      </c>
      <c r="B2369" s="1">
        <v>43804</v>
      </c>
      <c r="C2369" t="s">
        <v>4040</v>
      </c>
      <c r="D2369" t="s">
        <v>649</v>
      </c>
      <c r="E2369" t="s">
        <v>45</v>
      </c>
      <c r="F2369" t="s">
        <v>45</v>
      </c>
      <c r="G2369" t="s">
        <v>46</v>
      </c>
      <c r="H2369" t="s">
        <v>62</v>
      </c>
      <c r="I2369" t="s">
        <v>63</v>
      </c>
      <c r="J2369" t="s">
        <v>470</v>
      </c>
      <c r="K2369" t="s">
        <v>33</v>
      </c>
      <c r="L2369" t="s">
        <v>51</v>
      </c>
      <c r="M2369" t="s">
        <v>52</v>
      </c>
      <c r="N2369" s="1">
        <v>43852</v>
      </c>
      <c r="O2369">
        <v>16.8</v>
      </c>
      <c r="P2369" s="2">
        <v>40.97</v>
      </c>
      <c r="Q2369">
        <v>24.17</v>
      </c>
      <c r="R2369">
        <v>49</v>
      </c>
      <c r="S2369" s="2">
        <v>823.2</v>
      </c>
      <c r="T2369" s="3">
        <v>0.09</v>
      </c>
      <c r="U2369" s="2">
        <v>74.09</v>
      </c>
      <c r="V2369" s="2">
        <v>749.11</v>
      </c>
      <c r="W2369" s="2">
        <v>8.99</v>
      </c>
      <c r="X2369" s="2">
        <v>758.1</v>
      </c>
    </row>
    <row r="2370" spans="1:24">
      <c r="A2370" t="s">
        <v>4620</v>
      </c>
      <c r="B2370" s="1">
        <v>43807</v>
      </c>
      <c r="C2370" t="s">
        <v>4621</v>
      </c>
      <c r="D2370" t="s">
        <v>651</v>
      </c>
      <c r="E2370" t="s">
        <v>27</v>
      </c>
      <c r="F2370" t="s">
        <v>28</v>
      </c>
      <c r="G2370" t="s">
        <v>107</v>
      </c>
      <c r="H2370" t="s">
        <v>525</v>
      </c>
      <c r="I2370" t="s">
        <v>48</v>
      </c>
      <c r="J2370" t="s">
        <v>473</v>
      </c>
      <c r="K2370" t="s">
        <v>50</v>
      </c>
      <c r="L2370" t="s">
        <v>34</v>
      </c>
      <c r="M2370" t="s">
        <v>35</v>
      </c>
      <c r="N2370" s="1">
        <v>43835</v>
      </c>
      <c r="O2370">
        <v>1.6</v>
      </c>
      <c r="P2370" s="2">
        <v>2.62</v>
      </c>
      <c r="Q2370">
        <v>1.02</v>
      </c>
      <c r="R2370">
        <v>47</v>
      </c>
      <c r="S2370" s="2">
        <v>75.2</v>
      </c>
      <c r="T2370" s="3">
        <v>0.1</v>
      </c>
      <c r="U2370" s="2">
        <v>7.52</v>
      </c>
      <c r="V2370" s="2">
        <v>67.680000000000007</v>
      </c>
      <c r="W2370" s="2">
        <v>0.8</v>
      </c>
      <c r="X2370" s="2">
        <v>68.48</v>
      </c>
    </row>
    <row r="2371" spans="1:24">
      <c r="A2371" t="s">
        <v>4622</v>
      </c>
      <c r="B2371" s="1">
        <v>43807</v>
      </c>
      <c r="C2371" t="s">
        <v>4623</v>
      </c>
      <c r="D2371" t="s">
        <v>653</v>
      </c>
      <c r="E2371" t="s">
        <v>27</v>
      </c>
      <c r="F2371" t="s">
        <v>28</v>
      </c>
      <c r="G2371" t="s">
        <v>107</v>
      </c>
      <c r="H2371" t="s">
        <v>30</v>
      </c>
      <c r="I2371" t="s">
        <v>31</v>
      </c>
      <c r="J2371" t="s">
        <v>476</v>
      </c>
      <c r="K2371" t="s">
        <v>57</v>
      </c>
      <c r="L2371" t="s">
        <v>41</v>
      </c>
      <c r="M2371" t="s">
        <v>35</v>
      </c>
      <c r="N2371" s="1">
        <v>43845</v>
      </c>
      <c r="O2371">
        <v>0.93</v>
      </c>
      <c r="P2371" s="2">
        <v>1.6</v>
      </c>
      <c r="Q2371">
        <v>0.67</v>
      </c>
      <c r="R2371">
        <v>25</v>
      </c>
      <c r="S2371" s="2">
        <v>23.25</v>
      </c>
      <c r="T2371" s="3">
        <v>0.1</v>
      </c>
      <c r="U2371" s="2">
        <v>2.33</v>
      </c>
      <c r="V2371" s="2">
        <v>20.93</v>
      </c>
      <c r="W2371" s="2">
        <v>1.29</v>
      </c>
      <c r="X2371" s="2">
        <v>22.22</v>
      </c>
    </row>
    <row r="2372" spans="1:24">
      <c r="A2372" t="s">
        <v>4624</v>
      </c>
      <c r="B2372" s="1">
        <v>43808</v>
      </c>
      <c r="C2372" t="s">
        <v>4486</v>
      </c>
      <c r="D2372" t="s">
        <v>655</v>
      </c>
      <c r="E2372" t="s">
        <v>39</v>
      </c>
      <c r="F2372" t="s">
        <v>39</v>
      </c>
      <c r="G2372" t="s">
        <v>29</v>
      </c>
      <c r="H2372" t="s">
        <v>433</v>
      </c>
      <c r="I2372" t="s">
        <v>73</v>
      </c>
      <c r="J2372" t="s">
        <v>480</v>
      </c>
      <c r="K2372" t="s">
        <v>33</v>
      </c>
      <c r="L2372" t="s">
        <v>51</v>
      </c>
      <c r="M2372" t="s">
        <v>35</v>
      </c>
      <c r="N2372" s="1">
        <v>43833</v>
      </c>
      <c r="O2372">
        <v>0.24</v>
      </c>
      <c r="P2372" s="2">
        <v>1.26</v>
      </c>
      <c r="Q2372">
        <v>1.02</v>
      </c>
      <c r="R2372">
        <v>9</v>
      </c>
      <c r="S2372" s="2">
        <v>2.16</v>
      </c>
      <c r="T2372" s="3">
        <v>0.06</v>
      </c>
      <c r="U2372" s="2">
        <v>0.13</v>
      </c>
      <c r="V2372" s="2">
        <v>2.0299999999999998</v>
      </c>
      <c r="W2372" s="2">
        <v>0.7</v>
      </c>
      <c r="X2372" s="2">
        <v>2.73</v>
      </c>
    </row>
    <row r="2373" spans="1:24">
      <c r="A2373" t="s">
        <v>4625</v>
      </c>
      <c r="B2373" s="1">
        <v>43809</v>
      </c>
      <c r="C2373" t="s">
        <v>4626</v>
      </c>
      <c r="D2373" t="s">
        <v>657</v>
      </c>
      <c r="E2373" t="s">
        <v>45</v>
      </c>
      <c r="F2373" t="s">
        <v>45</v>
      </c>
      <c r="G2373" t="s">
        <v>46</v>
      </c>
      <c r="H2373" t="s">
        <v>47</v>
      </c>
      <c r="I2373" t="s">
        <v>63</v>
      </c>
      <c r="J2373" t="s">
        <v>483</v>
      </c>
      <c r="K2373" t="s">
        <v>33</v>
      </c>
      <c r="L2373" t="s">
        <v>58</v>
      </c>
      <c r="M2373" t="s">
        <v>35</v>
      </c>
      <c r="N2373" s="1">
        <v>43812</v>
      </c>
      <c r="O2373">
        <v>3.65</v>
      </c>
      <c r="P2373" s="2">
        <v>5.98</v>
      </c>
      <c r="Q2373">
        <v>2.33</v>
      </c>
      <c r="R2373">
        <v>25</v>
      </c>
      <c r="S2373" s="2">
        <v>91.25</v>
      </c>
      <c r="T2373" s="3">
        <v>0.03</v>
      </c>
      <c r="U2373" s="2">
        <v>2.74</v>
      </c>
      <c r="V2373" s="2">
        <v>88.51</v>
      </c>
      <c r="W2373" s="2">
        <v>1.49</v>
      </c>
      <c r="X2373" s="2">
        <v>90</v>
      </c>
    </row>
    <row r="2374" spans="1:24">
      <c r="A2374" t="s">
        <v>4627</v>
      </c>
      <c r="B2374" s="1">
        <v>43810</v>
      </c>
      <c r="C2374" t="s">
        <v>4628</v>
      </c>
      <c r="D2374" t="s">
        <v>659</v>
      </c>
      <c r="E2374" t="s">
        <v>27</v>
      </c>
      <c r="F2374" t="s">
        <v>28</v>
      </c>
      <c r="G2374" t="s">
        <v>29</v>
      </c>
      <c r="H2374" t="s">
        <v>30</v>
      </c>
      <c r="I2374" t="s">
        <v>48</v>
      </c>
      <c r="J2374" t="s">
        <v>486</v>
      </c>
      <c r="K2374" t="s">
        <v>50</v>
      </c>
      <c r="L2374" t="s">
        <v>34</v>
      </c>
      <c r="M2374" t="s">
        <v>35</v>
      </c>
      <c r="N2374" s="1">
        <v>43859</v>
      </c>
      <c r="O2374">
        <v>18.38</v>
      </c>
      <c r="P2374" s="2">
        <v>29.17</v>
      </c>
      <c r="Q2374">
        <v>10.79</v>
      </c>
      <c r="R2374">
        <v>16</v>
      </c>
      <c r="S2374" s="2">
        <v>294.08</v>
      </c>
      <c r="T2374" s="3">
        <v>7.0000000000000007E-2</v>
      </c>
      <c r="U2374" s="2">
        <v>20.59</v>
      </c>
      <c r="V2374" s="2">
        <v>273.49</v>
      </c>
      <c r="W2374" s="2">
        <v>6.27</v>
      </c>
      <c r="X2374" s="2">
        <v>279.76</v>
      </c>
    </row>
    <row r="2375" spans="1:24">
      <c r="A2375" t="s">
        <v>4629</v>
      </c>
      <c r="B2375" s="1">
        <v>43812</v>
      </c>
      <c r="C2375" t="s">
        <v>4630</v>
      </c>
      <c r="D2375" t="s">
        <v>661</v>
      </c>
      <c r="E2375" t="s">
        <v>27</v>
      </c>
      <c r="F2375" t="s">
        <v>28</v>
      </c>
      <c r="G2375" t="s">
        <v>72</v>
      </c>
      <c r="H2375" t="s">
        <v>167</v>
      </c>
      <c r="I2375" t="s">
        <v>63</v>
      </c>
      <c r="J2375" t="s">
        <v>489</v>
      </c>
      <c r="K2375" t="s">
        <v>33</v>
      </c>
      <c r="L2375" t="s">
        <v>41</v>
      </c>
      <c r="M2375" t="s">
        <v>35</v>
      </c>
      <c r="N2375" s="1">
        <v>43825</v>
      </c>
      <c r="O2375">
        <v>3.75</v>
      </c>
      <c r="P2375" s="2">
        <v>5.77</v>
      </c>
      <c r="Q2375">
        <v>2.02</v>
      </c>
      <c r="R2375">
        <v>9</v>
      </c>
      <c r="S2375" s="2">
        <v>33.75</v>
      </c>
      <c r="T2375" s="3">
        <v>0</v>
      </c>
      <c r="U2375" s="2">
        <v>0</v>
      </c>
      <c r="V2375" s="2">
        <v>33.75</v>
      </c>
      <c r="W2375" s="2">
        <v>4.97</v>
      </c>
      <c r="X2375" s="2">
        <v>38.72</v>
      </c>
    </row>
    <row r="2376" spans="1:24">
      <c r="A2376" t="s">
        <v>4631</v>
      </c>
      <c r="B2376" s="1">
        <v>43812</v>
      </c>
      <c r="C2376" t="s">
        <v>4187</v>
      </c>
      <c r="D2376" t="s">
        <v>663</v>
      </c>
      <c r="E2376" t="s">
        <v>39</v>
      </c>
      <c r="F2376" t="s">
        <v>39</v>
      </c>
      <c r="G2376" t="s">
        <v>29</v>
      </c>
      <c r="H2376" t="s">
        <v>433</v>
      </c>
      <c r="I2376" t="s">
        <v>73</v>
      </c>
      <c r="J2376" t="s">
        <v>492</v>
      </c>
      <c r="K2376" t="s">
        <v>33</v>
      </c>
      <c r="L2376" t="s">
        <v>51</v>
      </c>
      <c r="M2376" t="s">
        <v>35</v>
      </c>
      <c r="N2376" s="1">
        <v>43853</v>
      </c>
      <c r="O2376">
        <v>1.92</v>
      </c>
      <c r="P2376" s="2">
        <v>3.26</v>
      </c>
      <c r="Q2376">
        <v>1.34</v>
      </c>
      <c r="R2376">
        <v>6</v>
      </c>
      <c r="S2376" s="2">
        <v>11.52</v>
      </c>
      <c r="T2376" s="3">
        <v>0.01</v>
      </c>
      <c r="U2376" s="2">
        <v>0.12</v>
      </c>
      <c r="V2376" s="2">
        <v>11.4</v>
      </c>
      <c r="W2376" s="2">
        <v>1.86</v>
      </c>
      <c r="X2376" s="2">
        <v>13.26</v>
      </c>
    </row>
    <row r="2377" spans="1:24">
      <c r="A2377" t="s">
        <v>4632</v>
      </c>
      <c r="B2377" s="1">
        <v>43815</v>
      </c>
      <c r="C2377" t="s">
        <v>3571</v>
      </c>
      <c r="D2377" t="s">
        <v>665</v>
      </c>
      <c r="E2377" t="s">
        <v>45</v>
      </c>
      <c r="F2377" t="s">
        <v>45</v>
      </c>
      <c r="G2377" t="s">
        <v>46</v>
      </c>
      <c r="H2377" t="s">
        <v>90</v>
      </c>
      <c r="I2377" t="s">
        <v>73</v>
      </c>
      <c r="J2377" t="s">
        <v>495</v>
      </c>
      <c r="K2377" t="s">
        <v>50</v>
      </c>
      <c r="L2377" t="s">
        <v>58</v>
      </c>
      <c r="M2377" t="s">
        <v>35</v>
      </c>
      <c r="N2377" s="1">
        <v>43850</v>
      </c>
      <c r="O2377">
        <v>2.29</v>
      </c>
      <c r="P2377" s="2">
        <v>3.69</v>
      </c>
      <c r="Q2377">
        <v>1.4</v>
      </c>
      <c r="R2377">
        <v>45</v>
      </c>
      <c r="S2377" s="2">
        <v>103.05</v>
      </c>
      <c r="T2377" s="3">
        <v>0.08</v>
      </c>
      <c r="U2377" s="2">
        <v>8.24</v>
      </c>
      <c r="V2377" s="2">
        <v>94.81</v>
      </c>
      <c r="W2377" s="2">
        <v>0.5</v>
      </c>
      <c r="X2377" s="2">
        <v>95.31</v>
      </c>
    </row>
    <row r="2378" spans="1:24">
      <c r="A2378" t="s">
        <v>4633</v>
      </c>
      <c r="B2378" s="1">
        <v>43816</v>
      </c>
      <c r="C2378" t="s">
        <v>935</v>
      </c>
      <c r="D2378" t="s">
        <v>667</v>
      </c>
      <c r="E2378" t="s">
        <v>27</v>
      </c>
      <c r="F2378" t="s">
        <v>28</v>
      </c>
      <c r="G2378" t="s">
        <v>29</v>
      </c>
      <c r="H2378" t="s">
        <v>66</v>
      </c>
      <c r="I2378" t="s">
        <v>73</v>
      </c>
      <c r="J2378" t="s">
        <v>498</v>
      </c>
      <c r="K2378" t="s">
        <v>57</v>
      </c>
      <c r="L2378" t="s">
        <v>58</v>
      </c>
      <c r="M2378" t="s">
        <v>35</v>
      </c>
      <c r="N2378" s="1">
        <v>43853</v>
      </c>
      <c r="O2378">
        <v>5.33</v>
      </c>
      <c r="P2378" s="2">
        <v>8.6</v>
      </c>
      <c r="Q2378">
        <v>3.27</v>
      </c>
      <c r="R2378">
        <v>23</v>
      </c>
      <c r="S2378" s="2">
        <v>122.59</v>
      </c>
      <c r="T2378" s="3">
        <v>0.02</v>
      </c>
      <c r="U2378" s="2">
        <v>2.4500000000000002</v>
      </c>
      <c r="V2378" s="2">
        <v>120.14</v>
      </c>
      <c r="W2378" s="2">
        <v>6.19</v>
      </c>
      <c r="X2378" s="2">
        <v>126.33</v>
      </c>
    </row>
    <row r="2379" spans="1:24">
      <c r="A2379" t="s">
        <v>4634</v>
      </c>
      <c r="B2379" s="1">
        <v>43818</v>
      </c>
      <c r="C2379" t="s">
        <v>4635</v>
      </c>
      <c r="D2379" t="s">
        <v>669</v>
      </c>
      <c r="E2379" t="s">
        <v>39</v>
      </c>
      <c r="F2379" t="s">
        <v>39</v>
      </c>
      <c r="G2379" t="s">
        <v>72</v>
      </c>
      <c r="H2379" t="s">
        <v>90</v>
      </c>
      <c r="I2379" t="s">
        <v>176</v>
      </c>
      <c r="J2379" t="s">
        <v>501</v>
      </c>
      <c r="K2379" t="s">
        <v>50</v>
      </c>
      <c r="L2379" t="s">
        <v>58</v>
      </c>
      <c r="M2379" t="s">
        <v>35</v>
      </c>
      <c r="N2379" s="1">
        <v>43862</v>
      </c>
      <c r="O2379">
        <v>42.11</v>
      </c>
      <c r="P2379" s="2">
        <v>80.98</v>
      </c>
      <c r="Q2379">
        <v>38.869999999999997</v>
      </c>
      <c r="R2379">
        <v>13</v>
      </c>
      <c r="S2379" s="2">
        <v>547.42999999999995</v>
      </c>
      <c r="T2379" s="3">
        <v>0.03</v>
      </c>
      <c r="U2379" s="2">
        <v>16.420000000000002</v>
      </c>
      <c r="V2379" s="2">
        <v>531.01</v>
      </c>
      <c r="W2379" s="2">
        <v>7.18</v>
      </c>
      <c r="X2379" s="2">
        <v>538.19000000000005</v>
      </c>
    </row>
    <row r="2380" spans="1:24">
      <c r="A2380" t="s">
        <v>4636</v>
      </c>
      <c r="B2380" s="1">
        <v>43822</v>
      </c>
      <c r="C2380" t="s">
        <v>4637</v>
      </c>
      <c r="D2380" t="s">
        <v>671</v>
      </c>
      <c r="E2380" t="s">
        <v>45</v>
      </c>
      <c r="F2380" t="s">
        <v>45</v>
      </c>
      <c r="G2380" t="s">
        <v>46</v>
      </c>
      <c r="H2380" t="s">
        <v>125</v>
      </c>
      <c r="I2380" t="s">
        <v>73</v>
      </c>
      <c r="J2380" t="s">
        <v>32</v>
      </c>
      <c r="K2380" t="s">
        <v>57</v>
      </c>
      <c r="L2380" t="s">
        <v>41</v>
      </c>
      <c r="M2380" t="s">
        <v>35</v>
      </c>
      <c r="N2380" s="1">
        <v>43824</v>
      </c>
      <c r="O2380">
        <v>39.64</v>
      </c>
      <c r="P2380" s="2">
        <v>152.47999999999999</v>
      </c>
      <c r="Q2380">
        <v>112.84</v>
      </c>
      <c r="R2380">
        <v>41</v>
      </c>
      <c r="S2380" s="2">
        <v>1625.24</v>
      </c>
      <c r="T2380" s="3">
        <v>7.0000000000000007E-2</v>
      </c>
      <c r="U2380" s="2">
        <v>113.77</v>
      </c>
      <c r="V2380" s="2">
        <v>1511.47</v>
      </c>
      <c r="W2380" s="2">
        <v>6.5</v>
      </c>
      <c r="X2380" s="2">
        <v>1517.97</v>
      </c>
    </row>
    <row r="2381" spans="1:24">
      <c r="A2381" t="s">
        <v>4638</v>
      </c>
      <c r="B2381" s="1">
        <v>43822</v>
      </c>
      <c r="C2381" t="s">
        <v>3579</v>
      </c>
      <c r="D2381" t="s">
        <v>673</v>
      </c>
      <c r="E2381" t="s">
        <v>27</v>
      </c>
      <c r="F2381" t="s">
        <v>28</v>
      </c>
      <c r="G2381" t="s">
        <v>107</v>
      </c>
      <c r="H2381" t="s">
        <v>62</v>
      </c>
      <c r="I2381" t="s">
        <v>31</v>
      </c>
      <c r="J2381" t="s">
        <v>40</v>
      </c>
      <c r="K2381" t="s">
        <v>33</v>
      </c>
      <c r="L2381" t="s">
        <v>34</v>
      </c>
      <c r="M2381" t="s">
        <v>35</v>
      </c>
      <c r="N2381" s="1">
        <v>43827</v>
      </c>
      <c r="O2381">
        <v>3.14</v>
      </c>
      <c r="P2381" s="2">
        <v>4.91</v>
      </c>
      <c r="Q2381">
        <v>1.77</v>
      </c>
      <c r="R2381">
        <v>12</v>
      </c>
      <c r="S2381" s="2">
        <v>37.68</v>
      </c>
      <c r="T2381" s="3">
        <v>0.04</v>
      </c>
      <c r="U2381" s="2">
        <v>1.51</v>
      </c>
      <c r="V2381" s="2">
        <v>36.17</v>
      </c>
      <c r="W2381" s="2">
        <v>0.5</v>
      </c>
      <c r="X2381" s="2">
        <v>36.67</v>
      </c>
    </row>
    <row r="2382" spans="1:24">
      <c r="A2382" t="s">
        <v>4639</v>
      </c>
      <c r="B2382" s="1">
        <v>43826</v>
      </c>
      <c r="C2382" t="s">
        <v>4640</v>
      </c>
      <c r="D2382" t="s">
        <v>675</v>
      </c>
      <c r="E2382" t="s">
        <v>39</v>
      </c>
      <c r="F2382" t="s">
        <v>39</v>
      </c>
      <c r="G2382" t="s">
        <v>107</v>
      </c>
      <c r="H2382" t="s">
        <v>150</v>
      </c>
      <c r="I2382" t="s">
        <v>48</v>
      </c>
      <c r="J2382" t="s">
        <v>49</v>
      </c>
      <c r="K2382" t="s">
        <v>57</v>
      </c>
      <c r="L2382" t="s">
        <v>41</v>
      </c>
      <c r="M2382" t="s">
        <v>35</v>
      </c>
      <c r="N2382" s="1">
        <v>43844</v>
      </c>
      <c r="O2382">
        <v>18.38</v>
      </c>
      <c r="P2382" s="2">
        <v>29.17</v>
      </c>
      <c r="Q2382">
        <v>10.79</v>
      </c>
      <c r="R2382">
        <v>37</v>
      </c>
      <c r="S2382" s="2">
        <v>680.06</v>
      </c>
      <c r="T2382" s="3">
        <v>0.09</v>
      </c>
      <c r="U2382" s="2">
        <v>61.21</v>
      </c>
      <c r="V2382" s="2">
        <v>618.85</v>
      </c>
      <c r="W2382" s="2">
        <v>6.27</v>
      </c>
      <c r="X2382" s="2">
        <v>625.12</v>
      </c>
    </row>
    <row r="2383" spans="1:24">
      <c r="A2383" t="s">
        <v>4641</v>
      </c>
      <c r="B2383" s="1">
        <v>43828</v>
      </c>
      <c r="C2383" t="s">
        <v>4062</v>
      </c>
      <c r="D2383" t="s">
        <v>677</v>
      </c>
      <c r="E2383" t="s">
        <v>45</v>
      </c>
      <c r="F2383" t="s">
        <v>45</v>
      </c>
      <c r="G2383" t="s">
        <v>72</v>
      </c>
      <c r="H2383" t="s">
        <v>66</v>
      </c>
      <c r="I2383" t="s">
        <v>31</v>
      </c>
      <c r="J2383" t="s">
        <v>56</v>
      </c>
      <c r="K2383" t="s">
        <v>33</v>
      </c>
      <c r="L2383" t="s">
        <v>58</v>
      </c>
      <c r="M2383" t="s">
        <v>35</v>
      </c>
      <c r="N2383" s="1">
        <v>43866</v>
      </c>
      <c r="O2383">
        <v>2.39</v>
      </c>
      <c r="P2383" s="2">
        <v>4.26</v>
      </c>
      <c r="Q2383">
        <v>1.87</v>
      </c>
      <c r="R2383">
        <v>26</v>
      </c>
      <c r="S2383" s="2">
        <v>62.14</v>
      </c>
      <c r="T2383" s="3">
        <v>0.1</v>
      </c>
      <c r="U2383" s="2">
        <v>6.21</v>
      </c>
      <c r="V2383" s="2">
        <v>55.93</v>
      </c>
      <c r="W2383" s="2">
        <v>1.2</v>
      </c>
      <c r="X2383" s="2">
        <v>57.13</v>
      </c>
    </row>
    <row r="2384" spans="1:24">
      <c r="A2384" t="s">
        <v>4642</v>
      </c>
      <c r="B2384" s="1">
        <v>43828</v>
      </c>
      <c r="C2384" t="s">
        <v>3728</v>
      </c>
      <c r="D2384" t="s">
        <v>679</v>
      </c>
      <c r="E2384" t="s">
        <v>27</v>
      </c>
      <c r="F2384" t="s">
        <v>28</v>
      </c>
      <c r="G2384" t="s">
        <v>46</v>
      </c>
      <c r="H2384" t="s">
        <v>167</v>
      </c>
      <c r="I2384" t="s">
        <v>63</v>
      </c>
      <c r="J2384" t="s">
        <v>64</v>
      </c>
      <c r="K2384" t="s">
        <v>33</v>
      </c>
      <c r="L2384" t="s">
        <v>58</v>
      </c>
      <c r="M2384" t="s">
        <v>35</v>
      </c>
      <c r="N2384" s="1">
        <v>43832</v>
      </c>
      <c r="O2384">
        <v>60.59</v>
      </c>
      <c r="P2384" s="2">
        <v>100.98</v>
      </c>
      <c r="Q2384">
        <v>40.39</v>
      </c>
      <c r="R2384">
        <v>1</v>
      </c>
      <c r="S2384" s="2">
        <v>60.59</v>
      </c>
      <c r="T2384" s="3">
        <v>0.1</v>
      </c>
      <c r="U2384" s="2">
        <v>6.06</v>
      </c>
      <c r="V2384" s="2">
        <v>54.53</v>
      </c>
      <c r="W2384" s="2">
        <v>7.18</v>
      </c>
      <c r="X2384" s="2">
        <v>61.71</v>
      </c>
    </row>
    <row r="2385" spans="1:24">
      <c r="A2385" t="s">
        <v>4643</v>
      </c>
      <c r="B2385" s="1">
        <v>43829</v>
      </c>
      <c r="C2385" t="s">
        <v>4201</v>
      </c>
      <c r="D2385" t="s">
        <v>681</v>
      </c>
      <c r="E2385" t="s">
        <v>39</v>
      </c>
      <c r="F2385" t="s">
        <v>39</v>
      </c>
      <c r="G2385" t="s">
        <v>46</v>
      </c>
      <c r="H2385" t="s">
        <v>167</v>
      </c>
      <c r="I2385" t="s">
        <v>176</v>
      </c>
      <c r="J2385" t="s">
        <v>68</v>
      </c>
      <c r="K2385" t="s">
        <v>33</v>
      </c>
      <c r="L2385" t="s">
        <v>51</v>
      </c>
      <c r="M2385" t="s">
        <v>35</v>
      </c>
      <c r="N2385" s="1">
        <v>43874</v>
      </c>
      <c r="O2385">
        <v>4.0999999999999996</v>
      </c>
      <c r="P2385" s="2">
        <v>9.31</v>
      </c>
      <c r="Q2385">
        <v>5.21</v>
      </c>
      <c r="R2385">
        <v>18</v>
      </c>
      <c r="S2385" s="2">
        <v>73.8</v>
      </c>
      <c r="T2385" s="3">
        <v>0.01</v>
      </c>
      <c r="U2385" s="2">
        <v>0.74</v>
      </c>
      <c r="V2385" s="2">
        <v>73.06</v>
      </c>
      <c r="W2385" s="2">
        <v>3.98</v>
      </c>
      <c r="X2385" s="2">
        <v>77.040000000000006</v>
      </c>
    </row>
    <row r="2386" spans="1:24">
      <c r="A2386" t="s">
        <v>4644</v>
      </c>
      <c r="B2386" s="1">
        <v>43829</v>
      </c>
      <c r="C2386" t="s">
        <v>4203</v>
      </c>
      <c r="D2386" t="s">
        <v>683</v>
      </c>
      <c r="E2386" t="s">
        <v>45</v>
      </c>
      <c r="F2386" t="s">
        <v>45</v>
      </c>
      <c r="G2386" t="s">
        <v>46</v>
      </c>
      <c r="H2386" t="s">
        <v>62</v>
      </c>
      <c r="I2386" t="s">
        <v>48</v>
      </c>
      <c r="J2386" t="s">
        <v>74</v>
      </c>
      <c r="K2386" t="s">
        <v>50</v>
      </c>
      <c r="L2386" t="s">
        <v>58</v>
      </c>
      <c r="M2386" t="s">
        <v>35</v>
      </c>
      <c r="N2386" s="1">
        <v>43869</v>
      </c>
      <c r="O2386">
        <v>13.64</v>
      </c>
      <c r="P2386" s="2">
        <v>20.98</v>
      </c>
      <c r="Q2386">
        <v>7.34</v>
      </c>
      <c r="R2386">
        <v>23</v>
      </c>
      <c r="S2386" s="2">
        <v>313.72000000000003</v>
      </c>
      <c r="T2386" s="3">
        <v>0.03</v>
      </c>
      <c r="U2386" s="2">
        <v>9.41</v>
      </c>
      <c r="V2386" s="2">
        <v>304.31</v>
      </c>
      <c r="W2386" s="2">
        <v>1.49</v>
      </c>
      <c r="X2386" s="2">
        <v>305.8</v>
      </c>
    </row>
    <row r="2387" spans="1:24">
      <c r="A2387" t="s">
        <v>4645</v>
      </c>
      <c r="B2387" s="1">
        <v>43837</v>
      </c>
      <c r="C2387" t="s">
        <v>1959</v>
      </c>
      <c r="D2387" t="s">
        <v>685</v>
      </c>
      <c r="E2387" t="s">
        <v>27</v>
      </c>
      <c r="F2387" t="s">
        <v>28</v>
      </c>
      <c r="G2387" t="s">
        <v>107</v>
      </c>
      <c r="H2387" t="s">
        <v>30</v>
      </c>
      <c r="I2387" t="s">
        <v>176</v>
      </c>
      <c r="J2387" t="s">
        <v>78</v>
      </c>
      <c r="K2387" t="s">
        <v>57</v>
      </c>
      <c r="L2387" t="s">
        <v>34</v>
      </c>
      <c r="M2387" t="s">
        <v>35</v>
      </c>
      <c r="N2387" s="1">
        <v>43868</v>
      </c>
      <c r="O2387">
        <v>67.73</v>
      </c>
      <c r="P2387" s="2">
        <v>165.2</v>
      </c>
      <c r="Q2387">
        <v>97.47</v>
      </c>
      <c r="R2387">
        <v>49</v>
      </c>
      <c r="S2387" s="2">
        <v>3318.77</v>
      </c>
      <c r="T2387" s="3">
        <v>0.05</v>
      </c>
      <c r="U2387" s="2">
        <v>165.94</v>
      </c>
      <c r="V2387" s="2">
        <v>3152.83</v>
      </c>
      <c r="W2387" s="2">
        <v>19.989999999999998</v>
      </c>
      <c r="X2387" s="2">
        <v>3172.82</v>
      </c>
    </row>
    <row r="2388" spans="1:24">
      <c r="A2388" t="s">
        <v>4646</v>
      </c>
      <c r="B2388" s="1">
        <v>43837</v>
      </c>
      <c r="C2388" t="s">
        <v>3734</v>
      </c>
      <c r="D2388" t="s">
        <v>687</v>
      </c>
      <c r="E2388" t="s">
        <v>39</v>
      </c>
      <c r="F2388" t="s">
        <v>39</v>
      </c>
      <c r="G2388" t="s">
        <v>107</v>
      </c>
      <c r="H2388" t="s">
        <v>116</v>
      </c>
      <c r="I2388" t="s">
        <v>31</v>
      </c>
      <c r="J2388" t="s">
        <v>82</v>
      </c>
      <c r="K2388" t="s">
        <v>50</v>
      </c>
      <c r="L2388" t="s">
        <v>34</v>
      </c>
      <c r="M2388" t="s">
        <v>35</v>
      </c>
      <c r="N2388" s="1">
        <v>43852</v>
      </c>
      <c r="O2388">
        <v>2.31</v>
      </c>
      <c r="P2388" s="2">
        <v>3.78</v>
      </c>
      <c r="Q2388">
        <v>1.47</v>
      </c>
      <c r="R2388">
        <v>47</v>
      </c>
      <c r="S2388" s="2">
        <v>108.57</v>
      </c>
      <c r="T2388" s="3">
        <v>0.02</v>
      </c>
      <c r="U2388" s="2">
        <v>2.17</v>
      </c>
      <c r="V2388" s="2">
        <v>106.4</v>
      </c>
      <c r="W2388" s="2">
        <v>0.71</v>
      </c>
      <c r="X2388" s="2">
        <v>107.11</v>
      </c>
    </row>
    <row r="2389" spans="1:24">
      <c r="A2389" t="s">
        <v>4647</v>
      </c>
      <c r="B2389" s="1">
        <v>43838</v>
      </c>
      <c r="C2389" t="s">
        <v>4210</v>
      </c>
      <c r="D2389" t="s">
        <v>689</v>
      </c>
      <c r="E2389" t="s">
        <v>45</v>
      </c>
      <c r="F2389" t="s">
        <v>45</v>
      </c>
      <c r="G2389" t="s">
        <v>46</v>
      </c>
      <c r="H2389" t="s">
        <v>66</v>
      </c>
      <c r="I2389" t="s">
        <v>48</v>
      </c>
      <c r="J2389" t="s">
        <v>86</v>
      </c>
      <c r="K2389" t="s">
        <v>57</v>
      </c>
      <c r="L2389" t="s">
        <v>34</v>
      </c>
      <c r="M2389" t="s">
        <v>35</v>
      </c>
      <c r="N2389" s="1">
        <v>43874</v>
      </c>
      <c r="O2389">
        <v>13.88</v>
      </c>
      <c r="P2389" s="2">
        <v>22.38</v>
      </c>
      <c r="Q2389">
        <v>8.5</v>
      </c>
      <c r="R2389">
        <v>21</v>
      </c>
      <c r="S2389" s="2">
        <v>291.48</v>
      </c>
      <c r="T2389" s="3">
        <v>0.04</v>
      </c>
      <c r="U2389" s="2">
        <v>11.66</v>
      </c>
      <c r="V2389" s="2">
        <v>279.82</v>
      </c>
      <c r="W2389" s="2">
        <v>15.1</v>
      </c>
      <c r="X2389" s="2">
        <v>294.92</v>
      </c>
    </row>
    <row r="2390" spans="1:24">
      <c r="A2390" t="s">
        <v>4648</v>
      </c>
      <c r="B2390" s="1">
        <v>43838</v>
      </c>
      <c r="C2390" t="s">
        <v>2748</v>
      </c>
      <c r="D2390" t="s">
        <v>691</v>
      </c>
      <c r="E2390" t="s">
        <v>39</v>
      </c>
      <c r="F2390" t="s">
        <v>39</v>
      </c>
      <c r="G2390" t="s">
        <v>29</v>
      </c>
      <c r="H2390" t="s">
        <v>90</v>
      </c>
      <c r="I2390" t="s">
        <v>48</v>
      </c>
      <c r="J2390" t="s">
        <v>91</v>
      </c>
      <c r="K2390" t="s">
        <v>33</v>
      </c>
      <c r="L2390" t="s">
        <v>58</v>
      </c>
      <c r="M2390" t="s">
        <v>35</v>
      </c>
      <c r="N2390" s="1">
        <v>43862</v>
      </c>
      <c r="O2390">
        <v>1.3</v>
      </c>
      <c r="P2390" s="2">
        <v>2.88</v>
      </c>
      <c r="Q2390">
        <v>1.58</v>
      </c>
      <c r="R2390">
        <v>46</v>
      </c>
      <c r="S2390" s="2">
        <v>59.8</v>
      </c>
      <c r="T2390" s="3">
        <v>0.04</v>
      </c>
      <c r="U2390" s="2">
        <v>2.39</v>
      </c>
      <c r="V2390" s="2">
        <v>57.41</v>
      </c>
      <c r="W2390" s="2">
        <v>1.01</v>
      </c>
      <c r="X2390" s="2">
        <v>58.42</v>
      </c>
    </row>
    <row r="2391" spans="1:24">
      <c r="A2391" t="s">
        <v>4649</v>
      </c>
      <c r="B2391" s="1">
        <v>43840</v>
      </c>
      <c r="C2391" t="s">
        <v>3417</v>
      </c>
      <c r="D2391" t="s">
        <v>694</v>
      </c>
      <c r="E2391" t="s">
        <v>45</v>
      </c>
      <c r="F2391" t="s">
        <v>45</v>
      </c>
      <c r="G2391" t="s">
        <v>46</v>
      </c>
      <c r="H2391" t="s">
        <v>62</v>
      </c>
      <c r="I2391" t="s">
        <v>63</v>
      </c>
      <c r="J2391" t="s">
        <v>95</v>
      </c>
      <c r="K2391" t="s">
        <v>57</v>
      </c>
      <c r="L2391" t="s">
        <v>58</v>
      </c>
      <c r="M2391" t="s">
        <v>52</v>
      </c>
      <c r="N2391" s="1">
        <v>43877</v>
      </c>
      <c r="O2391">
        <v>56.16</v>
      </c>
      <c r="P2391" s="2">
        <v>136.97999999999999</v>
      </c>
      <c r="Q2391">
        <v>80.819999999999993</v>
      </c>
      <c r="R2391">
        <v>18</v>
      </c>
      <c r="S2391" s="2">
        <v>1010.88</v>
      </c>
      <c r="T2391" s="3">
        <v>0.02</v>
      </c>
      <c r="U2391" s="2">
        <v>20.22</v>
      </c>
      <c r="V2391" s="2">
        <v>990.66</v>
      </c>
      <c r="W2391" s="2">
        <v>24.49</v>
      </c>
      <c r="X2391" s="2">
        <v>1015.15</v>
      </c>
    </row>
    <row r="2392" spans="1:24">
      <c r="A2392" t="s">
        <v>4650</v>
      </c>
      <c r="B2392" s="1">
        <v>43843</v>
      </c>
      <c r="C2392" t="s">
        <v>3081</v>
      </c>
      <c r="D2392" t="s">
        <v>697</v>
      </c>
      <c r="E2392" t="s">
        <v>27</v>
      </c>
      <c r="F2392" t="s">
        <v>28</v>
      </c>
      <c r="G2392" t="s">
        <v>107</v>
      </c>
      <c r="H2392" t="s">
        <v>62</v>
      </c>
      <c r="I2392" t="s">
        <v>48</v>
      </c>
      <c r="J2392" t="s">
        <v>99</v>
      </c>
      <c r="K2392" t="s">
        <v>33</v>
      </c>
      <c r="L2392" t="s">
        <v>41</v>
      </c>
      <c r="M2392" t="s">
        <v>35</v>
      </c>
      <c r="N2392" s="1">
        <v>43882</v>
      </c>
      <c r="O2392">
        <v>21.56</v>
      </c>
      <c r="P2392" s="2">
        <v>35.94</v>
      </c>
      <c r="Q2392">
        <v>14.38</v>
      </c>
      <c r="R2392">
        <v>13</v>
      </c>
      <c r="S2392" s="2">
        <v>280.27999999999997</v>
      </c>
      <c r="T2392" s="3">
        <v>0.09</v>
      </c>
      <c r="U2392" s="2">
        <v>25.23</v>
      </c>
      <c r="V2392" s="2">
        <v>255.05</v>
      </c>
      <c r="W2392" s="2">
        <v>6.66</v>
      </c>
      <c r="X2392" s="2">
        <v>261.70999999999998</v>
      </c>
    </row>
    <row r="2393" spans="1:24">
      <c r="A2393" t="s">
        <v>4651</v>
      </c>
      <c r="B2393" s="1">
        <v>43844</v>
      </c>
      <c r="C2393" t="s">
        <v>3421</v>
      </c>
      <c r="D2393" t="s">
        <v>700</v>
      </c>
      <c r="E2393" t="s">
        <v>27</v>
      </c>
      <c r="F2393" t="s">
        <v>28</v>
      </c>
      <c r="G2393" t="s">
        <v>72</v>
      </c>
      <c r="H2393" t="s">
        <v>433</v>
      </c>
      <c r="I2393" t="s">
        <v>63</v>
      </c>
      <c r="J2393" t="s">
        <v>103</v>
      </c>
      <c r="K2393" t="s">
        <v>50</v>
      </c>
      <c r="L2393" t="s">
        <v>34</v>
      </c>
      <c r="M2393" t="s">
        <v>52</v>
      </c>
      <c r="N2393" s="1">
        <v>43858</v>
      </c>
      <c r="O2393">
        <v>3.4</v>
      </c>
      <c r="P2393" s="2">
        <v>5.4</v>
      </c>
      <c r="Q2393">
        <v>2</v>
      </c>
      <c r="R2393">
        <v>14</v>
      </c>
      <c r="S2393" s="2">
        <v>47.6</v>
      </c>
      <c r="T2393" s="3">
        <v>0.09</v>
      </c>
      <c r="U2393" s="2">
        <v>4.28</v>
      </c>
      <c r="V2393" s="2">
        <v>43.32</v>
      </c>
      <c r="W2393" s="2">
        <v>7.78</v>
      </c>
      <c r="X2393" s="2">
        <v>51.1</v>
      </c>
    </row>
    <row r="2394" spans="1:24">
      <c r="A2394" t="s">
        <v>4652</v>
      </c>
      <c r="B2394" s="1">
        <v>43844</v>
      </c>
      <c r="C2394" t="s">
        <v>4653</v>
      </c>
      <c r="D2394" t="s">
        <v>703</v>
      </c>
      <c r="E2394" t="s">
        <v>39</v>
      </c>
      <c r="F2394" t="s">
        <v>39</v>
      </c>
      <c r="G2394" t="s">
        <v>107</v>
      </c>
      <c r="H2394" t="s">
        <v>433</v>
      </c>
      <c r="I2394" t="s">
        <v>63</v>
      </c>
      <c r="J2394" t="s">
        <v>108</v>
      </c>
      <c r="K2394" t="s">
        <v>57</v>
      </c>
      <c r="L2394" t="s">
        <v>41</v>
      </c>
      <c r="M2394" t="s">
        <v>35</v>
      </c>
      <c r="N2394" s="1">
        <v>43848</v>
      </c>
      <c r="O2394">
        <v>1.95</v>
      </c>
      <c r="P2394" s="2">
        <v>3.98</v>
      </c>
      <c r="Q2394">
        <v>2.0299999999999998</v>
      </c>
      <c r="R2394">
        <v>41</v>
      </c>
      <c r="S2394" s="2">
        <v>79.95</v>
      </c>
      <c r="T2394" s="3">
        <v>7.0000000000000007E-2</v>
      </c>
      <c r="U2394" s="2">
        <v>5.6</v>
      </c>
      <c r="V2394" s="2">
        <v>74.349999999999994</v>
      </c>
      <c r="W2394" s="2">
        <v>0.83</v>
      </c>
      <c r="X2394" s="2">
        <v>75.180000000000007</v>
      </c>
    </row>
    <row r="2395" spans="1:24">
      <c r="A2395" t="s">
        <v>4654</v>
      </c>
      <c r="B2395" s="1">
        <v>43845</v>
      </c>
      <c r="C2395" t="s">
        <v>4655</v>
      </c>
      <c r="D2395" t="s">
        <v>706</v>
      </c>
      <c r="E2395" t="s">
        <v>45</v>
      </c>
      <c r="F2395" t="s">
        <v>45</v>
      </c>
      <c r="G2395" t="s">
        <v>29</v>
      </c>
      <c r="H2395" t="s">
        <v>30</v>
      </c>
      <c r="I2395" t="s">
        <v>31</v>
      </c>
      <c r="J2395" t="s">
        <v>112</v>
      </c>
      <c r="K2395" t="s">
        <v>33</v>
      </c>
      <c r="L2395" t="s">
        <v>58</v>
      </c>
      <c r="M2395" t="s">
        <v>52</v>
      </c>
      <c r="N2395" s="1">
        <v>43873</v>
      </c>
      <c r="O2395">
        <v>5.19</v>
      </c>
      <c r="P2395" s="2">
        <v>12.98</v>
      </c>
      <c r="Q2395">
        <v>7.79</v>
      </c>
      <c r="R2395">
        <v>34</v>
      </c>
      <c r="S2395" s="2">
        <v>176.46</v>
      </c>
      <c r="T2395" s="3">
        <v>0.04</v>
      </c>
      <c r="U2395" s="2">
        <v>7.06</v>
      </c>
      <c r="V2395" s="2">
        <v>169.4</v>
      </c>
      <c r="W2395" s="2">
        <v>3.14</v>
      </c>
      <c r="X2395" s="2">
        <v>172.54</v>
      </c>
    </row>
    <row r="2396" spans="1:24">
      <c r="A2396" t="s">
        <v>4656</v>
      </c>
      <c r="B2396" s="1">
        <v>43845</v>
      </c>
      <c r="C2396" t="s">
        <v>4657</v>
      </c>
      <c r="D2396" t="s">
        <v>709</v>
      </c>
      <c r="E2396" t="s">
        <v>27</v>
      </c>
      <c r="F2396" t="s">
        <v>28</v>
      </c>
      <c r="G2396" t="s">
        <v>107</v>
      </c>
      <c r="H2396" t="s">
        <v>416</v>
      </c>
      <c r="I2396" t="s">
        <v>31</v>
      </c>
      <c r="J2396" t="s">
        <v>117</v>
      </c>
      <c r="K2396" t="s">
        <v>57</v>
      </c>
      <c r="L2396" t="s">
        <v>58</v>
      </c>
      <c r="M2396" t="s">
        <v>178</v>
      </c>
      <c r="N2396" s="1">
        <v>43851</v>
      </c>
      <c r="O2396">
        <v>219.61</v>
      </c>
      <c r="P2396" s="2">
        <v>535.64</v>
      </c>
      <c r="Q2396">
        <v>316.02999999999997</v>
      </c>
      <c r="R2396">
        <v>1</v>
      </c>
      <c r="S2396" s="2">
        <v>219.61</v>
      </c>
      <c r="T2396" s="3">
        <v>0.05</v>
      </c>
      <c r="U2396" s="2">
        <v>10.98</v>
      </c>
      <c r="V2396" s="2">
        <v>208.63</v>
      </c>
      <c r="W2396" s="2">
        <v>14.7</v>
      </c>
      <c r="X2396" s="2">
        <v>223.33</v>
      </c>
    </row>
    <row r="2397" spans="1:24">
      <c r="A2397" t="s">
        <v>4658</v>
      </c>
      <c r="B2397" s="1">
        <v>43847</v>
      </c>
      <c r="C2397" t="s">
        <v>3748</v>
      </c>
      <c r="D2397" t="s">
        <v>712</v>
      </c>
      <c r="E2397" t="s">
        <v>39</v>
      </c>
      <c r="F2397" t="s">
        <v>39</v>
      </c>
      <c r="G2397" t="s">
        <v>107</v>
      </c>
      <c r="H2397" t="s">
        <v>30</v>
      </c>
      <c r="I2397" t="s">
        <v>73</v>
      </c>
      <c r="J2397" t="s">
        <v>121</v>
      </c>
      <c r="K2397" t="s">
        <v>33</v>
      </c>
      <c r="L2397" t="s">
        <v>51</v>
      </c>
      <c r="M2397" t="s">
        <v>35</v>
      </c>
      <c r="N2397" s="1">
        <v>43876</v>
      </c>
      <c r="O2397">
        <v>3.84</v>
      </c>
      <c r="P2397" s="2">
        <v>6.3</v>
      </c>
      <c r="Q2397">
        <v>2.46</v>
      </c>
      <c r="R2397">
        <v>32</v>
      </c>
      <c r="S2397" s="2">
        <v>122.88</v>
      </c>
      <c r="T2397" s="3">
        <v>0.04</v>
      </c>
      <c r="U2397" s="2">
        <v>4.92</v>
      </c>
      <c r="V2397" s="2">
        <v>117.96</v>
      </c>
      <c r="W2397" s="2">
        <v>0.5</v>
      </c>
      <c r="X2397" s="2">
        <v>118.46</v>
      </c>
    </row>
    <row r="2398" spans="1:24">
      <c r="A2398" t="s">
        <v>4659</v>
      </c>
      <c r="B2398" s="1">
        <v>43853</v>
      </c>
      <c r="C2398" t="s">
        <v>4076</v>
      </c>
      <c r="D2398" t="s">
        <v>715</v>
      </c>
      <c r="E2398" t="s">
        <v>45</v>
      </c>
      <c r="F2398" t="s">
        <v>45</v>
      </c>
      <c r="G2398" t="s">
        <v>107</v>
      </c>
      <c r="H2398" t="s">
        <v>525</v>
      </c>
      <c r="I2398" t="s">
        <v>63</v>
      </c>
      <c r="J2398" t="s">
        <v>126</v>
      </c>
      <c r="K2398" t="s">
        <v>50</v>
      </c>
      <c r="L2398" t="s">
        <v>58</v>
      </c>
      <c r="M2398" t="s">
        <v>35</v>
      </c>
      <c r="N2398" s="1">
        <v>43895</v>
      </c>
      <c r="O2398">
        <v>0.93</v>
      </c>
      <c r="P2398" s="2">
        <v>1.48</v>
      </c>
      <c r="Q2398">
        <v>0.55000000000000004</v>
      </c>
      <c r="R2398">
        <v>27</v>
      </c>
      <c r="S2398" s="2">
        <v>25.11</v>
      </c>
      <c r="T2398" s="3">
        <v>0</v>
      </c>
      <c r="U2398" s="2">
        <v>0</v>
      </c>
      <c r="V2398" s="2">
        <v>25.11</v>
      </c>
      <c r="W2398" s="2">
        <v>0.7</v>
      </c>
      <c r="X2398" s="2">
        <v>25.81</v>
      </c>
    </row>
    <row r="2399" spans="1:24">
      <c r="A2399" t="s">
        <v>4660</v>
      </c>
      <c r="B2399" s="1">
        <v>43854</v>
      </c>
      <c r="C2399" t="s">
        <v>4661</v>
      </c>
      <c r="D2399" t="s">
        <v>718</v>
      </c>
      <c r="E2399" t="s">
        <v>27</v>
      </c>
      <c r="F2399" t="s">
        <v>28</v>
      </c>
      <c r="G2399" t="s">
        <v>29</v>
      </c>
      <c r="H2399" t="s">
        <v>30</v>
      </c>
      <c r="I2399" t="s">
        <v>176</v>
      </c>
      <c r="J2399" t="s">
        <v>130</v>
      </c>
      <c r="K2399" t="s">
        <v>57</v>
      </c>
      <c r="L2399" t="s">
        <v>34</v>
      </c>
      <c r="M2399" t="s">
        <v>178</v>
      </c>
      <c r="N2399" s="1">
        <v>43875</v>
      </c>
      <c r="O2399">
        <v>76.790000000000006</v>
      </c>
      <c r="P2399" s="2">
        <v>119.99</v>
      </c>
      <c r="Q2399">
        <v>43.2</v>
      </c>
      <c r="R2399">
        <v>13</v>
      </c>
      <c r="S2399" s="2">
        <v>998.27</v>
      </c>
      <c r="T2399" s="3">
        <v>0.04</v>
      </c>
      <c r="U2399" s="2">
        <v>39.93</v>
      </c>
      <c r="V2399" s="2">
        <v>958.34</v>
      </c>
      <c r="W2399" s="2">
        <v>14</v>
      </c>
      <c r="X2399" s="2">
        <v>972.34</v>
      </c>
    </row>
    <row r="2400" spans="1:24">
      <c r="A2400" t="s">
        <v>4662</v>
      </c>
      <c r="B2400" s="1">
        <v>43855</v>
      </c>
      <c r="C2400" t="s">
        <v>4663</v>
      </c>
      <c r="D2400" t="s">
        <v>721</v>
      </c>
      <c r="E2400" t="s">
        <v>39</v>
      </c>
      <c r="F2400" t="s">
        <v>39</v>
      </c>
      <c r="G2400" t="s">
        <v>107</v>
      </c>
      <c r="H2400" t="s">
        <v>30</v>
      </c>
      <c r="I2400" t="s">
        <v>31</v>
      </c>
      <c r="J2400" t="s">
        <v>134</v>
      </c>
      <c r="K2400" t="s">
        <v>33</v>
      </c>
      <c r="L2400" t="s">
        <v>34</v>
      </c>
      <c r="M2400" t="s">
        <v>35</v>
      </c>
      <c r="N2400" s="1">
        <v>43899</v>
      </c>
      <c r="O2400">
        <v>1.0900000000000001</v>
      </c>
      <c r="P2400" s="2">
        <v>2.6</v>
      </c>
      <c r="Q2400">
        <v>1.51</v>
      </c>
      <c r="R2400">
        <v>27</v>
      </c>
      <c r="S2400" s="2">
        <v>29.43</v>
      </c>
      <c r="T2400" s="3">
        <v>0.09</v>
      </c>
      <c r="U2400" s="2">
        <v>2.65</v>
      </c>
      <c r="V2400" s="2">
        <v>26.78</v>
      </c>
      <c r="W2400" s="2">
        <v>2.4</v>
      </c>
      <c r="X2400" s="2">
        <v>29.18</v>
      </c>
    </row>
    <row r="2401" spans="1:24">
      <c r="A2401" t="s">
        <v>4664</v>
      </c>
      <c r="B2401" s="1">
        <v>43856</v>
      </c>
      <c r="C2401" t="s">
        <v>3753</v>
      </c>
      <c r="D2401" t="s">
        <v>724</v>
      </c>
      <c r="E2401" t="s">
        <v>45</v>
      </c>
      <c r="F2401" t="s">
        <v>45</v>
      </c>
      <c r="G2401" t="s">
        <v>72</v>
      </c>
      <c r="H2401" t="s">
        <v>62</v>
      </c>
      <c r="I2401" t="s">
        <v>48</v>
      </c>
      <c r="J2401" t="s">
        <v>138</v>
      </c>
      <c r="K2401" t="s">
        <v>33</v>
      </c>
      <c r="L2401" t="s">
        <v>34</v>
      </c>
      <c r="M2401" t="s">
        <v>35</v>
      </c>
      <c r="N2401" s="1">
        <v>43902</v>
      </c>
      <c r="O2401">
        <v>5.5</v>
      </c>
      <c r="P2401" s="2">
        <v>12.22</v>
      </c>
      <c r="Q2401">
        <v>6.72</v>
      </c>
      <c r="R2401">
        <v>19</v>
      </c>
      <c r="S2401" s="2">
        <v>104.5</v>
      </c>
      <c r="T2401" s="3">
        <v>0.09</v>
      </c>
      <c r="U2401" s="2">
        <v>9.41</v>
      </c>
      <c r="V2401" s="2">
        <v>95.1</v>
      </c>
      <c r="W2401" s="2">
        <v>2.85</v>
      </c>
      <c r="X2401" s="2">
        <v>97.95</v>
      </c>
    </row>
    <row r="2402" spans="1:24">
      <c r="A2402" t="s">
        <v>4665</v>
      </c>
      <c r="B2402" s="1">
        <v>43856</v>
      </c>
      <c r="C2402" t="s">
        <v>4666</v>
      </c>
      <c r="D2402" t="s">
        <v>727</v>
      </c>
      <c r="E2402" t="s">
        <v>39</v>
      </c>
      <c r="F2402" t="s">
        <v>39</v>
      </c>
      <c r="G2402" t="s">
        <v>29</v>
      </c>
      <c r="H2402" t="s">
        <v>30</v>
      </c>
      <c r="I2402" t="s">
        <v>73</v>
      </c>
      <c r="J2402" t="s">
        <v>142</v>
      </c>
      <c r="K2402" t="s">
        <v>50</v>
      </c>
      <c r="L2402" t="s">
        <v>34</v>
      </c>
      <c r="M2402" t="s">
        <v>35</v>
      </c>
      <c r="N2402" s="1">
        <v>43911</v>
      </c>
      <c r="O2402">
        <v>10.07</v>
      </c>
      <c r="P2402" s="2">
        <v>15.98</v>
      </c>
      <c r="Q2402">
        <v>5.91</v>
      </c>
      <c r="R2402">
        <v>8</v>
      </c>
      <c r="S2402" s="2">
        <v>80.56</v>
      </c>
      <c r="T2402" s="3">
        <v>0.04</v>
      </c>
      <c r="U2402" s="2">
        <v>3.22</v>
      </c>
      <c r="V2402" s="2">
        <v>77.34</v>
      </c>
      <c r="W2402" s="2">
        <v>4</v>
      </c>
      <c r="X2402" s="2">
        <v>81.34</v>
      </c>
    </row>
    <row r="2403" spans="1:24">
      <c r="A2403" t="s">
        <v>4667</v>
      </c>
      <c r="B2403" s="1">
        <v>43857</v>
      </c>
      <c r="C2403" t="s">
        <v>4668</v>
      </c>
      <c r="D2403" t="s">
        <v>730</v>
      </c>
      <c r="E2403" t="s">
        <v>39</v>
      </c>
      <c r="F2403" t="s">
        <v>39</v>
      </c>
      <c r="G2403" t="s">
        <v>72</v>
      </c>
      <c r="H2403" t="s">
        <v>62</v>
      </c>
      <c r="I2403" t="s">
        <v>176</v>
      </c>
      <c r="J2403" t="s">
        <v>146</v>
      </c>
      <c r="K2403" t="s">
        <v>33</v>
      </c>
      <c r="L2403" t="s">
        <v>41</v>
      </c>
      <c r="M2403" t="s">
        <v>35</v>
      </c>
      <c r="N2403" s="1">
        <v>43917</v>
      </c>
      <c r="O2403">
        <v>5.33</v>
      </c>
      <c r="P2403" s="2">
        <v>8.6</v>
      </c>
      <c r="Q2403">
        <v>3.27</v>
      </c>
      <c r="R2403">
        <v>4</v>
      </c>
      <c r="S2403" s="2">
        <v>21.32</v>
      </c>
      <c r="T2403" s="3">
        <v>0.04</v>
      </c>
      <c r="U2403" s="2">
        <v>0.85</v>
      </c>
      <c r="V2403" s="2">
        <v>20.47</v>
      </c>
      <c r="W2403" s="2">
        <v>6.19</v>
      </c>
      <c r="X2403" s="2">
        <v>26.66</v>
      </c>
    </row>
    <row r="2404" spans="1:24">
      <c r="A2404" t="s">
        <v>4669</v>
      </c>
      <c r="B2404" s="1">
        <v>43859</v>
      </c>
      <c r="C2404" t="s">
        <v>4670</v>
      </c>
      <c r="D2404" t="s">
        <v>733</v>
      </c>
      <c r="E2404" t="s">
        <v>45</v>
      </c>
      <c r="F2404" t="s">
        <v>45</v>
      </c>
      <c r="G2404" t="s">
        <v>46</v>
      </c>
      <c r="H2404" t="s">
        <v>167</v>
      </c>
      <c r="I2404" t="s">
        <v>176</v>
      </c>
      <c r="J2404" t="s">
        <v>151</v>
      </c>
      <c r="K2404" t="s">
        <v>33</v>
      </c>
      <c r="L2404" t="s">
        <v>51</v>
      </c>
      <c r="M2404" t="s">
        <v>35</v>
      </c>
      <c r="N2404" s="1">
        <v>43900</v>
      </c>
      <c r="O2404">
        <v>54.29</v>
      </c>
      <c r="P2404" s="2">
        <v>90.48</v>
      </c>
      <c r="Q2404">
        <v>36.19</v>
      </c>
      <c r="R2404">
        <v>27</v>
      </c>
      <c r="S2404" s="2">
        <v>1465.83</v>
      </c>
      <c r="T2404" s="3">
        <v>0</v>
      </c>
      <c r="U2404" s="2">
        <v>0</v>
      </c>
      <c r="V2404" s="2">
        <v>1465.83</v>
      </c>
      <c r="W2404" s="2">
        <v>19.989999999999998</v>
      </c>
      <c r="X2404" s="2">
        <v>1485.82</v>
      </c>
    </row>
    <row r="2405" spans="1:24">
      <c r="A2405" t="s">
        <v>4671</v>
      </c>
      <c r="B2405" s="1">
        <v>43860</v>
      </c>
      <c r="C2405" t="s">
        <v>4672</v>
      </c>
      <c r="D2405" t="s">
        <v>736</v>
      </c>
      <c r="E2405" t="s">
        <v>27</v>
      </c>
      <c r="F2405" t="s">
        <v>28</v>
      </c>
      <c r="G2405" t="s">
        <v>29</v>
      </c>
      <c r="H2405" t="s">
        <v>47</v>
      </c>
      <c r="I2405" t="s">
        <v>73</v>
      </c>
      <c r="J2405" t="s">
        <v>155</v>
      </c>
      <c r="K2405" t="s">
        <v>50</v>
      </c>
      <c r="L2405" t="s">
        <v>58</v>
      </c>
      <c r="M2405" t="s">
        <v>35</v>
      </c>
      <c r="N2405" s="1">
        <v>43907</v>
      </c>
      <c r="O2405">
        <v>13.64</v>
      </c>
      <c r="P2405" s="2">
        <v>20.98</v>
      </c>
      <c r="Q2405">
        <v>7.34</v>
      </c>
      <c r="R2405">
        <v>31</v>
      </c>
      <c r="S2405" s="2">
        <v>422.84</v>
      </c>
      <c r="T2405" s="3">
        <v>0.09</v>
      </c>
      <c r="U2405" s="2">
        <v>38.06</v>
      </c>
      <c r="V2405" s="2">
        <v>384.78</v>
      </c>
      <c r="W2405" s="2">
        <v>1.49</v>
      </c>
      <c r="X2405" s="2">
        <v>386.27</v>
      </c>
    </row>
    <row r="2406" spans="1:24">
      <c r="A2406" t="s">
        <v>4673</v>
      </c>
      <c r="B2406" s="1">
        <v>43860</v>
      </c>
      <c r="C2406" t="s">
        <v>4236</v>
      </c>
      <c r="D2406" t="s">
        <v>739</v>
      </c>
      <c r="E2406" t="s">
        <v>27</v>
      </c>
      <c r="F2406" t="s">
        <v>28</v>
      </c>
      <c r="G2406" t="s">
        <v>46</v>
      </c>
      <c r="H2406" t="s">
        <v>125</v>
      </c>
      <c r="I2406" t="s">
        <v>31</v>
      </c>
      <c r="J2406" t="s">
        <v>159</v>
      </c>
      <c r="K2406" t="s">
        <v>57</v>
      </c>
      <c r="L2406" t="s">
        <v>51</v>
      </c>
      <c r="M2406" t="s">
        <v>35</v>
      </c>
      <c r="N2406" s="1">
        <v>43896</v>
      </c>
      <c r="O2406">
        <v>3.48</v>
      </c>
      <c r="P2406" s="2">
        <v>5.43</v>
      </c>
      <c r="Q2406">
        <v>1.95</v>
      </c>
      <c r="R2406">
        <v>2</v>
      </c>
      <c r="S2406" s="2">
        <v>6.96</v>
      </c>
      <c r="T2406" s="3">
        <v>0.1</v>
      </c>
      <c r="U2406" s="2">
        <v>0.7</v>
      </c>
      <c r="V2406" s="2">
        <v>6.26</v>
      </c>
      <c r="W2406" s="2">
        <v>0.95</v>
      </c>
      <c r="X2406" s="2">
        <v>7.21</v>
      </c>
    </row>
    <row r="2407" spans="1:24">
      <c r="A2407" t="s">
        <v>4674</v>
      </c>
      <c r="B2407" s="1">
        <v>43863</v>
      </c>
      <c r="C2407" t="s">
        <v>4675</v>
      </c>
      <c r="D2407" t="s">
        <v>742</v>
      </c>
      <c r="E2407" t="s">
        <v>39</v>
      </c>
      <c r="F2407" t="s">
        <v>39</v>
      </c>
      <c r="G2407" t="s">
        <v>46</v>
      </c>
      <c r="H2407" t="s">
        <v>62</v>
      </c>
      <c r="I2407" t="s">
        <v>48</v>
      </c>
      <c r="J2407" t="s">
        <v>163</v>
      </c>
      <c r="K2407" t="s">
        <v>50</v>
      </c>
      <c r="L2407" t="s">
        <v>34</v>
      </c>
      <c r="M2407" t="s">
        <v>35</v>
      </c>
      <c r="N2407" s="1">
        <v>43868</v>
      </c>
      <c r="O2407">
        <v>2.25</v>
      </c>
      <c r="P2407" s="2">
        <v>3.69</v>
      </c>
      <c r="Q2407">
        <v>1.44</v>
      </c>
      <c r="R2407">
        <v>20</v>
      </c>
      <c r="S2407" s="2">
        <v>45</v>
      </c>
      <c r="T2407" s="3">
        <v>0.08</v>
      </c>
      <c r="U2407" s="2">
        <v>3.6</v>
      </c>
      <c r="V2407" s="2">
        <v>41.4</v>
      </c>
      <c r="W2407" s="2">
        <v>2.5</v>
      </c>
      <c r="X2407" s="2">
        <v>43.9</v>
      </c>
    </row>
    <row r="2408" spans="1:24">
      <c r="A2408" t="s">
        <v>4676</v>
      </c>
      <c r="B2408" s="1">
        <v>43864</v>
      </c>
      <c r="C2408" t="s">
        <v>3444</v>
      </c>
      <c r="D2408" t="s">
        <v>745</v>
      </c>
      <c r="E2408" t="s">
        <v>45</v>
      </c>
      <c r="F2408" t="s">
        <v>45</v>
      </c>
      <c r="G2408" t="s">
        <v>46</v>
      </c>
      <c r="H2408" t="s">
        <v>416</v>
      </c>
      <c r="I2408" t="s">
        <v>73</v>
      </c>
      <c r="J2408" t="s">
        <v>168</v>
      </c>
      <c r="K2408" t="s">
        <v>57</v>
      </c>
      <c r="L2408" t="s">
        <v>41</v>
      </c>
      <c r="M2408" t="s">
        <v>35</v>
      </c>
      <c r="N2408" s="1">
        <v>43915</v>
      </c>
      <c r="O2408">
        <v>54.52</v>
      </c>
      <c r="P2408" s="2">
        <v>100.97</v>
      </c>
      <c r="Q2408">
        <v>46.45</v>
      </c>
      <c r="R2408">
        <v>15</v>
      </c>
      <c r="S2408" s="2">
        <v>817.8</v>
      </c>
      <c r="T2408" s="3">
        <v>0.08</v>
      </c>
      <c r="U2408" s="2">
        <v>65.42</v>
      </c>
      <c r="V2408" s="2">
        <v>752.38</v>
      </c>
      <c r="W2408" s="2">
        <v>7.18</v>
      </c>
      <c r="X2408" s="2">
        <v>759.56</v>
      </c>
    </row>
    <row r="2409" spans="1:24">
      <c r="A2409" t="s">
        <v>4677</v>
      </c>
      <c r="B2409" s="1">
        <v>43866</v>
      </c>
      <c r="C2409" t="s">
        <v>4678</v>
      </c>
      <c r="D2409" t="s">
        <v>748</v>
      </c>
      <c r="E2409" t="s">
        <v>27</v>
      </c>
      <c r="F2409" t="s">
        <v>28</v>
      </c>
      <c r="G2409" t="s">
        <v>46</v>
      </c>
      <c r="H2409" t="s">
        <v>167</v>
      </c>
      <c r="I2409" t="s">
        <v>31</v>
      </c>
      <c r="J2409" t="s">
        <v>172</v>
      </c>
      <c r="K2409" t="s">
        <v>33</v>
      </c>
      <c r="L2409" t="s">
        <v>51</v>
      </c>
      <c r="M2409" t="s">
        <v>178</v>
      </c>
      <c r="N2409" s="1">
        <v>43884</v>
      </c>
      <c r="O2409">
        <v>278.99</v>
      </c>
      <c r="P2409" s="2">
        <v>449.99</v>
      </c>
      <c r="Q2409">
        <v>171</v>
      </c>
      <c r="R2409">
        <v>39</v>
      </c>
      <c r="S2409" s="2">
        <v>10880.61</v>
      </c>
      <c r="T2409" s="3">
        <v>0.08</v>
      </c>
      <c r="U2409" s="2">
        <v>870.45</v>
      </c>
      <c r="V2409" s="2">
        <v>10010.16</v>
      </c>
      <c r="W2409" s="2">
        <v>49</v>
      </c>
      <c r="X2409" s="2">
        <v>10059.16</v>
      </c>
    </row>
    <row r="2410" spans="1:24">
      <c r="A2410" t="s">
        <v>4679</v>
      </c>
      <c r="B2410" s="1">
        <v>43870</v>
      </c>
      <c r="C2410" t="s">
        <v>4680</v>
      </c>
      <c r="D2410" t="s">
        <v>751</v>
      </c>
      <c r="E2410" t="s">
        <v>27</v>
      </c>
      <c r="F2410" t="s">
        <v>28</v>
      </c>
      <c r="G2410" t="s">
        <v>29</v>
      </c>
      <c r="H2410" t="s">
        <v>30</v>
      </c>
      <c r="I2410" t="s">
        <v>48</v>
      </c>
      <c r="J2410" t="s">
        <v>177</v>
      </c>
      <c r="K2410" t="s">
        <v>57</v>
      </c>
      <c r="L2410" t="s">
        <v>58</v>
      </c>
      <c r="M2410" t="s">
        <v>35</v>
      </c>
      <c r="N2410" s="1">
        <v>43907</v>
      </c>
      <c r="O2410">
        <v>2.2599999999999998</v>
      </c>
      <c r="P2410" s="2">
        <v>3.58</v>
      </c>
      <c r="Q2410">
        <v>1.32</v>
      </c>
      <c r="R2410">
        <v>42</v>
      </c>
      <c r="S2410" s="2">
        <v>94.92</v>
      </c>
      <c r="T2410" s="3">
        <v>0.01</v>
      </c>
      <c r="U2410" s="2">
        <v>0.95</v>
      </c>
      <c r="V2410" s="2">
        <v>93.97</v>
      </c>
      <c r="W2410" s="2">
        <v>5.47</v>
      </c>
      <c r="X2410" s="2">
        <v>99.44</v>
      </c>
    </row>
    <row r="2411" spans="1:24">
      <c r="A2411" t="s">
        <v>4681</v>
      </c>
      <c r="B2411" s="1">
        <v>43871</v>
      </c>
      <c r="C2411" t="s">
        <v>3768</v>
      </c>
      <c r="D2411" t="s">
        <v>754</v>
      </c>
      <c r="E2411" t="s">
        <v>39</v>
      </c>
      <c r="F2411" t="s">
        <v>39</v>
      </c>
      <c r="G2411" t="s">
        <v>46</v>
      </c>
      <c r="H2411" t="s">
        <v>62</v>
      </c>
      <c r="I2411" t="s">
        <v>73</v>
      </c>
      <c r="J2411" t="s">
        <v>182</v>
      </c>
      <c r="K2411" t="s">
        <v>33</v>
      </c>
      <c r="L2411" t="s">
        <v>34</v>
      </c>
      <c r="M2411" t="s">
        <v>35</v>
      </c>
      <c r="N2411" s="1">
        <v>43918</v>
      </c>
      <c r="O2411">
        <v>8.82</v>
      </c>
      <c r="P2411" s="2">
        <v>20.99</v>
      </c>
      <c r="Q2411">
        <v>12.17</v>
      </c>
      <c r="R2411">
        <v>42</v>
      </c>
      <c r="S2411" s="2">
        <v>370.44</v>
      </c>
      <c r="T2411" s="3">
        <v>7.0000000000000007E-2</v>
      </c>
      <c r="U2411" s="2">
        <v>25.93</v>
      </c>
      <c r="V2411" s="2">
        <v>344.51</v>
      </c>
      <c r="W2411" s="2">
        <v>4.8099999999999996</v>
      </c>
      <c r="X2411" s="2">
        <v>349.32</v>
      </c>
    </row>
    <row r="2412" spans="1:24">
      <c r="A2412" t="s">
        <v>4682</v>
      </c>
      <c r="B2412" s="1">
        <v>43871</v>
      </c>
      <c r="C2412" t="s">
        <v>4683</v>
      </c>
      <c r="D2412" t="s">
        <v>757</v>
      </c>
      <c r="E2412" t="s">
        <v>45</v>
      </c>
      <c r="F2412" t="s">
        <v>45</v>
      </c>
      <c r="G2412" t="s">
        <v>72</v>
      </c>
      <c r="H2412" t="s">
        <v>525</v>
      </c>
      <c r="I2412" t="s">
        <v>48</v>
      </c>
      <c r="J2412" t="s">
        <v>186</v>
      </c>
      <c r="K2412" t="s">
        <v>33</v>
      </c>
      <c r="L2412" t="s">
        <v>41</v>
      </c>
      <c r="M2412" t="s">
        <v>52</v>
      </c>
      <c r="N2412" s="1">
        <v>43924</v>
      </c>
      <c r="O2412">
        <v>52.07</v>
      </c>
      <c r="P2412" s="2">
        <v>83.98</v>
      </c>
      <c r="Q2412">
        <v>31.91</v>
      </c>
      <c r="R2412">
        <v>9</v>
      </c>
      <c r="S2412" s="2">
        <v>468.63</v>
      </c>
      <c r="T2412" s="3">
        <v>0.05</v>
      </c>
      <c r="U2412" s="2">
        <v>23.43</v>
      </c>
      <c r="V2412" s="2">
        <v>445.2</v>
      </c>
      <c r="W2412" s="2">
        <v>5.01</v>
      </c>
      <c r="X2412" s="2">
        <v>450.21</v>
      </c>
    </row>
    <row r="2413" spans="1:24">
      <c r="A2413" t="s">
        <v>4684</v>
      </c>
      <c r="B2413" s="1">
        <v>43873</v>
      </c>
      <c r="C2413" t="s">
        <v>3772</v>
      </c>
      <c r="D2413" t="s">
        <v>760</v>
      </c>
      <c r="E2413" t="s">
        <v>27</v>
      </c>
      <c r="F2413" t="s">
        <v>28</v>
      </c>
      <c r="G2413" t="s">
        <v>107</v>
      </c>
      <c r="H2413" t="s">
        <v>167</v>
      </c>
      <c r="I2413" t="s">
        <v>176</v>
      </c>
      <c r="J2413" t="s">
        <v>190</v>
      </c>
      <c r="K2413" t="s">
        <v>33</v>
      </c>
      <c r="L2413" t="s">
        <v>34</v>
      </c>
      <c r="M2413" t="s">
        <v>35</v>
      </c>
      <c r="N2413" s="1">
        <v>43892</v>
      </c>
      <c r="O2413">
        <v>216</v>
      </c>
      <c r="P2413" s="2">
        <v>449.99</v>
      </c>
      <c r="Q2413">
        <v>233.99</v>
      </c>
      <c r="R2413">
        <v>5</v>
      </c>
      <c r="S2413" s="2">
        <v>1080</v>
      </c>
      <c r="T2413" s="3">
        <v>0.02</v>
      </c>
      <c r="U2413" s="2">
        <v>21.6</v>
      </c>
      <c r="V2413" s="2">
        <v>1058.4000000000001</v>
      </c>
      <c r="W2413" s="2">
        <v>24.49</v>
      </c>
      <c r="X2413" s="2">
        <v>1082.8900000000001</v>
      </c>
    </row>
    <row r="2414" spans="1:24">
      <c r="A2414" t="s">
        <v>4685</v>
      </c>
      <c r="B2414" s="1">
        <v>43874</v>
      </c>
      <c r="C2414" t="s">
        <v>4686</v>
      </c>
      <c r="D2414" t="s">
        <v>763</v>
      </c>
      <c r="E2414" t="s">
        <v>39</v>
      </c>
      <c r="F2414" t="s">
        <v>39</v>
      </c>
      <c r="G2414" t="s">
        <v>72</v>
      </c>
      <c r="H2414" t="s">
        <v>433</v>
      </c>
      <c r="I2414" t="s">
        <v>176</v>
      </c>
      <c r="J2414" t="s">
        <v>194</v>
      </c>
      <c r="K2414" t="s">
        <v>50</v>
      </c>
      <c r="L2414" t="s">
        <v>41</v>
      </c>
      <c r="M2414" t="s">
        <v>35</v>
      </c>
      <c r="N2414" s="1">
        <v>43890</v>
      </c>
      <c r="O2414">
        <v>2.16</v>
      </c>
      <c r="P2414" s="2">
        <v>3.85</v>
      </c>
      <c r="Q2414">
        <v>1.69</v>
      </c>
      <c r="R2414">
        <v>31</v>
      </c>
      <c r="S2414" s="2">
        <v>66.959999999999994</v>
      </c>
      <c r="T2414" s="3">
        <v>0.09</v>
      </c>
      <c r="U2414" s="2">
        <v>6.03</v>
      </c>
      <c r="V2414" s="2">
        <v>60.93</v>
      </c>
      <c r="W2414" s="2">
        <v>0.7</v>
      </c>
      <c r="X2414" s="2">
        <v>61.63</v>
      </c>
    </row>
    <row r="2415" spans="1:24">
      <c r="A2415" t="s">
        <v>4687</v>
      </c>
      <c r="B2415" s="1">
        <v>43876</v>
      </c>
      <c r="C2415" t="s">
        <v>4688</v>
      </c>
      <c r="D2415" t="s">
        <v>766</v>
      </c>
      <c r="E2415" t="s">
        <v>45</v>
      </c>
      <c r="F2415" t="s">
        <v>45</v>
      </c>
      <c r="G2415" t="s">
        <v>107</v>
      </c>
      <c r="H2415" t="s">
        <v>62</v>
      </c>
      <c r="I2415" t="s">
        <v>31</v>
      </c>
      <c r="J2415" t="s">
        <v>198</v>
      </c>
      <c r="K2415" t="s">
        <v>57</v>
      </c>
      <c r="L2415" t="s">
        <v>51</v>
      </c>
      <c r="M2415" t="s">
        <v>35</v>
      </c>
      <c r="N2415" s="1">
        <v>43934</v>
      </c>
      <c r="O2415">
        <v>1.1499999999999999</v>
      </c>
      <c r="P2415" s="2">
        <v>2.67</v>
      </c>
      <c r="Q2415">
        <v>1.52</v>
      </c>
      <c r="R2415">
        <v>19</v>
      </c>
      <c r="S2415" s="2">
        <v>21.85</v>
      </c>
      <c r="T2415" s="3">
        <v>0.03</v>
      </c>
      <c r="U2415" s="2">
        <v>0.66</v>
      </c>
      <c r="V2415" s="2">
        <v>21.19</v>
      </c>
      <c r="W2415" s="2">
        <v>0.86</v>
      </c>
      <c r="X2415" s="2">
        <v>22.05</v>
      </c>
    </row>
    <row r="2416" spans="1:24">
      <c r="A2416" t="s">
        <v>4689</v>
      </c>
      <c r="B2416" s="1">
        <v>43876</v>
      </c>
      <c r="C2416" t="s">
        <v>4690</v>
      </c>
      <c r="D2416" t="s">
        <v>769</v>
      </c>
      <c r="E2416" t="s">
        <v>27</v>
      </c>
      <c r="F2416" t="s">
        <v>28</v>
      </c>
      <c r="G2416" t="s">
        <v>29</v>
      </c>
      <c r="H2416" t="s">
        <v>30</v>
      </c>
      <c r="I2416" t="s">
        <v>48</v>
      </c>
      <c r="J2416" t="s">
        <v>202</v>
      </c>
      <c r="K2416" t="s">
        <v>50</v>
      </c>
      <c r="L2416" t="s">
        <v>58</v>
      </c>
      <c r="M2416" t="s">
        <v>52</v>
      </c>
      <c r="N2416" s="1">
        <v>43932</v>
      </c>
      <c r="O2416">
        <v>1.57</v>
      </c>
      <c r="P2416" s="2">
        <v>3.28</v>
      </c>
      <c r="Q2416">
        <v>1.71</v>
      </c>
      <c r="R2416">
        <v>44</v>
      </c>
      <c r="S2416" s="2">
        <v>69.08</v>
      </c>
      <c r="T2416" s="3">
        <v>0</v>
      </c>
      <c r="U2416" s="2">
        <v>0</v>
      </c>
      <c r="V2416" s="2">
        <v>69.08</v>
      </c>
      <c r="W2416" s="2">
        <v>0.98</v>
      </c>
      <c r="X2416" s="2">
        <v>70.06</v>
      </c>
    </row>
    <row r="2417" spans="1:24">
      <c r="A2417" t="s">
        <v>4691</v>
      </c>
      <c r="B2417" s="1">
        <v>43877</v>
      </c>
      <c r="C2417" t="s">
        <v>4255</v>
      </c>
      <c r="D2417" t="s">
        <v>772</v>
      </c>
      <c r="E2417" t="s">
        <v>39</v>
      </c>
      <c r="F2417" t="s">
        <v>39</v>
      </c>
      <c r="G2417" t="s">
        <v>29</v>
      </c>
      <c r="H2417" t="s">
        <v>90</v>
      </c>
      <c r="I2417" t="s">
        <v>176</v>
      </c>
      <c r="J2417" t="s">
        <v>206</v>
      </c>
      <c r="K2417" t="s">
        <v>57</v>
      </c>
      <c r="L2417" t="s">
        <v>51</v>
      </c>
      <c r="M2417" t="s">
        <v>35</v>
      </c>
      <c r="N2417" s="1">
        <v>43915</v>
      </c>
      <c r="O2417">
        <v>8.82</v>
      </c>
      <c r="P2417" s="2">
        <v>20.99</v>
      </c>
      <c r="Q2417">
        <v>12.17</v>
      </c>
      <c r="R2417">
        <v>24</v>
      </c>
      <c r="S2417" s="2">
        <v>211.68</v>
      </c>
      <c r="T2417" s="3">
        <v>0.01</v>
      </c>
      <c r="U2417" s="2">
        <v>2.12</v>
      </c>
      <c r="V2417" s="2">
        <v>209.56</v>
      </c>
      <c r="W2417" s="2">
        <v>4.8099999999999996</v>
      </c>
      <c r="X2417" s="2">
        <v>214.37</v>
      </c>
    </row>
    <row r="2418" spans="1:24">
      <c r="A2418" t="s">
        <v>4692</v>
      </c>
      <c r="B2418" s="1">
        <v>43883</v>
      </c>
      <c r="C2418" t="s">
        <v>4257</v>
      </c>
      <c r="D2418" t="s">
        <v>775</v>
      </c>
      <c r="E2418" t="s">
        <v>45</v>
      </c>
      <c r="F2418" t="s">
        <v>45</v>
      </c>
      <c r="G2418" t="s">
        <v>29</v>
      </c>
      <c r="H2418" t="s">
        <v>125</v>
      </c>
      <c r="I2418" t="s">
        <v>73</v>
      </c>
      <c r="J2418" t="s">
        <v>210</v>
      </c>
      <c r="K2418" t="s">
        <v>33</v>
      </c>
      <c r="L2418" t="s">
        <v>34</v>
      </c>
      <c r="M2418" t="s">
        <v>35</v>
      </c>
      <c r="N2418" s="1">
        <v>43884</v>
      </c>
      <c r="O2418">
        <v>4.1900000000000004</v>
      </c>
      <c r="P2418" s="2">
        <v>10.23</v>
      </c>
      <c r="Q2418">
        <v>6.04</v>
      </c>
      <c r="R2418">
        <v>9</v>
      </c>
      <c r="S2418" s="2">
        <v>37.71</v>
      </c>
      <c r="T2418" s="3">
        <v>7.0000000000000007E-2</v>
      </c>
      <c r="U2418" s="2">
        <v>2.64</v>
      </c>
      <c r="V2418" s="2">
        <v>35.07</v>
      </c>
      <c r="W2418" s="2">
        <v>4.68</v>
      </c>
      <c r="X2418" s="2">
        <v>39.75</v>
      </c>
    </row>
    <row r="2419" spans="1:24">
      <c r="A2419" t="s">
        <v>4693</v>
      </c>
      <c r="B2419" s="1">
        <v>43883</v>
      </c>
      <c r="C2419" t="s">
        <v>3462</v>
      </c>
      <c r="D2419" t="s">
        <v>778</v>
      </c>
      <c r="E2419" t="s">
        <v>27</v>
      </c>
      <c r="F2419" t="s">
        <v>28</v>
      </c>
      <c r="G2419" t="s">
        <v>72</v>
      </c>
      <c r="H2419" t="s">
        <v>90</v>
      </c>
      <c r="I2419" t="s">
        <v>176</v>
      </c>
      <c r="J2419" t="s">
        <v>214</v>
      </c>
      <c r="K2419" t="s">
        <v>57</v>
      </c>
      <c r="L2419" t="s">
        <v>41</v>
      </c>
      <c r="M2419" t="s">
        <v>35</v>
      </c>
      <c r="N2419" s="1">
        <v>43932</v>
      </c>
      <c r="O2419">
        <v>0.93</v>
      </c>
      <c r="P2419" s="2">
        <v>1.48</v>
      </c>
      <c r="Q2419">
        <v>0.55000000000000004</v>
      </c>
      <c r="R2419">
        <v>46</v>
      </c>
      <c r="S2419" s="2">
        <v>42.78</v>
      </c>
      <c r="T2419" s="3">
        <v>0</v>
      </c>
      <c r="U2419" s="2">
        <v>0</v>
      </c>
      <c r="V2419" s="2">
        <v>42.78</v>
      </c>
      <c r="W2419" s="2">
        <v>0.7</v>
      </c>
      <c r="X2419" s="2">
        <v>43.48</v>
      </c>
    </row>
    <row r="2420" spans="1:24">
      <c r="A2420" t="s">
        <v>4694</v>
      </c>
      <c r="B2420" s="1">
        <v>43883</v>
      </c>
      <c r="C2420" t="s">
        <v>2260</v>
      </c>
      <c r="D2420" t="s">
        <v>781</v>
      </c>
      <c r="E2420" t="s">
        <v>39</v>
      </c>
      <c r="F2420" t="s">
        <v>39</v>
      </c>
      <c r="G2420" t="s">
        <v>29</v>
      </c>
      <c r="H2420" t="s">
        <v>167</v>
      </c>
      <c r="I2420" t="s">
        <v>176</v>
      </c>
      <c r="J2420" t="s">
        <v>218</v>
      </c>
      <c r="K2420" t="s">
        <v>33</v>
      </c>
      <c r="L2420" t="s">
        <v>51</v>
      </c>
      <c r="M2420" t="s">
        <v>35</v>
      </c>
      <c r="N2420" s="1">
        <v>43896</v>
      </c>
      <c r="O2420">
        <v>21.56</v>
      </c>
      <c r="P2420" s="2">
        <v>35.94</v>
      </c>
      <c r="Q2420">
        <v>14.38</v>
      </c>
      <c r="R2420">
        <v>13</v>
      </c>
      <c r="S2420" s="2">
        <v>280.27999999999997</v>
      </c>
      <c r="T2420" s="3">
        <v>0.03</v>
      </c>
      <c r="U2420" s="2">
        <v>8.41</v>
      </c>
      <c r="V2420" s="2">
        <v>271.87</v>
      </c>
      <c r="W2420" s="2">
        <v>6.66</v>
      </c>
      <c r="X2420" s="2">
        <v>278.52999999999997</v>
      </c>
    </row>
    <row r="2421" spans="1:24">
      <c r="A2421" t="s">
        <v>4695</v>
      </c>
      <c r="B2421" s="1">
        <v>43884</v>
      </c>
      <c r="C2421" t="s">
        <v>4696</v>
      </c>
      <c r="D2421" t="s">
        <v>784</v>
      </c>
      <c r="E2421" t="s">
        <v>45</v>
      </c>
      <c r="F2421" t="s">
        <v>45</v>
      </c>
      <c r="G2421" t="s">
        <v>46</v>
      </c>
      <c r="H2421" t="s">
        <v>90</v>
      </c>
      <c r="I2421" t="s">
        <v>31</v>
      </c>
      <c r="J2421" t="s">
        <v>222</v>
      </c>
      <c r="K2421" t="s">
        <v>50</v>
      </c>
      <c r="L2421" t="s">
        <v>58</v>
      </c>
      <c r="M2421" t="s">
        <v>35</v>
      </c>
      <c r="N2421" s="1">
        <v>43924</v>
      </c>
      <c r="O2421">
        <v>42.11</v>
      </c>
      <c r="P2421" s="2">
        <v>80.98</v>
      </c>
      <c r="Q2421">
        <v>38.869999999999997</v>
      </c>
      <c r="R2421">
        <v>45</v>
      </c>
      <c r="S2421" s="2">
        <v>1894.95</v>
      </c>
      <c r="T2421" s="3">
        <v>0</v>
      </c>
      <c r="U2421" s="2">
        <v>0</v>
      </c>
      <c r="V2421" s="2">
        <v>1894.95</v>
      </c>
      <c r="W2421" s="2">
        <v>7.18</v>
      </c>
      <c r="X2421" s="2">
        <v>1902.13</v>
      </c>
    </row>
    <row r="2422" spans="1:24">
      <c r="A2422" t="s">
        <v>4697</v>
      </c>
      <c r="B2422" s="1">
        <v>43885</v>
      </c>
      <c r="C2422" t="s">
        <v>3468</v>
      </c>
      <c r="D2422" t="s">
        <v>787</v>
      </c>
      <c r="E2422" t="s">
        <v>27</v>
      </c>
      <c r="F2422" t="s">
        <v>28</v>
      </c>
      <c r="G2422" t="s">
        <v>46</v>
      </c>
      <c r="H2422" t="s">
        <v>167</v>
      </c>
      <c r="I2422" t="s">
        <v>73</v>
      </c>
      <c r="J2422" t="s">
        <v>226</v>
      </c>
      <c r="K2422" t="s">
        <v>57</v>
      </c>
      <c r="L2422" t="s">
        <v>34</v>
      </c>
      <c r="M2422" t="s">
        <v>35</v>
      </c>
      <c r="N2422" s="1">
        <v>43919</v>
      </c>
      <c r="O2422">
        <v>2.74</v>
      </c>
      <c r="P2422" s="2">
        <v>4.49</v>
      </c>
      <c r="Q2422">
        <v>1.75</v>
      </c>
      <c r="R2422">
        <v>6</v>
      </c>
      <c r="S2422" s="2">
        <v>16.440000000000001</v>
      </c>
      <c r="T2422" s="3">
        <v>0.03</v>
      </c>
      <c r="U2422" s="2">
        <v>0.49</v>
      </c>
      <c r="V2422" s="2">
        <v>15.95</v>
      </c>
      <c r="W2422" s="2">
        <v>1.49</v>
      </c>
      <c r="X2422" s="2">
        <v>17.440000000000001</v>
      </c>
    </row>
    <row r="2423" spans="1:24">
      <c r="A2423" t="s">
        <v>4698</v>
      </c>
      <c r="B2423" s="1">
        <v>43885</v>
      </c>
      <c r="C2423" t="s">
        <v>1899</v>
      </c>
      <c r="D2423" t="s">
        <v>790</v>
      </c>
      <c r="E2423" t="s">
        <v>39</v>
      </c>
      <c r="F2423" t="s">
        <v>39</v>
      </c>
      <c r="G2423" t="s">
        <v>46</v>
      </c>
      <c r="H2423" t="s">
        <v>150</v>
      </c>
      <c r="I2423" t="s">
        <v>63</v>
      </c>
      <c r="J2423" t="s">
        <v>230</v>
      </c>
      <c r="K2423" t="s">
        <v>33</v>
      </c>
      <c r="L2423" t="s">
        <v>41</v>
      </c>
      <c r="M2423" t="s">
        <v>35</v>
      </c>
      <c r="N2423" s="1">
        <v>43894</v>
      </c>
      <c r="O2423">
        <v>2.52</v>
      </c>
      <c r="P2423" s="2">
        <v>4</v>
      </c>
      <c r="Q2423">
        <v>1.48</v>
      </c>
      <c r="R2423">
        <v>33</v>
      </c>
      <c r="S2423" s="2">
        <v>83.16</v>
      </c>
      <c r="T2423" s="3">
        <v>0.08</v>
      </c>
      <c r="U2423" s="2">
        <v>6.65</v>
      </c>
      <c r="V2423" s="2">
        <v>76.510000000000005</v>
      </c>
      <c r="W2423" s="2">
        <v>1.3</v>
      </c>
      <c r="X2423" s="2">
        <v>77.81</v>
      </c>
    </row>
    <row r="2424" spans="1:24">
      <c r="A2424" t="s">
        <v>4699</v>
      </c>
      <c r="B2424" s="1">
        <v>43886</v>
      </c>
      <c r="C2424" t="s">
        <v>828</v>
      </c>
      <c r="D2424" t="s">
        <v>793</v>
      </c>
      <c r="E2424" t="s">
        <v>45</v>
      </c>
      <c r="F2424" t="s">
        <v>45</v>
      </c>
      <c r="G2424" t="s">
        <v>46</v>
      </c>
      <c r="H2424" t="s">
        <v>62</v>
      </c>
      <c r="I2424" t="s">
        <v>63</v>
      </c>
      <c r="J2424" t="s">
        <v>233</v>
      </c>
      <c r="K2424" t="s">
        <v>57</v>
      </c>
      <c r="L2424" t="s">
        <v>51</v>
      </c>
      <c r="M2424" t="s">
        <v>35</v>
      </c>
      <c r="N2424" s="1">
        <v>43937</v>
      </c>
      <c r="O2424">
        <v>1.57</v>
      </c>
      <c r="P2424" s="2">
        <v>3.28</v>
      </c>
      <c r="Q2424">
        <v>1.71</v>
      </c>
      <c r="R2424">
        <v>26</v>
      </c>
      <c r="S2424" s="2">
        <v>40.82</v>
      </c>
      <c r="T2424" s="3">
        <v>0.08</v>
      </c>
      <c r="U2424" s="2">
        <v>3.27</v>
      </c>
      <c r="V2424" s="2">
        <v>37.549999999999997</v>
      </c>
      <c r="W2424" s="2">
        <v>0.98</v>
      </c>
      <c r="X2424" s="2">
        <v>38.53</v>
      </c>
    </row>
    <row r="2425" spans="1:24">
      <c r="A2425" t="s">
        <v>4700</v>
      </c>
      <c r="B2425" s="1">
        <v>43886</v>
      </c>
      <c r="C2425" t="s">
        <v>4701</v>
      </c>
      <c r="D2425" t="s">
        <v>796</v>
      </c>
      <c r="E2425" t="s">
        <v>39</v>
      </c>
      <c r="F2425" t="s">
        <v>39</v>
      </c>
      <c r="G2425" t="s">
        <v>107</v>
      </c>
      <c r="H2425" t="s">
        <v>525</v>
      </c>
      <c r="I2425" t="s">
        <v>73</v>
      </c>
      <c r="J2425" t="s">
        <v>237</v>
      </c>
      <c r="K2425" t="s">
        <v>33</v>
      </c>
      <c r="L2425" t="s">
        <v>58</v>
      </c>
      <c r="M2425" t="s">
        <v>35</v>
      </c>
      <c r="N2425" s="1">
        <v>43893</v>
      </c>
      <c r="O2425">
        <v>3.47</v>
      </c>
      <c r="P2425" s="2">
        <v>6.68</v>
      </c>
      <c r="Q2425">
        <v>3.21</v>
      </c>
      <c r="R2425">
        <v>33</v>
      </c>
      <c r="S2425" s="2">
        <v>114.51</v>
      </c>
      <c r="T2425" s="3">
        <v>0.03</v>
      </c>
      <c r="U2425" s="2">
        <v>3.44</v>
      </c>
      <c r="V2425" s="2">
        <v>111.07</v>
      </c>
      <c r="W2425" s="2">
        <v>1.5</v>
      </c>
      <c r="X2425" s="2">
        <v>112.57</v>
      </c>
    </row>
    <row r="2426" spans="1:24">
      <c r="A2426" t="s">
        <v>4702</v>
      </c>
      <c r="B2426" s="1">
        <v>43889</v>
      </c>
      <c r="C2426" t="s">
        <v>4703</v>
      </c>
      <c r="D2426" t="s">
        <v>799</v>
      </c>
      <c r="E2426" t="s">
        <v>45</v>
      </c>
      <c r="F2426" t="s">
        <v>45</v>
      </c>
      <c r="G2426" t="s">
        <v>46</v>
      </c>
      <c r="H2426" t="s">
        <v>30</v>
      </c>
      <c r="I2426" t="s">
        <v>31</v>
      </c>
      <c r="J2426" t="s">
        <v>241</v>
      </c>
      <c r="K2426" t="s">
        <v>50</v>
      </c>
      <c r="L2426" t="s">
        <v>58</v>
      </c>
      <c r="M2426" t="s">
        <v>35</v>
      </c>
      <c r="N2426" s="1">
        <v>43902</v>
      </c>
      <c r="O2426">
        <v>0.9</v>
      </c>
      <c r="P2426" s="2">
        <v>2.1</v>
      </c>
      <c r="Q2426">
        <v>1.2</v>
      </c>
      <c r="R2426">
        <v>21</v>
      </c>
      <c r="S2426" s="2">
        <v>18.899999999999999</v>
      </c>
      <c r="T2426" s="3">
        <v>0.04</v>
      </c>
      <c r="U2426" s="2">
        <v>0.76</v>
      </c>
      <c r="V2426" s="2">
        <v>18.14</v>
      </c>
      <c r="W2426" s="2">
        <v>0.7</v>
      </c>
      <c r="X2426" s="2">
        <v>18.84</v>
      </c>
    </row>
    <row r="2427" spans="1:24">
      <c r="A2427" t="s">
        <v>4704</v>
      </c>
      <c r="B2427" s="1">
        <v>43892</v>
      </c>
      <c r="C2427" t="s">
        <v>4705</v>
      </c>
      <c r="D2427" t="s">
        <v>802</v>
      </c>
      <c r="E2427" t="s">
        <v>27</v>
      </c>
      <c r="F2427" t="s">
        <v>28</v>
      </c>
      <c r="G2427" t="s">
        <v>107</v>
      </c>
      <c r="H2427" t="s">
        <v>47</v>
      </c>
      <c r="I2427" t="s">
        <v>31</v>
      </c>
      <c r="J2427" t="s">
        <v>245</v>
      </c>
      <c r="K2427" t="s">
        <v>57</v>
      </c>
      <c r="L2427" t="s">
        <v>58</v>
      </c>
      <c r="M2427" t="s">
        <v>35</v>
      </c>
      <c r="N2427" s="1">
        <v>43938</v>
      </c>
      <c r="O2427">
        <v>18.38</v>
      </c>
      <c r="P2427" s="2">
        <v>29.17</v>
      </c>
      <c r="Q2427">
        <v>10.79</v>
      </c>
      <c r="R2427">
        <v>1</v>
      </c>
      <c r="S2427" s="2">
        <v>18.38</v>
      </c>
      <c r="T2427" s="3">
        <v>0.02</v>
      </c>
      <c r="U2427" s="2">
        <v>0.37</v>
      </c>
      <c r="V2427" s="2">
        <v>18.010000000000002</v>
      </c>
      <c r="W2427" s="2">
        <v>6.27</v>
      </c>
      <c r="X2427" s="2">
        <v>24.28</v>
      </c>
    </row>
    <row r="2428" spans="1:24">
      <c r="A2428" t="s">
        <v>4706</v>
      </c>
      <c r="B2428" s="1">
        <v>43896</v>
      </c>
      <c r="C2428" t="s">
        <v>2671</v>
      </c>
      <c r="D2428" t="s">
        <v>805</v>
      </c>
      <c r="E2428" t="s">
        <v>27</v>
      </c>
      <c r="F2428" t="s">
        <v>28</v>
      </c>
      <c r="G2428" t="s">
        <v>46</v>
      </c>
      <c r="H2428" t="s">
        <v>62</v>
      </c>
      <c r="I2428" t="s">
        <v>73</v>
      </c>
      <c r="J2428" t="s">
        <v>249</v>
      </c>
      <c r="K2428" t="s">
        <v>33</v>
      </c>
      <c r="L2428" t="s">
        <v>41</v>
      </c>
      <c r="M2428" t="s">
        <v>35</v>
      </c>
      <c r="N2428" s="1">
        <v>43935</v>
      </c>
      <c r="O2428">
        <v>4.46</v>
      </c>
      <c r="P2428" s="2">
        <v>10.89</v>
      </c>
      <c r="Q2428">
        <v>6.43</v>
      </c>
      <c r="R2428">
        <v>32</v>
      </c>
      <c r="S2428" s="2">
        <v>142.72</v>
      </c>
      <c r="T2428" s="3">
        <v>0.1</v>
      </c>
      <c r="U2428" s="2">
        <v>14.27</v>
      </c>
      <c r="V2428" s="2">
        <v>128.44999999999999</v>
      </c>
      <c r="W2428" s="2">
        <v>4.5</v>
      </c>
      <c r="X2428" s="2">
        <v>132.94999999999999</v>
      </c>
    </row>
    <row r="2429" spans="1:24">
      <c r="A2429" t="s">
        <v>4707</v>
      </c>
      <c r="B2429" s="1">
        <v>43900</v>
      </c>
      <c r="C2429" t="s">
        <v>2784</v>
      </c>
      <c r="D2429" t="s">
        <v>808</v>
      </c>
      <c r="E2429" t="s">
        <v>39</v>
      </c>
      <c r="F2429" t="s">
        <v>39</v>
      </c>
      <c r="G2429" t="s">
        <v>29</v>
      </c>
      <c r="H2429" t="s">
        <v>47</v>
      </c>
      <c r="I2429" t="s">
        <v>63</v>
      </c>
      <c r="J2429" t="s">
        <v>253</v>
      </c>
      <c r="K2429" t="s">
        <v>33</v>
      </c>
      <c r="L2429" t="s">
        <v>34</v>
      </c>
      <c r="M2429" t="s">
        <v>35</v>
      </c>
      <c r="N2429" s="1">
        <v>43934</v>
      </c>
      <c r="O2429">
        <v>1.94</v>
      </c>
      <c r="P2429" s="2">
        <v>3.08</v>
      </c>
      <c r="Q2429">
        <v>1.1399999999999999</v>
      </c>
      <c r="R2429">
        <v>1</v>
      </c>
      <c r="S2429" s="2">
        <v>1.94</v>
      </c>
      <c r="T2429" s="3">
        <v>0.08</v>
      </c>
      <c r="U2429" s="2">
        <v>0.16</v>
      </c>
      <c r="V2429" s="2">
        <v>1.78</v>
      </c>
      <c r="W2429" s="2">
        <v>0.99</v>
      </c>
      <c r="X2429" s="2">
        <v>2.77</v>
      </c>
    </row>
    <row r="2430" spans="1:24">
      <c r="A2430" t="s">
        <v>4708</v>
      </c>
      <c r="B2430" s="1">
        <v>43901</v>
      </c>
      <c r="C2430" t="s">
        <v>3494</v>
      </c>
      <c r="D2430" t="s">
        <v>811</v>
      </c>
      <c r="E2430" t="s">
        <v>45</v>
      </c>
      <c r="F2430" t="s">
        <v>45</v>
      </c>
      <c r="G2430" t="s">
        <v>29</v>
      </c>
      <c r="H2430" t="s">
        <v>416</v>
      </c>
      <c r="I2430" t="s">
        <v>31</v>
      </c>
      <c r="J2430" t="s">
        <v>257</v>
      </c>
      <c r="K2430" t="s">
        <v>50</v>
      </c>
      <c r="L2430" t="s">
        <v>41</v>
      </c>
      <c r="M2430" t="s">
        <v>35</v>
      </c>
      <c r="N2430" s="1">
        <v>43925</v>
      </c>
      <c r="O2430">
        <v>52.04</v>
      </c>
      <c r="P2430" s="2">
        <v>83.93</v>
      </c>
      <c r="Q2430">
        <v>31.89</v>
      </c>
      <c r="R2430">
        <v>50</v>
      </c>
      <c r="S2430" s="2">
        <v>2602</v>
      </c>
      <c r="T2430" s="3">
        <v>0.1</v>
      </c>
      <c r="U2430" s="2">
        <v>260.2</v>
      </c>
      <c r="V2430" s="2">
        <v>2341.8000000000002</v>
      </c>
      <c r="W2430" s="2">
        <v>19.989999999999998</v>
      </c>
      <c r="X2430" s="2">
        <v>2361.79</v>
      </c>
    </row>
    <row r="2431" spans="1:24">
      <c r="A2431" t="s">
        <v>4709</v>
      </c>
      <c r="B2431" s="1">
        <v>43902</v>
      </c>
      <c r="C2431" t="s">
        <v>4710</v>
      </c>
      <c r="D2431" t="s">
        <v>814</v>
      </c>
      <c r="E2431" t="s">
        <v>27</v>
      </c>
      <c r="F2431" t="s">
        <v>28</v>
      </c>
      <c r="G2431" t="s">
        <v>107</v>
      </c>
      <c r="H2431" t="s">
        <v>167</v>
      </c>
      <c r="I2431" t="s">
        <v>176</v>
      </c>
      <c r="J2431" t="s">
        <v>261</v>
      </c>
      <c r="K2431" t="s">
        <v>33</v>
      </c>
      <c r="L2431" t="s">
        <v>58</v>
      </c>
      <c r="M2431" t="s">
        <v>52</v>
      </c>
      <c r="N2431" s="1">
        <v>43917</v>
      </c>
      <c r="O2431">
        <v>60.59</v>
      </c>
      <c r="P2431" s="2">
        <v>100.98</v>
      </c>
      <c r="Q2431">
        <v>40.39</v>
      </c>
      <c r="R2431">
        <v>5</v>
      </c>
      <c r="S2431" s="2">
        <v>302.95</v>
      </c>
      <c r="T2431" s="3">
        <v>0.02</v>
      </c>
      <c r="U2431" s="2">
        <v>6.06</v>
      </c>
      <c r="V2431" s="2">
        <v>296.89</v>
      </c>
      <c r="W2431" s="2">
        <v>7.18</v>
      </c>
      <c r="X2431" s="2">
        <v>304.07</v>
      </c>
    </row>
    <row r="2432" spans="1:24">
      <c r="A2432" t="s">
        <v>4711</v>
      </c>
      <c r="B2432" s="1">
        <v>43903</v>
      </c>
      <c r="C2432" t="s">
        <v>1727</v>
      </c>
      <c r="D2432" t="s">
        <v>817</v>
      </c>
      <c r="E2432" t="s">
        <v>39</v>
      </c>
      <c r="F2432" t="s">
        <v>39</v>
      </c>
      <c r="G2432" t="s">
        <v>29</v>
      </c>
      <c r="H2432" t="s">
        <v>62</v>
      </c>
      <c r="I2432" t="s">
        <v>48</v>
      </c>
      <c r="J2432" t="s">
        <v>265</v>
      </c>
      <c r="K2432" t="s">
        <v>33</v>
      </c>
      <c r="L2432" t="s">
        <v>58</v>
      </c>
      <c r="M2432" t="s">
        <v>35</v>
      </c>
      <c r="N2432" s="1">
        <v>43904</v>
      </c>
      <c r="O2432">
        <v>3.75</v>
      </c>
      <c r="P2432" s="2">
        <v>7.08</v>
      </c>
      <c r="Q2432">
        <v>3.33</v>
      </c>
      <c r="R2432">
        <v>34</v>
      </c>
      <c r="S2432" s="2">
        <v>127.5</v>
      </c>
      <c r="T2432" s="3">
        <v>0.03</v>
      </c>
      <c r="U2432" s="2">
        <v>3.83</v>
      </c>
      <c r="V2432" s="2">
        <v>123.68</v>
      </c>
      <c r="W2432" s="2">
        <v>2.35</v>
      </c>
      <c r="X2432" s="2">
        <v>126.03</v>
      </c>
    </row>
    <row r="2433" spans="1:24">
      <c r="A2433" t="s">
        <v>4712</v>
      </c>
      <c r="B2433" s="1">
        <v>43905</v>
      </c>
      <c r="C2433" t="s">
        <v>3496</v>
      </c>
      <c r="D2433" t="s">
        <v>820</v>
      </c>
      <c r="E2433" t="s">
        <v>45</v>
      </c>
      <c r="F2433" t="s">
        <v>45</v>
      </c>
      <c r="G2433" t="s">
        <v>46</v>
      </c>
      <c r="H2433" t="s">
        <v>433</v>
      </c>
      <c r="I2433" t="s">
        <v>73</v>
      </c>
      <c r="J2433" t="s">
        <v>269</v>
      </c>
      <c r="K2433" t="s">
        <v>50</v>
      </c>
      <c r="L2433" t="s">
        <v>51</v>
      </c>
      <c r="M2433" t="s">
        <v>35</v>
      </c>
      <c r="N2433" s="1">
        <v>43936</v>
      </c>
      <c r="O2433">
        <v>3.5</v>
      </c>
      <c r="P2433" s="2">
        <v>5.74</v>
      </c>
      <c r="Q2433">
        <v>2.2400000000000002</v>
      </c>
      <c r="R2433">
        <v>45</v>
      </c>
      <c r="S2433" s="2">
        <v>157.5</v>
      </c>
      <c r="T2433" s="3">
        <v>0</v>
      </c>
      <c r="U2433" s="2">
        <v>0</v>
      </c>
      <c r="V2433" s="2">
        <v>157.5</v>
      </c>
      <c r="W2433" s="2">
        <v>5.01</v>
      </c>
      <c r="X2433" s="2">
        <v>162.51</v>
      </c>
    </row>
    <row r="2434" spans="1:24">
      <c r="A2434" t="s">
        <v>4713</v>
      </c>
      <c r="B2434" s="1">
        <v>43907</v>
      </c>
      <c r="C2434" t="s">
        <v>4281</v>
      </c>
      <c r="D2434" t="s">
        <v>823</v>
      </c>
      <c r="E2434" t="s">
        <v>27</v>
      </c>
      <c r="F2434" t="s">
        <v>28</v>
      </c>
      <c r="G2434" t="s">
        <v>107</v>
      </c>
      <c r="H2434" t="s">
        <v>66</v>
      </c>
      <c r="I2434" t="s">
        <v>73</v>
      </c>
      <c r="J2434" t="s">
        <v>273</v>
      </c>
      <c r="K2434" t="s">
        <v>57</v>
      </c>
      <c r="L2434" t="s">
        <v>58</v>
      </c>
      <c r="M2434" t="s">
        <v>35</v>
      </c>
      <c r="N2434" s="1">
        <v>43945</v>
      </c>
      <c r="O2434">
        <v>1.0900000000000001</v>
      </c>
      <c r="P2434" s="2">
        <v>2.6</v>
      </c>
      <c r="Q2434">
        <v>1.51</v>
      </c>
      <c r="R2434">
        <v>43</v>
      </c>
      <c r="S2434" s="2">
        <v>46.87</v>
      </c>
      <c r="T2434" s="3">
        <v>0.01</v>
      </c>
      <c r="U2434" s="2">
        <v>0.47</v>
      </c>
      <c r="V2434" s="2">
        <v>46.4</v>
      </c>
      <c r="W2434" s="2">
        <v>2.4</v>
      </c>
      <c r="X2434" s="2">
        <v>48.8</v>
      </c>
    </row>
    <row r="2435" spans="1:24">
      <c r="A2435" t="s">
        <v>4714</v>
      </c>
      <c r="B2435" s="1">
        <v>43907</v>
      </c>
      <c r="C2435" t="s">
        <v>2579</v>
      </c>
      <c r="D2435" t="s">
        <v>826</v>
      </c>
      <c r="E2435" t="s">
        <v>39</v>
      </c>
      <c r="F2435" t="s">
        <v>39</v>
      </c>
      <c r="G2435" t="s">
        <v>29</v>
      </c>
      <c r="H2435" t="s">
        <v>433</v>
      </c>
      <c r="I2435" t="s">
        <v>63</v>
      </c>
      <c r="J2435" t="s">
        <v>277</v>
      </c>
      <c r="K2435" t="s">
        <v>50</v>
      </c>
      <c r="L2435" t="s">
        <v>34</v>
      </c>
      <c r="M2435" t="s">
        <v>35</v>
      </c>
      <c r="N2435" s="1">
        <v>43938</v>
      </c>
      <c r="O2435">
        <v>8.92</v>
      </c>
      <c r="P2435" s="2">
        <v>29.74</v>
      </c>
      <c r="Q2435">
        <v>20.82</v>
      </c>
      <c r="R2435">
        <v>25</v>
      </c>
      <c r="S2435" s="2">
        <v>223</v>
      </c>
      <c r="T2435" s="3">
        <v>0</v>
      </c>
      <c r="U2435" s="2">
        <v>0</v>
      </c>
      <c r="V2435" s="2">
        <v>223</v>
      </c>
      <c r="W2435" s="2">
        <v>6.64</v>
      </c>
      <c r="X2435" s="2">
        <v>229.64</v>
      </c>
    </row>
    <row r="2436" spans="1:24">
      <c r="A2436" t="s">
        <v>4715</v>
      </c>
      <c r="B2436" s="1">
        <v>43907</v>
      </c>
      <c r="C2436" t="s">
        <v>4716</v>
      </c>
      <c r="D2436" t="s">
        <v>829</v>
      </c>
      <c r="E2436" t="s">
        <v>45</v>
      </c>
      <c r="F2436" t="s">
        <v>45</v>
      </c>
      <c r="G2436" t="s">
        <v>46</v>
      </c>
      <c r="H2436" t="s">
        <v>90</v>
      </c>
      <c r="I2436" t="s">
        <v>63</v>
      </c>
      <c r="J2436" t="s">
        <v>281</v>
      </c>
      <c r="K2436" t="s">
        <v>57</v>
      </c>
      <c r="L2436" t="s">
        <v>34</v>
      </c>
      <c r="M2436" t="s">
        <v>35</v>
      </c>
      <c r="N2436" s="1">
        <v>43908</v>
      </c>
      <c r="O2436">
        <v>21.97</v>
      </c>
      <c r="P2436" s="2">
        <v>35.44</v>
      </c>
      <c r="Q2436">
        <v>13.47</v>
      </c>
      <c r="R2436">
        <v>21</v>
      </c>
      <c r="S2436" s="2">
        <v>461.37</v>
      </c>
      <c r="T2436" s="3">
        <v>0</v>
      </c>
      <c r="U2436" s="2">
        <v>0</v>
      </c>
      <c r="V2436" s="2">
        <v>461.37</v>
      </c>
      <c r="W2436" s="2">
        <v>4.92</v>
      </c>
      <c r="X2436" s="2">
        <v>466.29</v>
      </c>
    </row>
    <row r="2437" spans="1:24">
      <c r="A2437" t="s">
        <v>4717</v>
      </c>
      <c r="B2437" s="1">
        <v>43909</v>
      </c>
      <c r="C2437" t="s">
        <v>2336</v>
      </c>
      <c r="D2437" t="s">
        <v>832</v>
      </c>
      <c r="E2437" t="s">
        <v>39</v>
      </c>
      <c r="F2437" t="s">
        <v>39</v>
      </c>
      <c r="G2437" t="s">
        <v>46</v>
      </c>
      <c r="H2437" t="s">
        <v>62</v>
      </c>
      <c r="I2437" t="s">
        <v>73</v>
      </c>
      <c r="J2437" t="s">
        <v>285</v>
      </c>
      <c r="K2437" t="s">
        <v>33</v>
      </c>
      <c r="L2437" t="s">
        <v>34</v>
      </c>
      <c r="M2437" t="s">
        <v>35</v>
      </c>
      <c r="N2437" s="1">
        <v>43941</v>
      </c>
      <c r="O2437">
        <v>2.2599999999999998</v>
      </c>
      <c r="P2437" s="2">
        <v>3.58</v>
      </c>
      <c r="Q2437">
        <v>1.32</v>
      </c>
      <c r="R2437">
        <v>39</v>
      </c>
      <c r="S2437" s="2">
        <v>88.14</v>
      </c>
      <c r="T2437" s="3">
        <v>0</v>
      </c>
      <c r="U2437" s="2">
        <v>0</v>
      </c>
      <c r="V2437" s="2">
        <v>88.14</v>
      </c>
      <c r="W2437" s="2">
        <v>5.47</v>
      </c>
      <c r="X2437" s="2">
        <v>93.61</v>
      </c>
    </row>
    <row r="2438" spans="1:24">
      <c r="A2438" t="s">
        <v>4718</v>
      </c>
      <c r="B2438" s="1">
        <v>43911</v>
      </c>
      <c r="C2438" t="s">
        <v>4719</v>
      </c>
      <c r="D2438" t="s">
        <v>835</v>
      </c>
      <c r="E2438" t="s">
        <v>39</v>
      </c>
      <c r="F2438" t="s">
        <v>39</v>
      </c>
      <c r="G2438" t="s">
        <v>107</v>
      </c>
      <c r="H2438" t="s">
        <v>525</v>
      </c>
      <c r="I2438" t="s">
        <v>48</v>
      </c>
      <c r="J2438" t="s">
        <v>289</v>
      </c>
      <c r="K2438" t="s">
        <v>57</v>
      </c>
      <c r="L2438" t="s">
        <v>34</v>
      </c>
      <c r="M2438" t="s">
        <v>35</v>
      </c>
      <c r="N2438" s="1">
        <v>43926</v>
      </c>
      <c r="O2438">
        <v>1.94</v>
      </c>
      <c r="P2438" s="2">
        <v>3.08</v>
      </c>
      <c r="Q2438">
        <v>1.1399999999999999</v>
      </c>
      <c r="R2438">
        <v>5</v>
      </c>
      <c r="S2438" s="2">
        <v>9.6999999999999993</v>
      </c>
      <c r="T2438" s="3">
        <v>0.06</v>
      </c>
      <c r="U2438" s="2">
        <v>0.57999999999999996</v>
      </c>
      <c r="V2438" s="2">
        <v>9.1199999999999992</v>
      </c>
      <c r="W2438" s="2">
        <v>0.99</v>
      </c>
      <c r="X2438" s="2">
        <v>10.11</v>
      </c>
    </row>
    <row r="2439" spans="1:24">
      <c r="A2439" t="s">
        <v>4720</v>
      </c>
      <c r="B2439" s="1">
        <v>43918</v>
      </c>
      <c r="C2439" t="s">
        <v>4288</v>
      </c>
      <c r="D2439" t="s">
        <v>838</v>
      </c>
      <c r="E2439" t="s">
        <v>45</v>
      </c>
      <c r="F2439" t="s">
        <v>45</v>
      </c>
      <c r="G2439" t="s">
        <v>46</v>
      </c>
      <c r="H2439" t="s">
        <v>66</v>
      </c>
      <c r="I2439" t="s">
        <v>176</v>
      </c>
      <c r="J2439" t="s">
        <v>293</v>
      </c>
      <c r="K2439" t="s">
        <v>33</v>
      </c>
      <c r="L2439" t="s">
        <v>41</v>
      </c>
      <c r="M2439" t="s">
        <v>35</v>
      </c>
      <c r="N2439" s="1">
        <v>43919</v>
      </c>
      <c r="O2439">
        <v>11.04</v>
      </c>
      <c r="P2439" s="2">
        <v>16.98</v>
      </c>
      <c r="Q2439">
        <v>5.94</v>
      </c>
      <c r="R2439">
        <v>31</v>
      </c>
      <c r="S2439" s="2">
        <v>342.24</v>
      </c>
      <c r="T2439" s="3">
        <v>0.03</v>
      </c>
      <c r="U2439" s="2">
        <v>10.27</v>
      </c>
      <c r="V2439" s="2">
        <v>331.97</v>
      </c>
      <c r="W2439" s="2">
        <v>12.39</v>
      </c>
      <c r="X2439" s="2">
        <v>344.36</v>
      </c>
    </row>
    <row r="2440" spans="1:24">
      <c r="A2440" t="s">
        <v>4721</v>
      </c>
      <c r="B2440" s="1">
        <v>43919</v>
      </c>
      <c r="C2440" t="s">
        <v>3309</v>
      </c>
      <c r="D2440" t="s">
        <v>841</v>
      </c>
      <c r="E2440" t="s">
        <v>27</v>
      </c>
      <c r="F2440" t="s">
        <v>28</v>
      </c>
      <c r="G2440" t="s">
        <v>72</v>
      </c>
      <c r="H2440" t="s">
        <v>525</v>
      </c>
      <c r="I2440" t="s">
        <v>63</v>
      </c>
      <c r="J2440" t="s">
        <v>297</v>
      </c>
      <c r="K2440" t="s">
        <v>33</v>
      </c>
      <c r="L2440" t="s">
        <v>51</v>
      </c>
      <c r="M2440" t="s">
        <v>35</v>
      </c>
      <c r="N2440" s="1">
        <v>43933</v>
      </c>
      <c r="O2440">
        <v>4.53</v>
      </c>
      <c r="P2440" s="2">
        <v>7.3</v>
      </c>
      <c r="Q2440">
        <v>2.77</v>
      </c>
      <c r="R2440">
        <v>18</v>
      </c>
      <c r="S2440" s="2">
        <v>81.540000000000006</v>
      </c>
      <c r="T2440" s="3">
        <v>0.05</v>
      </c>
      <c r="U2440" s="2">
        <v>4.08</v>
      </c>
      <c r="V2440" s="2">
        <v>77.459999999999994</v>
      </c>
      <c r="W2440" s="2">
        <v>7.72</v>
      </c>
      <c r="X2440" s="2">
        <v>85.18</v>
      </c>
    </row>
    <row r="2441" spans="1:24">
      <c r="A2441" t="s">
        <v>4722</v>
      </c>
      <c r="B2441" s="1">
        <v>43921</v>
      </c>
      <c r="C2441" t="s">
        <v>4723</v>
      </c>
      <c r="D2441" t="s">
        <v>844</v>
      </c>
      <c r="E2441" t="s">
        <v>27</v>
      </c>
      <c r="F2441" t="s">
        <v>28</v>
      </c>
      <c r="G2441" t="s">
        <v>107</v>
      </c>
      <c r="H2441" t="s">
        <v>416</v>
      </c>
      <c r="I2441" t="s">
        <v>63</v>
      </c>
      <c r="J2441" t="s">
        <v>301</v>
      </c>
      <c r="K2441" t="s">
        <v>33</v>
      </c>
      <c r="L2441" t="s">
        <v>58</v>
      </c>
      <c r="M2441" t="s">
        <v>35</v>
      </c>
      <c r="N2441" s="1">
        <v>43966</v>
      </c>
      <c r="O2441">
        <v>4.37</v>
      </c>
      <c r="P2441" s="2">
        <v>9.11</v>
      </c>
      <c r="Q2441">
        <v>4.74</v>
      </c>
      <c r="R2441">
        <v>1</v>
      </c>
      <c r="S2441" s="2">
        <v>4.37</v>
      </c>
      <c r="T2441" s="3">
        <v>0.1</v>
      </c>
      <c r="U2441" s="2">
        <v>0.44</v>
      </c>
      <c r="V2441" s="2">
        <v>3.93</v>
      </c>
      <c r="W2441" s="2">
        <v>2.25</v>
      </c>
      <c r="X2441" s="2">
        <v>6.18</v>
      </c>
    </row>
    <row r="2442" spans="1:24">
      <c r="A2442" t="s">
        <v>4724</v>
      </c>
      <c r="B2442" s="1">
        <v>43922</v>
      </c>
      <c r="C2442" t="s">
        <v>2172</v>
      </c>
      <c r="D2442" t="s">
        <v>847</v>
      </c>
      <c r="E2442" t="s">
        <v>39</v>
      </c>
      <c r="F2442" t="s">
        <v>39</v>
      </c>
      <c r="G2442" t="s">
        <v>72</v>
      </c>
      <c r="H2442" t="s">
        <v>125</v>
      </c>
      <c r="I2442" t="s">
        <v>73</v>
      </c>
      <c r="J2442" t="s">
        <v>305</v>
      </c>
      <c r="K2442" t="s">
        <v>50</v>
      </c>
      <c r="L2442" t="s">
        <v>51</v>
      </c>
      <c r="M2442" t="s">
        <v>35</v>
      </c>
      <c r="N2442" s="1">
        <v>43964</v>
      </c>
      <c r="O2442">
        <v>16.8</v>
      </c>
      <c r="P2442" s="2">
        <v>40.97</v>
      </c>
      <c r="Q2442">
        <v>24.17</v>
      </c>
      <c r="R2442">
        <v>44</v>
      </c>
      <c r="S2442" s="2">
        <v>739.2</v>
      </c>
      <c r="T2442" s="3">
        <v>0.08</v>
      </c>
      <c r="U2442" s="2">
        <v>59.14</v>
      </c>
      <c r="V2442" s="2">
        <v>680.06</v>
      </c>
      <c r="W2442" s="2">
        <v>8.99</v>
      </c>
      <c r="X2442" s="2">
        <v>689.05</v>
      </c>
    </row>
    <row r="2443" spans="1:24">
      <c r="A2443" t="s">
        <v>4725</v>
      </c>
      <c r="B2443" s="1">
        <v>43923</v>
      </c>
      <c r="C2443" t="s">
        <v>4726</v>
      </c>
      <c r="D2443" t="s">
        <v>850</v>
      </c>
      <c r="E2443" t="s">
        <v>45</v>
      </c>
      <c r="F2443" t="s">
        <v>45</v>
      </c>
      <c r="G2443" t="s">
        <v>29</v>
      </c>
      <c r="H2443" t="s">
        <v>62</v>
      </c>
      <c r="I2443" t="s">
        <v>31</v>
      </c>
      <c r="J2443" t="s">
        <v>309</v>
      </c>
      <c r="K2443" t="s">
        <v>57</v>
      </c>
      <c r="L2443" t="s">
        <v>34</v>
      </c>
      <c r="M2443" t="s">
        <v>35</v>
      </c>
      <c r="N2443" s="1">
        <v>43942</v>
      </c>
      <c r="O2443">
        <v>7.13</v>
      </c>
      <c r="P2443" s="2">
        <v>20.98</v>
      </c>
      <c r="Q2443">
        <v>13.85</v>
      </c>
      <c r="R2443">
        <v>39</v>
      </c>
      <c r="S2443" s="2">
        <v>278.07</v>
      </c>
      <c r="T2443" s="3">
        <v>0.04</v>
      </c>
      <c r="U2443" s="2">
        <v>11.12</v>
      </c>
      <c r="V2443" s="2">
        <v>266.95</v>
      </c>
      <c r="W2443" s="2">
        <v>5.42</v>
      </c>
      <c r="X2443" s="2">
        <v>272.37</v>
      </c>
    </row>
    <row r="2444" spans="1:24">
      <c r="A2444" t="s">
        <v>4727</v>
      </c>
      <c r="B2444" s="1">
        <v>43923</v>
      </c>
      <c r="C2444" t="s">
        <v>4728</v>
      </c>
      <c r="D2444" t="s">
        <v>853</v>
      </c>
      <c r="E2444" t="s">
        <v>27</v>
      </c>
      <c r="F2444" t="s">
        <v>28</v>
      </c>
      <c r="G2444" t="s">
        <v>72</v>
      </c>
      <c r="H2444" t="s">
        <v>116</v>
      </c>
      <c r="I2444" t="s">
        <v>73</v>
      </c>
      <c r="J2444" t="s">
        <v>313</v>
      </c>
      <c r="K2444" t="s">
        <v>50</v>
      </c>
      <c r="L2444" t="s">
        <v>41</v>
      </c>
      <c r="M2444" t="s">
        <v>35</v>
      </c>
      <c r="N2444" s="1">
        <v>43930</v>
      </c>
      <c r="O2444">
        <v>1.46</v>
      </c>
      <c r="P2444" s="2">
        <v>3.57</v>
      </c>
      <c r="Q2444">
        <v>2.11</v>
      </c>
      <c r="R2444">
        <v>41</v>
      </c>
      <c r="S2444" s="2">
        <v>59.86</v>
      </c>
      <c r="T2444" s="3">
        <v>0.03</v>
      </c>
      <c r="U2444" s="2">
        <v>1.8</v>
      </c>
      <c r="V2444" s="2">
        <v>58.06</v>
      </c>
      <c r="W2444" s="2">
        <v>4.17</v>
      </c>
      <c r="X2444" s="2">
        <v>62.23</v>
      </c>
    </row>
    <row r="2445" spans="1:24">
      <c r="A2445" t="s">
        <v>4729</v>
      </c>
      <c r="B2445" s="1">
        <v>43924</v>
      </c>
      <c r="C2445" t="s">
        <v>4730</v>
      </c>
      <c r="D2445" t="s">
        <v>856</v>
      </c>
      <c r="E2445" t="s">
        <v>27</v>
      </c>
      <c r="F2445" t="s">
        <v>28</v>
      </c>
      <c r="G2445" t="s">
        <v>72</v>
      </c>
      <c r="H2445" t="s">
        <v>70</v>
      </c>
      <c r="I2445" t="s">
        <v>31</v>
      </c>
      <c r="J2445" t="s">
        <v>317</v>
      </c>
      <c r="K2445" t="s">
        <v>57</v>
      </c>
      <c r="L2445" t="s">
        <v>51</v>
      </c>
      <c r="M2445" t="s">
        <v>35</v>
      </c>
      <c r="N2445" s="1">
        <v>43944</v>
      </c>
      <c r="O2445">
        <v>2.13</v>
      </c>
      <c r="P2445" s="2">
        <v>3.49</v>
      </c>
      <c r="Q2445">
        <v>1.36</v>
      </c>
      <c r="R2445">
        <v>46</v>
      </c>
      <c r="S2445" s="2">
        <v>97.98</v>
      </c>
      <c r="T2445" s="3">
        <v>0.01</v>
      </c>
      <c r="U2445" s="2">
        <v>0.98</v>
      </c>
      <c r="V2445" s="2">
        <v>97</v>
      </c>
      <c r="W2445" s="2">
        <v>0.76</v>
      </c>
      <c r="X2445" s="2">
        <v>97.76</v>
      </c>
    </row>
    <row r="2446" spans="1:24">
      <c r="A2446" t="s">
        <v>4731</v>
      </c>
      <c r="B2446" s="1">
        <v>43925</v>
      </c>
      <c r="C2446" t="s">
        <v>4122</v>
      </c>
      <c r="D2446" t="s">
        <v>859</v>
      </c>
      <c r="E2446" t="s">
        <v>39</v>
      </c>
      <c r="F2446" t="s">
        <v>39</v>
      </c>
      <c r="G2446" t="s">
        <v>46</v>
      </c>
      <c r="H2446" t="s">
        <v>90</v>
      </c>
      <c r="I2446" t="s">
        <v>63</v>
      </c>
      <c r="J2446" t="s">
        <v>321</v>
      </c>
      <c r="K2446" t="s">
        <v>33</v>
      </c>
      <c r="L2446" t="s">
        <v>58</v>
      </c>
      <c r="M2446" t="s">
        <v>35</v>
      </c>
      <c r="N2446" s="1">
        <v>43967</v>
      </c>
      <c r="O2446">
        <v>3.84</v>
      </c>
      <c r="P2446" s="2">
        <v>6.3</v>
      </c>
      <c r="Q2446">
        <v>2.46</v>
      </c>
      <c r="R2446">
        <v>18</v>
      </c>
      <c r="S2446" s="2">
        <v>69.12</v>
      </c>
      <c r="T2446" s="3">
        <v>0.1</v>
      </c>
      <c r="U2446" s="2">
        <v>6.91</v>
      </c>
      <c r="V2446" s="2">
        <v>62.21</v>
      </c>
      <c r="W2446" s="2">
        <v>0.5</v>
      </c>
      <c r="X2446" s="2">
        <v>62.71</v>
      </c>
    </row>
    <row r="2447" spans="1:24">
      <c r="A2447" t="s">
        <v>4732</v>
      </c>
      <c r="B2447" s="1">
        <v>43927</v>
      </c>
      <c r="C2447" t="s">
        <v>1515</v>
      </c>
      <c r="D2447" t="s">
        <v>862</v>
      </c>
      <c r="E2447" t="s">
        <v>45</v>
      </c>
      <c r="F2447" t="s">
        <v>45</v>
      </c>
      <c r="G2447" t="s">
        <v>29</v>
      </c>
      <c r="H2447" t="s">
        <v>116</v>
      </c>
      <c r="I2447" t="s">
        <v>48</v>
      </c>
      <c r="J2447" t="s">
        <v>324</v>
      </c>
      <c r="K2447" t="s">
        <v>57</v>
      </c>
      <c r="L2447" t="s">
        <v>34</v>
      </c>
      <c r="M2447" t="s">
        <v>35</v>
      </c>
      <c r="N2447" s="1">
        <v>43934</v>
      </c>
      <c r="O2447">
        <v>1.05</v>
      </c>
      <c r="P2447" s="2">
        <v>1.95</v>
      </c>
      <c r="Q2447">
        <v>0.9</v>
      </c>
      <c r="R2447">
        <v>31</v>
      </c>
      <c r="S2447" s="2">
        <v>32.549999999999997</v>
      </c>
      <c r="T2447" s="3">
        <v>0.02</v>
      </c>
      <c r="U2447" s="2">
        <v>0.65</v>
      </c>
      <c r="V2447" s="2">
        <v>31.9</v>
      </c>
      <c r="W2447" s="2">
        <v>1.63</v>
      </c>
      <c r="X2447" s="2">
        <v>33.53</v>
      </c>
    </row>
    <row r="2448" spans="1:24">
      <c r="A2448" t="s">
        <v>4733</v>
      </c>
      <c r="B2448" s="1">
        <v>43928</v>
      </c>
      <c r="C2448" t="s">
        <v>4300</v>
      </c>
      <c r="D2448" t="s">
        <v>865</v>
      </c>
      <c r="E2448" t="s">
        <v>27</v>
      </c>
      <c r="F2448" t="s">
        <v>28</v>
      </c>
      <c r="G2448" t="s">
        <v>29</v>
      </c>
      <c r="H2448" t="s">
        <v>62</v>
      </c>
      <c r="I2448" t="s">
        <v>73</v>
      </c>
      <c r="J2448" t="s">
        <v>328</v>
      </c>
      <c r="K2448" t="s">
        <v>33</v>
      </c>
      <c r="L2448" t="s">
        <v>41</v>
      </c>
      <c r="M2448" t="s">
        <v>35</v>
      </c>
      <c r="N2448" s="1">
        <v>43939</v>
      </c>
      <c r="O2448">
        <v>0.24</v>
      </c>
      <c r="P2448" s="2">
        <v>1.26</v>
      </c>
      <c r="Q2448">
        <v>1.02</v>
      </c>
      <c r="R2448">
        <v>35</v>
      </c>
      <c r="S2448" s="2">
        <v>8.4</v>
      </c>
      <c r="T2448" s="3">
        <v>0.09</v>
      </c>
      <c r="U2448" s="2">
        <v>0.76</v>
      </c>
      <c r="V2448" s="2">
        <v>7.64</v>
      </c>
      <c r="W2448" s="2">
        <v>0.7</v>
      </c>
      <c r="X2448" s="2">
        <v>8.34</v>
      </c>
    </row>
    <row r="2449" spans="1:24">
      <c r="A2449" t="s">
        <v>4734</v>
      </c>
      <c r="B2449" s="1">
        <v>43928</v>
      </c>
      <c r="C2449" t="s">
        <v>4735</v>
      </c>
      <c r="D2449" t="s">
        <v>868</v>
      </c>
      <c r="E2449" t="s">
        <v>39</v>
      </c>
      <c r="F2449" t="s">
        <v>39</v>
      </c>
      <c r="G2449" t="s">
        <v>107</v>
      </c>
      <c r="H2449" t="s">
        <v>525</v>
      </c>
      <c r="I2449" t="s">
        <v>63</v>
      </c>
      <c r="J2449" t="s">
        <v>332</v>
      </c>
      <c r="K2449" t="s">
        <v>50</v>
      </c>
      <c r="L2449" t="s">
        <v>51</v>
      </c>
      <c r="M2449" t="s">
        <v>178</v>
      </c>
      <c r="N2449" s="1">
        <v>43967</v>
      </c>
      <c r="O2449">
        <v>315.61</v>
      </c>
      <c r="P2449" s="2">
        <v>500.97</v>
      </c>
      <c r="Q2449">
        <v>185.36</v>
      </c>
      <c r="R2449">
        <v>31</v>
      </c>
      <c r="S2449" s="2">
        <v>9783.91</v>
      </c>
      <c r="T2449" s="3">
        <v>0.06</v>
      </c>
      <c r="U2449" s="2">
        <v>587.03</v>
      </c>
      <c r="V2449" s="2">
        <v>9196.8799999999992</v>
      </c>
      <c r="W2449" s="2">
        <v>69.3</v>
      </c>
      <c r="X2449" s="2">
        <v>9266.18</v>
      </c>
    </row>
    <row r="2450" spans="1:24">
      <c r="A2450" t="s">
        <v>4736</v>
      </c>
      <c r="B2450" s="1">
        <v>43928</v>
      </c>
      <c r="C2450" t="s">
        <v>4737</v>
      </c>
      <c r="D2450" t="s">
        <v>871</v>
      </c>
      <c r="E2450" t="s">
        <v>45</v>
      </c>
      <c r="F2450" t="s">
        <v>45</v>
      </c>
      <c r="G2450" t="s">
        <v>29</v>
      </c>
      <c r="H2450" t="s">
        <v>30</v>
      </c>
      <c r="I2450" t="s">
        <v>31</v>
      </c>
      <c r="J2450" t="s">
        <v>336</v>
      </c>
      <c r="K2450" t="s">
        <v>57</v>
      </c>
      <c r="L2450" t="s">
        <v>58</v>
      </c>
      <c r="M2450" t="s">
        <v>35</v>
      </c>
      <c r="N2450" s="1">
        <v>43941</v>
      </c>
      <c r="O2450">
        <v>377.99</v>
      </c>
      <c r="P2450" s="2">
        <v>599.99</v>
      </c>
      <c r="Q2450">
        <v>222</v>
      </c>
      <c r="R2450">
        <v>30</v>
      </c>
      <c r="S2450" s="2">
        <v>11339.7</v>
      </c>
      <c r="T2450" s="3">
        <v>0.09</v>
      </c>
      <c r="U2450" s="2">
        <v>1020.57</v>
      </c>
      <c r="V2450" s="2">
        <v>10319.129999999999</v>
      </c>
      <c r="W2450" s="2">
        <v>24.49</v>
      </c>
      <c r="X2450" s="2">
        <v>10343.620000000001</v>
      </c>
    </row>
    <row r="2451" spans="1:24">
      <c r="A2451" t="s">
        <v>4738</v>
      </c>
      <c r="B2451" s="1">
        <v>43932</v>
      </c>
      <c r="C2451" t="s">
        <v>2807</v>
      </c>
      <c r="D2451" t="s">
        <v>874</v>
      </c>
      <c r="E2451" t="s">
        <v>27</v>
      </c>
      <c r="F2451" t="s">
        <v>28</v>
      </c>
      <c r="G2451" t="s">
        <v>46</v>
      </c>
      <c r="H2451" t="s">
        <v>30</v>
      </c>
      <c r="I2451" t="s">
        <v>31</v>
      </c>
      <c r="J2451" t="s">
        <v>340</v>
      </c>
      <c r="K2451" t="s">
        <v>33</v>
      </c>
      <c r="L2451" t="s">
        <v>58</v>
      </c>
      <c r="M2451" t="s">
        <v>35</v>
      </c>
      <c r="N2451" s="1">
        <v>43966</v>
      </c>
      <c r="O2451">
        <v>1.0900000000000001</v>
      </c>
      <c r="P2451" s="2">
        <v>2.6</v>
      </c>
      <c r="Q2451">
        <v>1.51</v>
      </c>
      <c r="R2451">
        <v>2</v>
      </c>
      <c r="S2451" s="2">
        <v>2.1800000000000002</v>
      </c>
      <c r="T2451" s="3">
        <v>0.03</v>
      </c>
      <c r="U2451" s="2">
        <v>7.0000000000000007E-2</v>
      </c>
      <c r="V2451" s="2">
        <v>2.11</v>
      </c>
      <c r="W2451" s="2">
        <v>2.4</v>
      </c>
      <c r="X2451" s="2">
        <v>4.51</v>
      </c>
    </row>
    <row r="2452" spans="1:24">
      <c r="A2452" t="s">
        <v>4739</v>
      </c>
      <c r="B2452" s="1">
        <v>43936</v>
      </c>
      <c r="C2452" t="s">
        <v>3832</v>
      </c>
      <c r="D2452" t="s">
        <v>877</v>
      </c>
      <c r="E2452" t="s">
        <v>39</v>
      </c>
      <c r="F2452" t="s">
        <v>39</v>
      </c>
      <c r="G2452" t="s">
        <v>29</v>
      </c>
      <c r="H2452" t="s">
        <v>47</v>
      </c>
      <c r="I2452" t="s">
        <v>176</v>
      </c>
      <c r="J2452" t="s">
        <v>344</v>
      </c>
      <c r="K2452" t="s">
        <v>57</v>
      </c>
      <c r="L2452" t="s">
        <v>58</v>
      </c>
      <c r="M2452" t="s">
        <v>35</v>
      </c>
      <c r="N2452" s="1">
        <v>43937</v>
      </c>
      <c r="O2452">
        <v>6.51</v>
      </c>
      <c r="P2452" s="2">
        <v>30.98</v>
      </c>
      <c r="Q2452">
        <v>24.47</v>
      </c>
      <c r="R2452">
        <v>36</v>
      </c>
      <c r="S2452" s="2">
        <v>234.36</v>
      </c>
      <c r="T2452" s="3">
        <v>0</v>
      </c>
      <c r="U2452" s="2">
        <v>0</v>
      </c>
      <c r="V2452" s="2">
        <v>234.36</v>
      </c>
      <c r="W2452" s="2">
        <v>6.5</v>
      </c>
      <c r="X2452" s="2">
        <v>240.86</v>
      </c>
    </row>
    <row r="2453" spans="1:24">
      <c r="A2453" t="s">
        <v>4740</v>
      </c>
      <c r="B2453" s="1">
        <v>43938</v>
      </c>
      <c r="C2453" t="s">
        <v>3333</v>
      </c>
      <c r="D2453" t="s">
        <v>880</v>
      </c>
      <c r="E2453" t="s">
        <v>45</v>
      </c>
      <c r="F2453" t="s">
        <v>45</v>
      </c>
      <c r="G2453" t="s">
        <v>72</v>
      </c>
      <c r="H2453" t="s">
        <v>90</v>
      </c>
      <c r="I2453" t="s">
        <v>176</v>
      </c>
      <c r="J2453" t="s">
        <v>348</v>
      </c>
      <c r="K2453" t="s">
        <v>33</v>
      </c>
      <c r="L2453" t="s">
        <v>41</v>
      </c>
      <c r="M2453" t="s">
        <v>35</v>
      </c>
      <c r="N2453" s="1">
        <v>43940</v>
      </c>
      <c r="O2453">
        <v>4.59</v>
      </c>
      <c r="P2453" s="2">
        <v>7.28</v>
      </c>
      <c r="Q2453">
        <v>2.69</v>
      </c>
      <c r="R2453">
        <v>11</v>
      </c>
      <c r="S2453" s="2">
        <v>50.49</v>
      </c>
      <c r="T2453" s="3">
        <v>7.0000000000000007E-2</v>
      </c>
      <c r="U2453" s="2">
        <v>3.53</v>
      </c>
      <c r="V2453" s="2">
        <v>46.96</v>
      </c>
      <c r="W2453" s="2">
        <v>11.15</v>
      </c>
      <c r="X2453" s="2">
        <v>58.11</v>
      </c>
    </row>
    <row r="2454" spans="1:24">
      <c r="A2454" t="s">
        <v>4741</v>
      </c>
      <c r="B2454" s="1">
        <v>43938</v>
      </c>
      <c r="C2454" t="s">
        <v>4455</v>
      </c>
      <c r="D2454" t="s">
        <v>883</v>
      </c>
      <c r="E2454" t="s">
        <v>27</v>
      </c>
      <c r="F2454" t="s">
        <v>28</v>
      </c>
      <c r="G2454" t="s">
        <v>107</v>
      </c>
      <c r="H2454" t="s">
        <v>90</v>
      </c>
      <c r="I2454" t="s">
        <v>31</v>
      </c>
      <c r="J2454" t="s">
        <v>352</v>
      </c>
      <c r="K2454" t="s">
        <v>50</v>
      </c>
      <c r="L2454" t="s">
        <v>34</v>
      </c>
      <c r="M2454" t="s">
        <v>35</v>
      </c>
      <c r="N2454" s="1">
        <v>43972</v>
      </c>
      <c r="O2454">
        <v>4.1900000000000004</v>
      </c>
      <c r="P2454" s="2">
        <v>10.23</v>
      </c>
      <c r="Q2454">
        <v>6.04</v>
      </c>
      <c r="R2454">
        <v>22</v>
      </c>
      <c r="S2454" s="2">
        <v>92.18</v>
      </c>
      <c r="T2454" s="3">
        <v>7.0000000000000007E-2</v>
      </c>
      <c r="U2454" s="2">
        <v>6.45</v>
      </c>
      <c r="V2454" s="2">
        <v>85.73</v>
      </c>
      <c r="W2454" s="2">
        <v>4.68</v>
      </c>
      <c r="X2454" s="2">
        <v>90.41</v>
      </c>
    </row>
    <row r="2455" spans="1:24">
      <c r="A2455" t="s">
        <v>4742</v>
      </c>
      <c r="B2455" s="1">
        <v>43938</v>
      </c>
      <c r="C2455" t="s">
        <v>4743</v>
      </c>
      <c r="D2455" t="s">
        <v>886</v>
      </c>
      <c r="E2455" t="s">
        <v>39</v>
      </c>
      <c r="F2455" t="s">
        <v>39</v>
      </c>
      <c r="G2455" t="s">
        <v>46</v>
      </c>
      <c r="H2455" t="s">
        <v>479</v>
      </c>
      <c r="I2455" t="s">
        <v>73</v>
      </c>
      <c r="J2455" t="s">
        <v>356</v>
      </c>
      <c r="K2455" t="s">
        <v>57</v>
      </c>
      <c r="L2455" t="s">
        <v>41</v>
      </c>
      <c r="M2455" t="s">
        <v>52</v>
      </c>
      <c r="N2455" s="1">
        <v>43987</v>
      </c>
      <c r="O2455">
        <v>3.42</v>
      </c>
      <c r="P2455" s="2">
        <v>8.34</v>
      </c>
      <c r="Q2455">
        <v>4.92</v>
      </c>
      <c r="R2455">
        <v>16</v>
      </c>
      <c r="S2455" s="2">
        <v>54.72</v>
      </c>
      <c r="T2455" s="3">
        <v>0.04</v>
      </c>
      <c r="U2455" s="2">
        <v>2.19</v>
      </c>
      <c r="V2455" s="2">
        <v>52.53</v>
      </c>
      <c r="W2455" s="2">
        <v>2.64</v>
      </c>
      <c r="X2455" s="2">
        <v>55.17</v>
      </c>
    </row>
    <row r="2456" spans="1:24">
      <c r="A2456" t="s">
        <v>4744</v>
      </c>
      <c r="B2456" s="1">
        <v>43953</v>
      </c>
      <c r="C2456" t="s">
        <v>4312</v>
      </c>
      <c r="D2456" t="s">
        <v>889</v>
      </c>
      <c r="E2456" t="s">
        <v>45</v>
      </c>
      <c r="F2456" t="s">
        <v>45</v>
      </c>
      <c r="G2456" t="s">
        <v>72</v>
      </c>
      <c r="H2456" t="s">
        <v>525</v>
      </c>
      <c r="I2456" t="s">
        <v>48</v>
      </c>
      <c r="J2456" t="s">
        <v>360</v>
      </c>
      <c r="K2456" t="s">
        <v>33</v>
      </c>
      <c r="L2456" t="s">
        <v>58</v>
      </c>
      <c r="M2456" t="s">
        <v>35</v>
      </c>
      <c r="N2456" s="1">
        <v>43982</v>
      </c>
      <c r="O2456">
        <v>84.22</v>
      </c>
      <c r="P2456" s="2">
        <v>210.55</v>
      </c>
      <c r="Q2456">
        <v>126.33</v>
      </c>
      <c r="R2456">
        <v>32</v>
      </c>
      <c r="S2456" s="2">
        <v>2695.04</v>
      </c>
      <c r="T2456" s="3">
        <v>0.1</v>
      </c>
      <c r="U2456" s="2">
        <v>269.5</v>
      </c>
      <c r="V2456" s="2">
        <v>2425.54</v>
      </c>
      <c r="W2456" s="2">
        <v>9.99</v>
      </c>
      <c r="X2456" s="2">
        <v>2435.5300000000002</v>
      </c>
    </row>
    <row r="2457" spans="1:24">
      <c r="A2457" t="s">
        <v>4745</v>
      </c>
      <c r="B2457" s="1">
        <v>43953</v>
      </c>
      <c r="C2457" t="s">
        <v>4314</v>
      </c>
      <c r="D2457" t="s">
        <v>892</v>
      </c>
      <c r="E2457" t="s">
        <v>27</v>
      </c>
      <c r="F2457" t="s">
        <v>28</v>
      </c>
      <c r="G2457" t="s">
        <v>29</v>
      </c>
      <c r="H2457" t="s">
        <v>66</v>
      </c>
      <c r="I2457" t="s">
        <v>63</v>
      </c>
      <c r="J2457" t="s">
        <v>364</v>
      </c>
      <c r="K2457" t="s">
        <v>33</v>
      </c>
      <c r="L2457" t="s">
        <v>58</v>
      </c>
      <c r="M2457" t="s">
        <v>52</v>
      </c>
      <c r="N2457" s="1">
        <v>43960</v>
      </c>
      <c r="O2457">
        <v>7.13</v>
      </c>
      <c r="P2457" s="2">
        <v>20.98</v>
      </c>
      <c r="Q2457">
        <v>13.85</v>
      </c>
      <c r="R2457">
        <v>14</v>
      </c>
      <c r="S2457" s="2">
        <v>99.82</v>
      </c>
      <c r="T2457" s="3">
        <v>0.1</v>
      </c>
      <c r="U2457" s="2">
        <v>9.98</v>
      </c>
      <c r="V2457" s="2">
        <v>89.84</v>
      </c>
      <c r="W2457" s="2">
        <v>5.42</v>
      </c>
      <c r="X2457" s="2">
        <v>95.26</v>
      </c>
    </row>
    <row r="2458" spans="1:24">
      <c r="A2458" t="s">
        <v>4746</v>
      </c>
      <c r="B2458" s="1">
        <v>43953</v>
      </c>
      <c r="C2458" t="s">
        <v>3540</v>
      </c>
      <c r="D2458" t="s">
        <v>895</v>
      </c>
      <c r="E2458" t="s">
        <v>39</v>
      </c>
      <c r="F2458" t="s">
        <v>39</v>
      </c>
      <c r="G2458" t="s">
        <v>107</v>
      </c>
      <c r="H2458" t="s">
        <v>30</v>
      </c>
      <c r="I2458" t="s">
        <v>73</v>
      </c>
      <c r="J2458" t="s">
        <v>368</v>
      </c>
      <c r="K2458" t="s">
        <v>50</v>
      </c>
      <c r="L2458" t="s">
        <v>51</v>
      </c>
      <c r="M2458" t="s">
        <v>35</v>
      </c>
      <c r="N2458" s="1">
        <v>44007</v>
      </c>
      <c r="O2458">
        <v>2.29</v>
      </c>
      <c r="P2458" s="2">
        <v>3.58</v>
      </c>
      <c r="Q2458">
        <v>1.29</v>
      </c>
      <c r="R2458">
        <v>15</v>
      </c>
      <c r="S2458" s="2">
        <v>34.35</v>
      </c>
      <c r="T2458" s="3">
        <v>0.05</v>
      </c>
      <c r="U2458" s="2">
        <v>1.72</v>
      </c>
      <c r="V2458" s="2">
        <v>32.630000000000003</v>
      </c>
      <c r="W2458" s="2">
        <v>1.63</v>
      </c>
      <c r="X2458" s="2">
        <v>34.26</v>
      </c>
    </row>
    <row r="2459" spans="1:24">
      <c r="A2459" t="s">
        <v>4747</v>
      </c>
      <c r="B2459" s="1">
        <v>43954</v>
      </c>
      <c r="C2459" t="s">
        <v>2061</v>
      </c>
      <c r="D2459" t="s">
        <v>38</v>
      </c>
      <c r="E2459" t="s">
        <v>45</v>
      </c>
      <c r="F2459" t="s">
        <v>45</v>
      </c>
      <c r="G2459" t="s">
        <v>107</v>
      </c>
      <c r="H2459" t="s">
        <v>90</v>
      </c>
      <c r="I2459" t="s">
        <v>48</v>
      </c>
      <c r="J2459" t="s">
        <v>372</v>
      </c>
      <c r="K2459" t="s">
        <v>33</v>
      </c>
      <c r="L2459" t="s">
        <v>58</v>
      </c>
      <c r="M2459" t="s">
        <v>35</v>
      </c>
      <c r="N2459" s="1">
        <v>44012</v>
      </c>
      <c r="O2459">
        <v>1.31</v>
      </c>
      <c r="P2459" s="2">
        <v>2.84</v>
      </c>
      <c r="Q2459">
        <v>1.53</v>
      </c>
      <c r="R2459">
        <v>48</v>
      </c>
      <c r="S2459" s="2">
        <v>62.88</v>
      </c>
      <c r="T2459" s="3">
        <v>0.1</v>
      </c>
      <c r="U2459" s="2">
        <v>6.29</v>
      </c>
      <c r="V2459" s="2">
        <v>56.59</v>
      </c>
      <c r="W2459" s="2">
        <v>0.93</v>
      </c>
      <c r="X2459" s="2">
        <v>57.52</v>
      </c>
    </row>
    <row r="2460" spans="1:24">
      <c r="A2460" t="s">
        <v>4748</v>
      </c>
      <c r="B2460" s="1">
        <v>43959</v>
      </c>
      <c r="C2460" t="s">
        <v>4749</v>
      </c>
      <c r="D2460" t="s">
        <v>44</v>
      </c>
      <c r="E2460" t="s">
        <v>39</v>
      </c>
      <c r="F2460" t="s">
        <v>39</v>
      </c>
      <c r="G2460" t="s">
        <v>29</v>
      </c>
      <c r="H2460" t="s">
        <v>167</v>
      </c>
      <c r="I2460" t="s">
        <v>48</v>
      </c>
      <c r="J2460" t="s">
        <v>376</v>
      </c>
      <c r="K2460" t="s">
        <v>33</v>
      </c>
      <c r="L2460" t="s">
        <v>34</v>
      </c>
      <c r="M2460" t="s">
        <v>35</v>
      </c>
      <c r="N2460" s="1">
        <v>44018</v>
      </c>
      <c r="O2460">
        <v>0.93</v>
      </c>
      <c r="P2460" s="2">
        <v>1.48</v>
      </c>
      <c r="Q2460">
        <v>0.55000000000000004</v>
      </c>
      <c r="R2460">
        <v>33</v>
      </c>
      <c r="S2460" s="2">
        <v>30.69</v>
      </c>
      <c r="T2460" s="3">
        <v>7.0000000000000007E-2</v>
      </c>
      <c r="U2460" s="2">
        <v>2.15</v>
      </c>
      <c r="V2460" s="2">
        <v>28.54</v>
      </c>
      <c r="W2460" s="2">
        <v>0.7</v>
      </c>
      <c r="X2460" s="2">
        <v>29.24</v>
      </c>
    </row>
    <row r="2461" spans="1:24">
      <c r="A2461" t="s">
        <v>4750</v>
      </c>
      <c r="B2461" s="1">
        <v>43959</v>
      </c>
      <c r="C2461" t="s">
        <v>4582</v>
      </c>
      <c r="D2461" t="s">
        <v>55</v>
      </c>
      <c r="E2461" t="s">
        <v>45</v>
      </c>
      <c r="F2461" t="s">
        <v>45</v>
      </c>
      <c r="G2461" t="s">
        <v>29</v>
      </c>
      <c r="H2461" t="s">
        <v>125</v>
      </c>
      <c r="I2461" t="s">
        <v>48</v>
      </c>
      <c r="J2461" t="s">
        <v>380</v>
      </c>
      <c r="K2461" t="s">
        <v>50</v>
      </c>
      <c r="L2461" t="s">
        <v>34</v>
      </c>
      <c r="M2461" t="s">
        <v>35</v>
      </c>
      <c r="N2461" s="1">
        <v>44007</v>
      </c>
      <c r="O2461">
        <v>1.33</v>
      </c>
      <c r="P2461" s="2">
        <v>2.08</v>
      </c>
      <c r="Q2461">
        <v>0.75</v>
      </c>
      <c r="R2461">
        <v>40</v>
      </c>
      <c r="S2461" s="2">
        <v>53.2</v>
      </c>
      <c r="T2461" s="3">
        <v>0</v>
      </c>
      <c r="U2461" s="2">
        <v>0</v>
      </c>
      <c r="V2461" s="2">
        <v>53.2</v>
      </c>
      <c r="W2461" s="2">
        <v>1.49</v>
      </c>
      <c r="X2461" s="2">
        <v>54.69</v>
      </c>
    </row>
    <row r="2462" spans="1:24">
      <c r="A2462" t="s">
        <v>4751</v>
      </c>
      <c r="B2462" s="1">
        <v>43960</v>
      </c>
      <c r="C2462" t="s">
        <v>3848</v>
      </c>
      <c r="D2462" t="s">
        <v>61</v>
      </c>
      <c r="E2462" t="s">
        <v>27</v>
      </c>
      <c r="F2462" t="s">
        <v>28</v>
      </c>
      <c r="G2462" t="s">
        <v>29</v>
      </c>
      <c r="H2462" t="s">
        <v>90</v>
      </c>
      <c r="I2462" t="s">
        <v>73</v>
      </c>
      <c r="J2462" t="s">
        <v>384</v>
      </c>
      <c r="K2462" t="s">
        <v>57</v>
      </c>
      <c r="L2462" t="s">
        <v>34</v>
      </c>
      <c r="M2462" t="s">
        <v>35</v>
      </c>
      <c r="N2462" s="1">
        <v>44007</v>
      </c>
      <c r="O2462">
        <v>56.16</v>
      </c>
      <c r="P2462" s="2">
        <v>136.97999999999999</v>
      </c>
      <c r="Q2462">
        <v>80.819999999999993</v>
      </c>
      <c r="R2462">
        <v>44</v>
      </c>
      <c r="S2462" s="2">
        <v>2471.04</v>
      </c>
      <c r="T2462" s="3">
        <v>0.08</v>
      </c>
      <c r="U2462" s="2">
        <v>197.68</v>
      </c>
      <c r="V2462" s="2">
        <v>2273.36</v>
      </c>
      <c r="W2462" s="2">
        <v>24.49</v>
      </c>
      <c r="X2462" s="2">
        <v>2297.85</v>
      </c>
    </row>
    <row r="2463" spans="1:24">
      <c r="A2463" t="s">
        <v>4752</v>
      </c>
      <c r="B2463" s="1">
        <v>43962</v>
      </c>
      <c r="C2463" t="s">
        <v>4753</v>
      </c>
      <c r="D2463" t="s">
        <v>67</v>
      </c>
      <c r="E2463" t="s">
        <v>27</v>
      </c>
      <c r="F2463" t="s">
        <v>28</v>
      </c>
      <c r="G2463" t="s">
        <v>29</v>
      </c>
      <c r="H2463" t="s">
        <v>30</v>
      </c>
      <c r="I2463" t="s">
        <v>31</v>
      </c>
      <c r="J2463" t="s">
        <v>388</v>
      </c>
      <c r="K2463" t="s">
        <v>50</v>
      </c>
      <c r="L2463" t="s">
        <v>58</v>
      </c>
      <c r="M2463" t="s">
        <v>35</v>
      </c>
      <c r="N2463" s="1">
        <v>44008</v>
      </c>
      <c r="O2463">
        <v>5.22</v>
      </c>
      <c r="P2463" s="2">
        <v>9.85</v>
      </c>
      <c r="Q2463">
        <v>4.63</v>
      </c>
      <c r="R2463">
        <v>20</v>
      </c>
      <c r="S2463" s="2">
        <v>104.4</v>
      </c>
      <c r="T2463" s="3">
        <v>0.06</v>
      </c>
      <c r="U2463" s="2">
        <v>6.26</v>
      </c>
      <c r="V2463" s="2">
        <v>98.14</v>
      </c>
      <c r="W2463" s="2">
        <v>4.82</v>
      </c>
      <c r="X2463" s="2">
        <v>102.96</v>
      </c>
    </row>
    <row r="2464" spans="1:24">
      <c r="A2464" t="s">
        <v>4754</v>
      </c>
      <c r="B2464" s="1">
        <v>43964</v>
      </c>
      <c r="C2464" t="s">
        <v>3045</v>
      </c>
      <c r="D2464" t="s">
        <v>71</v>
      </c>
      <c r="E2464" t="s">
        <v>39</v>
      </c>
      <c r="F2464" t="s">
        <v>39</v>
      </c>
      <c r="G2464" t="s">
        <v>107</v>
      </c>
      <c r="H2464" t="s">
        <v>125</v>
      </c>
      <c r="I2464" t="s">
        <v>63</v>
      </c>
      <c r="J2464" t="s">
        <v>392</v>
      </c>
      <c r="K2464" t="s">
        <v>57</v>
      </c>
      <c r="L2464" t="s">
        <v>58</v>
      </c>
      <c r="M2464" t="s">
        <v>35</v>
      </c>
      <c r="N2464" s="1">
        <v>43978</v>
      </c>
      <c r="O2464">
        <v>2.76</v>
      </c>
      <c r="P2464" s="2">
        <v>4.38</v>
      </c>
      <c r="Q2464">
        <v>1.62</v>
      </c>
      <c r="R2464">
        <v>29</v>
      </c>
      <c r="S2464" s="2">
        <v>80.040000000000006</v>
      </c>
      <c r="T2464" s="3">
        <v>0.08</v>
      </c>
      <c r="U2464" s="2">
        <v>6.4</v>
      </c>
      <c r="V2464" s="2">
        <v>73.64</v>
      </c>
      <c r="W2464" s="2">
        <v>6.21</v>
      </c>
      <c r="X2464" s="2">
        <v>79.849999999999994</v>
      </c>
    </row>
    <row r="2465" spans="1:24">
      <c r="A2465" t="s">
        <v>4755</v>
      </c>
      <c r="B2465" s="1">
        <v>43966</v>
      </c>
      <c r="C2465" t="s">
        <v>4326</v>
      </c>
      <c r="D2465" t="s">
        <v>77</v>
      </c>
      <c r="E2465" t="s">
        <v>45</v>
      </c>
      <c r="F2465" t="s">
        <v>45</v>
      </c>
      <c r="G2465" t="s">
        <v>72</v>
      </c>
      <c r="H2465" t="s">
        <v>47</v>
      </c>
      <c r="I2465" t="s">
        <v>31</v>
      </c>
      <c r="J2465" t="s">
        <v>396</v>
      </c>
      <c r="K2465" t="s">
        <v>33</v>
      </c>
      <c r="L2465" t="s">
        <v>41</v>
      </c>
      <c r="M2465" t="s">
        <v>35</v>
      </c>
      <c r="N2465" s="1">
        <v>43968</v>
      </c>
      <c r="O2465">
        <v>1.94</v>
      </c>
      <c r="P2465" s="2">
        <v>3.08</v>
      </c>
      <c r="Q2465">
        <v>1.1399999999999999</v>
      </c>
      <c r="R2465">
        <v>9</v>
      </c>
      <c r="S2465" s="2">
        <v>17.46</v>
      </c>
      <c r="T2465" s="3">
        <v>0.01</v>
      </c>
      <c r="U2465" s="2">
        <v>0.17</v>
      </c>
      <c r="V2465" s="2">
        <v>17.29</v>
      </c>
      <c r="W2465" s="2">
        <v>0.99</v>
      </c>
      <c r="X2465" s="2">
        <v>18.28</v>
      </c>
    </row>
    <row r="2466" spans="1:24">
      <c r="A2466" t="s">
        <v>4756</v>
      </c>
      <c r="B2466" s="1">
        <v>43968</v>
      </c>
      <c r="C2466" t="s">
        <v>4328</v>
      </c>
      <c r="D2466" t="s">
        <v>81</v>
      </c>
      <c r="E2466" t="s">
        <v>27</v>
      </c>
      <c r="F2466" t="s">
        <v>28</v>
      </c>
      <c r="G2466" t="s">
        <v>46</v>
      </c>
      <c r="H2466" t="s">
        <v>150</v>
      </c>
      <c r="I2466" t="s">
        <v>63</v>
      </c>
      <c r="J2466" t="s">
        <v>400</v>
      </c>
      <c r="K2466" t="s">
        <v>57</v>
      </c>
      <c r="L2466" t="s">
        <v>34</v>
      </c>
      <c r="M2466" t="s">
        <v>35</v>
      </c>
      <c r="N2466" s="1">
        <v>43974</v>
      </c>
      <c r="O2466">
        <v>5.19</v>
      </c>
      <c r="P2466" s="2">
        <v>12.98</v>
      </c>
      <c r="Q2466">
        <v>7.79</v>
      </c>
      <c r="R2466">
        <v>20</v>
      </c>
      <c r="S2466" s="2">
        <v>103.8</v>
      </c>
      <c r="T2466" s="3">
        <v>0.04</v>
      </c>
      <c r="U2466" s="2">
        <v>4.1500000000000004</v>
      </c>
      <c r="V2466" s="2">
        <v>99.65</v>
      </c>
      <c r="W2466" s="2">
        <v>3.14</v>
      </c>
      <c r="X2466" s="2">
        <v>102.79</v>
      </c>
    </row>
    <row r="2467" spans="1:24">
      <c r="A2467" t="s">
        <v>4757</v>
      </c>
      <c r="B2467" s="1">
        <v>43970</v>
      </c>
      <c r="C2467" t="s">
        <v>3356</v>
      </c>
      <c r="D2467" t="s">
        <v>85</v>
      </c>
      <c r="E2467" t="s">
        <v>39</v>
      </c>
      <c r="F2467" t="s">
        <v>39</v>
      </c>
      <c r="G2467" t="s">
        <v>72</v>
      </c>
      <c r="H2467" t="s">
        <v>62</v>
      </c>
      <c r="I2467" t="s">
        <v>31</v>
      </c>
      <c r="J2467" t="s">
        <v>404</v>
      </c>
      <c r="K2467" t="s">
        <v>33</v>
      </c>
      <c r="L2467" t="s">
        <v>41</v>
      </c>
      <c r="M2467" t="s">
        <v>52</v>
      </c>
      <c r="N2467" s="1">
        <v>43975</v>
      </c>
      <c r="O2467">
        <v>5.5</v>
      </c>
      <c r="P2467" s="2">
        <v>12.22</v>
      </c>
      <c r="Q2467">
        <v>6.72</v>
      </c>
      <c r="R2467">
        <v>18</v>
      </c>
      <c r="S2467" s="2">
        <v>99</v>
      </c>
      <c r="T2467" s="3">
        <v>0.04</v>
      </c>
      <c r="U2467" s="2">
        <v>3.96</v>
      </c>
      <c r="V2467" s="2">
        <v>95.04</v>
      </c>
      <c r="W2467" s="2">
        <v>2.85</v>
      </c>
      <c r="X2467" s="2">
        <v>97.89</v>
      </c>
    </row>
    <row r="2468" spans="1:24">
      <c r="A2468" t="s">
        <v>4758</v>
      </c>
      <c r="B2468" s="1">
        <v>43970</v>
      </c>
      <c r="C2468" t="s">
        <v>4031</v>
      </c>
      <c r="D2468" t="s">
        <v>89</v>
      </c>
      <c r="E2468" t="s">
        <v>45</v>
      </c>
      <c r="F2468" t="s">
        <v>45</v>
      </c>
      <c r="G2468" t="s">
        <v>29</v>
      </c>
      <c r="H2468" t="s">
        <v>150</v>
      </c>
      <c r="I2468" t="s">
        <v>48</v>
      </c>
      <c r="J2468" t="s">
        <v>408</v>
      </c>
      <c r="K2468" t="s">
        <v>33</v>
      </c>
      <c r="L2468" t="s">
        <v>58</v>
      </c>
      <c r="M2468" t="s">
        <v>52</v>
      </c>
      <c r="N2468" s="1">
        <v>44011</v>
      </c>
      <c r="O2468">
        <v>2.31</v>
      </c>
      <c r="P2468" s="2">
        <v>3.78</v>
      </c>
      <c r="Q2468">
        <v>1.47</v>
      </c>
      <c r="R2468">
        <v>15</v>
      </c>
      <c r="S2468" s="2">
        <v>34.65</v>
      </c>
      <c r="T2468" s="3">
        <v>0.03</v>
      </c>
      <c r="U2468" s="2">
        <v>1.04</v>
      </c>
      <c r="V2468" s="2">
        <v>33.61</v>
      </c>
      <c r="W2468" s="2">
        <v>0.71</v>
      </c>
      <c r="X2468" s="2">
        <v>34.32</v>
      </c>
    </row>
    <row r="2469" spans="1:24">
      <c r="A2469" t="s">
        <v>4759</v>
      </c>
      <c r="B2469" s="1">
        <v>43976</v>
      </c>
      <c r="C2469" t="s">
        <v>4475</v>
      </c>
      <c r="D2469" t="s">
        <v>94</v>
      </c>
      <c r="E2469" t="s">
        <v>27</v>
      </c>
      <c r="F2469" t="s">
        <v>28</v>
      </c>
      <c r="G2469" t="s">
        <v>46</v>
      </c>
      <c r="H2469" t="s">
        <v>70</v>
      </c>
      <c r="I2469" t="s">
        <v>48</v>
      </c>
      <c r="J2469" t="s">
        <v>412</v>
      </c>
      <c r="K2469" t="s">
        <v>33</v>
      </c>
      <c r="L2469" t="s">
        <v>58</v>
      </c>
      <c r="M2469" t="s">
        <v>178</v>
      </c>
      <c r="N2469" s="1">
        <v>43998</v>
      </c>
      <c r="O2469">
        <v>278.99</v>
      </c>
      <c r="P2469" s="2">
        <v>449.99</v>
      </c>
      <c r="Q2469">
        <v>171</v>
      </c>
      <c r="R2469">
        <v>47</v>
      </c>
      <c r="S2469" s="2">
        <v>13112.53</v>
      </c>
      <c r="T2469" s="3">
        <v>0.1</v>
      </c>
      <c r="U2469" s="2">
        <v>1311.25</v>
      </c>
      <c r="V2469" s="2">
        <v>11801.28</v>
      </c>
      <c r="W2469" s="2">
        <v>49</v>
      </c>
      <c r="X2469" s="2">
        <v>11850.28</v>
      </c>
    </row>
    <row r="2470" spans="1:24">
      <c r="A2470" t="s">
        <v>4760</v>
      </c>
      <c r="B2470" s="1">
        <v>43980</v>
      </c>
      <c r="C2470" t="s">
        <v>4336</v>
      </c>
      <c r="D2470" t="s">
        <v>98</v>
      </c>
      <c r="E2470" t="s">
        <v>39</v>
      </c>
      <c r="F2470" t="s">
        <v>39</v>
      </c>
      <c r="G2470" t="s">
        <v>29</v>
      </c>
      <c r="H2470" t="s">
        <v>30</v>
      </c>
      <c r="I2470" t="s">
        <v>48</v>
      </c>
      <c r="J2470" t="s">
        <v>417</v>
      </c>
      <c r="K2470" t="s">
        <v>50</v>
      </c>
      <c r="L2470" t="s">
        <v>51</v>
      </c>
      <c r="M2470" t="s">
        <v>35</v>
      </c>
      <c r="N2470" s="1">
        <v>44028</v>
      </c>
      <c r="O2470">
        <v>32.020000000000003</v>
      </c>
      <c r="P2470" s="2">
        <v>152.47999999999999</v>
      </c>
      <c r="Q2470">
        <v>120.46</v>
      </c>
      <c r="R2470">
        <v>49</v>
      </c>
      <c r="S2470" s="2">
        <v>1568.98</v>
      </c>
      <c r="T2470" s="3">
        <v>0.03</v>
      </c>
      <c r="U2470" s="2">
        <v>47.07</v>
      </c>
      <c r="V2470" s="2">
        <v>1521.91</v>
      </c>
      <c r="W2470" s="2">
        <v>4</v>
      </c>
      <c r="X2470" s="2">
        <v>1525.91</v>
      </c>
    </row>
    <row r="2471" spans="1:24">
      <c r="A2471" t="s">
        <v>4761</v>
      </c>
      <c r="B2471" s="1">
        <v>43980</v>
      </c>
      <c r="C2471" t="s">
        <v>4762</v>
      </c>
      <c r="D2471" t="s">
        <v>102</v>
      </c>
      <c r="E2471" t="s">
        <v>45</v>
      </c>
      <c r="F2471" t="s">
        <v>45</v>
      </c>
      <c r="G2471" t="s">
        <v>29</v>
      </c>
      <c r="H2471" t="s">
        <v>167</v>
      </c>
      <c r="I2471" t="s">
        <v>176</v>
      </c>
      <c r="J2471" t="s">
        <v>421</v>
      </c>
      <c r="K2471" t="s">
        <v>57</v>
      </c>
      <c r="L2471" t="s">
        <v>58</v>
      </c>
      <c r="M2471" t="s">
        <v>35</v>
      </c>
      <c r="N2471" s="1">
        <v>44006</v>
      </c>
      <c r="O2471">
        <v>13.88</v>
      </c>
      <c r="P2471" s="2">
        <v>22.38</v>
      </c>
      <c r="Q2471">
        <v>8.5</v>
      </c>
      <c r="R2471">
        <v>26</v>
      </c>
      <c r="S2471" s="2">
        <v>360.88</v>
      </c>
      <c r="T2471" s="3">
        <v>7.0000000000000007E-2</v>
      </c>
      <c r="U2471" s="2">
        <v>25.26</v>
      </c>
      <c r="V2471" s="2">
        <v>335.62</v>
      </c>
      <c r="W2471" s="2">
        <v>15.1</v>
      </c>
      <c r="X2471" s="2">
        <v>350.72</v>
      </c>
    </row>
    <row r="2472" spans="1:24">
      <c r="A2472" t="s">
        <v>4763</v>
      </c>
      <c r="B2472" s="1">
        <v>43980</v>
      </c>
      <c r="C2472" t="s">
        <v>4038</v>
      </c>
      <c r="D2472" t="s">
        <v>106</v>
      </c>
      <c r="E2472" t="s">
        <v>39</v>
      </c>
      <c r="F2472" t="s">
        <v>39</v>
      </c>
      <c r="G2472" t="s">
        <v>29</v>
      </c>
      <c r="H2472" t="s">
        <v>90</v>
      </c>
      <c r="I2472" t="s">
        <v>31</v>
      </c>
      <c r="J2472" t="s">
        <v>425</v>
      </c>
      <c r="K2472" t="s">
        <v>50</v>
      </c>
      <c r="L2472" t="s">
        <v>34</v>
      </c>
      <c r="M2472" t="s">
        <v>35</v>
      </c>
      <c r="N2472" s="1">
        <v>44012</v>
      </c>
      <c r="O2472">
        <v>4.79</v>
      </c>
      <c r="P2472" s="2">
        <v>11.97</v>
      </c>
      <c r="Q2472">
        <v>7.18</v>
      </c>
      <c r="R2472">
        <v>46</v>
      </c>
      <c r="S2472" s="2">
        <v>220.34</v>
      </c>
      <c r="T2472" s="3">
        <v>7.0000000000000007E-2</v>
      </c>
      <c r="U2472" s="2">
        <v>15.42</v>
      </c>
      <c r="V2472" s="2">
        <v>204.92</v>
      </c>
      <c r="W2472" s="2">
        <v>5.81</v>
      </c>
      <c r="X2472" s="2">
        <v>210.73</v>
      </c>
    </row>
    <row r="2473" spans="1:24">
      <c r="A2473" t="s">
        <v>4764</v>
      </c>
      <c r="B2473" s="1">
        <v>43984</v>
      </c>
      <c r="C2473" t="s">
        <v>4765</v>
      </c>
      <c r="D2473" t="s">
        <v>111</v>
      </c>
      <c r="E2473" t="s">
        <v>39</v>
      </c>
      <c r="F2473" t="s">
        <v>39</v>
      </c>
      <c r="G2473" t="s">
        <v>29</v>
      </c>
      <c r="H2473" t="s">
        <v>62</v>
      </c>
      <c r="I2473" t="s">
        <v>73</v>
      </c>
      <c r="J2473" t="s">
        <v>429</v>
      </c>
      <c r="K2473" t="s">
        <v>57</v>
      </c>
      <c r="L2473" t="s">
        <v>34</v>
      </c>
      <c r="M2473" t="s">
        <v>35</v>
      </c>
      <c r="N2473" s="1">
        <v>43988</v>
      </c>
      <c r="O2473">
        <v>8.82</v>
      </c>
      <c r="P2473" s="2">
        <v>20.99</v>
      </c>
      <c r="Q2473">
        <v>12.17</v>
      </c>
      <c r="R2473">
        <v>10</v>
      </c>
      <c r="S2473" s="2">
        <v>88.2</v>
      </c>
      <c r="T2473" s="3">
        <v>0</v>
      </c>
      <c r="U2473" s="2">
        <v>0</v>
      </c>
      <c r="V2473" s="2">
        <v>88.2</v>
      </c>
      <c r="W2473" s="2">
        <v>4.8099999999999996</v>
      </c>
      <c r="X2473" s="2">
        <v>93.01</v>
      </c>
    </row>
    <row r="2474" spans="1:24">
      <c r="A2474" t="s">
        <v>4766</v>
      </c>
      <c r="B2474" s="1">
        <v>43985</v>
      </c>
      <c r="C2474" t="s">
        <v>2727</v>
      </c>
      <c r="D2474" t="s">
        <v>115</v>
      </c>
      <c r="E2474" t="s">
        <v>45</v>
      </c>
      <c r="F2474" t="s">
        <v>45</v>
      </c>
      <c r="G2474" t="s">
        <v>29</v>
      </c>
      <c r="H2474" t="s">
        <v>525</v>
      </c>
      <c r="I2474" t="s">
        <v>63</v>
      </c>
      <c r="J2474" t="s">
        <v>434</v>
      </c>
      <c r="K2474" t="s">
        <v>33</v>
      </c>
      <c r="L2474" t="s">
        <v>34</v>
      </c>
      <c r="M2474" t="s">
        <v>35</v>
      </c>
      <c r="N2474" s="1">
        <v>44005</v>
      </c>
      <c r="O2474">
        <v>1.0900000000000001</v>
      </c>
      <c r="P2474" s="2">
        <v>1.82</v>
      </c>
      <c r="Q2474">
        <v>0.73</v>
      </c>
      <c r="R2474">
        <v>40</v>
      </c>
      <c r="S2474" s="2">
        <v>43.6</v>
      </c>
      <c r="T2474" s="3">
        <v>0.1</v>
      </c>
      <c r="U2474" s="2">
        <v>4.3600000000000003</v>
      </c>
      <c r="V2474" s="2">
        <v>39.24</v>
      </c>
      <c r="W2474" s="2">
        <v>1</v>
      </c>
      <c r="X2474" s="2">
        <v>40.24</v>
      </c>
    </row>
    <row r="2475" spans="1:24">
      <c r="A2475" t="s">
        <v>4767</v>
      </c>
      <c r="B2475" s="1">
        <v>43985</v>
      </c>
      <c r="C2475" t="s">
        <v>4768</v>
      </c>
      <c r="D2475" t="s">
        <v>120</v>
      </c>
      <c r="E2475" t="s">
        <v>27</v>
      </c>
      <c r="F2475" t="s">
        <v>28</v>
      </c>
      <c r="G2475" t="s">
        <v>46</v>
      </c>
      <c r="H2475" t="s">
        <v>30</v>
      </c>
      <c r="I2475" t="s">
        <v>176</v>
      </c>
      <c r="J2475" t="s">
        <v>438</v>
      </c>
      <c r="K2475" t="s">
        <v>57</v>
      </c>
      <c r="L2475" t="s">
        <v>34</v>
      </c>
      <c r="M2475" t="s">
        <v>35</v>
      </c>
      <c r="N2475" s="1">
        <v>44028</v>
      </c>
      <c r="O2475">
        <v>3.75</v>
      </c>
      <c r="P2475" s="2">
        <v>7.08</v>
      </c>
      <c r="Q2475">
        <v>3.33</v>
      </c>
      <c r="R2475">
        <v>45</v>
      </c>
      <c r="S2475" s="2">
        <v>168.75</v>
      </c>
      <c r="T2475" s="3">
        <v>0.06</v>
      </c>
      <c r="U2475" s="2">
        <v>10.130000000000001</v>
      </c>
      <c r="V2475" s="2">
        <v>158.63</v>
      </c>
      <c r="W2475" s="2">
        <v>2.35</v>
      </c>
      <c r="X2475" s="2">
        <v>160.97999999999999</v>
      </c>
    </row>
    <row r="2476" spans="1:24">
      <c r="A2476" t="s">
        <v>4769</v>
      </c>
      <c r="B2476" s="1">
        <v>43986</v>
      </c>
      <c r="C2476" t="s">
        <v>3874</v>
      </c>
      <c r="D2476" t="s">
        <v>124</v>
      </c>
      <c r="E2476" t="s">
        <v>27</v>
      </c>
      <c r="F2476" t="s">
        <v>28</v>
      </c>
      <c r="G2476" t="s">
        <v>72</v>
      </c>
      <c r="H2476" t="s">
        <v>70</v>
      </c>
      <c r="I2476" t="s">
        <v>176</v>
      </c>
      <c r="J2476" t="s">
        <v>442</v>
      </c>
      <c r="K2476" t="s">
        <v>33</v>
      </c>
      <c r="L2476" t="s">
        <v>41</v>
      </c>
      <c r="M2476" t="s">
        <v>35</v>
      </c>
      <c r="N2476" s="1">
        <v>43998</v>
      </c>
      <c r="O2476">
        <v>178.83</v>
      </c>
      <c r="P2476" s="2">
        <v>415.88</v>
      </c>
      <c r="Q2476">
        <v>237.05</v>
      </c>
      <c r="R2476">
        <v>43</v>
      </c>
      <c r="S2476" s="2">
        <v>7689.69</v>
      </c>
      <c r="T2476" s="3">
        <v>7.0000000000000007E-2</v>
      </c>
      <c r="U2476" s="2">
        <v>538.28</v>
      </c>
      <c r="V2476" s="2">
        <v>7151.41</v>
      </c>
      <c r="W2476" s="2">
        <v>11.37</v>
      </c>
      <c r="X2476" s="2">
        <v>7162.78</v>
      </c>
    </row>
    <row r="2477" spans="1:24">
      <c r="A2477" t="s">
        <v>4770</v>
      </c>
      <c r="B2477" s="1">
        <v>43986</v>
      </c>
      <c r="C2477" t="s">
        <v>4046</v>
      </c>
      <c r="D2477" t="s">
        <v>129</v>
      </c>
      <c r="E2477" t="s">
        <v>39</v>
      </c>
      <c r="F2477" t="s">
        <v>39</v>
      </c>
      <c r="G2477" t="s">
        <v>46</v>
      </c>
      <c r="H2477" t="s">
        <v>125</v>
      </c>
      <c r="I2477" t="s">
        <v>63</v>
      </c>
      <c r="J2477" t="s">
        <v>446</v>
      </c>
      <c r="K2477" t="s">
        <v>50</v>
      </c>
      <c r="L2477" t="s">
        <v>51</v>
      </c>
      <c r="M2477" t="s">
        <v>35</v>
      </c>
      <c r="N2477" s="1">
        <v>44030</v>
      </c>
      <c r="O2477">
        <v>156.5</v>
      </c>
      <c r="P2477" s="2">
        <v>300.97000000000003</v>
      </c>
      <c r="Q2477">
        <v>144.47</v>
      </c>
      <c r="R2477">
        <v>6</v>
      </c>
      <c r="S2477" s="2">
        <v>939</v>
      </c>
      <c r="T2477" s="3">
        <v>0.04</v>
      </c>
      <c r="U2477" s="2">
        <v>37.56</v>
      </c>
      <c r="V2477" s="2">
        <v>901.44</v>
      </c>
      <c r="W2477" s="2">
        <v>7.18</v>
      </c>
      <c r="X2477" s="2">
        <v>908.62</v>
      </c>
    </row>
    <row r="2478" spans="1:24">
      <c r="A2478" t="s">
        <v>4771</v>
      </c>
      <c r="B2478" s="1">
        <v>43987</v>
      </c>
      <c r="C2478" t="s">
        <v>4048</v>
      </c>
      <c r="D2478" t="s">
        <v>133</v>
      </c>
      <c r="E2478" t="s">
        <v>45</v>
      </c>
      <c r="F2478" t="s">
        <v>45</v>
      </c>
      <c r="G2478" t="s">
        <v>29</v>
      </c>
      <c r="H2478" t="s">
        <v>47</v>
      </c>
      <c r="I2478" t="s">
        <v>31</v>
      </c>
      <c r="J2478" t="s">
        <v>449</v>
      </c>
      <c r="K2478" t="s">
        <v>57</v>
      </c>
      <c r="L2478" t="s">
        <v>58</v>
      </c>
      <c r="M2478" t="s">
        <v>35</v>
      </c>
      <c r="N2478" s="1">
        <v>43994</v>
      </c>
      <c r="O2478">
        <v>12.39</v>
      </c>
      <c r="P2478" s="2">
        <v>19.98</v>
      </c>
      <c r="Q2478">
        <v>7.59</v>
      </c>
      <c r="R2478">
        <v>10</v>
      </c>
      <c r="S2478" s="2">
        <v>123.9</v>
      </c>
      <c r="T2478" s="3">
        <v>0.1</v>
      </c>
      <c r="U2478" s="2">
        <v>12.39</v>
      </c>
      <c r="V2478" s="2">
        <v>111.51</v>
      </c>
      <c r="W2478" s="2">
        <v>5.77</v>
      </c>
      <c r="X2478" s="2">
        <v>117.28</v>
      </c>
    </row>
    <row r="2479" spans="1:24">
      <c r="A2479" t="s">
        <v>4772</v>
      </c>
      <c r="B2479" s="1">
        <v>43989</v>
      </c>
      <c r="C2479" t="s">
        <v>4773</v>
      </c>
      <c r="D2479" t="s">
        <v>137</v>
      </c>
      <c r="E2479" t="s">
        <v>27</v>
      </c>
      <c r="F2479" t="s">
        <v>28</v>
      </c>
      <c r="G2479" t="s">
        <v>72</v>
      </c>
      <c r="H2479" t="s">
        <v>525</v>
      </c>
      <c r="I2479" t="s">
        <v>31</v>
      </c>
      <c r="J2479" t="s">
        <v>452</v>
      </c>
      <c r="K2479" t="s">
        <v>33</v>
      </c>
      <c r="L2479" t="s">
        <v>51</v>
      </c>
      <c r="M2479" t="s">
        <v>178</v>
      </c>
      <c r="N2479" s="1">
        <v>44001</v>
      </c>
      <c r="O2479">
        <v>278.99</v>
      </c>
      <c r="P2479" s="2">
        <v>449.99</v>
      </c>
      <c r="Q2479">
        <v>171</v>
      </c>
      <c r="R2479">
        <v>5</v>
      </c>
      <c r="S2479" s="2">
        <v>1394.95</v>
      </c>
      <c r="T2479" s="3">
        <v>0.01</v>
      </c>
      <c r="U2479" s="2">
        <v>13.95</v>
      </c>
      <c r="V2479" s="2">
        <v>1381</v>
      </c>
      <c r="W2479" s="2">
        <v>49</v>
      </c>
      <c r="X2479" s="2">
        <v>1430</v>
      </c>
    </row>
    <row r="2480" spans="1:24">
      <c r="A2480" t="s">
        <v>4774</v>
      </c>
      <c r="B2480" s="1">
        <v>43990</v>
      </c>
      <c r="C2480" t="s">
        <v>3385</v>
      </c>
      <c r="D2480" t="s">
        <v>141</v>
      </c>
      <c r="E2480" t="s">
        <v>27</v>
      </c>
      <c r="F2480" t="s">
        <v>28</v>
      </c>
      <c r="G2480" t="s">
        <v>29</v>
      </c>
      <c r="H2480" t="s">
        <v>62</v>
      </c>
      <c r="I2480" t="s">
        <v>63</v>
      </c>
      <c r="J2480" t="s">
        <v>455</v>
      </c>
      <c r="K2480" t="s">
        <v>57</v>
      </c>
      <c r="L2480" t="s">
        <v>34</v>
      </c>
      <c r="M2480" t="s">
        <v>52</v>
      </c>
      <c r="N2480" s="1">
        <v>44037</v>
      </c>
      <c r="O2480">
        <v>2.2599999999999998</v>
      </c>
      <c r="P2480" s="2">
        <v>3.58</v>
      </c>
      <c r="Q2480">
        <v>1.32</v>
      </c>
      <c r="R2480">
        <v>44</v>
      </c>
      <c r="S2480" s="2">
        <v>99.44</v>
      </c>
      <c r="T2480" s="3">
        <v>0.06</v>
      </c>
      <c r="U2480" s="2">
        <v>5.97</v>
      </c>
      <c r="V2480" s="2">
        <v>93.47</v>
      </c>
      <c r="W2480" s="2">
        <v>5.47</v>
      </c>
      <c r="X2480" s="2">
        <v>98.94</v>
      </c>
    </row>
    <row r="2481" spans="1:24">
      <c r="A2481" t="s">
        <v>4775</v>
      </c>
      <c r="B2481" s="1">
        <v>43991</v>
      </c>
      <c r="C2481" t="s">
        <v>4776</v>
      </c>
      <c r="D2481" t="s">
        <v>145</v>
      </c>
      <c r="E2481" t="s">
        <v>39</v>
      </c>
      <c r="F2481" t="s">
        <v>39</v>
      </c>
      <c r="G2481" t="s">
        <v>46</v>
      </c>
      <c r="H2481" t="s">
        <v>66</v>
      </c>
      <c r="I2481" t="s">
        <v>176</v>
      </c>
      <c r="J2481" t="s">
        <v>458</v>
      </c>
      <c r="K2481" t="s">
        <v>33</v>
      </c>
      <c r="L2481" t="s">
        <v>41</v>
      </c>
      <c r="M2481" t="s">
        <v>35</v>
      </c>
      <c r="N2481" s="1">
        <v>44046</v>
      </c>
      <c r="O2481">
        <v>11.38</v>
      </c>
      <c r="P2481" s="2">
        <v>18.649999999999999</v>
      </c>
      <c r="Q2481">
        <v>7.27</v>
      </c>
      <c r="R2481">
        <v>18</v>
      </c>
      <c r="S2481" s="2">
        <v>204.84</v>
      </c>
      <c r="T2481" s="3">
        <v>0.1</v>
      </c>
      <c r="U2481" s="2">
        <v>20.48</v>
      </c>
      <c r="V2481" s="2">
        <v>184.36</v>
      </c>
      <c r="W2481" s="2">
        <v>3.77</v>
      </c>
      <c r="X2481" s="2">
        <v>188.13</v>
      </c>
    </row>
    <row r="2482" spans="1:24">
      <c r="A2482" t="s">
        <v>4777</v>
      </c>
      <c r="B2482" s="1">
        <v>43995</v>
      </c>
      <c r="C2482" t="s">
        <v>3064</v>
      </c>
      <c r="D2482" t="s">
        <v>149</v>
      </c>
      <c r="E2482" t="s">
        <v>45</v>
      </c>
      <c r="F2482" t="s">
        <v>45</v>
      </c>
      <c r="G2482" t="s">
        <v>29</v>
      </c>
      <c r="H2482" t="s">
        <v>150</v>
      </c>
      <c r="I2482" t="s">
        <v>48</v>
      </c>
      <c r="J2482" t="s">
        <v>461</v>
      </c>
      <c r="K2482" t="s">
        <v>50</v>
      </c>
      <c r="L2482" t="s">
        <v>51</v>
      </c>
      <c r="M2482" t="s">
        <v>52</v>
      </c>
      <c r="N2482" s="1">
        <v>44038</v>
      </c>
      <c r="O2482">
        <v>19.829999999999998</v>
      </c>
      <c r="P2482" s="2">
        <v>30.98</v>
      </c>
      <c r="Q2482">
        <v>11.15</v>
      </c>
      <c r="R2482">
        <v>46</v>
      </c>
      <c r="S2482" s="2">
        <v>912.18</v>
      </c>
      <c r="T2482" s="3">
        <v>0.04</v>
      </c>
      <c r="U2482" s="2">
        <v>36.49</v>
      </c>
      <c r="V2482" s="2">
        <v>875.69</v>
      </c>
      <c r="W2482" s="2">
        <v>19.510000000000002</v>
      </c>
      <c r="X2482" s="2">
        <v>895.2</v>
      </c>
    </row>
    <row r="2483" spans="1:24">
      <c r="A2483" t="s">
        <v>4778</v>
      </c>
      <c r="B2483" s="1">
        <v>43998</v>
      </c>
      <c r="C2483" t="s">
        <v>4779</v>
      </c>
      <c r="D2483" t="s">
        <v>154</v>
      </c>
      <c r="E2483" t="s">
        <v>27</v>
      </c>
      <c r="F2483" t="s">
        <v>28</v>
      </c>
      <c r="G2483" t="s">
        <v>107</v>
      </c>
      <c r="H2483" t="s">
        <v>167</v>
      </c>
      <c r="I2483" t="s">
        <v>48</v>
      </c>
      <c r="J2483" t="s">
        <v>464</v>
      </c>
      <c r="K2483" t="s">
        <v>57</v>
      </c>
      <c r="L2483" t="s">
        <v>58</v>
      </c>
      <c r="M2483" t="s">
        <v>35</v>
      </c>
      <c r="N2483" s="1">
        <v>44049</v>
      </c>
      <c r="O2483">
        <v>3.52</v>
      </c>
      <c r="P2483" s="2">
        <v>5.68</v>
      </c>
      <c r="Q2483">
        <v>2.16</v>
      </c>
      <c r="R2483">
        <v>32</v>
      </c>
      <c r="S2483" s="2">
        <v>112.64</v>
      </c>
      <c r="T2483" s="3">
        <v>0.1</v>
      </c>
      <c r="U2483" s="2">
        <v>11.26</v>
      </c>
      <c r="V2483" s="2">
        <v>101.38</v>
      </c>
      <c r="W2483" s="2">
        <v>1.39</v>
      </c>
      <c r="X2483" s="2">
        <v>102.77</v>
      </c>
    </row>
    <row r="2484" spans="1:24">
      <c r="A2484" t="s">
        <v>4780</v>
      </c>
      <c r="B2484" s="1">
        <v>43999</v>
      </c>
      <c r="C2484" t="s">
        <v>4198</v>
      </c>
      <c r="D2484" t="s">
        <v>158</v>
      </c>
      <c r="E2484" t="s">
        <v>39</v>
      </c>
      <c r="F2484" t="s">
        <v>39</v>
      </c>
      <c r="G2484" t="s">
        <v>107</v>
      </c>
      <c r="H2484" t="s">
        <v>150</v>
      </c>
      <c r="I2484" t="s">
        <v>31</v>
      </c>
      <c r="J2484" t="s">
        <v>467</v>
      </c>
      <c r="K2484" t="s">
        <v>33</v>
      </c>
      <c r="L2484" t="s">
        <v>34</v>
      </c>
      <c r="M2484" t="s">
        <v>35</v>
      </c>
      <c r="N2484" s="1">
        <v>44037</v>
      </c>
      <c r="O2484">
        <v>1.18</v>
      </c>
      <c r="P2484" s="2">
        <v>1.88</v>
      </c>
      <c r="Q2484">
        <v>0.7</v>
      </c>
      <c r="R2484">
        <v>19</v>
      </c>
      <c r="S2484" s="2">
        <v>22.42</v>
      </c>
      <c r="T2484" s="3">
        <v>7.0000000000000007E-2</v>
      </c>
      <c r="U2484" s="2">
        <v>1.57</v>
      </c>
      <c r="V2484" s="2">
        <v>20.85</v>
      </c>
      <c r="W2484" s="2">
        <v>1.49</v>
      </c>
      <c r="X2484" s="2">
        <v>22.34</v>
      </c>
    </row>
    <row r="2485" spans="1:24">
      <c r="A2485" t="s">
        <v>4781</v>
      </c>
      <c r="B2485" s="1">
        <v>44000</v>
      </c>
      <c r="C2485" t="s">
        <v>3399</v>
      </c>
      <c r="D2485" t="s">
        <v>162</v>
      </c>
      <c r="E2485" t="s">
        <v>45</v>
      </c>
      <c r="F2485" t="s">
        <v>45</v>
      </c>
      <c r="G2485" t="s">
        <v>29</v>
      </c>
      <c r="H2485" t="s">
        <v>47</v>
      </c>
      <c r="I2485" t="s">
        <v>176</v>
      </c>
      <c r="J2485" t="s">
        <v>470</v>
      </c>
      <c r="K2485" t="s">
        <v>33</v>
      </c>
      <c r="L2485" t="s">
        <v>41</v>
      </c>
      <c r="M2485" t="s">
        <v>35</v>
      </c>
      <c r="N2485" s="1">
        <v>44033</v>
      </c>
      <c r="O2485">
        <v>2.41</v>
      </c>
      <c r="P2485" s="2">
        <v>3.71</v>
      </c>
      <c r="Q2485">
        <v>1.3</v>
      </c>
      <c r="R2485">
        <v>39</v>
      </c>
      <c r="S2485" s="2">
        <v>93.99</v>
      </c>
      <c r="T2485" s="3">
        <v>0.06</v>
      </c>
      <c r="U2485" s="2">
        <v>5.64</v>
      </c>
      <c r="V2485" s="2">
        <v>88.35</v>
      </c>
      <c r="W2485" s="2">
        <v>1.93</v>
      </c>
      <c r="X2485" s="2">
        <v>90.28</v>
      </c>
    </row>
    <row r="2486" spans="1:24">
      <c r="A2486" t="s">
        <v>4782</v>
      </c>
      <c r="B2486" s="1">
        <v>44000</v>
      </c>
      <c r="C2486" t="s">
        <v>4783</v>
      </c>
      <c r="D2486" t="s">
        <v>166</v>
      </c>
      <c r="E2486" t="s">
        <v>27</v>
      </c>
      <c r="F2486" t="s">
        <v>28</v>
      </c>
      <c r="G2486" t="s">
        <v>46</v>
      </c>
      <c r="H2486" t="s">
        <v>433</v>
      </c>
      <c r="I2486" t="s">
        <v>73</v>
      </c>
      <c r="J2486" t="s">
        <v>473</v>
      </c>
      <c r="K2486" t="s">
        <v>50</v>
      </c>
      <c r="L2486" t="s">
        <v>34</v>
      </c>
      <c r="M2486" t="s">
        <v>35</v>
      </c>
      <c r="N2486" s="1">
        <v>44042</v>
      </c>
      <c r="O2486">
        <v>1.88</v>
      </c>
      <c r="P2486" s="2">
        <v>3.14</v>
      </c>
      <c r="Q2486">
        <v>1.26</v>
      </c>
      <c r="R2486">
        <v>32</v>
      </c>
      <c r="S2486" s="2">
        <v>60.16</v>
      </c>
      <c r="T2486" s="3">
        <v>0.03</v>
      </c>
      <c r="U2486" s="2">
        <v>1.8</v>
      </c>
      <c r="V2486" s="2">
        <v>58.36</v>
      </c>
      <c r="W2486" s="2">
        <v>1.1399999999999999</v>
      </c>
      <c r="X2486" s="2">
        <v>59.5</v>
      </c>
    </row>
    <row r="2487" spans="1:24">
      <c r="A2487" t="s">
        <v>4784</v>
      </c>
      <c r="B2487" s="1">
        <v>44001</v>
      </c>
      <c r="C2487" t="s">
        <v>3403</v>
      </c>
      <c r="D2487" t="s">
        <v>171</v>
      </c>
      <c r="E2487" t="s">
        <v>39</v>
      </c>
      <c r="F2487" t="s">
        <v>39</v>
      </c>
      <c r="G2487" t="s">
        <v>72</v>
      </c>
      <c r="H2487" t="s">
        <v>62</v>
      </c>
      <c r="I2487" t="s">
        <v>31</v>
      </c>
      <c r="J2487" t="s">
        <v>476</v>
      </c>
      <c r="K2487" t="s">
        <v>33</v>
      </c>
      <c r="L2487" t="s">
        <v>41</v>
      </c>
      <c r="M2487" t="s">
        <v>35</v>
      </c>
      <c r="N2487" s="1">
        <v>44053</v>
      </c>
      <c r="O2487">
        <v>21.56</v>
      </c>
      <c r="P2487" s="2">
        <v>36.549999999999997</v>
      </c>
      <c r="Q2487">
        <v>14.99</v>
      </c>
      <c r="R2487">
        <v>48</v>
      </c>
      <c r="S2487" s="2">
        <v>1034.8800000000001</v>
      </c>
      <c r="T2487" s="3">
        <v>7.0000000000000007E-2</v>
      </c>
      <c r="U2487" s="2">
        <v>72.44</v>
      </c>
      <c r="V2487" s="2">
        <v>962.44</v>
      </c>
      <c r="W2487" s="2">
        <v>13.89</v>
      </c>
      <c r="X2487" s="2">
        <v>976.33</v>
      </c>
    </row>
    <row r="2488" spans="1:24">
      <c r="A2488" t="s">
        <v>4785</v>
      </c>
      <c r="B2488" s="1">
        <v>44001</v>
      </c>
      <c r="C2488" t="s">
        <v>2309</v>
      </c>
      <c r="D2488" t="s">
        <v>175</v>
      </c>
      <c r="E2488" t="s">
        <v>45</v>
      </c>
      <c r="F2488" t="s">
        <v>45</v>
      </c>
      <c r="G2488" t="s">
        <v>72</v>
      </c>
      <c r="H2488" t="s">
        <v>66</v>
      </c>
      <c r="I2488" t="s">
        <v>63</v>
      </c>
      <c r="J2488" t="s">
        <v>480</v>
      </c>
      <c r="K2488" t="s">
        <v>33</v>
      </c>
      <c r="L2488" t="s">
        <v>51</v>
      </c>
      <c r="M2488" t="s">
        <v>35</v>
      </c>
      <c r="N2488" s="1">
        <v>44028</v>
      </c>
      <c r="O2488">
        <v>20.18</v>
      </c>
      <c r="P2488" s="2">
        <v>35.409999999999997</v>
      </c>
      <c r="Q2488">
        <v>15.23</v>
      </c>
      <c r="R2488">
        <v>21</v>
      </c>
      <c r="S2488" s="2">
        <v>423.78</v>
      </c>
      <c r="T2488" s="3">
        <v>0.01</v>
      </c>
      <c r="U2488" s="2">
        <v>4.24</v>
      </c>
      <c r="V2488" s="2">
        <v>419.54</v>
      </c>
      <c r="W2488" s="2">
        <v>1.99</v>
      </c>
      <c r="X2488" s="2">
        <v>421.53</v>
      </c>
    </row>
    <row r="2489" spans="1:24">
      <c r="A2489" t="s">
        <v>4786</v>
      </c>
      <c r="B2489" s="1">
        <v>44001</v>
      </c>
      <c r="C2489" t="s">
        <v>4362</v>
      </c>
      <c r="D2489" t="s">
        <v>181</v>
      </c>
      <c r="E2489" t="s">
        <v>27</v>
      </c>
      <c r="F2489" t="s">
        <v>28</v>
      </c>
      <c r="G2489" t="s">
        <v>107</v>
      </c>
      <c r="H2489" t="s">
        <v>150</v>
      </c>
      <c r="I2489" t="s">
        <v>176</v>
      </c>
      <c r="J2489" t="s">
        <v>483</v>
      </c>
      <c r="K2489" t="s">
        <v>50</v>
      </c>
      <c r="L2489" t="s">
        <v>58</v>
      </c>
      <c r="M2489" t="s">
        <v>35</v>
      </c>
      <c r="N2489" s="1">
        <v>44047</v>
      </c>
      <c r="O2489">
        <v>99.39</v>
      </c>
      <c r="P2489" s="2">
        <v>162.93</v>
      </c>
      <c r="Q2489">
        <v>63.54</v>
      </c>
      <c r="R2489">
        <v>16</v>
      </c>
      <c r="S2489" s="2">
        <v>1590.24</v>
      </c>
      <c r="T2489" s="3">
        <v>0.1</v>
      </c>
      <c r="U2489" s="2">
        <v>159.02000000000001</v>
      </c>
      <c r="V2489" s="2">
        <v>1431.22</v>
      </c>
      <c r="W2489" s="2">
        <v>19.989999999999998</v>
      </c>
      <c r="X2489" s="2">
        <v>1451.21</v>
      </c>
    </row>
    <row r="2490" spans="1:24">
      <c r="A2490" t="s">
        <v>4787</v>
      </c>
      <c r="B2490" s="1">
        <v>44004</v>
      </c>
      <c r="C2490" t="s">
        <v>4364</v>
      </c>
      <c r="D2490" t="s">
        <v>185</v>
      </c>
      <c r="E2490" t="s">
        <v>39</v>
      </c>
      <c r="F2490" t="s">
        <v>39</v>
      </c>
      <c r="G2490" t="s">
        <v>29</v>
      </c>
      <c r="H2490" t="s">
        <v>525</v>
      </c>
      <c r="I2490" t="s">
        <v>63</v>
      </c>
      <c r="J2490" t="s">
        <v>486</v>
      </c>
      <c r="K2490" t="s">
        <v>57</v>
      </c>
      <c r="L2490" t="s">
        <v>51</v>
      </c>
      <c r="M2490" t="s">
        <v>52</v>
      </c>
      <c r="N2490" s="1">
        <v>44006</v>
      </c>
      <c r="O2490">
        <v>56.16</v>
      </c>
      <c r="P2490" s="2">
        <v>136.97999999999999</v>
      </c>
      <c r="Q2490">
        <v>80.819999999999993</v>
      </c>
      <c r="R2490">
        <v>17</v>
      </c>
      <c r="S2490" s="2">
        <v>954.72</v>
      </c>
      <c r="T2490" s="3">
        <v>0</v>
      </c>
      <c r="U2490" s="2">
        <v>0</v>
      </c>
      <c r="V2490" s="2">
        <v>954.72</v>
      </c>
      <c r="W2490" s="2">
        <v>24.49</v>
      </c>
      <c r="X2490" s="2">
        <v>979.21</v>
      </c>
    </row>
    <row r="2491" spans="1:24">
      <c r="A2491" t="s">
        <v>4788</v>
      </c>
      <c r="B2491" s="1">
        <v>44004</v>
      </c>
      <c r="C2491" t="s">
        <v>3899</v>
      </c>
      <c r="D2491" t="s">
        <v>189</v>
      </c>
      <c r="E2491" t="s">
        <v>45</v>
      </c>
      <c r="F2491" t="s">
        <v>45</v>
      </c>
      <c r="G2491" t="s">
        <v>72</v>
      </c>
      <c r="H2491" t="s">
        <v>525</v>
      </c>
      <c r="I2491" t="s">
        <v>31</v>
      </c>
      <c r="J2491" t="s">
        <v>489</v>
      </c>
      <c r="K2491" t="s">
        <v>50</v>
      </c>
      <c r="L2491" t="s">
        <v>34</v>
      </c>
      <c r="M2491" t="s">
        <v>52</v>
      </c>
      <c r="N2491" s="1">
        <v>44008</v>
      </c>
      <c r="O2491">
        <v>3.14</v>
      </c>
      <c r="P2491" s="2">
        <v>4.91</v>
      </c>
      <c r="Q2491">
        <v>1.77</v>
      </c>
      <c r="R2491">
        <v>24</v>
      </c>
      <c r="S2491" s="2">
        <v>75.36</v>
      </c>
      <c r="T2491" s="3">
        <v>0.01</v>
      </c>
      <c r="U2491" s="2">
        <v>0.75</v>
      </c>
      <c r="V2491" s="2">
        <v>74.61</v>
      </c>
      <c r="W2491" s="2">
        <v>0.5</v>
      </c>
      <c r="X2491" s="2">
        <v>75.11</v>
      </c>
    </row>
    <row r="2492" spans="1:24">
      <c r="A2492" t="s">
        <v>4789</v>
      </c>
      <c r="B2492" s="1">
        <v>44005</v>
      </c>
      <c r="C2492" t="s">
        <v>3592</v>
      </c>
      <c r="D2492" t="s">
        <v>193</v>
      </c>
      <c r="E2492" t="s">
        <v>27</v>
      </c>
      <c r="F2492" t="s">
        <v>28</v>
      </c>
      <c r="G2492" t="s">
        <v>107</v>
      </c>
      <c r="H2492" t="s">
        <v>47</v>
      </c>
      <c r="I2492" t="s">
        <v>31</v>
      </c>
      <c r="J2492" t="s">
        <v>492</v>
      </c>
      <c r="K2492" t="s">
        <v>57</v>
      </c>
      <c r="L2492" t="s">
        <v>41</v>
      </c>
      <c r="M2492" t="s">
        <v>35</v>
      </c>
      <c r="N2492" s="1">
        <v>44064</v>
      </c>
      <c r="O2492">
        <v>1.84</v>
      </c>
      <c r="P2492" s="2">
        <v>2.88</v>
      </c>
      <c r="Q2492">
        <v>1.04</v>
      </c>
      <c r="R2492">
        <v>8</v>
      </c>
      <c r="S2492" s="2">
        <v>14.72</v>
      </c>
      <c r="T2492" s="3">
        <v>7.0000000000000007E-2</v>
      </c>
      <c r="U2492" s="2">
        <v>1.03</v>
      </c>
      <c r="V2492" s="2">
        <v>13.69</v>
      </c>
      <c r="W2492" s="2">
        <v>0.99</v>
      </c>
      <c r="X2492" s="2">
        <v>14.68</v>
      </c>
    </row>
    <row r="2493" spans="1:24">
      <c r="A2493" t="s">
        <v>4790</v>
      </c>
      <c r="B2493" s="1">
        <v>44007</v>
      </c>
      <c r="C2493" t="s">
        <v>4791</v>
      </c>
      <c r="D2493" t="s">
        <v>197</v>
      </c>
      <c r="E2493" t="s">
        <v>39</v>
      </c>
      <c r="F2493" t="s">
        <v>39</v>
      </c>
      <c r="G2493" t="s">
        <v>46</v>
      </c>
      <c r="H2493" t="s">
        <v>66</v>
      </c>
      <c r="I2493" t="s">
        <v>63</v>
      </c>
      <c r="J2493" t="s">
        <v>495</v>
      </c>
      <c r="K2493" t="s">
        <v>33</v>
      </c>
      <c r="L2493" t="s">
        <v>51</v>
      </c>
      <c r="M2493" t="s">
        <v>35</v>
      </c>
      <c r="N2493" s="1">
        <v>44066</v>
      </c>
      <c r="O2493">
        <v>16.8</v>
      </c>
      <c r="P2493" s="2">
        <v>40.97</v>
      </c>
      <c r="Q2493">
        <v>24.17</v>
      </c>
      <c r="R2493">
        <v>47</v>
      </c>
      <c r="S2493" s="2">
        <v>789.6</v>
      </c>
      <c r="T2493" s="3">
        <v>0.06</v>
      </c>
      <c r="U2493" s="2">
        <v>47.38</v>
      </c>
      <c r="V2493" s="2">
        <v>742.22</v>
      </c>
      <c r="W2493" s="2">
        <v>8.99</v>
      </c>
      <c r="X2493" s="2">
        <v>751.21</v>
      </c>
    </row>
    <row r="2494" spans="1:24">
      <c r="A2494" t="s">
        <v>4792</v>
      </c>
      <c r="B2494" s="1">
        <v>44009</v>
      </c>
      <c r="C2494" t="s">
        <v>4793</v>
      </c>
      <c r="D2494" t="s">
        <v>201</v>
      </c>
      <c r="E2494" t="s">
        <v>45</v>
      </c>
      <c r="F2494" t="s">
        <v>45</v>
      </c>
      <c r="G2494" t="s">
        <v>46</v>
      </c>
      <c r="H2494" t="s">
        <v>62</v>
      </c>
      <c r="I2494" t="s">
        <v>176</v>
      </c>
      <c r="J2494" t="s">
        <v>498</v>
      </c>
      <c r="K2494" t="s">
        <v>57</v>
      </c>
      <c r="L2494" t="s">
        <v>58</v>
      </c>
      <c r="M2494" t="s">
        <v>35</v>
      </c>
      <c r="N2494" s="1">
        <v>44049</v>
      </c>
      <c r="O2494">
        <v>1.46</v>
      </c>
      <c r="P2494" s="2">
        <v>3.57</v>
      </c>
      <c r="Q2494">
        <v>2.11</v>
      </c>
      <c r="R2494">
        <v>46</v>
      </c>
      <c r="S2494" s="2">
        <v>67.16</v>
      </c>
      <c r="T2494" s="3">
        <v>0.01</v>
      </c>
      <c r="U2494" s="2">
        <v>0.67</v>
      </c>
      <c r="V2494" s="2">
        <v>66.489999999999995</v>
      </c>
      <c r="W2494" s="2">
        <v>4.17</v>
      </c>
      <c r="X2494" s="2">
        <v>70.66</v>
      </c>
    </row>
    <row r="2495" spans="1:24">
      <c r="A2495" t="s">
        <v>4794</v>
      </c>
      <c r="B2495" s="1">
        <v>44011</v>
      </c>
      <c r="C2495" t="s">
        <v>4795</v>
      </c>
      <c r="D2495" t="s">
        <v>205</v>
      </c>
      <c r="E2495" t="s">
        <v>39</v>
      </c>
      <c r="F2495" t="s">
        <v>39</v>
      </c>
      <c r="G2495" t="s">
        <v>29</v>
      </c>
      <c r="H2495" t="s">
        <v>47</v>
      </c>
      <c r="I2495" t="s">
        <v>31</v>
      </c>
      <c r="J2495" t="s">
        <v>501</v>
      </c>
      <c r="K2495" t="s">
        <v>33</v>
      </c>
      <c r="L2495" t="s">
        <v>34</v>
      </c>
      <c r="M2495" t="s">
        <v>35</v>
      </c>
      <c r="N2495" s="1">
        <v>44051</v>
      </c>
      <c r="O2495">
        <v>1.59</v>
      </c>
      <c r="P2495" s="2">
        <v>2.61</v>
      </c>
      <c r="Q2495">
        <v>1.02</v>
      </c>
      <c r="R2495">
        <v>44</v>
      </c>
      <c r="S2495" s="2">
        <v>69.959999999999994</v>
      </c>
      <c r="T2495" s="3">
        <v>0.09</v>
      </c>
      <c r="U2495" s="2">
        <v>6.3</v>
      </c>
      <c r="V2495" s="2">
        <v>63.66</v>
      </c>
      <c r="W2495" s="2">
        <v>0.5</v>
      </c>
      <c r="X2495" s="2">
        <v>64.16</v>
      </c>
    </row>
    <row r="2496" spans="1:24">
      <c r="A2496" t="s">
        <v>4796</v>
      </c>
      <c r="B2496" s="1">
        <v>44011</v>
      </c>
      <c r="C2496" t="s">
        <v>3421</v>
      </c>
      <c r="D2496" t="s">
        <v>209</v>
      </c>
      <c r="E2496" t="s">
        <v>45</v>
      </c>
      <c r="F2496" t="s">
        <v>45</v>
      </c>
      <c r="G2496" t="s">
        <v>29</v>
      </c>
      <c r="H2496" t="s">
        <v>90</v>
      </c>
      <c r="I2496" t="s">
        <v>63</v>
      </c>
      <c r="J2496" t="s">
        <v>504</v>
      </c>
      <c r="K2496" t="s">
        <v>33</v>
      </c>
      <c r="L2496" t="s">
        <v>41</v>
      </c>
      <c r="M2496" t="s">
        <v>35</v>
      </c>
      <c r="N2496" s="1">
        <v>44014</v>
      </c>
      <c r="O2496">
        <v>14.7</v>
      </c>
      <c r="P2496" s="2">
        <v>29.99</v>
      </c>
      <c r="Q2496">
        <v>15.29</v>
      </c>
      <c r="R2496">
        <v>20</v>
      </c>
      <c r="S2496" s="2">
        <v>294</v>
      </c>
      <c r="T2496" s="3">
        <v>0</v>
      </c>
      <c r="U2496" s="2">
        <v>0</v>
      </c>
      <c r="V2496" s="2">
        <v>294</v>
      </c>
      <c r="W2496" s="2">
        <v>5.5</v>
      </c>
      <c r="X2496" s="2">
        <v>299.5</v>
      </c>
    </row>
    <row r="2497" spans="1:24">
      <c r="A2497" t="s">
        <v>4797</v>
      </c>
      <c r="B2497" s="1">
        <v>44012</v>
      </c>
      <c r="C2497" t="s">
        <v>4798</v>
      </c>
      <c r="D2497" t="s">
        <v>213</v>
      </c>
      <c r="E2497" t="s">
        <v>27</v>
      </c>
      <c r="F2497" t="s">
        <v>28</v>
      </c>
      <c r="G2497" t="s">
        <v>29</v>
      </c>
      <c r="H2497" t="s">
        <v>525</v>
      </c>
      <c r="I2497" t="s">
        <v>31</v>
      </c>
      <c r="J2497" t="s">
        <v>507</v>
      </c>
      <c r="K2497" t="s">
        <v>33</v>
      </c>
      <c r="L2497" t="s">
        <v>51</v>
      </c>
      <c r="M2497" t="s">
        <v>35</v>
      </c>
      <c r="N2497" s="1">
        <v>44050</v>
      </c>
      <c r="O2497">
        <v>8.92</v>
      </c>
      <c r="P2497" s="2">
        <v>29.74</v>
      </c>
      <c r="Q2497">
        <v>20.82</v>
      </c>
      <c r="R2497">
        <v>4</v>
      </c>
      <c r="S2497" s="2">
        <v>35.68</v>
      </c>
      <c r="T2497" s="3">
        <v>0.05</v>
      </c>
      <c r="U2497" s="2">
        <v>1.78</v>
      </c>
      <c r="V2497" s="2">
        <v>33.9</v>
      </c>
      <c r="W2497" s="2">
        <v>6.64</v>
      </c>
      <c r="X2497" s="2">
        <v>40.54</v>
      </c>
    </row>
    <row r="2498" spans="1:24">
      <c r="A2498" t="s">
        <v>4799</v>
      </c>
      <c r="B2498" s="1">
        <v>44016</v>
      </c>
      <c r="C2498" t="s">
        <v>2758</v>
      </c>
      <c r="D2498" t="s">
        <v>217</v>
      </c>
      <c r="E2498" t="s">
        <v>27</v>
      </c>
      <c r="F2498" t="s">
        <v>28</v>
      </c>
      <c r="G2498" t="s">
        <v>72</v>
      </c>
      <c r="H2498" t="s">
        <v>62</v>
      </c>
      <c r="I2498" t="s">
        <v>176</v>
      </c>
      <c r="J2498" t="s">
        <v>510</v>
      </c>
      <c r="K2498" t="s">
        <v>50</v>
      </c>
      <c r="L2498" t="s">
        <v>58</v>
      </c>
      <c r="M2498" t="s">
        <v>35</v>
      </c>
      <c r="N2498" s="1">
        <v>44054</v>
      </c>
      <c r="O2498">
        <v>3.32</v>
      </c>
      <c r="P2498" s="2">
        <v>5.18</v>
      </c>
      <c r="Q2498">
        <v>1.86</v>
      </c>
      <c r="R2498">
        <v>43</v>
      </c>
      <c r="S2498" s="2">
        <v>142.76</v>
      </c>
      <c r="T2498" s="3">
        <v>0.03</v>
      </c>
      <c r="U2498" s="2">
        <v>4.28</v>
      </c>
      <c r="V2498" s="2">
        <v>138.47999999999999</v>
      </c>
      <c r="W2498" s="2">
        <v>2.04</v>
      </c>
      <c r="X2498" s="2">
        <v>140.52000000000001</v>
      </c>
    </row>
    <row r="2499" spans="1:24">
      <c r="A2499" t="s">
        <v>4800</v>
      </c>
      <c r="B2499" s="1">
        <v>44017</v>
      </c>
      <c r="C2499" t="s">
        <v>4801</v>
      </c>
      <c r="D2499" t="s">
        <v>221</v>
      </c>
      <c r="E2499" t="s">
        <v>39</v>
      </c>
      <c r="F2499" t="s">
        <v>39</v>
      </c>
      <c r="G2499" t="s">
        <v>72</v>
      </c>
      <c r="H2499" t="s">
        <v>416</v>
      </c>
      <c r="I2499" t="s">
        <v>73</v>
      </c>
      <c r="J2499" t="s">
        <v>513</v>
      </c>
      <c r="K2499" t="s">
        <v>57</v>
      </c>
      <c r="L2499" t="s">
        <v>58</v>
      </c>
      <c r="M2499" t="s">
        <v>35</v>
      </c>
      <c r="N2499" s="1">
        <v>44030</v>
      </c>
      <c r="O2499">
        <v>1.84</v>
      </c>
      <c r="P2499" s="2">
        <v>2.88</v>
      </c>
      <c r="Q2499">
        <v>1.04</v>
      </c>
      <c r="R2499">
        <v>47</v>
      </c>
      <c r="S2499" s="2">
        <v>86.48</v>
      </c>
      <c r="T2499" s="3">
        <v>0.03</v>
      </c>
      <c r="U2499" s="2">
        <v>2.59</v>
      </c>
      <c r="V2499" s="2">
        <v>83.89</v>
      </c>
      <c r="W2499" s="2">
        <v>5.33</v>
      </c>
      <c r="X2499" s="2">
        <v>89.22</v>
      </c>
    </row>
    <row r="2500" spans="1:24">
      <c r="A2500" t="s">
        <v>4802</v>
      </c>
      <c r="B2500" s="1">
        <v>44023</v>
      </c>
      <c r="C2500" t="s">
        <v>2990</v>
      </c>
      <c r="D2500" t="s">
        <v>225</v>
      </c>
      <c r="E2500" t="s">
        <v>45</v>
      </c>
      <c r="F2500" t="s">
        <v>45</v>
      </c>
      <c r="G2500" t="s">
        <v>72</v>
      </c>
      <c r="H2500" t="s">
        <v>90</v>
      </c>
      <c r="I2500" t="s">
        <v>176</v>
      </c>
      <c r="J2500" t="s">
        <v>516</v>
      </c>
      <c r="K2500" t="s">
        <v>50</v>
      </c>
      <c r="L2500" t="s">
        <v>58</v>
      </c>
      <c r="M2500" t="s">
        <v>35</v>
      </c>
      <c r="N2500" s="1">
        <v>44054</v>
      </c>
      <c r="O2500">
        <v>8.31</v>
      </c>
      <c r="P2500" s="2">
        <v>15.98</v>
      </c>
      <c r="Q2500">
        <v>7.67</v>
      </c>
      <c r="R2500">
        <v>40</v>
      </c>
      <c r="S2500" s="2">
        <v>332.4</v>
      </c>
      <c r="T2500" s="3">
        <v>0.03</v>
      </c>
      <c r="U2500" s="2">
        <v>9.9700000000000006</v>
      </c>
      <c r="V2500" s="2">
        <v>322.43</v>
      </c>
      <c r="W2500" s="2">
        <v>6.5</v>
      </c>
      <c r="X2500" s="2">
        <v>328.93</v>
      </c>
    </row>
    <row r="2501" spans="1:24">
      <c r="A2501" t="s">
        <v>4803</v>
      </c>
      <c r="B2501" s="1">
        <v>44024</v>
      </c>
      <c r="C2501" t="s">
        <v>4379</v>
      </c>
      <c r="D2501" t="s">
        <v>229</v>
      </c>
      <c r="E2501" t="s">
        <v>27</v>
      </c>
      <c r="F2501" t="s">
        <v>28</v>
      </c>
      <c r="G2501" t="s">
        <v>72</v>
      </c>
      <c r="H2501" t="s">
        <v>66</v>
      </c>
      <c r="I2501" t="s">
        <v>31</v>
      </c>
      <c r="J2501" t="s">
        <v>519</v>
      </c>
      <c r="K2501" t="s">
        <v>57</v>
      </c>
      <c r="L2501" t="s">
        <v>41</v>
      </c>
      <c r="M2501" t="s">
        <v>35</v>
      </c>
      <c r="N2501" s="1">
        <v>44076</v>
      </c>
      <c r="O2501">
        <v>1.82</v>
      </c>
      <c r="P2501" s="2">
        <v>2.84</v>
      </c>
      <c r="Q2501">
        <v>1.02</v>
      </c>
      <c r="R2501">
        <v>19</v>
      </c>
      <c r="S2501" s="2">
        <v>34.58</v>
      </c>
      <c r="T2501" s="3">
        <v>0</v>
      </c>
      <c r="U2501" s="2">
        <v>0</v>
      </c>
      <c r="V2501" s="2">
        <v>34.58</v>
      </c>
      <c r="W2501" s="2">
        <v>5.44</v>
      </c>
      <c r="X2501" s="2">
        <v>40.020000000000003</v>
      </c>
    </row>
    <row r="2502" spans="1:24">
      <c r="A2502" t="s">
        <v>4804</v>
      </c>
      <c r="B2502" s="1">
        <v>44027</v>
      </c>
      <c r="C2502" t="s">
        <v>128</v>
      </c>
      <c r="D2502" t="s">
        <v>232</v>
      </c>
      <c r="E2502" t="s">
        <v>39</v>
      </c>
      <c r="F2502" t="s">
        <v>39</v>
      </c>
      <c r="G2502" t="s">
        <v>29</v>
      </c>
      <c r="H2502" t="s">
        <v>62</v>
      </c>
      <c r="I2502" t="s">
        <v>63</v>
      </c>
      <c r="J2502" t="s">
        <v>522</v>
      </c>
      <c r="K2502" t="s">
        <v>33</v>
      </c>
      <c r="L2502" t="s">
        <v>34</v>
      </c>
      <c r="M2502" t="s">
        <v>35</v>
      </c>
      <c r="N2502" s="1">
        <v>44069</v>
      </c>
      <c r="O2502">
        <v>1.87</v>
      </c>
      <c r="P2502" s="2">
        <v>8.1199999999999992</v>
      </c>
      <c r="Q2502">
        <v>6.25</v>
      </c>
      <c r="R2502">
        <v>4</v>
      </c>
      <c r="S2502" s="2">
        <v>7.48</v>
      </c>
      <c r="T2502" s="3">
        <v>7.0000000000000007E-2</v>
      </c>
      <c r="U2502" s="2">
        <v>0.52</v>
      </c>
      <c r="V2502" s="2">
        <v>6.96</v>
      </c>
      <c r="W2502" s="2">
        <v>2.83</v>
      </c>
      <c r="X2502" s="2">
        <v>9.7899999999999991</v>
      </c>
    </row>
    <row r="2503" spans="1:24">
      <c r="A2503" t="s">
        <v>4805</v>
      </c>
      <c r="B2503" s="1">
        <v>44029</v>
      </c>
      <c r="C2503" t="s">
        <v>4806</v>
      </c>
      <c r="D2503" t="s">
        <v>236</v>
      </c>
      <c r="E2503" t="s">
        <v>45</v>
      </c>
      <c r="F2503" t="s">
        <v>45</v>
      </c>
      <c r="G2503" t="s">
        <v>46</v>
      </c>
      <c r="H2503" t="s">
        <v>47</v>
      </c>
      <c r="I2503" t="s">
        <v>176</v>
      </c>
      <c r="J2503" t="s">
        <v>526</v>
      </c>
      <c r="K2503" t="s">
        <v>57</v>
      </c>
      <c r="L2503" t="s">
        <v>41</v>
      </c>
      <c r="M2503" t="s">
        <v>35</v>
      </c>
      <c r="N2503" s="1">
        <v>44065</v>
      </c>
      <c r="O2503">
        <v>2.76</v>
      </c>
      <c r="P2503" s="2">
        <v>4.38</v>
      </c>
      <c r="Q2503">
        <v>1.62</v>
      </c>
      <c r="R2503">
        <v>18</v>
      </c>
      <c r="S2503" s="2">
        <v>49.68</v>
      </c>
      <c r="T2503" s="3">
        <v>0.03</v>
      </c>
      <c r="U2503" s="2">
        <v>1.49</v>
      </c>
      <c r="V2503" s="2">
        <v>48.19</v>
      </c>
      <c r="W2503" s="2">
        <v>6.21</v>
      </c>
      <c r="X2503" s="2">
        <v>54.4</v>
      </c>
    </row>
    <row r="2504" spans="1:24">
      <c r="A2504" t="s">
        <v>4807</v>
      </c>
      <c r="B2504" s="1">
        <v>44030</v>
      </c>
      <c r="C2504" t="s">
        <v>4808</v>
      </c>
      <c r="D2504" t="s">
        <v>240</v>
      </c>
      <c r="E2504" t="s">
        <v>27</v>
      </c>
      <c r="F2504" t="s">
        <v>28</v>
      </c>
      <c r="G2504" t="s">
        <v>29</v>
      </c>
      <c r="H2504" t="s">
        <v>433</v>
      </c>
      <c r="I2504" t="s">
        <v>31</v>
      </c>
      <c r="J2504" t="s">
        <v>529</v>
      </c>
      <c r="K2504" t="s">
        <v>33</v>
      </c>
      <c r="L2504" t="s">
        <v>58</v>
      </c>
      <c r="M2504" t="s">
        <v>35</v>
      </c>
      <c r="N2504" s="1">
        <v>44032</v>
      </c>
      <c r="O2504">
        <v>1.84</v>
      </c>
      <c r="P2504" s="2">
        <v>2.88</v>
      </c>
      <c r="Q2504">
        <v>1.04</v>
      </c>
      <c r="R2504">
        <v>10</v>
      </c>
      <c r="S2504" s="2">
        <v>18.399999999999999</v>
      </c>
      <c r="T2504" s="3">
        <v>0.01</v>
      </c>
      <c r="U2504" s="2">
        <v>0.18</v>
      </c>
      <c r="V2504" s="2">
        <v>18.22</v>
      </c>
      <c r="W2504" s="2">
        <v>0.99</v>
      </c>
      <c r="X2504" s="2">
        <v>19.21</v>
      </c>
    </row>
    <row r="2505" spans="1:24">
      <c r="A2505" t="s">
        <v>4809</v>
      </c>
      <c r="B2505" s="1">
        <v>44034</v>
      </c>
      <c r="C2505" t="s">
        <v>2879</v>
      </c>
      <c r="D2505" t="s">
        <v>244</v>
      </c>
      <c r="E2505" t="s">
        <v>39</v>
      </c>
      <c r="F2505" t="s">
        <v>39</v>
      </c>
      <c r="G2505" t="s">
        <v>72</v>
      </c>
      <c r="H2505" t="s">
        <v>433</v>
      </c>
      <c r="I2505" t="s">
        <v>48</v>
      </c>
      <c r="J2505" t="s">
        <v>532</v>
      </c>
      <c r="K2505" t="s">
        <v>50</v>
      </c>
      <c r="L2505" t="s">
        <v>58</v>
      </c>
      <c r="M2505" t="s">
        <v>35</v>
      </c>
      <c r="N2505" s="1">
        <v>44050</v>
      </c>
      <c r="O2505">
        <v>1.33</v>
      </c>
      <c r="P2505" s="2">
        <v>2.08</v>
      </c>
      <c r="Q2505">
        <v>0.75</v>
      </c>
      <c r="R2505">
        <v>20</v>
      </c>
      <c r="S2505" s="2">
        <v>26.6</v>
      </c>
      <c r="T2505" s="3">
        <v>0.04</v>
      </c>
      <c r="U2505" s="2">
        <v>1.06</v>
      </c>
      <c r="V2505" s="2">
        <v>25.54</v>
      </c>
      <c r="W2505" s="2">
        <v>1.49</v>
      </c>
      <c r="X2505" s="2">
        <v>27.03</v>
      </c>
    </row>
    <row r="2506" spans="1:24">
      <c r="A2506" t="s">
        <v>4810</v>
      </c>
      <c r="B2506" s="1">
        <v>44036</v>
      </c>
      <c r="C2506" t="s">
        <v>4811</v>
      </c>
      <c r="D2506" t="s">
        <v>248</v>
      </c>
      <c r="E2506" t="s">
        <v>45</v>
      </c>
      <c r="F2506" t="s">
        <v>45</v>
      </c>
      <c r="G2506" t="s">
        <v>46</v>
      </c>
      <c r="H2506" t="s">
        <v>116</v>
      </c>
      <c r="I2506" t="s">
        <v>73</v>
      </c>
      <c r="J2506" t="s">
        <v>535</v>
      </c>
      <c r="K2506" t="s">
        <v>57</v>
      </c>
      <c r="L2506" t="s">
        <v>51</v>
      </c>
      <c r="M2506" t="s">
        <v>52</v>
      </c>
      <c r="N2506" s="1">
        <v>44064</v>
      </c>
      <c r="O2506">
        <v>1.6</v>
      </c>
      <c r="P2506" s="2">
        <v>2.62</v>
      </c>
      <c r="Q2506">
        <v>1.02</v>
      </c>
      <c r="R2506">
        <v>25</v>
      </c>
      <c r="S2506" s="2">
        <v>40</v>
      </c>
      <c r="T2506" s="3">
        <v>0.09</v>
      </c>
      <c r="U2506" s="2">
        <v>3.6</v>
      </c>
      <c r="V2506" s="2">
        <v>36.4</v>
      </c>
      <c r="W2506" s="2">
        <v>0.8</v>
      </c>
      <c r="X2506" s="2">
        <v>37.200000000000003</v>
      </c>
    </row>
    <row r="2507" spans="1:24">
      <c r="A2507" t="s">
        <v>4812</v>
      </c>
      <c r="B2507" s="1">
        <v>44037</v>
      </c>
      <c r="C2507" t="s">
        <v>2502</v>
      </c>
      <c r="D2507" t="s">
        <v>252</v>
      </c>
      <c r="E2507" t="s">
        <v>39</v>
      </c>
      <c r="F2507" t="s">
        <v>39</v>
      </c>
      <c r="G2507" t="s">
        <v>107</v>
      </c>
      <c r="H2507" t="s">
        <v>90</v>
      </c>
      <c r="I2507" t="s">
        <v>48</v>
      </c>
      <c r="J2507" t="s">
        <v>538</v>
      </c>
      <c r="K2507" t="s">
        <v>33</v>
      </c>
      <c r="L2507" t="s">
        <v>58</v>
      </c>
      <c r="M2507" t="s">
        <v>35</v>
      </c>
      <c r="N2507" s="1">
        <v>44084</v>
      </c>
      <c r="O2507">
        <v>1.98</v>
      </c>
      <c r="P2507" s="2">
        <v>3.15</v>
      </c>
      <c r="Q2507">
        <v>1.17</v>
      </c>
      <c r="R2507">
        <v>46</v>
      </c>
      <c r="S2507" s="2">
        <v>91.08</v>
      </c>
      <c r="T2507" s="3">
        <v>0.1</v>
      </c>
      <c r="U2507" s="2">
        <v>9.11</v>
      </c>
      <c r="V2507" s="2">
        <v>81.97</v>
      </c>
      <c r="W2507" s="2">
        <v>0.49</v>
      </c>
      <c r="X2507" s="2">
        <v>82.46</v>
      </c>
    </row>
    <row r="2508" spans="1:24">
      <c r="A2508" t="s">
        <v>4813</v>
      </c>
      <c r="B2508" s="1">
        <v>44040</v>
      </c>
      <c r="C2508" t="s">
        <v>4814</v>
      </c>
      <c r="D2508" t="s">
        <v>256</v>
      </c>
      <c r="E2508" t="s">
        <v>39</v>
      </c>
      <c r="F2508" t="s">
        <v>39</v>
      </c>
      <c r="G2508" t="s">
        <v>29</v>
      </c>
      <c r="H2508" t="s">
        <v>66</v>
      </c>
      <c r="I2508" t="s">
        <v>31</v>
      </c>
      <c r="J2508" t="s">
        <v>541</v>
      </c>
      <c r="K2508" t="s">
        <v>57</v>
      </c>
      <c r="L2508" t="s">
        <v>34</v>
      </c>
      <c r="M2508" t="s">
        <v>35</v>
      </c>
      <c r="N2508" s="1">
        <v>44098</v>
      </c>
      <c r="O2508">
        <v>8.82</v>
      </c>
      <c r="P2508" s="2">
        <v>20.99</v>
      </c>
      <c r="Q2508">
        <v>12.17</v>
      </c>
      <c r="R2508">
        <v>9</v>
      </c>
      <c r="S2508" s="2">
        <v>79.38</v>
      </c>
      <c r="T2508" s="3">
        <v>0.08</v>
      </c>
      <c r="U2508" s="2">
        <v>6.35</v>
      </c>
      <c r="V2508" s="2">
        <v>73.03</v>
      </c>
      <c r="W2508" s="2">
        <v>4.8099999999999996</v>
      </c>
      <c r="X2508" s="2">
        <v>77.84</v>
      </c>
    </row>
    <row r="2509" spans="1:24">
      <c r="A2509" t="s">
        <v>4815</v>
      </c>
      <c r="B2509" s="1">
        <v>44042</v>
      </c>
      <c r="C2509" t="s">
        <v>394</v>
      </c>
      <c r="D2509" t="s">
        <v>260</v>
      </c>
      <c r="E2509" t="s">
        <v>45</v>
      </c>
      <c r="F2509" t="s">
        <v>45</v>
      </c>
      <c r="G2509" t="s">
        <v>46</v>
      </c>
      <c r="H2509" t="s">
        <v>90</v>
      </c>
      <c r="I2509" t="s">
        <v>176</v>
      </c>
      <c r="J2509" t="s">
        <v>544</v>
      </c>
      <c r="K2509" t="s">
        <v>33</v>
      </c>
      <c r="L2509" t="s">
        <v>34</v>
      </c>
      <c r="M2509" t="s">
        <v>35</v>
      </c>
      <c r="N2509" s="1">
        <v>44066</v>
      </c>
      <c r="O2509">
        <v>1.84</v>
      </c>
      <c r="P2509" s="2">
        <v>2.88</v>
      </c>
      <c r="Q2509">
        <v>1.04</v>
      </c>
      <c r="R2509">
        <v>11</v>
      </c>
      <c r="S2509" s="2">
        <v>20.239999999999998</v>
      </c>
      <c r="T2509" s="3">
        <v>0.02</v>
      </c>
      <c r="U2509" s="2">
        <v>0.4</v>
      </c>
      <c r="V2509" s="2">
        <v>19.84</v>
      </c>
      <c r="W2509" s="2">
        <v>5.33</v>
      </c>
      <c r="X2509" s="2">
        <v>25.17</v>
      </c>
    </row>
    <row r="2510" spans="1:24">
      <c r="A2510" t="s">
        <v>4816</v>
      </c>
      <c r="B2510" s="1">
        <v>44042</v>
      </c>
      <c r="C2510" t="s">
        <v>4526</v>
      </c>
      <c r="D2510" t="s">
        <v>264</v>
      </c>
      <c r="E2510" t="s">
        <v>27</v>
      </c>
      <c r="F2510" t="s">
        <v>28</v>
      </c>
      <c r="G2510" t="s">
        <v>46</v>
      </c>
      <c r="H2510" t="s">
        <v>47</v>
      </c>
      <c r="I2510" t="s">
        <v>176</v>
      </c>
      <c r="J2510" t="s">
        <v>547</v>
      </c>
      <c r="K2510" t="s">
        <v>50</v>
      </c>
      <c r="L2510" t="s">
        <v>34</v>
      </c>
      <c r="M2510" t="s">
        <v>35</v>
      </c>
      <c r="N2510" s="1">
        <v>44089</v>
      </c>
      <c r="O2510">
        <v>13.88</v>
      </c>
      <c r="P2510" s="2">
        <v>22.38</v>
      </c>
      <c r="Q2510">
        <v>8.5</v>
      </c>
      <c r="R2510">
        <v>34</v>
      </c>
      <c r="S2510" s="2">
        <v>471.92</v>
      </c>
      <c r="T2510" s="3">
        <v>0.01</v>
      </c>
      <c r="U2510" s="2">
        <v>4.72</v>
      </c>
      <c r="V2510" s="2">
        <v>467.2</v>
      </c>
      <c r="W2510" s="2">
        <v>15.1</v>
      </c>
      <c r="X2510" s="2">
        <v>482.3</v>
      </c>
    </row>
    <row r="2511" spans="1:24">
      <c r="A2511" t="s">
        <v>4817</v>
      </c>
      <c r="B2511" s="1">
        <v>44042</v>
      </c>
      <c r="C2511" t="s">
        <v>3617</v>
      </c>
      <c r="D2511" t="s">
        <v>268</v>
      </c>
      <c r="E2511" t="s">
        <v>27</v>
      </c>
      <c r="F2511" t="s">
        <v>28</v>
      </c>
      <c r="G2511" t="s">
        <v>29</v>
      </c>
      <c r="H2511" t="s">
        <v>62</v>
      </c>
      <c r="I2511" t="s">
        <v>31</v>
      </c>
      <c r="J2511" t="s">
        <v>550</v>
      </c>
      <c r="K2511" t="s">
        <v>57</v>
      </c>
      <c r="L2511" t="s">
        <v>34</v>
      </c>
      <c r="M2511" t="s">
        <v>35</v>
      </c>
      <c r="N2511" s="1">
        <v>44058</v>
      </c>
      <c r="O2511">
        <v>4.8899999999999997</v>
      </c>
      <c r="P2511" s="2">
        <v>7.64</v>
      </c>
      <c r="Q2511">
        <v>2.75</v>
      </c>
      <c r="R2511">
        <v>7</v>
      </c>
      <c r="S2511" s="2">
        <v>34.229999999999997</v>
      </c>
      <c r="T2511" s="3">
        <v>0.06</v>
      </c>
      <c r="U2511" s="2">
        <v>2.0499999999999998</v>
      </c>
      <c r="V2511" s="2">
        <v>32.18</v>
      </c>
      <c r="W2511" s="2">
        <v>1.39</v>
      </c>
      <c r="X2511" s="2">
        <v>33.57</v>
      </c>
    </row>
    <row r="2512" spans="1:24">
      <c r="A2512" t="s">
        <v>4818</v>
      </c>
      <c r="B2512" s="1">
        <v>44046</v>
      </c>
      <c r="C2512" t="s">
        <v>4088</v>
      </c>
      <c r="D2512" t="s">
        <v>272</v>
      </c>
      <c r="E2512" t="s">
        <v>39</v>
      </c>
      <c r="F2512" t="s">
        <v>39</v>
      </c>
      <c r="G2512" t="s">
        <v>29</v>
      </c>
      <c r="H2512" t="s">
        <v>116</v>
      </c>
      <c r="I2512" t="s">
        <v>31</v>
      </c>
      <c r="J2512" t="s">
        <v>553</v>
      </c>
      <c r="K2512" t="s">
        <v>33</v>
      </c>
      <c r="L2512" t="s">
        <v>41</v>
      </c>
      <c r="M2512" t="s">
        <v>35</v>
      </c>
      <c r="N2512" s="1">
        <v>44089</v>
      </c>
      <c r="O2512">
        <v>3.5</v>
      </c>
      <c r="P2512" s="2">
        <v>5.74</v>
      </c>
      <c r="Q2512">
        <v>2.2400000000000002</v>
      </c>
      <c r="R2512">
        <v>7</v>
      </c>
      <c r="S2512" s="2">
        <v>24.5</v>
      </c>
      <c r="T2512" s="3">
        <v>0.04</v>
      </c>
      <c r="U2512" s="2">
        <v>0.98</v>
      </c>
      <c r="V2512" s="2">
        <v>23.52</v>
      </c>
      <c r="W2512" s="2">
        <v>5.01</v>
      </c>
      <c r="X2512" s="2">
        <v>28.53</v>
      </c>
    </row>
    <row r="2513" spans="1:24">
      <c r="A2513" t="s">
        <v>4819</v>
      </c>
      <c r="B2513" s="1">
        <v>44048</v>
      </c>
      <c r="C2513" t="s">
        <v>3454</v>
      </c>
      <c r="D2513" t="s">
        <v>276</v>
      </c>
      <c r="E2513" t="s">
        <v>45</v>
      </c>
      <c r="F2513" t="s">
        <v>45</v>
      </c>
      <c r="G2513" t="s">
        <v>72</v>
      </c>
      <c r="H2513" t="s">
        <v>90</v>
      </c>
      <c r="I2513" t="s">
        <v>176</v>
      </c>
      <c r="J2513" t="s">
        <v>556</v>
      </c>
      <c r="K2513" t="s">
        <v>33</v>
      </c>
      <c r="L2513" t="s">
        <v>51</v>
      </c>
      <c r="M2513" t="s">
        <v>35</v>
      </c>
      <c r="N2513" s="1">
        <v>44059</v>
      </c>
      <c r="O2513">
        <v>1.0900000000000001</v>
      </c>
      <c r="P2513" s="2">
        <v>2.6</v>
      </c>
      <c r="Q2513">
        <v>1.51</v>
      </c>
      <c r="R2513">
        <v>43</v>
      </c>
      <c r="S2513" s="2">
        <v>46.87</v>
      </c>
      <c r="T2513" s="3">
        <v>0.06</v>
      </c>
      <c r="U2513" s="2">
        <v>2.81</v>
      </c>
      <c r="V2513" s="2">
        <v>44.06</v>
      </c>
      <c r="W2513" s="2">
        <v>2.4</v>
      </c>
      <c r="X2513" s="2">
        <v>46.46</v>
      </c>
    </row>
    <row r="2514" spans="1:24">
      <c r="A2514" t="s">
        <v>4820</v>
      </c>
      <c r="B2514" s="1">
        <v>44049</v>
      </c>
      <c r="C2514" t="s">
        <v>4821</v>
      </c>
      <c r="D2514" t="s">
        <v>280</v>
      </c>
      <c r="E2514" t="s">
        <v>27</v>
      </c>
      <c r="F2514" t="s">
        <v>28</v>
      </c>
      <c r="G2514" t="s">
        <v>29</v>
      </c>
      <c r="H2514" t="s">
        <v>70</v>
      </c>
      <c r="I2514" t="s">
        <v>48</v>
      </c>
      <c r="J2514" t="s">
        <v>559</v>
      </c>
      <c r="K2514" t="s">
        <v>50</v>
      </c>
      <c r="L2514" t="s">
        <v>58</v>
      </c>
      <c r="M2514" t="s">
        <v>35</v>
      </c>
      <c r="N2514" s="1">
        <v>44079</v>
      </c>
      <c r="O2514">
        <v>3.65</v>
      </c>
      <c r="P2514" s="2">
        <v>5.98</v>
      </c>
      <c r="Q2514">
        <v>2.33</v>
      </c>
      <c r="R2514">
        <v>32</v>
      </c>
      <c r="S2514" s="2">
        <v>116.8</v>
      </c>
      <c r="T2514" s="3">
        <v>0.1</v>
      </c>
      <c r="U2514" s="2">
        <v>11.68</v>
      </c>
      <c r="V2514" s="2">
        <v>105.12</v>
      </c>
      <c r="W2514" s="2">
        <v>1.49</v>
      </c>
      <c r="X2514" s="2">
        <v>106.61</v>
      </c>
    </row>
    <row r="2515" spans="1:24">
      <c r="A2515" t="s">
        <v>4822</v>
      </c>
      <c r="B2515" s="1">
        <v>44050</v>
      </c>
      <c r="C2515" t="s">
        <v>4401</v>
      </c>
      <c r="D2515" t="s">
        <v>284</v>
      </c>
      <c r="E2515" t="s">
        <v>27</v>
      </c>
      <c r="F2515" t="s">
        <v>28</v>
      </c>
      <c r="G2515" t="s">
        <v>46</v>
      </c>
      <c r="H2515" t="s">
        <v>30</v>
      </c>
      <c r="I2515" t="s">
        <v>73</v>
      </c>
      <c r="J2515" t="s">
        <v>562</v>
      </c>
      <c r="K2515" t="s">
        <v>33</v>
      </c>
      <c r="L2515" t="s">
        <v>51</v>
      </c>
      <c r="M2515" t="s">
        <v>35</v>
      </c>
      <c r="N2515" s="1">
        <v>44067</v>
      </c>
      <c r="O2515">
        <v>3.32</v>
      </c>
      <c r="P2515" s="2">
        <v>5.18</v>
      </c>
      <c r="Q2515">
        <v>1.86</v>
      </c>
      <c r="R2515">
        <v>17</v>
      </c>
      <c r="S2515" s="2">
        <v>56.44</v>
      </c>
      <c r="T2515" s="3">
        <v>0.02</v>
      </c>
      <c r="U2515" s="2">
        <v>1.1299999999999999</v>
      </c>
      <c r="V2515" s="2">
        <v>55.31</v>
      </c>
      <c r="W2515" s="2">
        <v>2.04</v>
      </c>
      <c r="X2515" s="2">
        <v>57.35</v>
      </c>
    </row>
    <row r="2516" spans="1:24">
      <c r="A2516" t="s">
        <v>4823</v>
      </c>
      <c r="B2516" s="1">
        <v>44054</v>
      </c>
      <c r="C2516" t="s">
        <v>4403</v>
      </c>
      <c r="D2516" t="s">
        <v>288</v>
      </c>
      <c r="E2516" t="s">
        <v>39</v>
      </c>
      <c r="F2516" t="s">
        <v>39</v>
      </c>
      <c r="G2516" t="s">
        <v>29</v>
      </c>
      <c r="H2516" t="s">
        <v>125</v>
      </c>
      <c r="I2516" t="s">
        <v>73</v>
      </c>
      <c r="J2516" t="s">
        <v>565</v>
      </c>
      <c r="K2516" t="s">
        <v>33</v>
      </c>
      <c r="L2516" t="s">
        <v>34</v>
      </c>
      <c r="M2516" t="s">
        <v>35</v>
      </c>
      <c r="N2516" s="1">
        <v>44071</v>
      </c>
      <c r="O2516">
        <v>0.24</v>
      </c>
      <c r="P2516" s="2">
        <v>1.26</v>
      </c>
      <c r="Q2516">
        <v>1.02</v>
      </c>
      <c r="R2516">
        <v>2</v>
      </c>
      <c r="S2516" s="2">
        <v>0.48</v>
      </c>
      <c r="T2516" s="3">
        <v>0.06</v>
      </c>
      <c r="U2516" s="2">
        <v>0.03</v>
      </c>
      <c r="V2516" s="2">
        <v>0.45</v>
      </c>
      <c r="W2516" s="2">
        <v>0.7</v>
      </c>
      <c r="X2516" s="2">
        <v>1.1499999999999999</v>
      </c>
    </row>
    <row r="2517" spans="1:24">
      <c r="A2517" t="s">
        <v>4824</v>
      </c>
      <c r="B2517" s="1">
        <v>44054</v>
      </c>
      <c r="C2517" t="s">
        <v>2774</v>
      </c>
      <c r="D2517" t="s">
        <v>292</v>
      </c>
      <c r="E2517" t="s">
        <v>45</v>
      </c>
      <c r="F2517" t="s">
        <v>45</v>
      </c>
      <c r="G2517" t="s">
        <v>46</v>
      </c>
      <c r="H2517" t="s">
        <v>62</v>
      </c>
      <c r="I2517" t="s">
        <v>73</v>
      </c>
      <c r="J2517" t="s">
        <v>568</v>
      </c>
      <c r="K2517" t="s">
        <v>50</v>
      </c>
      <c r="L2517" t="s">
        <v>41</v>
      </c>
      <c r="M2517" t="s">
        <v>35</v>
      </c>
      <c r="N2517" s="1">
        <v>44062</v>
      </c>
      <c r="O2517">
        <v>21.56</v>
      </c>
      <c r="P2517" s="2">
        <v>36.549999999999997</v>
      </c>
      <c r="Q2517">
        <v>14.99</v>
      </c>
      <c r="R2517">
        <v>24</v>
      </c>
      <c r="S2517" s="2">
        <v>517.44000000000005</v>
      </c>
      <c r="T2517" s="3">
        <v>7.0000000000000007E-2</v>
      </c>
      <c r="U2517" s="2">
        <v>36.22</v>
      </c>
      <c r="V2517" s="2">
        <v>481.22</v>
      </c>
      <c r="W2517" s="2">
        <v>13.89</v>
      </c>
      <c r="X2517" s="2">
        <v>495.11</v>
      </c>
    </row>
    <row r="2518" spans="1:24">
      <c r="A2518" t="s">
        <v>4825</v>
      </c>
      <c r="B2518" s="1">
        <v>44054</v>
      </c>
      <c r="C2518" t="s">
        <v>3099</v>
      </c>
      <c r="D2518" t="s">
        <v>296</v>
      </c>
      <c r="E2518" t="s">
        <v>27</v>
      </c>
      <c r="F2518" t="s">
        <v>28</v>
      </c>
      <c r="G2518" t="s">
        <v>29</v>
      </c>
      <c r="H2518" t="s">
        <v>62</v>
      </c>
      <c r="I2518" t="s">
        <v>31</v>
      </c>
      <c r="J2518" t="s">
        <v>571</v>
      </c>
      <c r="K2518" t="s">
        <v>57</v>
      </c>
      <c r="L2518" t="s">
        <v>51</v>
      </c>
      <c r="M2518" t="s">
        <v>35</v>
      </c>
      <c r="N2518" s="1">
        <v>44077</v>
      </c>
      <c r="O2518">
        <v>3.75</v>
      </c>
      <c r="P2518" s="2">
        <v>7.08</v>
      </c>
      <c r="Q2518">
        <v>3.33</v>
      </c>
      <c r="R2518">
        <v>47</v>
      </c>
      <c r="S2518" s="2">
        <v>176.25</v>
      </c>
      <c r="T2518" s="3">
        <v>0.1</v>
      </c>
      <c r="U2518" s="2">
        <v>17.63</v>
      </c>
      <c r="V2518" s="2">
        <v>158.63</v>
      </c>
      <c r="W2518" s="2">
        <v>2.35</v>
      </c>
      <c r="X2518" s="2">
        <v>160.97999999999999</v>
      </c>
    </row>
    <row r="2519" spans="1:24">
      <c r="A2519" t="s">
        <v>4826</v>
      </c>
      <c r="B2519" s="1">
        <v>44054</v>
      </c>
      <c r="C2519" t="s">
        <v>2500</v>
      </c>
      <c r="D2519" t="s">
        <v>300</v>
      </c>
      <c r="E2519" t="s">
        <v>39</v>
      </c>
      <c r="F2519" t="s">
        <v>39</v>
      </c>
      <c r="G2519" t="s">
        <v>72</v>
      </c>
      <c r="H2519" t="s">
        <v>90</v>
      </c>
      <c r="I2519" t="s">
        <v>176</v>
      </c>
      <c r="J2519" t="s">
        <v>574</v>
      </c>
      <c r="K2519" t="s">
        <v>50</v>
      </c>
      <c r="L2519" t="s">
        <v>58</v>
      </c>
      <c r="M2519" t="s">
        <v>52</v>
      </c>
      <c r="N2519" s="1">
        <v>44090</v>
      </c>
      <c r="O2519">
        <v>2.9</v>
      </c>
      <c r="P2519" s="2">
        <v>4.76</v>
      </c>
      <c r="Q2519">
        <v>1.86</v>
      </c>
      <c r="R2519">
        <v>11</v>
      </c>
      <c r="S2519" s="2">
        <v>31.9</v>
      </c>
      <c r="T2519" s="3">
        <v>0.08</v>
      </c>
      <c r="U2519" s="2">
        <v>2.5499999999999998</v>
      </c>
      <c r="V2519" s="2">
        <v>29.35</v>
      </c>
      <c r="W2519" s="2">
        <v>0.88</v>
      </c>
      <c r="X2519" s="2">
        <v>30.23</v>
      </c>
    </row>
    <row r="2520" spans="1:24">
      <c r="A2520" t="s">
        <v>4827</v>
      </c>
      <c r="B2520" s="1">
        <v>44055</v>
      </c>
      <c r="C2520" t="s">
        <v>4828</v>
      </c>
      <c r="D2520" t="s">
        <v>304</v>
      </c>
      <c r="E2520" t="s">
        <v>45</v>
      </c>
      <c r="F2520" t="s">
        <v>45</v>
      </c>
      <c r="G2520" t="s">
        <v>107</v>
      </c>
      <c r="H2520" t="s">
        <v>30</v>
      </c>
      <c r="I2520" t="s">
        <v>48</v>
      </c>
      <c r="J2520" t="s">
        <v>577</v>
      </c>
      <c r="K2520" t="s">
        <v>57</v>
      </c>
      <c r="L2520" t="s">
        <v>34</v>
      </c>
      <c r="M2520" t="s">
        <v>35</v>
      </c>
      <c r="N2520" s="1">
        <v>44076</v>
      </c>
      <c r="O2520">
        <v>6.39</v>
      </c>
      <c r="P2520" s="2">
        <v>19.98</v>
      </c>
      <c r="Q2520">
        <v>13.59</v>
      </c>
      <c r="R2520">
        <v>5</v>
      </c>
      <c r="S2520" s="2">
        <v>31.95</v>
      </c>
      <c r="T2520" s="3">
        <v>0.09</v>
      </c>
      <c r="U2520" s="2">
        <v>2.88</v>
      </c>
      <c r="V2520" s="2">
        <v>29.07</v>
      </c>
      <c r="W2520" s="2">
        <v>4</v>
      </c>
      <c r="X2520" s="2">
        <v>33.07</v>
      </c>
    </row>
    <row r="2521" spans="1:24">
      <c r="A2521" t="s">
        <v>4829</v>
      </c>
      <c r="B2521" s="1">
        <v>44065</v>
      </c>
      <c r="C2521" t="s">
        <v>1411</v>
      </c>
      <c r="D2521" t="s">
        <v>308</v>
      </c>
      <c r="E2521" t="s">
        <v>27</v>
      </c>
      <c r="F2521" t="s">
        <v>28</v>
      </c>
      <c r="G2521" t="s">
        <v>107</v>
      </c>
      <c r="H2521" t="s">
        <v>47</v>
      </c>
      <c r="I2521" t="s">
        <v>63</v>
      </c>
      <c r="J2521" t="s">
        <v>580</v>
      </c>
      <c r="K2521" t="s">
        <v>33</v>
      </c>
      <c r="L2521" t="s">
        <v>41</v>
      </c>
      <c r="M2521" t="s">
        <v>35</v>
      </c>
      <c r="N2521" s="1">
        <v>44119</v>
      </c>
      <c r="O2521">
        <v>4.03</v>
      </c>
      <c r="P2521" s="2">
        <v>9.3800000000000008</v>
      </c>
      <c r="Q2521">
        <v>5.35</v>
      </c>
      <c r="R2521">
        <v>17</v>
      </c>
      <c r="S2521" s="2">
        <v>68.510000000000005</v>
      </c>
      <c r="T2521" s="3">
        <v>0.09</v>
      </c>
      <c r="U2521" s="2">
        <v>6.17</v>
      </c>
      <c r="V2521" s="2">
        <v>62.34</v>
      </c>
      <c r="W2521" s="2">
        <v>7.28</v>
      </c>
      <c r="X2521" s="2">
        <v>69.62</v>
      </c>
    </row>
    <row r="2522" spans="1:24">
      <c r="A2522" t="s">
        <v>4830</v>
      </c>
      <c r="B2522" s="1">
        <v>44068</v>
      </c>
      <c r="C2522" t="s">
        <v>2601</v>
      </c>
      <c r="D2522" t="s">
        <v>312</v>
      </c>
      <c r="E2522" t="s">
        <v>39</v>
      </c>
      <c r="F2522" t="s">
        <v>39</v>
      </c>
      <c r="G2522" t="s">
        <v>29</v>
      </c>
      <c r="H2522" t="s">
        <v>62</v>
      </c>
      <c r="I2522" t="s">
        <v>176</v>
      </c>
      <c r="J2522" t="s">
        <v>583</v>
      </c>
      <c r="K2522" t="s">
        <v>57</v>
      </c>
      <c r="L2522" t="s">
        <v>51</v>
      </c>
      <c r="M2522" t="s">
        <v>35</v>
      </c>
      <c r="N2522" s="1">
        <v>44103</v>
      </c>
      <c r="O2522">
        <v>5.5</v>
      </c>
      <c r="P2522" s="2">
        <v>12.22</v>
      </c>
      <c r="Q2522">
        <v>6.72</v>
      </c>
      <c r="R2522">
        <v>37</v>
      </c>
      <c r="S2522" s="2">
        <v>203.5</v>
      </c>
      <c r="T2522" s="3">
        <v>0.09</v>
      </c>
      <c r="U2522" s="2">
        <v>18.32</v>
      </c>
      <c r="V2522" s="2">
        <v>185.19</v>
      </c>
      <c r="W2522" s="2">
        <v>2.85</v>
      </c>
      <c r="X2522" s="2">
        <v>188.04</v>
      </c>
    </row>
    <row r="2523" spans="1:24">
      <c r="A2523" t="s">
        <v>4831</v>
      </c>
      <c r="B2523" s="1">
        <v>44068</v>
      </c>
      <c r="C2523" t="s">
        <v>4273</v>
      </c>
      <c r="D2523" t="s">
        <v>316</v>
      </c>
      <c r="E2523" t="s">
        <v>45</v>
      </c>
      <c r="F2523" t="s">
        <v>45</v>
      </c>
      <c r="G2523" t="s">
        <v>107</v>
      </c>
      <c r="H2523" t="s">
        <v>30</v>
      </c>
      <c r="I2523" t="s">
        <v>176</v>
      </c>
      <c r="J2523" t="s">
        <v>586</v>
      </c>
      <c r="K2523" t="s">
        <v>33</v>
      </c>
      <c r="L2523" t="s">
        <v>58</v>
      </c>
      <c r="M2523" t="s">
        <v>35</v>
      </c>
      <c r="N2523" s="1">
        <v>44100</v>
      </c>
      <c r="O2523">
        <v>11.11</v>
      </c>
      <c r="P2523" s="2">
        <v>19.84</v>
      </c>
      <c r="Q2523">
        <v>8.73</v>
      </c>
      <c r="R2523">
        <v>28</v>
      </c>
      <c r="S2523" s="2">
        <v>311.08</v>
      </c>
      <c r="T2523" s="3">
        <v>0.06</v>
      </c>
      <c r="U2523" s="2">
        <v>18.66</v>
      </c>
      <c r="V2523" s="2">
        <v>292.42</v>
      </c>
      <c r="W2523" s="2">
        <v>4.0999999999999996</v>
      </c>
      <c r="X2523" s="2">
        <v>296.52</v>
      </c>
    </row>
    <row r="2524" spans="1:24">
      <c r="A2524" t="s">
        <v>4832</v>
      </c>
      <c r="B2524" s="1">
        <v>44069</v>
      </c>
      <c r="C2524" t="s">
        <v>2679</v>
      </c>
      <c r="D2524" t="s">
        <v>320</v>
      </c>
      <c r="E2524" t="s">
        <v>27</v>
      </c>
      <c r="F2524" t="s">
        <v>28</v>
      </c>
      <c r="G2524" t="s">
        <v>29</v>
      </c>
      <c r="H2524" t="s">
        <v>30</v>
      </c>
      <c r="I2524" t="s">
        <v>31</v>
      </c>
      <c r="J2524" t="s">
        <v>589</v>
      </c>
      <c r="K2524" t="s">
        <v>33</v>
      </c>
      <c r="L2524" t="s">
        <v>58</v>
      </c>
      <c r="M2524" t="s">
        <v>35</v>
      </c>
      <c r="N2524" s="1">
        <v>44109</v>
      </c>
      <c r="O2524">
        <v>10.07</v>
      </c>
      <c r="P2524" s="2">
        <v>15.98</v>
      </c>
      <c r="Q2524">
        <v>5.91</v>
      </c>
      <c r="R2524">
        <v>46</v>
      </c>
      <c r="S2524" s="2">
        <v>463.22</v>
      </c>
      <c r="T2524" s="3">
        <v>0.02</v>
      </c>
      <c r="U2524" s="2">
        <v>9.26</v>
      </c>
      <c r="V2524" s="2">
        <v>453.96</v>
      </c>
      <c r="W2524" s="2">
        <v>4</v>
      </c>
      <c r="X2524" s="2">
        <v>457.96</v>
      </c>
    </row>
    <row r="2525" spans="1:24">
      <c r="A2525" t="s">
        <v>4833</v>
      </c>
      <c r="B2525" s="1">
        <v>44070</v>
      </c>
      <c r="C2525" t="s">
        <v>3632</v>
      </c>
      <c r="D2525" t="s">
        <v>323</v>
      </c>
      <c r="E2525" t="s">
        <v>39</v>
      </c>
      <c r="F2525" t="s">
        <v>39</v>
      </c>
      <c r="G2525" t="s">
        <v>107</v>
      </c>
      <c r="H2525" t="s">
        <v>62</v>
      </c>
      <c r="I2525" t="s">
        <v>63</v>
      </c>
      <c r="J2525" t="s">
        <v>592</v>
      </c>
      <c r="K2525" t="s">
        <v>33</v>
      </c>
      <c r="L2525" t="s">
        <v>58</v>
      </c>
      <c r="M2525" t="s">
        <v>52</v>
      </c>
      <c r="N2525" s="1">
        <v>44075</v>
      </c>
      <c r="O2525">
        <v>1.6</v>
      </c>
      <c r="P2525" s="2">
        <v>2.62</v>
      </c>
      <c r="Q2525">
        <v>1.02</v>
      </c>
      <c r="R2525">
        <v>45</v>
      </c>
      <c r="S2525" s="2">
        <v>72</v>
      </c>
      <c r="T2525" s="3">
        <v>0.01</v>
      </c>
      <c r="U2525" s="2">
        <v>0.72</v>
      </c>
      <c r="V2525" s="2">
        <v>71.28</v>
      </c>
      <c r="W2525" s="2">
        <v>0.8</v>
      </c>
      <c r="X2525" s="2">
        <v>72.08</v>
      </c>
    </row>
    <row r="2526" spans="1:24">
      <c r="A2526" t="s">
        <v>4834</v>
      </c>
      <c r="B2526" s="1">
        <v>44071</v>
      </c>
      <c r="C2526" t="s">
        <v>4835</v>
      </c>
      <c r="D2526" t="s">
        <v>327</v>
      </c>
      <c r="E2526" t="s">
        <v>45</v>
      </c>
      <c r="F2526" t="s">
        <v>45</v>
      </c>
      <c r="G2526" t="s">
        <v>72</v>
      </c>
      <c r="H2526" t="s">
        <v>66</v>
      </c>
      <c r="I2526" t="s">
        <v>48</v>
      </c>
      <c r="J2526" t="s">
        <v>595</v>
      </c>
      <c r="K2526" t="s">
        <v>50</v>
      </c>
      <c r="L2526" t="s">
        <v>41</v>
      </c>
      <c r="M2526" t="s">
        <v>35</v>
      </c>
      <c r="N2526" s="1">
        <v>44103</v>
      </c>
      <c r="O2526">
        <v>6.51</v>
      </c>
      <c r="P2526" s="2">
        <v>30.98</v>
      </c>
      <c r="Q2526">
        <v>24.47</v>
      </c>
      <c r="R2526">
        <v>37</v>
      </c>
      <c r="S2526" s="2">
        <v>240.87</v>
      </c>
      <c r="T2526" s="3">
        <v>0.03</v>
      </c>
      <c r="U2526" s="2">
        <v>7.23</v>
      </c>
      <c r="V2526" s="2">
        <v>233.64</v>
      </c>
      <c r="W2526" s="2">
        <v>6.5</v>
      </c>
      <c r="X2526" s="2">
        <v>240.14</v>
      </c>
    </row>
    <row r="2527" spans="1:24">
      <c r="A2527" t="s">
        <v>4836</v>
      </c>
      <c r="B2527" s="1">
        <v>44076</v>
      </c>
      <c r="C2527" t="s">
        <v>4432</v>
      </c>
      <c r="D2527" t="s">
        <v>331</v>
      </c>
      <c r="E2527" t="s">
        <v>27</v>
      </c>
      <c r="F2527" t="s">
        <v>28</v>
      </c>
      <c r="G2527" t="s">
        <v>107</v>
      </c>
      <c r="H2527" t="s">
        <v>30</v>
      </c>
      <c r="I2527" t="s">
        <v>48</v>
      </c>
      <c r="J2527" t="s">
        <v>112</v>
      </c>
      <c r="K2527" t="s">
        <v>57</v>
      </c>
      <c r="L2527" t="s">
        <v>34</v>
      </c>
      <c r="M2527" t="s">
        <v>35</v>
      </c>
      <c r="N2527" s="1">
        <v>44095</v>
      </c>
      <c r="O2527">
        <v>10.07</v>
      </c>
      <c r="P2527" s="2">
        <v>15.98</v>
      </c>
      <c r="Q2527">
        <v>5.91</v>
      </c>
      <c r="R2527">
        <v>29</v>
      </c>
      <c r="S2527" s="2">
        <v>292.02999999999997</v>
      </c>
      <c r="T2527" s="3">
        <v>0.04</v>
      </c>
      <c r="U2527" s="2">
        <v>11.68</v>
      </c>
      <c r="V2527" s="2">
        <v>280.35000000000002</v>
      </c>
      <c r="W2527" s="2">
        <v>4</v>
      </c>
      <c r="X2527" s="2">
        <v>284.35000000000002</v>
      </c>
    </row>
    <row r="2528" spans="1:24">
      <c r="A2528" t="s">
        <v>4837</v>
      </c>
      <c r="B2528" s="1">
        <v>44077</v>
      </c>
      <c r="C2528" t="s">
        <v>3980</v>
      </c>
      <c r="D2528" t="s">
        <v>335</v>
      </c>
      <c r="E2528" t="s">
        <v>39</v>
      </c>
      <c r="F2528" t="s">
        <v>39</v>
      </c>
      <c r="G2528" t="s">
        <v>46</v>
      </c>
      <c r="H2528" t="s">
        <v>125</v>
      </c>
      <c r="I2528" t="s">
        <v>31</v>
      </c>
      <c r="J2528" t="s">
        <v>117</v>
      </c>
      <c r="K2528" t="s">
        <v>50</v>
      </c>
      <c r="L2528" t="s">
        <v>41</v>
      </c>
      <c r="M2528" t="s">
        <v>35</v>
      </c>
      <c r="N2528" s="1">
        <v>44085</v>
      </c>
      <c r="O2528">
        <v>1.92</v>
      </c>
      <c r="P2528" s="2">
        <v>3.26</v>
      </c>
      <c r="Q2528">
        <v>1.34</v>
      </c>
      <c r="R2528">
        <v>31</v>
      </c>
      <c r="S2528" s="2">
        <v>59.52</v>
      </c>
      <c r="T2528" s="3">
        <v>0</v>
      </c>
      <c r="U2528" s="2">
        <v>0</v>
      </c>
      <c r="V2528" s="2">
        <v>59.52</v>
      </c>
      <c r="W2528" s="2">
        <v>1.86</v>
      </c>
      <c r="X2528" s="2">
        <v>61.38</v>
      </c>
    </row>
    <row r="2529" spans="1:24">
      <c r="A2529" t="s">
        <v>4838</v>
      </c>
      <c r="B2529" s="1">
        <v>44077</v>
      </c>
      <c r="C2529" t="s">
        <v>4839</v>
      </c>
      <c r="D2529" t="s">
        <v>339</v>
      </c>
      <c r="E2529" t="s">
        <v>45</v>
      </c>
      <c r="F2529" t="s">
        <v>45</v>
      </c>
      <c r="G2529" t="s">
        <v>29</v>
      </c>
      <c r="H2529" t="s">
        <v>167</v>
      </c>
      <c r="I2529" t="s">
        <v>48</v>
      </c>
      <c r="J2529" t="s">
        <v>121</v>
      </c>
      <c r="K2529" t="s">
        <v>57</v>
      </c>
      <c r="L2529" t="s">
        <v>58</v>
      </c>
      <c r="M2529" t="s">
        <v>35</v>
      </c>
      <c r="N2529" s="1">
        <v>44116</v>
      </c>
      <c r="O2529">
        <v>2.98</v>
      </c>
      <c r="P2529" s="2">
        <v>5.84</v>
      </c>
      <c r="Q2529">
        <v>2.86</v>
      </c>
      <c r="R2529">
        <v>22</v>
      </c>
      <c r="S2529" s="2">
        <v>65.56</v>
      </c>
      <c r="T2529" s="3">
        <v>0.1</v>
      </c>
      <c r="U2529" s="2">
        <v>6.56</v>
      </c>
      <c r="V2529" s="2">
        <v>59</v>
      </c>
      <c r="W2529" s="2">
        <v>0.83</v>
      </c>
      <c r="X2529" s="2">
        <v>59.83</v>
      </c>
    </row>
    <row r="2530" spans="1:24">
      <c r="A2530" t="s">
        <v>4840</v>
      </c>
      <c r="B2530" s="1">
        <v>44078</v>
      </c>
      <c r="C2530" t="s">
        <v>4110</v>
      </c>
      <c r="D2530" t="s">
        <v>343</v>
      </c>
      <c r="E2530" t="s">
        <v>39</v>
      </c>
      <c r="F2530" t="s">
        <v>39</v>
      </c>
      <c r="G2530" t="s">
        <v>29</v>
      </c>
      <c r="H2530" t="s">
        <v>167</v>
      </c>
      <c r="I2530" t="s">
        <v>63</v>
      </c>
      <c r="J2530" t="s">
        <v>126</v>
      </c>
      <c r="K2530" t="s">
        <v>33</v>
      </c>
      <c r="L2530" t="s">
        <v>58</v>
      </c>
      <c r="M2530" t="s">
        <v>35</v>
      </c>
      <c r="N2530" s="1">
        <v>44120</v>
      </c>
      <c r="O2530">
        <v>2.5</v>
      </c>
      <c r="P2530" s="2">
        <v>5.68</v>
      </c>
      <c r="Q2530">
        <v>3.18</v>
      </c>
      <c r="R2530">
        <v>23</v>
      </c>
      <c r="S2530" s="2">
        <v>57.5</v>
      </c>
      <c r="T2530" s="3">
        <v>0.01</v>
      </c>
      <c r="U2530" s="2">
        <v>0.57999999999999996</v>
      </c>
      <c r="V2530" s="2">
        <v>56.93</v>
      </c>
      <c r="W2530" s="2">
        <v>3.6</v>
      </c>
      <c r="X2530" s="2">
        <v>60.53</v>
      </c>
    </row>
    <row r="2531" spans="1:24">
      <c r="A2531" t="s">
        <v>4841</v>
      </c>
      <c r="B2531" s="1">
        <v>44084</v>
      </c>
      <c r="C2531" t="s">
        <v>4842</v>
      </c>
      <c r="D2531" t="s">
        <v>347</v>
      </c>
      <c r="E2531" t="s">
        <v>45</v>
      </c>
      <c r="F2531" t="s">
        <v>45</v>
      </c>
      <c r="G2531" t="s">
        <v>29</v>
      </c>
      <c r="H2531" t="s">
        <v>167</v>
      </c>
      <c r="I2531" t="s">
        <v>63</v>
      </c>
      <c r="J2531" t="s">
        <v>130</v>
      </c>
      <c r="K2531" t="s">
        <v>57</v>
      </c>
      <c r="L2531" t="s">
        <v>51</v>
      </c>
      <c r="M2531" t="s">
        <v>35</v>
      </c>
      <c r="N2531" s="1">
        <v>44120</v>
      </c>
      <c r="O2531">
        <v>11.38</v>
      </c>
      <c r="P2531" s="2">
        <v>18.649999999999999</v>
      </c>
      <c r="Q2531">
        <v>7.27</v>
      </c>
      <c r="R2531">
        <v>7</v>
      </c>
      <c r="S2531" s="2">
        <v>79.66</v>
      </c>
      <c r="T2531" s="3">
        <v>0.01</v>
      </c>
      <c r="U2531" s="2">
        <v>0.8</v>
      </c>
      <c r="V2531" s="2">
        <v>78.86</v>
      </c>
      <c r="W2531" s="2">
        <v>3.77</v>
      </c>
      <c r="X2531" s="2">
        <v>82.63</v>
      </c>
    </row>
    <row r="2532" spans="1:24">
      <c r="A2532" t="s">
        <v>4843</v>
      </c>
      <c r="B2532" s="1">
        <v>44085</v>
      </c>
      <c r="C2532" t="s">
        <v>3643</v>
      </c>
      <c r="D2532" t="s">
        <v>351</v>
      </c>
      <c r="E2532" t="s">
        <v>27</v>
      </c>
      <c r="F2532" t="s">
        <v>28</v>
      </c>
      <c r="G2532" t="s">
        <v>107</v>
      </c>
      <c r="H2532" t="s">
        <v>90</v>
      </c>
      <c r="I2532" t="s">
        <v>73</v>
      </c>
      <c r="J2532" t="s">
        <v>134</v>
      </c>
      <c r="K2532" t="s">
        <v>33</v>
      </c>
      <c r="L2532" t="s">
        <v>58</v>
      </c>
      <c r="M2532" t="s">
        <v>35</v>
      </c>
      <c r="N2532" s="1">
        <v>44138</v>
      </c>
      <c r="O2532">
        <v>0.93</v>
      </c>
      <c r="P2532" s="2">
        <v>1.48</v>
      </c>
      <c r="Q2532">
        <v>0.55000000000000004</v>
      </c>
      <c r="R2532">
        <v>15</v>
      </c>
      <c r="S2532" s="2">
        <v>13.95</v>
      </c>
      <c r="T2532" s="3">
        <v>0.03</v>
      </c>
      <c r="U2532" s="2">
        <v>0.42</v>
      </c>
      <c r="V2532" s="2">
        <v>13.53</v>
      </c>
      <c r="W2532" s="2">
        <v>0.7</v>
      </c>
      <c r="X2532" s="2">
        <v>14.23</v>
      </c>
    </row>
    <row r="2533" spans="1:24">
      <c r="A2533" t="s">
        <v>4844</v>
      </c>
      <c r="B2533" s="1">
        <v>44086</v>
      </c>
      <c r="C2533" t="s">
        <v>4114</v>
      </c>
      <c r="D2533" t="s">
        <v>355</v>
      </c>
      <c r="E2533" t="s">
        <v>27</v>
      </c>
      <c r="F2533" t="s">
        <v>28</v>
      </c>
      <c r="G2533" t="s">
        <v>29</v>
      </c>
      <c r="H2533" t="s">
        <v>47</v>
      </c>
      <c r="I2533" t="s">
        <v>73</v>
      </c>
      <c r="J2533" t="s">
        <v>138</v>
      </c>
      <c r="K2533" t="s">
        <v>50</v>
      </c>
      <c r="L2533" t="s">
        <v>34</v>
      </c>
      <c r="M2533" t="s">
        <v>35</v>
      </c>
      <c r="N2533" s="1">
        <v>44134</v>
      </c>
      <c r="O2533">
        <v>1.0900000000000001</v>
      </c>
      <c r="P2533" s="2">
        <v>1.82</v>
      </c>
      <c r="Q2533">
        <v>0.73</v>
      </c>
      <c r="R2533">
        <v>36</v>
      </c>
      <c r="S2533" s="2">
        <v>39.24</v>
      </c>
      <c r="T2533" s="3">
        <v>0.09</v>
      </c>
      <c r="U2533" s="2">
        <v>3.53</v>
      </c>
      <c r="V2533" s="2">
        <v>35.71</v>
      </c>
      <c r="W2533" s="2">
        <v>1</v>
      </c>
      <c r="X2533" s="2">
        <v>36.71</v>
      </c>
    </row>
    <row r="2534" spans="1:24">
      <c r="A2534" t="s">
        <v>4845</v>
      </c>
      <c r="B2534" s="1">
        <v>44086</v>
      </c>
      <c r="C2534" t="s">
        <v>4846</v>
      </c>
      <c r="D2534" t="s">
        <v>359</v>
      </c>
      <c r="E2534" t="s">
        <v>39</v>
      </c>
      <c r="F2534" t="s">
        <v>39</v>
      </c>
      <c r="G2534" t="s">
        <v>72</v>
      </c>
      <c r="H2534" t="s">
        <v>433</v>
      </c>
      <c r="I2534" t="s">
        <v>48</v>
      </c>
      <c r="J2534" t="s">
        <v>142</v>
      </c>
      <c r="K2534" t="s">
        <v>57</v>
      </c>
      <c r="L2534" t="s">
        <v>34</v>
      </c>
      <c r="M2534" t="s">
        <v>35</v>
      </c>
      <c r="N2534" s="1">
        <v>44125</v>
      </c>
      <c r="O2534">
        <v>14.95</v>
      </c>
      <c r="P2534" s="2">
        <v>34.76</v>
      </c>
      <c r="Q2534">
        <v>19.809999999999999</v>
      </c>
      <c r="R2534">
        <v>34</v>
      </c>
      <c r="S2534" s="2">
        <v>508.3</v>
      </c>
      <c r="T2534" s="3">
        <v>0.03</v>
      </c>
      <c r="U2534" s="2">
        <v>15.25</v>
      </c>
      <c r="V2534" s="2">
        <v>493.05</v>
      </c>
      <c r="W2534" s="2">
        <v>8.2200000000000006</v>
      </c>
      <c r="X2534" s="2">
        <v>501.27</v>
      </c>
    </row>
    <row r="2535" spans="1:24">
      <c r="A2535" t="s">
        <v>4847</v>
      </c>
      <c r="B2535" s="1">
        <v>44087</v>
      </c>
      <c r="C2535" t="s">
        <v>4848</v>
      </c>
      <c r="D2535" t="s">
        <v>363</v>
      </c>
      <c r="E2535" t="s">
        <v>45</v>
      </c>
      <c r="F2535" t="s">
        <v>45</v>
      </c>
      <c r="G2535" t="s">
        <v>46</v>
      </c>
      <c r="H2535" t="s">
        <v>30</v>
      </c>
      <c r="I2535" t="s">
        <v>48</v>
      </c>
      <c r="J2535" t="s">
        <v>146</v>
      </c>
      <c r="K2535" t="s">
        <v>33</v>
      </c>
      <c r="L2535" t="s">
        <v>34</v>
      </c>
      <c r="M2535" t="s">
        <v>35</v>
      </c>
      <c r="N2535" s="1">
        <v>44095</v>
      </c>
      <c r="O2535">
        <v>4.53</v>
      </c>
      <c r="P2535" s="2">
        <v>7.3</v>
      </c>
      <c r="Q2535">
        <v>2.77</v>
      </c>
      <c r="R2535">
        <v>26</v>
      </c>
      <c r="S2535" s="2">
        <v>117.78</v>
      </c>
      <c r="T2535" s="3">
        <v>0.03</v>
      </c>
      <c r="U2535" s="2">
        <v>3.53</v>
      </c>
      <c r="V2535" s="2">
        <v>114.25</v>
      </c>
      <c r="W2535" s="2">
        <v>7.72</v>
      </c>
      <c r="X2535" s="2">
        <v>121.97</v>
      </c>
    </row>
    <row r="2536" spans="1:24">
      <c r="A2536" t="s">
        <v>4849</v>
      </c>
      <c r="B2536" s="1">
        <v>44091</v>
      </c>
      <c r="C2536" t="s">
        <v>4850</v>
      </c>
      <c r="D2536" t="s">
        <v>367</v>
      </c>
      <c r="E2536" t="s">
        <v>27</v>
      </c>
      <c r="F2536" t="s">
        <v>28</v>
      </c>
      <c r="G2536" t="s">
        <v>29</v>
      </c>
      <c r="H2536" t="s">
        <v>416</v>
      </c>
      <c r="I2536" t="s">
        <v>73</v>
      </c>
      <c r="J2536" t="s">
        <v>151</v>
      </c>
      <c r="K2536" t="s">
        <v>57</v>
      </c>
      <c r="L2536" t="s">
        <v>58</v>
      </c>
      <c r="M2536" t="s">
        <v>35</v>
      </c>
      <c r="N2536" s="1">
        <v>44106</v>
      </c>
      <c r="O2536">
        <v>2.2599999999999998</v>
      </c>
      <c r="P2536" s="2">
        <v>3.58</v>
      </c>
      <c r="Q2536">
        <v>1.32</v>
      </c>
      <c r="R2536">
        <v>19</v>
      </c>
      <c r="S2536" s="2">
        <v>42.94</v>
      </c>
      <c r="T2536" s="3">
        <v>0</v>
      </c>
      <c r="U2536" s="2">
        <v>0</v>
      </c>
      <c r="V2536" s="2">
        <v>42.94</v>
      </c>
      <c r="W2536" s="2">
        <v>5.47</v>
      </c>
      <c r="X2536" s="2">
        <v>48.41</v>
      </c>
    </row>
    <row r="2537" spans="1:24">
      <c r="A2537" t="s">
        <v>4851</v>
      </c>
      <c r="B2537" s="1">
        <v>44097</v>
      </c>
      <c r="C2537" t="s">
        <v>4445</v>
      </c>
      <c r="D2537" t="s">
        <v>371</v>
      </c>
      <c r="E2537" t="s">
        <v>39</v>
      </c>
      <c r="F2537" t="s">
        <v>39</v>
      </c>
      <c r="G2537" t="s">
        <v>29</v>
      </c>
      <c r="H2537" t="s">
        <v>62</v>
      </c>
      <c r="I2537" t="s">
        <v>176</v>
      </c>
      <c r="J2537" t="s">
        <v>155</v>
      </c>
      <c r="K2537" t="s">
        <v>33</v>
      </c>
      <c r="L2537" t="s">
        <v>58</v>
      </c>
      <c r="M2537" t="s">
        <v>52</v>
      </c>
      <c r="N2537" s="1">
        <v>44110</v>
      </c>
      <c r="O2537">
        <v>4.37</v>
      </c>
      <c r="P2537" s="2">
        <v>9.11</v>
      </c>
      <c r="Q2537">
        <v>4.74</v>
      </c>
      <c r="R2537">
        <v>48</v>
      </c>
      <c r="S2537" s="2">
        <v>209.76</v>
      </c>
      <c r="T2537" s="3">
        <v>0.06</v>
      </c>
      <c r="U2537" s="2">
        <v>12.59</v>
      </c>
      <c r="V2537" s="2">
        <v>197.17</v>
      </c>
      <c r="W2537" s="2">
        <v>2.25</v>
      </c>
      <c r="X2537" s="2">
        <v>199.42</v>
      </c>
    </row>
    <row r="2538" spans="1:24">
      <c r="A2538" t="s">
        <v>4852</v>
      </c>
      <c r="B2538" s="1">
        <v>44101</v>
      </c>
      <c r="C2538" t="s">
        <v>4853</v>
      </c>
      <c r="D2538" t="s">
        <v>375</v>
      </c>
      <c r="E2538" t="s">
        <v>45</v>
      </c>
      <c r="F2538" t="s">
        <v>45</v>
      </c>
      <c r="G2538" t="s">
        <v>29</v>
      </c>
      <c r="H2538" t="s">
        <v>30</v>
      </c>
      <c r="I2538" t="s">
        <v>48</v>
      </c>
      <c r="J2538" t="s">
        <v>159</v>
      </c>
      <c r="K2538" t="s">
        <v>50</v>
      </c>
      <c r="L2538" t="s">
        <v>41</v>
      </c>
      <c r="M2538" t="s">
        <v>35</v>
      </c>
      <c r="N2538" s="1">
        <v>44127</v>
      </c>
      <c r="O2538">
        <v>0.94</v>
      </c>
      <c r="P2538" s="2">
        <v>2.08</v>
      </c>
      <c r="Q2538">
        <v>1.1399999999999999</v>
      </c>
      <c r="R2538">
        <v>36</v>
      </c>
      <c r="S2538" s="2">
        <v>33.840000000000003</v>
      </c>
      <c r="T2538" s="3">
        <v>0.01</v>
      </c>
      <c r="U2538" s="2">
        <v>0.34</v>
      </c>
      <c r="V2538" s="2">
        <v>33.5</v>
      </c>
      <c r="W2538" s="2">
        <v>2.56</v>
      </c>
      <c r="X2538" s="2">
        <v>36.06</v>
      </c>
    </row>
    <row r="2539" spans="1:24">
      <c r="A2539" t="s">
        <v>4854</v>
      </c>
      <c r="B2539" s="1">
        <v>44102</v>
      </c>
      <c r="C2539" t="s">
        <v>3525</v>
      </c>
      <c r="D2539" t="s">
        <v>379</v>
      </c>
      <c r="E2539" t="s">
        <v>27</v>
      </c>
      <c r="F2539" t="s">
        <v>28</v>
      </c>
      <c r="G2539" t="s">
        <v>29</v>
      </c>
      <c r="H2539" t="s">
        <v>150</v>
      </c>
      <c r="I2539" t="s">
        <v>176</v>
      </c>
      <c r="J2539" t="s">
        <v>163</v>
      </c>
      <c r="K2539" t="s">
        <v>57</v>
      </c>
      <c r="L2539" t="s">
        <v>34</v>
      </c>
      <c r="M2539" t="s">
        <v>35</v>
      </c>
      <c r="N2539" s="1">
        <v>44140</v>
      </c>
      <c r="O2539">
        <v>1.53</v>
      </c>
      <c r="P2539" s="2">
        <v>2.4700000000000002</v>
      </c>
      <c r="Q2539">
        <v>0.94</v>
      </c>
      <c r="R2539">
        <v>49</v>
      </c>
      <c r="S2539" s="2">
        <v>74.97</v>
      </c>
      <c r="T2539" s="3">
        <v>0.03</v>
      </c>
      <c r="U2539" s="2">
        <v>2.25</v>
      </c>
      <c r="V2539" s="2">
        <v>72.72</v>
      </c>
      <c r="W2539" s="2">
        <v>1.02</v>
      </c>
      <c r="X2539" s="2">
        <v>73.739999999999995</v>
      </c>
    </row>
    <row r="2540" spans="1:24">
      <c r="A2540" t="s">
        <v>4855</v>
      </c>
      <c r="B2540" s="1">
        <v>44102</v>
      </c>
      <c r="C2540" t="s">
        <v>3030</v>
      </c>
      <c r="D2540" t="s">
        <v>383</v>
      </c>
      <c r="E2540" t="s">
        <v>39</v>
      </c>
      <c r="F2540" t="s">
        <v>39</v>
      </c>
      <c r="G2540" t="s">
        <v>107</v>
      </c>
      <c r="H2540" t="s">
        <v>30</v>
      </c>
      <c r="I2540" t="s">
        <v>176</v>
      </c>
      <c r="J2540" t="s">
        <v>168</v>
      </c>
      <c r="K2540" t="s">
        <v>33</v>
      </c>
      <c r="L2540" t="s">
        <v>41</v>
      </c>
      <c r="M2540" t="s">
        <v>35</v>
      </c>
      <c r="N2540" s="1">
        <v>44128</v>
      </c>
      <c r="O2540">
        <v>3.47</v>
      </c>
      <c r="P2540" s="2">
        <v>6.68</v>
      </c>
      <c r="Q2540">
        <v>3.21</v>
      </c>
      <c r="R2540">
        <v>16</v>
      </c>
      <c r="S2540" s="2">
        <v>55.52</v>
      </c>
      <c r="T2540" s="3">
        <v>0.1</v>
      </c>
      <c r="U2540" s="2">
        <v>5.55</v>
      </c>
      <c r="V2540" s="2">
        <v>49.97</v>
      </c>
      <c r="W2540" s="2">
        <v>1.5</v>
      </c>
      <c r="X2540" s="2">
        <v>51.47</v>
      </c>
    </row>
    <row r="2541" spans="1:24">
      <c r="A2541" t="s">
        <v>4856</v>
      </c>
      <c r="B2541" s="1">
        <v>44103</v>
      </c>
      <c r="C2541" t="s">
        <v>4857</v>
      </c>
      <c r="D2541" t="s">
        <v>387</v>
      </c>
      <c r="E2541" t="s">
        <v>45</v>
      </c>
      <c r="F2541" t="s">
        <v>45</v>
      </c>
      <c r="G2541" t="s">
        <v>46</v>
      </c>
      <c r="H2541" t="s">
        <v>30</v>
      </c>
      <c r="I2541" t="s">
        <v>48</v>
      </c>
      <c r="J2541" t="s">
        <v>172</v>
      </c>
      <c r="K2541" t="s">
        <v>33</v>
      </c>
      <c r="L2541" t="s">
        <v>58</v>
      </c>
      <c r="M2541" t="s">
        <v>35</v>
      </c>
      <c r="N2541" s="1">
        <v>44139</v>
      </c>
      <c r="O2541">
        <v>0.71</v>
      </c>
      <c r="P2541" s="2">
        <v>1.1399999999999999</v>
      </c>
      <c r="Q2541">
        <v>0.43</v>
      </c>
      <c r="R2541">
        <v>8</v>
      </c>
      <c r="S2541" s="2">
        <v>5.68</v>
      </c>
      <c r="T2541" s="3">
        <v>0</v>
      </c>
      <c r="U2541" s="2">
        <v>0</v>
      </c>
      <c r="V2541" s="2">
        <v>5.68</v>
      </c>
      <c r="W2541" s="2">
        <v>0.7</v>
      </c>
      <c r="X2541" s="2">
        <v>6.38</v>
      </c>
    </row>
    <row r="2542" spans="1:24">
      <c r="A2542" t="s">
        <v>4858</v>
      </c>
      <c r="B2542" s="1">
        <v>44105</v>
      </c>
      <c r="C2542" t="s">
        <v>4573</v>
      </c>
      <c r="D2542" t="s">
        <v>391</v>
      </c>
      <c r="E2542" t="s">
        <v>39</v>
      </c>
      <c r="F2542" t="s">
        <v>39</v>
      </c>
      <c r="G2542" t="s">
        <v>107</v>
      </c>
      <c r="H2542" t="s">
        <v>90</v>
      </c>
      <c r="I2542" t="s">
        <v>176</v>
      </c>
      <c r="J2542" t="s">
        <v>177</v>
      </c>
      <c r="K2542" t="s">
        <v>50</v>
      </c>
      <c r="L2542" t="s">
        <v>58</v>
      </c>
      <c r="M2542" t="s">
        <v>35</v>
      </c>
      <c r="N2542" s="1">
        <v>44152</v>
      </c>
      <c r="O2542">
        <v>39.64</v>
      </c>
      <c r="P2542" s="2">
        <v>152.47999999999999</v>
      </c>
      <c r="Q2542">
        <v>112.84</v>
      </c>
      <c r="R2542">
        <v>48</v>
      </c>
      <c r="S2542" s="2">
        <v>1902.72</v>
      </c>
      <c r="T2542" s="3">
        <v>0.04</v>
      </c>
      <c r="U2542" s="2">
        <v>76.11</v>
      </c>
      <c r="V2542" s="2">
        <v>1826.61</v>
      </c>
      <c r="W2542" s="2">
        <v>6.5</v>
      </c>
      <c r="X2542" s="2">
        <v>1833.11</v>
      </c>
    </row>
    <row r="2543" spans="1:24">
      <c r="A2543" t="s">
        <v>4859</v>
      </c>
      <c r="B2543" s="1">
        <v>44105</v>
      </c>
      <c r="C2543" t="s">
        <v>4860</v>
      </c>
      <c r="D2543" t="s">
        <v>395</v>
      </c>
      <c r="E2543" t="s">
        <v>39</v>
      </c>
      <c r="F2543" t="s">
        <v>39</v>
      </c>
      <c r="G2543" t="s">
        <v>29</v>
      </c>
      <c r="H2543" t="s">
        <v>47</v>
      </c>
      <c r="I2543" t="s">
        <v>63</v>
      </c>
      <c r="J2543" t="s">
        <v>182</v>
      </c>
      <c r="K2543" t="s">
        <v>33</v>
      </c>
      <c r="L2543" t="s">
        <v>51</v>
      </c>
      <c r="M2543" t="s">
        <v>52</v>
      </c>
      <c r="N2543" s="1">
        <v>44161</v>
      </c>
      <c r="O2543">
        <v>11.11</v>
      </c>
      <c r="P2543" s="2">
        <v>19.84</v>
      </c>
      <c r="Q2543">
        <v>8.73</v>
      </c>
      <c r="R2543">
        <v>15</v>
      </c>
      <c r="S2543" s="2">
        <v>166.65</v>
      </c>
      <c r="T2543" s="3">
        <v>0</v>
      </c>
      <c r="U2543" s="2">
        <v>0</v>
      </c>
      <c r="V2543" s="2">
        <v>166.65</v>
      </c>
      <c r="W2543" s="2">
        <v>4.0999999999999996</v>
      </c>
      <c r="X2543" s="2">
        <v>170.75</v>
      </c>
    </row>
    <row r="2544" spans="1:24">
      <c r="A2544" t="s">
        <v>4861</v>
      </c>
      <c r="B2544" s="1">
        <v>44106</v>
      </c>
      <c r="C2544" t="s">
        <v>4577</v>
      </c>
      <c r="D2544" t="s">
        <v>399</v>
      </c>
      <c r="E2544" t="s">
        <v>45</v>
      </c>
      <c r="F2544" t="s">
        <v>45</v>
      </c>
      <c r="G2544" t="s">
        <v>107</v>
      </c>
      <c r="H2544" t="s">
        <v>150</v>
      </c>
      <c r="I2544" t="s">
        <v>176</v>
      </c>
      <c r="J2544" t="s">
        <v>186</v>
      </c>
      <c r="K2544" t="s">
        <v>33</v>
      </c>
      <c r="L2544" t="s">
        <v>58</v>
      </c>
      <c r="M2544" t="s">
        <v>35</v>
      </c>
      <c r="N2544" s="1">
        <v>44140</v>
      </c>
      <c r="O2544">
        <v>2.29</v>
      </c>
      <c r="P2544" s="2">
        <v>3.69</v>
      </c>
      <c r="Q2544">
        <v>1.4</v>
      </c>
      <c r="R2544">
        <v>30</v>
      </c>
      <c r="S2544" s="2">
        <v>68.7</v>
      </c>
      <c r="T2544" s="3">
        <v>0.09</v>
      </c>
      <c r="U2544" s="2">
        <v>6.18</v>
      </c>
      <c r="V2544" s="2">
        <v>62.52</v>
      </c>
      <c r="W2544" s="2">
        <v>0.5</v>
      </c>
      <c r="X2544" s="2">
        <v>63.02</v>
      </c>
    </row>
    <row r="2545" spans="1:24">
      <c r="A2545" t="s">
        <v>4862</v>
      </c>
      <c r="B2545" s="1">
        <v>44106</v>
      </c>
      <c r="C2545" t="s">
        <v>4863</v>
      </c>
      <c r="D2545" t="s">
        <v>403</v>
      </c>
      <c r="E2545" t="s">
        <v>27</v>
      </c>
      <c r="F2545" t="s">
        <v>28</v>
      </c>
      <c r="G2545" t="s">
        <v>29</v>
      </c>
      <c r="H2545" t="s">
        <v>167</v>
      </c>
      <c r="I2545" t="s">
        <v>176</v>
      </c>
      <c r="J2545" t="s">
        <v>190</v>
      </c>
      <c r="K2545" t="s">
        <v>50</v>
      </c>
      <c r="L2545" t="s">
        <v>34</v>
      </c>
      <c r="M2545" t="s">
        <v>35</v>
      </c>
      <c r="N2545" s="1">
        <v>44141</v>
      </c>
      <c r="O2545">
        <v>21.97</v>
      </c>
      <c r="P2545" s="2">
        <v>35.44</v>
      </c>
      <c r="Q2545">
        <v>13.47</v>
      </c>
      <c r="R2545">
        <v>29</v>
      </c>
      <c r="S2545" s="2">
        <v>637.13</v>
      </c>
      <c r="T2545" s="3">
        <v>0.03</v>
      </c>
      <c r="U2545" s="2">
        <v>19.11</v>
      </c>
      <c r="V2545" s="2">
        <v>618.02</v>
      </c>
      <c r="W2545" s="2">
        <v>4.92</v>
      </c>
      <c r="X2545" s="2">
        <v>622.94000000000005</v>
      </c>
    </row>
    <row r="2546" spans="1:24">
      <c r="A2546" t="s">
        <v>4864</v>
      </c>
      <c r="B2546" s="1">
        <v>44107</v>
      </c>
      <c r="C2546" t="s">
        <v>4865</v>
      </c>
      <c r="D2546" t="s">
        <v>407</v>
      </c>
      <c r="E2546" t="s">
        <v>27</v>
      </c>
      <c r="F2546" t="s">
        <v>28</v>
      </c>
      <c r="G2546" t="s">
        <v>29</v>
      </c>
      <c r="H2546" t="s">
        <v>62</v>
      </c>
      <c r="I2546" t="s">
        <v>63</v>
      </c>
      <c r="J2546" t="s">
        <v>194</v>
      </c>
      <c r="K2546" t="s">
        <v>57</v>
      </c>
      <c r="L2546" t="s">
        <v>34</v>
      </c>
      <c r="M2546" t="s">
        <v>35</v>
      </c>
      <c r="N2546" s="1">
        <v>44160</v>
      </c>
      <c r="O2546">
        <v>0.71</v>
      </c>
      <c r="P2546" s="2">
        <v>1.1399999999999999</v>
      </c>
      <c r="Q2546">
        <v>0.43</v>
      </c>
      <c r="R2546">
        <v>4</v>
      </c>
      <c r="S2546" s="2">
        <v>2.84</v>
      </c>
      <c r="T2546" s="3">
        <v>0</v>
      </c>
      <c r="U2546" s="2">
        <v>0</v>
      </c>
      <c r="V2546" s="2">
        <v>2.84</v>
      </c>
      <c r="W2546" s="2">
        <v>0.7</v>
      </c>
      <c r="X2546" s="2">
        <v>3.54</v>
      </c>
    </row>
    <row r="2547" spans="1:24">
      <c r="A2547" t="s">
        <v>4866</v>
      </c>
      <c r="B2547" s="1">
        <v>44108</v>
      </c>
      <c r="C2547" t="s">
        <v>3538</v>
      </c>
      <c r="D2547" t="s">
        <v>411</v>
      </c>
      <c r="E2547" t="s">
        <v>39</v>
      </c>
      <c r="F2547" t="s">
        <v>39</v>
      </c>
      <c r="G2547" t="s">
        <v>72</v>
      </c>
      <c r="H2547" t="s">
        <v>47</v>
      </c>
      <c r="I2547" t="s">
        <v>48</v>
      </c>
      <c r="J2547" t="s">
        <v>198</v>
      </c>
      <c r="K2547" t="s">
        <v>50</v>
      </c>
      <c r="L2547" t="s">
        <v>34</v>
      </c>
      <c r="M2547" t="s">
        <v>52</v>
      </c>
      <c r="N2547" s="1">
        <v>44167</v>
      </c>
      <c r="O2547">
        <v>2.74</v>
      </c>
      <c r="P2547" s="2">
        <v>4.49</v>
      </c>
      <c r="Q2547">
        <v>1.75</v>
      </c>
      <c r="R2547">
        <v>44</v>
      </c>
      <c r="S2547" s="2">
        <v>120.56</v>
      </c>
      <c r="T2547" s="3">
        <v>0.03</v>
      </c>
      <c r="U2547" s="2">
        <v>3.62</v>
      </c>
      <c r="V2547" s="2">
        <v>116.94</v>
      </c>
      <c r="W2547" s="2">
        <v>1.49</v>
      </c>
      <c r="X2547" s="2">
        <v>118.43</v>
      </c>
    </row>
    <row r="2548" spans="1:24">
      <c r="A2548" t="s">
        <v>4867</v>
      </c>
      <c r="B2548" s="1">
        <v>44108</v>
      </c>
      <c r="C2548" t="s">
        <v>4013</v>
      </c>
      <c r="D2548" t="s">
        <v>415</v>
      </c>
      <c r="E2548" t="s">
        <v>45</v>
      </c>
      <c r="F2548" t="s">
        <v>45</v>
      </c>
      <c r="G2548" t="s">
        <v>107</v>
      </c>
      <c r="H2548" t="s">
        <v>30</v>
      </c>
      <c r="I2548" t="s">
        <v>48</v>
      </c>
      <c r="J2548" t="s">
        <v>202</v>
      </c>
      <c r="K2548" t="s">
        <v>57</v>
      </c>
      <c r="L2548" t="s">
        <v>34</v>
      </c>
      <c r="M2548" t="s">
        <v>35</v>
      </c>
      <c r="N2548" s="1">
        <v>44158</v>
      </c>
      <c r="O2548">
        <v>20.18</v>
      </c>
      <c r="P2548" s="2">
        <v>35.409999999999997</v>
      </c>
      <c r="Q2548">
        <v>15.23</v>
      </c>
      <c r="R2548">
        <v>5</v>
      </c>
      <c r="S2548" s="2">
        <v>100.9</v>
      </c>
      <c r="T2548" s="3">
        <v>0</v>
      </c>
      <c r="U2548" s="2">
        <v>0</v>
      </c>
      <c r="V2548" s="2">
        <v>100.9</v>
      </c>
      <c r="W2548" s="2">
        <v>1.99</v>
      </c>
      <c r="X2548" s="2">
        <v>102.89</v>
      </c>
    </row>
    <row r="2549" spans="1:24">
      <c r="A2549" t="s">
        <v>4868</v>
      </c>
      <c r="B2549" s="1">
        <v>44110</v>
      </c>
      <c r="C2549" t="s">
        <v>4869</v>
      </c>
      <c r="D2549" t="s">
        <v>420</v>
      </c>
      <c r="E2549" t="s">
        <v>27</v>
      </c>
      <c r="F2549" t="s">
        <v>28</v>
      </c>
      <c r="G2549" t="s">
        <v>72</v>
      </c>
      <c r="H2549" t="s">
        <v>90</v>
      </c>
      <c r="I2549" t="s">
        <v>73</v>
      </c>
      <c r="J2549" t="s">
        <v>206</v>
      </c>
      <c r="K2549" t="s">
        <v>33</v>
      </c>
      <c r="L2549" t="s">
        <v>41</v>
      </c>
      <c r="M2549" t="s">
        <v>35</v>
      </c>
      <c r="N2549" s="1">
        <v>44167</v>
      </c>
      <c r="O2549">
        <v>1.94</v>
      </c>
      <c r="P2549" s="2">
        <v>3.08</v>
      </c>
      <c r="Q2549">
        <v>1.1399999999999999</v>
      </c>
      <c r="R2549">
        <v>46</v>
      </c>
      <c r="S2549" s="2">
        <v>89.24</v>
      </c>
      <c r="T2549" s="3">
        <v>0.04</v>
      </c>
      <c r="U2549" s="2">
        <v>3.57</v>
      </c>
      <c r="V2549" s="2">
        <v>85.67</v>
      </c>
      <c r="W2549" s="2">
        <v>0.99</v>
      </c>
      <c r="X2549" s="2">
        <v>86.66</v>
      </c>
    </row>
    <row r="2550" spans="1:24">
      <c r="A2550" t="s">
        <v>4870</v>
      </c>
      <c r="B2550" s="1">
        <v>44112</v>
      </c>
      <c r="C2550" t="s">
        <v>4871</v>
      </c>
      <c r="D2550" t="s">
        <v>424</v>
      </c>
      <c r="E2550" t="s">
        <v>27</v>
      </c>
      <c r="F2550" t="s">
        <v>28</v>
      </c>
      <c r="G2550" t="s">
        <v>29</v>
      </c>
      <c r="H2550" t="s">
        <v>30</v>
      </c>
      <c r="I2550" t="s">
        <v>176</v>
      </c>
      <c r="J2550" t="s">
        <v>210</v>
      </c>
      <c r="K2550" t="s">
        <v>57</v>
      </c>
      <c r="L2550" t="s">
        <v>51</v>
      </c>
      <c r="M2550" t="s">
        <v>35</v>
      </c>
      <c r="N2550" s="1">
        <v>44114</v>
      </c>
      <c r="O2550">
        <v>5.5</v>
      </c>
      <c r="P2550" s="2">
        <v>12.22</v>
      </c>
      <c r="Q2550">
        <v>6.72</v>
      </c>
      <c r="R2550">
        <v>1</v>
      </c>
      <c r="S2550" s="2">
        <v>5.5</v>
      </c>
      <c r="T2550" s="3">
        <v>0.1</v>
      </c>
      <c r="U2550" s="2">
        <v>0.55000000000000004</v>
      </c>
      <c r="V2550" s="2">
        <v>4.95</v>
      </c>
      <c r="W2550" s="2">
        <v>2.85</v>
      </c>
      <c r="X2550" s="2">
        <v>7.8</v>
      </c>
    </row>
    <row r="2551" spans="1:24">
      <c r="A2551" t="s">
        <v>4872</v>
      </c>
      <c r="B2551" s="1">
        <v>44113</v>
      </c>
      <c r="C2551" t="s">
        <v>3666</v>
      </c>
      <c r="D2551" t="s">
        <v>428</v>
      </c>
      <c r="E2551" t="s">
        <v>39</v>
      </c>
      <c r="F2551" t="s">
        <v>39</v>
      </c>
      <c r="G2551" t="s">
        <v>72</v>
      </c>
      <c r="H2551" t="s">
        <v>416</v>
      </c>
      <c r="I2551" t="s">
        <v>176</v>
      </c>
      <c r="J2551" t="s">
        <v>214</v>
      </c>
      <c r="K2551" t="s">
        <v>33</v>
      </c>
      <c r="L2551" t="s">
        <v>58</v>
      </c>
      <c r="M2551" t="s">
        <v>35</v>
      </c>
      <c r="N2551" s="1">
        <v>44114</v>
      </c>
      <c r="O2551">
        <v>4.1900000000000004</v>
      </c>
      <c r="P2551" s="2">
        <v>10.23</v>
      </c>
      <c r="Q2551">
        <v>6.04</v>
      </c>
      <c r="R2551">
        <v>37</v>
      </c>
      <c r="S2551" s="2">
        <v>155.03</v>
      </c>
      <c r="T2551" s="3">
        <v>0.08</v>
      </c>
      <c r="U2551" s="2">
        <v>12.4</v>
      </c>
      <c r="V2551" s="2">
        <v>142.63</v>
      </c>
      <c r="W2551" s="2">
        <v>4.68</v>
      </c>
      <c r="X2551" s="2">
        <v>147.31</v>
      </c>
    </row>
    <row r="2552" spans="1:24">
      <c r="A2552" t="s">
        <v>4873</v>
      </c>
      <c r="B2552" s="1">
        <v>44114</v>
      </c>
      <c r="C2552" t="s">
        <v>4874</v>
      </c>
      <c r="D2552" t="s">
        <v>432</v>
      </c>
      <c r="E2552" t="s">
        <v>45</v>
      </c>
      <c r="F2552" t="s">
        <v>45</v>
      </c>
      <c r="G2552" t="s">
        <v>29</v>
      </c>
      <c r="H2552" t="s">
        <v>30</v>
      </c>
      <c r="I2552" t="s">
        <v>48</v>
      </c>
      <c r="J2552" t="s">
        <v>218</v>
      </c>
      <c r="K2552" t="s">
        <v>33</v>
      </c>
      <c r="L2552" t="s">
        <v>51</v>
      </c>
      <c r="M2552" t="s">
        <v>35</v>
      </c>
      <c r="N2552" s="1">
        <v>44130</v>
      </c>
      <c r="O2552">
        <v>1.19</v>
      </c>
      <c r="P2552" s="2">
        <v>1.98</v>
      </c>
      <c r="Q2552">
        <v>0.79</v>
      </c>
      <c r="R2552">
        <v>38</v>
      </c>
      <c r="S2552" s="2">
        <v>45.22</v>
      </c>
      <c r="T2552" s="3">
        <v>0.05</v>
      </c>
      <c r="U2552" s="2">
        <v>2.2599999999999998</v>
      </c>
      <c r="V2552" s="2">
        <v>42.96</v>
      </c>
      <c r="W2552" s="2">
        <v>4.7699999999999996</v>
      </c>
      <c r="X2552" s="2">
        <v>47.73</v>
      </c>
    </row>
    <row r="2553" spans="1:24">
      <c r="A2553" t="s">
        <v>4875</v>
      </c>
      <c r="B2553" s="1">
        <v>44115</v>
      </c>
      <c r="C2553" t="s">
        <v>3546</v>
      </c>
      <c r="D2553" t="s">
        <v>437</v>
      </c>
      <c r="E2553" t="s">
        <v>27</v>
      </c>
      <c r="F2553" t="s">
        <v>28</v>
      </c>
      <c r="G2553" t="s">
        <v>107</v>
      </c>
      <c r="H2553" t="s">
        <v>47</v>
      </c>
      <c r="I2553" t="s">
        <v>31</v>
      </c>
      <c r="J2553" t="s">
        <v>222</v>
      </c>
      <c r="K2553" t="s">
        <v>33</v>
      </c>
      <c r="L2553" t="s">
        <v>34</v>
      </c>
      <c r="M2553" t="s">
        <v>35</v>
      </c>
      <c r="N2553" s="1">
        <v>44132</v>
      </c>
      <c r="O2553">
        <v>11.11</v>
      </c>
      <c r="P2553" s="2">
        <v>19.84</v>
      </c>
      <c r="Q2553">
        <v>8.73</v>
      </c>
      <c r="R2553">
        <v>43</v>
      </c>
      <c r="S2553" s="2">
        <v>477.73</v>
      </c>
      <c r="T2553" s="3">
        <v>0.03</v>
      </c>
      <c r="U2553" s="2">
        <v>14.33</v>
      </c>
      <c r="V2553" s="2">
        <v>463.4</v>
      </c>
      <c r="W2553" s="2">
        <v>4.0999999999999996</v>
      </c>
      <c r="X2553" s="2">
        <v>467.5</v>
      </c>
    </row>
    <row r="2554" spans="1:24">
      <c r="A2554" t="s">
        <v>4876</v>
      </c>
      <c r="B2554" s="1">
        <v>44119</v>
      </c>
      <c r="C2554" t="s">
        <v>2481</v>
      </c>
      <c r="D2554" t="s">
        <v>441</v>
      </c>
      <c r="E2554" t="s">
        <v>39</v>
      </c>
      <c r="F2554" t="s">
        <v>39</v>
      </c>
      <c r="G2554" t="s">
        <v>107</v>
      </c>
      <c r="H2554" t="s">
        <v>150</v>
      </c>
      <c r="I2554" t="s">
        <v>48</v>
      </c>
      <c r="J2554" t="s">
        <v>226</v>
      </c>
      <c r="K2554" t="s">
        <v>50</v>
      </c>
      <c r="L2554" t="s">
        <v>41</v>
      </c>
      <c r="M2554" t="s">
        <v>52</v>
      </c>
      <c r="N2554" s="1">
        <v>44179</v>
      </c>
      <c r="O2554">
        <v>52.07</v>
      </c>
      <c r="P2554" s="2">
        <v>83.98</v>
      </c>
      <c r="Q2554">
        <v>31.91</v>
      </c>
      <c r="R2554">
        <v>34</v>
      </c>
      <c r="S2554" s="2">
        <v>1770.38</v>
      </c>
      <c r="T2554" s="3">
        <v>0.06</v>
      </c>
      <c r="U2554" s="2">
        <v>106.22</v>
      </c>
      <c r="V2554" s="2">
        <v>1664.16</v>
      </c>
      <c r="W2554" s="2">
        <v>5.01</v>
      </c>
      <c r="X2554" s="2">
        <v>1669.17</v>
      </c>
    </row>
    <row r="2555" spans="1:24">
      <c r="A2555" t="s">
        <v>4877</v>
      </c>
      <c r="B2555" s="1">
        <v>44120</v>
      </c>
      <c r="C2555" t="s">
        <v>4878</v>
      </c>
      <c r="D2555" t="s">
        <v>445</v>
      </c>
      <c r="E2555" t="s">
        <v>45</v>
      </c>
      <c r="F2555" t="s">
        <v>45</v>
      </c>
      <c r="G2555" t="s">
        <v>107</v>
      </c>
      <c r="H2555" t="s">
        <v>90</v>
      </c>
      <c r="I2555" t="s">
        <v>73</v>
      </c>
      <c r="J2555" t="s">
        <v>230</v>
      </c>
      <c r="K2555" t="s">
        <v>57</v>
      </c>
      <c r="L2555" t="s">
        <v>51</v>
      </c>
      <c r="M2555" t="s">
        <v>35</v>
      </c>
      <c r="N2555" s="1">
        <v>44170</v>
      </c>
      <c r="O2555">
        <v>2.52</v>
      </c>
      <c r="P2555" s="2">
        <v>4</v>
      </c>
      <c r="Q2555">
        <v>1.48</v>
      </c>
      <c r="R2555">
        <v>36</v>
      </c>
      <c r="S2555" s="2">
        <v>90.72</v>
      </c>
      <c r="T2555" s="3">
        <v>0.01</v>
      </c>
      <c r="U2555" s="2">
        <v>0.91</v>
      </c>
      <c r="V2555" s="2">
        <v>89.81</v>
      </c>
      <c r="W2555" s="2">
        <v>1.3</v>
      </c>
      <c r="X2555" s="2">
        <v>91.11</v>
      </c>
    </row>
    <row r="2556" spans="1:24">
      <c r="A2556" t="s">
        <v>4879</v>
      </c>
      <c r="B2556" s="1">
        <v>44122</v>
      </c>
      <c r="C2556" t="s">
        <v>4880</v>
      </c>
      <c r="D2556" t="s">
        <v>448</v>
      </c>
      <c r="E2556" t="s">
        <v>27</v>
      </c>
      <c r="F2556" t="s">
        <v>28</v>
      </c>
      <c r="G2556" t="s">
        <v>107</v>
      </c>
      <c r="H2556" t="s">
        <v>90</v>
      </c>
      <c r="I2556" t="s">
        <v>63</v>
      </c>
      <c r="J2556" t="s">
        <v>233</v>
      </c>
      <c r="K2556" t="s">
        <v>50</v>
      </c>
      <c r="L2556" t="s">
        <v>58</v>
      </c>
      <c r="M2556" t="s">
        <v>35</v>
      </c>
      <c r="N2556" s="1">
        <v>44156</v>
      </c>
      <c r="O2556">
        <v>3.84</v>
      </c>
      <c r="P2556" s="2">
        <v>6.3</v>
      </c>
      <c r="Q2556">
        <v>2.46</v>
      </c>
      <c r="R2556">
        <v>8</v>
      </c>
      <c r="S2556" s="2">
        <v>30.72</v>
      </c>
      <c r="T2556" s="3">
        <v>0.01</v>
      </c>
      <c r="U2556" s="2">
        <v>0.31</v>
      </c>
      <c r="V2556" s="2">
        <v>30.41</v>
      </c>
      <c r="W2556" s="2">
        <v>0.5</v>
      </c>
      <c r="X2556" s="2">
        <v>30.91</v>
      </c>
    </row>
    <row r="2557" spans="1:24">
      <c r="A2557" t="s">
        <v>4881</v>
      </c>
      <c r="B2557" s="1">
        <v>44123</v>
      </c>
      <c r="C2557" t="s">
        <v>4882</v>
      </c>
      <c r="D2557" t="s">
        <v>451</v>
      </c>
      <c r="E2557" t="s">
        <v>39</v>
      </c>
      <c r="F2557" t="s">
        <v>39</v>
      </c>
      <c r="G2557" t="s">
        <v>29</v>
      </c>
      <c r="H2557" t="s">
        <v>90</v>
      </c>
      <c r="I2557" t="s">
        <v>176</v>
      </c>
      <c r="J2557" t="s">
        <v>237</v>
      </c>
      <c r="K2557" t="s">
        <v>57</v>
      </c>
      <c r="L2557" t="s">
        <v>34</v>
      </c>
      <c r="M2557" t="s">
        <v>52</v>
      </c>
      <c r="N2557" s="1">
        <v>44127</v>
      </c>
      <c r="O2557">
        <v>4.46</v>
      </c>
      <c r="P2557" s="2">
        <v>10.89</v>
      </c>
      <c r="Q2557">
        <v>6.43</v>
      </c>
      <c r="R2557">
        <v>4</v>
      </c>
      <c r="S2557" s="2">
        <v>17.84</v>
      </c>
      <c r="T2557" s="3">
        <v>0.05</v>
      </c>
      <c r="U2557" s="2">
        <v>0.89</v>
      </c>
      <c r="V2557" s="2">
        <v>16.95</v>
      </c>
      <c r="W2557" s="2">
        <v>4.5</v>
      </c>
      <c r="X2557" s="2">
        <v>21.45</v>
      </c>
    </row>
    <row r="2558" spans="1:24">
      <c r="A2558" t="s">
        <v>4883</v>
      </c>
      <c r="B2558" s="1">
        <v>44124</v>
      </c>
      <c r="C2558" t="s">
        <v>3360</v>
      </c>
      <c r="D2558" t="s">
        <v>454</v>
      </c>
      <c r="E2558" t="s">
        <v>45</v>
      </c>
      <c r="F2558" t="s">
        <v>45</v>
      </c>
      <c r="G2558" t="s">
        <v>46</v>
      </c>
      <c r="H2558" t="s">
        <v>62</v>
      </c>
      <c r="I2558" t="s">
        <v>63</v>
      </c>
      <c r="J2558" t="s">
        <v>241</v>
      </c>
      <c r="K2558" t="s">
        <v>33</v>
      </c>
      <c r="L2558" t="s">
        <v>41</v>
      </c>
      <c r="M2558" t="s">
        <v>35</v>
      </c>
      <c r="N2558" s="1">
        <v>44142</v>
      </c>
      <c r="O2558">
        <v>8.31</v>
      </c>
      <c r="P2558" s="2">
        <v>15.98</v>
      </c>
      <c r="Q2558">
        <v>7.67</v>
      </c>
      <c r="R2558">
        <v>38</v>
      </c>
      <c r="S2558" s="2">
        <v>315.77999999999997</v>
      </c>
      <c r="T2558" s="3">
        <v>0.1</v>
      </c>
      <c r="U2558" s="2">
        <v>31.58</v>
      </c>
      <c r="V2558" s="2">
        <v>284.2</v>
      </c>
      <c r="W2558" s="2">
        <v>6.5</v>
      </c>
      <c r="X2558" s="2">
        <v>290.7</v>
      </c>
    </row>
    <row r="2559" spans="1:24">
      <c r="A2559" t="s">
        <v>4884</v>
      </c>
      <c r="B2559" s="1">
        <v>44125</v>
      </c>
      <c r="C2559" t="s">
        <v>4885</v>
      </c>
      <c r="D2559" t="s">
        <v>457</v>
      </c>
      <c r="E2559" t="s">
        <v>27</v>
      </c>
      <c r="F2559" t="s">
        <v>28</v>
      </c>
      <c r="G2559" t="s">
        <v>72</v>
      </c>
      <c r="H2559" t="s">
        <v>150</v>
      </c>
      <c r="I2559" t="s">
        <v>63</v>
      </c>
      <c r="J2559" t="s">
        <v>245</v>
      </c>
      <c r="K2559" t="s">
        <v>57</v>
      </c>
      <c r="L2559" t="s">
        <v>34</v>
      </c>
      <c r="M2559" t="s">
        <v>35</v>
      </c>
      <c r="N2559" s="1">
        <v>44164</v>
      </c>
      <c r="O2559">
        <v>4.4800000000000004</v>
      </c>
      <c r="P2559" s="2">
        <v>8.14</v>
      </c>
      <c r="Q2559">
        <v>3.66</v>
      </c>
      <c r="R2559">
        <v>46</v>
      </c>
      <c r="S2559" s="2">
        <v>206.08</v>
      </c>
      <c r="T2559" s="3">
        <v>0</v>
      </c>
      <c r="U2559" s="2">
        <v>0</v>
      </c>
      <c r="V2559" s="2">
        <v>206.08</v>
      </c>
      <c r="W2559" s="2">
        <v>3.12</v>
      </c>
      <c r="X2559" s="2">
        <v>209.2</v>
      </c>
    </row>
    <row r="2560" spans="1:24">
      <c r="A2560" t="s">
        <v>4886</v>
      </c>
      <c r="B2560" s="1">
        <v>44125</v>
      </c>
      <c r="C2560" t="s">
        <v>4887</v>
      </c>
      <c r="D2560" t="s">
        <v>460</v>
      </c>
      <c r="E2560" t="s">
        <v>39</v>
      </c>
      <c r="F2560" t="s">
        <v>39</v>
      </c>
      <c r="G2560" t="s">
        <v>29</v>
      </c>
      <c r="H2560" t="s">
        <v>90</v>
      </c>
      <c r="I2560" t="s">
        <v>31</v>
      </c>
      <c r="J2560" t="s">
        <v>249</v>
      </c>
      <c r="K2560" t="s">
        <v>33</v>
      </c>
      <c r="L2560" t="s">
        <v>41</v>
      </c>
      <c r="M2560" t="s">
        <v>35</v>
      </c>
      <c r="N2560" s="1">
        <v>44184</v>
      </c>
      <c r="O2560">
        <v>4.79</v>
      </c>
      <c r="P2560" s="2">
        <v>11.97</v>
      </c>
      <c r="Q2560">
        <v>7.18</v>
      </c>
      <c r="R2560">
        <v>8</v>
      </c>
      <c r="S2560" s="2">
        <v>38.32</v>
      </c>
      <c r="T2560" s="3">
        <v>0.03</v>
      </c>
      <c r="U2560" s="2">
        <v>1.1499999999999999</v>
      </c>
      <c r="V2560" s="2">
        <v>37.17</v>
      </c>
      <c r="W2560" s="2">
        <v>5.81</v>
      </c>
      <c r="X2560" s="2">
        <v>42.98</v>
      </c>
    </row>
    <row r="2561" spans="1:24">
      <c r="A2561" t="s">
        <v>4888</v>
      </c>
      <c r="B2561" s="1">
        <v>44126</v>
      </c>
      <c r="C2561" t="s">
        <v>4889</v>
      </c>
      <c r="D2561" t="s">
        <v>463</v>
      </c>
      <c r="E2561" t="s">
        <v>45</v>
      </c>
      <c r="F2561" t="s">
        <v>45</v>
      </c>
      <c r="G2561" t="s">
        <v>72</v>
      </c>
      <c r="H2561" t="s">
        <v>90</v>
      </c>
      <c r="I2561" t="s">
        <v>176</v>
      </c>
      <c r="J2561" t="s">
        <v>452</v>
      </c>
      <c r="K2561" t="s">
        <v>50</v>
      </c>
      <c r="L2561" t="s">
        <v>51</v>
      </c>
      <c r="M2561" t="s">
        <v>35</v>
      </c>
      <c r="N2561" s="1">
        <v>44141</v>
      </c>
      <c r="O2561">
        <v>3.4</v>
      </c>
      <c r="P2561" s="2">
        <v>5.4</v>
      </c>
      <c r="Q2561">
        <v>2</v>
      </c>
      <c r="R2561">
        <v>22</v>
      </c>
      <c r="S2561" s="2">
        <v>74.8</v>
      </c>
      <c r="T2561" s="3">
        <v>0.1</v>
      </c>
      <c r="U2561" s="2">
        <v>7.48</v>
      </c>
      <c r="V2561" s="2">
        <v>67.319999999999993</v>
      </c>
      <c r="W2561" s="2">
        <v>7.78</v>
      </c>
      <c r="X2561" s="2">
        <v>75.099999999999994</v>
      </c>
    </row>
    <row r="2562" spans="1:24">
      <c r="A2562" t="s">
        <v>4890</v>
      </c>
      <c r="B2562" s="1">
        <v>44127</v>
      </c>
      <c r="C2562" t="s">
        <v>4891</v>
      </c>
      <c r="D2562" t="s">
        <v>466</v>
      </c>
      <c r="E2562" t="s">
        <v>27</v>
      </c>
      <c r="F2562" t="s">
        <v>28</v>
      </c>
      <c r="G2562" t="s">
        <v>29</v>
      </c>
      <c r="H2562" t="s">
        <v>47</v>
      </c>
      <c r="I2562" t="s">
        <v>63</v>
      </c>
      <c r="J2562" t="s">
        <v>455</v>
      </c>
      <c r="K2562" t="s">
        <v>57</v>
      </c>
      <c r="L2562" t="s">
        <v>58</v>
      </c>
      <c r="M2562" t="s">
        <v>35</v>
      </c>
      <c r="N2562" s="1">
        <v>44153</v>
      </c>
      <c r="O2562">
        <v>8.92</v>
      </c>
      <c r="P2562" s="2">
        <v>29.74</v>
      </c>
      <c r="Q2562">
        <v>20.82</v>
      </c>
      <c r="R2562">
        <v>19</v>
      </c>
      <c r="S2562" s="2">
        <v>169.48</v>
      </c>
      <c r="T2562" s="3">
        <v>0.1</v>
      </c>
      <c r="U2562" s="2">
        <v>16.95</v>
      </c>
      <c r="V2562" s="2">
        <v>152.53</v>
      </c>
      <c r="W2562" s="2">
        <v>6.64</v>
      </c>
      <c r="X2562" s="2">
        <v>159.16999999999999</v>
      </c>
    </row>
    <row r="2563" spans="1:24">
      <c r="A2563" t="s">
        <v>4892</v>
      </c>
      <c r="B2563" s="1">
        <v>44130</v>
      </c>
      <c r="C2563" t="s">
        <v>2005</v>
      </c>
      <c r="D2563" t="s">
        <v>469</v>
      </c>
      <c r="E2563" t="s">
        <v>39</v>
      </c>
      <c r="F2563" t="s">
        <v>39</v>
      </c>
      <c r="G2563" t="s">
        <v>107</v>
      </c>
      <c r="H2563" t="s">
        <v>30</v>
      </c>
      <c r="I2563" t="s">
        <v>31</v>
      </c>
      <c r="J2563" t="s">
        <v>458</v>
      </c>
      <c r="K2563" t="s">
        <v>33</v>
      </c>
      <c r="L2563" t="s">
        <v>51</v>
      </c>
      <c r="M2563" t="s">
        <v>35</v>
      </c>
      <c r="N2563" s="1">
        <v>44167</v>
      </c>
      <c r="O2563">
        <v>3.65</v>
      </c>
      <c r="P2563" s="2">
        <v>5.98</v>
      </c>
      <c r="Q2563">
        <v>2.33</v>
      </c>
      <c r="R2563">
        <v>19</v>
      </c>
      <c r="S2563" s="2">
        <v>69.349999999999994</v>
      </c>
      <c r="T2563" s="3">
        <v>0.01</v>
      </c>
      <c r="U2563" s="2">
        <v>0.69</v>
      </c>
      <c r="V2563" s="2">
        <v>68.66</v>
      </c>
      <c r="W2563" s="2">
        <v>1.49</v>
      </c>
      <c r="X2563" s="2">
        <v>70.150000000000006</v>
      </c>
    </row>
    <row r="2564" spans="1:24">
      <c r="A2564" t="s">
        <v>4893</v>
      </c>
      <c r="B2564" s="1">
        <v>44131</v>
      </c>
      <c r="C2564" t="s">
        <v>4040</v>
      </c>
      <c r="D2564" t="s">
        <v>472</v>
      </c>
      <c r="E2564" t="s">
        <v>45</v>
      </c>
      <c r="F2564" t="s">
        <v>45</v>
      </c>
      <c r="G2564" t="s">
        <v>72</v>
      </c>
      <c r="H2564" t="s">
        <v>62</v>
      </c>
      <c r="I2564" t="s">
        <v>48</v>
      </c>
      <c r="J2564" t="s">
        <v>461</v>
      </c>
      <c r="K2564" t="s">
        <v>57</v>
      </c>
      <c r="L2564" t="s">
        <v>34</v>
      </c>
      <c r="M2564" t="s">
        <v>35</v>
      </c>
      <c r="N2564" s="1">
        <v>44191</v>
      </c>
      <c r="O2564">
        <v>2.16</v>
      </c>
      <c r="P2564" s="2">
        <v>3.85</v>
      </c>
      <c r="Q2564">
        <v>1.69</v>
      </c>
      <c r="R2564">
        <v>10</v>
      </c>
      <c r="S2564" s="2">
        <v>21.6</v>
      </c>
      <c r="T2564" s="3">
        <v>0.06</v>
      </c>
      <c r="U2564" s="2">
        <v>1.3</v>
      </c>
      <c r="V2564" s="2">
        <v>20.3</v>
      </c>
      <c r="W2564" s="2">
        <v>0.7</v>
      </c>
      <c r="X2564" s="2">
        <v>21</v>
      </c>
    </row>
    <row r="2565" spans="1:24">
      <c r="A2565" t="s">
        <v>4894</v>
      </c>
      <c r="B2565" s="1">
        <v>44132</v>
      </c>
      <c r="C2565" t="s">
        <v>4484</v>
      </c>
      <c r="D2565" t="s">
        <v>475</v>
      </c>
      <c r="E2565" t="s">
        <v>39</v>
      </c>
      <c r="F2565" t="s">
        <v>39</v>
      </c>
      <c r="G2565" t="s">
        <v>107</v>
      </c>
      <c r="H2565" t="s">
        <v>66</v>
      </c>
      <c r="I2565" t="s">
        <v>31</v>
      </c>
      <c r="J2565" t="s">
        <v>464</v>
      </c>
      <c r="K2565" t="s">
        <v>33</v>
      </c>
      <c r="L2565" t="s">
        <v>41</v>
      </c>
      <c r="M2565" t="s">
        <v>35</v>
      </c>
      <c r="N2565" s="1">
        <v>44139</v>
      </c>
      <c r="O2565">
        <v>17.84</v>
      </c>
      <c r="P2565" s="2">
        <v>34.99</v>
      </c>
      <c r="Q2565">
        <v>17.149999999999999</v>
      </c>
      <c r="R2565">
        <v>29</v>
      </c>
      <c r="S2565" s="2">
        <v>517.36</v>
      </c>
      <c r="T2565" s="3">
        <v>0.09</v>
      </c>
      <c r="U2565" s="2">
        <v>46.56</v>
      </c>
      <c r="V2565" s="2">
        <v>470.8</v>
      </c>
      <c r="W2565" s="2">
        <v>5.5</v>
      </c>
      <c r="X2565" s="2">
        <v>476.3</v>
      </c>
    </row>
    <row r="2566" spans="1:24">
      <c r="A2566" t="s">
        <v>4895</v>
      </c>
      <c r="B2566" s="1">
        <v>44133</v>
      </c>
      <c r="C2566" t="s">
        <v>4896</v>
      </c>
      <c r="D2566" t="s">
        <v>478</v>
      </c>
      <c r="E2566" t="s">
        <v>45</v>
      </c>
      <c r="F2566" t="s">
        <v>45</v>
      </c>
      <c r="G2566" t="s">
        <v>29</v>
      </c>
      <c r="H2566" t="s">
        <v>150</v>
      </c>
      <c r="I2566" t="s">
        <v>176</v>
      </c>
      <c r="J2566" t="s">
        <v>467</v>
      </c>
      <c r="K2566" t="s">
        <v>50</v>
      </c>
      <c r="L2566" t="s">
        <v>51</v>
      </c>
      <c r="M2566" t="s">
        <v>35</v>
      </c>
      <c r="N2566" s="1">
        <v>44189</v>
      </c>
      <c r="O2566">
        <v>4.79</v>
      </c>
      <c r="P2566" s="2">
        <v>11.97</v>
      </c>
      <c r="Q2566">
        <v>7.18</v>
      </c>
      <c r="R2566">
        <v>23</v>
      </c>
      <c r="S2566" s="2">
        <v>110.17</v>
      </c>
      <c r="T2566" s="3">
        <v>0.01</v>
      </c>
      <c r="U2566" s="2">
        <v>1.1000000000000001</v>
      </c>
      <c r="V2566" s="2">
        <v>109.07</v>
      </c>
      <c r="W2566" s="2">
        <v>5.81</v>
      </c>
      <c r="X2566" s="2">
        <v>114.88</v>
      </c>
    </row>
    <row r="2567" spans="1:24">
      <c r="A2567" t="s">
        <v>4897</v>
      </c>
      <c r="B2567" s="1">
        <v>44136</v>
      </c>
      <c r="C2567" t="s">
        <v>4898</v>
      </c>
      <c r="D2567" t="s">
        <v>482</v>
      </c>
      <c r="E2567" t="s">
        <v>27</v>
      </c>
      <c r="F2567" t="s">
        <v>28</v>
      </c>
      <c r="G2567" t="s">
        <v>46</v>
      </c>
      <c r="H2567" t="s">
        <v>47</v>
      </c>
      <c r="I2567" t="s">
        <v>63</v>
      </c>
      <c r="J2567" t="s">
        <v>470</v>
      </c>
      <c r="K2567" t="s">
        <v>57</v>
      </c>
      <c r="L2567" t="s">
        <v>58</v>
      </c>
      <c r="M2567" t="s">
        <v>35</v>
      </c>
      <c r="N2567" s="1">
        <v>44149</v>
      </c>
      <c r="O2567">
        <v>52.07</v>
      </c>
      <c r="P2567" s="2">
        <v>83.98</v>
      </c>
      <c r="Q2567">
        <v>31.91</v>
      </c>
      <c r="R2567">
        <v>24</v>
      </c>
      <c r="S2567" s="2">
        <v>1249.68</v>
      </c>
      <c r="T2567" s="3">
        <v>0.05</v>
      </c>
      <c r="U2567" s="2">
        <v>62.48</v>
      </c>
      <c r="V2567" s="2">
        <v>1187.2</v>
      </c>
      <c r="W2567" s="2">
        <v>5.01</v>
      </c>
      <c r="X2567" s="2">
        <v>1192.21</v>
      </c>
    </row>
    <row r="2568" spans="1:24">
      <c r="A2568" t="s">
        <v>4899</v>
      </c>
      <c r="B2568" s="1">
        <v>44137</v>
      </c>
      <c r="C2568" t="s">
        <v>4183</v>
      </c>
      <c r="D2568" t="s">
        <v>485</v>
      </c>
      <c r="E2568" t="s">
        <v>27</v>
      </c>
      <c r="F2568" t="s">
        <v>28</v>
      </c>
      <c r="G2568" t="s">
        <v>107</v>
      </c>
      <c r="H2568" t="s">
        <v>416</v>
      </c>
      <c r="I2568" t="s">
        <v>176</v>
      </c>
      <c r="J2568" t="s">
        <v>473</v>
      </c>
      <c r="K2568" t="s">
        <v>33</v>
      </c>
      <c r="L2568" t="s">
        <v>34</v>
      </c>
      <c r="M2568" t="s">
        <v>35</v>
      </c>
      <c r="N2568" s="1">
        <v>44139</v>
      </c>
      <c r="O2568">
        <v>4.8899999999999997</v>
      </c>
      <c r="P2568" s="2">
        <v>7.64</v>
      </c>
      <c r="Q2568">
        <v>2.75</v>
      </c>
      <c r="R2568">
        <v>12</v>
      </c>
      <c r="S2568" s="2">
        <v>58.68</v>
      </c>
      <c r="T2568" s="3">
        <v>0.02</v>
      </c>
      <c r="U2568" s="2">
        <v>1.17</v>
      </c>
      <c r="V2568" s="2">
        <v>57.51</v>
      </c>
      <c r="W2568" s="2">
        <v>1.39</v>
      </c>
      <c r="X2568" s="2">
        <v>58.9</v>
      </c>
    </row>
    <row r="2569" spans="1:24">
      <c r="A2569" t="s">
        <v>4900</v>
      </c>
      <c r="B2569" s="1">
        <v>44138</v>
      </c>
      <c r="C2569" t="s">
        <v>4901</v>
      </c>
      <c r="D2569" t="s">
        <v>488</v>
      </c>
      <c r="E2569" t="s">
        <v>39</v>
      </c>
      <c r="F2569" t="s">
        <v>39</v>
      </c>
      <c r="G2569" t="s">
        <v>72</v>
      </c>
      <c r="H2569" t="s">
        <v>62</v>
      </c>
      <c r="I2569" t="s">
        <v>48</v>
      </c>
      <c r="J2569" t="s">
        <v>476</v>
      </c>
      <c r="K2569" t="s">
        <v>33</v>
      </c>
      <c r="L2569" t="s">
        <v>41</v>
      </c>
      <c r="M2569" t="s">
        <v>35</v>
      </c>
      <c r="N2569" s="1">
        <v>44193</v>
      </c>
      <c r="O2569">
        <v>2.52</v>
      </c>
      <c r="P2569" s="2">
        <v>4</v>
      </c>
      <c r="Q2569">
        <v>1.48</v>
      </c>
      <c r="R2569">
        <v>32</v>
      </c>
      <c r="S2569" s="2">
        <v>80.64</v>
      </c>
      <c r="T2569" s="3">
        <v>0.09</v>
      </c>
      <c r="U2569" s="2">
        <v>7.26</v>
      </c>
      <c r="V2569" s="2">
        <v>73.38</v>
      </c>
      <c r="W2569" s="2">
        <v>1.3</v>
      </c>
      <c r="X2569" s="2">
        <v>74.680000000000007</v>
      </c>
    </row>
    <row r="2570" spans="1:24">
      <c r="A2570" t="s">
        <v>4902</v>
      </c>
      <c r="B2570" s="1">
        <v>44138</v>
      </c>
      <c r="C2570" t="s">
        <v>4493</v>
      </c>
      <c r="D2570" t="s">
        <v>491</v>
      </c>
      <c r="E2570" t="s">
        <v>45</v>
      </c>
      <c r="F2570" t="s">
        <v>45</v>
      </c>
      <c r="G2570" t="s">
        <v>72</v>
      </c>
      <c r="H2570" t="s">
        <v>116</v>
      </c>
      <c r="I2570" t="s">
        <v>31</v>
      </c>
      <c r="J2570" t="s">
        <v>480</v>
      </c>
      <c r="K2570" t="s">
        <v>50</v>
      </c>
      <c r="L2570" t="s">
        <v>51</v>
      </c>
      <c r="M2570" t="s">
        <v>35</v>
      </c>
      <c r="N2570" s="1">
        <v>44149</v>
      </c>
      <c r="O2570">
        <v>6.51</v>
      </c>
      <c r="P2570" s="2">
        <v>30.98</v>
      </c>
      <c r="Q2570">
        <v>24.47</v>
      </c>
      <c r="R2570">
        <v>12</v>
      </c>
      <c r="S2570" s="2">
        <v>78.12</v>
      </c>
      <c r="T2570" s="3">
        <v>0</v>
      </c>
      <c r="U2570" s="2">
        <v>0</v>
      </c>
      <c r="V2570" s="2">
        <v>78.12</v>
      </c>
      <c r="W2570" s="2">
        <v>6.5</v>
      </c>
      <c r="X2570" s="2">
        <v>84.62</v>
      </c>
    </row>
    <row r="2571" spans="1:24">
      <c r="A2571" t="s">
        <v>4903</v>
      </c>
      <c r="B2571" s="1">
        <v>44142</v>
      </c>
      <c r="C2571" t="s">
        <v>3575</v>
      </c>
      <c r="D2571" t="s">
        <v>494</v>
      </c>
      <c r="E2571" t="s">
        <v>27</v>
      </c>
      <c r="F2571" t="s">
        <v>28</v>
      </c>
      <c r="G2571" t="s">
        <v>29</v>
      </c>
      <c r="H2571" t="s">
        <v>167</v>
      </c>
      <c r="I2571" t="s">
        <v>31</v>
      </c>
      <c r="J2571" t="s">
        <v>483</v>
      </c>
      <c r="K2571" t="s">
        <v>33</v>
      </c>
      <c r="L2571" t="s">
        <v>58</v>
      </c>
      <c r="M2571" t="s">
        <v>52</v>
      </c>
      <c r="N2571" s="1">
        <v>44180</v>
      </c>
      <c r="O2571">
        <v>377.99</v>
      </c>
      <c r="P2571" s="2">
        <v>599.99</v>
      </c>
      <c r="Q2571">
        <v>222</v>
      </c>
      <c r="R2571">
        <v>41</v>
      </c>
      <c r="S2571" s="2">
        <v>15497.59</v>
      </c>
      <c r="T2571" s="3">
        <v>7.0000000000000007E-2</v>
      </c>
      <c r="U2571" s="2">
        <v>1084.83</v>
      </c>
      <c r="V2571" s="2">
        <v>14412.76</v>
      </c>
      <c r="W2571" s="2">
        <v>24.49</v>
      </c>
      <c r="X2571" s="2">
        <v>14437.25</v>
      </c>
    </row>
    <row r="2572" spans="1:24">
      <c r="A2572" t="s">
        <v>4904</v>
      </c>
      <c r="B2572" s="1">
        <v>44145</v>
      </c>
      <c r="C2572" t="s">
        <v>4905</v>
      </c>
      <c r="D2572" t="s">
        <v>497</v>
      </c>
      <c r="E2572" t="s">
        <v>39</v>
      </c>
      <c r="F2572" t="s">
        <v>39</v>
      </c>
      <c r="G2572" t="s">
        <v>107</v>
      </c>
      <c r="H2572" t="s">
        <v>433</v>
      </c>
      <c r="I2572" t="s">
        <v>176</v>
      </c>
      <c r="J2572" t="s">
        <v>486</v>
      </c>
      <c r="K2572" t="s">
        <v>33</v>
      </c>
      <c r="L2572" t="s">
        <v>58</v>
      </c>
      <c r="M2572" t="s">
        <v>35</v>
      </c>
      <c r="N2572" s="1">
        <v>44151</v>
      </c>
      <c r="O2572">
        <v>377.99</v>
      </c>
      <c r="P2572" s="2">
        <v>599.99</v>
      </c>
      <c r="Q2572">
        <v>222</v>
      </c>
      <c r="R2572">
        <v>20</v>
      </c>
      <c r="S2572" s="2">
        <v>7559.8</v>
      </c>
      <c r="T2572" s="3">
        <v>7.0000000000000007E-2</v>
      </c>
      <c r="U2572" s="2">
        <v>529.19000000000005</v>
      </c>
      <c r="V2572" s="2">
        <v>7030.61</v>
      </c>
      <c r="W2572" s="2">
        <v>24.49</v>
      </c>
      <c r="X2572" s="2">
        <v>7055.1</v>
      </c>
    </row>
    <row r="2573" spans="1:24">
      <c r="A2573" t="s">
        <v>4906</v>
      </c>
      <c r="B2573" s="1">
        <v>44146</v>
      </c>
      <c r="C2573" t="s">
        <v>4194</v>
      </c>
      <c r="D2573" t="s">
        <v>500</v>
      </c>
      <c r="E2573" t="s">
        <v>45</v>
      </c>
      <c r="F2573" t="s">
        <v>45</v>
      </c>
      <c r="G2573" t="s">
        <v>107</v>
      </c>
      <c r="H2573" t="s">
        <v>90</v>
      </c>
      <c r="I2573" t="s">
        <v>73</v>
      </c>
      <c r="J2573" t="s">
        <v>489</v>
      </c>
      <c r="K2573" t="s">
        <v>50</v>
      </c>
      <c r="L2573" t="s">
        <v>58</v>
      </c>
      <c r="M2573" t="s">
        <v>35</v>
      </c>
      <c r="N2573" s="1">
        <v>44149</v>
      </c>
      <c r="O2573">
        <v>0.94</v>
      </c>
      <c r="P2573" s="2">
        <v>1.88</v>
      </c>
      <c r="Q2573">
        <v>0.94</v>
      </c>
      <c r="R2573">
        <v>36</v>
      </c>
      <c r="S2573" s="2">
        <v>33.840000000000003</v>
      </c>
      <c r="T2573" s="3">
        <v>0.1</v>
      </c>
      <c r="U2573" s="2">
        <v>3.38</v>
      </c>
      <c r="V2573" s="2">
        <v>30.46</v>
      </c>
      <c r="W2573" s="2">
        <v>0.79</v>
      </c>
      <c r="X2573" s="2">
        <v>31.25</v>
      </c>
    </row>
    <row r="2574" spans="1:24">
      <c r="A2574" t="s">
        <v>4907</v>
      </c>
      <c r="B2574" s="1">
        <v>44151</v>
      </c>
      <c r="C2574" t="s">
        <v>3581</v>
      </c>
      <c r="D2574" t="s">
        <v>503</v>
      </c>
      <c r="E2574" t="s">
        <v>27</v>
      </c>
      <c r="F2574" t="s">
        <v>28</v>
      </c>
      <c r="G2574" t="s">
        <v>72</v>
      </c>
      <c r="H2574" t="s">
        <v>47</v>
      </c>
      <c r="I2574" t="s">
        <v>63</v>
      </c>
      <c r="J2574" t="s">
        <v>492</v>
      </c>
      <c r="K2574" t="s">
        <v>57</v>
      </c>
      <c r="L2574" t="s">
        <v>41</v>
      </c>
      <c r="M2574" t="s">
        <v>35</v>
      </c>
      <c r="N2574" s="1">
        <v>44154</v>
      </c>
      <c r="O2574">
        <v>62.4</v>
      </c>
      <c r="P2574" s="2">
        <v>155.99</v>
      </c>
      <c r="Q2574">
        <v>93.59</v>
      </c>
      <c r="R2574">
        <v>6</v>
      </c>
      <c r="S2574" s="2">
        <v>374.4</v>
      </c>
      <c r="T2574" s="3">
        <v>0.02</v>
      </c>
      <c r="U2574" s="2">
        <v>7.49</v>
      </c>
      <c r="V2574" s="2">
        <v>366.91</v>
      </c>
      <c r="W2574" s="2">
        <v>8.08</v>
      </c>
      <c r="X2574" s="2">
        <v>374.99</v>
      </c>
    </row>
    <row r="2575" spans="1:24">
      <c r="A2575" t="s">
        <v>4908</v>
      </c>
      <c r="B2575" s="1">
        <v>44151</v>
      </c>
      <c r="C2575" t="s">
        <v>4060</v>
      </c>
      <c r="D2575" t="s">
        <v>506</v>
      </c>
      <c r="E2575" t="s">
        <v>39</v>
      </c>
      <c r="F2575" t="s">
        <v>39</v>
      </c>
      <c r="G2575" t="s">
        <v>72</v>
      </c>
      <c r="H2575" t="s">
        <v>70</v>
      </c>
      <c r="I2575" t="s">
        <v>48</v>
      </c>
      <c r="J2575" t="s">
        <v>495</v>
      </c>
      <c r="K2575" t="s">
        <v>50</v>
      </c>
      <c r="L2575" t="s">
        <v>34</v>
      </c>
      <c r="M2575" t="s">
        <v>35</v>
      </c>
      <c r="N2575" s="1">
        <v>44208</v>
      </c>
      <c r="O2575">
        <v>4.46</v>
      </c>
      <c r="P2575" s="2">
        <v>10.89</v>
      </c>
      <c r="Q2575">
        <v>6.43</v>
      </c>
      <c r="R2575">
        <v>8</v>
      </c>
      <c r="S2575" s="2">
        <v>35.68</v>
      </c>
      <c r="T2575" s="3">
        <v>0.09</v>
      </c>
      <c r="U2575" s="2">
        <v>3.21</v>
      </c>
      <c r="V2575" s="2">
        <v>32.47</v>
      </c>
      <c r="W2575" s="2">
        <v>4.5</v>
      </c>
      <c r="X2575" s="2">
        <v>36.97</v>
      </c>
    </row>
    <row r="2576" spans="1:24">
      <c r="A2576" t="s">
        <v>4909</v>
      </c>
      <c r="B2576" s="1">
        <v>44152</v>
      </c>
      <c r="C2576" t="s">
        <v>4910</v>
      </c>
      <c r="D2576" t="s">
        <v>509</v>
      </c>
      <c r="E2576" t="s">
        <v>45</v>
      </c>
      <c r="F2576" t="s">
        <v>45</v>
      </c>
      <c r="G2576" t="s">
        <v>29</v>
      </c>
      <c r="H2576" t="s">
        <v>167</v>
      </c>
      <c r="I2576" t="s">
        <v>176</v>
      </c>
      <c r="J2576" t="s">
        <v>498</v>
      </c>
      <c r="K2576" t="s">
        <v>57</v>
      </c>
      <c r="L2576" t="s">
        <v>41</v>
      </c>
      <c r="M2576" t="s">
        <v>35</v>
      </c>
      <c r="N2576" s="1">
        <v>44199</v>
      </c>
      <c r="O2576">
        <v>0.93</v>
      </c>
      <c r="P2576" s="2">
        <v>1.48</v>
      </c>
      <c r="Q2576">
        <v>0.55000000000000004</v>
      </c>
      <c r="R2576">
        <v>28</v>
      </c>
      <c r="S2576" s="2">
        <v>26.04</v>
      </c>
      <c r="T2576" s="3">
        <v>0.04</v>
      </c>
      <c r="U2576" s="2">
        <v>1.04</v>
      </c>
      <c r="V2576" s="2">
        <v>25</v>
      </c>
      <c r="W2576" s="2">
        <v>0.7</v>
      </c>
      <c r="X2576" s="2">
        <v>25.7</v>
      </c>
    </row>
    <row r="2577" spans="1:24">
      <c r="A2577" t="s">
        <v>4911</v>
      </c>
      <c r="B2577" s="1">
        <v>44153</v>
      </c>
      <c r="C2577" t="s">
        <v>3587</v>
      </c>
      <c r="D2577" t="s">
        <v>512</v>
      </c>
      <c r="E2577" t="s">
        <v>39</v>
      </c>
      <c r="F2577" t="s">
        <v>39</v>
      </c>
      <c r="G2577" t="s">
        <v>29</v>
      </c>
      <c r="H2577" t="s">
        <v>47</v>
      </c>
      <c r="I2577" t="s">
        <v>73</v>
      </c>
      <c r="J2577" t="s">
        <v>501</v>
      </c>
      <c r="K2577" t="s">
        <v>33</v>
      </c>
      <c r="L2577" t="s">
        <v>58</v>
      </c>
      <c r="M2577" t="s">
        <v>35</v>
      </c>
      <c r="N2577" s="1">
        <v>44154</v>
      </c>
      <c r="O2577">
        <v>1.31</v>
      </c>
      <c r="P2577" s="2">
        <v>2.84</v>
      </c>
      <c r="Q2577">
        <v>1.53</v>
      </c>
      <c r="R2577">
        <v>12</v>
      </c>
      <c r="S2577" s="2">
        <v>15.72</v>
      </c>
      <c r="T2577" s="3">
        <v>0.1</v>
      </c>
      <c r="U2577" s="2">
        <v>1.57</v>
      </c>
      <c r="V2577" s="2">
        <v>14.15</v>
      </c>
      <c r="W2577" s="2">
        <v>0.93</v>
      </c>
      <c r="X2577" s="2">
        <v>15.08</v>
      </c>
    </row>
    <row r="2578" spans="1:24">
      <c r="A2578" t="s">
        <v>4912</v>
      </c>
      <c r="B2578" s="1">
        <v>44154</v>
      </c>
      <c r="C2578" t="s">
        <v>1959</v>
      </c>
      <c r="D2578" t="s">
        <v>515</v>
      </c>
      <c r="E2578" t="s">
        <v>39</v>
      </c>
      <c r="F2578" t="s">
        <v>39</v>
      </c>
      <c r="G2578" t="s">
        <v>29</v>
      </c>
      <c r="H2578" t="s">
        <v>150</v>
      </c>
      <c r="I2578" t="s">
        <v>31</v>
      </c>
      <c r="J2578" t="s">
        <v>32</v>
      </c>
      <c r="K2578" t="s">
        <v>57</v>
      </c>
      <c r="L2578" t="s">
        <v>58</v>
      </c>
      <c r="M2578" t="s">
        <v>52</v>
      </c>
      <c r="N2578" s="1">
        <v>44201</v>
      </c>
      <c r="O2578">
        <v>67.73</v>
      </c>
      <c r="P2578" s="2">
        <v>165.2</v>
      </c>
      <c r="Q2578">
        <v>97.47</v>
      </c>
      <c r="R2578">
        <v>46</v>
      </c>
      <c r="S2578" s="2">
        <v>3115.58</v>
      </c>
      <c r="T2578" s="3">
        <v>0.02</v>
      </c>
      <c r="U2578" s="2">
        <v>62.31</v>
      </c>
      <c r="V2578" s="2">
        <v>3053.27</v>
      </c>
      <c r="W2578" s="2">
        <v>19.989999999999998</v>
      </c>
      <c r="X2578" s="2">
        <v>3073.26</v>
      </c>
    </row>
    <row r="2579" spans="1:24">
      <c r="A2579" t="s">
        <v>4913</v>
      </c>
      <c r="B2579" s="1">
        <v>44156</v>
      </c>
      <c r="C2579" t="s">
        <v>3076</v>
      </c>
      <c r="D2579" t="s">
        <v>518</v>
      </c>
      <c r="E2579" t="s">
        <v>45</v>
      </c>
      <c r="F2579" t="s">
        <v>45</v>
      </c>
      <c r="G2579" t="s">
        <v>107</v>
      </c>
      <c r="H2579" t="s">
        <v>30</v>
      </c>
      <c r="I2579" t="s">
        <v>31</v>
      </c>
      <c r="J2579" t="s">
        <v>40</v>
      </c>
      <c r="K2579" t="s">
        <v>33</v>
      </c>
      <c r="L2579" t="s">
        <v>51</v>
      </c>
      <c r="M2579" t="s">
        <v>35</v>
      </c>
      <c r="N2579" s="1">
        <v>44167</v>
      </c>
      <c r="O2579">
        <v>32.020000000000003</v>
      </c>
      <c r="P2579" s="2">
        <v>152.47999999999999</v>
      </c>
      <c r="Q2579">
        <v>120.46</v>
      </c>
      <c r="R2579">
        <v>29</v>
      </c>
      <c r="S2579" s="2">
        <v>928.58</v>
      </c>
      <c r="T2579" s="3">
        <v>0.09</v>
      </c>
      <c r="U2579" s="2">
        <v>83.57</v>
      </c>
      <c r="V2579" s="2">
        <v>845.01</v>
      </c>
      <c r="W2579" s="2">
        <v>4</v>
      </c>
      <c r="X2579" s="2">
        <v>849.01</v>
      </c>
    </row>
    <row r="2580" spans="1:24">
      <c r="A2580" t="s">
        <v>4914</v>
      </c>
      <c r="B2580" s="1">
        <v>44157</v>
      </c>
      <c r="C2580" t="s">
        <v>4507</v>
      </c>
      <c r="D2580" t="s">
        <v>521</v>
      </c>
      <c r="E2580" t="s">
        <v>27</v>
      </c>
      <c r="F2580" t="s">
        <v>28</v>
      </c>
      <c r="G2580" t="s">
        <v>107</v>
      </c>
      <c r="H2580" t="s">
        <v>433</v>
      </c>
      <c r="I2580" t="s">
        <v>176</v>
      </c>
      <c r="J2580" t="s">
        <v>49</v>
      </c>
      <c r="K2580" t="s">
        <v>33</v>
      </c>
      <c r="L2580" t="s">
        <v>58</v>
      </c>
      <c r="M2580" t="s">
        <v>35</v>
      </c>
      <c r="N2580" s="1">
        <v>44165</v>
      </c>
      <c r="O2580">
        <v>13.88</v>
      </c>
      <c r="P2580" s="2">
        <v>22.38</v>
      </c>
      <c r="Q2580">
        <v>8.5</v>
      </c>
      <c r="R2580">
        <v>10</v>
      </c>
      <c r="S2580" s="2">
        <v>138.80000000000001</v>
      </c>
      <c r="T2580" s="3">
        <v>0.01</v>
      </c>
      <c r="U2580" s="2">
        <v>1.39</v>
      </c>
      <c r="V2580" s="2">
        <v>137.41</v>
      </c>
      <c r="W2580" s="2">
        <v>15.1</v>
      </c>
      <c r="X2580" s="2">
        <v>152.51</v>
      </c>
    </row>
    <row r="2581" spans="1:24">
      <c r="A2581" t="s">
        <v>4915</v>
      </c>
      <c r="B2581" s="1">
        <v>44157</v>
      </c>
      <c r="C2581" t="s">
        <v>4916</v>
      </c>
      <c r="D2581" t="s">
        <v>524</v>
      </c>
      <c r="E2581" t="s">
        <v>27</v>
      </c>
      <c r="F2581" t="s">
        <v>28</v>
      </c>
      <c r="G2581" t="s">
        <v>72</v>
      </c>
      <c r="H2581" t="s">
        <v>167</v>
      </c>
      <c r="I2581" t="s">
        <v>73</v>
      </c>
      <c r="J2581" t="s">
        <v>56</v>
      </c>
      <c r="K2581" t="s">
        <v>33</v>
      </c>
      <c r="L2581" t="s">
        <v>34</v>
      </c>
      <c r="M2581" t="s">
        <v>35</v>
      </c>
      <c r="N2581" s="1">
        <v>44189</v>
      </c>
      <c r="O2581">
        <v>1.31</v>
      </c>
      <c r="P2581" s="2">
        <v>2.84</v>
      </c>
      <c r="Q2581">
        <v>1.53</v>
      </c>
      <c r="R2581">
        <v>39</v>
      </c>
      <c r="S2581" s="2">
        <v>51.09</v>
      </c>
      <c r="T2581" s="3">
        <v>0.05</v>
      </c>
      <c r="U2581" s="2">
        <v>2.5499999999999998</v>
      </c>
      <c r="V2581" s="2">
        <v>48.54</v>
      </c>
      <c r="W2581" s="2">
        <v>0.93</v>
      </c>
      <c r="X2581" s="2">
        <v>49.47</v>
      </c>
    </row>
    <row r="2582" spans="1:24">
      <c r="A2582" t="s">
        <v>4917</v>
      </c>
      <c r="B2582" s="1">
        <v>44158</v>
      </c>
      <c r="C2582" t="s">
        <v>3740</v>
      </c>
      <c r="D2582" t="s">
        <v>528</v>
      </c>
      <c r="E2582" t="s">
        <v>39</v>
      </c>
      <c r="F2582" t="s">
        <v>39</v>
      </c>
      <c r="G2582" t="s">
        <v>46</v>
      </c>
      <c r="H2582" t="s">
        <v>525</v>
      </c>
      <c r="I2582" t="s">
        <v>73</v>
      </c>
      <c r="J2582" t="s">
        <v>64</v>
      </c>
      <c r="K2582" t="s">
        <v>50</v>
      </c>
      <c r="L2582" t="s">
        <v>34</v>
      </c>
      <c r="M2582" t="s">
        <v>52</v>
      </c>
      <c r="N2582" s="1">
        <v>44215</v>
      </c>
      <c r="O2582">
        <v>8.92</v>
      </c>
      <c r="P2582" s="2">
        <v>29.74</v>
      </c>
      <c r="Q2582">
        <v>20.82</v>
      </c>
      <c r="R2582">
        <v>34</v>
      </c>
      <c r="S2582" s="2">
        <v>303.27999999999997</v>
      </c>
      <c r="T2582" s="3">
        <v>0.09</v>
      </c>
      <c r="U2582" s="2">
        <v>27.3</v>
      </c>
      <c r="V2582" s="2">
        <v>275.98</v>
      </c>
      <c r="W2582" s="2">
        <v>6.64</v>
      </c>
      <c r="X2582" s="2">
        <v>282.62</v>
      </c>
    </row>
    <row r="2583" spans="1:24">
      <c r="A2583" t="s">
        <v>4918</v>
      </c>
      <c r="B2583" s="1">
        <v>44158</v>
      </c>
      <c r="C2583" t="s">
        <v>4919</v>
      </c>
      <c r="D2583" t="s">
        <v>531</v>
      </c>
      <c r="E2583" t="s">
        <v>45</v>
      </c>
      <c r="F2583" t="s">
        <v>45</v>
      </c>
      <c r="G2583" t="s">
        <v>72</v>
      </c>
      <c r="H2583" t="s">
        <v>62</v>
      </c>
      <c r="I2583" t="s">
        <v>48</v>
      </c>
      <c r="J2583" t="s">
        <v>68</v>
      </c>
      <c r="K2583" t="s">
        <v>57</v>
      </c>
      <c r="L2583" t="s">
        <v>34</v>
      </c>
      <c r="M2583" t="s">
        <v>178</v>
      </c>
      <c r="N2583" s="1">
        <v>44212</v>
      </c>
      <c r="O2583">
        <v>278.99</v>
      </c>
      <c r="P2583" s="2">
        <v>449.99</v>
      </c>
      <c r="Q2583">
        <v>171</v>
      </c>
      <c r="R2583">
        <v>34</v>
      </c>
      <c r="S2583" s="2">
        <v>9485.66</v>
      </c>
      <c r="T2583" s="3">
        <v>0.02</v>
      </c>
      <c r="U2583" s="2">
        <v>189.71</v>
      </c>
      <c r="V2583" s="2">
        <v>9295.9500000000007</v>
      </c>
      <c r="W2583" s="2">
        <v>49</v>
      </c>
      <c r="X2583" s="2">
        <v>9344.9500000000007</v>
      </c>
    </row>
    <row r="2584" spans="1:24">
      <c r="A2584" t="s">
        <v>4920</v>
      </c>
      <c r="B2584" s="1">
        <v>44161</v>
      </c>
      <c r="C2584" t="s">
        <v>4921</v>
      </c>
      <c r="D2584" t="s">
        <v>534</v>
      </c>
      <c r="E2584" t="s">
        <v>27</v>
      </c>
      <c r="F2584" t="s">
        <v>28</v>
      </c>
      <c r="G2584" t="s">
        <v>29</v>
      </c>
      <c r="H2584" t="s">
        <v>30</v>
      </c>
      <c r="I2584" t="s">
        <v>176</v>
      </c>
      <c r="J2584" t="s">
        <v>74</v>
      </c>
      <c r="K2584" t="s">
        <v>50</v>
      </c>
      <c r="L2584" t="s">
        <v>34</v>
      </c>
      <c r="M2584" t="s">
        <v>35</v>
      </c>
      <c r="N2584" s="1">
        <v>44189</v>
      </c>
      <c r="O2584">
        <v>8.31</v>
      </c>
      <c r="P2584" s="2">
        <v>15.98</v>
      </c>
      <c r="Q2584">
        <v>7.67</v>
      </c>
      <c r="R2584">
        <v>5</v>
      </c>
      <c r="S2584" s="2">
        <v>41.55</v>
      </c>
      <c r="T2584" s="3">
        <v>0.08</v>
      </c>
      <c r="U2584" s="2">
        <v>3.32</v>
      </c>
      <c r="V2584" s="2">
        <v>38.229999999999997</v>
      </c>
      <c r="W2584" s="2">
        <v>6.5</v>
      </c>
      <c r="X2584" s="2">
        <v>44.73</v>
      </c>
    </row>
    <row r="2585" spans="1:24">
      <c r="A2585" t="s">
        <v>4922</v>
      </c>
      <c r="B2585" s="1">
        <v>44165</v>
      </c>
      <c r="C2585" t="s">
        <v>3083</v>
      </c>
      <c r="D2585" t="s">
        <v>537</v>
      </c>
      <c r="E2585" t="s">
        <v>27</v>
      </c>
      <c r="F2585" t="s">
        <v>28</v>
      </c>
      <c r="G2585" t="s">
        <v>107</v>
      </c>
      <c r="H2585" t="s">
        <v>150</v>
      </c>
      <c r="I2585" t="s">
        <v>176</v>
      </c>
      <c r="J2585" t="s">
        <v>78</v>
      </c>
      <c r="K2585" t="s">
        <v>57</v>
      </c>
      <c r="L2585" t="s">
        <v>41</v>
      </c>
      <c r="M2585" t="s">
        <v>52</v>
      </c>
      <c r="N2585" s="1">
        <v>44185</v>
      </c>
      <c r="O2585">
        <v>3.32</v>
      </c>
      <c r="P2585" s="2">
        <v>5.18</v>
      </c>
      <c r="Q2585">
        <v>1.86</v>
      </c>
      <c r="R2585">
        <v>9</v>
      </c>
      <c r="S2585" s="2">
        <v>29.88</v>
      </c>
      <c r="T2585" s="3">
        <v>0.09</v>
      </c>
      <c r="U2585" s="2">
        <v>2.69</v>
      </c>
      <c r="V2585" s="2">
        <v>27.19</v>
      </c>
      <c r="W2585" s="2">
        <v>2.04</v>
      </c>
      <c r="X2585" s="2">
        <v>29.23</v>
      </c>
    </row>
    <row r="2586" spans="1:24">
      <c r="A2586" t="s">
        <v>4923</v>
      </c>
      <c r="B2586" s="1">
        <v>44166</v>
      </c>
      <c r="C2586" t="s">
        <v>4924</v>
      </c>
      <c r="D2586" t="s">
        <v>540</v>
      </c>
      <c r="E2586" t="s">
        <v>39</v>
      </c>
      <c r="F2586" t="s">
        <v>39</v>
      </c>
      <c r="G2586" t="s">
        <v>29</v>
      </c>
      <c r="H2586" t="s">
        <v>167</v>
      </c>
      <c r="I2586" t="s">
        <v>48</v>
      </c>
      <c r="J2586" t="s">
        <v>82</v>
      </c>
      <c r="K2586" t="s">
        <v>33</v>
      </c>
      <c r="L2586" t="s">
        <v>51</v>
      </c>
      <c r="M2586" t="s">
        <v>52</v>
      </c>
      <c r="N2586" s="1">
        <v>44217</v>
      </c>
      <c r="O2586">
        <v>1.95</v>
      </c>
      <c r="P2586" s="2">
        <v>3.98</v>
      </c>
      <c r="Q2586">
        <v>2.0299999999999998</v>
      </c>
      <c r="R2586">
        <v>4</v>
      </c>
      <c r="S2586" s="2">
        <v>7.8</v>
      </c>
      <c r="T2586" s="3">
        <v>0.02</v>
      </c>
      <c r="U2586" s="2">
        <v>0.16</v>
      </c>
      <c r="V2586" s="2">
        <v>7.64</v>
      </c>
      <c r="W2586" s="2">
        <v>0.83</v>
      </c>
      <c r="X2586" s="2">
        <v>8.4700000000000006</v>
      </c>
    </row>
    <row r="2587" spans="1:24">
      <c r="A2587" t="s">
        <v>4925</v>
      </c>
      <c r="B2587" s="1">
        <v>44166</v>
      </c>
      <c r="C2587" t="s">
        <v>2758</v>
      </c>
      <c r="D2587" t="s">
        <v>543</v>
      </c>
      <c r="E2587" t="s">
        <v>45</v>
      </c>
      <c r="F2587" t="s">
        <v>45</v>
      </c>
      <c r="G2587" t="s">
        <v>46</v>
      </c>
      <c r="H2587" t="s">
        <v>90</v>
      </c>
      <c r="I2587" t="s">
        <v>48</v>
      </c>
      <c r="J2587" t="s">
        <v>86</v>
      </c>
      <c r="K2587" t="s">
        <v>57</v>
      </c>
      <c r="L2587" t="s">
        <v>58</v>
      </c>
      <c r="M2587" t="s">
        <v>35</v>
      </c>
      <c r="N2587" s="1">
        <v>44169</v>
      </c>
      <c r="O2587">
        <v>16.8</v>
      </c>
      <c r="P2587" s="2">
        <v>40.97</v>
      </c>
      <c r="Q2587">
        <v>24.17</v>
      </c>
      <c r="R2587">
        <v>47</v>
      </c>
      <c r="S2587" s="2">
        <v>789.6</v>
      </c>
      <c r="T2587" s="3">
        <v>0.04</v>
      </c>
      <c r="U2587" s="2">
        <v>31.58</v>
      </c>
      <c r="V2587" s="2">
        <v>758.02</v>
      </c>
      <c r="W2587" s="2">
        <v>8.99</v>
      </c>
      <c r="X2587" s="2">
        <v>767.01</v>
      </c>
    </row>
    <row r="2588" spans="1:24">
      <c r="A2588" t="s">
        <v>4926</v>
      </c>
      <c r="B2588" s="1">
        <v>44169</v>
      </c>
      <c r="C2588" t="s">
        <v>3607</v>
      </c>
      <c r="D2588" t="s">
        <v>546</v>
      </c>
      <c r="E2588" t="s">
        <v>27</v>
      </c>
      <c r="F2588" t="s">
        <v>28</v>
      </c>
      <c r="G2588" t="s">
        <v>107</v>
      </c>
      <c r="H2588" t="s">
        <v>90</v>
      </c>
      <c r="I2588" t="s">
        <v>31</v>
      </c>
      <c r="J2588" t="s">
        <v>91</v>
      </c>
      <c r="K2588" t="s">
        <v>33</v>
      </c>
      <c r="L2588" t="s">
        <v>51</v>
      </c>
      <c r="M2588" t="s">
        <v>35</v>
      </c>
      <c r="N2588" s="1">
        <v>44216</v>
      </c>
      <c r="O2588">
        <v>14.95</v>
      </c>
      <c r="P2588" s="2">
        <v>34.76</v>
      </c>
      <c r="Q2588">
        <v>19.809999999999999</v>
      </c>
      <c r="R2588">
        <v>8</v>
      </c>
      <c r="S2588" s="2">
        <v>119.6</v>
      </c>
      <c r="T2588" s="3">
        <v>7.0000000000000007E-2</v>
      </c>
      <c r="U2588" s="2">
        <v>8.3699999999999992</v>
      </c>
      <c r="V2588" s="2">
        <v>111.23</v>
      </c>
      <c r="W2588" s="2">
        <v>8.2200000000000006</v>
      </c>
      <c r="X2588" s="2">
        <v>119.45</v>
      </c>
    </row>
    <row r="2589" spans="1:24">
      <c r="A2589" t="s">
        <v>4927</v>
      </c>
      <c r="B2589" s="1">
        <v>44170</v>
      </c>
      <c r="C2589" t="s">
        <v>3226</v>
      </c>
      <c r="D2589" t="s">
        <v>549</v>
      </c>
      <c r="E2589" t="s">
        <v>39</v>
      </c>
      <c r="F2589" t="s">
        <v>39</v>
      </c>
      <c r="G2589" t="s">
        <v>29</v>
      </c>
      <c r="H2589" t="s">
        <v>70</v>
      </c>
      <c r="I2589" t="s">
        <v>31</v>
      </c>
      <c r="J2589" t="s">
        <v>95</v>
      </c>
      <c r="K2589" t="s">
        <v>50</v>
      </c>
      <c r="L2589" t="s">
        <v>34</v>
      </c>
      <c r="M2589" t="s">
        <v>52</v>
      </c>
      <c r="N2589" s="1">
        <v>44185</v>
      </c>
      <c r="O2589">
        <v>2.25</v>
      </c>
      <c r="P2589" s="2">
        <v>3.69</v>
      </c>
      <c r="Q2589">
        <v>1.44</v>
      </c>
      <c r="R2589">
        <v>41</v>
      </c>
      <c r="S2589" s="2">
        <v>92.25</v>
      </c>
      <c r="T2589" s="3">
        <v>0.08</v>
      </c>
      <c r="U2589" s="2">
        <v>7.38</v>
      </c>
      <c r="V2589" s="2">
        <v>84.87</v>
      </c>
      <c r="W2589" s="2">
        <v>2.5</v>
      </c>
      <c r="X2589" s="2">
        <v>87.37</v>
      </c>
    </row>
    <row r="2590" spans="1:24">
      <c r="A2590" t="s">
        <v>4928</v>
      </c>
      <c r="B2590" s="1">
        <v>44171</v>
      </c>
      <c r="C2590" t="s">
        <v>4392</v>
      </c>
      <c r="D2590" t="s">
        <v>552</v>
      </c>
      <c r="E2590" t="s">
        <v>45</v>
      </c>
      <c r="F2590" t="s">
        <v>45</v>
      </c>
      <c r="G2590" t="s">
        <v>72</v>
      </c>
      <c r="H2590" t="s">
        <v>30</v>
      </c>
      <c r="I2590" t="s">
        <v>63</v>
      </c>
      <c r="J2590" t="s">
        <v>99</v>
      </c>
      <c r="K2590" t="s">
        <v>57</v>
      </c>
      <c r="L2590" t="s">
        <v>41</v>
      </c>
      <c r="M2590" t="s">
        <v>52</v>
      </c>
      <c r="N2590" s="1">
        <v>44225</v>
      </c>
      <c r="O2590">
        <v>1.82</v>
      </c>
      <c r="P2590" s="2">
        <v>2.84</v>
      </c>
      <c r="Q2590">
        <v>1.02</v>
      </c>
      <c r="R2590">
        <v>21</v>
      </c>
      <c r="S2590" s="2">
        <v>38.22</v>
      </c>
      <c r="T2590" s="3">
        <v>0.01</v>
      </c>
      <c r="U2590" s="2">
        <v>0.38</v>
      </c>
      <c r="V2590" s="2">
        <v>37.840000000000003</v>
      </c>
      <c r="W2590" s="2">
        <v>5.44</v>
      </c>
      <c r="X2590" s="2">
        <v>43.28</v>
      </c>
    </row>
    <row r="2591" spans="1:24">
      <c r="A2591" t="s">
        <v>4929</v>
      </c>
      <c r="B2591" s="1">
        <v>44173</v>
      </c>
      <c r="C2591" t="s">
        <v>4930</v>
      </c>
      <c r="D2591" t="s">
        <v>555</v>
      </c>
      <c r="E2591" t="s">
        <v>27</v>
      </c>
      <c r="F2591" t="s">
        <v>28</v>
      </c>
      <c r="G2591" t="s">
        <v>46</v>
      </c>
      <c r="H2591" t="s">
        <v>525</v>
      </c>
      <c r="I2591" t="s">
        <v>176</v>
      </c>
      <c r="J2591" t="s">
        <v>103</v>
      </c>
      <c r="K2591" t="s">
        <v>33</v>
      </c>
      <c r="L2591" t="s">
        <v>51</v>
      </c>
      <c r="M2591" t="s">
        <v>35</v>
      </c>
      <c r="N2591" s="1">
        <v>44190</v>
      </c>
      <c r="O2591">
        <v>178.83</v>
      </c>
      <c r="P2591" s="2">
        <v>415.88</v>
      </c>
      <c r="Q2591">
        <v>237.05</v>
      </c>
      <c r="R2591">
        <v>4</v>
      </c>
      <c r="S2591" s="2">
        <v>715.32</v>
      </c>
      <c r="T2591" s="3">
        <v>0.03</v>
      </c>
      <c r="U2591" s="2">
        <v>21.46</v>
      </c>
      <c r="V2591" s="2">
        <v>693.86</v>
      </c>
      <c r="W2591" s="2">
        <v>11.37</v>
      </c>
      <c r="X2591" s="2">
        <v>705.23</v>
      </c>
    </row>
    <row r="2592" spans="1:24">
      <c r="A2592" t="s">
        <v>4931</v>
      </c>
      <c r="B2592" s="1">
        <v>44174</v>
      </c>
      <c r="C2592" t="s">
        <v>3615</v>
      </c>
      <c r="D2592" t="s">
        <v>558</v>
      </c>
      <c r="E2592" t="s">
        <v>39</v>
      </c>
      <c r="F2592" t="s">
        <v>39</v>
      </c>
      <c r="G2592" t="s">
        <v>72</v>
      </c>
      <c r="H2592" t="s">
        <v>47</v>
      </c>
      <c r="I2592" t="s">
        <v>31</v>
      </c>
      <c r="J2592" t="s">
        <v>108</v>
      </c>
      <c r="K2592" t="s">
        <v>57</v>
      </c>
      <c r="L2592" t="s">
        <v>58</v>
      </c>
      <c r="M2592" t="s">
        <v>35</v>
      </c>
      <c r="N2592" s="1">
        <v>44206</v>
      </c>
      <c r="O2592">
        <v>12.39</v>
      </c>
      <c r="P2592" s="2">
        <v>19.98</v>
      </c>
      <c r="Q2592">
        <v>7.59</v>
      </c>
      <c r="R2592">
        <v>48</v>
      </c>
      <c r="S2592" s="2">
        <v>594.72</v>
      </c>
      <c r="T2592" s="3">
        <v>0.01</v>
      </c>
      <c r="U2592" s="2">
        <v>5.95</v>
      </c>
      <c r="V2592" s="2">
        <v>588.77</v>
      </c>
      <c r="W2592" s="2">
        <v>5.77</v>
      </c>
      <c r="X2592" s="2">
        <v>594.54</v>
      </c>
    </row>
    <row r="2593" spans="1:24">
      <c r="A2593" t="s">
        <v>4932</v>
      </c>
      <c r="B2593" s="1">
        <v>44175</v>
      </c>
      <c r="C2593" t="s">
        <v>4396</v>
      </c>
      <c r="D2593" t="s">
        <v>561</v>
      </c>
      <c r="E2593" t="s">
        <v>45</v>
      </c>
      <c r="F2593" t="s">
        <v>45</v>
      </c>
      <c r="G2593" t="s">
        <v>29</v>
      </c>
      <c r="H2593" t="s">
        <v>416</v>
      </c>
      <c r="I2593" t="s">
        <v>63</v>
      </c>
      <c r="J2593" t="s">
        <v>112</v>
      </c>
      <c r="K2593" t="s">
        <v>33</v>
      </c>
      <c r="L2593" t="s">
        <v>34</v>
      </c>
      <c r="M2593" t="s">
        <v>35</v>
      </c>
      <c r="N2593" s="1">
        <v>44221</v>
      </c>
      <c r="O2593">
        <v>4.1900000000000004</v>
      </c>
      <c r="P2593" s="2">
        <v>10.23</v>
      </c>
      <c r="Q2593">
        <v>6.04</v>
      </c>
      <c r="R2593">
        <v>46</v>
      </c>
      <c r="S2593" s="2">
        <v>192.74</v>
      </c>
      <c r="T2593" s="3">
        <v>0.01</v>
      </c>
      <c r="U2593" s="2">
        <v>1.93</v>
      </c>
      <c r="V2593" s="2">
        <v>190.81</v>
      </c>
      <c r="W2593" s="2">
        <v>4.68</v>
      </c>
      <c r="X2593" s="2">
        <v>195.49</v>
      </c>
    </row>
    <row r="2594" spans="1:24">
      <c r="A2594" t="s">
        <v>4933</v>
      </c>
      <c r="B2594" s="1">
        <v>44175</v>
      </c>
      <c r="C2594" t="s">
        <v>3452</v>
      </c>
      <c r="D2594" t="s">
        <v>564</v>
      </c>
      <c r="E2594" t="s">
        <v>27</v>
      </c>
      <c r="F2594" t="s">
        <v>28</v>
      </c>
      <c r="G2594" t="s">
        <v>29</v>
      </c>
      <c r="H2594" t="s">
        <v>167</v>
      </c>
      <c r="I2594" t="s">
        <v>48</v>
      </c>
      <c r="J2594" t="s">
        <v>117</v>
      </c>
      <c r="K2594" t="s">
        <v>50</v>
      </c>
      <c r="L2594" t="s">
        <v>41</v>
      </c>
      <c r="M2594" t="s">
        <v>35</v>
      </c>
      <c r="N2594" s="1">
        <v>44198</v>
      </c>
      <c r="O2594">
        <v>1.87</v>
      </c>
      <c r="P2594" s="2">
        <v>8.1199999999999992</v>
      </c>
      <c r="Q2594">
        <v>6.25</v>
      </c>
      <c r="R2594">
        <v>11</v>
      </c>
      <c r="S2594" s="2">
        <v>20.57</v>
      </c>
      <c r="T2594" s="3">
        <v>0.06</v>
      </c>
      <c r="U2594" s="2">
        <v>1.23</v>
      </c>
      <c r="V2594" s="2">
        <v>19.34</v>
      </c>
      <c r="W2594" s="2">
        <v>2.83</v>
      </c>
      <c r="X2594" s="2">
        <v>22.17</v>
      </c>
    </row>
    <row r="2595" spans="1:24">
      <c r="A2595" t="s">
        <v>4934</v>
      </c>
      <c r="B2595" s="1">
        <v>44178</v>
      </c>
      <c r="C2595" t="s">
        <v>4531</v>
      </c>
      <c r="D2595" t="s">
        <v>567</v>
      </c>
      <c r="E2595" t="s">
        <v>39</v>
      </c>
      <c r="F2595" t="s">
        <v>39</v>
      </c>
      <c r="G2595" t="s">
        <v>29</v>
      </c>
      <c r="H2595" t="s">
        <v>62</v>
      </c>
      <c r="I2595" t="s">
        <v>176</v>
      </c>
      <c r="J2595" t="s">
        <v>121</v>
      </c>
      <c r="K2595" t="s">
        <v>57</v>
      </c>
      <c r="L2595" t="s">
        <v>51</v>
      </c>
      <c r="M2595" t="s">
        <v>35</v>
      </c>
      <c r="N2595" s="1">
        <v>44206</v>
      </c>
      <c r="O2595">
        <v>4.59</v>
      </c>
      <c r="P2595" s="2">
        <v>7.28</v>
      </c>
      <c r="Q2595">
        <v>2.69</v>
      </c>
      <c r="R2595">
        <v>36</v>
      </c>
      <c r="S2595" s="2">
        <v>165.24</v>
      </c>
      <c r="T2595" s="3">
        <v>0.05</v>
      </c>
      <c r="U2595" s="2">
        <v>8.26</v>
      </c>
      <c r="V2595" s="2">
        <v>156.97999999999999</v>
      </c>
      <c r="W2595" s="2">
        <v>11.15</v>
      </c>
      <c r="X2595" s="2">
        <v>168.13</v>
      </c>
    </row>
    <row r="2596" spans="1:24">
      <c r="A2596" t="s">
        <v>4935</v>
      </c>
      <c r="B2596" s="1">
        <v>44181</v>
      </c>
      <c r="C2596" t="s">
        <v>4936</v>
      </c>
      <c r="D2596" t="s">
        <v>570</v>
      </c>
      <c r="E2596" t="s">
        <v>45</v>
      </c>
      <c r="F2596" t="s">
        <v>45</v>
      </c>
      <c r="G2596" t="s">
        <v>29</v>
      </c>
      <c r="H2596" t="s">
        <v>30</v>
      </c>
      <c r="I2596" t="s">
        <v>31</v>
      </c>
      <c r="J2596" t="s">
        <v>126</v>
      </c>
      <c r="K2596" t="s">
        <v>33</v>
      </c>
      <c r="L2596" t="s">
        <v>58</v>
      </c>
      <c r="M2596" t="s">
        <v>35</v>
      </c>
      <c r="N2596" s="1">
        <v>44222</v>
      </c>
      <c r="O2596">
        <v>2.1800000000000002</v>
      </c>
      <c r="P2596" s="2">
        <v>3.52</v>
      </c>
      <c r="Q2596">
        <v>1.34</v>
      </c>
      <c r="R2596">
        <v>23</v>
      </c>
      <c r="S2596" s="2">
        <v>50.14</v>
      </c>
      <c r="T2596" s="3">
        <v>7.0000000000000007E-2</v>
      </c>
      <c r="U2596" s="2">
        <v>3.51</v>
      </c>
      <c r="V2596" s="2">
        <v>46.63</v>
      </c>
      <c r="W2596" s="2">
        <v>6.83</v>
      </c>
      <c r="X2596" s="2">
        <v>53.46</v>
      </c>
    </row>
    <row r="2597" spans="1:24">
      <c r="A2597" t="s">
        <v>4937</v>
      </c>
      <c r="B2597" s="1">
        <v>44187</v>
      </c>
      <c r="C2597" t="s">
        <v>4938</v>
      </c>
      <c r="D2597" t="s">
        <v>573</v>
      </c>
      <c r="E2597" t="s">
        <v>27</v>
      </c>
      <c r="F2597" t="s">
        <v>28</v>
      </c>
      <c r="G2597" t="s">
        <v>29</v>
      </c>
      <c r="H2597" t="s">
        <v>30</v>
      </c>
      <c r="I2597" t="s">
        <v>31</v>
      </c>
      <c r="J2597" t="s">
        <v>130</v>
      </c>
      <c r="K2597" t="s">
        <v>33</v>
      </c>
      <c r="L2597" t="s">
        <v>58</v>
      </c>
      <c r="M2597" t="s">
        <v>35</v>
      </c>
      <c r="N2597" s="1">
        <v>44213</v>
      </c>
      <c r="O2597">
        <v>0.92</v>
      </c>
      <c r="P2597" s="2">
        <v>1.81</v>
      </c>
      <c r="Q2597">
        <v>0.89</v>
      </c>
      <c r="R2597">
        <v>48</v>
      </c>
      <c r="S2597" s="2">
        <v>44.16</v>
      </c>
      <c r="T2597" s="3">
        <v>0.1</v>
      </c>
      <c r="U2597" s="2">
        <v>4.42</v>
      </c>
      <c r="V2597" s="2">
        <v>39.74</v>
      </c>
      <c r="W2597" s="2">
        <v>1.56</v>
      </c>
      <c r="X2597" s="2">
        <v>41.3</v>
      </c>
    </row>
    <row r="2598" spans="1:24">
      <c r="A2598" t="s">
        <v>4939</v>
      </c>
      <c r="B2598" s="1">
        <v>44190</v>
      </c>
      <c r="C2598" t="s">
        <v>4536</v>
      </c>
      <c r="D2598" t="s">
        <v>576</v>
      </c>
      <c r="E2598" t="s">
        <v>39</v>
      </c>
      <c r="F2598" t="s">
        <v>39</v>
      </c>
      <c r="G2598" t="s">
        <v>72</v>
      </c>
      <c r="H2598" t="s">
        <v>525</v>
      </c>
      <c r="I2598" t="s">
        <v>31</v>
      </c>
      <c r="J2598" t="s">
        <v>134</v>
      </c>
      <c r="K2598" t="s">
        <v>50</v>
      </c>
      <c r="L2598" t="s">
        <v>58</v>
      </c>
      <c r="M2598" t="s">
        <v>35</v>
      </c>
      <c r="N2598" s="1">
        <v>44244</v>
      </c>
      <c r="O2598">
        <v>216</v>
      </c>
      <c r="P2598" s="2">
        <v>449.99</v>
      </c>
      <c r="Q2598">
        <v>233.99</v>
      </c>
      <c r="R2598">
        <v>10</v>
      </c>
      <c r="S2598" s="2">
        <v>2160</v>
      </c>
      <c r="T2598" s="3">
        <v>0.01</v>
      </c>
      <c r="U2598" s="2">
        <v>21.6</v>
      </c>
      <c r="V2598" s="2">
        <v>2138.4</v>
      </c>
      <c r="W2598" s="2">
        <v>24.49</v>
      </c>
      <c r="X2598" s="2">
        <v>2162.89</v>
      </c>
    </row>
    <row r="2599" spans="1:24">
      <c r="A2599" t="s">
        <v>4940</v>
      </c>
      <c r="B2599" s="1">
        <v>44191</v>
      </c>
      <c r="C2599" t="s">
        <v>4405</v>
      </c>
      <c r="D2599" t="s">
        <v>579</v>
      </c>
      <c r="E2599" t="s">
        <v>45</v>
      </c>
      <c r="F2599" t="s">
        <v>45</v>
      </c>
      <c r="G2599" t="s">
        <v>72</v>
      </c>
      <c r="H2599" t="s">
        <v>62</v>
      </c>
      <c r="I2599" t="s">
        <v>176</v>
      </c>
      <c r="J2599" t="s">
        <v>138</v>
      </c>
      <c r="K2599" t="s">
        <v>33</v>
      </c>
      <c r="L2599" t="s">
        <v>41</v>
      </c>
      <c r="M2599" t="s">
        <v>35</v>
      </c>
      <c r="N2599" s="1">
        <v>44235</v>
      </c>
      <c r="O2599">
        <v>1.6</v>
      </c>
      <c r="P2599" s="2">
        <v>2.62</v>
      </c>
      <c r="Q2599">
        <v>1.02</v>
      </c>
      <c r="R2599">
        <v>37</v>
      </c>
      <c r="S2599" s="2">
        <v>59.2</v>
      </c>
      <c r="T2599" s="3">
        <v>0.01</v>
      </c>
      <c r="U2599" s="2">
        <v>0.59</v>
      </c>
      <c r="V2599" s="2">
        <v>58.61</v>
      </c>
      <c r="W2599" s="2">
        <v>0.8</v>
      </c>
      <c r="X2599" s="2">
        <v>59.41</v>
      </c>
    </row>
    <row r="2600" spans="1:24">
      <c r="A2600" t="s">
        <v>4941</v>
      </c>
      <c r="B2600" s="1">
        <v>44191</v>
      </c>
      <c r="C2600" t="s">
        <v>2898</v>
      </c>
      <c r="D2600" t="s">
        <v>582</v>
      </c>
      <c r="E2600" t="s">
        <v>39</v>
      </c>
      <c r="F2600" t="s">
        <v>39</v>
      </c>
      <c r="G2600" t="s">
        <v>46</v>
      </c>
      <c r="H2600" t="s">
        <v>125</v>
      </c>
      <c r="I2600" t="s">
        <v>176</v>
      </c>
      <c r="J2600" t="s">
        <v>142</v>
      </c>
      <c r="K2600" t="s">
        <v>33</v>
      </c>
      <c r="L2600" t="s">
        <v>34</v>
      </c>
      <c r="M2600" t="s">
        <v>35</v>
      </c>
      <c r="N2600" s="1">
        <v>44250</v>
      </c>
      <c r="O2600">
        <v>3.52</v>
      </c>
      <c r="P2600" s="2">
        <v>5.68</v>
      </c>
      <c r="Q2600">
        <v>2.16</v>
      </c>
      <c r="R2600">
        <v>42</v>
      </c>
      <c r="S2600" s="2">
        <v>147.84</v>
      </c>
      <c r="T2600" s="3">
        <v>0.05</v>
      </c>
      <c r="U2600" s="2">
        <v>7.39</v>
      </c>
      <c r="V2600" s="2">
        <v>140.44999999999999</v>
      </c>
      <c r="W2600" s="2">
        <v>1.39</v>
      </c>
      <c r="X2600" s="2">
        <v>141.84</v>
      </c>
    </row>
    <row r="2601" spans="1:24">
      <c r="A2601" t="s">
        <v>4942</v>
      </c>
      <c r="B2601" s="1">
        <v>44192</v>
      </c>
      <c r="C2601" t="s">
        <v>3101</v>
      </c>
      <c r="D2601" t="s">
        <v>585</v>
      </c>
      <c r="E2601" t="s">
        <v>45</v>
      </c>
      <c r="F2601" t="s">
        <v>45</v>
      </c>
      <c r="G2601" t="s">
        <v>46</v>
      </c>
      <c r="H2601" t="s">
        <v>525</v>
      </c>
      <c r="I2601" t="s">
        <v>73</v>
      </c>
      <c r="J2601" t="s">
        <v>146</v>
      </c>
      <c r="K2601" t="s">
        <v>50</v>
      </c>
      <c r="L2601" t="s">
        <v>41</v>
      </c>
      <c r="M2601" t="s">
        <v>52</v>
      </c>
      <c r="N2601" s="1">
        <v>44212</v>
      </c>
      <c r="O2601">
        <v>1.59</v>
      </c>
      <c r="P2601" s="2">
        <v>2.61</v>
      </c>
      <c r="Q2601">
        <v>1.02</v>
      </c>
      <c r="R2601">
        <v>37</v>
      </c>
      <c r="S2601" s="2">
        <v>58.83</v>
      </c>
      <c r="T2601" s="3">
        <v>0.09</v>
      </c>
      <c r="U2601" s="2">
        <v>5.29</v>
      </c>
      <c r="V2601" s="2">
        <v>53.54</v>
      </c>
      <c r="W2601" s="2">
        <v>0.5</v>
      </c>
      <c r="X2601" s="2">
        <v>54.04</v>
      </c>
    </row>
    <row r="2602" spans="1:24">
      <c r="A2602" t="s">
        <v>4943</v>
      </c>
      <c r="B2602" s="1">
        <v>44193</v>
      </c>
      <c r="C2602" t="s">
        <v>4095</v>
      </c>
      <c r="D2602" t="s">
        <v>588</v>
      </c>
      <c r="E2602" t="s">
        <v>27</v>
      </c>
      <c r="F2602" t="s">
        <v>28</v>
      </c>
      <c r="G2602" t="s">
        <v>72</v>
      </c>
      <c r="H2602" t="s">
        <v>47</v>
      </c>
      <c r="I2602" t="s">
        <v>176</v>
      </c>
      <c r="J2602" t="s">
        <v>151</v>
      </c>
      <c r="K2602" t="s">
        <v>57</v>
      </c>
      <c r="L2602" t="s">
        <v>58</v>
      </c>
      <c r="M2602" t="s">
        <v>35</v>
      </c>
      <c r="N2602" s="1">
        <v>44206</v>
      </c>
      <c r="O2602">
        <v>7.13</v>
      </c>
      <c r="P2602" s="2">
        <v>20.98</v>
      </c>
      <c r="Q2602">
        <v>13.85</v>
      </c>
      <c r="R2602">
        <v>47</v>
      </c>
      <c r="S2602" s="2">
        <v>335.11</v>
      </c>
      <c r="T2602" s="3">
        <v>0.01</v>
      </c>
      <c r="U2602" s="2">
        <v>3.35</v>
      </c>
      <c r="V2602" s="2">
        <v>331.76</v>
      </c>
      <c r="W2602" s="2">
        <v>5.42</v>
      </c>
      <c r="X2602" s="2">
        <v>337.18</v>
      </c>
    </row>
    <row r="2603" spans="1:24">
      <c r="A2603" t="s">
        <v>4944</v>
      </c>
      <c r="B2603" s="1">
        <v>44193</v>
      </c>
      <c r="C2603" t="s">
        <v>2906</v>
      </c>
      <c r="D2603" t="s">
        <v>591</v>
      </c>
      <c r="E2603" t="s">
        <v>27</v>
      </c>
      <c r="F2603" t="s">
        <v>28</v>
      </c>
      <c r="G2603" t="s">
        <v>29</v>
      </c>
      <c r="H2603" t="s">
        <v>30</v>
      </c>
      <c r="I2603" t="s">
        <v>63</v>
      </c>
      <c r="J2603" t="s">
        <v>155</v>
      </c>
      <c r="K2603" t="s">
        <v>50</v>
      </c>
      <c r="L2603" t="s">
        <v>58</v>
      </c>
      <c r="M2603" t="s">
        <v>35</v>
      </c>
      <c r="N2603" s="1">
        <v>44215</v>
      </c>
      <c r="O2603">
        <v>22.18</v>
      </c>
      <c r="P2603" s="2">
        <v>54.1</v>
      </c>
      <c r="Q2603">
        <v>31.92</v>
      </c>
      <c r="R2603">
        <v>5</v>
      </c>
      <c r="S2603" s="2">
        <v>110.9</v>
      </c>
      <c r="T2603" s="3">
        <v>0.04</v>
      </c>
      <c r="U2603" s="2">
        <v>4.4400000000000004</v>
      </c>
      <c r="V2603" s="2">
        <v>106.46</v>
      </c>
      <c r="W2603" s="2">
        <v>19.989999999999998</v>
      </c>
      <c r="X2603" s="2">
        <v>126.45</v>
      </c>
    </row>
    <row r="2604" spans="1:24">
      <c r="A2604" t="s">
        <v>4945</v>
      </c>
      <c r="B2604" s="1">
        <v>44195</v>
      </c>
      <c r="C2604" t="s">
        <v>2137</v>
      </c>
      <c r="D2604" t="s">
        <v>594</v>
      </c>
      <c r="E2604" t="s">
        <v>39</v>
      </c>
      <c r="F2604" t="s">
        <v>39</v>
      </c>
      <c r="G2604" t="s">
        <v>46</v>
      </c>
      <c r="H2604" t="s">
        <v>116</v>
      </c>
      <c r="I2604" t="s">
        <v>63</v>
      </c>
      <c r="J2604" t="s">
        <v>159</v>
      </c>
      <c r="K2604" t="s">
        <v>57</v>
      </c>
      <c r="L2604" t="s">
        <v>51</v>
      </c>
      <c r="M2604" t="s">
        <v>35</v>
      </c>
      <c r="N2604" s="1">
        <v>44225</v>
      </c>
      <c r="O2604">
        <v>1.82</v>
      </c>
      <c r="P2604" s="2">
        <v>2.84</v>
      </c>
      <c r="Q2604">
        <v>1.02</v>
      </c>
      <c r="R2604">
        <v>27</v>
      </c>
      <c r="S2604" s="2">
        <v>49.14</v>
      </c>
      <c r="T2604" s="3">
        <v>0.03</v>
      </c>
      <c r="U2604" s="2">
        <v>1.47</v>
      </c>
      <c r="V2604" s="2">
        <v>47.67</v>
      </c>
      <c r="W2604" s="2">
        <v>5.44</v>
      </c>
      <c r="X2604" s="2">
        <v>53.11</v>
      </c>
    </row>
    <row r="2605" spans="1:24">
      <c r="A2605" t="s">
        <v>4946</v>
      </c>
      <c r="B2605" s="1">
        <v>44197</v>
      </c>
      <c r="C2605" t="s">
        <v>4947</v>
      </c>
      <c r="D2605" t="s">
        <v>597</v>
      </c>
      <c r="E2605" t="s">
        <v>45</v>
      </c>
      <c r="F2605" t="s">
        <v>45</v>
      </c>
      <c r="G2605" t="s">
        <v>46</v>
      </c>
      <c r="H2605" t="s">
        <v>62</v>
      </c>
      <c r="I2605" t="s">
        <v>63</v>
      </c>
      <c r="J2605" t="s">
        <v>163</v>
      </c>
      <c r="K2605" t="s">
        <v>33</v>
      </c>
      <c r="L2605" t="s">
        <v>58</v>
      </c>
      <c r="M2605" t="s">
        <v>35</v>
      </c>
      <c r="N2605" s="1">
        <v>44240</v>
      </c>
      <c r="O2605">
        <v>2.87</v>
      </c>
      <c r="P2605" s="2">
        <v>6.84</v>
      </c>
      <c r="Q2605">
        <v>3.97</v>
      </c>
      <c r="R2605">
        <v>35</v>
      </c>
      <c r="S2605" s="2">
        <v>100.45</v>
      </c>
      <c r="T2605" s="3">
        <v>0.01</v>
      </c>
      <c r="U2605" s="2">
        <v>1</v>
      </c>
      <c r="V2605" s="2">
        <v>99.45</v>
      </c>
      <c r="W2605" s="2">
        <v>4.42</v>
      </c>
      <c r="X2605" s="2">
        <v>103.87</v>
      </c>
    </row>
    <row r="2606" spans="1:24">
      <c r="A2606" t="s">
        <v>4948</v>
      </c>
      <c r="B2606" s="1">
        <v>44198</v>
      </c>
      <c r="C2606" t="s">
        <v>3297</v>
      </c>
      <c r="D2606" t="s">
        <v>599</v>
      </c>
      <c r="E2606" t="s">
        <v>27</v>
      </c>
      <c r="F2606" t="s">
        <v>28</v>
      </c>
      <c r="G2606" t="s">
        <v>29</v>
      </c>
      <c r="H2606" t="s">
        <v>30</v>
      </c>
      <c r="I2606" t="s">
        <v>48</v>
      </c>
      <c r="J2606" t="s">
        <v>168</v>
      </c>
      <c r="K2606" t="s">
        <v>57</v>
      </c>
      <c r="L2606" t="s">
        <v>34</v>
      </c>
      <c r="M2606" t="s">
        <v>35</v>
      </c>
      <c r="N2606" s="1">
        <v>44235</v>
      </c>
      <c r="O2606">
        <v>19.78</v>
      </c>
      <c r="P2606" s="2">
        <v>45.99</v>
      </c>
      <c r="Q2606">
        <v>26.21</v>
      </c>
      <c r="R2606">
        <v>50</v>
      </c>
      <c r="S2606" s="2">
        <v>989</v>
      </c>
      <c r="T2606" s="3">
        <v>0</v>
      </c>
      <c r="U2606" s="2">
        <v>0</v>
      </c>
      <c r="V2606" s="2">
        <v>989</v>
      </c>
      <c r="W2606" s="2">
        <v>4.99</v>
      </c>
      <c r="X2606" s="2">
        <v>993.99</v>
      </c>
    </row>
    <row r="2607" spans="1:24">
      <c r="A2607" t="s">
        <v>4949</v>
      </c>
      <c r="B2607" s="1">
        <v>44198</v>
      </c>
      <c r="C2607" t="s">
        <v>2356</v>
      </c>
      <c r="D2607" t="s">
        <v>601</v>
      </c>
      <c r="E2607" t="s">
        <v>39</v>
      </c>
      <c r="F2607" t="s">
        <v>39</v>
      </c>
      <c r="G2607" t="s">
        <v>107</v>
      </c>
      <c r="H2607" t="s">
        <v>525</v>
      </c>
      <c r="I2607" t="s">
        <v>31</v>
      </c>
      <c r="J2607" t="s">
        <v>172</v>
      </c>
      <c r="K2607" t="s">
        <v>33</v>
      </c>
      <c r="L2607" t="s">
        <v>34</v>
      </c>
      <c r="M2607" t="s">
        <v>35</v>
      </c>
      <c r="N2607" s="1">
        <v>44215</v>
      </c>
      <c r="O2607">
        <v>2.68</v>
      </c>
      <c r="P2607" s="2">
        <v>6.08</v>
      </c>
      <c r="Q2607">
        <v>3.4</v>
      </c>
      <c r="R2607">
        <v>30</v>
      </c>
      <c r="S2607" s="2">
        <v>80.400000000000006</v>
      </c>
      <c r="T2607" s="3">
        <v>0.04</v>
      </c>
      <c r="U2607" s="2">
        <v>3.22</v>
      </c>
      <c r="V2607" s="2">
        <v>77.180000000000007</v>
      </c>
      <c r="W2607" s="2">
        <v>1.17</v>
      </c>
      <c r="X2607" s="2">
        <v>78.349999999999994</v>
      </c>
    </row>
    <row r="2608" spans="1:24">
      <c r="A2608" t="s">
        <v>4950</v>
      </c>
      <c r="B2608" s="1">
        <v>44203</v>
      </c>
      <c r="C2608" t="s">
        <v>3303</v>
      </c>
      <c r="D2608" t="s">
        <v>603</v>
      </c>
      <c r="E2608" t="s">
        <v>45</v>
      </c>
      <c r="F2608" t="s">
        <v>45</v>
      </c>
      <c r="G2608" t="s">
        <v>29</v>
      </c>
      <c r="H2608" t="s">
        <v>90</v>
      </c>
      <c r="I2608" t="s">
        <v>31</v>
      </c>
      <c r="J2608" t="s">
        <v>177</v>
      </c>
      <c r="K2608" t="s">
        <v>33</v>
      </c>
      <c r="L2608" t="s">
        <v>34</v>
      </c>
      <c r="M2608" t="s">
        <v>35</v>
      </c>
      <c r="N2608" s="1">
        <v>44245</v>
      </c>
      <c r="O2608">
        <v>5.33</v>
      </c>
      <c r="P2608" s="2">
        <v>8.6</v>
      </c>
      <c r="Q2608">
        <v>3.27</v>
      </c>
      <c r="R2608">
        <v>48</v>
      </c>
      <c r="S2608" s="2">
        <v>255.84</v>
      </c>
      <c r="T2608" s="3">
        <v>0.02</v>
      </c>
      <c r="U2608" s="2">
        <v>5.12</v>
      </c>
      <c r="V2608" s="2">
        <v>250.72</v>
      </c>
      <c r="W2608" s="2">
        <v>6.19</v>
      </c>
      <c r="X2608" s="2">
        <v>256.91000000000003</v>
      </c>
    </row>
    <row r="2609" spans="1:24">
      <c r="A2609" t="s">
        <v>4951</v>
      </c>
      <c r="B2609" s="1">
        <v>44203</v>
      </c>
      <c r="C2609" t="s">
        <v>3501</v>
      </c>
      <c r="D2609" t="s">
        <v>605</v>
      </c>
      <c r="E2609" t="s">
        <v>27</v>
      </c>
      <c r="F2609" t="s">
        <v>28</v>
      </c>
      <c r="G2609" t="s">
        <v>72</v>
      </c>
      <c r="H2609" t="s">
        <v>125</v>
      </c>
      <c r="I2609" t="s">
        <v>63</v>
      </c>
      <c r="J2609" t="s">
        <v>182</v>
      </c>
      <c r="K2609" t="s">
        <v>33</v>
      </c>
      <c r="L2609" t="s">
        <v>58</v>
      </c>
      <c r="M2609" t="s">
        <v>52</v>
      </c>
      <c r="N2609" s="1">
        <v>44255</v>
      </c>
      <c r="O2609">
        <v>4.46</v>
      </c>
      <c r="P2609" s="2">
        <v>10.89</v>
      </c>
      <c r="Q2609">
        <v>6.43</v>
      </c>
      <c r="R2609">
        <v>37</v>
      </c>
      <c r="S2609" s="2">
        <v>165.02</v>
      </c>
      <c r="T2609" s="3">
        <v>0</v>
      </c>
      <c r="U2609" s="2">
        <v>0</v>
      </c>
      <c r="V2609" s="2">
        <v>165.02</v>
      </c>
      <c r="W2609" s="2">
        <v>4.5</v>
      </c>
      <c r="X2609" s="2">
        <v>169.52</v>
      </c>
    </row>
    <row r="2610" spans="1:24">
      <c r="A2610" t="s">
        <v>4952</v>
      </c>
      <c r="B2610" s="1">
        <v>44205</v>
      </c>
      <c r="C2610" t="s">
        <v>4106</v>
      </c>
      <c r="D2610" t="s">
        <v>607</v>
      </c>
      <c r="E2610" t="s">
        <v>39</v>
      </c>
      <c r="F2610" t="s">
        <v>39</v>
      </c>
      <c r="G2610" t="s">
        <v>72</v>
      </c>
      <c r="H2610" t="s">
        <v>90</v>
      </c>
      <c r="I2610" t="s">
        <v>176</v>
      </c>
      <c r="J2610" t="s">
        <v>186</v>
      </c>
      <c r="K2610" t="s">
        <v>50</v>
      </c>
      <c r="L2610" t="s">
        <v>58</v>
      </c>
      <c r="M2610" t="s">
        <v>35</v>
      </c>
      <c r="N2610" s="1">
        <v>44247</v>
      </c>
      <c r="O2610">
        <v>0.87</v>
      </c>
      <c r="P2610" s="2">
        <v>1.81</v>
      </c>
      <c r="Q2610">
        <v>0.94</v>
      </c>
      <c r="R2610">
        <v>9</v>
      </c>
      <c r="S2610" s="2">
        <v>7.83</v>
      </c>
      <c r="T2610" s="3">
        <v>0.09</v>
      </c>
      <c r="U2610" s="2">
        <v>0.7</v>
      </c>
      <c r="V2610" s="2">
        <v>7.13</v>
      </c>
      <c r="W2610" s="2">
        <v>0.75</v>
      </c>
      <c r="X2610" s="2">
        <v>7.88</v>
      </c>
    </row>
    <row r="2611" spans="1:24">
      <c r="A2611" t="s">
        <v>4953</v>
      </c>
      <c r="B2611" s="1">
        <v>44206</v>
      </c>
      <c r="C2611" t="s">
        <v>3639</v>
      </c>
      <c r="D2611" t="s">
        <v>609</v>
      </c>
      <c r="E2611" t="s">
        <v>45</v>
      </c>
      <c r="F2611" t="s">
        <v>45</v>
      </c>
      <c r="G2611" t="s">
        <v>107</v>
      </c>
      <c r="H2611" t="s">
        <v>62</v>
      </c>
      <c r="I2611" t="s">
        <v>31</v>
      </c>
      <c r="J2611" t="s">
        <v>190</v>
      </c>
      <c r="K2611" t="s">
        <v>57</v>
      </c>
      <c r="L2611" t="s">
        <v>41</v>
      </c>
      <c r="M2611" t="s">
        <v>35</v>
      </c>
      <c r="N2611" s="1">
        <v>44232</v>
      </c>
      <c r="O2611">
        <v>13.88</v>
      </c>
      <c r="P2611" s="2">
        <v>22.38</v>
      </c>
      <c r="Q2611">
        <v>8.5</v>
      </c>
      <c r="R2611">
        <v>50</v>
      </c>
      <c r="S2611" s="2">
        <v>694</v>
      </c>
      <c r="T2611" s="3">
        <v>7.0000000000000007E-2</v>
      </c>
      <c r="U2611" s="2">
        <v>48.58</v>
      </c>
      <c r="V2611" s="2">
        <v>645.41999999999996</v>
      </c>
      <c r="W2611" s="2">
        <v>15.1</v>
      </c>
      <c r="X2611" s="2">
        <v>660.52</v>
      </c>
    </row>
    <row r="2612" spans="1:24">
      <c r="A2612" t="s">
        <v>4954</v>
      </c>
      <c r="B2612" s="1">
        <v>44206</v>
      </c>
      <c r="C2612" t="s">
        <v>2221</v>
      </c>
      <c r="D2612" t="s">
        <v>611</v>
      </c>
      <c r="E2612" t="s">
        <v>39</v>
      </c>
      <c r="F2612" t="s">
        <v>39</v>
      </c>
      <c r="G2612" t="s">
        <v>72</v>
      </c>
      <c r="H2612" t="s">
        <v>90</v>
      </c>
      <c r="I2612" t="s">
        <v>48</v>
      </c>
      <c r="J2612" t="s">
        <v>194</v>
      </c>
      <c r="K2612" t="s">
        <v>50</v>
      </c>
      <c r="L2612" t="s">
        <v>34</v>
      </c>
      <c r="M2612" t="s">
        <v>35</v>
      </c>
      <c r="N2612" s="1">
        <v>44209</v>
      </c>
      <c r="O2612">
        <v>1.31</v>
      </c>
      <c r="P2612" s="2">
        <v>2.84</v>
      </c>
      <c r="Q2612">
        <v>1.53</v>
      </c>
      <c r="R2612">
        <v>21</v>
      </c>
      <c r="S2612" s="2">
        <v>27.51</v>
      </c>
      <c r="T2612" s="3">
        <v>0</v>
      </c>
      <c r="U2612" s="2">
        <v>0</v>
      </c>
      <c r="V2612" s="2">
        <v>27.51</v>
      </c>
      <c r="W2612" s="2">
        <v>0.93</v>
      </c>
      <c r="X2612" s="2">
        <v>28.44</v>
      </c>
    </row>
    <row r="2613" spans="1:24">
      <c r="A2613" t="s">
        <v>4955</v>
      </c>
      <c r="B2613" s="1">
        <v>44207</v>
      </c>
      <c r="C2613" t="s">
        <v>4112</v>
      </c>
      <c r="D2613" t="s">
        <v>613</v>
      </c>
      <c r="E2613" t="s">
        <v>39</v>
      </c>
      <c r="F2613" t="s">
        <v>39</v>
      </c>
      <c r="G2613" t="s">
        <v>29</v>
      </c>
      <c r="H2613" t="s">
        <v>90</v>
      </c>
      <c r="I2613" t="s">
        <v>63</v>
      </c>
      <c r="J2613" t="s">
        <v>198</v>
      </c>
      <c r="K2613" t="s">
        <v>57</v>
      </c>
      <c r="L2613" t="s">
        <v>41</v>
      </c>
      <c r="M2613" t="s">
        <v>35</v>
      </c>
      <c r="N2613" s="1">
        <v>44209</v>
      </c>
      <c r="O2613">
        <v>20.18</v>
      </c>
      <c r="P2613" s="2">
        <v>35.409999999999997</v>
      </c>
      <c r="Q2613">
        <v>15.23</v>
      </c>
      <c r="R2613">
        <v>1</v>
      </c>
      <c r="S2613" s="2">
        <v>20.18</v>
      </c>
      <c r="T2613" s="3">
        <v>0</v>
      </c>
      <c r="U2613" s="2">
        <v>0</v>
      </c>
      <c r="V2613" s="2">
        <v>20.18</v>
      </c>
      <c r="W2613" s="2">
        <v>1.99</v>
      </c>
      <c r="X2613" s="2">
        <v>22.17</v>
      </c>
    </row>
    <row r="2614" spans="1:24">
      <c r="A2614" t="s">
        <v>4956</v>
      </c>
      <c r="B2614" s="1">
        <v>44207</v>
      </c>
      <c r="C2614" t="s">
        <v>3988</v>
      </c>
      <c r="D2614" t="s">
        <v>615</v>
      </c>
      <c r="E2614" t="s">
        <v>45</v>
      </c>
      <c r="F2614" t="s">
        <v>45</v>
      </c>
      <c r="G2614" t="s">
        <v>107</v>
      </c>
      <c r="H2614" t="s">
        <v>66</v>
      </c>
      <c r="I2614" t="s">
        <v>63</v>
      </c>
      <c r="J2614" t="s">
        <v>202</v>
      </c>
      <c r="K2614" t="s">
        <v>33</v>
      </c>
      <c r="L2614" t="s">
        <v>58</v>
      </c>
      <c r="M2614" t="s">
        <v>35</v>
      </c>
      <c r="N2614" s="1">
        <v>44231</v>
      </c>
      <c r="O2614">
        <v>0.9</v>
      </c>
      <c r="P2614" s="2">
        <v>2.1</v>
      </c>
      <c r="Q2614">
        <v>1.2</v>
      </c>
      <c r="R2614">
        <v>23</v>
      </c>
      <c r="S2614" s="2">
        <v>20.7</v>
      </c>
      <c r="T2614" s="3">
        <v>0.06</v>
      </c>
      <c r="U2614" s="2">
        <v>1.24</v>
      </c>
      <c r="V2614" s="2">
        <v>19.46</v>
      </c>
      <c r="W2614" s="2">
        <v>0.7</v>
      </c>
      <c r="X2614" s="2">
        <v>20.16</v>
      </c>
    </row>
    <row r="2615" spans="1:24">
      <c r="A2615" t="s">
        <v>4957</v>
      </c>
      <c r="B2615" s="1">
        <v>44208</v>
      </c>
      <c r="C2615" t="s">
        <v>4958</v>
      </c>
      <c r="D2615" t="s">
        <v>617</v>
      </c>
      <c r="E2615" t="s">
        <v>27</v>
      </c>
      <c r="F2615" t="s">
        <v>28</v>
      </c>
      <c r="G2615" t="s">
        <v>29</v>
      </c>
      <c r="H2615" t="s">
        <v>116</v>
      </c>
      <c r="I2615" t="s">
        <v>63</v>
      </c>
      <c r="J2615" t="s">
        <v>206</v>
      </c>
      <c r="K2615" t="s">
        <v>57</v>
      </c>
      <c r="L2615" t="s">
        <v>58</v>
      </c>
      <c r="M2615" t="s">
        <v>35</v>
      </c>
      <c r="N2615" s="1">
        <v>44240</v>
      </c>
      <c r="O2615">
        <v>3.52</v>
      </c>
      <c r="P2615" s="2">
        <v>5.68</v>
      </c>
      <c r="Q2615">
        <v>2.16</v>
      </c>
      <c r="R2615">
        <v>18</v>
      </c>
      <c r="S2615" s="2">
        <v>63.36</v>
      </c>
      <c r="T2615" s="3">
        <v>0.06</v>
      </c>
      <c r="U2615" s="2">
        <v>3.8</v>
      </c>
      <c r="V2615" s="2">
        <v>59.56</v>
      </c>
      <c r="W2615" s="2">
        <v>1.39</v>
      </c>
      <c r="X2615" s="2">
        <v>60.95</v>
      </c>
    </row>
    <row r="2616" spans="1:24">
      <c r="A2616" t="s">
        <v>4959</v>
      </c>
      <c r="B2616" s="1">
        <v>44208</v>
      </c>
      <c r="C2616" t="s">
        <v>3518</v>
      </c>
      <c r="D2616" t="s">
        <v>619</v>
      </c>
      <c r="E2616" t="s">
        <v>27</v>
      </c>
      <c r="F2616" t="s">
        <v>28</v>
      </c>
      <c r="G2616" t="s">
        <v>72</v>
      </c>
      <c r="H2616" t="s">
        <v>30</v>
      </c>
      <c r="I2616" t="s">
        <v>73</v>
      </c>
      <c r="J2616" t="s">
        <v>210</v>
      </c>
      <c r="K2616" t="s">
        <v>33</v>
      </c>
      <c r="L2616" t="s">
        <v>51</v>
      </c>
      <c r="M2616" t="s">
        <v>35</v>
      </c>
      <c r="N2616" s="1">
        <v>44244</v>
      </c>
      <c r="O2616">
        <v>2.9</v>
      </c>
      <c r="P2616" s="2">
        <v>4.76</v>
      </c>
      <c r="Q2616">
        <v>1.86</v>
      </c>
      <c r="R2616">
        <v>42</v>
      </c>
      <c r="S2616" s="2">
        <v>121.8</v>
      </c>
      <c r="T2616" s="3">
        <v>7.0000000000000007E-2</v>
      </c>
      <c r="U2616" s="2">
        <v>8.5299999999999994</v>
      </c>
      <c r="V2616" s="2">
        <v>113.27</v>
      </c>
      <c r="W2616" s="2">
        <v>0.88</v>
      </c>
      <c r="X2616" s="2">
        <v>114.15</v>
      </c>
    </row>
    <row r="2617" spans="1:24">
      <c r="A2617" t="s">
        <v>4960</v>
      </c>
      <c r="B2617" s="1">
        <v>44209</v>
      </c>
      <c r="C2617" t="s">
        <v>4563</v>
      </c>
      <c r="D2617" t="s">
        <v>621</v>
      </c>
      <c r="E2617" t="s">
        <v>39</v>
      </c>
      <c r="F2617" t="s">
        <v>39</v>
      </c>
      <c r="G2617" t="s">
        <v>72</v>
      </c>
      <c r="H2617" t="s">
        <v>90</v>
      </c>
      <c r="I2617" t="s">
        <v>176</v>
      </c>
      <c r="J2617" t="s">
        <v>214</v>
      </c>
      <c r="K2617" t="s">
        <v>50</v>
      </c>
      <c r="L2617" t="s">
        <v>58</v>
      </c>
      <c r="M2617" t="s">
        <v>35</v>
      </c>
      <c r="N2617" s="1">
        <v>44260</v>
      </c>
      <c r="O2617">
        <v>2.87</v>
      </c>
      <c r="P2617" s="2">
        <v>6.84</v>
      </c>
      <c r="Q2617">
        <v>3.97</v>
      </c>
      <c r="R2617">
        <v>26</v>
      </c>
      <c r="S2617" s="2">
        <v>74.62</v>
      </c>
      <c r="T2617" s="3">
        <v>0.08</v>
      </c>
      <c r="U2617" s="2">
        <v>5.97</v>
      </c>
      <c r="V2617" s="2">
        <v>68.650000000000006</v>
      </c>
      <c r="W2617" s="2">
        <v>4.42</v>
      </c>
      <c r="X2617" s="2">
        <v>73.069999999999993</v>
      </c>
    </row>
    <row r="2618" spans="1:24">
      <c r="A2618" t="s">
        <v>4961</v>
      </c>
      <c r="B2618" s="1">
        <v>44209</v>
      </c>
      <c r="C2618" t="s">
        <v>2688</v>
      </c>
      <c r="D2618" t="s">
        <v>623</v>
      </c>
      <c r="E2618" t="s">
        <v>45</v>
      </c>
      <c r="F2618" t="s">
        <v>45</v>
      </c>
      <c r="G2618" t="s">
        <v>107</v>
      </c>
      <c r="H2618" t="s">
        <v>62</v>
      </c>
      <c r="I2618" t="s">
        <v>63</v>
      </c>
      <c r="J2618" t="s">
        <v>218</v>
      </c>
      <c r="K2618" t="s">
        <v>57</v>
      </c>
      <c r="L2618" t="s">
        <v>34</v>
      </c>
      <c r="M2618" t="s">
        <v>35</v>
      </c>
      <c r="N2618" s="1">
        <v>44220</v>
      </c>
      <c r="O2618">
        <v>0.9</v>
      </c>
      <c r="P2618" s="2">
        <v>2.1</v>
      </c>
      <c r="Q2618">
        <v>1.2</v>
      </c>
      <c r="R2618">
        <v>34</v>
      </c>
      <c r="S2618" s="2">
        <v>30.6</v>
      </c>
      <c r="T2618" s="3">
        <v>0.02</v>
      </c>
      <c r="U2618" s="2">
        <v>0.61</v>
      </c>
      <c r="V2618" s="2">
        <v>29.99</v>
      </c>
      <c r="W2618" s="2">
        <v>0.7</v>
      </c>
      <c r="X2618" s="2">
        <v>30.69</v>
      </c>
    </row>
    <row r="2619" spans="1:24">
      <c r="A2619" t="s">
        <v>4962</v>
      </c>
      <c r="B2619" s="1">
        <v>44210</v>
      </c>
      <c r="C2619" t="s">
        <v>3321</v>
      </c>
      <c r="D2619" t="s">
        <v>625</v>
      </c>
      <c r="E2619" t="s">
        <v>27</v>
      </c>
      <c r="F2619" t="s">
        <v>28</v>
      </c>
      <c r="G2619" t="s">
        <v>29</v>
      </c>
      <c r="H2619" t="s">
        <v>433</v>
      </c>
      <c r="I2619" t="s">
        <v>73</v>
      </c>
      <c r="J2619" t="s">
        <v>222</v>
      </c>
      <c r="K2619" t="s">
        <v>33</v>
      </c>
      <c r="L2619" t="s">
        <v>34</v>
      </c>
      <c r="M2619" t="s">
        <v>35</v>
      </c>
      <c r="N2619" s="1">
        <v>44231</v>
      </c>
      <c r="O2619">
        <v>13.88</v>
      </c>
      <c r="P2619" s="2">
        <v>22.38</v>
      </c>
      <c r="Q2619">
        <v>8.5</v>
      </c>
      <c r="R2619">
        <v>39</v>
      </c>
      <c r="S2619" s="2">
        <v>541.32000000000005</v>
      </c>
      <c r="T2619" s="3">
        <v>7.0000000000000007E-2</v>
      </c>
      <c r="U2619" s="2">
        <v>37.89</v>
      </c>
      <c r="V2619" s="2">
        <v>503.43</v>
      </c>
      <c r="W2619" s="2">
        <v>15.1</v>
      </c>
      <c r="X2619" s="2">
        <v>518.53</v>
      </c>
    </row>
    <row r="2620" spans="1:24">
      <c r="A2620" t="s">
        <v>4963</v>
      </c>
      <c r="B2620" s="1">
        <v>44211</v>
      </c>
      <c r="C2620" t="s">
        <v>2928</v>
      </c>
      <c r="D2620" t="s">
        <v>627</v>
      </c>
      <c r="E2620" t="s">
        <v>27</v>
      </c>
      <c r="F2620" t="s">
        <v>28</v>
      </c>
      <c r="G2620" t="s">
        <v>29</v>
      </c>
      <c r="H2620" t="s">
        <v>62</v>
      </c>
      <c r="I2620" t="s">
        <v>73</v>
      </c>
      <c r="J2620" t="s">
        <v>226</v>
      </c>
      <c r="K2620" t="s">
        <v>57</v>
      </c>
      <c r="L2620" t="s">
        <v>34</v>
      </c>
      <c r="M2620" t="s">
        <v>35</v>
      </c>
      <c r="N2620" s="1">
        <v>44232</v>
      </c>
      <c r="O2620">
        <v>1.84</v>
      </c>
      <c r="P2620" s="2">
        <v>2.88</v>
      </c>
      <c r="Q2620">
        <v>1.04</v>
      </c>
      <c r="R2620">
        <v>27</v>
      </c>
      <c r="S2620" s="2">
        <v>49.68</v>
      </c>
      <c r="T2620" s="3">
        <v>0.06</v>
      </c>
      <c r="U2620" s="2">
        <v>2.98</v>
      </c>
      <c r="V2620" s="2">
        <v>46.7</v>
      </c>
      <c r="W2620" s="2">
        <v>0.99</v>
      </c>
      <c r="X2620" s="2">
        <v>47.69</v>
      </c>
    </row>
    <row r="2621" spans="1:24">
      <c r="A2621" t="s">
        <v>4964</v>
      </c>
      <c r="B2621" s="1">
        <v>44212</v>
      </c>
      <c r="C2621" t="s">
        <v>4965</v>
      </c>
      <c r="D2621" t="s">
        <v>629</v>
      </c>
      <c r="E2621" t="s">
        <v>39</v>
      </c>
      <c r="F2621" t="s">
        <v>39</v>
      </c>
      <c r="G2621" t="s">
        <v>29</v>
      </c>
      <c r="H2621" t="s">
        <v>90</v>
      </c>
      <c r="I2621" t="s">
        <v>176</v>
      </c>
      <c r="J2621" t="s">
        <v>230</v>
      </c>
      <c r="K2621" t="s">
        <v>33</v>
      </c>
      <c r="L2621" t="s">
        <v>34</v>
      </c>
      <c r="M2621" t="s">
        <v>178</v>
      </c>
      <c r="N2621" s="1">
        <v>44260</v>
      </c>
      <c r="O2621">
        <v>315.61</v>
      </c>
      <c r="P2621" s="2">
        <v>500.97</v>
      </c>
      <c r="Q2621">
        <v>185.36</v>
      </c>
      <c r="R2621">
        <v>37</v>
      </c>
      <c r="S2621" s="2">
        <v>11677.57</v>
      </c>
      <c r="T2621" s="3">
        <v>0</v>
      </c>
      <c r="U2621" s="2">
        <v>0</v>
      </c>
      <c r="V2621" s="2">
        <v>11677.57</v>
      </c>
      <c r="W2621" s="2">
        <v>69.3</v>
      </c>
      <c r="X2621" s="2">
        <v>11746.87</v>
      </c>
    </row>
    <row r="2622" spans="1:24">
      <c r="A2622" t="s">
        <v>4966</v>
      </c>
      <c r="B2622" s="1">
        <v>44213</v>
      </c>
      <c r="C2622" t="s">
        <v>4737</v>
      </c>
      <c r="D2622" t="s">
        <v>631</v>
      </c>
      <c r="E2622" t="s">
        <v>45</v>
      </c>
      <c r="F2622" t="s">
        <v>45</v>
      </c>
      <c r="G2622" t="s">
        <v>107</v>
      </c>
      <c r="H2622" t="s">
        <v>479</v>
      </c>
      <c r="I2622" t="s">
        <v>176</v>
      </c>
      <c r="J2622" t="s">
        <v>233</v>
      </c>
      <c r="K2622" t="s">
        <v>50</v>
      </c>
      <c r="L2622" t="s">
        <v>41</v>
      </c>
      <c r="M2622" t="s">
        <v>35</v>
      </c>
      <c r="N2622" s="1">
        <v>44257</v>
      </c>
      <c r="O2622">
        <v>1.87</v>
      </c>
      <c r="P2622" s="2">
        <v>8.1199999999999992</v>
      </c>
      <c r="Q2622">
        <v>6.25</v>
      </c>
      <c r="R2622">
        <v>47</v>
      </c>
      <c r="S2622" s="2">
        <v>87.89</v>
      </c>
      <c r="T2622" s="3">
        <v>7.0000000000000007E-2</v>
      </c>
      <c r="U2622" s="2">
        <v>6.15</v>
      </c>
      <c r="V2622" s="2">
        <v>81.739999999999995</v>
      </c>
      <c r="W2622" s="2">
        <v>2.83</v>
      </c>
      <c r="X2622" s="2">
        <v>84.57</v>
      </c>
    </row>
    <row r="2623" spans="1:24">
      <c r="A2623" t="s">
        <v>4967</v>
      </c>
      <c r="B2623" s="1">
        <v>44213</v>
      </c>
      <c r="C2623" t="s">
        <v>4452</v>
      </c>
      <c r="D2623" t="s">
        <v>633</v>
      </c>
      <c r="E2623" t="s">
        <v>27</v>
      </c>
      <c r="F2623" t="s">
        <v>28</v>
      </c>
      <c r="G2623" t="s">
        <v>107</v>
      </c>
      <c r="H2623" t="s">
        <v>167</v>
      </c>
      <c r="I2623" t="s">
        <v>31</v>
      </c>
      <c r="J2623" t="s">
        <v>237</v>
      </c>
      <c r="K2623" t="s">
        <v>57</v>
      </c>
      <c r="L2623" t="s">
        <v>51</v>
      </c>
      <c r="M2623" t="s">
        <v>52</v>
      </c>
      <c r="N2623" s="1">
        <v>44218</v>
      </c>
      <c r="O2623">
        <v>99.39</v>
      </c>
      <c r="P2623" s="2">
        <v>162.93</v>
      </c>
      <c r="Q2623">
        <v>63.54</v>
      </c>
      <c r="R2623">
        <v>48</v>
      </c>
      <c r="S2623" s="2">
        <v>4770.72</v>
      </c>
      <c r="T2623" s="3">
        <v>0.04</v>
      </c>
      <c r="U2623" s="2">
        <v>190.83</v>
      </c>
      <c r="V2623" s="2">
        <v>4579.8900000000003</v>
      </c>
      <c r="W2623" s="2">
        <v>19.989999999999998</v>
      </c>
      <c r="X2623" s="2">
        <v>4599.88</v>
      </c>
    </row>
    <row r="2624" spans="1:24">
      <c r="A2624" t="s">
        <v>4968</v>
      </c>
      <c r="B2624" s="1">
        <v>44217</v>
      </c>
      <c r="C2624" t="s">
        <v>4131</v>
      </c>
      <c r="D2624" t="s">
        <v>635</v>
      </c>
      <c r="E2624" t="s">
        <v>39</v>
      </c>
      <c r="F2624" t="s">
        <v>39</v>
      </c>
      <c r="G2624" t="s">
        <v>46</v>
      </c>
      <c r="H2624" t="s">
        <v>125</v>
      </c>
      <c r="I2624" t="s">
        <v>176</v>
      </c>
      <c r="J2624" t="s">
        <v>241</v>
      </c>
      <c r="K2624" t="s">
        <v>33</v>
      </c>
      <c r="L2624" t="s">
        <v>58</v>
      </c>
      <c r="M2624" t="s">
        <v>35</v>
      </c>
      <c r="N2624" s="1">
        <v>44244</v>
      </c>
      <c r="O2624">
        <v>2.25</v>
      </c>
      <c r="P2624" s="2">
        <v>3.69</v>
      </c>
      <c r="Q2624">
        <v>1.44</v>
      </c>
      <c r="R2624">
        <v>13</v>
      </c>
      <c r="S2624" s="2">
        <v>29.25</v>
      </c>
      <c r="T2624" s="3">
        <v>0.05</v>
      </c>
      <c r="U2624" s="2">
        <v>1.46</v>
      </c>
      <c r="V2624" s="2">
        <v>27.79</v>
      </c>
      <c r="W2624" s="2">
        <v>2.5</v>
      </c>
      <c r="X2624" s="2">
        <v>30.29</v>
      </c>
    </row>
    <row r="2625" spans="1:24">
      <c r="A2625" t="s">
        <v>4969</v>
      </c>
      <c r="B2625" s="1">
        <v>44219</v>
      </c>
      <c r="C2625" t="s">
        <v>3124</v>
      </c>
      <c r="D2625" t="s">
        <v>637</v>
      </c>
      <c r="E2625" t="s">
        <v>45</v>
      </c>
      <c r="F2625" t="s">
        <v>45</v>
      </c>
      <c r="G2625" t="s">
        <v>72</v>
      </c>
      <c r="H2625" t="s">
        <v>66</v>
      </c>
      <c r="I2625" t="s">
        <v>63</v>
      </c>
      <c r="J2625" t="s">
        <v>245</v>
      </c>
      <c r="K2625" t="s">
        <v>33</v>
      </c>
      <c r="L2625" t="s">
        <v>51</v>
      </c>
      <c r="M2625" t="s">
        <v>35</v>
      </c>
      <c r="N2625" s="1">
        <v>44232</v>
      </c>
      <c r="O2625">
        <v>2.41</v>
      </c>
      <c r="P2625" s="2">
        <v>3.71</v>
      </c>
      <c r="Q2625">
        <v>1.3</v>
      </c>
      <c r="R2625">
        <v>14</v>
      </c>
      <c r="S2625" s="2">
        <v>33.74</v>
      </c>
      <c r="T2625" s="3">
        <v>0.09</v>
      </c>
      <c r="U2625" s="2">
        <v>3.04</v>
      </c>
      <c r="V2625" s="2">
        <v>30.7</v>
      </c>
      <c r="W2625" s="2">
        <v>1.93</v>
      </c>
      <c r="X2625" s="2">
        <v>32.630000000000003</v>
      </c>
    </row>
    <row r="2626" spans="1:24">
      <c r="A2626" t="s">
        <v>4970</v>
      </c>
      <c r="B2626" s="1">
        <v>44222</v>
      </c>
      <c r="C2626" t="s">
        <v>4134</v>
      </c>
      <c r="D2626" t="s">
        <v>639</v>
      </c>
      <c r="E2626" t="s">
        <v>27</v>
      </c>
      <c r="F2626" t="s">
        <v>28</v>
      </c>
      <c r="G2626" t="s">
        <v>72</v>
      </c>
      <c r="H2626" t="s">
        <v>47</v>
      </c>
      <c r="I2626" t="s">
        <v>63</v>
      </c>
      <c r="J2626" t="s">
        <v>249</v>
      </c>
      <c r="K2626" t="s">
        <v>50</v>
      </c>
      <c r="L2626" t="s">
        <v>34</v>
      </c>
      <c r="M2626" t="s">
        <v>35</v>
      </c>
      <c r="N2626" s="1">
        <v>44254</v>
      </c>
      <c r="O2626">
        <v>0.71</v>
      </c>
      <c r="P2626" s="2">
        <v>1.1399999999999999</v>
      </c>
      <c r="Q2626">
        <v>0.43</v>
      </c>
      <c r="R2626">
        <v>42</v>
      </c>
      <c r="S2626" s="2">
        <v>29.82</v>
      </c>
      <c r="T2626" s="3">
        <v>0.06</v>
      </c>
      <c r="U2626" s="2">
        <v>1.79</v>
      </c>
      <c r="V2626" s="2">
        <v>28.03</v>
      </c>
      <c r="W2626" s="2">
        <v>0.7</v>
      </c>
      <c r="X2626" s="2">
        <v>28.73</v>
      </c>
    </row>
    <row r="2627" spans="1:24">
      <c r="A2627" t="s">
        <v>4971</v>
      </c>
      <c r="B2627" s="1">
        <v>44224</v>
      </c>
      <c r="C2627" t="s">
        <v>4136</v>
      </c>
      <c r="D2627" t="s">
        <v>641</v>
      </c>
      <c r="E2627" t="s">
        <v>39</v>
      </c>
      <c r="F2627" t="s">
        <v>39</v>
      </c>
      <c r="G2627" t="s">
        <v>46</v>
      </c>
      <c r="H2627" t="s">
        <v>416</v>
      </c>
      <c r="I2627" t="s">
        <v>31</v>
      </c>
      <c r="J2627" t="s">
        <v>253</v>
      </c>
      <c r="K2627" t="s">
        <v>33</v>
      </c>
      <c r="L2627" t="s">
        <v>41</v>
      </c>
      <c r="M2627" t="s">
        <v>35</v>
      </c>
      <c r="N2627" s="1">
        <v>44243</v>
      </c>
      <c r="O2627">
        <v>2.29</v>
      </c>
      <c r="P2627" s="2">
        <v>3.69</v>
      </c>
      <c r="Q2627">
        <v>1.4</v>
      </c>
      <c r="R2627">
        <v>4</v>
      </c>
      <c r="S2627" s="2">
        <v>9.16</v>
      </c>
      <c r="T2627" s="3">
        <v>0.01</v>
      </c>
      <c r="U2627" s="2">
        <v>0.09</v>
      </c>
      <c r="V2627" s="2">
        <v>9.07</v>
      </c>
      <c r="W2627" s="2">
        <v>0.5</v>
      </c>
      <c r="X2627" s="2">
        <v>9.57</v>
      </c>
    </row>
    <row r="2628" spans="1:24">
      <c r="A2628" t="s">
        <v>4972</v>
      </c>
      <c r="B2628" s="1">
        <v>44226</v>
      </c>
      <c r="C2628" t="s">
        <v>4973</v>
      </c>
      <c r="D2628" t="s">
        <v>643</v>
      </c>
      <c r="E2628" t="s">
        <v>45</v>
      </c>
      <c r="F2628" t="s">
        <v>45</v>
      </c>
      <c r="G2628" t="s">
        <v>29</v>
      </c>
      <c r="H2628" t="s">
        <v>416</v>
      </c>
      <c r="I2628" t="s">
        <v>63</v>
      </c>
      <c r="J2628" t="s">
        <v>257</v>
      </c>
      <c r="K2628" t="s">
        <v>33</v>
      </c>
      <c r="L2628" t="s">
        <v>51</v>
      </c>
      <c r="M2628" t="s">
        <v>35</v>
      </c>
      <c r="N2628" s="1">
        <v>44238</v>
      </c>
      <c r="O2628">
        <v>32.020000000000003</v>
      </c>
      <c r="P2628" s="2">
        <v>152.47999999999999</v>
      </c>
      <c r="Q2628">
        <v>120.46</v>
      </c>
      <c r="R2628">
        <v>21</v>
      </c>
      <c r="S2628" s="2">
        <v>672.42</v>
      </c>
      <c r="T2628" s="3">
        <v>0.03</v>
      </c>
      <c r="U2628" s="2">
        <v>20.170000000000002</v>
      </c>
      <c r="V2628" s="2">
        <v>652.25</v>
      </c>
      <c r="W2628" s="2">
        <v>4</v>
      </c>
      <c r="X2628" s="2">
        <v>656.25</v>
      </c>
    </row>
    <row r="2629" spans="1:24">
      <c r="A2629" t="s">
        <v>4974</v>
      </c>
      <c r="B2629" s="1">
        <v>44227</v>
      </c>
      <c r="C2629" t="s">
        <v>3346</v>
      </c>
      <c r="D2629" t="s">
        <v>645</v>
      </c>
      <c r="E2629" t="s">
        <v>27</v>
      </c>
      <c r="F2629" t="s">
        <v>28</v>
      </c>
      <c r="G2629" t="s">
        <v>29</v>
      </c>
      <c r="H2629" t="s">
        <v>433</v>
      </c>
      <c r="I2629" t="s">
        <v>176</v>
      </c>
      <c r="J2629" t="s">
        <v>261</v>
      </c>
      <c r="K2629" t="s">
        <v>50</v>
      </c>
      <c r="L2629" t="s">
        <v>58</v>
      </c>
      <c r="M2629" t="s">
        <v>178</v>
      </c>
      <c r="N2629" s="1">
        <v>44274</v>
      </c>
      <c r="O2629">
        <v>278.99</v>
      </c>
      <c r="P2629" s="2">
        <v>449.99</v>
      </c>
      <c r="Q2629">
        <v>171</v>
      </c>
      <c r="R2629">
        <v>25</v>
      </c>
      <c r="S2629" s="2">
        <v>6974.75</v>
      </c>
      <c r="T2629" s="3">
        <v>0.01</v>
      </c>
      <c r="U2629" s="2">
        <v>69.75</v>
      </c>
      <c r="V2629" s="2">
        <v>6905</v>
      </c>
      <c r="W2629" s="2">
        <v>49</v>
      </c>
      <c r="X2629" s="2">
        <v>6954</v>
      </c>
    </row>
    <row r="2630" spans="1:24">
      <c r="A2630" t="s">
        <v>4975</v>
      </c>
      <c r="B2630" s="1">
        <v>44228</v>
      </c>
      <c r="C2630" t="s">
        <v>4141</v>
      </c>
      <c r="D2630" t="s">
        <v>647</v>
      </c>
      <c r="E2630" t="s">
        <v>39</v>
      </c>
      <c r="F2630" t="s">
        <v>39</v>
      </c>
      <c r="G2630" t="s">
        <v>107</v>
      </c>
      <c r="H2630" t="s">
        <v>433</v>
      </c>
      <c r="I2630" t="s">
        <v>176</v>
      </c>
      <c r="J2630" t="s">
        <v>265</v>
      </c>
      <c r="K2630" t="s">
        <v>57</v>
      </c>
      <c r="L2630" t="s">
        <v>34</v>
      </c>
      <c r="M2630" t="s">
        <v>35</v>
      </c>
      <c r="N2630" s="1">
        <v>44285</v>
      </c>
      <c r="O2630">
        <v>56.16</v>
      </c>
      <c r="P2630" s="2">
        <v>136.97999999999999</v>
      </c>
      <c r="Q2630">
        <v>80.819999999999993</v>
      </c>
      <c r="R2630">
        <v>2</v>
      </c>
      <c r="S2630" s="2">
        <v>112.32</v>
      </c>
      <c r="T2630" s="3">
        <v>0.08</v>
      </c>
      <c r="U2630" s="2">
        <v>8.99</v>
      </c>
      <c r="V2630" s="2">
        <v>103.33</v>
      </c>
      <c r="W2630" s="2">
        <v>24.49</v>
      </c>
      <c r="X2630" s="2">
        <v>127.82</v>
      </c>
    </row>
    <row r="2631" spans="1:24">
      <c r="A2631" t="s">
        <v>4976</v>
      </c>
      <c r="B2631" s="1">
        <v>44228</v>
      </c>
      <c r="C2631" t="s">
        <v>3045</v>
      </c>
      <c r="D2631" t="s">
        <v>649</v>
      </c>
      <c r="E2631" t="s">
        <v>45</v>
      </c>
      <c r="F2631" t="s">
        <v>45</v>
      </c>
      <c r="G2631" t="s">
        <v>72</v>
      </c>
      <c r="H2631" t="s">
        <v>47</v>
      </c>
      <c r="I2631" t="s">
        <v>73</v>
      </c>
      <c r="J2631" t="s">
        <v>269</v>
      </c>
      <c r="K2631" t="s">
        <v>50</v>
      </c>
      <c r="L2631" t="s">
        <v>41</v>
      </c>
      <c r="M2631" t="s">
        <v>35</v>
      </c>
      <c r="N2631" s="1">
        <v>44272</v>
      </c>
      <c r="O2631">
        <v>18.38</v>
      </c>
      <c r="P2631" s="2">
        <v>29.17</v>
      </c>
      <c r="Q2631">
        <v>10.79</v>
      </c>
      <c r="R2631">
        <v>43</v>
      </c>
      <c r="S2631" s="2">
        <v>790.34</v>
      </c>
      <c r="T2631" s="3">
        <v>0.05</v>
      </c>
      <c r="U2631" s="2">
        <v>39.520000000000003</v>
      </c>
      <c r="V2631" s="2">
        <v>750.82</v>
      </c>
      <c r="W2631" s="2">
        <v>6.27</v>
      </c>
      <c r="X2631" s="2">
        <v>757.09</v>
      </c>
    </row>
    <row r="2632" spans="1:24">
      <c r="A2632" t="s">
        <v>4977</v>
      </c>
      <c r="B2632" s="1">
        <v>44229</v>
      </c>
      <c r="C2632" t="s">
        <v>4587</v>
      </c>
      <c r="D2632" t="s">
        <v>651</v>
      </c>
      <c r="E2632" t="s">
        <v>27</v>
      </c>
      <c r="F2632" t="s">
        <v>28</v>
      </c>
      <c r="G2632" t="s">
        <v>29</v>
      </c>
      <c r="H2632" t="s">
        <v>433</v>
      </c>
      <c r="I2632" t="s">
        <v>73</v>
      </c>
      <c r="J2632" t="s">
        <v>273</v>
      </c>
      <c r="K2632" t="s">
        <v>57</v>
      </c>
      <c r="L2632" t="s">
        <v>34</v>
      </c>
      <c r="M2632" t="s">
        <v>178</v>
      </c>
      <c r="N2632" s="1">
        <v>44233</v>
      </c>
      <c r="O2632">
        <v>278.99</v>
      </c>
      <c r="P2632" s="2">
        <v>449.99</v>
      </c>
      <c r="Q2632">
        <v>171</v>
      </c>
      <c r="R2632">
        <v>16</v>
      </c>
      <c r="S2632" s="2">
        <v>4463.84</v>
      </c>
      <c r="T2632" s="3">
        <v>0.09</v>
      </c>
      <c r="U2632" s="2">
        <v>401.75</v>
      </c>
      <c r="V2632" s="2">
        <v>4062.09</v>
      </c>
      <c r="W2632" s="2">
        <v>49</v>
      </c>
      <c r="X2632" s="2">
        <v>4111.09</v>
      </c>
    </row>
    <row r="2633" spans="1:24">
      <c r="A2633" t="s">
        <v>4978</v>
      </c>
      <c r="B2633" s="1">
        <v>44230</v>
      </c>
      <c r="C2633" t="s">
        <v>4589</v>
      </c>
      <c r="D2633" t="s">
        <v>653</v>
      </c>
      <c r="E2633" t="s">
        <v>39</v>
      </c>
      <c r="F2633" t="s">
        <v>39</v>
      </c>
      <c r="G2633" t="s">
        <v>46</v>
      </c>
      <c r="H2633" t="s">
        <v>479</v>
      </c>
      <c r="I2633" t="s">
        <v>176</v>
      </c>
      <c r="J2633" t="s">
        <v>277</v>
      </c>
      <c r="K2633" t="s">
        <v>33</v>
      </c>
      <c r="L2633" t="s">
        <v>41</v>
      </c>
      <c r="M2633" t="s">
        <v>35</v>
      </c>
      <c r="N2633" s="1">
        <v>44278</v>
      </c>
      <c r="O2633">
        <v>8.82</v>
      </c>
      <c r="P2633" s="2">
        <v>20.99</v>
      </c>
      <c r="Q2633">
        <v>12.17</v>
      </c>
      <c r="R2633">
        <v>23</v>
      </c>
      <c r="S2633" s="2">
        <v>202.86</v>
      </c>
      <c r="T2633" s="3">
        <v>0.1</v>
      </c>
      <c r="U2633" s="2">
        <v>20.29</v>
      </c>
      <c r="V2633" s="2">
        <v>182.57</v>
      </c>
      <c r="W2633" s="2">
        <v>4.8099999999999996</v>
      </c>
      <c r="X2633" s="2">
        <v>187.38</v>
      </c>
    </row>
    <row r="2634" spans="1:24">
      <c r="A2634" t="s">
        <v>4979</v>
      </c>
      <c r="B2634" s="1">
        <v>44230</v>
      </c>
      <c r="C2634" t="s">
        <v>4591</v>
      </c>
      <c r="D2634" t="s">
        <v>655</v>
      </c>
      <c r="E2634" t="s">
        <v>45</v>
      </c>
      <c r="F2634" t="s">
        <v>45</v>
      </c>
      <c r="G2634" t="s">
        <v>107</v>
      </c>
      <c r="H2634" t="s">
        <v>479</v>
      </c>
      <c r="I2634" t="s">
        <v>31</v>
      </c>
      <c r="J2634" t="s">
        <v>281</v>
      </c>
      <c r="K2634" t="s">
        <v>57</v>
      </c>
      <c r="L2634" t="s">
        <v>51</v>
      </c>
      <c r="M2634" t="s">
        <v>52</v>
      </c>
      <c r="N2634" s="1">
        <v>44242</v>
      </c>
      <c r="O2634">
        <v>1.76</v>
      </c>
      <c r="P2634" s="2">
        <v>3.38</v>
      </c>
      <c r="Q2634">
        <v>1.62</v>
      </c>
      <c r="R2634">
        <v>5</v>
      </c>
      <c r="S2634" s="2">
        <v>8.8000000000000007</v>
      </c>
      <c r="T2634" s="3">
        <v>0.08</v>
      </c>
      <c r="U2634" s="2">
        <v>0.7</v>
      </c>
      <c r="V2634" s="2">
        <v>8.1</v>
      </c>
      <c r="W2634" s="2">
        <v>0.85</v>
      </c>
      <c r="X2634" s="2">
        <v>8.9499999999999993</v>
      </c>
    </row>
    <row r="2635" spans="1:24">
      <c r="A2635" t="s">
        <v>4980</v>
      </c>
      <c r="B2635" s="1">
        <v>44230</v>
      </c>
      <c r="C2635" t="s">
        <v>4593</v>
      </c>
      <c r="D2635" t="s">
        <v>657</v>
      </c>
      <c r="E2635" t="s">
        <v>39</v>
      </c>
      <c r="F2635" t="s">
        <v>39</v>
      </c>
      <c r="G2635" t="s">
        <v>29</v>
      </c>
      <c r="H2635" t="s">
        <v>125</v>
      </c>
      <c r="I2635" t="s">
        <v>48</v>
      </c>
      <c r="J2635" t="s">
        <v>285</v>
      </c>
      <c r="K2635" t="s">
        <v>33</v>
      </c>
      <c r="L2635" t="s">
        <v>58</v>
      </c>
      <c r="M2635" t="s">
        <v>35</v>
      </c>
      <c r="N2635" s="1">
        <v>44240</v>
      </c>
      <c r="O2635">
        <v>4.79</v>
      </c>
      <c r="P2635" s="2">
        <v>11.97</v>
      </c>
      <c r="Q2635">
        <v>7.18</v>
      </c>
      <c r="R2635">
        <v>17</v>
      </c>
      <c r="S2635" s="2">
        <v>81.430000000000007</v>
      </c>
      <c r="T2635" s="3">
        <v>0.03</v>
      </c>
      <c r="U2635" s="2">
        <v>2.44</v>
      </c>
      <c r="V2635" s="2">
        <v>78.989999999999995</v>
      </c>
      <c r="W2635" s="2">
        <v>5.81</v>
      </c>
      <c r="X2635" s="2">
        <v>84.8</v>
      </c>
    </row>
    <row r="2636" spans="1:24">
      <c r="A2636" t="s">
        <v>4981</v>
      </c>
      <c r="B2636" s="1">
        <v>44231</v>
      </c>
      <c r="C2636" t="s">
        <v>4595</v>
      </c>
      <c r="D2636" t="s">
        <v>659</v>
      </c>
      <c r="E2636" t="s">
        <v>45</v>
      </c>
      <c r="F2636" t="s">
        <v>45</v>
      </c>
      <c r="G2636" t="s">
        <v>107</v>
      </c>
      <c r="H2636" t="s">
        <v>30</v>
      </c>
      <c r="I2636" t="s">
        <v>31</v>
      </c>
      <c r="J2636" t="s">
        <v>289</v>
      </c>
      <c r="K2636" t="s">
        <v>33</v>
      </c>
      <c r="L2636" t="s">
        <v>51</v>
      </c>
      <c r="M2636" t="s">
        <v>35</v>
      </c>
      <c r="N2636" s="1">
        <v>44247</v>
      </c>
      <c r="O2636">
        <v>21.56</v>
      </c>
      <c r="P2636" s="2">
        <v>36.549999999999997</v>
      </c>
      <c r="Q2636">
        <v>14.99</v>
      </c>
      <c r="R2636">
        <v>34</v>
      </c>
      <c r="S2636" s="2">
        <v>733.04</v>
      </c>
      <c r="T2636" s="3">
        <v>0.03</v>
      </c>
      <c r="U2636" s="2">
        <v>21.99</v>
      </c>
      <c r="V2636" s="2">
        <v>711.05</v>
      </c>
      <c r="W2636" s="2">
        <v>13.89</v>
      </c>
      <c r="X2636" s="2">
        <v>724.94</v>
      </c>
    </row>
    <row r="2637" spans="1:24">
      <c r="A2637" t="s">
        <v>4982</v>
      </c>
      <c r="B2637" s="1">
        <v>44231</v>
      </c>
      <c r="C2637" t="s">
        <v>4332</v>
      </c>
      <c r="D2637" t="s">
        <v>661</v>
      </c>
      <c r="E2637" t="s">
        <v>27</v>
      </c>
      <c r="F2637" t="s">
        <v>28</v>
      </c>
      <c r="G2637" t="s">
        <v>46</v>
      </c>
      <c r="H2637" t="s">
        <v>66</v>
      </c>
      <c r="I2637" t="s">
        <v>73</v>
      </c>
      <c r="J2637" t="s">
        <v>293</v>
      </c>
      <c r="K2637" t="s">
        <v>33</v>
      </c>
      <c r="L2637" t="s">
        <v>34</v>
      </c>
      <c r="M2637" t="s">
        <v>35</v>
      </c>
      <c r="N2637" s="1">
        <v>44290</v>
      </c>
      <c r="O2637">
        <v>2.31</v>
      </c>
      <c r="P2637" s="2">
        <v>3.78</v>
      </c>
      <c r="Q2637">
        <v>1.47</v>
      </c>
      <c r="R2637">
        <v>34</v>
      </c>
      <c r="S2637" s="2">
        <v>78.540000000000006</v>
      </c>
      <c r="T2637" s="3">
        <v>0.03</v>
      </c>
      <c r="U2637" s="2">
        <v>2.36</v>
      </c>
      <c r="V2637" s="2">
        <v>76.180000000000007</v>
      </c>
      <c r="W2637" s="2">
        <v>0.71</v>
      </c>
      <c r="X2637" s="2">
        <v>76.89</v>
      </c>
    </row>
    <row r="2638" spans="1:24">
      <c r="A2638" t="s">
        <v>4983</v>
      </c>
      <c r="B2638" s="1">
        <v>44234</v>
      </c>
      <c r="C2638" t="s">
        <v>4598</v>
      </c>
      <c r="D2638" t="s">
        <v>663</v>
      </c>
      <c r="E2638" t="s">
        <v>27</v>
      </c>
      <c r="F2638" t="s">
        <v>28</v>
      </c>
      <c r="G2638" t="s">
        <v>46</v>
      </c>
      <c r="H2638" t="s">
        <v>525</v>
      </c>
      <c r="I2638" t="s">
        <v>31</v>
      </c>
      <c r="J2638" t="s">
        <v>297</v>
      </c>
      <c r="K2638" t="s">
        <v>50</v>
      </c>
      <c r="L2638" t="s">
        <v>41</v>
      </c>
      <c r="M2638" t="s">
        <v>35</v>
      </c>
      <c r="N2638" s="1">
        <v>44289</v>
      </c>
      <c r="O2638">
        <v>60.59</v>
      </c>
      <c r="P2638" s="2">
        <v>100.98</v>
      </c>
      <c r="Q2638">
        <v>40.39</v>
      </c>
      <c r="R2638">
        <v>13</v>
      </c>
      <c r="S2638" s="2">
        <v>787.67</v>
      </c>
      <c r="T2638" s="3">
        <v>0.04</v>
      </c>
      <c r="U2638" s="2">
        <v>31.51</v>
      </c>
      <c r="V2638" s="2">
        <v>756.16</v>
      </c>
      <c r="W2638" s="2">
        <v>7.18</v>
      </c>
      <c r="X2638" s="2">
        <v>763.34</v>
      </c>
    </row>
    <row r="2639" spans="1:24">
      <c r="A2639" t="s">
        <v>4984</v>
      </c>
      <c r="B2639" s="1">
        <v>44235</v>
      </c>
      <c r="C2639" t="s">
        <v>4600</v>
      </c>
      <c r="D2639" t="s">
        <v>665</v>
      </c>
      <c r="E2639" t="s">
        <v>39</v>
      </c>
      <c r="F2639" t="s">
        <v>39</v>
      </c>
      <c r="G2639" t="s">
        <v>46</v>
      </c>
      <c r="H2639" t="s">
        <v>90</v>
      </c>
      <c r="I2639" t="s">
        <v>31</v>
      </c>
      <c r="J2639" t="s">
        <v>301</v>
      </c>
      <c r="K2639" t="s">
        <v>57</v>
      </c>
      <c r="L2639" t="s">
        <v>51</v>
      </c>
      <c r="M2639" t="s">
        <v>35</v>
      </c>
      <c r="N2639" s="1">
        <v>44270</v>
      </c>
      <c r="O2639">
        <v>99.39</v>
      </c>
      <c r="P2639" s="2">
        <v>162.93</v>
      </c>
      <c r="Q2639">
        <v>63.54</v>
      </c>
      <c r="R2639">
        <v>39</v>
      </c>
      <c r="S2639" s="2">
        <v>3876.21</v>
      </c>
      <c r="T2639" s="3">
        <v>0.03</v>
      </c>
      <c r="U2639" s="2">
        <v>116.29</v>
      </c>
      <c r="V2639" s="2">
        <v>3759.92</v>
      </c>
      <c r="W2639" s="2">
        <v>19.989999999999998</v>
      </c>
      <c r="X2639" s="2">
        <v>3779.91</v>
      </c>
    </row>
    <row r="2640" spans="1:24">
      <c r="A2640" t="s">
        <v>4985</v>
      </c>
      <c r="B2640" s="1">
        <v>44236</v>
      </c>
      <c r="C2640" t="s">
        <v>2715</v>
      </c>
      <c r="D2640" t="s">
        <v>667</v>
      </c>
      <c r="E2640" t="s">
        <v>45</v>
      </c>
      <c r="F2640" t="s">
        <v>45</v>
      </c>
      <c r="G2640" t="s">
        <v>72</v>
      </c>
      <c r="H2640" t="s">
        <v>47</v>
      </c>
      <c r="I2640" t="s">
        <v>48</v>
      </c>
      <c r="J2640" t="s">
        <v>305</v>
      </c>
      <c r="K2640" t="s">
        <v>50</v>
      </c>
      <c r="L2640" t="s">
        <v>58</v>
      </c>
      <c r="M2640" t="s">
        <v>52</v>
      </c>
      <c r="N2640" s="1">
        <v>44256</v>
      </c>
      <c r="O2640">
        <v>3.32</v>
      </c>
      <c r="P2640" s="2">
        <v>5.18</v>
      </c>
      <c r="Q2640">
        <v>1.86</v>
      </c>
      <c r="R2640">
        <v>11</v>
      </c>
      <c r="S2640" s="2">
        <v>36.520000000000003</v>
      </c>
      <c r="T2640" s="3">
        <v>0.06</v>
      </c>
      <c r="U2640" s="2">
        <v>2.19</v>
      </c>
      <c r="V2640" s="2">
        <v>34.33</v>
      </c>
      <c r="W2640" s="2">
        <v>2.04</v>
      </c>
      <c r="X2640" s="2">
        <v>36.369999999999997</v>
      </c>
    </row>
    <row r="2641" spans="1:24">
      <c r="A2641" t="s">
        <v>4986</v>
      </c>
      <c r="B2641" s="1">
        <v>44239</v>
      </c>
      <c r="C2641" t="s">
        <v>4334</v>
      </c>
      <c r="D2641" t="s">
        <v>669</v>
      </c>
      <c r="E2641" t="s">
        <v>27</v>
      </c>
      <c r="F2641" t="s">
        <v>28</v>
      </c>
      <c r="G2641" t="s">
        <v>29</v>
      </c>
      <c r="H2641" t="s">
        <v>125</v>
      </c>
      <c r="I2641" t="s">
        <v>48</v>
      </c>
      <c r="J2641" t="s">
        <v>309</v>
      </c>
      <c r="K2641" t="s">
        <v>57</v>
      </c>
      <c r="L2641" t="s">
        <v>34</v>
      </c>
      <c r="M2641" t="s">
        <v>35</v>
      </c>
      <c r="N2641" s="1">
        <v>44288</v>
      </c>
      <c r="O2641">
        <v>5.19</v>
      </c>
      <c r="P2641" s="2">
        <v>12.98</v>
      </c>
      <c r="Q2641">
        <v>7.79</v>
      </c>
      <c r="R2641">
        <v>50</v>
      </c>
      <c r="S2641" s="2">
        <v>259.5</v>
      </c>
      <c r="T2641" s="3">
        <v>0.08</v>
      </c>
      <c r="U2641" s="2">
        <v>20.76</v>
      </c>
      <c r="V2641" s="2">
        <v>238.74</v>
      </c>
      <c r="W2641" s="2">
        <v>3.14</v>
      </c>
      <c r="X2641" s="2">
        <v>241.88</v>
      </c>
    </row>
    <row r="2642" spans="1:24">
      <c r="A2642" t="s">
        <v>4987</v>
      </c>
      <c r="B2642" s="1">
        <v>44239</v>
      </c>
      <c r="C2642" t="s">
        <v>4604</v>
      </c>
      <c r="D2642" t="s">
        <v>671</v>
      </c>
      <c r="E2642" t="s">
        <v>39</v>
      </c>
      <c r="F2642" t="s">
        <v>39</v>
      </c>
      <c r="G2642" t="s">
        <v>107</v>
      </c>
      <c r="H2642" t="s">
        <v>47</v>
      </c>
      <c r="I2642" t="s">
        <v>63</v>
      </c>
      <c r="J2642" t="s">
        <v>313</v>
      </c>
      <c r="K2642" t="s">
        <v>33</v>
      </c>
      <c r="L2642" t="s">
        <v>41</v>
      </c>
      <c r="M2642" t="s">
        <v>35</v>
      </c>
      <c r="N2642" s="1">
        <v>44273</v>
      </c>
      <c r="O2642">
        <v>156.5</v>
      </c>
      <c r="P2642" s="2">
        <v>300.97000000000003</v>
      </c>
      <c r="Q2642">
        <v>144.47</v>
      </c>
      <c r="R2642">
        <v>41</v>
      </c>
      <c r="S2642" s="2">
        <v>6416.5</v>
      </c>
      <c r="T2642" s="3">
        <v>0.1</v>
      </c>
      <c r="U2642" s="2">
        <v>641.65</v>
      </c>
      <c r="V2642" s="2">
        <v>5774.85</v>
      </c>
      <c r="W2642" s="2">
        <v>7.18</v>
      </c>
      <c r="X2642" s="2">
        <v>5782.03</v>
      </c>
    </row>
    <row r="2643" spans="1:24">
      <c r="A2643" t="s">
        <v>4988</v>
      </c>
      <c r="B2643" s="1">
        <v>44241</v>
      </c>
      <c r="C2643" t="s">
        <v>4164</v>
      </c>
      <c r="D2643" t="s">
        <v>673</v>
      </c>
      <c r="E2643" t="s">
        <v>45</v>
      </c>
      <c r="F2643" t="s">
        <v>45</v>
      </c>
      <c r="G2643" t="s">
        <v>72</v>
      </c>
      <c r="H2643" t="s">
        <v>525</v>
      </c>
      <c r="I2643" t="s">
        <v>31</v>
      </c>
      <c r="J2643" t="s">
        <v>317</v>
      </c>
      <c r="K2643" t="s">
        <v>57</v>
      </c>
      <c r="L2643" t="s">
        <v>51</v>
      </c>
      <c r="M2643" t="s">
        <v>52</v>
      </c>
      <c r="N2643" s="1">
        <v>44277</v>
      </c>
      <c r="O2643">
        <v>4.59</v>
      </c>
      <c r="P2643" s="2">
        <v>7.28</v>
      </c>
      <c r="Q2643">
        <v>2.69</v>
      </c>
      <c r="R2643">
        <v>5</v>
      </c>
      <c r="S2643" s="2">
        <v>22.95</v>
      </c>
      <c r="T2643" s="3">
        <v>0.05</v>
      </c>
      <c r="U2643" s="2">
        <v>1.1499999999999999</v>
      </c>
      <c r="V2643" s="2">
        <v>21.8</v>
      </c>
      <c r="W2643" s="2">
        <v>11.15</v>
      </c>
      <c r="X2643" s="2">
        <v>32.950000000000003</v>
      </c>
    </row>
    <row r="2644" spans="1:24">
      <c r="A2644" t="s">
        <v>4989</v>
      </c>
      <c r="B2644" s="1">
        <v>44244</v>
      </c>
      <c r="C2644" t="s">
        <v>4607</v>
      </c>
      <c r="D2644" t="s">
        <v>675</v>
      </c>
      <c r="E2644" t="s">
        <v>27</v>
      </c>
      <c r="F2644" t="s">
        <v>28</v>
      </c>
      <c r="G2644" t="s">
        <v>29</v>
      </c>
      <c r="H2644" t="s">
        <v>66</v>
      </c>
      <c r="I2644" t="s">
        <v>31</v>
      </c>
      <c r="J2644" t="s">
        <v>321</v>
      </c>
      <c r="K2644" t="s">
        <v>33</v>
      </c>
      <c r="L2644" t="s">
        <v>58</v>
      </c>
      <c r="M2644" t="s">
        <v>35</v>
      </c>
      <c r="N2644" s="1">
        <v>44251</v>
      </c>
      <c r="O2644">
        <v>4.79</v>
      </c>
      <c r="P2644" s="2">
        <v>11.97</v>
      </c>
      <c r="Q2644">
        <v>7.18</v>
      </c>
      <c r="R2644">
        <v>30</v>
      </c>
      <c r="S2644" s="2">
        <v>143.69999999999999</v>
      </c>
      <c r="T2644" s="3">
        <v>0.08</v>
      </c>
      <c r="U2644" s="2">
        <v>11.5</v>
      </c>
      <c r="V2644" s="2">
        <v>132.19999999999999</v>
      </c>
      <c r="W2644" s="2">
        <v>5.81</v>
      </c>
      <c r="X2644" s="2">
        <v>138.01</v>
      </c>
    </row>
    <row r="2645" spans="1:24">
      <c r="A2645" t="s">
        <v>4990</v>
      </c>
      <c r="B2645" s="1">
        <v>44245</v>
      </c>
      <c r="C2645" t="s">
        <v>4609</v>
      </c>
      <c r="D2645" t="s">
        <v>677</v>
      </c>
      <c r="E2645" t="s">
        <v>39</v>
      </c>
      <c r="F2645" t="s">
        <v>39</v>
      </c>
      <c r="G2645" t="s">
        <v>29</v>
      </c>
      <c r="H2645" t="s">
        <v>66</v>
      </c>
      <c r="I2645" t="s">
        <v>176</v>
      </c>
      <c r="J2645" t="s">
        <v>324</v>
      </c>
      <c r="K2645" t="s">
        <v>50</v>
      </c>
      <c r="L2645" t="s">
        <v>58</v>
      </c>
      <c r="M2645" t="s">
        <v>35</v>
      </c>
      <c r="N2645" s="1">
        <v>44248</v>
      </c>
      <c r="O2645">
        <v>1.84</v>
      </c>
      <c r="P2645" s="2">
        <v>2.88</v>
      </c>
      <c r="Q2645">
        <v>1.04</v>
      </c>
      <c r="R2645">
        <v>22</v>
      </c>
      <c r="S2645" s="2">
        <v>40.479999999999997</v>
      </c>
      <c r="T2645" s="3">
        <v>0.1</v>
      </c>
      <c r="U2645" s="2">
        <v>4.05</v>
      </c>
      <c r="V2645" s="2">
        <v>36.43</v>
      </c>
      <c r="W2645" s="2">
        <v>1.49</v>
      </c>
      <c r="X2645" s="2">
        <v>37.92</v>
      </c>
    </row>
    <row r="2646" spans="1:24">
      <c r="A2646" t="s">
        <v>4991</v>
      </c>
      <c r="B2646" s="1">
        <v>44250</v>
      </c>
      <c r="C2646" t="s">
        <v>4611</v>
      </c>
      <c r="D2646" t="s">
        <v>679</v>
      </c>
      <c r="E2646" t="s">
        <v>45</v>
      </c>
      <c r="F2646" t="s">
        <v>45</v>
      </c>
      <c r="G2646" t="s">
        <v>107</v>
      </c>
      <c r="H2646" t="s">
        <v>150</v>
      </c>
      <c r="I2646" t="s">
        <v>73</v>
      </c>
      <c r="J2646" t="s">
        <v>328</v>
      </c>
      <c r="K2646" t="s">
        <v>57</v>
      </c>
      <c r="L2646" t="s">
        <v>58</v>
      </c>
      <c r="M2646" t="s">
        <v>35</v>
      </c>
      <c r="N2646" s="1">
        <v>44281</v>
      </c>
      <c r="O2646">
        <v>4.8899999999999997</v>
      </c>
      <c r="P2646" s="2">
        <v>7.64</v>
      </c>
      <c r="Q2646">
        <v>2.75</v>
      </c>
      <c r="R2646">
        <v>32</v>
      </c>
      <c r="S2646" s="2">
        <v>156.47999999999999</v>
      </c>
      <c r="T2646" s="3">
        <v>0.06</v>
      </c>
      <c r="U2646" s="2">
        <v>9.39</v>
      </c>
      <c r="V2646" s="2">
        <v>147.09</v>
      </c>
      <c r="W2646" s="2">
        <v>1.39</v>
      </c>
      <c r="X2646" s="2">
        <v>148.47999999999999</v>
      </c>
    </row>
    <row r="2647" spans="1:24">
      <c r="A2647" t="s">
        <v>4992</v>
      </c>
      <c r="B2647" s="1">
        <v>44251</v>
      </c>
      <c r="C2647" t="s">
        <v>4613</v>
      </c>
      <c r="D2647" t="s">
        <v>681</v>
      </c>
      <c r="E2647" t="s">
        <v>39</v>
      </c>
      <c r="F2647" t="s">
        <v>39</v>
      </c>
      <c r="G2647" t="s">
        <v>46</v>
      </c>
      <c r="H2647" t="s">
        <v>62</v>
      </c>
      <c r="I2647" t="s">
        <v>73</v>
      </c>
      <c r="J2647" t="s">
        <v>332</v>
      </c>
      <c r="K2647" t="s">
        <v>33</v>
      </c>
      <c r="L2647" t="s">
        <v>41</v>
      </c>
      <c r="M2647" t="s">
        <v>35</v>
      </c>
      <c r="N2647" s="1">
        <v>44300</v>
      </c>
      <c r="O2647">
        <v>2.29</v>
      </c>
      <c r="P2647" s="2">
        <v>3.69</v>
      </c>
      <c r="Q2647">
        <v>1.4</v>
      </c>
      <c r="R2647">
        <v>12</v>
      </c>
      <c r="S2647" s="2">
        <v>27.48</v>
      </c>
      <c r="T2647" s="3">
        <v>0.02</v>
      </c>
      <c r="U2647" s="2">
        <v>0.55000000000000004</v>
      </c>
      <c r="V2647" s="2">
        <v>26.93</v>
      </c>
      <c r="W2647" s="2">
        <v>0.5</v>
      </c>
      <c r="X2647" s="2">
        <v>27.43</v>
      </c>
    </row>
    <row r="2648" spans="1:24">
      <c r="A2648" t="s">
        <v>4993</v>
      </c>
      <c r="B2648" s="1">
        <v>44254</v>
      </c>
      <c r="C2648" t="s">
        <v>2952</v>
      </c>
      <c r="D2648" t="s">
        <v>683</v>
      </c>
      <c r="E2648" t="s">
        <v>39</v>
      </c>
      <c r="F2648" t="s">
        <v>39</v>
      </c>
      <c r="G2648" t="s">
        <v>72</v>
      </c>
      <c r="H2648" t="s">
        <v>47</v>
      </c>
      <c r="I2648" t="s">
        <v>176</v>
      </c>
      <c r="J2648" t="s">
        <v>336</v>
      </c>
      <c r="K2648" t="s">
        <v>57</v>
      </c>
      <c r="L2648" t="s">
        <v>34</v>
      </c>
      <c r="M2648" t="s">
        <v>52</v>
      </c>
      <c r="N2648" s="1">
        <v>44280</v>
      </c>
      <c r="O2648">
        <v>1.84</v>
      </c>
      <c r="P2648" s="2">
        <v>2.88</v>
      </c>
      <c r="Q2648">
        <v>1.04</v>
      </c>
      <c r="R2648">
        <v>9</v>
      </c>
      <c r="S2648" s="2">
        <v>16.559999999999999</v>
      </c>
      <c r="T2648" s="3">
        <v>0</v>
      </c>
      <c r="U2648" s="2">
        <v>0</v>
      </c>
      <c r="V2648" s="2">
        <v>16.559999999999999</v>
      </c>
      <c r="W2648" s="2">
        <v>0.99</v>
      </c>
      <c r="X2648" s="2">
        <v>17.55</v>
      </c>
    </row>
    <row r="2649" spans="1:24">
      <c r="A2649" t="s">
        <v>4994</v>
      </c>
      <c r="B2649" s="1">
        <v>44256</v>
      </c>
      <c r="C2649" t="s">
        <v>4616</v>
      </c>
      <c r="D2649" t="s">
        <v>685</v>
      </c>
      <c r="E2649" t="s">
        <v>45</v>
      </c>
      <c r="F2649" t="s">
        <v>45</v>
      </c>
      <c r="G2649" t="s">
        <v>72</v>
      </c>
      <c r="H2649" t="s">
        <v>525</v>
      </c>
      <c r="I2649" t="s">
        <v>48</v>
      </c>
      <c r="J2649" t="s">
        <v>340</v>
      </c>
      <c r="K2649" t="s">
        <v>33</v>
      </c>
      <c r="L2649" t="s">
        <v>41</v>
      </c>
      <c r="M2649" t="s">
        <v>35</v>
      </c>
      <c r="N2649" s="1">
        <v>44285</v>
      </c>
      <c r="O2649">
        <v>10.07</v>
      </c>
      <c r="P2649" s="2">
        <v>15.98</v>
      </c>
      <c r="Q2649">
        <v>5.91</v>
      </c>
      <c r="R2649">
        <v>26</v>
      </c>
      <c r="S2649" s="2">
        <v>261.82</v>
      </c>
      <c r="T2649" s="3">
        <v>0.01</v>
      </c>
      <c r="U2649" s="2">
        <v>2.62</v>
      </c>
      <c r="V2649" s="2">
        <v>259.2</v>
      </c>
      <c r="W2649" s="2">
        <v>4</v>
      </c>
      <c r="X2649" s="2">
        <v>263.2</v>
      </c>
    </row>
    <row r="2650" spans="1:24">
      <c r="A2650" t="s">
        <v>4995</v>
      </c>
      <c r="B2650" s="1">
        <v>44257</v>
      </c>
      <c r="C2650" t="s">
        <v>4618</v>
      </c>
      <c r="D2650" t="s">
        <v>687</v>
      </c>
      <c r="E2650" t="s">
        <v>27</v>
      </c>
      <c r="F2650" t="s">
        <v>28</v>
      </c>
      <c r="G2650" t="s">
        <v>29</v>
      </c>
      <c r="H2650" t="s">
        <v>125</v>
      </c>
      <c r="I2650" t="s">
        <v>31</v>
      </c>
      <c r="J2650" t="s">
        <v>344</v>
      </c>
      <c r="K2650" t="s">
        <v>50</v>
      </c>
      <c r="L2650" t="s">
        <v>58</v>
      </c>
      <c r="M2650" t="s">
        <v>52</v>
      </c>
      <c r="N2650" s="1">
        <v>44262</v>
      </c>
      <c r="O2650">
        <v>3.99</v>
      </c>
      <c r="P2650" s="2">
        <v>6.23</v>
      </c>
      <c r="Q2650">
        <v>2.2400000000000002</v>
      </c>
      <c r="R2650">
        <v>4</v>
      </c>
      <c r="S2650" s="2">
        <v>15.96</v>
      </c>
      <c r="T2650" s="3">
        <v>0.1</v>
      </c>
      <c r="U2650" s="2">
        <v>1.6</v>
      </c>
      <c r="V2650" s="2">
        <v>14.36</v>
      </c>
      <c r="W2650" s="2">
        <v>6.97</v>
      </c>
      <c r="X2650" s="2">
        <v>21.33</v>
      </c>
    </row>
    <row r="2651" spans="1:24">
      <c r="A2651" t="s">
        <v>4996</v>
      </c>
      <c r="B2651" s="1">
        <v>44257</v>
      </c>
      <c r="C2651" t="s">
        <v>4040</v>
      </c>
      <c r="D2651" t="s">
        <v>689</v>
      </c>
      <c r="E2651" t="s">
        <v>27</v>
      </c>
      <c r="F2651" t="s">
        <v>28</v>
      </c>
      <c r="G2651" t="s">
        <v>72</v>
      </c>
      <c r="H2651" t="s">
        <v>90</v>
      </c>
      <c r="I2651" t="s">
        <v>73</v>
      </c>
      <c r="J2651" t="s">
        <v>348</v>
      </c>
      <c r="K2651" t="s">
        <v>57</v>
      </c>
      <c r="L2651" t="s">
        <v>58</v>
      </c>
      <c r="M2651" t="s">
        <v>35</v>
      </c>
      <c r="N2651" s="1">
        <v>44271</v>
      </c>
      <c r="O2651">
        <v>1.3</v>
      </c>
      <c r="P2651" s="2">
        <v>2.88</v>
      </c>
      <c r="Q2651">
        <v>1.58</v>
      </c>
      <c r="R2651">
        <v>43</v>
      </c>
      <c r="S2651" s="2">
        <v>55.9</v>
      </c>
      <c r="T2651" s="3">
        <v>0.1</v>
      </c>
      <c r="U2651" s="2">
        <v>5.59</v>
      </c>
      <c r="V2651" s="2">
        <v>50.31</v>
      </c>
      <c r="W2651" s="2">
        <v>1.01</v>
      </c>
      <c r="X2651" s="2">
        <v>51.32</v>
      </c>
    </row>
    <row r="2652" spans="1:24">
      <c r="A2652" t="s">
        <v>4997</v>
      </c>
      <c r="B2652" s="1">
        <v>44258</v>
      </c>
      <c r="C2652" t="s">
        <v>4621</v>
      </c>
      <c r="D2652" t="s">
        <v>691</v>
      </c>
      <c r="E2652" t="s">
        <v>39</v>
      </c>
      <c r="F2652" t="s">
        <v>39</v>
      </c>
      <c r="G2652" t="s">
        <v>107</v>
      </c>
      <c r="H2652" t="s">
        <v>125</v>
      </c>
      <c r="I2652" t="s">
        <v>176</v>
      </c>
      <c r="J2652" t="s">
        <v>352</v>
      </c>
      <c r="K2652" t="s">
        <v>33</v>
      </c>
      <c r="L2652" t="s">
        <v>51</v>
      </c>
      <c r="M2652" t="s">
        <v>35</v>
      </c>
      <c r="N2652" s="1">
        <v>44281</v>
      </c>
      <c r="O2652">
        <v>5.22</v>
      </c>
      <c r="P2652" s="2">
        <v>9.85</v>
      </c>
      <c r="Q2652">
        <v>4.63</v>
      </c>
      <c r="R2652">
        <v>41</v>
      </c>
      <c r="S2652" s="2">
        <v>214.02</v>
      </c>
      <c r="T2652" s="3">
        <v>0.05</v>
      </c>
      <c r="U2652" s="2">
        <v>10.7</v>
      </c>
      <c r="V2652" s="2">
        <v>203.32</v>
      </c>
      <c r="W2652" s="2">
        <v>4.82</v>
      </c>
      <c r="X2652" s="2">
        <v>208.14</v>
      </c>
    </row>
    <row r="2653" spans="1:24">
      <c r="A2653" t="s">
        <v>4998</v>
      </c>
      <c r="B2653" s="1">
        <v>44259</v>
      </c>
      <c r="C2653" t="s">
        <v>4623</v>
      </c>
      <c r="D2653" t="s">
        <v>694</v>
      </c>
      <c r="E2653" t="s">
        <v>45</v>
      </c>
      <c r="F2653" t="s">
        <v>45</v>
      </c>
      <c r="G2653" t="s">
        <v>29</v>
      </c>
      <c r="H2653" t="s">
        <v>525</v>
      </c>
      <c r="I2653" t="s">
        <v>176</v>
      </c>
      <c r="J2653" t="s">
        <v>356</v>
      </c>
      <c r="K2653" t="s">
        <v>33</v>
      </c>
      <c r="L2653" t="s">
        <v>58</v>
      </c>
      <c r="M2653" t="s">
        <v>35</v>
      </c>
      <c r="N2653" s="1">
        <v>44290</v>
      </c>
      <c r="O2653">
        <v>2.16</v>
      </c>
      <c r="P2653" s="2">
        <v>3.85</v>
      </c>
      <c r="Q2653">
        <v>1.69</v>
      </c>
      <c r="R2653">
        <v>4</v>
      </c>
      <c r="S2653" s="2">
        <v>8.64</v>
      </c>
      <c r="T2653" s="3">
        <v>0.09</v>
      </c>
      <c r="U2653" s="2">
        <v>0.78</v>
      </c>
      <c r="V2653" s="2">
        <v>7.86</v>
      </c>
      <c r="W2653" s="2">
        <v>0.7</v>
      </c>
      <c r="X2653" s="2">
        <v>8.56</v>
      </c>
    </row>
    <row r="2654" spans="1:24">
      <c r="A2654" t="s">
        <v>4999</v>
      </c>
      <c r="B2654" s="1">
        <v>44261</v>
      </c>
      <c r="C2654" t="s">
        <v>4486</v>
      </c>
      <c r="D2654" t="s">
        <v>697</v>
      </c>
      <c r="E2654" t="s">
        <v>27</v>
      </c>
      <c r="F2654" t="s">
        <v>28</v>
      </c>
      <c r="G2654" t="s">
        <v>46</v>
      </c>
      <c r="H2654" t="s">
        <v>62</v>
      </c>
      <c r="I2654" t="s">
        <v>176</v>
      </c>
      <c r="J2654" t="s">
        <v>360</v>
      </c>
      <c r="K2654" t="s">
        <v>50</v>
      </c>
      <c r="L2654" t="s">
        <v>34</v>
      </c>
      <c r="M2654" t="s">
        <v>35</v>
      </c>
      <c r="N2654" s="1">
        <v>44283</v>
      </c>
      <c r="O2654">
        <v>5.33</v>
      </c>
      <c r="P2654" s="2">
        <v>8.6</v>
      </c>
      <c r="Q2654">
        <v>3.27</v>
      </c>
      <c r="R2654">
        <v>2</v>
      </c>
      <c r="S2654" s="2">
        <v>10.66</v>
      </c>
      <c r="T2654" s="3">
        <v>0.05</v>
      </c>
      <c r="U2654" s="2">
        <v>0.53</v>
      </c>
      <c r="V2654" s="2">
        <v>10.130000000000001</v>
      </c>
      <c r="W2654" s="2">
        <v>6.19</v>
      </c>
      <c r="X2654" s="2">
        <v>16.32</v>
      </c>
    </row>
    <row r="2655" spans="1:24">
      <c r="A2655" t="s">
        <v>5000</v>
      </c>
      <c r="B2655" s="1">
        <v>44266</v>
      </c>
      <c r="C2655" t="s">
        <v>4626</v>
      </c>
      <c r="D2655" t="s">
        <v>700</v>
      </c>
      <c r="E2655" t="s">
        <v>27</v>
      </c>
      <c r="F2655" t="s">
        <v>28</v>
      </c>
      <c r="G2655" t="s">
        <v>46</v>
      </c>
      <c r="H2655" t="s">
        <v>30</v>
      </c>
      <c r="I2655" t="s">
        <v>176</v>
      </c>
      <c r="J2655" t="s">
        <v>364</v>
      </c>
      <c r="K2655" t="s">
        <v>33</v>
      </c>
      <c r="L2655" t="s">
        <v>34</v>
      </c>
      <c r="M2655" t="s">
        <v>35</v>
      </c>
      <c r="N2655" s="1">
        <v>44313</v>
      </c>
      <c r="O2655">
        <v>3.75</v>
      </c>
      <c r="P2655" s="2">
        <v>7.08</v>
      </c>
      <c r="Q2655">
        <v>3.33</v>
      </c>
      <c r="R2655">
        <v>12</v>
      </c>
      <c r="S2655" s="2">
        <v>45</v>
      </c>
      <c r="T2655" s="3">
        <v>0.1</v>
      </c>
      <c r="U2655" s="2">
        <v>4.5</v>
      </c>
      <c r="V2655" s="2">
        <v>40.5</v>
      </c>
      <c r="W2655" s="2">
        <v>2.35</v>
      </c>
      <c r="X2655" s="2">
        <v>42.85</v>
      </c>
    </row>
    <row r="2656" spans="1:24">
      <c r="A2656" t="s">
        <v>5001</v>
      </c>
      <c r="B2656" s="1">
        <v>44267</v>
      </c>
      <c r="C2656" t="s">
        <v>4628</v>
      </c>
      <c r="D2656" t="s">
        <v>703</v>
      </c>
      <c r="E2656" t="s">
        <v>39</v>
      </c>
      <c r="F2656" t="s">
        <v>39</v>
      </c>
      <c r="G2656" t="s">
        <v>107</v>
      </c>
      <c r="H2656" t="s">
        <v>47</v>
      </c>
      <c r="I2656" t="s">
        <v>73</v>
      </c>
      <c r="J2656" t="s">
        <v>368</v>
      </c>
      <c r="K2656" t="s">
        <v>33</v>
      </c>
      <c r="L2656" t="s">
        <v>34</v>
      </c>
      <c r="M2656" t="s">
        <v>35</v>
      </c>
      <c r="N2656" s="1">
        <v>44319</v>
      </c>
      <c r="O2656">
        <v>1.94</v>
      </c>
      <c r="P2656" s="2">
        <v>3.08</v>
      </c>
      <c r="Q2656">
        <v>1.1399999999999999</v>
      </c>
      <c r="R2656">
        <v>4</v>
      </c>
      <c r="S2656" s="2">
        <v>7.76</v>
      </c>
      <c r="T2656" s="3">
        <v>0.03</v>
      </c>
      <c r="U2656" s="2">
        <v>0.23</v>
      </c>
      <c r="V2656" s="2">
        <v>7.53</v>
      </c>
      <c r="W2656" s="2">
        <v>0.99</v>
      </c>
      <c r="X2656" s="2">
        <v>8.52</v>
      </c>
    </row>
    <row r="2657" spans="1:24">
      <c r="A2657" t="s">
        <v>5002</v>
      </c>
      <c r="B2657" s="1">
        <v>44270</v>
      </c>
      <c r="C2657" t="s">
        <v>4630</v>
      </c>
      <c r="D2657" t="s">
        <v>706</v>
      </c>
      <c r="E2657" t="s">
        <v>45</v>
      </c>
      <c r="F2657" t="s">
        <v>45</v>
      </c>
      <c r="G2657" t="s">
        <v>72</v>
      </c>
      <c r="H2657" t="s">
        <v>525</v>
      </c>
      <c r="I2657" t="s">
        <v>176</v>
      </c>
      <c r="J2657" t="s">
        <v>372</v>
      </c>
      <c r="K2657" t="s">
        <v>50</v>
      </c>
      <c r="L2657" t="s">
        <v>34</v>
      </c>
      <c r="M2657" t="s">
        <v>35</v>
      </c>
      <c r="N2657" s="1">
        <v>44295</v>
      </c>
      <c r="O2657">
        <v>2.1800000000000002</v>
      </c>
      <c r="P2657" s="2">
        <v>3.52</v>
      </c>
      <c r="Q2657">
        <v>1.34</v>
      </c>
      <c r="R2657">
        <v>49</v>
      </c>
      <c r="S2657" s="2">
        <v>106.82</v>
      </c>
      <c r="T2657" s="3">
        <v>0.08</v>
      </c>
      <c r="U2657" s="2">
        <v>8.5500000000000007</v>
      </c>
      <c r="V2657" s="2">
        <v>98.27</v>
      </c>
      <c r="W2657" s="2">
        <v>6.83</v>
      </c>
      <c r="X2657" s="2">
        <v>105.1</v>
      </c>
    </row>
    <row r="2658" spans="1:24">
      <c r="A2658" t="s">
        <v>5003</v>
      </c>
      <c r="B2658" s="1">
        <v>44271</v>
      </c>
      <c r="C2658" t="s">
        <v>4187</v>
      </c>
      <c r="D2658" t="s">
        <v>709</v>
      </c>
      <c r="E2658" t="s">
        <v>27</v>
      </c>
      <c r="F2658" t="s">
        <v>28</v>
      </c>
      <c r="G2658" t="s">
        <v>107</v>
      </c>
      <c r="H2658" t="s">
        <v>167</v>
      </c>
      <c r="I2658" t="s">
        <v>63</v>
      </c>
      <c r="J2658" t="s">
        <v>376</v>
      </c>
      <c r="K2658" t="s">
        <v>57</v>
      </c>
      <c r="L2658" t="s">
        <v>41</v>
      </c>
      <c r="M2658" t="s">
        <v>178</v>
      </c>
      <c r="N2658" s="1">
        <v>44304</v>
      </c>
      <c r="O2658">
        <v>315.61</v>
      </c>
      <c r="P2658" s="2">
        <v>500.97</v>
      </c>
      <c r="Q2658">
        <v>185.36</v>
      </c>
      <c r="R2658">
        <v>3</v>
      </c>
      <c r="S2658" s="2">
        <v>946.83</v>
      </c>
      <c r="T2658" s="3">
        <v>0.06</v>
      </c>
      <c r="U2658" s="2">
        <v>56.81</v>
      </c>
      <c r="V2658" s="2">
        <v>890.02</v>
      </c>
      <c r="W2658" s="2">
        <v>69.3</v>
      </c>
      <c r="X2658" s="2">
        <v>959.32</v>
      </c>
    </row>
    <row r="2659" spans="1:24">
      <c r="A2659" t="s">
        <v>5004</v>
      </c>
      <c r="B2659" s="1">
        <v>44271</v>
      </c>
      <c r="C2659" t="s">
        <v>3571</v>
      </c>
      <c r="D2659" t="s">
        <v>712</v>
      </c>
      <c r="E2659" t="s">
        <v>39</v>
      </c>
      <c r="F2659" t="s">
        <v>39</v>
      </c>
      <c r="G2659" t="s">
        <v>46</v>
      </c>
      <c r="H2659" t="s">
        <v>62</v>
      </c>
      <c r="I2659" t="s">
        <v>176</v>
      </c>
      <c r="J2659" t="s">
        <v>380</v>
      </c>
      <c r="K2659" t="s">
        <v>50</v>
      </c>
      <c r="L2659" t="s">
        <v>51</v>
      </c>
      <c r="M2659" t="s">
        <v>35</v>
      </c>
      <c r="N2659" s="1">
        <v>44315</v>
      </c>
      <c r="O2659">
        <v>14.95</v>
      </c>
      <c r="P2659" s="2">
        <v>34.76</v>
      </c>
      <c r="Q2659">
        <v>19.809999999999999</v>
      </c>
      <c r="R2659">
        <v>43</v>
      </c>
      <c r="S2659" s="2">
        <v>642.85</v>
      </c>
      <c r="T2659" s="3">
        <v>0</v>
      </c>
      <c r="U2659" s="2">
        <v>0</v>
      </c>
      <c r="V2659" s="2">
        <v>642.85</v>
      </c>
      <c r="W2659" s="2">
        <v>8.2200000000000006</v>
      </c>
      <c r="X2659" s="2">
        <v>651.07000000000005</v>
      </c>
    </row>
    <row r="2660" spans="1:24">
      <c r="A2660" t="s">
        <v>5005</v>
      </c>
      <c r="B2660" s="1">
        <v>44272</v>
      </c>
      <c r="C2660" t="s">
        <v>935</v>
      </c>
      <c r="D2660" t="s">
        <v>715</v>
      </c>
      <c r="E2660" t="s">
        <v>45</v>
      </c>
      <c r="F2660" t="s">
        <v>45</v>
      </c>
      <c r="G2660" t="s">
        <v>72</v>
      </c>
      <c r="H2660" t="s">
        <v>47</v>
      </c>
      <c r="I2660" t="s">
        <v>73</v>
      </c>
      <c r="J2660" t="s">
        <v>384</v>
      </c>
      <c r="K2660" t="s">
        <v>57</v>
      </c>
      <c r="L2660" t="s">
        <v>58</v>
      </c>
      <c r="M2660" t="s">
        <v>35</v>
      </c>
      <c r="N2660" s="1">
        <v>44288</v>
      </c>
      <c r="O2660">
        <v>21.56</v>
      </c>
      <c r="P2660" s="2">
        <v>36.549999999999997</v>
      </c>
      <c r="Q2660">
        <v>14.99</v>
      </c>
      <c r="R2660">
        <v>2</v>
      </c>
      <c r="S2660" s="2">
        <v>43.12</v>
      </c>
      <c r="T2660" s="3">
        <v>0.03</v>
      </c>
      <c r="U2660" s="2">
        <v>1.29</v>
      </c>
      <c r="V2660" s="2">
        <v>41.83</v>
      </c>
      <c r="W2660" s="2">
        <v>13.89</v>
      </c>
      <c r="X2660" s="2">
        <v>55.72</v>
      </c>
    </row>
    <row r="2661" spans="1:24">
      <c r="A2661" t="s">
        <v>5006</v>
      </c>
      <c r="B2661" s="1">
        <v>44272</v>
      </c>
      <c r="C2661" t="s">
        <v>4635</v>
      </c>
      <c r="D2661" t="s">
        <v>718</v>
      </c>
      <c r="E2661" t="s">
        <v>27</v>
      </c>
      <c r="F2661" t="s">
        <v>28</v>
      </c>
      <c r="G2661" t="s">
        <v>72</v>
      </c>
      <c r="H2661" t="s">
        <v>62</v>
      </c>
      <c r="I2661" t="s">
        <v>31</v>
      </c>
      <c r="J2661" t="s">
        <v>388</v>
      </c>
      <c r="K2661" t="s">
        <v>33</v>
      </c>
      <c r="L2661" t="s">
        <v>51</v>
      </c>
      <c r="M2661" t="s">
        <v>35</v>
      </c>
      <c r="N2661" s="1">
        <v>44311</v>
      </c>
      <c r="O2661">
        <v>12.39</v>
      </c>
      <c r="P2661" s="2">
        <v>19.98</v>
      </c>
      <c r="Q2661">
        <v>7.59</v>
      </c>
      <c r="R2661">
        <v>32</v>
      </c>
      <c r="S2661" s="2">
        <v>396.48</v>
      </c>
      <c r="T2661" s="3">
        <v>0.05</v>
      </c>
      <c r="U2661" s="2">
        <v>19.82</v>
      </c>
      <c r="V2661" s="2">
        <v>376.66</v>
      </c>
      <c r="W2661" s="2">
        <v>5.77</v>
      </c>
      <c r="X2661" s="2">
        <v>382.43</v>
      </c>
    </row>
    <row r="2662" spans="1:24">
      <c r="A2662" t="s">
        <v>5007</v>
      </c>
      <c r="B2662" s="1">
        <v>44273</v>
      </c>
      <c r="C2662" t="s">
        <v>4637</v>
      </c>
      <c r="D2662" t="s">
        <v>721</v>
      </c>
      <c r="E2662" t="s">
        <v>39</v>
      </c>
      <c r="F2662" t="s">
        <v>39</v>
      </c>
      <c r="G2662" t="s">
        <v>29</v>
      </c>
      <c r="H2662" t="s">
        <v>125</v>
      </c>
      <c r="I2662" t="s">
        <v>73</v>
      </c>
      <c r="J2662" t="s">
        <v>392</v>
      </c>
      <c r="K2662" t="s">
        <v>57</v>
      </c>
      <c r="L2662" t="s">
        <v>34</v>
      </c>
      <c r="M2662" t="s">
        <v>35</v>
      </c>
      <c r="N2662" s="1">
        <v>44300</v>
      </c>
      <c r="O2662">
        <v>2.87</v>
      </c>
      <c r="P2662" s="2">
        <v>6.84</v>
      </c>
      <c r="Q2662">
        <v>3.97</v>
      </c>
      <c r="R2662">
        <v>35</v>
      </c>
      <c r="S2662" s="2">
        <v>100.45</v>
      </c>
      <c r="T2662" s="3">
        <v>0.02</v>
      </c>
      <c r="U2662" s="2">
        <v>2.0099999999999998</v>
      </c>
      <c r="V2662" s="2">
        <v>98.44</v>
      </c>
      <c r="W2662" s="2">
        <v>4.42</v>
      </c>
      <c r="X2662" s="2">
        <v>102.86</v>
      </c>
    </row>
    <row r="2663" spans="1:24">
      <c r="A2663" t="s">
        <v>5008</v>
      </c>
      <c r="B2663" s="1">
        <v>44275</v>
      </c>
      <c r="C2663" t="s">
        <v>3579</v>
      </c>
      <c r="D2663" t="s">
        <v>724</v>
      </c>
      <c r="E2663" t="s">
        <v>45</v>
      </c>
      <c r="F2663" t="s">
        <v>45</v>
      </c>
      <c r="G2663" t="s">
        <v>46</v>
      </c>
      <c r="H2663" t="s">
        <v>62</v>
      </c>
      <c r="I2663" t="s">
        <v>73</v>
      </c>
      <c r="J2663" t="s">
        <v>396</v>
      </c>
      <c r="K2663" t="s">
        <v>33</v>
      </c>
      <c r="L2663" t="s">
        <v>41</v>
      </c>
      <c r="M2663" t="s">
        <v>52</v>
      </c>
      <c r="N2663" s="1">
        <v>44318</v>
      </c>
      <c r="O2663">
        <v>6.4</v>
      </c>
      <c r="P2663" s="2">
        <v>29.1</v>
      </c>
      <c r="Q2663">
        <v>22.7</v>
      </c>
      <c r="R2663">
        <v>50</v>
      </c>
      <c r="S2663" s="2">
        <v>320</v>
      </c>
      <c r="T2663" s="3">
        <v>0.09</v>
      </c>
      <c r="U2663" s="2">
        <v>28.8</v>
      </c>
      <c r="V2663" s="2">
        <v>291.2</v>
      </c>
      <c r="W2663" s="2">
        <v>4</v>
      </c>
      <c r="X2663" s="2">
        <v>295.2</v>
      </c>
    </row>
    <row r="2664" spans="1:24">
      <c r="A2664" t="s">
        <v>5009</v>
      </c>
      <c r="B2664" s="1">
        <v>44276</v>
      </c>
      <c r="C2664" t="s">
        <v>4640</v>
      </c>
      <c r="D2664" t="s">
        <v>727</v>
      </c>
      <c r="E2664" t="s">
        <v>27</v>
      </c>
      <c r="F2664" t="s">
        <v>28</v>
      </c>
      <c r="G2664" t="s">
        <v>46</v>
      </c>
      <c r="H2664" t="s">
        <v>90</v>
      </c>
      <c r="I2664" t="s">
        <v>73</v>
      </c>
      <c r="J2664" t="s">
        <v>400</v>
      </c>
      <c r="K2664" t="s">
        <v>33</v>
      </c>
      <c r="L2664" t="s">
        <v>51</v>
      </c>
      <c r="M2664" t="s">
        <v>35</v>
      </c>
      <c r="N2664" s="1">
        <v>44307</v>
      </c>
      <c r="O2664">
        <v>3.75</v>
      </c>
      <c r="P2664" s="2">
        <v>7.08</v>
      </c>
      <c r="Q2664">
        <v>3.33</v>
      </c>
      <c r="R2664">
        <v>31</v>
      </c>
      <c r="S2664" s="2">
        <v>116.25</v>
      </c>
      <c r="T2664" s="3">
        <v>0.01</v>
      </c>
      <c r="U2664" s="2">
        <v>1.1599999999999999</v>
      </c>
      <c r="V2664" s="2">
        <v>115.09</v>
      </c>
      <c r="W2664" s="2">
        <v>2.35</v>
      </c>
      <c r="X2664" s="2">
        <v>117.44</v>
      </c>
    </row>
    <row r="2665" spans="1:24">
      <c r="A2665" t="s">
        <v>5010</v>
      </c>
      <c r="B2665" s="1">
        <v>44277</v>
      </c>
      <c r="C2665" t="s">
        <v>4062</v>
      </c>
      <c r="D2665" t="s">
        <v>730</v>
      </c>
      <c r="E2665" t="s">
        <v>39</v>
      </c>
      <c r="F2665" t="s">
        <v>39</v>
      </c>
      <c r="G2665" t="s">
        <v>107</v>
      </c>
      <c r="H2665" t="s">
        <v>167</v>
      </c>
      <c r="I2665" t="s">
        <v>176</v>
      </c>
      <c r="J2665" t="s">
        <v>404</v>
      </c>
      <c r="K2665" t="s">
        <v>33</v>
      </c>
      <c r="L2665" t="s">
        <v>58</v>
      </c>
      <c r="M2665" t="s">
        <v>52</v>
      </c>
      <c r="N2665" s="1">
        <v>44315</v>
      </c>
      <c r="O2665">
        <v>4.59</v>
      </c>
      <c r="P2665" s="2">
        <v>7.28</v>
      </c>
      <c r="Q2665">
        <v>2.69</v>
      </c>
      <c r="R2665">
        <v>40</v>
      </c>
      <c r="S2665" s="2">
        <v>183.6</v>
      </c>
      <c r="T2665" s="3">
        <v>0.04</v>
      </c>
      <c r="U2665" s="2">
        <v>7.34</v>
      </c>
      <c r="V2665" s="2">
        <v>176.26</v>
      </c>
      <c r="W2665" s="2">
        <v>11.15</v>
      </c>
      <c r="X2665" s="2">
        <v>187.41</v>
      </c>
    </row>
    <row r="2666" spans="1:24">
      <c r="A2666" t="s">
        <v>5011</v>
      </c>
      <c r="B2666" s="1">
        <v>44279</v>
      </c>
      <c r="C2666" t="s">
        <v>3728</v>
      </c>
      <c r="D2666" t="s">
        <v>733</v>
      </c>
      <c r="E2666" t="s">
        <v>45</v>
      </c>
      <c r="F2666" t="s">
        <v>45</v>
      </c>
      <c r="G2666" t="s">
        <v>29</v>
      </c>
      <c r="H2666" t="s">
        <v>433</v>
      </c>
      <c r="I2666" t="s">
        <v>31</v>
      </c>
      <c r="J2666" t="s">
        <v>408</v>
      </c>
      <c r="K2666" t="s">
        <v>50</v>
      </c>
      <c r="L2666" t="s">
        <v>34</v>
      </c>
      <c r="M2666" t="s">
        <v>35</v>
      </c>
      <c r="N2666" s="1">
        <v>44301</v>
      </c>
      <c r="O2666">
        <v>3.37</v>
      </c>
      <c r="P2666" s="2">
        <v>5.53</v>
      </c>
      <c r="Q2666">
        <v>2.16</v>
      </c>
      <c r="R2666">
        <v>23</v>
      </c>
      <c r="S2666" s="2">
        <v>77.510000000000005</v>
      </c>
      <c r="T2666" s="3">
        <v>0.1</v>
      </c>
      <c r="U2666" s="2">
        <v>7.75</v>
      </c>
      <c r="V2666" s="2">
        <v>69.760000000000005</v>
      </c>
      <c r="W2666" s="2">
        <v>6.98</v>
      </c>
      <c r="X2666" s="2">
        <v>76.739999999999995</v>
      </c>
    </row>
    <row r="2667" spans="1:24">
      <c r="A2667" t="s">
        <v>5012</v>
      </c>
      <c r="B2667" s="1">
        <v>44279</v>
      </c>
      <c r="C2667" t="s">
        <v>4201</v>
      </c>
      <c r="D2667" t="s">
        <v>736</v>
      </c>
      <c r="E2667" t="s">
        <v>27</v>
      </c>
      <c r="F2667" t="s">
        <v>28</v>
      </c>
      <c r="G2667" t="s">
        <v>29</v>
      </c>
      <c r="H2667" t="s">
        <v>90</v>
      </c>
      <c r="I2667" t="s">
        <v>73</v>
      </c>
      <c r="J2667" t="s">
        <v>412</v>
      </c>
      <c r="K2667" t="s">
        <v>57</v>
      </c>
      <c r="L2667" t="s">
        <v>41</v>
      </c>
      <c r="M2667" t="s">
        <v>35</v>
      </c>
      <c r="N2667" s="1">
        <v>44330</v>
      </c>
      <c r="O2667">
        <v>3.52</v>
      </c>
      <c r="P2667" s="2">
        <v>5.68</v>
      </c>
      <c r="Q2667">
        <v>2.16</v>
      </c>
      <c r="R2667">
        <v>8</v>
      </c>
      <c r="S2667" s="2">
        <v>28.16</v>
      </c>
      <c r="T2667" s="3">
        <v>0.02</v>
      </c>
      <c r="U2667" s="2">
        <v>0.56000000000000005</v>
      </c>
      <c r="V2667" s="2">
        <v>27.6</v>
      </c>
      <c r="W2667" s="2">
        <v>1.39</v>
      </c>
      <c r="X2667" s="2">
        <v>28.99</v>
      </c>
    </row>
    <row r="2668" spans="1:24">
      <c r="A2668" t="s">
        <v>5013</v>
      </c>
      <c r="B2668" s="1">
        <v>44280</v>
      </c>
      <c r="C2668" t="s">
        <v>4203</v>
      </c>
      <c r="D2668" t="s">
        <v>739</v>
      </c>
      <c r="E2668" t="s">
        <v>39</v>
      </c>
      <c r="F2668" t="s">
        <v>39</v>
      </c>
      <c r="G2668" t="s">
        <v>107</v>
      </c>
      <c r="H2668" t="s">
        <v>90</v>
      </c>
      <c r="I2668" t="s">
        <v>63</v>
      </c>
      <c r="J2668" t="s">
        <v>417</v>
      </c>
      <c r="K2668" t="s">
        <v>50</v>
      </c>
      <c r="L2668" t="s">
        <v>51</v>
      </c>
      <c r="M2668" t="s">
        <v>35</v>
      </c>
      <c r="N2668" s="1">
        <v>44290</v>
      </c>
      <c r="O2668">
        <v>8.82</v>
      </c>
      <c r="P2668" s="2">
        <v>20.99</v>
      </c>
      <c r="Q2668">
        <v>12.17</v>
      </c>
      <c r="R2668">
        <v>45</v>
      </c>
      <c r="S2668" s="2">
        <v>396.9</v>
      </c>
      <c r="T2668" s="3">
        <v>0.03</v>
      </c>
      <c r="U2668" s="2">
        <v>11.91</v>
      </c>
      <c r="V2668" s="2">
        <v>384.99</v>
      </c>
      <c r="W2668" s="2">
        <v>4.8099999999999996</v>
      </c>
      <c r="X2668" s="2">
        <v>389.8</v>
      </c>
    </row>
    <row r="2669" spans="1:24">
      <c r="A2669" t="s">
        <v>5014</v>
      </c>
      <c r="B2669" s="1">
        <v>44280</v>
      </c>
      <c r="C2669" t="s">
        <v>1959</v>
      </c>
      <c r="D2669" t="s">
        <v>742</v>
      </c>
      <c r="E2669" t="s">
        <v>45</v>
      </c>
      <c r="F2669" t="s">
        <v>45</v>
      </c>
      <c r="G2669" t="s">
        <v>29</v>
      </c>
      <c r="H2669" t="s">
        <v>125</v>
      </c>
      <c r="I2669" t="s">
        <v>63</v>
      </c>
      <c r="J2669" t="s">
        <v>421</v>
      </c>
      <c r="K2669" t="s">
        <v>57</v>
      </c>
      <c r="L2669" t="s">
        <v>58</v>
      </c>
      <c r="M2669" t="s">
        <v>52</v>
      </c>
      <c r="N2669" s="1">
        <v>44294</v>
      </c>
      <c r="O2669">
        <v>1.53</v>
      </c>
      <c r="P2669" s="2">
        <v>2.78</v>
      </c>
      <c r="Q2669">
        <v>1.25</v>
      </c>
      <c r="R2669">
        <v>34</v>
      </c>
      <c r="S2669" s="2">
        <v>52.02</v>
      </c>
      <c r="T2669" s="3">
        <v>0</v>
      </c>
      <c r="U2669" s="2">
        <v>0</v>
      </c>
      <c r="V2669" s="2">
        <v>52.02</v>
      </c>
      <c r="W2669" s="2">
        <v>1.34</v>
      </c>
      <c r="X2669" s="2">
        <v>53.36</v>
      </c>
    </row>
    <row r="2670" spans="1:24">
      <c r="A2670" t="s">
        <v>5015</v>
      </c>
      <c r="B2670" s="1">
        <v>44285</v>
      </c>
      <c r="C2670" t="s">
        <v>3734</v>
      </c>
      <c r="D2670" t="s">
        <v>745</v>
      </c>
      <c r="E2670" t="s">
        <v>39</v>
      </c>
      <c r="F2670" t="s">
        <v>39</v>
      </c>
      <c r="G2670" t="s">
        <v>46</v>
      </c>
      <c r="H2670" t="s">
        <v>62</v>
      </c>
      <c r="I2670" t="s">
        <v>31</v>
      </c>
      <c r="J2670" t="s">
        <v>425</v>
      </c>
      <c r="K2670" t="s">
        <v>33</v>
      </c>
      <c r="L2670" t="s">
        <v>58</v>
      </c>
      <c r="M2670" t="s">
        <v>35</v>
      </c>
      <c r="N2670" s="1">
        <v>44328</v>
      </c>
      <c r="O2670">
        <v>54.52</v>
      </c>
      <c r="P2670" s="2">
        <v>100.97</v>
      </c>
      <c r="Q2670">
        <v>46.45</v>
      </c>
      <c r="R2670">
        <v>13</v>
      </c>
      <c r="S2670" s="2">
        <v>708.76</v>
      </c>
      <c r="T2670" s="3">
        <v>0.06</v>
      </c>
      <c r="U2670" s="2">
        <v>42.53</v>
      </c>
      <c r="V2670" s="2">
        <v>666.23</v>
      </c>
      <c r="W2670" s="2">
        <v>7.18</v>
      </c>
      <c r="X2670" s="2">
        <v>673.41</v>
      </c>
    </row>
    <row r="2671" spans="1:24">
      <c r="A2671" t="s">
        <v>5016</v>
      </c>
      <c r="B2671" s="1">
        <v>44290</v>
      </c>
      <c r="C2671" t="s">
        <v>4210</v>
      </c>
      <c r="D2671" t="s">
        <v>748</v>
      </c>
      <c r="E2671" t="s">
        <v>45</v>
      </c>
      <c r="F2671" t="s">
        <v>45</v>
      </c>
      <c r="G2671" t="s">
        <v>107</v>
      </c>
      <c r="H2671" t="s">
        <v>167</v>
      </c>
      <c r="I2671" t="s">
        <v>31</v>
      </c>
      <c r="J2671" t="s">
        <v>429</v>
      </c>
      <c r="K2671" t="s">
        <v>57</v>
      </c>
      <c r="L2671" t="s">
        <v>58</v>
      </c>
      <c r="M2671" t="s">
        <v>178</v>
      </c>
      <c r="N2671" s="1">
        <v>44340</v>
      </c>
      <c r="O2671">
        <v>75</v>
      </c>
      <c r="P2671" s="2">
        <v>120.97</v>
      </c>
      <c r="Q2671">
        <v>45.97</v>
      </c>
      <c r="R2671">
        <v>38</v>
      </c>
      <c r="S2671" s="2">
        <v>2850</v>
      </c>
      <c r="T2671" s="3">
        <v>0.09</v>
      </c>
      <c r="U2671" s="2">
        <v>256.5</v>
      </c>
      <c r="V2671" s="2">
        <v>2593.5</v>
      </c>
      <c r="W2671" s="2">
        <v>26.3</v>
      </c>
      <c r="X2671" s="2">
        <v>2619.8000000000002</v>
      </c>
    </row>
    <row r="2672" spans="1:24">
      <c r="A2672" t="s">
        <v>5017</v>
      </c>
      <c r="B2672" s="1">
        <v>44290</v>
      </c>
      <c r="C2672" t="s">
        <v>2748</v>
      </c>
      <c r="D2672" t="s">
        <v>751</v>
      </c>
      <c r="E2672" t="s">
        <v>27</v>
      </c>
      <c r="F2672" t="s">
        <v>28</v>
      </c>
      <c r="G2672" t="s">
        <v>46</v>
      </c>
      <c r="H2672" t="s">
        <v>62</v>
      </c>
      <c r="I2672" t="s">
        <v>176</v>
      </c>
      <c r="J2672" t="s">
        <v>434</v>
      </c>
      <c r="K2672" t="s">
        <v>33</v>
      </c>
      <c r="L2672" t="s">
        <v>41</v>
      </c>
      <c r="M2672" t="s">
        <v>35</v>
      </c>
      <c r="N2672" s="1">
        <v>44299</v>
      </c>
      <c r="O2672">
        <v>2.59</v>
      </c>
      <c r="P2672" s="2">
        <v>3.98</v>
      </c>
      <c r="Q2672">
        <v>1.39</v>
      </c>
      <c r="R2672">
        <v>2</v>
      </c>
      <c r="S2672" s="2">
        <v>5.18</v>
      </c>
      <c r="T2672" s="3">
        <v>0.04</v>
      </c>
      <c r="U2672" s="2">
        <v>0.21</v>
      </c>
      <c r="V2672" s="2">
        <v>4.97</v>
      </c>
      <c r="W2672" s="2">
        <v>2.97</v>
      </c>
      <c r="X2672" s="2">
        <v>7.94</v>
      </c>
    </row>
    <row r="2673" spans="1:24">
      <c r="A2673" t="s">
        <v>5018</v>
      </c>
      <c r="B2673" s="1">
        <v>44294</v>
      </c>
      <c r="C2673" t="s">
        <v>3417</v>
      </c>
      <c r="D2673" t="s">
        <v>754</v>
      </c>
      <c r="E2673" t="s">
        <v>27</v>
      </c>
      <c r="F2673" t="s">
        <v>28</v>
      </c>
      <c r="G2673" t="s">
        <v>107</v>
      </c>
      <c r="H2673" t="s">
        <v>70</v>
      </c>
      <c r="I2673" t="s">
        <v>73</v>
      </c>
      <c r="J2673" t="s">
        <v>438</v>
      </c>
      <c r="K2673" t="s">
        <v>50</v>
      </c>
      <c r="L2673" t="s">
        <v>34</v>
      </c>
      <c r="M2673" t="s">
        <v>35</v>
      </c>
      <c r="N2673" s="1">
        <v>44346</v>
      </c>
      <c r="O2673">
        <v>3.37</v>
      </c>
      <c r="P2673" s="2">
        <v>5.53</v>
      </c>
      <c r="Q2673">
        <v>2.16</v>
      </c>
      <c r="R2673">
        <v>9</v>
      </c>
      <c r="S2673" s="2">
        <v>30.33</v>
      </c>
      <c r="T2673" s="3">
        <v>0.09</v>
      </c>
      <c r="U2673" s="2">
        <v>2.73</v>
      </c>
      <c r="V2673" s="2">
        <v>27.6</v>
      </c>
      <c r="W2673" s="2">
        <v>6.98</v>
      </c>
      <c r="X2673" s="2">
        <v>34.58</v>
      </c>
    </row>
    <row r="2674" spans="1:24">
      <c r="A2674" t="s">
        <v>5019</v>
      </c>
      <c r="B2674" s="1">
        <v>44294</v>
      </c>
      <c r="C2674" t="s">
        <v>3081</v>
      </c>
      <c r="D2674" t="s">
        <v>757</v>
      </c>
      <c r="E2674" t="s">
        <v>39</v>
      </c>
      <c r="F2674" t="s">
        <v>39</v>
      </c>
      <c r="G2674" t="s">
        <v>46</v>
      </c>
      <c r="H2674" t="s">
        <v>47</v>
      </c>
      <c r="I2674" t="s">
        <v>63</v>
      </c>
      <c r="J2674" t="s">
        <v>442</v>
      </c>
      <c r="K2674" t="s">
        <v>57</v>
      </c>
      <c r="L2674" t="s">
        <v>41</v>
      </c>
      <c r="M2674" t="s">
        <v>35</v>
      </c>
      <c r="N2674" s="1">
        <v>44351</v>
      </c>
      <c r="O2674">
        <v>3.48</v>
      </c>
      <c r="P2674" s="2">
        <v>5.43</v>
      </c>
      <c r="Q2674">
        <v>1.95</v>
      </c>
      <c r="R2674">
        <v>13</v>
      </c>
      <c r="S2674" s="2">
        <v>45.24</v>
      </c>
      <c r="T2674" s="3">
        <v>0.02</v>
      </c>
      <c r="U2674" s="2">
        <v>0.9</v>
      </c>
      <c r="V2674" s="2">
        <v>44.34</v>
      </c>
      <c r="W2674" s="2">
        <v>0.95</v>
      </c>
      <c r="X2674" s="2">
        <v>45.29</v>
      </c>
    </row>
    <row r="2675" spans="1:24">
      <c r="A2675" t="s">
        <v>5020</v>
      </c>
      <c r="B2675" s="1">
        <v>44296</v>
      </c>
      <c r="C2675" t="s">
        <v>3421</v>
      </c>
      <c r="D2675" t="s">
        <v>760</v>
      </c>
      <c r="E2675" t="s">
        <v>45</v>
      </c>
      <c r="F2675" t="s">
        <v>45</v>
      </c>
      <c r="G2675" t="s">
        <v>72</v>
      </c>
      <c r="H2675" t="s">
        <v>66</v>
      </c>
      <c r="I2675" t="s">
        <v>176</v>
      </c>
      <c r="J2675" t="s">
        <v>446</v>
      </c>
      <c r="K2675" t="s">
        <v>33</v>
      </c>
      <c r="L2675" t="s">
        <v>58</v>
      </c>
      <c r="M2675" t="s">
        <v>35</v>
      </c>
      <c r="N2675" s="1">
        <v>44316</v>
      </c>
      <c r="O2675">
        <v>3.53</v>
      </c>
      <c r="P2675" s="2">
        <v>8.6199999999999992</v>
      </c>
      <c r="Q2675">
        <v>5.09</v>
      </c>
      <c r="R2675">
        <v>50</v>
      </c>
      <c r="S2675" s="2">
        <v>176.5</v>
      </c>
      <c r="T2675" s="3">
        <v>7.0000000000000007E-2</v>
      </c>
      <c r="U2675" s="2">
        <v>12.36</v>
      </c>
      <c r="V2675" s="2">
        <v>164.15</v>
      </c>
      <c r="W2675" s="2">
        <v>4.5</v>
      </c>
      <c r="X2675" s="2">
        <v>168.65</v>
      </c>
    </row>
    <row r="2676" spans="1:24">
      <c r="A2676" t="s">
        <v>5021</v>
      </c>
      <c r="B2676" s="1">
        <v>44296</v>
      </c>
      <c r="C2676" t="s">
        <v>4653</v>
      </c>
      <c r="D2676" t="s">
        <v>763</v>
      </c>
      <c r="E2676" t="s">
        <v>27</v>
      </c>
      <c r="F2676" t="s">
        <v>28</v>
      </c>
      <c r="G2676" t="s">
        <v>46</v>
      </c>
      <c r="H2676" t="s">
        <v>125</v>
      </c>
      <c r="I2676" t="s">
        <v>73</v>
      </c>
      <c r="J2676" t="s">
        <v>449</v>
      </c>
      <c r="K2676" t="s">
        <v>57</v>
      </c>
      <c r="L2676" t="s">
        <v>58</v>
      </c>
      <c r="M2676" t="s">
        <v>35</v>
      </c>
      <c r="N2676" s="1">
        <v>44309</v>
      </c>
      <c r="O2676">
        <v>6.39</v>
      </c>
      <c r="P2676" s="2">
        <v>19.98</v>
      </c>
      <c r="Q2676">
        <v>13.59</v>
      </c>
      <c r="R2676">
        <v>35</v>
      </c>
      <c r="S2676" s="2">
        <v>223.65</v>
      </c>
      <c r="T2676" s="3">
        <v>0.1</v>
      </c>
      <c r="U2676" s="2">
        <v>22.37</v>
      </c>
      <c r="V2676" s="2">
        <v>201.29</v>
      </c>
      <c r="W2676" s="2">
        <v>4</v>
      </c>
      <c r="X2676" s="2">
        <v>205.29</v>
      </c>
    </row>
    <row r="2677" spans="1:24">
      <c r="A2677" t="s">
        <v>5022</v>
      </c>
      <c r="B2677" s="1">
        <v>44296</v>
      </c>
      <c r="C2677" t="s">
        <v>4655</v>
      </c>
      <c r="D2677" t="s">
        <v>766</v>
      </c>
      <c r="E2677" t="s">
        <v>39</v>
      </c>
      <c r="F2677" t="s">
        <v>39</v>
      </c>
      <c r="G2677" t="s">
        <v>29</v>
      </c>
      <c r="H2677" t="s">
        <v>116</v>
      </c>
      <c r="I2677" t="s">
        <v>73</v>
      </c>
      <c r="J2677" t="s">
        <v>452</v>
      </c>
      <c r="K2677" t="s">
        <v>33</v>
      </c>
      <c r="L2677" t="s">
        <v>51</v>
      </c>
      <c r="M2677" t="s">
        <v>35</v>
      </c>
      <c r="N2677" s="1">
        <v>44332</v>
      </c>
      <c r="O2677">
        <v>1.53</v>
      </c>
      <c r="P2677" s="2">
        <v>2.78</v>
      </c>
      <c r="Q2677">
        <v>1.25</v>
      </c>
      <c r="R2677">
        <v>19</v>
      </c>
      <c r="S2677" s="2">
        <v>29.07</v>
      </c>
      <c r="T2677" s="3">
        <v>0.06</v>
      </c>
      <c r="U2677" s="2">
        <v>1.74</v>
      </c>
      <c r="V2677" s="2">
        <v>27.33</v>
      </c>
      <c r="W2677" s="2">
        <v>1.34</v>
      </c>
      <c r="X2677" s="2">
        <v>28.67</v>
      </c>
    </row>
    <row r="2678" spans="1:24">
      <c r="A2678" t="s">
        <v>5023</v>
      </c>
      <c r="B2678" s="1">
        <v>44297</v>
      </c>
      <c r="C2678" t="s">
        <v>4657</v>
      </c>
      <c r="D2678" t="s">
        <v>769</v>
      </c>
      <c r="E2678" t="s">
        <v>45</v>
      </c>
      <c r="F2678" t="s">
        <v>45</v>
      </c>
      <c r="G2678" t="s">
        <v>46</v>
      </c>
      <c r="H2678" t="s">
        <v>66</v>
      </c>
      <c r="I2678" t="s">
        <v>31</v>
      </c>
      <c r="J2678" t="s">
        <v>455</v>
      </c>
      <c r="K2678" t="s">
        <v>50</v>
      </c>
      <c r="L2678" t="s">
        <v>58</v>
      </c>
      <c r="M2678" t="s">
        <v>35</v>
      </c>
      <c r="N2678" s="1">
        <v>44332</v>
      </c>
      <c r="O2678">
        <v>10.07</v>
      </c>
      <c r="P2678" s="2">
        <v>15.98</v>
      </c>
      <c r="Q2678">
        <v>5.91</v>
      </c>
      <c r="R2678">
        <v>40</v>
      </c>
      <c r="S2678" s="2">
        <v>402.8</v>
      </c>
      <c r="T2678" s="3">
        <v>0.01</v>
      </c>
      <c r="U2678" s="2">
        <v>4.03</v>
      </c>
      <c r="V2678" s="2">
        <v>398.77</v>
      </c>
      <c r="W2678" s="2">
        <v>4</v>
      </c>
      <c r="X2678" s="2">
        <v>402.77</v>
      </c>
    </row>
    <row r="2679" spans="1:24">
      <c r="A2679" t="s">
        <v>5024</v>
      </c>
      <c r="B2679" s="1">
        <v>44299</v>
      </c>
      <c r="C2679" t="s">
        <v>3748</v>
      </c>
      <c r="D2679" t="s">
        <v>772</v>
      </c>
      <c r="E2679" t="s">
        <v>27</v>
      </c>
      <c r="F2679" t="s">
        <v>28</v>
      </c>
      <c r="G2679" t="s">
        <v>29</v>
      </c>
      <c r="H2679" t="s">
        <v>150</v>
      </c>
      <c r="I2679" t="s">
        <v>176</v>
      </c>
      <c r="J2679" t="s">
        <v>458</v>
      </c>
      <c r="K2679" t="s">
        <v>57</v>
      </c>
      <c r="L2679" t="s">
        <v>34</v>
      </c>
      <c r="M2679" t="s">
        <v>35</v>
      </c>
      <c r="N2679" s="1">
        <v>44315</v>
      </c>
      <c r="O2679">
        <v>2.16</v>
      </c>
      <c r="P2679" s="2">
        <v>3.85</v>
      </c>
      <c r="Q2679">
        <v>1.69</v>
      </c>
      <c r="R2679">
        <v>42</v>
      </c>
      <c r="S2679" s="2">
        <v>90.72</v>
      </c>
      <c r="T2679" s="3">
        <v>0.01</v>
      </c>
      <c r="U2679" s="2">
        <v>0.91</v>
      </c>
      <c r="V2679" s="2">
        <v>89.81</v>
      </c>
      <c r="W2679" s="2">
        <v>0.7</v>
      </c>
      <c r="X2679" s="2">
        <v>90.51</v>
      </c>
    </row>
    <row r="2680" spans="1:24">
      <c r="A2680" t="s">
        <v>5025</v>
      </c>
      <c r="B2680" s="1">
        <v>44304</v>
      </c>
      <c r="C2680" t="s">
        <v>4076</v>
      </c>
      <c r="D2680" t="s">
        <v>775</v>
      </c>
      <c r="E2680" t="s">
        <v>39</v>
      </c>
      <c r="F2680" t="s">
        <v>39</v>
      </c>
      <c r="G2680" t="s">
        <v>29</v>
      </c>
      <c r="H2680" t="s">
        <v>90</v>
      </c>
      <c r="I2680" t="s">
        <v>31</v>
      </c>
      <c r="J2680" t="s">
        <v>461</v>
      </c>
      <c r="K2680" t="s">
        <v>33</v>
      </c>
      <c r="L2680" t="s">
        <v>34</v>
      </c>
      <c r="M2680" t="s">
        <v>35</v>
      </c>
      <c r="N2680" s="1">
        <v>44311</v>
      </c>
      <c r="O2680">
        <v>3.37</v>
      </c>
      <c r="P2680" s="2">
        <v>5.53</v>
      </c>
      <c r="Q2680">
        <v>2.16</v>
      </c>
      <c r="R2680">
        <v>30</v>
      </c>
      <c r="S2680" s="2">
        <v>101.1</v>
      </c>
      <c r="T2680" s="3">
        <v>0.01</v>
      </c>
      <c r="U2680" s="2">
        <v>1.01</v>
      </c>
      <c r="V2680" s="2">
        <v>100.09</v>
      </c>
      <c r="W2680" s="2">
        <v>6.98</v>
      </c>
      <c r="X2680" s="2">
        <v>107.07</v>
      </c>
    </row>
    <row r="2681" spans="1:24">
      <c r="A2681" t="s">
        <v>5026</v>
      </c>
      <c r="B2681" s="1">
        <v>44304</v>
      </c>
      <c r="C2681" t="s">
        <v>4661</v>
      </c>
      <c r="D2681" t="s">
        <v>778</v>
      </c>
      <c r="E2681" t="s">
        <v>45</v>
      </c>
      <c r="F2681" t="s">
        <v>45</v>
      </c>
      <c r="G2681" t="s">
        <v>29</v>
      </c>
      <c r="H2681" t="s">
        <v>62</v>
      </c>
      <c r="I2681" t="s">
        <v>31</v>
      </c>
      <c r="J2681" t="s">
        <v>464</v>
      </c>
      <c r="K2681" t="s">
        <v>33</v>
      </c>
      <c r="L2681" t="s">
        <v>34</v>
      </c>
      <c r="M2681" t="s">
        <v>35</v>
      </c>
      <c r="N2681" s="1">
        <v>44342</v>
      </c>
      <c r="O2681">
        <v>3.37</v>
      </c>
      <c r="P2681" s="2">
        <v>5.53</v>
      </c>
      <c r="Q2681">
        <v>2.16</v>
      </c>
      <c r="R2681">
        <v>27</v>
      </c>
      <c r="S2681" s="2">
        <v>90.99</v>
      </c>
      <c r="T2681" s="3">
        <v>0.04</v>
      </c>
      <c r="U2681" s="2">
        <v>3.64</v>
      </c>
      <c r="V2681" s="2">
        <v>87.35</v>
      </c>
      <c r="W2681" s="2">
        <v>6.98</v>
      </c>
      <c r="X2681" s="2">
        <v>94.33</v>
      </c>
    </row>
    <row r="2682" spans="1:24">
      <c r="A2682" t="s">
        <v>5027</v>
      </c>
      <c r="B2682" s="1">
        <v>44304</v>
      </c>
      <c r="C2682" t="s">
        <v>4663</v>
      </c>
      <c r="D2682" t="s">
        <v>781</v>
      </c>
      <c r="E2682" t="s">
        <v>39</v>
      </c>
      <c r="F2682" t="s">
        <v>39</v>
      </c>
      <c r="G2682" t="s">
        <v>46</v>
      </c>
      <c r="H2682" t="s">
        <v>116</v>
      </c>
      <c r="I2682" t="s">
        <v>31</v>
      </c>
      <c r="J2682" t="s">
        <v>467</v>
      </c>
      <c r="K2682" t="s">
        <v>50</v>
      </c>
      <c r="L2682" t="s">
        <v>58</v>
      </c>
      <c r="M2682" t="s">
        <v>35</v>
      </c>
      <c r="N2682" s="1">
        <v>44341</v>
      </c>
      <c r="O2682">
        <v>3.5</v>
      </c>
      <c r="P2682" s="2">
        <v>5.74</v>
      </c>
      <c r="Q2682">
        <v>2.2400000000000002</v>
      </c>
      <c r="R2682">
        <v>23</v>
      </c>
      <c r="S2682" s="2">
        <v>80.5</v>
      </c>
      <c r="T2682" s="3">
        <v>0.06</v>
      </c>
      <c r="U2682" s="2">
        <v>4.83</v>
      </c>
      <c r="V2682" s="2">
        <v>75.67</v>
      </c>
      <c r="W2682" s="2">
        <v>5.01</v>
      </c>
      <c r="X2682" s="2">
        <v>80.680000000000007</v>
      </c>
    </row>
    <row r="2683" spans="1:24">
      <c r="A2683" t="s">
        <v>5028</v>
      </c>
      <c r="B2683" s="1">
        <v>44305</v>
      </c>
      <c r="C2683" t="s">
        <v>3753</v>
      </c>
      <c r="D2683" t="s">
        <v>784</v>
      </c>
      <c r="E2683" t="s">
        <v>39</v>
      </c>
      <c r="F2683" t="s">
        <v>39</v>
      </c>
      <c r="G2683" t="s">
        <v>29</v>
      </c>
      <c r="H2683" t="s">
        <v>30</v>
      </c>
      <c r="I2683" t="s">
        <v>63</v>
      </c>
      <c r="J2683" t="s">
        <v>470</v>
      </c>
      <c r="K2683" t="s">
        <v>33</v>
      </c>
      <c r="L2683" t="s">
        <v>58</v>
      </c>
      <c r="M2683" t="s">
        <v>52</v>
      </c>
      <c r="N2683" s="1">
        <v>44338</v>
      </c>
      <c r="O2683">
        <v>6.39</v>
      </c>
      <c r="P2683" s="2">
        <v>19.98</v>
      </c>
      <c r="Q2683">
        <v>13.59</v>
      </c>
      <c r="R2683">
        <v>6</v>
      </c>
      <c r="S2683" s="2">
        <v>38.340000000000003</v>
      </c>
      <c r="T2683" s="3">
        <v>0.08</v>
      </c>
      <c r="U2683" s="2">
        <v>3.07</v>
      </c>
      <c r="V2683" s="2">
        <v>35.270000000000003</v>
      </c>
      <c r="W2683" s="2">
        <v>4</v>
      </c>
      <c r="X2683" s="2">
        <v>39.270000000000003</v>
      </c>
    </row>
    <row r="2684" spans="1:24">
      <c r="A2684" t="s">
        <v>5029</v>
      </c>
      <c r="B2684" s="1">
        <v>44306</v>
      </c>
      <c r="C2684" t="s">
        <v>4666</v>
      </c>
      <c r="D2684" t="s">
        <v>787</v>
      </c>
      <c r="E2684" t="s">
        <v>45</v>
      </c>
      <c r="F2684" t="s">
        <v>45</v>
      </c>
      <c r="G2684" t="s">
        <v>29</v>
      </c>
      <c r="H2684" t="s">
        <v>66</v>
      </c>
      <c r="I2684" t="s">
        <v>176</v>
      </c>
      <c r="J2684" t="s">
        <v>473</v>
      </c>
      <c r="K2684" t="s">
        <v>33</v>
      </c>
      <c r="L2684" t="s">
        <v>41</v>
      </c>
      <c r="M2684" t="s">
        <v>52</v>
      </c>
      <c r="N2684" s="1">
        <v>44364</v>
      </c>
      <c r="O2684">
        <v>2.98</v>
      </c>
      <c r="P2684" s="2">
        <v>5.84</v>
      </c>
      <c r="Q2684">
        <v>2.86</v>
      </c>
      <c r="R2684">
        <v>12</v>
      </c>
      <c r="S2684" s="2">
        <v>35.76</v>
      </c>
      <c r="T2684" s="3">
        <v>0.02</v>
      </c>
      <c r="U2684" s="2">
        <v>0.72</v>
      </c>
      <c r="V2684" s="2">
        <v>35.04</v>
      </c>
      <c r="W2684" s="2">
        <v>0.83</v>
      </c>
      <c r="X2684" s="2">
        <v>35.869999999999997</v>
      </c>
    </row>
    <row r="2685" spans="1:24">
      <c r="A2685" t="s">
        <v>5030</v>
      </c>
      <c r="B2685" s="1">
        <v>44309</v>
      </c>
      <c r="C2685" t="s">
        <v>4668</v>
      </c>
      <c r="D2685" t="s">
        <v>790</v>
      </c>
      <c r="E2685" t="s">
        <v>27</v>
      </c>
      <c r="F2685" t="s">
        <v>28</v>
      </c>
      <c r="G2685" t="s">
        <v>46</v>
      </c>
      <c r="H2685" t="s">
        <v>150</v>
      </c>
      <c r="I2685" t="s">
        <v>176</v>
      </c>
      <c r="J2685" t="s">
        <v>476</v>
      </c>
      <c r="K2685" t="s">
        <v>50</v>
      </c>
      <c r="L2685" t="s">
        <v>34</v>
      </c>
      <c r="M2685" t="s">
        <v>35</v>
      </c>
      <c r="N2685" s="1">
        <v>44327</v>
      </c>
      <c r="O2685">
        <v>377.99</v>
      </c>
      <c r="P2685" s="2">
        <v>599.99</v>
      </c>
      <c r="Q2685">
        <v>222</v>
      </c>
      <c r="R2685">
        <v>50</v>
      </c>
      <c r="S2685" s="2">
        <v>18899.5</v>
      </c>
      <c r="T2685" s="3">
        <v>0.09</v>
      </c>
      <c r="U2685" s="2">
        <v>1700.96</v>
      </c>
      <c r="V2685" s="2">
        <v>17198.55</v>
      </c>
      <c r="W2685" s="2">
        <v>24.49</v>
      </c>
      <c r="X2685" s="2">
        <v>17223.04</v>
      </c>
    </row>
    <row r="2686" spans="1:24">
      <c r="A2686" t="s">
        <v>5031</v>
      </c>
      <c r="B2686" s="1">
        <v>44310</v>
      </c>
      <c r="C2686" t="s">
        <v>4670</v>
      </c>
      <c r="D2686" t="s">
        <v>793</v>
      </c>
      <c r="E2686" t="s">
        <v>27</v>
      </c>
      <c r="F2686" t="s">
        <v>28</v>
      </c>
      <c r="G2686" t="s">
        <v>29</v>
      </c>
      <c r="H2686" t="s">
        <v>30</v>
      </c>
      <c r="I2686" t="s">
        <v>48</v>
      </c>
      <c r="J2686" t="s">
        <v>480</v>
      </c>
      <c r="K2686" t="s">
        <v>57</v>
      </c>
      <c r="L2686" t="s">
        <v>41</v>
      </c>
      <c r="M2686" t="s">
        <v>35</v>
      </c>
      <c r="N2686" s="1">
        <v>44360</v>
      </c>
      <c r="O2686">
        <v>1.76</v>
      </c>
      <c r="P2686" s="2">
        <v>3.38</v>
      </c>
      <c r="Q2686">
        <v>1.62</v>
      </c>
      <c r="R2686">
        <v>31</v>
      </c>
      <c r="S2686" s="2">
        <v>54.56</v>
      </c>
      <c r="T2686" s="3">
        <v>0.04</v>
      </c>
      <c r="U2686" s="2">
        <v>2.1800000000000002</v>
      </c>
      <c r="V2686" s="2">
        <v>52.38</v>
      </c>
      <c r="W2686" s="2">
        <v>0.85</v>
      </c>
      <c r="X2686" s="2">
        <v>53.23</v>
      </c>
    </row>
    <row r="2687" spans="1:24">
      <c r="A2687" t="s">
        <v>5032</v>
      </c>
      <c r="B2687" s="1">
        <v>44311</v>
      </c>
      <c r="C2687" t="s">
        <v>4672</v>
      </c>
      <c r="D2687" t="s">
        <v>796</v>
      </c>
      <c r="E2687" t="s">
        <v>39</v>
      </c>
      <c r="F2687" t="s">
        <v>39</v>
      </c>
      <c r="G2687" t="s">
        <v>46</v>
      </c>
      <c r="H2687" t="s">
        <v>62</v>
      </c>
      <c r="I2687" t="s">
        <v>73</v>
      </c>
      <c r="J2687" t="s">
        <v>483</v>
      </c>
      <c r="K2687" t="s">
        <v>50</v>
      </c>
      <c r="L2687" t="s">
        <v>58</v>
      </c>
      <c r="M2687" t="s">
        <v>35</v>
      </c>
      <c r="N2687" s="1">
        <v>44356</v>
      </c>
      <c r="O2687">
        <v>216</v>
      </c>
      <c r="P2687" s="2">
        <v>449.99</v>
      </c>
      <c r="Q2687">
        <v>233.99</v>
      </c>
      <c r="R2687">
        <v>2</v>
      </c>
      <c r="S2687" s="2">
        <v>432</v>
      </c>
      <c r="T2687" s="3">
        <v>0.08</v>
      </c>
      <c r="U2687" s="2">
        <v>34.56</v>
      </c>
      <c r="V2687" s="2">
        <v>397.44</v>
      </c>
      <c r="W2687" s="2">
        <v>24.49</v>
      </c>
      <c r="X2687" s="2">
        <v>421.93</v>
      </c>
    </row>
    <row r="2688" spans="1:24">
      <c r="A2688" t="s">
        <v>5033</v>
      </c>
      <c r="B2688" s="1">
        <v>44312</v>
      </c>
      <c r="C2688" t="s">
        <v>4236</v>
      </c>
      <c r="D2688" t="s">
        <v>799</v>
      </c>
      <c r="E2688" t="s">
        <v>45</v>
      </c>
      <c r="F2688" t="s">
        <v>45</v>
      </c>
      <c r="G2688" t="s">
        <v>107</v>
      </c>
      <c r="H2688" t="s">
        <v>90</v>
      </c>
      <c r="I2688" t="s">
        <v>73</v>
      </c>
      <c r="J2688" t="s">
        <v>486</v>
      </c>
      <c r="K2688" t="s">
        <v>57</v>
      </c>
      <c r="L2688" t="s">
        <v>58</v>
      </c>
      <c r="M2688" t="s">
        <v>35</v>
      </c>
      <c r="N2688" s="1">
        <v>44339</v>
      </c>
      <c r="O2688">
        <v>13.88</v>
      </c>
      <c r="P2688" s="2">
        <v>22.38</v>
      </c>
      <c r="Q2688">
        <v>8.5</v>
      </c>
      <c r="R2688">
        <v>6</v>
      </c>
      <c r="S2688" s="2">
        <v>83.28</v>
      </c>
      <c r="T2688" s="3">
        <v>0</v>
      </c>
      <c r="U2688" s="2">
        <v>0</v>
      </c>
      <c r="V2688" s="2">
        <v>83.28</v>
      </c>
      <c r="W2688" s="2">
        <v>15.1</v>
      </c>
      <c r="X2688" s="2">
        <v>98.38</v>
      </c>
    </row>
    <row r="2689" spans="1:24">
      <c r="A2689" t="s">
        <v>5034</v>
      </c>
      <c r="B2689" s="1">
        <v>44314</v>
      </c>
      <c r="C2689" t="s">
        <v>4675</v>
      </c>
      <c r="D2689" t="s">
        <v>802</v>
      </c>
      <c r="E2689" t="s">
        <v>27</v>
      </c>
      <c r="F2689" t="s">
        <v>28</v>
      </c>
      <c r="G2689" t="s">
        <v>107</v>
      </c>
      <c r="H2689" t="s">
        <v>62</v>
      </c>
      <c r="I2689" t="s">
        <v>48</v>
      </c>
      <c r="J2689" t="s">
        <v>489</v>
      </c>
      <c r="K2689" t="s">
        <v>33</v>
      </c>
      <c r="L2689" t="s">
        <v>51</v>
      </c>
      <c r="M2689" t="s">
        <v>52</v>
      </c>
      <c r="N2689" s="1">
        <v>44332</v>
      </c>
      <c r="O2689">
        <v>3.65</v>
      </c>
      <c r="P2689" s="2">
        <v>5.98</v>
      </c>
      <c r="Q2689">
        <v>2.33</v>
      </c>
      <c r="R2689">
        <v>50</v>
      </c>
      <c r="S2689" s="2">
        <v>182.5</v>
      </c>
      <c r="T2689" s="3">
        <v>0.09</v>
      </c>
      <c r="U2689" s="2">
        <v>16.43</v>
      </c>
      <c r="V2689" s="2">
        <v>166.08</v>
      </c>
      <c r="W2689" s="2">
        <v>1.49</v>
      </c>
      <c r="X2689" s="2">
        <v>167.57</v>
      </c>
    </row>
    <row r="2690" spans="1:24">
      <c r="A2690" t="s">
        <v>5035</v>
      </c>
      <c r="B2690" s="1">
        <v>44314</v>
      </c>
      <c r="C2690" t="s">
        <v>3444</v>
      </c>
      <c r="D2690" t="s">
        <v>805</v>
      </c>
      <c r="E2690" t="s">
        <v>27</v>
      </c>
      <c r="F2690" t="s">
        <v>28</v>
      </c>
      <c r="G2690" t="s">
        <v>29</v>
      </c>
      <c r="H2690" t="s">
        <v>62</v>
      </c>
      <c r="I2690" t="s">
        <v>63</v>
      </c>
      <c r="J2690" t="s">
        <v>492</v>
      </c>
      <c r="K2690" t="s">
        <v>57</v>
      </c>
      <c r="L2690" t="s">
        <v>58</v>
      </c>
      <c r="M2690" t="s">
        <v>178</v>
      </c>
      <c r="N2690" s="1">
        <v>44359</v>
      </c>
      <c r="O2690">
        <v>315.61</v>
      </c>
      <c r="P2690" s="2">
        <v>500.97</v>
      </c>
      <c r="Q2690">
        <v>185.36</v>
      </c>
      <c r="R2690">
        <v>44</v>
      </c>
      <c r="S2690" s="2">
        <v>13886.84</v>
      </c>
      <c r="T2690" s="3">
        <v>0.09</v>
      </c>
      <c r="U2690" s="2">
        <v>1249.82</v>
      </c>
      <c r="V2690" s="2">
        <v>12637.02</v>
      </c>
      <c r="W2690" s="2">
        <v>69.3</v>
      </c>
      <c r="X2690" s="2">
        <v>12706.32</v>
      </c>
    </row>
    <row r="2691" spans="1:24">
      <c r="A2691" t="s">
        <v>5036</v>
      </c>
      <c r="B2691" s="1">
        <v>44315</v>
      </c>
      <c r="C2691" t="s">
        <v>4678</v>
      </c>
      <c r="D2691" t="s">
        <v>808</v>
      </c>
      <c r="E2691" t="s">
        <v>39</v>
      </c>
      <c r="F2691" t="s">
        <v>39</v>
      </c>
      <c r="G2691" t="s">
        <v>29</v>
      </c>
      <c r="H2691" t="s">
        <v>30</v>
      </c>
      <c r="I2691" t="s">
        <v>48</v>
      </c>
      <c r="J2691" t="s">
        <v>495</v>
      </c>
      <c r="K2691" t="s">
        <v>33</v>
      </c>
      <c r="L2691" t="s">
        <v>34</v>
      </c>
      <c r="M2691" t="s">
        <v>35</v>
      </c>
      <c r="N2691" s="1">
        <v>44327</v>
      </c>
      <c r="O2691">
        <v>1.84</v>
      </c>
      <c r="P2691" s="2">
        <v>2.88</v>
      </c>
      <c r="Q2691">
        <v>1.04</v>
      </c>
      <c r="R2691">
        <v>29</v>
      </c>
      <c r="S2691" s="2">
        <v>53.36</v>
      </c>
      <c r="T2691" s="3">
        <v>0.03</v>
      </c>
      <c r="U2691" s="2">
        <v>1.6</v>
      </c>
      <c r="V2691" s="2">
        <v>51.76</v>
      </c>
      <c r="W2691" s="2">
        <v>0.99</v>
      </c>
      <c r="X2691" s="2">
        <v>52.75</v>
      </c>
    </row>
    <row r="2692" spans="1:24">
      <c r="A2692" t="s">
        <v>5037</v>
      </c>
      <c r="B2692" s="1">
        <v>44316</v>
      </c>
      <c r="C2692" t="s">
        <v>4680</v>
      </c>
      <c r="D2692" t="s">
        <v>811</v>
      </c>
      <c r="E2692" t="s">
        <v>45</v>
      </c>
      <c r="F2692" t="s">
        <v>45</v>
      </c>
      <c r="G2692" t="s">
        <v>72</v>
      </c>
      <c r="H2692" t="s">
        <v>90</v>
      </c>
      <c r="I2692" t="s">
        <v>176</v>
      </c>
      <c r="J2692" t="s">
        <v>498</v>
      </c>
      <c r="K2692" t="s">
        <v>33</v>
      </c>
      <c r="L2692" t="s">
        <v>34</v>
      </c>
      <c r="M2692" t="s">
        <v>35</v>
      </c>
      <c r="N2692" s="1">
        <v>44357</v>
      </c>
      <c r="O2692">
        <v>2.2599999999999998</v>
      </c>
      <c r="P2692" s="2">
        <v>3.58</v>
      </c>
      <c r="Q2692">
        <v>1.32</v>
      </c>
      <c r="R2692">
        <v>7</v>
      </c>
      <c r="S2692" s="2">
        <v>15.82</v>
      </c>
      <c r="T2692" s="3">
        <v>0.09</v>
      </c>
      <c r="U2692" s="2">
        <v>1.42</v>
      </c>
      <c r="V2692" s="2">
        <v>14.4</v>
      </c>
      <c r="W2692" s="2">
        <v>5.47</v>
      </c>
      <c r="X2692" s="2">
        <v>19.87</v>
      </c>
    </row>
    <row r="2693" spans="1:24">
      <c r="A2693" t="s">
        <v>5038</v>
      </c>
      <c r="B2693" s="1">
        <v>44317</v>
      </c>
      <c r="C2693" t="s">
        <v>3768</v>
      </c>
      <c r="D2693" t="s">
        <v>814</v>
      </c>
      <c r="E2693" t="s">
        <v>27</v>
      </c>
      <c r="F2693" t="s">
        <v>28</v>
      </c>
      <c r="G2693" t="s">
        <v>46</v>
      </c>
      <c r="H2693" t="s">
        <v>167</v>
      </c>
      <c r="I2693" t="s">
        <v>63</v>
      </c>
      <c r="J2693" t="s">
        <v>501</v>
      </c>
      <c r="K2693" t="s">
        <v>33</v>
      </c>
      <c r="L2693" t="s">
        <v>34</v>
      </c>
      <c r="M2693" t="s">
        <v>35</v>
      </c>
      <c r="N2693" s="1">
        <v>44368</v>
      </c>
      <c r="O2693">
        <v>4.03</v>
      </c>
      <c r="P2693" s="2">
        <v>9.3800000000000008</v>
      </c>
      <c r="Q2693">
        <v>5.35</v>
      </c>
      <c r="R2693">
        <v>31</v>
      </c>
      <c r="S2693" s="2">
        <v>124.93</v>
      </c>
      <c r="T2693" s="3">
        <v>0.08</v>
      </c>
      <c r="U2693" s="2">
        <v>9.99</v>
      </c>
      <c r="V2693" s="2">
        <v>114.94</v>
      </c>
      <c r="W2693" s="2">
        <v>7.28</v>
      </c>
      <c r="X2693" s="2">
        <v>122.22</v>
      </c>
    </row>
    <row r="2694" spans="1:24">
      <c r="A2694" t="s">
        <v>5039</v>
      </c>
      <c r="B2694" s="1">
        <v>44318</v>
      </c>
      <c r="C2694" t="s">
        <v>4683</v>
      </c>
      <c r="D2694" t="s">
        <v>817</v>
      </c>
      <c r="E2694" t="s">
        <v>39</v>
      </c>
      <c r="F2694" t="s">
        <v>39</v>
      </c>
      <c r="G2694" t="s">
        <v>107</v>
      </c>
      <c r="H2694" t="s">
        <v>525</v>
      </c>
      <c r="I2694" t="s">
        <v>73</v>
      </c>
      <c r="J2694" t="s">
        <v>504</v>
      </c>
      <c r="K2694" t="s">
        <v>50</v>
      </c>
      <c r="L2694" t="s">
        <v>34</v>
      </c>
      <c r="M2694" t="s">
        <v>35</v>
      </c>
      <c r="N2694" s="1">
        <v>44339</v>
      </c>
      <c r="O2694">
        <v>3.42</v>
      </c>
      <c r="P2694" s="2">
        <v>8.34</v>
      </c>
      <c r="Q2694">
        <v>4.92</v>
      </c>
      <c r="R2694">
        <v>21</v>
      </c>
      <c r="S2694" s="2">
        <v>71.819999999999993</v>
      </c>
      <c r="T2694" s="3">
        <v>0.03</v>
      </c>
      <c r="U2694" s="2">
        <v>2.15</v>
      </c>
      <c r="V2694" s="2">
        <v>69.67</v>
      </c>
      <c r="W2694" s="2">
        <v>2.64</v>
      </c>
      <c r="X2694" s="2">
        <v>72.31</v>
      </c>
    </row>
    <row r="2695" spans="1:24">
      <c r="A2695" t="s">
        <v>5040</v>
      </c>
      <c r="B2695" s="1">
        <v>44319</v>
      </c>
      <c r="C2695" t="s">
        <v>3772</v>
      </c>
      <c r="D2695" t="s">
        <v>820</v>
      </c>
      <c r="E2695" t="s">
        <v>45</v>
      </c>
      <c r="F2695" t="s">
        <v>45</v>
      </c>
      <c r="G2695" t="s">
        <v>29</v>
      </c>
      <c r="H2695" t="s">
        <v>62</v>
      </c>
      <c r="I2695" t="s">
        <v>73</v>
      </c>
      <c r="J2695" t="s">
        <v>507</v>
      </c>
      <c r="K2695" t="s">
        <v>57</v>
      </c>
      <c r="L2695" t="s">
        <v>41</v>
      </c>
      <c r="M2695" t="s">
        <v>35</v>
      </c>
      <c r="N2695" s="1">
        <v>44374</v>
      </c>
      <c r="O2695">
        <v>10.07</v>
      </c>
      <c r="P2695" s="2">
        <v>15.98</v>
      </c>
      <c r="Q2695">
        <v>5.91</v>
      </c>
      <c r="R2695">
        <v>26</v>
      </c>
      <c r="S2695" s="2">
        <v>261.82</v>
      </c>
      <c r="T2695" s="3">
        <v>0.03</v>
      </c>
      <c r="U2695" s="2">
        <v>7.85</v>
      </c>
      <c r="V2695" s="2">
        <v>253.97</v>
      </c>
      <c r="W2695" s="2">
        <v>4</v>
      </c>
      <c r="X2695" s="2">
        <v>257.97000000000003</v>
      </c>
    </row>
    <row r="2696" spans="1:24">
      <c r="A2696" t="s">
        <v>5041</v>
      </c>
      <c r="B2696" s="1">
        <v>44320</v>
      </c>
      <c r="C2696" t="s">
        <v>4686</v>
      </c>
      <c r="D2696" t="s">
        <v>823</v>
      </c>
      <c r="E2696" t="s">
        <v>27</v>
      </c>
      <c r="F2696" t="s">
        <v>28</v>
      </c>
      <c r="G2696" t="s">
        <v>29</v>
      </c>
      <c r="H2696" t="s">
        <v>150</v>
      </c>
      <c r="I2696" t="s">
        <v>176</v>
      </c>
      <c r="J2696" t="s">
        <v>510</v>
      </c>
      <c r="K2696" t="s">
        <v>50</v>
      </c>
      <c r="L2696" t="s">
        <v>51</v>
      </c>
      <c r="M2696" t="s">
        <v>35</v>
      </c>
      <c r="N2696" s="1">
        <v>44377</v>
      </c>
      <c r="O2696">
        <v>84.22</v>
      </c>
      <c r="P2696" s="2">
        <v>210.55</v>
      </c>
      <c r="Q2696">
        <v>126.33</v>
      </c>
      <c r="R2696">
        <v>18</v>
      </c>
      <c r="S2696" s="2">
        <v>1515.96</v>
      </c>
      <c r="T2696" s="3">
        <v>0.05</v>
      </c>
      <c r="U2696" s="2">
        <v>75.8</v>
      </c>
      <c r="V2696" s="2">
        <v>1440.16</v>
      </c>
      <c r="W2696" s="2">
        <v>9.99</v>
      </c>
      <c r="X2696" s="2">
        <v>1450.15</v>
      </c>
    </row>
    <row r="2697" spans="1:24">
      <c r="A2697" t="s">
        <v>5042</v>
      </c>
      <c r="B2697" s="1">
        <v>44322</v>
      </c>
      <c r="C2697" t="s">
        <v>4688</v>
      </c>
      <c r="D2697" t="s">
        <v>826</v>
      </c>
      <c r="E2697" t="s">
        <v>39</v>
      </c>
      <c r="F2697" t="s">
        <v>39</v>
      </c>
      <c r="G2697" t="s">
        <v>107</v>
      </c>
      <c r="H2697" t="s">
        <v>62</v>
      </c>
      <c r="I2697" t="s">
        <v>48</v>
      </c>
      <c r="J2697" t="s">
        <v>513</v>
      </c>
      <c r="K2697" t="s">
        <v>57</v>
      </c>
      <c r="L2697" t="s">
        <v>58</v>
      </c>
      <c r="M2697" t="s">
        <v>35</v>
      </c>
      <c r="N2697" s="1">
        <v>44381</v>
      </c>
      <c r="O2697">
        <v>13.88</v>
      </c>
      <c r="P2697" s="2">
        <v>22.38</v>
      </c>
      <c r="Q2697">
        <v>8.5</v>
      </c>
      <c r="R2697">
        <v>45</v>
      </c>
      <c r="S2697" s="2">
        <v>624.6</v>
      </c>
      <c r="T2697" s="3">
        <v>0.05</v>
      </c>
      <c r="U2697" s="2">
        <v>31.23</v>
      </c>
      <c r="V2697" s="2">
        <v>593.37</v>
      </c>
      <c r="W2697" s="2">
        <v>15.1</v>
      </c>
      <c r="X2697" s="2">
        <v>608.47</v>
      </c>
    </row>
    <row r="2698" spans="1:24">
      <c r="A2698" t="s">
        <v>5043</v>
      </c>
      <c r="B2698" s="1">
        <v>44328</v>
      </c>
      <c r="C2698" t="s">
        <v>4690</v>
      </c>
      <c r="D2698" t="s">
        <v>829</v>
      </c>
      <c r="E2698" t="s">
        <v>45</v>
      </c>
      <c r="F2698" t="s">
        <v>45</v>
      </c>
      <c r="G2698" t="s">
        <v>29</v>
      </c>
      <c r="H2698" t="s">
        <v>90</v>
      </c>
      <c r="I2698" t="s">
        <v>176</v>
      </c>
      <c r="J2698" t="s">
        <v>516</v>
      </c>
      <c r="K2698" t="s">
        <v>33</v>
      </c>
      <c r="L2698" t="s">
        <v>51</v>
      </c>
      <c r="M2698" t="s">
        <v>35</v>
      </c>
      <c r="N2698" s="1">
        <v>44374</v>
      </c>
      <c r="O2698">
        <v>1.88</v>
      </c>
      <c r="P2698" s="2">
        <v>3.14</v>
      </c>
      <c r="Q2698">
        <v>1.26</v>
      </c>
      <c r="R2698">
        <v>50</v>
      </c>
      <c r="S2698" s="2">
        <v>94</v>
      </c>
      <c r="T2698" s="3">
        <v>0</v>
      </c>
      <c r="U2698" s="2">
        <v>0</v>
      </c>
      <c r="V2698" s="2">
        <v>94</v>
      </c>
      <c r="W2698" s="2">
        <v>1.1399999999999999</v>
      </c>
      <c r="X2698" s="2">
        <v>95.14</v>
      </c>
    </row>
    <row r="2699" spans="1:24">
      <c r="A2699" t="s">
        <v>5044</v>
      </c>
      <c r="B2699" s="1">
        <v>44330</v>
      </c>
      <c r="C2699" t="s">
        <v>4255</v>
      </c>
      <c r="D2699" t="s">
        <v>832</v>
      </c>
      <c r="E2699" t="s">
        <v>27</v>
      </c>
      <c r="F2699" t="s">
        <v>28</v>
      </c>
      <c r="G2699" t="s">
        <v>29</v>
      </c>
      <c r="H2699" t="s">
        <v>433</v>
      </c>
      <c r="I2699" t="s">
        <v>31</v>
      </c>
      <c r="J2699" t="s">
        <v>519</v>
      </c>
      <c r="K2699" t="s">
        <v>57</v>
      </c>
      <c r="L2699" t="s">
        <v>34</v>
      </c>
      <c r="M2699" t="s">
        <v>52</v>
      </c>
      <c r="N2699" s="1">
        <v>44355</v>
      </c>
      <c r="O2699">
        <v>0.24</v>
      </c>
      <c r="P2699" s="2">
        <v>1.26</v>
      </c>
      <c r="Q2699">
        <v>1.02</v>
      </c>
      <c r="R2699">
        <v>35</v>
      </c>
      <c r="S2699" s="2">
        <v>8.4</v>
      </c>
      <c r="T2699" s="3">
        <v>0.06</v>
      </c>
      <c r="U2699" s="2">
        <v>0.5</v>
      </c>
      <c r="V2699" s="2">
        <v>7.9</v>
      </c>
      <c r="W2699" s="2">
        <v>0.7</v>
      </c>
      <c r="X2699" s="2">
        <v>8.6</v>
      </c>
    </row>
    <row r="2700" spans="1:24">
      <c r="A2700" t="s">
        <v>5045</v>
      </c>
      <c r="B2700" s="1">
        <v>44330</v>
      </c>
      <c r="C2700" t="s">
        <v>4257</v>
      </c>
      <c r="D2700" t="s">
        <v>835</v>
      </c>
      <c r="E2700" t="s">
        <v>39</v>
      </c>
      <c r="F2700" t="s">
        <v>39</v>
      </c>
      <c r="G2700" t="s">
        <v>107</v>
      </c>
      <c r="H2700" t="s">
        <v>525</v>
      </c>
      <c r="I2700" t="s">
        <v>176</v>
      </c>
      <c r="J2700" t="s">
        <v>522</v>
      </c>
      <c r="K2700" t="s">
        <v>33</v>
      </c>
      <c r="L2700" t="s">
        <v>41</v>
      </c>
      <c r="M2700" t="s">
        <v>35</v>
      </c>
      <c r="N2700" s="1">
        <v>44377</v>
      </c>
      <c r="O2700">
        <v>178.83</v>
      </c>
      <c r="P2700" s="2">
        <v>415.88</v>
      </c>
      <c r="Q2700">
        <v>237.05</v>
      </c>
      <c r="R2700">
        <v>11</v>
      </c>
      <c r="S2700" s="2">
        <v>1967.13</v>
      </c>
      <c r="T2700" s="3">
        <v>0.06</v>
      </c>
      <c r="U2700" s="2">
        <v>118.03</v>
      </c>
      <c r="V2700" s="2">
        <v>1849.1</v>
      </c>
      <c r="W2700" s="2">
        <v>11.37</v>
      </c>
      <c r="X2700" s="2">
        <v>1860.47</v>
      </c>
    </row>
    <row r="2701" spans="1:24">
      <c r="A2701" t="s">
        <v>5046</v>
      </c>
      <c r="B2701" s="1">
        <v>44331</v>
      </c>
      <c r="C2701" t="s">
        <v>3462</v>
      </c>
      <c r="D2701" t="s">
        <v>838</v>
      </c>
      <c r="E2701" t="s">
        <v>45</v>
      </c>
      <c r="F2701" t="s">
        <v>45</v>
      </c>
      <c r="G2701" t="s">
        <v>107</v>
      </c>
      <c r="H2701" t="s">
        <v>150</v>
      </c>
      <c r="I2701" t="s">
        <v>176</v>
      </c>
      <c r="J2701" t="s">
        <v>526</v>
      </c>
      <c r="K2701" t="s">
        <v>50</v>
      </c>
      <c r="L2701" t="s">
        <v>51</v>
      </c>
      <c r="M2701" t="s">
        <v>35</v>
      </c>
      <c r="N2701" s="1">
        <v>44382</v>
      </c>
      <c r="O2701">
        <v>5.19</v>
      </c>
      <c r="P2701" s="2">
        <v>12.98</v>
      </c>
      <c r="Q2701">
        <v>7.79</v>
      </c>
      <c r="R2701">
        <v>23</v>
      </c>
      <c r="S2701" s="2">
        <v>119.37</v>
      </c>
      <c r="T2701" s="3">
        <v>0.01</v>
      </c>
      <c r="U2701" s="2">
        <v>1.19</v>
      </c>
      <c r="V2701" s="2">
        <v>118.18</v>
      </c>
      <c r="W2701" s="2">
        <v>3.14</v>
      </c>
      <c r="X2701" s="2">
        <v>121.32</v>
      </c>
    </row>
    <row r="2702" spans="1:24">
      <c r="A2702" t="s">
        <v>5047</v>
      </c>
      <c r="B2702" s="1">
        <v>44333</v>
      </c>
      <c r="C2702" t="s">
        <v>2260</v>
      </c>
      <c r="D2702" t="s">
        <v>841</v>
      </c>
      <c r="E2702" t="s">
        <v>27</v>
      </c>
      <c r="F2702" t="s">
        <v>28</v>
      </c>
      <c r="G2702" t="s">
        <v>46</v>
      </c>
      <c r="H2702" t="s">
        <v>433</v>
      </c>
      <c r="I2702" t="s">
        <v>176</v>
      </c>
      <c r="J2702" t="s">
        <v>529</v>
      </c>
      <c r="K2702" t="s">
        <v>57</v>
      </c>
      <c r="L2702" t="s">
        <v>58</v>
      </c>
      <c r="M2702" t="s">
        <v>35</v>
      </c>
      <c r="N2702" s="1">
        <v>44368</v>
      </c>
      <c r="O2702">
        <v>3.88</v>
      </c>
      <c r="P2702" s="2">
        <v>6.47</v>
      </c>
      <c r="Q2702">
        <v>2.59</v>
      </c>
      <c r="R2702">
        <v>7</v>
      </c>
      <c r="S2702" s="2">
        <v>27.16</v>
      </c>
      <c r="T2702" s="3">
        <v>0.02</v>
      </c>
      <c r="U2702" s="2">
        <v>0.54</v>
      </c>
      <c r="V2702" s="2">
        <v>26.62</v>
      </c>
      <c r="W2702" s="2">
        <v>1.22</v>
      </c>
      <c r="X2702" s="2">
        <v>27.84</v>
      </c>
    </row>
    <row r="2703" spans="1:24">
      <c r="A2703" t="s">
        <v>5048</v>
      </c>
      <c r="B2703" s="1">
        <v>44333</v>
      </c>
      <c r="C2703" t="s">
        <v>4696</v>
      </c>
      <c r="D2703" t="s">
        <v>844</v>
      </c>
      <c r="E2703" t="s">
        <v>39</v>
      </c>
      <c r="F2703" t="s">
        <v>39</v>
      </c>
      <c r="G2703" t="s">
        <v>107</v>
      </c>
      <c r="H2703" t="s">
        <v>47</v>
      </c>
      <c r="I2703" t="s">
        <v>63</v>
      </c>
      <c r="J2703" t="s">
        <v>532</v>
      </c>
      <c r="K2703" t="s">
        <v>33</v>
      </c>
      <c r="L2703" t="s">
        <v>34</v>
      </c>
      <c r="M2703" t="s">
        <v>35</v>
      </c>
      <c r="N2703" s="1">
        <v>44364</v>
      </c>
      <c r="O2703">
        <v>12.39</v>
      </c>
      <c r="P2703" s="2">
        <v>19.98</v>
      </c>
      <c r="Q2703">
        <v>7.59</v>
      </c>
      <c r="R2703">
        <v>33</v>
      </c>
      <c r="S2703" s="2">
        <v>408.87</v>
      </c>
      <c r="T2703" s="3">
        <v>0.09</v>
      </c>
      <c r="U2703" s="2">
        <v>36.799999999999997</v>
      </c>
      <c r="V2703" s="2">
        <v>372.07</v>
      </c>
      <c r="W2703" s="2">
        <v>5.77</v>
      </c>
      <c r="X2703" s="2">
        <v>377.84</v>
      </c>
    </row>
    <row r="2704" spans="1:24">
      <c r="A2704" t="s">
        <v>5049</v>
      </c>
      <c r="B2704" s="1">
        <v>44334</v>
      </c>
      <c r="C2704" t="s">
        <v>3468</v>
      </c>
      <c r="D2704" t="s">
        <v>847</v>
      </c>
      <c r="E2704" t="s">
        <v>45</v>
      </c>
      <c r="F2704" t="s">
        <v>45</v>
      </c>
      <c r="G2704" t="s">
        <v>46</v>
      </c>
      <c r="H2704" t="s">
        <v>62</v>
      </c>
      <c r="I2704" t="s">
        <v>63</v>
      </c>
      <c r="J2704" t="s">
        <v>535</v>
      </c>
      <c r="K2704" t="s">
        <v>57</v>
      </c>
      <c r="L2704" t="s">
        <v>41</v>
      </c>
      <c r="M2704" t="s">
        <v>35</v>
      </c>
      <c r="N2704" s="1">
        <v>44337</v>
      </c>
      <c r="O2704">
        <v>1.19</v>
      </c>
      <c r="P2704" s="2">
        <v>1.98</v>
      </c>
      <c r="Q2704">
        <v>0.79</v>
      </c>
      <c r="R2704">
        <v>29</v>
      </c>
      <c r="S2704" s="2">
        <v>34.51</v>
      </c>
      <c r="T2704" s="3">
        <v>0.09</v>
      </c>
      <c r="U2704" s="2">
        <v>3.11</v>
      </c>
      <c r="V2704" s="2">
        <v>31.4</v>
      </c>
      <c r="W2704" s="2">
        <v>4.7699999999999996</v>
      </c>
      <c r="X2704" s="2">
        <v>36.17</v>
      </c>
    </row>
    <row r="2705" spans="1:24">
      <c r="A2705" t="s">
        <v>5050</v>
      </c>
      <c r="B2705" s="1">
        <v>44334</v>
      </c>
      <c r="C2705" t="s">
        <v>1899</v>
      </c>
      <c r="D2705" t="s">
        <v>850</v>
      </c>
      <c r="E2705" t="s">
        <v>39</v>
      </c>
      <c r="F2705" t="s">
        <v>39</v>
      </c>
      <c r="G2705" t="s">
        <v>29</v>
      </c>
      <c r="H2705" t="s">
        <v>125</v>
      </c>
      <c r="I2705" t="s">
        <v>48</v>
      </c>
      <c r="J2705" t="s">
        <v>538</v>
      </c>
      <c r="K2705" t="s">
        <v>33</v>
      </c>
      <c r="L2705" t="s">
        <v>34</v>
      </c>
      <c r="M2705" t="s">
        <v>35</v>
      </c>
      <c r="N2705" s="1">
        <v>44387</v>
      </c>
      <c r="O2705">
        <v>20.18</v>
      </c>
      <c r="P2705" s="2">
        <v>35.409999999999997</v>
      </c>
      <c r="Q2705">
        <v>15.23</v>
      </c>
      <c r="R2705">
        <v>1</v>
      </c>
      <c r="S2705" s="2">
        <v>20.18</v>
      </c>
      <c r="T2705" s="3">
        <v>0.1</v>
      </c>
      <c r="U2705" s="2">
        <v>2.02</v>
      </c>
      <c r="V2705" s="2">
        <v>18.16</v>
      </c>
      <c r="W2705" s="2">
        <v>1.99</v>
      </c>
      <c r="X2705" s="2">
        <v>20.149999999999999</v>
      </c>
    </row>
    <row r="2706" spans="1:24">
      <c r="A2706" t="s">
        <v>5051</v>
      </c>
      <c r="B2706" s="1">
        <v>44335</v>
      </c>
      <c r="C2706" t="s">
        <v>828</v>
      </c>
      <c r="D2706" t="s">
        <v>853</v>
      </c>
      <c r="E2706" t="s">
        <v>45</v>
      </c>
      <c r="F2706" t="s">
        <v>45</v>
      </c>
      <c r="G2706" t="s">
        <v>29</v>
      </c>
      <c r="H2706" t="s">
        <v>30</v>
      </c>
      <c r="I2706" t="s">
        <v>73</v>
      </c>
      <c r="J2706" t="s">
        <v>541</v>
      </c>
      <c r="K2706" t="s">
        <v>50</v>
      </c>
      <c r="L2706" t="s">
        <v>41</v>
      </c>
      <c r="M2706" t="s">
        <v>35</v>
      </c>
      <c r="N2706" s="1">
        <v>44369</v>
      </c>
      <c r="O2706">
        <v>1.84</v>
      </c>
      <c r="P2706" s="2">
        <v>2.88</v>
      </c>
      <c r="Q2706">
        <v>1.04</v>
      </c>
      <c r="R2706">
        <v>16</v>
      </c>
      <c r="S2706" s="2">
        <v>29.44</v>
      </c>
      <c r="T2706" s="3">
        <v>0.05</v>
      </c>
      <c r="U2706" s="2">
        <v>1.47</v>
      </c>
      <c r="V2706" s="2">
        <v>27.97</v>
      </c>
      <c r="W2706" s="2">
        <v>1.49</v>
      </c>
      <c r="X2706" s="2">
        <v>29.46</v>
      </c>
    </row>
    <row r="2707" spans="1:24">
      <c r="A2707" t="s">
        <v>5052</v>
      </c>
      <c r="B2707" s="1">
        <v>44336</v>
      </c>
      <c r="C2707" t="s">
        <v>4701</v>
      </c>
      <c r="D2707" t="s">
        <v>856</v>
      </c>
      <c r="E2707" t="s">
        <v>27</v>
      </c>
      <c r="F2707" t="s">
        <v>28</v>
      </c>
      <c r="G2707" t="s">
        <v>29</v>
      </c>
      <c r="H2707" t="s">
        <v>62</v>
      </c>
      <c r="I2707" t="s">
        <v>176</v>
      </c>
      <c r="J2707" t="s">
        <v>544</v>
      </c>
      <c r="K2707" t="s">
        <v>57</v>
      </c>
      <c r="L2707" t="s">
        <v>51</v>
      </c>
      <c r="M2707" t="s">
        <v>35</v>
      </c>
      <c r="N2707" s="1">
        <v>44370</v>
      </c>
      <c r="O2707">
        <v>1.84</v>
      </c>
      <c r="P2707" s="2">
        <v>2.88</v>
      </c>
      <c r="Q2707">
        <v>1.04</v>
      </c>
      <c r="R2707">
        <v>26</v>
      </c>
      <c r="S2707" s="2">
        <v>47.84</v>
      </c>
      <c r="T2707" s="3">
        <v>0.08</v>
      </c>
      <c r="U2707" s="2">
        <v>3.83</v>
      </c>
      <c r="V2707" s="2">
        <v>44.01</v>
      </c>
      <c r="W2707" s="2">
        <v>1.49</v>
      </c>
      <c r="X2707" s="2">
        <v>45.5</v>
      </c>
    </row>
    <row r="2708" spans="1:24">
      <c r="A2708" t="s">
        <v>5053</v>
      </c>
      <c r="B2708" s="1">
        <v>44336</v>
      </c>
      <c r="C2708" t="s">
        <v>4703</v>
      </c>
      <c r="D2708" t="s">
        <v>859</v>
      </c>
      <c r="E2708" t="s">
        <v>27</v>
      </c>
      <c r="F2708" t="s">
        <v>28</v>
      </c>
      <c r="G2708" t="s">
        <v>107</v>
      </c>
      <c r="H2708" t="s">
        <v>62</v>
      </c>
      <c r="I2708" t="s">
        <v>73</v>
      </c>
      <c r="J2708" t="s">
        <v>547</v>
      </c>
      <c r="K2708" t="s">
        <v>33</v>
      </c>
      <c r="L2708" t="s">
        <v>58</v>
      </c>
      <c r="M2708" t="s">
        <v>35</v>
      </c>
      <c r="N2708" s="1">
        <v>44353</v>
      </c>
      <c r="O2708">
        <v>20.18</v>
      </c>
      <c r="P2708" s="2">
        <v>35.409999999999997</v>
      </c>
      <c r="Q2708">
        <v>15.23</v>
      </c>
      <c r="R2708">
        <v>49</v>
      </c>
      <c r="S2708" s="2">
        <v>988.82</v>
      </c>
      <c r="T2708" s="3">
        <v>0.02</v>
      </c>
      <c r="U2708" s="2">
        <v>19.78</v>
      </c>
      <c r="V2708" s="2">
        <v>969.04</v>
      </c>
      <c r="W2708" s="2">
        <v>1.99</v>
      </c>
      <c r="X2708" s="2">
        <v>971.03</v>
      </c>
    </row>
    <row r="2709" spans="1:24">
      <c r="A2709" t="s">
        <v>5054</v>
      </c>
      <c r="B2709" s="1">
        <v>44336</v>
      </c>
      <c r="C2709" t="s">
        <v>4705</v>
      </c>
      <c r="D2709" t="s">
        <v>862</v>
      </c>
      <c r="E2709" t="s">
        <v>39</v>
      </c>
      <c r="F2709" t="s">
        <v>39</v>
      </c>
      <c r="G2709" t="s">
        <v>46</v>
      </c>
      <c r="H2709" t="s">
        <v>416</v>
      </c>
      <c r="I2709" t="s">
        <v>73</v>
      </c>
      <c r="J2709" t="s">
        <v>550</v>
      </c>
      <c r="K2709" t="s">
        <v>33</v>
      </c>
      <c r="L2709" t="s">
        <v>51</v>
      </c>
      <c r="M2709" t="s">
        <v>35</v>
      </c>
      <c r="N2709" s="1">
        <v>44390</v>
      </c>
      <c r="O2709">
        <v>81.59</v>
      </c>
      <c r="P2709" s="2">
        <v>159.99</v>
      </c>
      <c r="Q2709">
        <v>78.400000000000006</v>
      </c>
      <c r="R2709">
        <v>19</v>
      </c>
      <c r="S2709" s="2">
        <v>1550.21</v>
      </c>
      <c r="T2709" s="3">
        <v>0.1</v>
      </c>
      <c r="U2709" s="2">
        <v>155.02000000000001</v>
      </c>
      <c r="V2709" s="2">
        <v>1395.19</v>
      </c>
      <c r="W2709" s="2">
        <v>5.5</v>
      </c>
      <c r="X2709" s="2">
        <v>1400.69</v>
      </c>
    </row>
    <row r="2710" spans="1:24">
      <c r="A2710" t="s">
        <v>5055</v>
      </c>
      <c r="B2710" s="1">
        <v>44338</v>
      </c>
      <c r="C2710" t="s">
        <v>2671</v>
      </c>
      <c r="D2710" t="s">
        <v>865</v>
      </c>
      <c r="E2710" t="s">
        <v>45</v>
      </c>
      <c r="F2710" t="s">
        <v>45</v>
      </c>
      <c r="G2710" t="s">
        <v>29</v>
      </c>
      <c r="H2710" t="s">
        <v>66</v>
      </c>
      <c r="I2710" t="s">
        <v>73</v>
      </c>
      <c r="J2710" t="s">
        <v>553</v>
      </c>
      <c r="K2710" t="s">
        <v>50</v>
      </c>
      <c r="L2710" t="s">
        <v>34</v>
      </c>
      <c r="M2710" t="s">
        <v>35</v>
      </c>
      <c r="N2710" s="1">
        <v>44378</v>
      </c>
      <c r="O2710">
        <v>2.31</v>
      </c>
      <c r="P2710" s="2">
        <v>3.78</v>
      </c>
      <c r="Q2710">
        <v>1.47</v>
      </c>
      <c r="R2710">
        <v>19</v>
      </c>
      <c r="S2710" s="2">
        <v>43.89</v>
      </c>
      <c r="T2710" s="3">
        <v>0.03</v>
      </c>
      <c r="U2710" s="2">
        <v>1.32</v>
      </c>
      <c r="V2710" s="2">
        <v>42.57</v>
      </c>
      <c r="W2710" s="2">
        <v>0.71</v>
      </c>
      <c r="X2710" s="2">
        <v>43.28</v>
      </c>
    </row>
    <row r="2711" spans="1:24">
      <c r="A2711" t="s">
        <v>5056</v>
      </c>
      <c r="B2711" s="1">
        <v>44340</v>
      </c>
      <c r="C2711" t="s">
        <v>2784</v>
      </c>
      <c r="D2711" t="s">
        <v>868</v>
      </c>
      <c r="E2711" t="s">
        <v>27</v>
      </c>
      <c r="F2711" t="s">
        <v>28</v>
      </c>
      <c r="G2711" t="s">
        <v>29</v>
      </c>
      <c r="H2711" t="s">
        <v>30</v>
      </c>
      <c r="I2711" t="s">
        <v>31</v>
      </c>
      <c r="J2711" t="s">
        <v>556</v>
      </c>
      <c r="K2711" t="s">
        <v>33</v>
      </c>
      <c r="L2711" t="s">
        <v>41</v>
      </c>
      <c r="M2711" t="s">
        <v>35</v>
      </c>
      <c r="N2711" s="1">
        <v>44399</v>
      </c>
      <c r="O2711">
        <v>0.9</v>
      </c>
      <c r="P2711" s="2">
        <v>2.1</v>
      </c>
      <c r="Q2711">
        <v>1.2</v>
      </c>
      <c r="R2711">
        <v>17</v>
      </c>
      <c r="S2711" s="2">
        <v>15.3</v>
      </c>
      <c r="T2711" s="3">
        <v>0.09</v>
      </c>
      <c r="U2711" s="2">
        <v>1.38</v>
      </c>
      <c r="V2711" s="2">
        <v>13.92</v>
      </c>
      <c r="W2711" s="2">
        <v>0.7</v>
      </c>
      <c r="X2711" s="2">
        <v>14.62</v>
      </c>
    </row>
    <row r="2712" spans="1:24">
      <c r="A2712" t="s">
        <v>5057</v>
      </c>
      <c r="B2712" s="1">
        <v>44340</v>
      </c>
      <c r="C2712" t="s">
        <v>3494</v>
      </c>
      <c r="D2712" t="s">
        <v>871</v>
      </c>
      <c r="E2712" t="s">
        <v>39</v>
      </c>
      <c r="F2712" t="s">
        <v>39</v>
      </c>
      <c r="G2712" t="s">
        <v>72</v>
      </c>
      <c r="H2712" t="s">
        <v>62</v>
      </c>
      <c r="I2712" t="s">
        <v>48</v>
      </c>
      <c r="J2712" t="s">
        <v>559</v>
      </c>
      <c r="K2712" t="s">
        <v>33</v>
      </c>
      <c r="L2712" t="s">
        <v>51</v>
      </c>
      <c r="M2712" t="s">
        <v>35</v>
      </c>
      <c r="N2712" s="1">
        <v>44368</v>
      </c>
      <c r="O2712">
        <v>3.75</v>
      </c>
      <c r="P2712" s="2">
        <v>7.08</v>
      </c>
      <c r="Q2712">
        <v>3.33</v>
      </c>
      <c r="R2712">
        <v>49</v>
      </c>
      <c r="S2712" s="2">
        <v>183.75</v>
      </c>
      <c r="T2712" s="3">
        <v>0</v>
      </c>
      <c r="U2712" s="2">
        <v>0</v>
      </c>
      <c r="V2712" s="2">
        <v>183.75</v>
      </c>
      <c r="W2712" s="2">
        <v>2.35</v>
      </c>
      <c r="X2712" s="2">
        <v>186.1</v>
      </c>
    </row>
    <row r="2713" spans="1:24">
      <c r="A2713" t="s">
        <v>5058</v>
      </c>
      <c r="B2713" s="1">
        <v>44342</v>
      </c>
      <c r="C2713" t="s">
        <v>4710</v>
      </c>
      <c r="D2713" t="s">
        <v>874</v>
      </c>
      <c r="E2713" t="s">
        <v>45</v>
      </c>
      <c r="F2713" t="s">
        <v>45</v>
      </c>
      <c r="G2713" t="s">
        <v>29</v>
      </c>
      <c r="H2713" t="s">
        <v>90</v>
      </c>
      <c r="I2713" t="s">
        <v>73</v>
      </c>
      <c r="J2713" t="s">
        <v>562</v>
      </c>
      <c r="K2713" t="s">
        <v>50</v>
      </c>
      <c r="L2713" t="s">
        <v>58</v>
      </c>
      <c r="M2713" t="s">
        <v>35</v>
      </c>
      <c r="N2713" s="1">
        <v>44379</v>
      </c>
      <c r="O2713">
        <v>1.0900000000000001</v>
      </c>
      <c r="P2713" s="2">
        <v>2.6</v>
      </c>
      <c r="Q2713">
        <v>1.51</v>
      </c>
      <c r="R2713">
        <v>8</v>
      </c>
      <c r="S2713" s="2">
        <v>8.7200000000000006</v>
      </c>
      <c r="T2713" s="3">
        <v>0.04</v>
      </c>
      <c r="U2713" s="2">
        <v>0.35</v>
      </c>
      <c r="V2713" s="2">
        <v>8.3699999999999992</v>
      </c>
      <c r="W2713" s="2">
        <v>2.4</v>
      </c>
      <c r="X2713" s="2">
        <v>10.77</v>
      </c>
    </row>
    <row r="2714" spans="1:24">
      <c r="A2714" t="s">
        <v>5059</v>
      </c>
      <c r="B2714" s="1">
        <v>44343</v>
      </c>
      <c r="C2714" t="s">
        <v>1727</v>
      </c>
      <c r="D2714" t="s">
        <v>877</v>
      </c>
      <c r="E2714" t="s">
        <v>27</v>
      </c>
      <c r="F2714" t="s">
        <v>28</v>
      </c>
      <c r="G2714" t="s">
        <v>46</v>
      </c>
      <c r="H2714" t="s">
        <v>66</v>
      </c>
      <c r="I2714" t="s">
        <v>63</v>
      </c>
      <c r="J2714" t="s">
        <v>565</v>
      </c>
      <c r="K2714" t="s">
        <v>57</v>
      </c>
      <c r="L2714" t="s">
        <v>34</v>
      </c>
      <c r="M2714" t="s">
        <v>35</v>
      </c>
      <c r="N2714" s="1">
        <v>44351</v>
      </c>
      <c r="O2714">
        <v>6.39</v>
      </c>
      <c r="P2714" s="2">
        <v>19.98</v>
      </c>
      <c r="Q2714">
        <v>13.59</v>
      </c>
      <c r="R2714">
        <v>7</v>
      </c>
      <c r="S2714" s="2">
        <v>44.73</v>
      </c>
      <c r="T2714" s="3">
        <v>0.09</v>
      </c>
      <c r="U2714" s="2">
        <v>4.03</v>
      </c>
      <c r="V2714" s="2">
        <v>40.700000000000003</v>
      </c>
      <c r="W2714" s="2">
        <v>4</v>
      </c>
      <c r="X2714" s="2">
        <v>44.7</v>
      </c>
    </row>
    <row r="2715" spans="1:24">
      <c r="A2715" t="s">
        <v>5060</v>
      </c>
      <c r="B2715" s="1">
        <v>44344</v>
      </c>
      <c r="C2715" t="s">
        <v>3496</v>
      </c>
      <c r="D2715" t="s">
        <v>880</v>
      </c>
      <c r="E2715" t="s">
        <v>39</v>
      </c>
      <c r="F2715" t="s">
        <v>39</v>
      </c>
      <c r="G2715" t="s">
        <v>29</v>
      </c>
      <c r="H2715" t="s">
        <v>150</v>
      </c>
      <c r="I2715" t="s">
        <v>63</v>
      </c>
      <c r="J2715" t="s">
        <v>568</v>
      </c>
      <c r="K2715" t="s">
        <v>50</v>
      </c>
      <c r="L2715" t="s">
        <v>41</v>
      </c>
      <c r="M2715" t="s">
        <v>52</v>
      </c>
      <c r="N2715" s="1">
        <v>44389</v>
      </c>
      <c r="O2715">
        <v>1.0900000000000001</v>
      </c>
      <c r="P2715" s="2">
        <v>2.6</v>
      </c>
      <c r="Q2715">
        <v>1.51</v>
      </c>
      <c r="R2715">
        <v>42</v>
      </c>
      <c r="S2715" s="2">
        <v>45.78</v>
      </c>
      <c r="T2715" s="3">
        <v>0.05</v>
      </c>
      <c r="U2715" s="2">
        <v>2.29</v>
      </c>
      <c r="V2715" s="2">
        <v>43.49</v>
      </c>
      <c r="W2715" s="2">
        <v>2.4</v>
      </c>
      <c r="X2715" s="2">
        <v>45.89</v>
      </c>
    </row>
    <row r="2716" spans="1:24">
      <c r="A2716" t="s">
        <v>5061</v>
      </c>
      <c r="B2716" s="1">
        <v>44345</v>
      </c>
      <c r="C2716" t="s">
        <v>4281</v>
      </c>
      <c r="D2716" t="s">
        <v>883</v>
      </c>
      <c r="E2716" t="s">
        <v>45</v>
      </c>
      <c r="F2716" t="s">
        <v>45</v>
      </c>
      <c r="G2716" t="s">
        <v>29</v>
      </c>
      <c r="H2716" t="s">
        <v>62</v>
      </c>
      <c r="I2716" t="s">
        <v>176</v>
      </c>
      <c r="J2716" t="s">
        <v>571</v>
      </c>
      <c r="K2716" t="s">
        <v>57</v>
      </c>
      <c r="L2716" t="s">
        <v>51</v>
      </c>
      <c r="M2716" t="s">
        <v>35</v>
      </c>
      <c r="N2716" s="1">
        <v>44349</v>
      </c>
      <c r="O2716">
        <v>1.84</v>
      </c>
      <c r="P2716" s="2">
        <v>2.88</v>
      </c>
      <c r="Q2716">
        <v>1.04</v>
      </c>
      <c r="R2716">
        <v>24</v>
      </c>
      <c r="S2716" s="2">
        <v>44.16</v>
      </c>
      <c r="T2716" s="3">
        <v>7.0000000000000007E-2</v>
      </c>
      <c r="U2716" s="2">
        <v>3.09</v>
      </c>
      <c r="V2716" s="2">
        <v>41.07</v>
      </c>
      <c r="W2716" s="2">
        <v>0.99</v>
      </c>
      <c r="X2716" s="2">
        <v>42.06</v>
      </c>
    </row>
    <row r="2717" spans="1:24">
      <c r="A2717" t="s">
        <v>5062</v>
      </c>
      <c r="B2717" s="1">
        <v>44347</v>
      </c>
      <c r="C2717" t="s">
        <v>2579</v>
      </c>
      <c r="D2717" t="s">
        <v>886</v>
      </c>
      <c r="E2717" t="s">
        <v>39</v>
      </c>
      <c r="F2717" t="s">
        <v>39</v>
      </c>
      <c r="G2717" t="s">
        <v>29</v>
      </c>
      <c r="H2717" t="s">
        <v>90</v>
      </c>
      <c r="I2717" t="s">
        <v>63</v>
      </c>
      <c r="J2717" t="s">
        <v>574</v>
      </c>
      <c r="K2717" t="s">
        <v>33</v>
      </c>
      <c r="L2717" t="s">
        <v>58</v>
      </c>
      <c r="M2717" t="s">
        <v>52</v>
      </c>
      <c r="N2717" s="1">
        <v>44356</v>
      </c>
      <c r="O2717">
        <v>8.82</v>
      </c>
      <c r="P2717" s="2">
        <v>20.99</v>
      </c>
      <c r="Q2717">
        <v>12.17</v>
      </c>
      <c r="R2717">
        <v>18</v>
      </c>
      <c r="S2717" s="2">
        <v>158.76</v>
      </c>
      <c r="T2717" s="3">
        <v>0</v>
      </c>
      <c r="U2717" s="2">
        <v>0</v>
      </c>
      <c r="V2717" s="2">
        <v>158.76</v>
      </c>
      <c r="W2717" s="2">
        <v>4.8099999999999996</v>
      </c>
      <c r="X2717" s="2">
        <v>163.57</v>
      </c>
    </row>
    <row r="2718" spans="1:24">
      <c r="A2718" t="s">
        <v>5063</v>
      </c>
      <c r="B2718" s="1">
        <v>44347</v>
      </c>
      <c r="C2718" t="s">
        <v>4716</v>
      </c>
      <c r="D2718" t="s">
        <v>889</v>
      </c>
      <c r="E2718" t="s">
        <v>39</v>
      </c>
      <c r="F2718" t="s">
        <v>39</v>
      </c>
      <c r="G2718" t="s">
        <v>72</v>
      </c>
      <c r="H2718" t="s">
        <v>62</v>
      </c>
      <c r="I2718" t="s">
        <v>31</v>
      </c>
      <c r="J2718" t="s">
        <v>577</v>
      </c>
      <c r="K2718" t="s">
        <v>57</v>
      </c>
      <c r="L2718" t="s">
        <v>58</v>
      </c>
      <c r="M2718" t="s">
        <v>35</v>
      </c>
      <c r="N2718" s="1">
        <v>44388</v>
      </c>
      <c r="O2718">
        <v>1.87</v>
      </c>
      <c r="P2718" s="2">
        <v>8.1199999999999992</v>
      </c>
      <c r="Q2718">
        <v>6.25</v>
      </c>
      <c r="R2718">
        <v>3</v>
      </c>
      <c r="S2718" s="2">
        <v>5.61</v>
      </c>
      <c r="T2718" s="3">
        <v>0.03</v>
      </c>
      <c r="U2718" s="2">
        <v>0.17</v>
      </c>
      <c r="V2718" s="2">
        <v>5.44</v>
      </c>
      <c r="W2718" s="2">
        <v>2.83</v>
      </c>
      <c r="X2718" s="2">
        <v>8.27</v>
      </c>
    </row>
    <row r="2719" spans="1:24">
      <c r="A2719" t="s">
        <v>5064</v>
      </c>
      <c r="B2719" s="1">
        <v>44347</v>
      </c>
      <c r="C2719" t="s">
        <v>2336</v>
      </c>
      <c r="D2719" t="s">
        <v>892</v>
      </c>
      <c r="E2719" t="s">
        <v>45</v>
      </c>
      <c r="F2719" t="s">
        <v>45</v>
      </c>
      <c r="G2719" t="s">
        <v>107</v>
      </c>
      <c r="H2719" t="s">
        <v>416</v>
      </c>
      <c r="I2719" t="s">
        <v>48</v>
      </c>
      <c r="J2719" t="s">
        <v>580</v>
      </c>
      <c r="K2719" t="s">
        <v>33</v>
      </c>
      <c r="L2719" t="s">
        <v>58</v>
      </c>
      <c r="M2719" t="s">
        <v>35</v>
      </c>
      <c r="N2719" s="1">
        <v>44367</v>
      </c>
      <c r="O2719">
        <v>14.95</v>
      </c>
      <c r="P2719" s="2">
        <v>34.76</v>
      </c>
      <c r="Q2719">
        <v>19.809999999999999</v>
      </c>
      <c r="R2719">
        <v>43</v>
      </c>
      <c r="S2719" s="2">
        <v>642.85</v>
      </c>
      <c r="T2719" s="3">
        <v>0.08</v>
      </c>
      <c r="U2719" s="2">
        <v>51.43</v>
      </c>
      <c r="V2719" s="2">
        <v>591.41999999999996</v>
      </c>
      <c r="W2719" s="2">
        <v>8.2200000000000006</v>
      </c>
      <c r="X2719" s="2">
        <v>599.64</v>
      </c>
    </row>
    <row r="2720" spans="1:24">
      <c r="A2720" t="s">
        <v>5065</v>
      </c>
      <c r="B2720" s="1">
        <v>44348</v>
      </c>
      <c r="C2720" t="s">
        <v>4719</v>
      </c>
      <c r="D2720" t="s">
        <v>895</v>
      </c>
      <c r="E2720" t="s">
        <v>27</v>
      </c>
      <c r="F2720" t="s">
        <v>28</v>
      </c>
      <c r="G2720" t="s">
        <v>29</v>
      </c>
      <c r="H2720" t="s">
        <v>62</v>
      </c>
      <c r="I2720" t="s">
        <v>48</v>
      </c>
      <c r="J2720" t="s">
        <v>583</v>
      </c>
      <c r="K2720" t="s">
        <v>33</v>
      </c>
      <c r="L2720" t="s">
        <v>41</v>
      </c>
      <c r="M2720" t="s">
        <v>35</v>
      </c>
      <c r="N2720" s="1">
        <v>44389</v>
      </c>
      <c r="O2720">
        <v>4.1900000000000004</v>
      </c>
      <c r="P2720" s="2">
        <v>10.23</v>
      </c>
      <c r="Q2720">
        <v>6.04</v>
      </c>
      <c r="R2720">
        <v>35</v>
      </c>
      <c r="S2720" s="2">
        <v>146.65</v>
      </c>
      <c r="T2720" s="3">
        <v>0.01</v>
      </c>
      <c r="U2720" s="2">
        <v>1.47</v>
      </c>
      <c r="V2720" s="2">
        <v>145.18</v>
      </c>
      <c r="W2720" s="2">
        <v>4.68</v>
      </c>
      <c r="X2720" s="2">
        <v>149.86000000000001</v>
      </c>
    </row>
    <row r="2721" spans="1:24">
      <c r="A2721" t="s">
        <v>5066</v>
      </c>
      <c r="B2721" s="1">
        <v>44355</v>
      </c>
      <c r="C2721" t="s">
        <v>4288</v>
      </c>
      <c r="D2721" t="s">
        <v>898</v>
      </c>
      <c r="E2721" t="s">
        <v>27</v>
      </c>
      <c r="F2721" t="s">
        <v>28</v>
      </c>
      <c r="G2721" t="s">
        <v>72</v>
      </c>
      <c r="H2721" t="s">
        <v>150</v>
      </c>
      <c r="I2721" t="s">
        <v>73</v>
      </c>
      <c r="J2721" t="s">
        <v>586</v>
      </c>
      <c r="K2721" t="s">
        <v>33</v>
      </c>
      <c r="L2721" t="s">
        <v>34</v>
      </c>
      <c r="M2721" t="s">
        <v>35</v>
      </c>
      <c r="N2721" s="1">
        <v>44359</v>
      </c>
      <c r="O2721">
        <v>62.4</v>
      </c>
      <c r="P2721" s="2">
        <v>155.99</v>
      </c>
      <c r="Q2721">
        <v>93.59</v>
      </c>
      <c r="R2721">
        <v>21</v>
      </c>
      <c r="S2721" s="2">
        <v>1310.4000000000001</v>
      </c>
      <c r="T2721" s="3">
        <v>0.08</v>
      </c>
      <c r="U2721" s="2">
        <v>104.83</v>
      </c>
      <c r="V2721" s="2">
        <v>1205.57</v>
      </c>
      <c r="W2721" s="2">
        <v>8.08</v>
      </c>
      <c r="X2721" s="2">
        <v>1213.6500000000001</v>
      </c>
    </row>
    <row r="2722" spans="1:24">
      <c r="A2722" t="s">
        <v>5067</v>
      </c>
      <c r="B2722" s="1">
        <v>44355</v>
      </c>
      <c r="C2722" t="s">
        <v>3309</v>
      </c>
      <c r="D2722" t="s">
        <v>901</v>
      </c>
      <c r="E2722" t="s">
        <v>39</v>
      </c>
      <c r="F2722" t="s">
        <v>39</v>
      </c>
      <c r="G2722" t="s">
        <v>107</v>
      </c>
      <c r="H2722" t="s">
        <v>66</v>
      </c>
      <c r="I2722" t="s">
        <v>63</v>
      </c>
      <c r="J2722" t="s">
        <v>589</v>
      </c>
      <c r="K2722" t="s">
        <v>50</v>
      </c>
      <c r="L2722" t="s">
        <v>41</v>
      </c>
      <c r="M2722" t="s">
        <v>35</v>
      </c>
      <c r="N2722" s="1">
        <v>44406</v>
      </c>
      <c r="O2722">
        <v>377.99</v>
      </c>
      <c r="P2722" s="2">
        <v>599.99</v>
      </c>
      <c r="Q2722">
        <v>222</v>
      </c>
      <c r="R2722">
        <v>41</v>
      </c>
      <c r="S2722" s="2">
        <v>15497.59</v>
      </c>
      <c r="T2722" s="3">
        <v>0.09</v>
      </c>
      <c r="U2722" s="2">
        <v>1394.78</v>
      </c>
      <c r="V2722" s="2">
        <v>14102.81</v>
      </c>
      <c r="W2722" s="2">
        <v>24.49</v>
      </c>
      <c r="X2722" s="2">
        <v>14127.3</v>
      </c>
    </row>
    <row r="2723" spans="1:24">
      <c r="A2723" t="s">
        <v>5068</v>
      </c>
      <c r="B2723" s="1">
        <v>44357</v>
      </c>
      <c r="C2723" t="s">
        <v>4723</v>
      </c>
      <c r="D2723" t="s">
        <v>904</v>
      </c>
      <c r="E2723" t="s">
        <v>45</v>
      </c>
      <c r="F2723" t="s">
        <v>45</v>
      </c>
      <c r="G2723" t="s">
        <v>29</v>
      </c>
      <c r="H2723" t="s">
        <v>116</v>
      </c>
      <c r="I2723" t="s">
        <v>73</v>
      </c>
      <c r="J2723" t="s">
        <v>592</v>
      </c>
      <c r="K2723" t="s">
        <v>57</v>
      </c>
      <c r="L2723" t="s">
        <v>58</v>
      </c>
      <c r="M2723" t="s">
        <v>35</v>
      </c>
      <c r="N2723" s="1">
        <v>44386</v>
      </c>
      <c r="O2723">
        <v>99.39</v>
      </c>
      <c r="P2723" s="2">
        <v>162.93</v>
      </c>
      <c r="Q2723">
        <v>63.54</v>
      </c>
      <c r="R2723">
        <v>36</v>
      </c>
      <c r="S2723" s="2">
        <v>3578.04</v>
      </c>
      <c r="T2723" s="3">
        <v>0.09</v>
      </c>
      <c r="U2723" s="2">
        <v>322.02</v>
      </c>
      <c r="V2723" s="2">
        <v>3256.02</v>
      </c>
      <c r="W2723" s="2">
        <v>19.989999999999998</v>
      </c>
      <c r="X2723" s="2">
        <v>3276.01</v>
      </c>
    </row>
    <row r="2724" spans="1:24">
      <c r="A2724" t="s">
        <v>5069</v>
      </c>
      <c r="B2724" s="1">
        <v>44357</v>
      </c>
      <c r="C2724" t="s">
        <v>2172</v>
      </c>
      <c r="D2724" t="s">
        <v>907</v>
      </c>
      <c r="E2724" t="s">
        <v>27</v>
      </c>
      <c r="F2724" t="s">
        <v>28</v>
      </c>
      <c r="G2724" t="s">
        <v>29</v>
      </c>
      <c r="H2724" t="s">
        <v>62</v>
      </c>
      <c r="I2724" t="s">
        <v>48</v>
      </c>
      <c r="J2724" t="s">
        <v>595</v>
      </c>
      <c r="K2724" t="s">
        <v>50</v>
      </c>
      <c r="L2724" t="s">
        <v>58</v>
      </c>
      <c r="M2724" t="s">
        <v>35</v>
      </c>
      <c r="N2724" s="1">
        <v>44394</v>
      </c>
      <c r="O2724">
        <v>3.52</v>
      </c>
      <c r="P2724" s="2">
        <v>5.68</v>
      </c>
      <c r="Q2724">
        <v>2.16</v>
      </c>
      <c r="R2724">
        <v>8</v>
      </c>
      <c r="S2724" s="2">
        <v>28.16</v>
      </c>
      <c r="T2724" s="3">
        <v>0.05</v>
      </c>
      <c r="U2724" s="2">
        <v>1.41</v>
      </c>
      <c r="V2724" s="2">
        <v>26.75</v>
      </c>
      <c r="W2724" s="2">
        <v>1.39</v>
      </c>
      <c r="X2724" s="2">
        <v>28.14</v>
      </c>
    </row>
    <row r="2725" spans="1:24">
      <c r="A2725" t="s">
        <v>5070</v>
      </c>
      <c r="B2725" s="1">
        <v>44358</v>
      </c>
      <c r="C2725" t="s">
        <v>4726</v>
      </c>
      <c r="D2725" t="s">
        <v>910</v>
      </c>
      <c r="E2725" t="s">
        <v>27</v>
      </c>
      <c r="F2725" t="s">
        <v>28</v>
      </c>
      <c r="G2725" t="s">
        <v>72</v>
      </c>
      <c r="H2725" t="s">
        <v>150</v>
      </c>
      <c r="I2725" t="s">
        <v>48</v>
      </c>
      <c r="J2725" t="s">
        <v>112</v>
      </c>
      <c r="K2725" t="s">
        <v>57</v>
      </c>
      <c r="L2725" t="s">
        <v>51</v>
      </c>
      <c r="M2725" t="s">
        <v>35</v>
      </c>
      <c r="N2725" s="1">
        <v>44386</v>
      </c>
      <c r="O2725">
        <v>3.51</v>
      </c>
      <c r="P2725" s="2">
        <v>8.57</v>
      </c>
      <c r="Q2725">
        <v>5.0599999999999996</v>
      </c>
      <c r="R2725">
        <v>22</v>
      </c>
      <c r="S2725" s="2">
        <v>77.22</v>
      </c>
      <c r="T2725" s="3">
        <v>0.1</v>
      </c>
      <c r="U2725" s="2">
        <v>7.72</v>
      </c>
      <c r="V2725" s="2">
        <v>69.5</v>
      </c>
      <c r="W2725" s="2">
        <v>6.14</v>
      </c>
      <c r="X2725" s="2">
        <v>75.64</v>
      </c>
    </row>
    <row r="2726" spans="1:24">
      <c r="A2726" t="s">
        <v>5071</v>
      </c>
      <c r="B2726" s="1">
        <v>44358</v>
      </c>
      <c r="C2726" t="s">
        <v>4728</v>
      </c>
      <c r="D2726" t="s">
        <v>913</v>
      </c>
      <c r="E2726" t="s">
        <v>39</v>
      </c>
      <c r="F2726" t="s">
        <v>39</v>
      </c>
      <c r="G2726" t="s">
        <v>72</v>
      </c>
      <c r="H2726" t="s">
        <v>47</v>
      </c>
      <c r="I2726" t="s">
        <v>176</v>
      </c>
      <c r="J2726" t="s">
        <v>117</v>
      </c>
      <c r="K2726" t="s">
        <v>33</v>
      </c>
      <c r="L2726" t="s">
        <v>58</v>
      </c>
      <c r="M2726" t="s">
        <v>52</v>
      </c>
      <c r="N2726" s="1">
        <v>44361</v>
      </c>
      <c r="O2726">
        <v>0.93</v>
      </c>
      <c r="P2726" s="2">
        <v>1.6</v>
      </c>
      <c r="Q2726">
        <v>0.67</v>
      </c>
      <c r="R2726">
        <v>24</v>
      </c>
      <c r="S2726" s="2">
        <v>22.32</v>
      </c>
      <c r="T2726" s="3">
        <v>0.04</v>
      </c>
      <c r="U2726" s="2">
        <v>0.89</v>
      </c>
      <c r="V2726" s="2">
        <v>21.43</v>
      </c>
      <c r="W2726" s="2">
        <v>1.29</v>
      </c>
      <c r="X2726" s="2">
        <v>22.72</v>
      </c>
    </row>
    <row r="2727" spans="1:24">
      <c r="A2727" t="s">
        <v>5072</v>
      </c>
      <c r="B2727" s="1">
        <v>44360</v>
      </c>
      <c r="C2727" t="s">
        <v>4730</v>
      </c>
      <c r="D2727" t="s">
        <v>916</v>
      </c>
      <c r="E2727" t="s">
        <v>45</v>
      </c>
      <c r="F2727" t="s">
        <v>45</v>
      </c>
      <c r="G2727" t="s">
        <v>29</v>
      </c>
      <c r="H2727" t="s">
        <v>416</v>
      </c>
      <c r="I2727" t="s">
        <v>63</v>
      </c>
      <c r="J2727" t="s">
        <v>121</v>
      </c>
      <c r="K2727" t="s">
        <v>57</v>
      </c>
      <c r="L2727" t="s">
        <v>34</v>
      </c>
      <c r="M2727" t="s">
        <v>35</v>
      </c>
      <c r="N2727" s="1">
        <v>44369</v>
      </c>
      <c r="O2727">
        <v>5.5</v>
      </c>
      <c r="P2727" s="2">
        <v>12.22</v>
      </c>
      <c r="Q2727">
        <v>6.72</v>
      </c>
      <c r="R2727">
        <v>8</v>
      </c>
      <c r="S2727" s="2">
        <v>44</v>
      </c>
      <c r="T2727" s="3">
        <v>0.1</v>
      </c>
      <c r="U2727" s="2">
        <v>4.4000000000000004</v>
      </c>
      <c r="V2727" s="2">
        <v>39.6</v>
      </c>
      <c r="W2727" s="2">
        <v>2.85</v>
      </c>
      <c r="X2727" s="2">
        <v>42.45</v>
      </c>
    </row>
    <row r="2728" spans="1:24">
      <c r="A2728" t="s">
        <v>5073</v>
      </c>
      <c r="B2728" s="1">
        <v>44361</v>
      </c>
      <c r="C2728" t="s">
        <v>4122</v>
      </c>
      <c r="D2728" t="s">
        <v>919</v>
      </c>
      <c r="E2728" t="s">
        <v>27</v>
      </c>
      <c r="F2728" t="s">
        <v>28</v>
      </c>
      <c r="G2728" t="s">
        <v>107</v>
      </c>
      <c r="H2728" t="s">
        <v>62</v>
      </c>
      <c r="I2728" t="s">
        <v>176</v>
      </c>
      <c r="J2728" t="s">
        <v>126</v>
      </c>
      <c r="K2728" t="s">
        <v>33</v>
      </c>
      <c r="L2728" t="s">
        <v>34</v>
      </c>
      <c r="M2728" t="s">
        <v>35</v>
      </c>
      <c r="N2728" s="1">
        <v>44374</v>
      </c>
      <c r="O2728">
        <v>1.31</v>
      </c>
      <c r="P2728" s="2">
        <v>2.84</v>
      </c>
      <c r="Q2728">
        <v>1.53</v>
      </c>
      <c r="R2728">
        <v>23</v>
      </c>
      <c r="S2728" s="2">
        <v>30.13</v>
      </c>
      <c r="T2728" s="3">
        <v>0.06</v>
      </c>
      <c r="U2728" s="2">
        <v>1.81</v>
      </c>
      <c r="V2728" s="2">
        <v>28.32</v>
      </c>
      <c r="W2728" s="2">
        <v>0.93</v>
      </c>
      <c r="X2728" s="2">
        <v>29.25</v>
      </c>
    </row>
    <row r="2729" spans="1:24">
      <c r="A2729" t="s">
        <v>5074</v>
      </c>
      <c r="B2729" s="1">
        <v>44367</v>
      </c>
      <c r="C2729" t="s">
        <v>1515</v>
      </c>
      <c r="D2729" t="s">
        <v>921</v>
      </c>
      <c r="E2729" t="s">
        <v>39</v>
      </c>
      <c r="F2729" t="s">
        <v>39</v>
      </c>
      <c r="G2729" t="s">
        <v>46</v>
      </c>
      <c r="H2729" t="s">
        <v>62</v>
      </c>
      <c r="I2729" t="s">
        <v>63</v>
      </c>
      <c r="J2729" t="s">
        <v>130</v>
      </c>
      <c r="K2729" t="s">
        <v>50</v>
      </c>
      <c r="L2729" t="s">
        <v>34</v>
      </c>
      <c r="M2729" t="s">
        <v>35</v>
      </c>
      <c r="N2729" s="1">
        <v>44396</v>
      </c>
      <c r="O2729">
        <v>4.59</v>
      </c>
      <c r="P2729" s="2">
        <v>7.28</v>
      </c>
      <c r="Q2729">
        <v>2.69</v>
      </c>
      <c r="R2729">
        <v>16</v>
      </c>
      <c r="S2729" s="2">
        <v>73.44</v>
      </c>
      <c r="T2729" s="3">
        <v>7.0000000000000007E-2</v>
      </c>
      <c r="U2729" s="2">
        <v>5.14</v>
      </c>
      <c r="V2729" s="2">
        <v>68.3</v>
      </c>
      <c r="W2729" s="2">
        <v>11.15</v>
      </c>
      <c r="X2729" s="2">
        <v>79.45</v>
      </c>
    </row>
    <row r="2730" spans="1:24">
      <c r="A2730" t="s">
        <v>5075</v>
      </c>
      <c r="B2730" s="1">
        <v>44368</v>
      </c>
      <c r="C2730" t="s">
        <v>4300</v>
      </c>
      <c r="D2730" t="s">
        <v>924</v>
      </c>
      <c r="E2730" t="s">
        <v>45</v>
      </c>
      <c r="F2730" t="s">
        <v>45</v>
      </c>
      <c r="G2730" t="s">
        <v>29</v>
      </c>
      <c r="H2730" t="s">
        <v>125</v>
      </c>
      <c r="I2730" t="s">
        <v>31</v>
      </c>
      <c r="J2730" t="s">
        <v>134</v>
      </c>
      <c r="K2730" t="s">
        <v>57</v>
      </c>
      <c r="L2730" t="s">
        <v>34</v>
      </c>
      <c r="M2730" t="s">
        <v>35</v>
      </c>
      <c r="N2730" s="1">
        <v>44393</v>
      </c>
      <c r="O2730">
        <v>2.25</v>
      </c>
      <c r="P2730" s="2">
        <v>3.69</v>
      </c>
      <c r="Q2730">
        <v>1.44</v>
      </c>
      <c r="R2730">
        <v>42</v>
      </c>
      <c r="S2730" s="2">
        <v>94.5</v>
      </c>
      <c r="T2730" s="3">
        <v>0.06</v>
      </c>
      <c r="U2730" s="2">
        <v>5.67</v>
      </c>
      <c r="V2730" s="2">
        <v>88.83</v>
      </c>
      <c r="W2730" s="2">
        <v>2.5</v>
      </c>
      <c r="X2730" s="2">
        <v>91.33</v>
      </c>
    </row>
    <row r="2731" spans="1:24">
      <c r="A2731" t="s">
        <v>5076</v>
      </c>
      <c r="B2731" s="1">
        <v>44372</v>
      </c>
      <c r="C2731" t="s">
        <v>4735</v>
      </c>
      <c r="D2731" t="s">
        <v>927</v>
      </c>
      <c r="E2731" t="s">
        <v>27</v>
      </c>
      <c r="F2731" t="s">
        <v>28</v>
      </c>
      <c r="G2731" t="s">
        <v>72</v>
      </c>
      <c r="H2731" t="s">
        <v>30</v>
      </c>
      <c r="I2731" t="s">
        <v>176</v>
      </c>
      <c r="J2731" t="s">
        <v>138</v>
      </c>
      <c r="K2731" t="s">
        <v>33</v>
      </c>
      <c r="L2731" t="s">
        <v>41</v>
      </c>
      <c r="M2731" t="s">
        <v>52</v>
      </c>
      <c r="N2731" s="1">
        <v>44394</v>
      </c>
      <c r="O2731">
        <v>1.18</v>
      </c>
      <c r="P2731" s="2">
        <v>1.88</v>
      </c>
      <c r="Q2731">
        <v>0.7</v>
      </c>
      <c r="R2731">
        <v>5</v>
      </c>
      <c r="S2731" s="2">
        <v>5.9</v>
      </c>
      <c r="T2731" s="3">
        <v>0.08</v>
      </c>
      <c r="U2731" s="2">
        <v>0.47</v>
      </c>
      <c r="V2731" s="2">
        <v>5.43</v>
      </c>
      <c r="W2731" s="2">
        <v>1.49</v>
      </c>
      <c r="X2731" s="2">
        <v>6.92</v>
      </c>
    </row>
    <row r="2732" spans="1:24">
      <c r="A2732" t="s">
        <v>5077</v>
      </c>
      <c r="B2732" s="1">
        <v>44374</v>
      </c>
      <c r="C2732" t="s">
        <v>4737</v>
      </c>
      <c r="D2732" t="s">
        <v>930</v>
      </c>
      <c r="E2732" t="s">
        <v>39</v>
      </c>
      <c r="F2732" t="s">
        <v>39</v>
      </c>
      <c r="G2732" t="s">
        <v>29</v>
      </c>
      <c r="H2732" t="s">
        <v>62</v>
      </c>
      <c r="I2732" t="s">
        <v>31</v>
      </c>
      <c r="J2732" t="s">
        <v>142</v>
      </c>
      <c r="K2732" t="s">
        <v>57</v>
      </c>
      <c r="L2732" t="s">
        <v>51</v>
      </c>
      <c r="M2732" t="s">
        <v>35</v>
      </c>
      <c r="N2732" s="1">
        <v>44380</v>
      </c>
      <c r="O2732">
        <v>3.65</v>
      </c>
      <c r="P2732" s="2">
        <v>5.98</v>
      </c>
      <c r="Q2732">
        <v>2.33</v>
      </c>
      <c r="R2732">
        <v>50</v>
      </c>
      <c r="S2732" s="2">
        <v>182.5</v>
      </c>
      <c r="T2732" s="3">
        <v>0.02</v>
      </c>
      <c r="U2732" s="2">
        <v>3.65</v>
      </c>
      <c r="V2732" s="2">
        <v>178.85</v>
      </c>
      <c r="W2732" s="2">
        <v>1.49</v>
      </c>
      <c r="X2732" s="2">
        <v>180.34</v>
      </c>
    </row>
    <row r="2733" spans="1:24">
      <c r="A2733" t="s">
        <v>5078</v>
      </c>
      <c r="B2733" s="1">
        <v>44374</v>
      </c>
      <c r="C2733" t="s">
        <v>2807</v>
      </c>
      <c r="D2733" t="s">
        <v>933</v>
      </c>
      <c r="E2733" t="s">
        <v>45</v>
      </c>
      <c r="F2733" t="s">
        <v>45</v>
      </c>
      <c r="G2733" t="s">
        <v>29</v>
      </c>
      <c r="H2733" t="s">
        <v>62</v>
      </c>
      <c r="I2733" t="s">
        <v>176</v>
      </c>
      <c r="J2733" t="s">
        <v>146</v>
      </c>
      <c r="K2733" t="s">
        <v>33</v>
      </c>
      <c r="L2733" t="s">
        <v>58</v>
      </c>
      <c r="M2733" t="s">
        <v>35</v>
      </c>
      <c r="N2733" s="1">
        <v>44396</v>
      </c>
      <c r="O2733">
        <v>1.53</v>
      </c>
      <c r="P2733" s="2">
        <v>2.78</v>
      </c>
      <c r="Q2733">
        <v>1.25</v>
      </c>
      <c r="R2733">
        <v>44</v>
      </c>
      <c r="S2733" s="2">
        <v>67.319999999999993</v>
      </c>
      <c r="T2733" s="3">
        <v>7.0000000000000007E-2</v>
      </c>
      <c r="U2733" s="2">
        <v>4.71</v>
      </c>
      <c r="V2733" s="2">
        <v>62.61</v>
      </c>
      <c r="W2733" s="2">
        <v>1.34</v>
      </c>
      <c r="X2733" s="2">
        <v>63.95</v>
      </c>
    </row>
    <row r="2734" spans="1:24">
      <c r="A2734" t="s">
        <v>5079</v>
      </c>
      <c r="B2734" s="1">
        <v>44374</v>
      </c>
      <c r="C2734" t="s">
        <v>3832</v>
      </c>
      <c r="D2734" t="s">
        <v>936</v>
      </c>
      <c r="E2734" t="s">
        <v>27</v>
      </c>
      <c r="F2734" t="s">
        <v>28</v>
      </c>
      <c r="G2734" t="s">
        <v>29</v>
      </c>
      <c r="H2734" t="s">
        <v>416</v>
      </c>
      <c r="I2734" t="s">
        <v>63</v>
      </c>
      <c r="J2734" t="s">
        <v>151</v>
      </c>
      <c r="K2734" t="s">
        <v>50</v>
      </c>
      <c r="L2734" t="s">
        <v>51</v>
      </c>
      <c r="M2734" t="s">
        <v>35</v>
      </c>
      <c r="N2734" s="1">
        <v>44383</v>
      </c>
      <c r="O2734">
        <v>2.1800000000000002</v>
      </c>
      <c r="P2734" s="2">
        <v>3.52</v>
      </c>
      <c r="Q2734">
        <v>1.34</v>
      </c>
      <c r="R2734">
        <v>1</v>
      </c>
      <c r="S2734" s="2">
        <v>2.1800000000000002</v>
      </c>
      <c r="T2734" s="3">
        <v>0.04</v>
      </c>
      <c r="U2734" s="2">
        <v>0.09</v>
      </c>
      <c r="V2734" s="2">
        <v>2.09</v>
      </c>
      <c r="W2734" s="2">
        <v>6.83</v>
      </c>
      <c r="X2734" s="2">
        <v>8.92</v>
      </c>
    </row>
    <row r="2735" spans="1:24">
      <c r="A2735" t="s">
        <v>5080</v>
      </c>
      <c r="B2735" s="1">
        <v>44375</v>
      </c>
      <c r="C2735" t="s">
        <v>3333</v>
      </c>
      <c r="D2735" t="s">
        <v>939</v>
      </c>
      <c r="E2735" t="s">
        <v>39</v>
      </c>
      <c r="F2735" t="s">
        <v>39</v>
      </c>
      <c r="G2735" t="s">
        <v>46</v>
      </c>
      <c r="H2735" t="s">
        <v>125</v>
      </c>
      <c r="I2735" t="s">
        <v>31</v>
      </c>
      <c r="J2735" t="s">
        <v>155</v>
      </c>
      <c r="K2735" t="s">
        <v>57</v>
      </c>
      <c r="L2735" t="s">
        <v>34</v>
      </c>
      <c r="M2735" t="s">
        <v>52</v>
      </c>
      <c r="N2735" s="1">
        <v>44376</v>
      </c>
      <c r="O2735">
        <v>2.4500000000000002</v>
      </c>
      <c r="P2735" s="2">
        <v>3.89</v>
      </c>
      <c r="Q2735">
        <v>1.44</v>
      </c>
      <c r="R2735">
        <v>32</v>
      </c>
      <c r="S2735" s="2">
        <v>78.400000000000006</v>
      </c>
      <c r="T2735" s="3">
        <v>0.1</v>
      </c>
      <c r="U2735" s="2">
        <v>7.84</v>
      </c>
      <c r="V2735" s="2">
        <v>70.56</v>
      </c>
      <c r="W2735" s="2">
        <v>7.01</v>
      </c>
      <c r="X2735" s="2">
        <v>77.569999999999993</v>
      </c>
    </row>
    <row r="2736" spans="1:24">
      <c r="A2736" t="s">
        <v>5081</v>
      </c>
      <c r="B2736" s="1">
        <v>44375</v>
      </c>
      <c r="C2736" t="s">
        <v>4455</v>
      </c>
      <c r="D2736" t="s">
        <v>942</v>
      </c>
      <c r="E2736" t="s">
        <v>45</v>
      </c>
      <c r="F2736" t="s">
        <v>45</v>
      </c>
      <c r="G2736" t="s">
        <v>29</v>
      </c>
      <c r="H2736" t="s">
        <v>167</v>
      </c>
      <c r="I2736" t="s">
        <v>31</v>
      </c>
      <c r="J2736" t="s">
        <v>159</v>
      </c>
      <c r="K2736" t="s">
        <v>33</v>
      </c>
      <c r="L2736" t="s">
        <v>41</v>
      </c>
      <c r="M2736" t="s">
        <v>35</v>
      </c>
      <c r="N2736" s="1">
        <v>44401</v>
      </c>
      <c r="O2736">
        <v>1.84</v>
      </c>
      <c r="P2736" s="2">
        <v>2.88</v>
      </c>
      <c r="Q2736">
        <v>1.04</v>
      </c>
      <c r="R2736">
        <v>25</v>
      </c>
      <c r="S2736" s="2">
        <v>46</v>
      </c>
      <c r="T2736" s="3">
        <v>0.04</v>
      </c>
      <c r="U2736" s="2">
        <v>1.84</v>
      </c>
      <c r="V2736" s="2">
        <v>44.16</v>
      </c>
      <c r="W2736" s="2">
        <v>1.49</v>
      </c>
      <c r="X2736" s="2">
        <v>45.65</v>
      </c>
    </row>
    <row r="2737" spans="1:24">
      <c r="A2737" t="s">
        <v>5082</v>
      </c>
      <c r="B2737" s="1">
        <v>44375</v>
      </c>
      <c r="C2737" t="s">
        <v>4743</v>
      </c>
      <c r="D2737" t="s">
        <v>945</v>
      </c>
      <c r="E2737" t="s">
        <v>27</v>
      </c>
      <c r="F2737" t="s">
        <v>28</v>
      </c>
      <c r="G2737" t="s">
        <v>29</v>
      </c>
      <c r="H2737" t="s">
        <v>150</v>
      </c>
      <c r="I2737" t="s">
        <v>63</v>
      </c>
      <c r="J2737" t="s">
        <v>163</v>
      </c>
      <c r="K2737" t="s">
        <v>33</v>
      </c>
      <c r="L2737" t="s">
        <v>51</v>
      </c>
      <c r="M2737" t="s">
        <v>35</v>
      </c>
      <c r="N2737" s="1">
        <v>44388</v>
      </c>
      <c r="O2737">
        <v>6.51</v>
      </c>
      <c r="P2737" s="2">
        <v>30.98</v>
      </c>
      <c r="Q2737">
        <v>24.47</v>
      </c>
      <c r="R2737">
        <v>6</v>
      </c>
      <c r="S2737" s="2">
        <v>39.06</v>
      </c>
      <c r="T2737" s="3">
        <v>0.01</v>
      </c>
      <c r="U2737" s="2">
        <v>0.39</v>
      </c>
      <c r="V2737" s="2">
        <v>38.67</v>
      </c>
      <c r="W2737" s="2">
        <v>6.5</v>
      </c>
      <c r="X2737" s="2">
        <v>45.17</v>
      </c>
    </row>
    <row r="2738" spans="1:24">
      <c r="A2738" t="s">
        <v>5083</v>
      </c>
      <c r="B2738" s="1">
        <v>44376</v>
      </c>
      <c r="C2738" t="s">
        <v>4312</v>
      </c>
      <c r="D2738" t="s">
        <v>948</v>
      </c>
      <c r="E2738" t="s">
        <v>39</v>
      </c>
      <c r="F2738" t="s">
        <v>39</v>
      </c>
      <c r="G2738" t="s">
        <v>107</v>
      </c>
      <c r="H2738" t="s">
        <v>150</v>
      </c>
      <c r="I2738" t="s">
        <v>48</v>
      </c>
      <c r="J2738" t="s">
        <v>168</v>
      </c>
      <c r="K2738" t="s">
        <v>50</v>
      </c>
      <c r="L2738" t="s">
        <v>58</v>
      </c>
      <c r="M2738" t="s">
        <v>35</v>
      </c>
      <c r="N2738" s="1">
        <v>44384</v>
      </c>
      <c r="O2738">
        <v>1.84</v>
      </c>
      <c r="P2738" s="2">
        <v>2.88</v>
      </c>
      <c r="Q2738">
        <v>1.04</v>
      </c>
      <c r="R2738">
        <v>49</v>
      </c>
      <c r="S2738" s="2">
        <v>90.16</v>
      </c>
      <c r="T2738" s="3">
        <v>0.01</v>
      </c>
      <c r="U2738" s="2">
        <v>0.9</v>
      </c>
      <c r="V2738" s="2">
        <v>89.26</v>
      </c>
      <c r="W2738" s="2">
        <v>0.99</v>
      </c>
      <c r="X2738" s="2">
        <v>90.25</v>
      </c>
    </row>
    <row r="2739" spans="1:24">
      <c r="A2739" t="s">
        <v>5084</v>
      </c>
      <c r="B2739" s="1">
        <v>44379</v>
      </c>
      <c r="C2739" t="s">
        <v>4314</v>
      </c>
      <c r="D2739" t="s">
        <v>951</v>
      </c>
      <c r="E2739" t="s">
        <v>45</v>
      </c>
      <c r="F2739" t="s">
        <v>45</v>
      </c>
      <c r="G2739" t="s">
        <v>107</v>
      </c>
      <c r="H2739" t="s">
        <v>167</v>
      </c>
      <c r="I2739" t="s">
        <v>48</v>
      </c>
      <c r="J2739" t="s">
        <v>172</v>
      </c>
      <c r="K2739" t="s">
        <v>33</v>
      </c>
      <c r="L2739" t="s">
        <v>34</v>
      </c>
      <c r="M2739" t="s">
        <v>35</v>
      </c>
      <c r="N2739" s="1">
        <v>44425</v>
      </c>
      <c r="O2739">
        <v>5.5</v>
      </c>
      <c r="P2739" s="2">
        <v>12.22</v>
      </c>
      <c r="Q2739">
        <v>6.72</v>
      </c>
      <c r="R2739">
        <v>46</v>
      </c>
      <c r="S2739" s="2">
        <v>253</v>
      </c>
      <c r="T2739" s="3">
        <v>0.03</v>
      </c>
      <c r="U2739" s="2">
        <v>7.59</v>
      </c>
      <c r="V2739" s="2">
        <v>245.41</v>
      </c>
      <c r="W2739" s="2">
        <v>2.85</v>
      </c>
      <c r="X2739" s="2">
        <v>248.26</v>
      </c>
    </row>
    <row r="2740" spans="1:24">
      <c r="A2740" t="s">
        <v>5085</v>
      </c>
      <c r="B2740" s="1">
        <v>44379</v>
      </c>
      <c r="C2740" t="s">
        <v>3540</v>
      </c>
      <c r="D2740" t="s">
        <v>954</v>
      </c>
      <c r="E2740" t="s">
        <v>39</v>
      </c>
      <c r="F2740" t="s">
        <v>39</v>
      </c>
      <c r="G2740" t="s">
        <v>107</v>
      </c>
      <c r="H2740" t="s">
        <v>125</v>
      </c>
      <c r="I2740" t="s">
        <v>73</v>
      </c>
      <c r="J2740" t="s">
        <v>177</v>
      </c>
      <c r="K2740" t="s">
        <v>33</v>
      </c>
      <c r="L2740" t="s">
        <v>41</v>
      </c>
      <c r="M2740" t="s">
        <v>35</v>
      </c>
      <c r="N2740" s="1">
        <v>44392</v>
      </c>
      <c r="O2740">
        <v>11.11</v>
      </c>
      <c r="P2740" s="2">
        <v>19.84</v>
      </c>
      <c r="Q2740">
        <v>8.73</v>
      </c>
      <c r="R2740">
        <v>1</v>
      </c>
      <c r="S2740" s="2">
        <v>11.11</v>
      </c>
      <c r="T2740" s="3">
        <v>0.05</v>
      </c>
      <c r="U2740" s="2">
        <v>0.56000000000000005</v>
      </c>
      <c r="V2740" s="2">
        <v>10.55</v>
      </c>
      <c r="W2740" s="2">
        <v>4.0999999999999996</v>
      </c>
      <c r="X2740" s="2">
        <v>14.65</v>
      </c>
    </row>
    <row r="2741" spans="1:24">
      <c r="A2741" t="s">
        <v>5086</v>
      </c>
      <c r="B2741" s="1">
        <v>44381</v>
      </c>
      <c r="C2741" t="s">
        <v>2061</v>
      </c>
      <c r="D2741" t="s">
        <v>957</v>
      </c>
      <c r="E2741" t="s">
        <v>45</v>
      </c>
      <c r="F2741" t="s">
        <v>45</v>
      </c>
      <c r="G2741" t="s">
        <v>29</v>
      </c>
      <c r="H2741" t="s">
        <v>30</v>
      </c>
      <c r="I2741" t="s">
        <v>63</v>
      </c>
      <c r="J2741" t="s">
        <v>182</v>
      </c>
      <c r="K2741" t="s">
        <v>50</v>
      </c>
      <c r="L2741" t="s">
        <v>51</v>
      </c>
      <c r="M2741" t="s">
        <v>35</v>
      </c>
      <c r="N2741" s="1">
        <v>44433</v>
      </c>
      <c r="O2741">
        <v>11.38</v>
      </c>
      <c r="P2741" s="2">
        <v>18.649999999999999</v>
      </c>
      <c r="Q2741">
        <v>7.27</v>
      </c>
      <c r="R2741">
        <v>44</v>
      </c>
      <c r="S2741" s="2">
        <v>500.72</v>
      </c>
      <c r="T2741" s="3">
        <v>0.03</v>
      </c>
      <c r="U2741" s="2">
        <v>15.02</v>
      </c>
      <c r="V2741" s="2">
        <v>485.7</v>
      </c>
      <c r="W2741" s="2">
        <v>3.77</v>
      </c>
      <c r="X2741" s="2">
        <v>489.47</v>
      </c>
    </row>
    <row r="2742" spans="1:24">
      <c r="A2742" t="s">
        <v>5087</v>
      </c>
      <c r="B2742" s="1">
        <v>44381</v>
      </c>
      <c r="C2742" t="s">
        <v>4749</v>
      </c>
      <c r="D2742" t="s">
        <v>960</v>
      </c>
      <c r="E2742" t="s">
        <v>27</v>
      </c>
      <c r="F2742" t="s">
        <v>28</v>
      </c>
      <c r="G2742" t="s">
        <v>29</v>
      </c>
      <c r="H2742" t="s">
        <v>90</v>
      </c>
      <c r="I2742" t="s">
        <v>176</v>
      </c>
      <c r="J2742" t="s">
        <v>186</v>
      </c>
      <c r="K2742" t="s">
        <v>57</v>
      </c>
      <c r="L2742" t="s">
        <v>58</v>
      </c>
      <c r="M2742" t="s">
        <v>35</v>
      </c>
      <c r="N2742" s="1">
        <v>44408</v>
      </c>
      <c r="O2742">
        <v>2.74</v>
      </c>
      <c r="P2742" s="2">
        <v>4.49</v>
      </c>
      <c r="Q2742">
        <v>1.75</v>
      </c>
      <c r="R2742">
        <v>15</v>
      </c>
      <c r="S2742" s="2">
        <v>41.1</v>
      </c>
      <c r="T2742" s="3">
        <v>0.05</v>
      </c>
      <c r="U2742" s="2">
        <v>2.06</v>
      </c>
      <c r="V2742" s="2">
        <v>39.049999999999997</v>
      </c>
      <c r="W2742" s="2">
        <v>1.49</v>
      </c>
      <c r="X2742" s="2">
        <v>40.54</v>
      </c>
    </row>
    <row r="2743" spans="1:24">
      <c r="A2743" t="s">
        <v>5088</v>
      </c>
      <c r="B2743" s="1">
        <v>44382</v>
      </c>
      <c r="C2743" t="s">
        <v>4582</v>
      </c>
      <c r="D2743" t="s">
        <v>963</v>
      </c>
      <c r="E2743" t="s">
        <v>27</v>
      </c>
      <c r="F2743" t="s">
        <v>28</v>
      </c>
      <c r="G2743" t="s">
        <v>107</v>
      </c>
      <c r="H2743" t="s">
        <v>30</v>
      </c>
      <c r="I2743" t="s">
        <v>73</v>
      </c>
      <c r="J2743" t="s">
        <v>190</v>
      </c>
      <c r="K2743" t="s">
        <v>50</v>
      </c>
      <c r="L2743" t="s">
        <v>58</v>
      </c>
      <c r="M2743" t="s">
        <v>35</v>
      </c>
      <c r="N2743" s="1">
        <v>44383</v>
      </c>
      <c r="O2743">
        <v>8.82</v>
      </c>
      <c r="P2743" s="2">
        <v>20.99</v>
      </c>
      <c r="Q2743">
        <v>12.17</v>
      </c>
      <c r="R2743">
        <v>49</v>
      </c>
      <c r="S2743" s="2">
        <v>432.18</v>
      </c>
      <c r="T2743" s="3">
        <v>0.06</v>
      </c>
      <c r="U2743" s="2">
        <v>25.93</v>
      </c>
      <c r="V2743" s="2">
        <v>406.25</v>
      </c>
      <c r="W2743" s="2">
        <v>4.8099999999999996</v>
      </c>
      <c r="X2743" s="2">
        <v>411.06</v>
      </c>
    </row>
    <row r="2744" spans="1:24">
      <c r="A2744" t="s">
        <v>5089</v>
      </c>
      <c r="B2744" s="1">
        <v>44386</v>
      </c>
      <c r="C2744" t="s">
        <v>3848</v>
      </c>
      <c r="D2744" t="s">
        <v>966</v>
      </c>
      <c r="E2744" t="s">
        <v>39</v>
      </c>
      <c r="F2744" t="s">
        <v>39</v>
      </c>
      <c r="G2744" t="s">
        <v>107</v>
      </c>
      <c r="H2744" t="s">
        <v>167</v>
      </c>
      <c r="I2744" t="s">
        <v>63</v>
      </c>
      <c r="J2744" t="s">
        <v>194</v>
      </c>
      <c r="K2744" t="s">
        <v>57</v>
      </c>
      <c r="L2744" t="s">
        <v>58</v>
      </c>
      <c r="M2744" t="s">
        <v>35</v>
      </c>
      <c r="N2744" s="1">
        <v>44400</v>
      </c>
      <c r="O2744">
        <v>56.16</v>
      </c>
      <c r="P2744" s="2">
        <v>136.97999999999999</v>
      </c>
      <c r="Q2744">
        <v>80.819999999999993</v>
      </c>
      <c r="R2744">
        <v>7</v>
      </c>
      <c r="S2744" s="2">
        <v>393.12</v>
      </c>
      <c r="T2744" s="3">
        <v>0.02</v>
      </c>
      <c r="U2744" s="2">
        <v>7.86</v>
      </c>
      <c r="V2744" s="2">
        <v>385.26</v>
      </c>
      <c r="W2744" s="2">
        <v>24.49</v>
      </c>
      <c r="X2744" s="2">
        <v>409.75</v>
      </c>
    </row>
    <row r="2745" spans="1:24">
      <c r="A2745" t="s">
        <v>5090</v>
      </c>
      <c r="B2745" s="1">
        <v>44388</v>
      </c>
      <c r="C2745" t="s">
        <v>4753</v>
      </c>
      <c r="D2745" t="s">
        <v>969</v>
      </c>
      <c r="E2745" t="s">
        <v>45</v>
      </c>
      <c r="F2745" t="s">
        <v>45</v>
      </c>
      <c r="G2745" t="s">
        <v>46</v>
      </c>
      <c r="H2745" t="s">
        <v>525</v>
      </c>
      <c r="I2745" t="s">
        <v>31</v>
      </c>
      <c r="J2745" t="s">
        <v>198</v>
      </c>
      <c r="K2745" t="s">
        <v>33</v>
      </c>
      <c r="L2745" t="s">
        <v>41</v>
      </c>
      <c r="M2745" t="s">
        <v>35</v>
      </c>
      <c r="N2745" s="1">
        <v>44423</v>
      </c>
      <c r="O2745">
        <v>0.94</v>
      </c>
      <c r="P2745" s="2">
        <v>1.88</v>
      </c>
      <c r="Q2745">
        <v>0.94</v>
      </c>
      <c r="R2745">
        <v>22</v>
      </c>
      <c r="S2745" s="2">
        <v>20.68</v>
      </c>
      <c r="T2745" s="3">
        <v>7.0000000000000007E-2</v>
      </c>
      <c r="U2745" s="2">
        <v>1.45</v>
      </c>
      <c r="V2745" s="2">
        <v>19.23</v>
      </c>
      <c r="W2745" s="2">
        <v>0.79</v>
      </c>
      <c r="X2745" s="2">
        <v>20.02</v>
      </c>
    </row>
    <row r="2746" spans="1:24">
      <c r="A2746" t="s">
        <v>5091</v>
      </c>
      <c r="B2746" s="1">
        <v>44389</v>
      </c>
      <c r="C2746" t="s">
        <v>3045</v>
      </c>
      <c r="D2746" t="s">
        <v>972</v>
      </c>
      <c r="E2746" t="s">
        <v>27</v>
      </c>
      <c r="F2746" t="s">
        <v>28</v>
      </c>
      <c r="G2746" t="s">
        <v>107</v>
      </c>
      <c r="H2746" t="s">
        <v>525</v>
      </c>
      <c r="I2746" t="s">
        <v>48</v>
      </c>
      <c r="J2746" t="s">
        <v>202</v>
      </c>
      <c r="K2746" t="s">
        <v>57</v>
      </c>
      <c r="L2746" t="s">
        <v>34</v>
      </c>
      <c r="M2746" t="s">
        <v>35</v>
      </c>
      <c r="N2746" s="1">
        <v>44420</v>
      </c>
      <c r="O2746">
        <v>11.04</v>
      </c>
      <c r="P2746" s="2">
        <v>16.98</v>
      </c>
      <c r="Q2746">
        <v>5.94</v>
      </c>
      <c r="R2746">
        <v>1</v>
      </c>
      <c r="S2746" s="2">
        <v>11.04</v>
      </c>
      <c r="T2746" s="3">
        <v>0.03</v>
      </c>
      <c r="U2746" s="2">
        <v>0.33</v>
      </c>
      <c r="V2746" s="2">
        <v>10.71</v>
      </c>
      <c r="W2746" s="2">
        <v>12.39</v>
      </c>
      <c r="X2746" s="2">
        <v>23.1</v>
      </c>
    </row>
    <row r="2747" spans="1:24">
      <c r="A2747" t="s">
        <v>5092</v>
      </c>
      <c r="B2747" s="1">
        <v>44391</v>
      </c>
      <c r="C2747" t="s">
        <v>4326</v>
      </c>
      <c r="D2747" t="s">
        <v>975</v>
      </c>
      <c r="E2747" t="s">
        <v>39</v>
      </c>
      <c r="F2747" t="s">
        <v>39</v>
      </c>
      <c r="G2747" t="s">
        <v>46</v>
      </c>
      <c r="H2747" t="s">
        <v>30</v>
      </c>
      <c r="I2747" t="s">
        <v>48</v>
      </c>
      <c r="J2747" t="s">
        <v>206</v>
      </c>
      <c r="K2747" t="s">
        <v>33</v>
      </c>
      <c r="L2747" t="s">
        <v>41</v>
      </c>
      <c r="M2747" t="s">
        <v>52</v>
      </c>
      <c r="N2747" s="1">
        <v>44400</v>
      </c>
      <c r="O2747">
        <v>3.48</v>
      </c>
      <c r="P2747" s="2">
        <v>5.43</v>
      </c>
      <c r="Q2747">
        <v>1.95</v>
      </c>
      <c r="R2747">
        <v>48</v>
      </c>
      <c r="S2747" s="2">
        <v>167.04</v>
      </c>
      <c r="T2747" s="3">
        <v>0.05</v>
      </c>
      <c r="U2747" s="2">
        <v>8.35</v>
      </c>
      <c r="V2747" s="2">
        <v>158.69</v>
      </c>
      <c r="W2747" s="2">
        <v>0.95</v>
      </c>
      <c r="X2747" s="2">
        <v>159.63999999999999</v>
      </c>
    </row>
    <row r="2748" spans="1:24">
      <c r="A2748" t="s">
        <v>5093</v>
      </c>
      <c r="B2748" s="1">
        <v>44392</v>
      </c>
      <c r="C2748" t="s">
        <v>4328</v>
      </c>
      <c r="D2748" t="s">
        <v>978</v>
      </c>
      <c r="E2748" t="s">
        <v>45</v>
      </c>
      <c r="F2748" t="s">
        <v>45</v>
      </c>
      <c r="G2748" t="s">
        <v>72</v>
      </c>
      <c r="H2748" t="s">
        <v>47</v>
      </c>
      <c r="I2748" t="s">
        <v>48</v>
      </c>
      <c r="J2748" t="s">
        <v>210</v>
      </c>
      <c r="K2748" t="s">
        <v>33</v>
      </c>
      <c r="L2748" t="s">
        <v>58</v>
      </c>
      <c r="M2748" t="s">
        <v>35</v>
      </c>
      <c r="N2748" s="1">
        <v>44424</v>
      </c>
      <c r="O2748">
        <v>5.22</v>
      </c>
      <c r="P2748" s="2">
        <v>9.85</v>
      </c>
      <c r="Q2748">
        <v>4.63</v>
      </c>
      <c r="R2748">
        <v>21</v>
      </c>
      <c r="S2748" s="2">
        <v>109.62</v>
      </c>
      <c r="T2748" s="3">
        <v>0.1</v>
      </c>
      <c r="U2748" s="2">
        <v>10.96</v>
      </c>
      <c r="V2748" s="2">
        <v>98.66</v>
      </c>
      <c r="W2748" s="2">
        <v>4.82</v>
      </c>
      <c r="X2748" s="2">
        <v>103.48</v>
      </c>
    </row>
    <row r="2749" spans="1:24">
      <c r="A2749" t="s">
        <v>5094</v>
      </c>
      <c r="B2749" s="1">
        <v>44393</v>
      </c>
      <c r="C2749" t="s">
        <v>3356</v>
      </c>
      <c r="D2749" t="s">
        <v>981</v>
      </c>
      <c r="E2749" t="s">
        <v>27</v>
      </c>
      <c r="F2749" t="s">
        <v>28</v>
      </c>
      <c r="G2749" t="s">
        <v>29</v>
      </c>
      <c r="H2749" t="s">
        <v>62</v>
      </c>
      <c r="I2749" t="s">
        <v>48</v>
      </c>
      <c r="J2749" t="s">
        <v>214</v>
      </c>
      <c r="K2749" t="s">
        <v>33</v>
      </c>
      <c r="L2749" t="s">
        <v>58</v>
      </c>
      <c r="M2749" t="s">
        <v>35</v>
      </c>
      <c r="N2749" s="1">
        <v>44410</v>
      </c>
      <c r="O2749">
        <v>0.92</v>
      </c>
      <c r="P2749" s="2">
        <v>1.81</v>
      </c>
      <c r="Q2749">
        <v>0.89</v>
      </c>
      <c r="R2749">
        <v>48</v>
      </c>
      <c r="S2749" s="2">
        <v>44.16</v>
      </c>
      <c r="T2749" s="3">
        <v>0.02</v>
      </c>
      <c r="U2749" s="2">
        <v>0.88</v>
      </c>
      <c r="V2749" s="2">
        <v>43.28</v>
      </c>
      <c r="W2749" s="2">
        <v>1.56</v>
      </c>
      <c r="X2749" s="2">
        <v>44.84</v>
      </c>
    </row>
    <row r="2750" spans="1:24">
      <c r="A2750" t="s">
        <v>5095</v>
      </c>
      <c r="B2750" s="1">
        <v>44394</v>
      </c>
      <c r="C2750" t="s">
        <v>4031</v>
      </c>
      <c r="D2750" t="s">
        <v>984</v>
      </c>
      <c r="E2750" t="s">
        <v>39</v>
      </c>
      <c r="F2750" t="s">
        <v>39</v>
      </c>
      <c r="G2750" t="s">
        <v>46</v>
      </c>
      <c r="H2750" t="s">
        <v>150</v>
      </c>
      <c r="I2750" t="s">
        <v>176</v>
      </c>
      <c r="J2750" t="s">
        <v>218</v>
      </c>
      <c r="K2750" t="s">
        <v>50</v>
      </c>
      <c r="L2750" t="s">
        <v>51</v>
      </c>
      <c r="M2750" t="s">
        <v>35</v>
      </c>
      <c r="N2750" s="1">
        <v>44414</v>
      </c>
      <c r="O2750">
        <v>2.41</v>
      </c>
      <c r="P2750" s="2">
        <v>3.71</v>
      </c>
      <c r="Q2750">
        <v>1.3</v>
      </c>
      <c r="R2750">
        <v>13</v>
      </c>
      <c r="S2750" s="2">
        <v>31.33</v>
      </c>
      <c r="T2750" s="3">
        <v>0.06</v>
      </c>
      <c r="U2750" s="2">
        <v>1.88</v>
      </c>
      <c r="V2750" s="2">
        <v>29.45</v>
      </c>
      <c r="W2750" s="2">
        <v>1.93</v>
      </c>
      <c r="X2750" s="2">
        <v>31.38</v>
      </c>
    </row>
    <row r="2751" spans="1:24">
      <c r="A2751" t="s">
        <v>5096</v>
      </c>
      <c r="B2751" s="1">
        <v>44395</v>
      </c>
      <c r="C2751" t="s">
        <v>4475</v>
      </c>
      <c r="D2751" t="s">
        <v>987</v>
      </c>
      <c r="E2751" t="s">
        <v>45</v>
      </c>
      <c r="F2751" t="s">
        <v>45</v>
      </c>
      <c r="G2751" t="s">
        <v>29</v>
      </c>
      <c r="H2751" t="s">
        <v>167</v>
      </c>
      <c r="I2751" t="s">
        <v>176</v>
      </c>
      <c r="J2751" t="s">
        <v>222</v>
      </c>
      <c r="K2751" t="s">
        <v>57</v>
      </c>
      <c r="L2751" t="s">
        <v>58</v>
      </c>
      <c r="M2751" t="s">
        <v>35</v>
      </c>
      <c r="N2751" s="1">
        <v>44434</v>
      </c>
      <c r="O2751">
        <v>2.5</v>
      </c>
      <c r="P2751" s="2">
        <v>5.68</v>
      </c>
      <c r="Q2751">
        <v>3.18</v>
      </c>
      <c r="R2751">
        <v>21</v>
      </c>
      <c r="S2751" s="2">
        <v>52.5</v>
      </c>
      <c r="T2751" s="3">
        <v>7.0000000000000007E-2</v>
      </c>
      <c r="U2751" s="2">
        <v>3.68</v>
      </c>
      <c r="V2751" s="2">
        <v>48.83</v>
      </c>
      <c r="W2751" s="2">
        <v>3.6</v>
      </c>
      <c r="X2751" s="2">
        <v>52.43</v>
      </c>
    </row>
    <row r="2752" spans="1:24">
      <c r="A2752" t="s">
        <v>5097</v>
      </c>
      <c r="B2752" s="1">
        <v>44395</v>
      </c>
      <c r="C2752" t="s">
        <v>4336</v>
      </c>
      <c r="D2752" t="s">
        <v>990</v>
      </c>
      <c r="E2752" t="s">
        <v>39</v>
      </c>
      <c r="F2752" t="s">
        <v>39</v>
      </c>
      <c r="G2752" t="s">
        <v>29</v>
      </c>
      <c r="H2752" t="s">
        <v>90</v>
      </c>
      <c r="I2752" t="s">
        <v>176</v>
      </c>
      <c r="J2752" t="s">
        <v>226</v>
      </c>
      <c r="K2752" t="s">
        <v>50</v>
      </c>
      <c r="L2752" t="s">
        <v>34</v>
      </c>
      <c r="M2752" t="s">
        <v>35</v>
      </c>
      <c r="N2752" s="1">
        <v>44454</v>
      </c>
      <c r="O2752">
        <v>2.2599999999999998</v>
      </c>
      <c r="P2752" s="2">
        <v>3.58</v>
      </c>
      <c r="Q2752">
        <v>1.32</v>
      </c>
      <c r="R2752">
        <v>43</v>
      </c>
      <c r="S2752" s="2">
        <v>97.18</v>
      </c>
      <c r="T2752" s="3">
        <v>0.08</v>
      </c>
      <c r="U2752" s="2">
        <v>7.77</v>
      </c>
      <c r="V2752" s="2">
        <v>89.41</v>
      </c>
      <c r="W2752" s="2">
        <v>5.47</v>
      </c>
      <c r="X2752" s="2">
        <v>94.88</v>
      </c>
    </row>
    <row r="2753" spans="1:24">
      <c r="A2753" t="s">
        <v>5098</v>
      </c>
      <c r="B2753" s="1">
        <v>44396</v>
      </c>
      <c r="C2753" t="s">
        <v>4762</v>
      </c>
      <c r="D2753" t="s">
        <v>993</v>
      </c>
      <c r="E2753" t="s">
        <v>39</v>
      </c>
      <c r="F2753" t="s">
        <v>39</v>
      </c>
      <c r="G2753" t="s">
        <v>46</v>
      </c>
      <c r="H2753" t="s">
        <v>62</v>
      </c>
      <c r="I2753" t="s">
        <v>31</v>
      </c>
      <c r="J2753" t="s">
        <v>230</v>
      </c>
      <c r="K2753" t="s">
        <v>57</v>
      </c>
      <c r="L2753" t="s">
        <v>34</v>
      </c>
      <c r="M2753" t="s">
        <v>35</v>
      </c>
      <c r="N2753" s="1">
        <v>44428</v>
      </c>
      <c r="O2753">
        <v>3.5</v>
      </c>
      <c r="P2753" s="2">
        <v>5.74</v>
      </c>
      <c r="Q2753">
        <v>2.2400000000000002</v>
      </c>
      <c r="R2753">
        <v>41</v>
      </c>
      <c r="S2753" s="2">
        <v>143.5</v>
      </c>
      <c r="T2753" s="3">
        <v>0.08</v>
      </c>
      <c r="U2753" s="2">
        <v>11.48</v>
      </c>
      <c r="V2753" s="2">
        <v>132.02000000000001</v>
      </c>
      <c r="W2753" s="2">
        <v>5.01</v>
      </c>
      <c r="X2753" s="2">
        <v>137.03</v>
      </c>
    </row>
    <row r="2754" spans="1:24">
      <c r="A2754" t="s">
        <v>5099</v>
      </c>
      <c r="B2754" s="1">
        <v>44397</v>
      </c>
      <c r="C2754" t="s">
        <v>4038</v>
      </c>
      <c r="D2754" t="s">
        <v>996</v>
      </c>
      <c r="E2754" t="s">
        <v>45</v>
      </c>
      <c r="F2754" t="s">
        <v>45</v>
      </c>
      <c r="G2754" t="s">
        <v>72</v>
      </c>
      <c r="H2754" t="s">
        <v>125</v>
      </c>
      <c r="I2754" t="s">
        <v>73</v>
      </c>
      <c r="J2754" t="s">
        <v>233</v>
      </c>
      <c r="K2754" t="s">
        <v>33</v>
      </c>
      <c r="L2754" t="s">
        <v>34</v>
      </c>
      <c r="M2754" t="s">
        <v>35</v>
      </c>
      <c r="N2754" s="1">
        <v>44408</v>
      </c>
      <c r="O2754">
        <v>4.0999999999999996</v>
      </c>
      <c r="P2754" s="2">
        <v>9.31</v>
      </c>
      <c r="Q2754">
        <v>5.21</v>
      </c>
      <c r="R2754">
        <v>26</v>
      </c>
      <c r="S2754" s="2">
        <v>106.6</v>
      </c>
      <c r="T2754" s="3">
        <v>0.06</v>
      </c>
      <c r="U2754" s="2">
        <v>6.4</v>
      </c>
      <c r="V2754" s="2">
        <v>100.2</v>
      </c>
      <c r="W2754" s="2">
        <v>3.98</v>
      </c>
      <c r="X2754" s="2">
        <v>104.18</v>
      </c>
    </row>
    <row r="2755" spans="1:24">
      <c r="A2755" t="s">
        <v>5100</v>
      </c>
      <c r="B2755" s="1">
        <v>44400</v>
      </c>
      <c r="C2755" t="s">
        <v>4765</v>
      </c>
      <c r="D2755" t="s">
        <v>999</v>
      </c>
      <c r="E2755" t="s">
        <v>27</v>
      </c>
      <c r="F2755" t="s">
        <v>28</v>
      </c>
      <c r="G2755" t="s">
        <v>107</v>
      </c>
      <c r="H2755" t="s">
        <v>30</v>
      </c>
      <c r="I2755" t="s">
        <v>48</v>
      </c>
      <c r="J2755" t="s">
        <v>237</v>
      </c>
      <c r="K2755" t="s">
        <v>57</v>
      </c>
      <c r="L2755" t="s">
        <v>58</v>
      </c>
      <c r="M2755" t="s">
        <v>35</v>
      </c>
      <c r="N2755" s="1">
        <v>44445</v>
      </c>
      <c r="O2755">
        <v>32.020000000000003</v>
      </c>
      <c r="P2755" s="2">
        <v>152.47999999999999</v>
      </c>
      <c r="Q2755">
        <v>120.46</v>
      </c>
      <c r="R2755">
        <v>14</v>
      </c>
      <c r="S2755" s="2">
        <v>448.28</v>
      </c>
      <c r="T2755" s="3">
        <v>0.03</v>
      </c>
      <c r="U2755" s="2">
        <v>13.45</v>
      </c>
      <c r="V2755" s="2">
        <v>434.83</v>
      </c>
      <c r="W2755" s="2">
        <v>4</v>
      </c>
      <c r="X2755" s="2">
        <v>438.83</v>
      </c>
    </row>
    <row r="2756" spans="1:24">
      <c r="A2756" t="s">
        <v>5101</v>
      </c>
      <c r="B2756" s="1">
        <v>44400</v>
      </c>
      <c r="C2756" t="s">
        <v>2727</v>
      </c>
      <c r="D2756" t="s">
        <v>1002</v>
      </c>
      <c r="E2756" t="s">
        <v>27</v>
      </c>
      <c r="F2756" t="s">
        <v>28</v>
      </c>
      <c r="G2756" t="s">
        <v>29</v>
      </c>
      <c r="H2756" t="s">
        <v>30</v>
      </c>
      <c r="I2756" t="s">
        <v>63</v>
      </c>
      <c r="J2756" t="s">
        <v>241</v>
      </c>
      <c r="K2756" t="s">
        <v>33</v>
      </c>
      <c r="L2756" t="s">
        <v>58</v>
      </c>
      <c r="M2756" t="s">
        <v>52</v>
      </c>
      <c r="N2756" s="1">
        <v>44449</v>
      </c>
      <c r="O2756">
        <v>3.32</v>
      </c>
      <c r="P2756" s="2">
        <v>5.18</v>
      </c>
      <c r="Q2756">
        <v>1.86</v>
      </c>
      <c r="R2756">
        <v>1</v>
      </c>
      <c r="S2756" s="2">
        <v>3.32</v>
      </c>
      <c r="T2756" s="3">
        <v>0</v>
      </c>
      <c r="U2756" s="2">
        <v>0</v>
      </c>
      <c r="V2756" s="2">
        <v>3.32</v>
      </c>
      <c r="W2756" s="2">
        <v>2.04</v>
      </c>
      <c r="X2756" s="2">
        <v>5.36</v>
      </c>
    </row>
    <row r="2757" spans="1:24">
      <c r="A2757" t="s">
        <v>5102</v>
      </c>
      <c r="B2757" s="1">
        <v>44400</v>
      </c>
      <c r="C2757" t="s">
        <v>4768</v>
      </c>
      <c r="D2757" t="s">
        <v>1005</v>
      </c>
      <c r="E2757" t="s">
        <v>39</v>
      </c>
      <c r="F2757" t="s">
        <v>39</v>
      </c>
      <c r="G2757" t="s">
        <v>72</v>
      </c>
      <c r="H2757" t="s">
        <v>62</v>
      </c>
      <c r="I2757" t="s">
        <v>73</v>
      </c>
      <c r="J2757" t="s">
        <v>245</v>
      </c>
      <c r="K2757" t="s">
        <v>50</v>
      </c>
      <c r="L2757" t="s">
        <v>41</v>
      </c>
      <c r="M2757" t="s">
        <v>35</v>
      </c>
      <c r="N2757" s="1">
        <v>44437</v>
      </c>
      <c r="O2757">
        <v>1.18</v>
      </c>
      <c r="P2757" s="2">
        <v>1.88</v>
      </c>
      <c r="Q2757">
        <v>0.7</v>
      </c>
      <c r="R2757">
        <v>8</v>
      </c>
      <c r="S2757" s="2">
        <v>9.44</v>
      </c>
      <c r="T2757" s="3">
        <v>0.05</v>
      </c>
      <c r="U2757" s="2">
        <v>0.47</v>
      </c>
      <c r="V2757" s="2">
        <v>8.9700000000000006</v>
      </c>
      <c r="W2757" s="2">
        <v>1.49</v>
      </c>
      <c r="X2757" s="2">
        <v>10.46</v>
      </c>
    </row>
    <row r="2758" spans="1:24">
      <c r="A2758" t="s">
        <v>5103</v>
      </c>
      <c r="B2758" s="1">
        <v>44401</v>
      </c>
      <c r="C2758" t="s">
        <v>3874</v>
      </c>
      <c r="D2758" t="s">
        <v>1008</v>
      </c>
      <c r="E2758" t="s">
        <v>45</v>
      </c>
      <c r="F2758" t="s">
        <v>45</v>
      </c>
      <c r="G2758" t="s">
        <v>107</v>
      </c>
      <c r="H2758" t="s">
        <v>62</v>
      </c>
      <c r="I2758" t="s">
        <v>176</v>
      </c>
      <c r="J2758" t="s">
        <v>249</v>
      </c>
      <c r="K2758" t="s">
        <v>57</v>
      </c>
      <c r="L2758" t="s">
        <v>34</v>
      </c>
      <c r="M2758" t="s">
        <v>35</v>
      </c>
      <c r="N2758" s="1">
        <v>44457</v>
      </c>
      <c r="O2758">
        <v>1.19</v>
      </c>
      <c r="P2758" s="2">
        <v>1.98</v>
      </c>
      <c r="Q2758">
        <v>0.79</v>
      </c>
      <c r="R2758">
        <v>21</v>
      </c>
      <c r="S2758" s="2">
        <v>24.99</v>
      </c>
      <c r="T2758" s="3">
        <v>0.01</v>
      </c>
      <c r="U2758" s="2">
        <v>0.25</v>
      </c>
      <c r="V2758" s="2">
        <v>24.74</v>
      </c>
      <c r="W2758" s="2">
        <v>4.7699999999999996</v>
      </c>
      <c r="X2758" s="2">
        <v>29.51</v>
      </c>
    </row>
    <row r="2759" spans="1:24">
      <c r="A2759" t="s">
        <v>5104</v>
      </c>
      <c r="B2759" s="1">
        <v>44401</v>
      </c>
      <c r="C2759" t="s">
        <v>4046</v>
      </c>
      <c r="D2759" t="s">
        <v>1011</v>
      </c>
      <c r="E2759" t="s">
        <v>27</v>
      </c>
      <c r="F2759" t="s">
        <v>28</v>
      </c>
      <c r="G2759" t="s">
        <v>29</v>
      </c>
      <c r="H2759" t="s">
        <v>150</v>
      </c>
      <c r="I2759" t="s">
        <v>176</v>
      </c>
      <c r="J2759" t="s">
        <v>452</v>
      </c>
      <c r="K2759" t="s">
        <v>33</v>
      </c>
      <c r="L2759" t="s">
        <v>41</v>
      </c>
      <c r="M2759" t="s">
        <v>35</v>
      </c>
      <c r="N2759" s="1">
        <v>44409</v>
      </c>
      <c r="O2759">
        <v>1.76</v>
      </c>
      <c r="P2759" s="2">
        <v>2.94</v>
      </c>
      <c r="Q2759">
        <v>1.18</v>
      </c>
      <c r="R2759">
        <v>35</v>
      </c>
      <c r="S2759" s="2">
        <v>61.6</v>
      </c>
      <c r="T2759" s="3">
        <v>0.09</v>
      </c>
      <c r="U2759" s="2">
        <v>5.54</v>
      </c>
      <c r="V2759" s="2">
        <v>56.06</v>
      </c>
      <c r="W2759" s="2">
        <v>0.81</v>
      </c>
      <c r="X2759" s="2">
        <v>56.87</v>
      </c>
    </row>
    <row r="2760" spans="1:24">
      <c r="A2760" t="s">
        <v>5105</v>
      </c>
      <c r="B2760" s="1">
        <v>44402</v>
      </c>
      <c r="C2760" t="s">
        <v>4048</v>
      </c>
      <c r="D2760" t="s">
        <v>1014</v>
      </c>
      <c r="E2760" t="s">
        <v>27</v>
      </c>
      <c r="F2760" t="s">
        <v>28</v>
      </c>
      <c r="G2760" t="s">
        <v>107</v>
      </c>
      <c r="H2760" t="s">
        <v>90</v>
      </c>
      <c r="I2760" t="s">
        <v>73</v>
      </c>
      <c r="J2760" t="s">
        <v>455</v>
      </c>
      <c r="K2760" t="s">
        <v>57</v>
      </c>
      <c r="L2760" t="s">
        <v>58</v>
      </c>
      <c r="M2760" t="s">
        <v>35</v>
      </c>
      <c r="N2760" s="1">
        <v>44408</v>
      </c>
      <c r="O2760">
        <v>1.98</v>
      </c>
      <c r="P2760" s="2">
        <v>3.15</v>
      </c>
      <c r="Q2760">
        <v>1.17</v>
      </c>
      <c r="R2760">
        <v>17</v>
      </c>
      <c r="S2760" s="2">
        <v>33.659999999999997</v>
      </c>
      <c r="T2760" s="3">
        <v>0.05</v>
      </c>
      <c r="U2760" s="2">
        <v>1.68</v>
      </c>
      <c r="V2760" s="2">
        <v>31.98</v>
      </c>
      <c r="W2760" s="2">
        <v>0.49</v>
      </c>
      <c r="X2760" s="2">
        <v>32.47</v>
      </c>
    </row>
    <row r="2761" spans="1:24">
      <c r="A2761" t="s">
        <v>5106</v>
      </c>
      <c r="B2761" s="1">
        <v>44403</v>
      </c>
      <c r="C2761" t="s">
        <v>4773</v>
      </c>
      <c r="D2761" t="s">
        <v>1017</v>
      </c>
      <c r="E2761" t="s">
        <v>39</v>
      </c>
      <c r="F2761" t="s">
        <v>39</v>
      </c>
      <c r="G2761" t="s">
        <v>72</v>
      </c>
      <c r="H2761" t="s">
        <v>66</v>
      </c>
      <c r="I2761" t="s">
        <v>31</v>
      </c>
      <c r="J2761" t="s">
        <v>458</v>
      </c>
      <c r="K2761" t="s">
        <v>33</v>
      </c>
      <c r="L2761" t="s">
        <v>58</v>
      </c>
      <c r="M2761" t="s">
        <v>52</v>
      </c>
      <c r="N2761" s="1">
        <v>44429</v>
      </c>
      <c r="O2761">
        <v>4.59</v>
      </c>
      <c r="P2761" s="2">
        <v>7.28</v>
      </c>
      <c r="Q2761">
        <v>2.69</v>
      </c>
      <c r="R2761">
        <v>20</v>
      </c>
      <c r="S2761" s="2">
        <v>91.8</v>
      </c>
      <c r="T2761" s="3">
        <v>0.1</v>
      </c>
      <c r="U2761" s="2">
        <v>9.18</v>
      </c>
      <c r="V2761" s="2">
        <v>82.62</v>
      </c>
      <c r="W2761" s="2">
        <v>11.15</v>
      </c>
      <c r="X2761" s="2">
        <v>93.77</v>
      </c>
    </row>
    <row r="2762" spans="1:24">
      <c r="A2762" t="s">
        <v>5107</v>
      </c>
      <c r="B2762" s="1">
        <v>44403</v>
      </c>
      <c r="C2762" t="s">
        <v>3385</v>
      </c>
      <c r="D2762" t="s">
        <v>1020</v>
      </c>
      <c r="E2762" t="s">
        <v>45</v>
      </c>
      <c r="F2762" t="s">
        <v>45</v>
      </c>
      <c r="G2762" t="s">
        <v>29</v>
      </c>
      <c r="H2762" t="s">
        <v>150</v>
      </c>
      <c r="I2762" t="s">
        <v>176</v>
      </c>
      <c r="J2762" t="s">
        <v>461</v>
      </c>
      <c r="K2762" t="s">
        <v>50</v>
      </c>
      <c r="L2762" t="s">
        <v>51</v>
      </c>
      <c r="M2762" t="s">
        <v>35</v>
      </c>
      <c r="N2762" s="1">
        <v>44436</v>
      </c>
      <c r="O2762">
        <v>4.53</v>
      </c>
      <c r="P2762" s="2">
        <v>7.3</v>
      </c>
      <c r="Q2762">
        <v>2.77</v>
      </c>
      <c r="R2762">
        <v>12</v>
      </c>
      <c r="S2762" s="2">
        <v>54.36</v>
      </c>
      <c r="T2762" s="3">
        <v>0.03</v>
      </c>
      <c r="U2762" s="2">
        <v>1.63</v>
      </c>
      <c r="V2762" s="2">
        <v>52.73</v>
      </c>
      <c r="W2762" s="2">
        <v>7.72</v>
      </c>
      <c r="X2762" s="2">
        <v>60.45</v>
      </c>
    </row>
    <row r="2763" spans="1:24">
      <c r="A2763" t="s">
        <v>5108</v>
      </c>
      <c r="B2763" s="1">
        <v>44406</v>
      </c>
      <c r="C2763" t="s">
        <v>4776</v>
      </c>
      <c r="D2763" t="s">
        <v>1023</v>
      </c>
      <c r="E2763" t="s">
        <v>27</v>
      </c>
      <c r="F2763" t="s">
        <v>28</v>
      </c>
      <c r="G2763" t="s">
        <v>29</v>
      </c>
      <c r="H2763" t="s">
        <v>62</v>
      </c>
      <c r="I2763" t="s">
        <v>176</v>
      </c>
      <c r="J2763" t="s">
        <v>464</v>
      </c>
      <c r="K2763" t="s">
        <v>57</v>
      </c>
      <c r="L2763" t="s">
        <v>58</v>
      </c>
      <c r="M2763" t="s">
        <v>35</v>
      </c>
      <c r="N2763" s="1">
        <v>44426</v>
      </c>
      <c r="O2763">
        <v>1.53</v>
      </c>
      <c r="P2763" s="2">
        <v>2.78</v>
      </c>
      <c r="Q2763">
        <v>1.25</v>
      </c>
      <c r="R2763">
        <v>38</v>
      </c>
      <c r="S2763" s="2">
        <v>58.14</v>
      </c>
      <c r="T2763" s="3">
        <v>0.1</v>
      </c>
      <c r="U2763" s="2">
        <v>5.81</v>
      </c>
      <c r="V2763" s="2">
        <v>52.33</v>
      </c>
      <c r="W2763" s="2">
        <v>1.34</v>
      </c>
      <c r="X2763" s="2">
        <v>53.67</v>
      </c>
    </row>
    <row r="2764" spans="1:24">
      <c r="A2764" t="s">
        <v>5109</v>
      </c>
      <c r="B2764" s="1">
        <v>44406</v>
      </c>
      <c r="C2764" t="s">
        <v>3064</v>
      </c>
      <c r="D2764" t="s">
        <v>1026</v>
      </c>
      <c r="E2764" t="s">
        <v>39</v>
      </c>
      <c r="F2764" t="s">
        <v>39</v>
      </c>
      <c r="G2764" t="s">
        <v>107</v>
      </c>
      <c r="H2764" t="s">
        <v>66</v>
      </c>
      <c r="I2764" t="s">
        <v>63</v>
      </c>
      <c r="J2764" t="s">
        <v>467</v>
      </c>
      <c r="K2764" t="s">
        <v>33</v>
      </c>
      <c r="L2764" t="s">
        <v>34</v>
      </c>
      <c r="M2764" t="s">
        <v>35</v>
      </c>
      <c r="N2764" s="1">
        <v>44449</v>
      </c>
      <c r="O2764">
        <v>54.29</v>
      </c>
      <c r="P2764" s="2">
        <v>90.48</v>
      </c>
      <c r="Q2764">
        <v>36.19</v>
      </c>
      <c r="R2764">
        <v>15</v>
      </c>
      <c r="S2764" s="2">
        <v>814.35</v>
      </c>
      <c r="T2764" s="3">
        <v>0.01</v>
      </c>
      <c r="U2764" s="2">
        <v>8.14</v>
      </c>
      <c r="V2764" s="2">
        <v>806.21</v>
      </c>
      <c r="W2764" s="2">
        <v>19.989999999999998</v>
      </c>
      <c r="X2764" s="2">
        <v>826.2</v>
      </c>
    </row>
    <row r="2765" spans="1:24">
      <c r="A2765" t="s">
        <v>5110</v>
      </c>
      <c r="B2765" s="1">
        <v>44407</v>
      </c>
      <c r="C2765" t="s">
        <v>4779</v>
      </c>
      <c r="D2765" t="s">
        <v>1029</v>
      </c>
      <c r="E2765" t="s">
        <v>45</v>
      </c>
      <c r="F2765" t="s">
        <v>45</v>
      </c>
      <c r="G2765" t="s">
        <v>107</v>
      </c>
      <c r="H2765" t="s">
        <v>150</v>
      </c>
      <c r="I2765" t="s">
        <v>176</v>
      </c>
      <c r="J2765" t="s">
        <v>470</v>
      </c>
      <c r="K2765" t="s">
        <v>33</v>
      </c>
      <c r="L2765" t="s">
        <v>34</v>
      </c>
      <c r="M2765" t="s">
        <v>52</v>
      </c>
      <c r="N2765" s="1">
        <v>44461</v>
      </c>
      <c r="O2765">
        <v>2.29</v>
      </c>
      <c r="P2765" s="2">
        <v>3.69</v>
      </c>
      <c r="Q2765">
        <v>1.4</v>
      </c>
      <c r="R2765">
        <v>48</v>
      </c>
      <c r="S2765" s="2">
        <v>109.92</v>
      </c>
      <c r="T2765" s="3">
        <v>0.1</v>
      </c>
      <c r="U2765" s="2">
        <v>10.99</v>
      </c>
      <c r="V2765" s="2">
        <v>98.93</v>
      </c>
      <c r="W2765" s="2">
        <v>0.5</v>
      </c>
      <c r="X2765" s="2">
        <v>99.43</v>
      </c>
    </row>
    <row r="2766" spans="1:24">
      <c r="A2766" t="s">
        <v>5111</v>
      </c>
      <c r="B2766" s="1">
        <v>44407</v>
      </c>
      <c r="C2766" t="s">
        <v>4198</v>
      </c>
      <c r="D2766" t="s">
        <v>1032</v>
      </c>
      <c r="E2766" t="s">
        <v>27</v>
      </c>
      <c r="F2766" t="s">
        <v>28</v>
      </c>
      <c r="G2766" t="s">
        <v>107</v>
      </c>
      <c r="H2766" t="s">
        <v>167</v>
      </c>
      <c r="I2766" t="s">
        <v>31</v>
      </c>
      <c r="J2766" t="s">
        <v>473</v>
      </c>
      <c r="K2766" t="s">
        <v>50</v>
      </c>
      <c r="L2766" t="s">
        <v>34</v>
      </c>
      <c r="M2766" t="s">
        <v>52</v>
      </c>
      <c r="N2766" s="1">
        <v>44463</v>
      </c>
      <c r="O2766">
        <v>14.7</v>
      </c>
      <c r="P2766" s="2">
        <v>29.99</v>
      </c>
      <c r="Q2766">
        <v>15.29</v>
      </c>
      <c r="R2766">
        <v>27</v>
      </c>
      <c r="S2766" s="2">
        <v>396.9</v>
      </c>
      <c r="T2766" s="3">
        <v>0.05</v>
      </c>
      <c r="U2766" s="2">
        <v>19.850000000000001</v>
      </c>
      <c r="V2766" s="2">
        <v>377.06</v>
      </c>
      <c r="W2766" s="2">
        <v>5.5</v>
      </c>
      <c r="X2766" s="2">
        <v>382.56</v>
      </c>
    </row>
    <row r="2767" spans="1:24">
      <c r="A2767" t="s">
        <v>5112</v>
      </c>
      <c r="B2767" s="1">
        <v>44409</v>
      </c>
      <c r="C2767" t="s">
        <v>3399</v>
      </c>
      <c r="D2767" t="s">
        <v>1035</v>
      </c>
      <c r="E2767" t="s">
        <v>39</v>
      </c>
      <c r="F2767" t="s">
        <v>39</v>
      </c>
      <c r="G2767" t="s">
        <v>107</v>
      </c>
      <c r="H2767" t="s">
        <v>30</v>
      </c>
      <c r="I2767" t="s">
        <v>73</v>
      </c>
      <c r="J2767" t="s">
        <v>476</v>
      </c>
      <c r="K2767" t="s">
        <v>33</v>
      </c>
      <c r="L2767" t="s">
        <v>34</v>
      </c>
      <c r="M2767" t="s">
        <v>35</v>
      </c>
      <c r="N2767" s="1">
        <v>44423</v>
      </c>
      <c r="O2767">
        <v>42.11</v>
      </c>
      <c r="P2767" s="2">
        <v>80.98</v>
      </c>
      <c r="Q2767">
        <v>38.869999999999997</v>
      </c>
      <c r="R2767">
        <v>22</v>
      </c>
      <c r="S2767" s="2">
        <v>926.42</v>
      </c>
      <c r="T2767" s="3">
        <v>0.1</v>
      </c>
      <c r="U2767" s="2">
        <v>92.64</v>
      </c>
      <c r="V2767" s="2">
        <v>833.78</v>
      </c>
      <c r="W2767" s="2">
        <v>7.18</v>
      </c>
      <c r="X2767" s="2">
        <v>840.96</v>
      </c>
    </row>
    <row r="2768" spans="1:24">
      <c r="A2768" t="s">
        <v>5113</v>
      </c>
      <c r="B2768" s="1">
        <v>44410</v>
      </c>
      <c r="C2768" t="s">
        <v>4783</v>
      </c>
      <c r="D2768" t="s">
        <v>1038</v>
      </c>
      <c r="E2768" t="s">
        <v>45</v>
      </c>
      <c r="F2768" t="s">
        <v>45</v>
      </c>
      <c r="G2768" t="s">
        <v>107</v>
      </c>
      <c r="H2768" t="s">
        <v>416</v>
      </c>
      <c r="I2768" t="s">
        <v>63</v>
      </c>
      <c r="J2768" t="s">
        <v>480</v>
      </c>
      <c r="K2768" t="s">
        <v>33</v>
      </c>
      <c r="L2768" t="s">
        <v>41</v>
      </c>
      <c r="M2768" t="s">
        <v>35</v>
      </c>
      <c r="N2768" s="1">
        <v>44433</v>
      </c>
      <c r="O2768">
        <v>216</v>
      </c>
      <c r="P2768" s="2">
        <v>449.99</v>
      </c>
      <c r="Q2768">
        <v>233.99</v>
      </c>
      <c r="R2768">
        <v>29</v>
      </c>
      <c r="S2768" s="2">
        <v>6264</v>
      </c>
      <c r="T2768" s="3">
        <v>0</v>
      </c>
      <c r="U2768" s="2">
        <v>0</v>
      </c>
      <c r="V2768" s="2">
        <v>6264</v>
      </c>
      <c r="W2768" s="2">
        <v>24.49</v>
      </c>
      <c r="X2768" s="2">
        <v>6288.49</v>
      </c>
    </row>
    <row r="2769" spans="1:24">
      <c r="A2769" t="s">
        <v>5114</v>
      </c>
      <c r="B2769" s="1">
        <v>44410</v>
      </c>
      <c r="C2769" t="s">
        <v>3403</v>
      </c>
      <c r="D2769" t="s">
        <v>1041</v>
      </c>
      <c r="E2769" t="s">
        <v>27</v>
      </c>
      <c r="F2769" t="s">
        <v>28</v>
      </c>
      <c r="G2769" t="s">
        <v>72</v>
      </c>
      <c r="H2769" t="s">
        <v>62</v>
      </c>
      <c r="I2769" t="s">
        <v>63</v>
      </c>
      <c r="J2769" t="s">
        <v>483</v>
      </c>
      <c r="K2769" t="s">
        <v>50</v>
      </c>
      <c r="L2769" t="s">
        <v>51</v>
      </c>
      <c r="M2769" t="s">
        <v>35</v>
      </c>
      <c r="N2769" s="1">
        <v>44431</v>
      </c>
      <c r="O2769">
        <v>12.39</v>
      </c>
      <c r="P2769" s="2">
        <v>19.98</v>
      </c>
      <c r="Q2769">
        <v>7.59</v>
      </c>
      <c r="R2769">
        <v>44</v>
      </c>
      <c r="S2769" s="2">
        <v>545.16</v>
      </c>
      <c r="T2769" s="3">
        <v>7.0000000000000007E-2</v>
      </c>
      <c r="U2769" s="2">
        <v>38.159999999999997</v>
      </c>
      <c r="V2769" s="2">
        <v>507</v>
      </c>
      <c r="W2769" s="2">
        <v>5.77</v>
      </c>
      <c r="X2769" s="2">
        <v>512.77</v>
      </c>
    </row>
    <row r="2770" spans="1:24">
      <c r="A2770" t="s">
        <v>5115</v>
      </c>
      <c r="B2770" s="1">
        <v>44411</v>
      </c>
      <c r="C2770" t="s">
        <v>2309</v>
      </c>
      <c r="D2770" t="s">
        <v>1044</v>
      </c>
      <c r="E2770" t="s">
        <v>39</v>
      </c>
      <c r="F2770" t="s">
        <v>39</v>
      </c>
      <c r="G2770" t="s">
        <v>29</v>
      </c>
      <c r="H2770" t="s">
        <v>525</v>
      </c>
      <c r="I2770" t="s">
        <v>48</v>
      </c>
      <c r="J2770" t="s">
        <v>486</v>
      </c>
      <c r="K2770" t="s">
        <v>57</v>
      </c>
      <c r="L2770" t="s">
        <v>58</v>
      </c>
      <c r="M2770" t="s">
        <v>35</v>
      </c>
      <c r="N2770" s="1">
        <v>44433</v>
      </c>
      <c r="O2770">
        <v>1.33</v>
      </c>
      <c r="P2770" s="2">
        <v>2.08</v>
      </c>
      <c r="Q2770">
        <v>0.75</v>
      </c>
      <c r="R2770">
        <v>20</v>
      </c>
      <c r="S2770" s="2">
        <v>26.6</v>
      </c>
      <c r="T2770" s="3">
        <v>0.1</v>
      </c>
      <c r="U2770" s="2">
        <v>2.66</v>
      </c>
      <c r="V2770" s="2">
        <v>23.94</v>
      </c>
      <c r="W2770" s="2">
        <v>1.49</v>
      </c>
      <c r="X2770" s="2">
        <v>25.43</v>
      </c>
    </row>
    <row r="2771" spans="1:24">
      <c r="A2771" t="s">
        <v>5116</v>
      </c>
      <c r="B2771" s="1">
        <v>44415</v>
      </c>
      <c r="C2771" t="s">
        <v>4362</v>
      </c>
      <c r="D2771" t="s">
        <v>1047</v>
      </c>
      <c r="E2771" t="s">
        <v>45</v>
      </c>
      <c r="F2771" t="s">
        <v>45</v>
      </c>
      <c r="G2771" t="s">
        <v>29</v>
      </c>
      <c r="H2771" t="s">
        <v>433</v>
      </c>
      <c r="I2771" t="s">
        <v>73</v>
      </c>
      <c r="J2771" t="s">
        <v>489</v>
      </c>
      <c r="K2771" t="s">
        <v>50</v>
      </c>
      <c r="L2771" t="s">
        <v>51</v>
      </c>
      <c r="M2771" t="s">
        <v>35</v>
      </c>
      <c r="N2771" s="1">
        <v>44474</v>
      </c>
      <c r="O2771">
        <v>2.59</v>
      </c>
      <c r="P2771" s="2">
        <v>3.98</v>
      </c>
      <c r="Q2771">
        <v>1.39</v>
      </c>
      <c r="R2771">
        <v>16</v>
      </c>
      <c r="S2771" s="2">
        <v>41.44</v>
      </c>
      <c r="T2771" s="3">
        <v>0.09</v>
      </c>
      <c r="U2771" s="2">
        <v>3.73</v>
      </c>
      <c r="V2771" s="2">
        <v>37.71</v>
      </c>
      <c r="W2771" s="2">
        <v>2.97</v>
      </c>
      <c r="X2771" s="2">
        <v>40.68</v>
      </c>
    </row>
    <row r="2772" spans="1:24">
      <c r="A2772" t="s">
        <v>5117</v>
      </c>
      <c r="B2772" s="1">
        <v>44416</v>
      </c>
      <c r="C2772" t="s">
        <v>4364</v>
      </c>
      <c r="D2772" t="s">
        <v>1050</v>
      </c>
      <c r="E2772" t="s">
        <v>27</v>
      </c>
      <c r="F2772" t="s">
        <v>28</v>
      </c>
      <c r="G2772" t="s">
        <v>29</v>
      </c>
      <c r="H2772" t="s">
        <v>90</v>
      </c>
      <c r="I2772" t="s">
        <v>176</v>
      </c>
      <c r="J2772" t="s">
        <v>492</v>
      </c>
      <c r="K2772" t="s">
        <v>57</v>
      </c>
      <c r="L2772" t="s">
        <v>34</v>
      </c>
      <c r="M2772" t="s">
        <v>52</v>
      </c>
      <c r="N2772" s="1">
        <v>44454</v>
      </c>
      <c r="O2772">
        <v>5.33</v>
      </c>
      <c r="P2772" s="2">
        <v>8.6</v>
      </c>
      <c r="Q2772">
        <v>3.27</v>
      </c>
      <c r="R2772">
        <v>15</v>
      </c>
      <c r="S2772" s="2">
        <v>79.95</v>
      </c>
      <c r="T2772" s="3">
        <v>0.04</v>
      </c>
      <c r="U2772" s="2">
        <v>3.2</v>
      </c>
      <c r="V2772" s="2">
        <v>76.75</v>
      </c>
      <c r="W2772" s="2">
        <v>6.19</v>
      </c>
      <c r="X2772" s="2">
        <v>82.94</v>
      </c>
    </row>
    <row r="2773" spans="1:24">
      <c r="A2773" t="s">
        <v>5118</v>
      </c>
      <c r="B2773" s="1">
        <v>44419</v>
      </c>
      <c r="C2773" t="s">
        <v>3899</v>
      </c>
      <c r="D2773" t="s">
        <v>1053</v>
      </c>
      <c r="E2773" t="s">
        <v>39</v>
      </c>
      <c r="F2773" t="s">
        <v>39</v>
      </c>
      <c r="G2773" t="s">
        <v>72</v>
      </c>
      <c r="H2773" t="s">
        <v>66</v>
      </c>
      <c r="I2773" t="s">
        <v>176</v>
      </c>
      <c r="J2773" t="s">
        <v>495</v>
      </c>
      <c r="K2773" t="s">
        <v>33</v>
      </c>
      <c r="L2773" t="s">
        <v>41</v>
      </c>
      <c r="M2773" t="s">
        <v>35</v>
      </c>
      <c r="N2773" s="1">
        <v>44423</v>
      </c>
      <c r="O2773">
        <v>377.99</v>
      </c>
      <c r="P2773" s="2">
        <v>599.99</v>
      </c>
      <c r="Q2773">
        <v>222</v>
      </c>
      <c r="R2773">
        <v>46</v>
      </c>
      <c r="S2773" s="2">
        <v>17387.54</v>
      </c>
      <c r="T2773" s="3">
        <v>7.0000000000000007E-2</v>
      </c>
      <c r="U2773" s="2">
        <v>1217.1300000000001</v>
      </c>
      <c r="V2773" s="2">
        <v>16170.41</v>
      </c>
      <c r="W2773" s="2">
        <v>24.49</v>
      </c>
      <c r="X2773" s="2">
        <v>16194.9</v>
      </c>
    </row>
    <row r="2774" spans="1:24">
      <c r="A2774" t="s">
        <v>5119</v>
      </c>
      <c r="B2774" s="1">
        <v>44419</v>
      </c>
      <c r="C2774" t="s">
        <v>3592</v>
      </c>
      <c r="D2774" t="s">
        <v>1056</v>
      </c>
      <c r="E2774" t="s">
        <v>45</v>
      </c>
      <c r="F2774" t="s">
        <v>45</v>
      </c>
      <c r="G2774" t="s">
        <v>46</v>
      </c>
      <c r="H2774" t="s">
        <v>116</v>
      </c>
      <c r="I2774" t="s">
        <v>176</v>
      </c>
      <c r="J2774" t="s">
        <v>498</v>
      </c>
      <c r="K2774" t="s">
        <v>57</v>
      </c>
      <c r="L2774" t="s">
        <v>51</v>
      </c>
      <c r="M2774" t="s">
        <v>35</v>
      </c>
      <c r="N2774" s="1">
        <v>44478</v>
      </c>
      <c r="O2774">
        <v>1.76</v>
      </c>
      <c r="P2774" s="2">
        <v>2.94</v>
      </c>
      <c r="Q2774">
        <v>1.18</v>
      </c>
      <c r="R2774">
        <v>39</v>
      </c>
      <c r="S2774" s="2">
        <v>68.64</v>
      </c>
      <c r="T2774" s="3">
        <v>0.04</v>
      </c>
      <c r="U2774" s="2">
        <v>2.75</v>
      </c>
      <c r="V2774" s="2">
        <v>65.89</v>
      </c>
      <c r="W2774" s="2">
        <v>0.81</v>
      </c>
      <c r="X2774" s="2">
        <v>66.7</v>
      </c>
    </row>
    <row r="2775" spans="1:24">
      <c r="A2775" t="s">
        <v>5120</v>
      </c>
      <c r="B2775" s="1">
        <v>44419</v>
      </c>
      <c r="C2775" t="s">
        <v>4791</v>
      </c>
      <c r="D2775" t="s">
        <v>1059</v>
      </c>
      <c r="E2775" t="s">
        <v>39</v>
      </c>
      <c r="F2775" t="s">
        <v>39</v>
      </c>
      <c r="G2775" t="s">
        <v>72</v>
      </c>
      <c r="H2775" t="s">
        <v>416</v>
      </c>
      <c r="I2775" t="s">
        <v>176</v>
      </c>
      <c r="J2775" t="s">
        <v>501</v>
      </c>
      <c r="K2775" t="s">
        <v>33</v>
      </c>
      <c r="L2775" t="s">
        <v>58</v>
      </c>
      <c r="M2775" t="s">
        <v>52</v>
      </c>
      <c r="N2775" s="1">
        <v>44442</v>
      </c>
      <c r="O2775">
        <v>10.07</v>
      </c>
      <c r="P2775" s="2">
        <v>15.98</v>
      </c>
      <c r="Q2775">
        <v>5.91</v>
      </c>
      <c r="R2775">
        <v>7</v>
      </c>
      <c r="S2775" s="2">
        <v>70.489999999999995</v>
      </c>
      <c r="T2775" s="3">
        <v>0.04</v>
      </c>
      <c r="U2775" s="2">
        <v>2.82</v>
      </c>
      <c r="V2775" s="2">
        <v>67.67</v>
      </c>
      <c r="W2775" s="2">
        <v>4</v>
      </c>
      <c r="X2775" s="2">
        <v>71.67</v>
      </c>
    </row>
    <row r="2776" spans="1:24">
      <c r="A2776" t="s">
        <v>5121</v>
      </c>
      <c r="B2776" s="1">
        <v>44420</v>
      </c>
      <c r="C2776" t="s">
        <v>4793</v>
      </c>
      <c r="D2776" t="s">
        <v>1062</v>
      </c>
      <c r="E2776" t="s">
        <v>45</v>
      </c>
      <c r="F2776" t="s">
        <v>45</v>
      </c>
      <c r="G2776" t="s">
        <v>29</v>
      </c>
      <c r="H2776" t="s">
        <v>125</v>
      </c>
      <c r="I2776" t="s">
        <v>63</v>
      </c>
      <c r="J2776" t="s">
        <v>32</v>
      </c>
      <c r="K2776" t="s">
        <v>33</v>
      </c>
      <c r="L2776" t="s">
        <v>34</v>
      </c>
      <c r="M2776" t="s">
        <v>35</v>
      </c>
      <c r="N2776" s="1">
        <v>44439</v>
      </c>
      <c r="O2776">
        <v>6.51</v>
      </c>
      <c r="P2776" s="2">
        <v>30.98</v>
      </c>
      <c r="Q2776">
        <v>24.47</v>
      </c>
      <c r="R2776">
        <v>8</v>
      </c>
      <c r="S2776" s="2">
        <v>52.08</v>
      </c>
      <c r="T2776" s="3">
        <v>0.06</v>
      </c>
      <c r="U2776" s="2">
        <v>3.12</v>
      </c>
      <c r="V2776" s="2">
        <v>48.96</v>
      </c>
      <c r="W2776" s="2">
        <v>6.5</v>
      </c>
      <c r="X2776" s="2">
        <v>55.46</v>
      </c>
    </row>
    <row r="2777" spans="1:24">
      <c r="A2777" t="s">
        <v>5122</v>
      </c>
      <c r="B2777" s="1">
        <v>44422</v>
      </c>
      <c r="C2777" t="s">
        <v>4795</v>
      </c>
      <c r="D2777" t="s">
        <v>1065</v>
      </c>
      <c r="E2777" t="s">
        <v>27</v>
      </c>
      <c r="F2777" t="s">
        <v>28</v>
      </c>
      <c r="G2777" t="s">
        <v>29</v>
      </c>
      <c r="H2777" t="s">
        <v>62</v>
      </c>
      <c r="I2777" t="s">
        <v>31</v>
      </c>
      <c r="J2777" t="s">
        <v>40</v>
      </c>
      <c r="K2777" t="s">
        <v>33</v>
      </c>
      <c r="L2777" t="s">
        <v>41</v>
      </c>
      <c r="M2777" t="s">
        <v>35</v>
      </c>
      <c r="N2777" s="1">
        <v>44479</v>
      </c>
      <c r="O2777">
        <v>3.75</v>
      </c>
      <c r="P2777" s="2">
        <v>7.08</v>
      </c>
      <c r="Q2777">
        <v>3.33</v>
      </c>
      <c r="R2777">
        <v>48</v>
      </c>
      <c r="S2777" s="2">
        <v>180</v>
      </c>
      <c r="T2777" s="3">
        <v>0.03</v>
      </c>
      <c r="U2777" s="2">
        <v>5.4</v>
      </c>
      <c r="V2777" s="2">
        <v>174.6</v>
      </c>
      <c r="W2777" s="2">
        <v>2.35</v>
      </c>
      <c r="X2777" s="2">
        <v>176.95</v>
      </c>
    </row>
    <row r="2778" spans="1:24">
      <c r="A2778" t="s">
        <v>5123</v>
      </c>
      <c r="B2778" s="1">
        <v>44423</v>
      </c>
      <c r="C2778" t="s">
        <v>3421</v>
      </c>
      <c r="D2778" t="s">
        <v>1068</v>
      </c>
      <c r="E2778" t="s">
        <v>27</v>
      </c>
      <c r="F2778" t="s">
        <v>28</v>
      </c>
      <c r="G2778" t="s">
        <v>72</v>
      </c>
      <c r="H2778" t="s">
        <v>66</v>
      </c>
      <c r="I2778" t="s">
        <v>176</v>
      </c>
      <c r="J2778" t="s">
        <v>49</v>
      </c>
      <c r="K2778" t="s">
        <v>50</v>
      </c>
      <c r="L2778" t="s">
        <v>34</v>
      </c>
      <c r="M2778" t="s">
        <v>52</v>
      </c>
      <c r="N2778" s="1">
        <v>44438</v>
      </c>
      <c r="O2778">
        <v>3.5</v>
      </c>
      <c r="P2778" s="2">
        <v>5.74</v>
      </c>
      <c r="Q2778">
        <v>2.2400000000000002</v>
      </c>
      <c r="R2778">
        <v>32</v>
      </c>
      <c r="S2778" s="2">
        <v>112</v>
      </c>
      <c r="T2778" s="3">
        <v>0.08</v>
      </c>
      <c r="U2778" s="2">
        <v>8.9600000000000009</v>
      </c>
      <c r="V2778" s="2">
        <v>103.04</v>
      </c>
      <c r="W2778" s="2">
        <v>5.01</v>
      </c>
      <c r="X2778" s="2">
        <v>108.05</v>
      </c>
    </row>
    <row r="2779" spans="1:24">
      <c r="A2779" t="s">
        <v>5124</v>
      </c>
      <c r="B2779" s="1">
        <v>44429</v>
      </c>
      <c r="C2779" t="s">
        <v>4798</v>
      </c>
      <c r="D2779" t="s">
        <v>1071</v>
      </c>
      <c r="E2779" t="s">
        <v>39</v>
      </c>
      <c r="F2779" t="s">
        <v>39</v>
      </c>
      <c r="G2779" t="s">
        <v>107</v>
      </c>
      <c r="H2779" t="s">
        <v>416</v>
      </c>
      <c r="I2779" t="s">
        <v>63</v>
      </c>
      <c r="J2779" t="s">
        <v>56</v>
      </c>
      <c r="K2779" t="s">
        <v>57</v>
      </c>
      <c r="L2779" t="s">
        <v>41</v>
      </c>
      <c r="M2779" t="s">
        <v>35</v>
      </c>
      <c r="N2779" s="1">
        <v>44454</v>
      </c>
      <c r="O2779">
        <v>2.1800000000000002</v>
      </c>
      <c r="P2779" s="2">
        <v>3.52</v>
      </c>
      <c r="Q2779">
        <v>1.34</v>
      </c>
      <c r="R2779">
        <v>38</v>
      </c>
      <c r="S2779" s="2">
        <v>82.84</v>
      </c>
      <c r="T2779" s="3">
        <v>0.09</v>
      </c>
      <c r="U2779" s="2">
        <v>7.46</v>
      </c>
      <c r="V2779" s="2">
        <v>75.38</v>
      </c>
      <c r="W2779" s="2">
        <v>6.83</v>
      </c>
      <c r="X2779" s="2">
        <v>82.21</v>
      </c>
    </row>
    <row r="2780" spans="1:24">
      <c r="A2780" t="s">
        <v>5125</v>
      </c>
      <c r="B2780" s="1">
        <v>44430</v>
      </c>
      <c r="C2780" t="s">
        <v>2758</v>
      </c>
      <c r="D2780" t="s">
        <v>1074</v>
      </c>
      <c r="E2780" t="s">
        <v>45</v>
      </c>
      <c r="F2780" t="s">
        <v>45</v>
      </c>
      <c r="G2780" t="s">
        <v>107</v>
      </c>
      <c r="H2780" t="s">
        <v>525</v>
      </c>
      <c r="I2780" t="s">
        <v>48</v>
      </c>
      <c r="J2780" t="s">
        <v>64</v>
      </c>
      <c r="K2780" t="s">
        <v>50</v>
      </c>
      <c r="L2780" t="s">
        <v>51</v>
      </c>
      <c r="M2780" t="s">
        <v>35</v>
      </c>
      <c r="N2780" s="1">
        <v>44431</v>
      </c>
      <c r="O2780">
        <v>10.07</v>
      </c>
      <c r="P2780" s="2">
        <v>15.98</v>
      </c>
      <c r="Q2780">
        <v>5.91</v>
      </c>
      <c r="R2780">
        <v>6</v>
      </c>
      <c r="S2780" s="2">
        <v>60.42</v>
      </c>
      <c r="T2780" s="3">
        <v>0.1</v>
      </c>
      <c r="U2780" s="2">
        <v>6.04</v>
      </c>
      <c r="V2780" s="2">
        <v>54.38</v>
      </c>
      <c r="W2780" s="2">
        <v>4</v>
      </c>
      <c r="X2780" s="2">
        <v>58.38</v>
      </c>
    </row>
    <row r="2781" spans="1:24">
      <c r="A2781" t="s">
        <v>5126</v>
      </c>
      <c r="B2781" s="1">
        <v>44431</v>
      </c>
      <c r="C2781" t="s">
        <v>4801</v>
      </c>
      <c r="D2781" t="s">
        <v>1077</v>
      </c>
      <c r="E2781" t="s">
        <v>27</v>
      </c>
      <c r="F2781" t="s">
        <v>28</v>
      </c>
      <c r="G2781" t="s">
        <v>46</v>
      </c>
      <c r="H2781" t="s">
        <v>90</v>
      </c>
      <c r="I2781" t="s">
        <v>48</v>
      </c>
      <c r="J2781" t="s">
        <v>68</v>
      </c>
      <c r="K2781" t="s">
        <v>57</v>
      </c>
      <c r="L2781" t="s">
        <v>58</v>
      </c>
      <c r="M2781" t="s">
        <v>52</v>
      </c>
      <c r="N2781" s="1">
        <v>44453</v>
      </c>
      <c r="O2781">
        <v>3.53</v>
      </c>
      <c r="P2781" s="2">
        <v>8.6199999999999992</v>
      </c>
      <c r="Q2781">
        <v>5.09</v>
      </c>
      <c r="R2781">
        <v>8</v>
      </c>
      <c r="S2781" s="2">
        <v>28.24</v>
      </c>
      <c r="T2781" s="3">
        <v>0</v>
      </c>
      <c r="U2781" s="2">
        <v>0</v>
      </c>
      <c r="V2781" s="2">
        <v>28.24</v>
      </c>
      <c r="W2781" s="2">
        <v>4.5</v>
      </c>
      <c r="X2781" s="2">
        <v>32.74</v>
      </c>
    </row>
    <row r="2782" spans="1:24">
      <c r="A2782" t="s">
        <v>5127</v>
      </c>
      <c r="B2782" s="1">
        <v>44432</v>
      </c>
      <c r="C2782" t="s">
        <v>2990</v>
      </c>
      <c r="D2782" t="s">
        <v>1080</v>
      </c>
      <c r="E2782" t="s">
        <v>39</v>
      </c>
      <c r="F2782" t="s">
        <v>39</v>
      </c>
      <c r="G2782" t="s">
        <v>46</v>
      </c>
      <c r="H2782" t="s">
        <v>62</v>
      </c>
      <c r="I2782" t="s">
        <v>176</v>
      </c>
      <c r="J2782" t="s">
        <v>74</v>
      </c>
      <c r="K2782" t="s">
        <v>33</v>
      </c>
      <c r="L2782" t="s">
        <v>51</v>
      </c>
      <c r="M2782" t="s">
        <v>52</v>
      </c>
      <c r="N2782" s="1">
        <v>44474</v>
      </c>
      <c r="O2782">
        <v>84.22</v>
      </c>
      <c r="P2782" s="2">
        <v>210.55</v>
      </c>
      <c r="Q2782">
        <v>126.33</v>
      </c>
      <c r="R2782">
        <v>2</v>
      </c>
      <c r="S2782" s="2">
        <v>168.44</v>
      </c>
      <c r="T2782" s="3">
        <v>0.05</v>
      </c>
      <c r="U2782" s="2">
        <v>8.42</v>
      </c>
      <c r="V2782" s="2">
        <v>160.02000000000001</v>
      </c>
      <c r="W2782" s="2">
        <v>9.99</v>
      </c>
      <c r="X2782" s="2">
        <v>170.01</v>
      </c>
    </row>
    <row r="2783" spans="1:24">
      <c r="A2783" t="s">
        <v>5128</v>
      </c>
      <c r="B2783" s="1">
        <v>44432</v>
      </c>
      <c r="C2783" t="s">
        <v>4379</v>
      </c>
      <c r="D2783" t="s">
        <v>1083</v>
      </c>
      <c r="E2783" t="s">
        <v>45</v>
      </c>
      <c r="F2783" t="s">
        <v>45</v>
      </c>
      <c r="G2783" t="s">
        <v>29</v>
      </c>
      <c r="H2783" t="s">
        <v>125</v>
      </c>
      <c r="I2783" t="s">
        <v>48</v>
      </c>
      <c r="J2783" t="s">
        <v>78</v>
      </c>
      <c r="K2783" t="s">
        <v>57</v>
      </c>
      <c r="L2783" t="s">
        <v>34</v>
      </c>
      <c r="M2783" t="s">
        <v>35</v>
      </c>
      <c r="N2783" s="1">
        <v>44455</v>
      </c>
      <c r="O2783">
        <v>1.0900000000000001</v>
      </c>
      <c r="P2783" s="2">
        <v>1.82</v>
      </c>
      <c r="Q2783">
        <v>0.73</v>
      </c>
      <c r="R2783">
        <v>42</v>
      </c>
      <c r="S2783" s="2">
        <v>45.78</v>
      </c>
      <c r="T2783" s="3">
        <v>0.08</v>
      </c>
      <c r="U2783" s="2">
        <v>3.66</v>
      </c>
      <c r="V2783" s="2">
        <v>42.12</v>
      </c>
      <c r="W2783" s="2">
        <v>1</v>
      </c>
      <c r="X2783" s="2">
        <v>43.12</v>
      </c>
    </row>
    <row r="2784" spans="1:24">
      <c r="A2784" t="s">
        <v>5129</v>
      </c>
      <c r="B2784" s="1">
        <v>44432</v>
      </c>
      <c r="C2784" t="s">
        <v>128</v>
      </c>
      <c r="D2784" t="s">
        <v>1086</v>
      </c>
      <c r="E2784" t="s">
        <v>27</v>
      </c>
      <c r="F2784" t="s">
        <v>28</v>
      </c>
      <c r="G2784" t="s">
        <v>46</v>
      </c>
      <c r="H2784" t="s">
        <v>433</v>
      </c>
      <c r="I2784" t="s">
        <v>73</v>
      </c>
      <c r="J2784" t="s">
        <v>82</v>
      </c>
      <c r="K2784" t="s">
        <v>33</v>
      </c>
      <c r="L2784" t="s">
        <v>41</v>
      </c>
      <c r="M2784" t="s">
        <v>35</v>
      </c>
      <c r="N2784" s="1">
        <v>44489</v>
      </c>
      <c r="O2784">
        <v>16.8</v>
      </c>
      <c r="P2784" s="2">
        <v>40.97</v>
      </c>
      <c r="Q2784">
        <v>24.17</v>
      </c>
      <c r="R2784">
        <v>28</v>
      </c>
      <c r="S2784" s="2">
        <v>470.4</v>
      </c>
      <c r="T2784" s="3">
        <v>0.04</v>
      </c>
      <c r="U2784" s="2">
        <v>18.82</v>
      </c>
      <c r="V2784" s="2">
        <v>451.58</v>
      </c>
      <c r="W2784" s="2">
        <v>8.99</v>
      </c>
      <c r="X2784" s="2">
        <v>460.57</v>
      </c>
    </row>
    <row r="2785" spans="1:24">
      <c r="A2785" t="s">
        <v>5130</v>
      </c>
      <c r="B2785" s="1">
        <v>44434</v>
      </c>
      <c r="C2785" t="s">
        <v>4806</v>
      </c>
      <c r="D2785" t="s">
        <v>1089</v>
      </c>
      <c r="E2785" t="s">
        <v>39</v>
      </c>
      <c r="F2785" t="s">
        <v>39</v>
      </c>
      <c r="G2785" t="s">
        <v>29</v>
      </c>
      <c r="H2785" t="s">
        <v>90</v>
      </c>
      <c r="I2785" t="s">
        <v>31</v>
      </c>
      <c r="J2785" t="s">
        <v>86</v>
      </c>
      <c r="K2785" t="s">
        <v>50</v>
      </c>
      <c r="L2785" t="s">
        <v>51</v>
      </c>
      <c r="M2785" t="s">
        <v>35</v>
      </c>
      <c r="N2785" s="1">
        <v>44476</v>
      </c>
      <c r="O2785">
        <v>52.04</v>
      </c>
      <c r="P2785" s="2">
        <v>83.93</v>
      </c>
      <c r="Q2785">
        <v>31.89</v>
      </c>
      <c r="R2785">
        <v>3</v>
      </c>
      <c r="S2785" s="2">
        <v>156.12</v>
      </c>
      <c r="T2785" s="3">
        <v>0</v>
      </c>
      <c r="U2785" s="2">
        <v>0</v>
      </c>
      <c r="V2785" s="2">
        <v>156.12</v>
      </c>
      <c r="W2785" s="2">
        <v>19.989999999999998</v>
      </c>
      <c r="X2785" s="2">
        <v>176.11</v>
      </c>
    </row>
    <row r="2786" spans="1:24">
      <c r="A2786" t="s">
        <v>5131</v>
      </c>
      <c r="B2786" s="1">
        <v>44434</v>
      </c>
      <c r="C2786" t="s">
        <v>4808</v>
      </c>
      <c r="D2786" t="s">
        <v>1092</v>
      </c>
      <c r="E2786" t="s">
        <v>45</v>
      </c>
      <c r="F2786" t="s">
        <v>45</v>
      </c>
      <c r="G2786" t="s">
        <v>29</v>
      </c>
      <c r="H2786" t="s">
        <v>150</v>
      </c>
      <c r="I2786" t="s">
        <v>63</v>
      </c>
      <c r="J2786" t="s">
        <v>91</v>
      </c>
      <c r="K2786" t="s">
        <v>57</v>
      </c>
      <c r="L2786" t="s">
        <v>58</v>
      </c>
      <c r="M2786" t="s">
        <v>35</v>
      </c>
      <c r="N2786" s="1">
        <v>44478</v>
      </c>
      <c r="O2786">
        <v>2.29</v>
      </c>
      <c r="P2786" s="2">
        <v>3.69</v>
      </c>
      <c r="Q2786">
        <v>1.4</v>
      </c>
      <c r="R2786">
        <v>39</v>
      </c>
      <c r="S2786" s="2">
        <v>89.31</v>
      </c>
      <c r="T2786" s="3">
        <v>0.03</v>
      </c>
      <c r="U2786" s="2">
        <v>2.68</v>
      </c>
      <c r="V2786" s="2">
        <v>86.63</v>
      </c>
      <c r="W2786" s="2">
        <v>0.5</v>
      </c>
      <c r="X2786" s="2">
        <v>87.13</v>
      </c>
    </row>
    <row r="2787" spans="1:24">
      <c r="A2787" t="s">
        <v>5132</v>
      </c>
      <c r="B2787" s="1">
        <v>44435</v>
      </c>
      <c r="C2787" t="s">
        <v>2879</v>
      </c>
      <c r="D2787" t="s">
        <v>1095</v>
      </c>
      <c r="E2787" t="s">
        <v>39</v>
      </c>
      <c r="F2787" t="s">
        <v>39</v>
      </c>
      <c r="G2787" t="s">
        <v>29</v>
      </c>
      <c r="H2787" t="s">
        <v>150</v>
      </c>
      <c r="I2787" t="s">
        <v>176</v>
      </c>
      <c r="J2787" t="s">
        <v>95</v>
      </c>
      <c r="K2787" t="s">
        <v>33</v>
      </c>
      <c r="L2787" t="s">
        <v>34</v>
      </c>
      <c r="M2787" t="s">
        <v>52</v>
      </c>
      <c r="N2787" s="1">
        <v>44460</v>
      </c>
      <c r="O2787">
        <v>5.19</v>
      </c>
      <c r="P2787" s="2">
        <v>12.98</v>
      </c>
      <c r="Q2787">
        <v>7.79</v>
      </c>
      <c r="R2787">
        <v>42</v>
      </c>
      <c r="S2787" s="2">
        <v>217.98</v>
      </c>
      <c r="T2787" s="3">
        <v>0.05</v>
      </c>
      <c r="U2787" s="2">
        <v>10.9</v>
      </c>
      <c r="V2787" s="2">
        <v>207.08</v>
      </c>
      <c r="W2787" s="2">
        <v>3.14</v>
      </c>
      <c r="X2787" s="2">
        <v>210.22</v>
      </c>
    </row>
    <row r="2788" spans="1:24">
      <c r="A2788" t="s">
        <v>5133</v>
      </c>
      <c r="B2788" s="1">
        <v>44436</v>
      </c>
      <c r="C2788" t="s">
        <v>4811</v>
      </c>
      <c r="D2788" t="s">
        <v>1098</v>
      </c>
      <c r="E2788" t="s">
        <v>39</v>
      </c>
      <c r="F2788" t="s">
        <v>39</v>
      </c>
      <c r="G2788" t="s">
        <v>46</v>
      </c>
      <c r="H2788" t="s">
        <v>416</v>
      </c>
      <c r="I2788" t="s">
        <v>73</v>
      </c>
      <c r="J2788" t="s">
        <v>99</v>
      </c>
      <c r="K2788" t="s">
        <v>57</v>
      </c>
      <c r="L2788" t="s">
        <v>41</v>
      </c>
      <c r="M2788" t="s">
        <v>35</v>
      </c>
      <c r="N2788" s="1">
        <v>44482</v>
      </c>
      <c r="O2788">
        <v>1.94</v>
      </c>
      <c r="P2788" s="2">
        <v>3.08</v>
      </c>
      <c r="Q2788">
        <v>1.1399999999999999</v>
      </c>
      <c r="R2788">
        <v>6</v>
      </c>
      <c r="S2788" s="2">
        <v>11.64</v>
      </c>
      <c r="T2788" s="3">
        <v>0.02</v>
      </c>
      <c r="U2788" s="2">
        <v>0.23</v>
      </c>
      <c r="V2788" s="2">
        <v>11.41</v>
      </c>
      <c r="W2788" s="2">
        <v>0.99</v>
      </c>
      <c r="X2788" s="2">
        <v>12.4</v>
      </c>
    </row>
    <row r="2789" spans="1:24">
      <c r="A2789" t="s">
        <v>5134</v>
      </c>
      <c r="B2789" s="1">
        <v>44438</v>
      </c>
      <c r="C2789" t="s">
        <v>2502</v>
      </c>
      <c r="D2789" t="s">
        <v>1101</v>
      </c>
      <c r="E2789" t="s">
        <v>45</v>
      </c>
      <c r="F2789" t="s">
        <v>45</v>
      </c>
      <c r="G2789" t="s">
        <v>29</v>
      </c>
      <c r="H2789" t="s">
        <v>433</v>
      </c>
      <c r="I2789" t="s">
        <v>31</v>
      </c>
      <c r="J2789" t="s">
        <v>103</v>
      </c>
      <c r="K2789" t="s">
        <v>33</v>
      </c>
      <c r="L2789" t="s">
        <v>51</v>
      </c>
      <c r="M2789" t="s">
        <v>35</v>
      </c>
      <c r="N2789" s="1">
        <v>44480</v>
      </c>
      <c r="O2789">
        <v>41.28</v>
      </c>
      <c r="P2789" s="2">
        <v>95.99</v>
      </c>
      <c r="Q2789">
        <v>54.71</v>
      </c>
      <c r="R2789">
        <v>26</v>
      </c>
      <c r="S2789" s="2">
        <v>1073.28</v>
      </c>
      <c r="T2789" s="3">
        <v>0.02</v>
      </c>
      <c r="U2789" s="2">
        <v>21.47</v>
      </c>
      <c r="V2789" s="2">
        <v>1051.81</v>
      </c>
      <c r="W2789" s="2">
        <v>8.99</v>
      </c>
      <c r="X2789" s="2">
        <v>1060.8</v>
      </c>
    </row>
    <row r="2790" spans="1:24">
      <c r="A2790" t="s">
        <v>5135</v>
      </c>
      <c r="B2790" s="1">
        <v>44439</v>
      </c>
      <c r="C2790" t="s">
        <v>4814</v>
      </c>
      <c r="D2790" t="s">
        <v>1104</v>
      </c>
      <c r="E2790" t="s">
        <v>27</v>
      </c>
      <c r="F2790" t="s">
        <v>28</v>
      </c>
      <c r="G2790" t="s">
        <v>72</v>
      </c>
      <c r="H2790" t="s">
        <v>66</v>
      </c>
      <c r="I2790" t="s">
        <v>48</v>
      </c>
      <c r="J2790" t="s">
        <v>108</v>
      </c>
      <c r="K2790" t="s">
        <v>50</v>
      </c>
      <c r="L2790" t="s">
        <v>58</v>
      </c>
      <c r="M2790" t="s">
        <v>35</v>
      </c>
      <c r="N2790" s="1">
        <v>44460</v>
      </c>
      <c r="O2790">
        <v>3.4</v>
      </c>
      <c r="P2790" s="2">
        <v>5.4</v>
      </c>
      <c r="Q2790">
        <v>2</v>
      </c>
      <c r="R2790">
        <v>14</v>
      </c>
      <c r="S2790" s="2">
        <v>47.6</v>
      </c>
      <c r="T2790" s="3">
        <v>0.02</v>
      </c>
      <c r="U2790" s="2">
        <v>0.95</v>
      </c>
      <c r="V2790" s="2">
        <v>46.65</v>
      </c>
      <c r="W2790" s="2">
        <v>7.78</v>
      </c>
      <c r="X2790" s="2">
        <v>54.43</v>
      </c>
    </row>
    <row r="2791" spans="1:24">
      <c r="A2791" t="s">
        <v>5136</v>
      </c>
      <c r="B2791" s="1">
        <v>44439</v>
      </c>
      <c r="C2791" t="s">
        <v>394</v>
      </c>
      <c r="D2791" t="s">
        <v>1107</v>
      </c>
      <c r="E2791" t="s">
        <v>27</v>
      </c>
      <c r="F2791" t="s">
        <v>28</v>
      </c>
      <c r="G2791" t="s">
        <v>107</v>
      </c>
      <c r="H2791" t="s">
        <v>90</v>
      </c>
      <c r="I2791" t="s">
        <v>73</v>
      </c>
      <c r="J2791" t="s">
        <v>112</v>
      </c>
      <c r="K2791" t="s">
        <v>57</v>
      </c>
      <c r="L2791" t="s">
        <v>58</v>
      </c>
      <c r="M2791" t="s">
        <v>35</v>
      </c>
      <c r="N2791" s="1">
        <v>44455</v>
      </c>
      <c r="O2791">
        <v>4.46</v>
      </c>
      <c r="P2791" s="2">
        <v>10.89</v>
      </c>
      <c r="Q2791">
        <v>6.43</v>
      </c>
      <c r="R2791">
        <v>50</v>
      </c>
      <c r="S2791" s="2">
        <v>223</v>
      </c>
      <c r="T2791" s="3">
        <v>0.09</v>
      </c>
      <c r="U2791" s="2">
        <v>20.07</v>
      </c>
      <c r="V2791" s="2">
        <v>202.93</v>
      </c>
      <c r="W2791" s="2">
        <v>4.5</v>
      </c>
      <c r="X2791" s="2">
        <v>207.43</v>
      </c>
    </row>
    <row r="2792" spans="1:24">
      <c r="A2792" t="s">
        <v>5137</v>
      </c>
      <c r="B2792" s="1">
        <v>44441</v>
      </c>
      <c r="C2792" t="s">
        <v>4526</v>
      </c>
      <c r="D2792" t="s">
        <v>1110</v>
      </c>
      <c r="E2792" t="s">
        <v>39</v>
      </c>
      <c r="F2792" t="s">
        <v>39</v>
      </c>
      <c r="G2792" t="s">
        <v>107</v>
      </c>
      <c r="H2792" t="s">
        <v>30</v>
      </c>
      <c r="I2792" t="s">
        <v>31</v>
      </c>
      <c r="J2792" t="s">
        <v>117</v>
      </c>
      <c r="K2792" t="s">
        <v>33</v>
      </c>
      <c r="L2792" t="s">
        <v>58</v>
      </c>
      <c r="M2792" t="s">
        <v>35</v>
      </c>
      <c r="N2792" s="1">
        <v>44467</v>
      </c>
      <c r="O2792">
        <v>60.59</v>
      </c>
      <c r="P2792" s="2">
        <v>100.98</v>
      </c>
      <c r="Q2792">
        <v>40.39</v>
      </c>
      <c r="R2792">
        <v>9</v>
      </c>
      <c r="S2792" s="2">
        <v>545.30999999999995</v>
      </c>
      <c r="T2792" s="3">
        <v>0.1</v>
      </c>
      <c r="U2792" s="2">
        <v>54.53</v>
      </c>
      <c r="V2792" s="2">
        <v>490.78</v>
      </c>
      <c r="W2792" s="2">
        <v>7.18</v>
      </c>
      <c r="X2792" s="2">
        <v>497.96</v>
      </c>
    </row>
    <row r="2793" spans="1:24">
      <c r="A2793" t="s">
        <v>5138</v>
      </c>
      <c r="B2793" s="1">
        <v>44441</v>
      </c>
      <c r="C2793" t="s">
        <v>3617</v>
      </c>
      <c r="D2793" t="s">
        <v>1113</v>
      </c>
      <c r="E2793" t="s">
        <v>45</v>
      </c>
      <c r="F2793" t="s">
        <v>45</v>
      </c>
      <c r="G2793" t="s">
        <v>29</v>
      </c>
      <c r="H2793" t="s">
        <v>433</v>
      </c>
      <c r="I2793" t="s">
        <v>31</v>
      </c>
      <c r="J2793" t="s">
        <v>121</v>
      </c>
      <c r="K2793" t="s">
        <v>33</v>
      </c>
      <c r="L2793" t="s">
        <v>41</v>
      </c>
      <c r="M2793" t="s">
        <v>35</v>
      </c>
      <c r="N2793" s="1">
        <v>44447</v>
      </c>
      <c r="O2793">
        <v>156.5</v>
      </c>
      <c r="P2793" s="2">
        <v>300.97000000000003</v>
      </c>
      <c r="Q2793">
        <v>144.47</v>
      </c>
      <c r="R2793">
        <v>20</v>
      </c>
      <c r="S2793" s="2">
        <v>3130</v>
      </c>
      <c r="T2793" s="3">
        <v>0.05</v>
      </c>
      <c r="U2793" s="2">
        <v>156.5</v>
      </c>
      <c r="V2793" s="2">
        <v>2973.5</v>
      </c>
      <c r="W2793" s="2">
        <v>7.18</v>
      </c>
      <c r="X2793" s="2">
        <v>2980.68</v>
      </c>
    </row>
    <row r="2794" spans="1:24">
      <c r="A2794" t="s">
        <v>5139</v>
      </c>
      <c r="B2794" s="1">
        <v>44442</v>
      </c>
      <c r="C2794" t="s">
        <v>4088</v>
      </c>
      <c r="D2794" t="s">
        <v>1115</v>
      </c>
      <c r="E2794" t="s">
        <v>27</v>
      </c>
      <c r="F2794" t="s">
        <v>28</v>
      </c>
      <c r="G2794" t="s">
        <v>29</v>
      </c>
      <c r="H2794" t="s">
        <v>167</v>
      </c>
      <c r="I2794" t="s">
        <v>48</v>
      </c>
      <c r="J2794" t="s">
        <v>126</v>
      </c>
      <c r="K2794" t="s">
        <v>50</v>
      </c>
      <c r="L2794" t="s">
        <v>34</v>
      </c>
      <c r="M2794" t="s">
        <v>35</v>
      </c>
      <c r="N2794" s="1">
        <v>44444</v>
      </c>
      <c r="O2794">
        <v>4.46</v>
      </c>
      <c r="P2794" s="2">
        <v>10.89</v>
      </c>
      <c r="Q2794">
        <v>6.43</v>
      </c>
      <c r="R2794">
        <v>3</v>
      </c>
      <c r="S2794" s="2">
        <v>13.38</v>
      </c>
      <c r="T2794" s="3">
        <v>0.08</v>
      </c>
      <c r="U2794" s="2">
        <v>1.07</v>
      </c>
      <c r="V2794" s="2">
        <v>12.31</v>
      </c>
      <c r="W2794" s="2">
        <v>4.5</v>
      </c>
      <c r="X2794" s="2">
        <v>16.809999999999999</v>
      </c>
    </row>
    <row r="2795" spans="1:24">
      <c r="A2795" t="s">
        <v>5140</v>
      </c>
      <c r="B2795" s="1">
        <v>44443</v>
      </c>
      <c r="C2795" t="s">
        <v>3454</v>
      </c>
      <c r="D2795" t="s">
        <v>1117</v>
      </c>
      <c r="E2795" t="s">
        <v>27</v>
      </c>
      <c r="F2795" t="s">
        <v>28</v>
      </c>
      <c r="G2795" t="s">
        <v>46</v>
      </c>
      <c r="H2795" t="s">
        <v>66</v>
      </c>
      <c r="I2795" t="s">
        <v>31</v>
      </c>
      <c r="J2795" t="s">
        <v>130</v>
      </c>
      <c r="K2795" t="s">
        <v>33</v>
      </c>
      <c r="L2795" t="s">
        <v>41</v>
      </c>
      <c r="M2795" t="s">
        <v>35</v>
      </c>
      <c r="N2795" s="1">
        <v>44488</v>
      </c>
      <c r="O2795">
        <v>3.84</v>
      </c>
      <c r="P2795" s="2">
        <v>6.3</v>
      </c>
      <c r="Q2795">
        <v>2.46</v>
      </c>
      <c r="R2795">
        <v>40</v>
      </c>
      <c r="S2795" s="2">
        <v>153.6</v>
      </c>
      <c r="T2795" s="3">
        <v>0.04</v>
      </c>
      <c r="U2795" s="2">
        <v>6.14</v>
      </c>
      <c r="V2795" s="2">
        <v>147.46</v>
      </c>
      <c r="W2795" s="2">
        <v>0.5</v>
      </c>
      <c r="X2795" s="2">
        <v>147.96</v>
      </c>
    </row>
    <row r="2796" spans="1:24">
      <c r="A2796" t="s">
        <v>5141</v>
      </c>
      <c r="B2796" s="1">
        <v>44443</v>
      </c>
      <c r="C2796" t="s">
        <v>4821</v>
      </c>
      <c r="D2796" t="s">
        <v>1119</v>
      </c>
      <c r="E2796" t="s">
        <v>39</v>
      </c>
      <c r="F2796" t="s">
        <v>39</v>
      </c>
      <c r="G2796" t="s">
        <v>72</v>
      </c>
      <c r="H2796" t="s">
        <v>62</v>
      </c>
      <c r="I2796" t="s">
        <v>31</v>
      </c>
      <c r="J2796" t="s">
        <v>134</v>
      </c>
      <c r="K2796" t="s">
        <v>33</v>
      </c>
      <c r="L2796" t="s">
        <v>58</v>
      </c>
      <c r="M2796" t="s">
        <v>178</v>
      </c>
      <c r="N2796" s="1">
        <v>44477</v>
      </c>
      <c r="O2796">
        <v>75</v>
      </c>
      <c r="P2796" s="2">
        <v>120.97</v>
      </c>
      <c r="Q2796">
        <v>45.97</v>
      </c>
      <c r="R2796">
        <v>46</v>
      </c>
      <c r="S2796" s="2">
        <v>3450</v>
      </c>
      <c r="T2796" s="3">
        <v>7.0000000000000007E-2</v>
      </c>
      <c r="U2796" s="2">
        <v>241.5</v>
      </c>
      <c r="V2796" s="2">
        <v>3208.5</v>
      </c>
      <c r="W2796" s="2">
        <v>26.3</v>
      </c>
      <c r="X2796" s="2">
        <v>3234.8</v>
      </c>
    </row>
    <row r="2797" spans="1:24">
      <c r="A2797" t="s">
        <v>5142</v>
      </c>
      <c r="B2797" s="1">
        <v>44445</v>
      </c>
      <c r="C2797" t="s">
        <v>4401</v>
      </c>
      <c r="D2797" t="s">
        <v>1121</v>
      </c>
      <c r="E2797" t="s">
        <v>45</v>
      </c>
      <c r="F2797" t="s">
        <v>45</v>
      </c>
      <c r="G2797" t="s">
        <v>29</v>
      </c>
      <c r="H2797" t="s">
        <v>167</v>
      </c>
      <c r="I2797" t="s">
        <v>73</v>
      </c>
      <c r="J2797" t="s">
        <v>138</v>
      </c>
      <c r="K2797" t="s">
        <v>50</v>
      </c>
      <c r="L2797" t="s">
        <v>58</v>
      </c>
      <c r="M2797" t="s">
        <v>35</v>
      </c>
      <c r="N2797" s="1">
        <v>44476</v>
      </c>
      <c r="O2797">
        <v>60.59</v>
      </c>
      <c r="P2797" s="2">
        <v>100.98</v>
      </c>
      <c r="Q2797">
        <v>40.39</v>
      </c>
      <c r="R2797">
        <v>44</v>
      </c>
      <c r="S2797" s="2">
        <v>2665.96</v>
      </c>
      <c r="T2797" s="3">
        <v>0.09</v>
      </c>
      <c r="U2797" s="2">
        <v>239.94</v>
      </c>
      <c r="V2797" s="2">
        <v>2426.02</v>
      </c>
      <c r="W2797" s="2">
        <v>7.18</v>
      </c>
      <c r="X2797" s="2">
        <v>2433.1999999999998</v>
      </c>
    </row>
    <row r="2798" spans="1:24">
      <c r="A2798" t="s">
        <v>5143</v>
      </c>
      <c r="B2798" s="1">
        <v>44446</v>
      </c>
      <c r="C2798" t="s">
        <v>4403</v>
      </c>
      <c r="D2798" t="s">
        <v>1123</v>
      </c>
      <c r="E2798" t="s">
        <v>27</v>
      </c>
      <c r="F2798" t="s">
        <v>28</v>
      </c>
      <c r="G2798" t="s">
        <v>46</v>
      </c>
      <c r="H2798" t="s">
        <v>433</v>
      </c>
      <c r="I2798" t="s">
        <v>176</v>
      </c>
      <c r="J2798" t="s">
        <v>142</v>
      </c>
      <c r="K2798" t="s">
        <v>57</v>
      </c>
      <c r="L2798" t="s">
        <v>51</v>
      </c>
      <c r="M2798" t="s">
        <v>35</v>
      </c>
      <c r="N2798" s="1">
        <v>44489</v>
      </c>
      <c r="O2798">
        <v>4.79</v>
      </c>
      <c r="P2798" s="2">
        <v>11.97</v>
      </c>
      <c r="Q2798">
        <v>7.18</v>
      </c>
      <c r="R2798">
        <v>48</v>
      </c>
      <c r="S2798" s="2">
        <v>229.92</v>
      </c>
      <c r="T2798" s="3">
        <v>0.02</v>
      </c>
      <c r="U2798" s="2">
        <v>4.5999999999999996</v>
      </c>
      <c r="V2798" s="2">
        <v>225.32</v>
      </c>
      <c r="W2798" s="2">
        <v>5.81</v>
      </c>
      <c r="X2798" s="2">
        <v>231.13</v>
      </c>
    </row>
    <row r="2799" spans="1:24">
      <c r="A2799" t="s">
        <v>5144</v>
      </c>
      <c r="B2799" s="1">
        <v>44447</v>
      </c>
      <c r="C2799" t="s">
        <v>2774</v>
      </c>
      <c r="D2799" t="s">
        <v>1125</v>
      </c>
      <c r="E2799" t="s">
        <v>39</v>
      </c>
      <c r="F2799" t="s">
        <v>39</v>
      </c>
      <c r="G2799" t="s">
        <v>29</v>
      </c>
      <c r="H2799" t="s">
        <v>66</v>
      </c>
      <c r="I2799" t="s">
        <v>176</v>
      </c>
      <c r="J2799" t="s">
        <v>146</v>
      </c>
      <c r="K2799" t="s">
        <v>50</v>
      </c>
      <c r="L2799" t="s">
        <v>58</v>
      </c>
      <c r="M2799" t="s">
        <v>35</v>
      </c>
      <c r="N2799" s="1">
        <v>44486</v>
      </c>
      <c r="O2799">
        <v>3.32</v>
      </c>
      <c r="P2799" s="2">
        <v>5.18</v>
      </c>
      <c r="Q2799">
        <v>1.86</v>
      </c>
      <c r="R2799">
        <v>20</v>
      </c>
      <c r="S2799" s="2">
        <v>66.400000000000006</v>
      </c>
      <c r="T2799" s="3">
        <v>0.06</v>
      </c>
      <c r="U2799" s="2">
        <v>3.98</v>
      </c>
      <c r="V2799" s="2">
        <v>62.42</v>
      </c>
      <c r="W2799" s="2">
        <v>2.04</v>
      </c>
      <c r="X2799" s="2">
        <v>64.459999999999994</v>
      </c>
    </row>
    <row r="2800" spans="1:24">
      <c r="A2800" t="s">
        <v>5145</v>
      </c>
      <c r="B2800" s="1">
        <v>44447</v>
      </c>
      <c r="C2800" t="s">
        <v>3099</v>
      </c>
      <c r="D2800" t="s">
        <v>1127</v>
      </c>
      <c r="E2800" t="s">
        <v>45</v>
      </c>
      <c r="F2800" t="s">
        <v>45</v>
      </c>
      <c r="G2800" t="s">
        <v>46</v>
      </c>
      <c r="H2800" t="s">
        <v>62</v>
      </c>
      <c r="I2800" t="s">
        <v>176</v>
      </c>
      <c r="J2800" t="s">
        <v>151</v>
      </c>
      <c r="K2800" t="s">
        <v>57</v>
      </c>
      <c r="L2800" t="s">
        <v>34</v>
      </c>
      <c r="M2800" t="s">
        <v>35</v>
      </c>
      <c r="N2800" s="1">
        <v>44505</v>
      </c>
      <c r="O2800">
        <v>0.24</v>
      </c>
      <c r="P2800" s="2">
        <v>1.26</v>
      </c>
      <c r="Q2800">
        <v>1.02</v>
      </c>
      <c r="R2800">
        <v>31</v>
      </c>
      <c r="S2800" s="2">
        <v>7.44</v>
      </c>
      <c r="T2800" s="3">
        <v>0.06</v>
      </c>
      <c r="U2800" s="2">
        <v>0.45</v>
      </c>
      <c r="V2800" s="2">
        <v>6.99</v>
      </c>
      <c r="W2800" s="2">
        <v>0.7</v>
      </c>
      <c r="X2800" s="2">
        <v>7.69</v>
      </c>
    </row>
    <row r="2801" spans="1:24">
      <c r="A2801" t="s">
        <v>5146</v>
      </c>
      <c r="B2801" s="1">
        <v>44449</v>
      </c>
      <c r="C2801" t="s">
        <v>2500</v>
      </c>
      <c r="D2801" t="s">
        <v>1129</v>
      </c>
      <c r="E2801" t="s">
        <v>27</v>
      </c>
      <c r="F2801" t="s">
        <v>28</v>
      </c>
      <c r="G2801" t="s">
        <v>29</v>
      </c>
      <c r="H2801" t="s">
        <v>525</v>
      </c>
      <c r="I2801" t="s">
        <v>73</v>
      </c>
      <c r="J2801" t="s">
        <v>155</v>
      </c>
      <c r="K2801" t="s">
        <v>33</v>
      </c>
      <c r="L2801" t="s">
        <v>34</v>
      </c>
      <c r="M2801" t="s">
        <v>52</v>
      </c>
      <c r="N2801" s="1">
        <v>44499</v>
      </c>
      <c r="O2801">
        <v>2.25</v>
      </c>
      <c r="P2801" s="2">
        <v>3.69</v>
      </c>
      <c r="Q2801">
        <v>1.44</v>
      </c>
      <c r="R2801">
        <v>23</v>
      </c>
      <c r="S2801" s="2">
        <v>51.75</v>
      </c>
      <c r="T2801" s="3">
        <v>0.02</v>
      </c>
      <c r="U2801" s="2">
        <v>1.04</v>
      </c>
      <c r="V2801" s="2">
        <v>50.72</v>
      </c>
      <c r="W2801" s="2">
        <v>2.5</v>
      </c>
      <c r="X2801" s="2">
        <v>53.22</v>
      </c>
    </row>
    <row r="2802" spans="1:24">
      <c r="A2802" t="s">
        <v>5147</v>
      </c>
      <c r="B2802" s="1">
        <v>44450</v>
      </c>
      <c r="C2802" t="s">
        <v>4828</v>
      </c>
      <c r="D2802" t="s">
        <v>1131</v>
      </c>
      <c r="E2802" t="s">
        <v>39</v>
      </c>
      <c r="F2802" t="s">
        <v>39</v>
      </c>
      <c r="G2802" t="s">
        <v>72</v>
      </c>
      <c r="H2802" t="s">
        <v>416</v>
      </c>
      <c r="I2802" t="s">
        <v>63</v>
      </c>
      <c r="J2802" t="s">
        <v>159</v>
      </c>
      <c r="K2802" t="s">
        <v>57</v>
      </c>
      <c r="L2802" t="s">
        <v>34</v>
      </c>
      <c r="M2802" t="s">
        <v>52</v>
      </c>
      <c r="N2802" s="1">
        <v>44480</v>
      </c>
      <c r="O2802">
        <v>1.76</v>
      </c>
      <c r="P2802" s="2">
        <v>2.94</v>
      </c>
      <c r="Q2802">
        <v>1.18</v>
      </c>
      <c r="R2802">
        <v>47</v>
      </c>
      <c r="S2802" s="2">
        <v>82.72</v>
      </c>
      <c r="T2802" s="3">
        <v>0.04</v>
      </c>
      <c r="U2802" s="2">
        <v>3.31</v>
      </c>
      <c r="V2802" s="2">
        <v>79.41</v>
      </c>
      <c r="W2802" s="2">
        <v>0.81</v>
      </c>
      <c r="X2802" s="2">
        <v>80.22</v>
      </c>
    </row>
    <row r="2803" spans="1:24">
      <c r="A2803" t="s">
        <v>5148</v>
      </c>
      <c r="B2803" s="1">
        <v>44451</v>
      </c>
      <c r="C2803" t="s">
        <v>1411</v>
      </c>
      <c r="D2803" t="s">
        <v>1133</v>
      </c>
      <c r="E2803" t="s">
        <v>45</v>
      </c>
      <c r="F2803" t="s">
        <v>45</v>
      </c>
      <c r="G2803" t="s">
        <v>46</v>
      </c>
      <c r="H2803" t="s">
        <v>62</v>
      </c>
      <c r="I2803" t="s">
        <v>63</v>
      </c>
      <c r="J2803" t="s">
        <v>163</v>
      </c>
      <c r="K2803" t="s">
        <v>33</v>
      </c>
      <c r="L2803" t="s">
        <v>34</v>
      </c>
      <c r="M2803" t="s">
        <v>35</v>
      </c>
      <c r="N2803" s="1">
        <v>44468</v>
      </c>
      <c r="O2803">
        <v>0.87</v>
      </c>
      <c r="P2803" s="2">
        <v>1.81</v>
      </c>
      <c r="Q2803">
        <v>0.94</v>
      </c>
      <c r="R2803">
        <v>6</v>
      </c>
      <c r="S2803" s="2">
        <v>5.22</v>
      </c>
      <c r="T2803" s="3">
        <v>7.0000000000000007E-2</v>
      </c>
      <c r="U2803" s="2">
        <v>0.37</v>
      </c>
      <c r="V2803" s="2">
        <v>4.8499999999999996</v>
      </c>
      <c r="W2803" s="2">
        <v>0.75</v>
      </c>
      <c r="X2803" s="2">
        <v>5.6</v>
      </c>
    </row>
    <row r="2804" spans="1:24">
      <c r="A2804" t="s">
        <v>5149</v>
      </c>
      <c r="B2804" s="1">
        <v>44454</v>
      </c>
      <c r="C2804" t="s">
        <v>2601</v>
      </c>
      <c r="D2804" t="s">
        <v>1135</v>
      </c>
      <c r="E2804" t="s">
        <v>27</v>
      </c>
      <c r="F2804" t="s">
        <v>28</v>
      </c>
      <c r="G2804" t="s">
        <v>29</v>
      </c>
      <c r="H2804" t="s">
        <v>167</v>
      </c>
      <c r="I2804" t="s">
        <v>73</v>
      </c>
      <c r="J2804" t="s">
        <v>168</v>
      </c>
      <c r="K2804" t="s">
        <v>33</v>
      </c>
      <c r="L2804" t="s">
        <v>41</v>
      </c>
      <c r="M2804" t="s">
        <v>35</v>
      </c>
      <c r="N2804" s="1">
        <v>44488</v>
      </c>
      <c r="O2804">
        <v>0.93</v>
      </c>
      <c r="P2804" s="2">
        <v>1.48</v>
      </c>
      <c r="Q2804">
        <v>0.55000000000000004</v>
      </c>
      <c r="R2804">
        <v>1</v>
      </c>
      <c r="S2804" s="2">
        <v>0.93</v>
      </c>
      <c r="T2804" s="3">
        <v>0.01</v>
      </c>
      <c r="U2804" s="2">
        <v>0.01</v>
      </c>
      <c r="V2804" s="2">
        <v>0.92</v>
      </c>
      <c r="W2804" s="2">
        <v>0.7</v>
      </c>
      <c r="X2804" s="2">
        <v>1.62</v>
      </c>
    </row>
    <row r="2805" spans="1:24">
      <c r="A2805" t="s">
        <v>5150</v>
      </c>
      <c r="B2805" s="1">
        <v>44455</v>
      </c>
      <c r="C2805" t="s">
        <v>4273</v>
      </c>
      <c r="D2805" t="s">
        <v>1137</v>
      </c>
      <c r="E2805" t="s">
        <v>39</v>
      </c>
      <c r="F2805" t="s">
        <v>39</v>
      </c>
      <c r="G2805" t="s">
        <v>29</v>
      </c>
      <c r="H2805" t="s">
        <v>30</v>
      </c>
      <c r="I2805" t="s">
        <v>48</v>
      </c>
      <c r="J2805" t="s">
        <v>172</v>
      </c>
      <c r="K2805" t="s">
        <v>33</v>
      </c>
      <c r="L2805" t="s">
        <v>51</v>
      </c>
      <c r="M2805" t="s">
        <v>52</v>
      </c>
      <c r="N2805" s="1">
        <v>44501</v>
      </c>
      <c r="O2805">
        <v>3.51</v>
      </c>
      <c r="P2805" s="2">
        <v>8.57</v>
      </c>
      <c r="Q2805">
        <v>5.0599999999999996</v>
      </c>
      <c r="R2805">
        <v>49</v>
      </c>
      <c r="S2805" s="2">
        <v>171.99</v>
      </c>
      <c r="T2805" s="3">
        <v>0.01</v>
      </c>
      <c r="U2805" s="2">
        <v>1.72</v>
      </c>
      <c r="V2805" s="2">
        <v>170.27</v>
      </c>
      <c r="W2805" s="2">
        <v>6.14</v>
      </c>
      <c r="X2805" s="2">
        <v>176.41</v>
      </c>
    </row>
    <row r="2806" spans="1:24">
      <c r="A2806" t="s">
        <v>5151</v>
      </c>
      <c r="B2806" s="1">
        <v>44456</v>
      </c>
      <c r="C2806" t="s">
        <v>2679</v>
      </c>
      <c r="D2806" t="s">
        <v>1139</v>
      </c>
      <c r="E2806" t="s">
        <v>45</v>
      </c>
      <c r="F2806" t="s">
        <v>45</v>
      </c>
      <c r="G2806" t="s">
        <v>46</v>
      </c>
      <c r="H2806" t="s">
        <v>433</v>
      </c>
      <c r="I2806" t="s">
        <v>63</v>
      </c>
      <c r="J2806" t="s">
        <v>177</v>
      </c>
      <c r="K2806" t="s">
        <v>50</v>
      </c>
      <c r="L2806" t="s">
        <v>58</v>
      </c>
      <c r="M2806" t="s">
        <v>35</v>
      </c>
      <c r="N2806" s="1">
        <v>44458</v>
      </c>
      <c r="O2806">
        <v>1.82</v>
      </c>
      <c r="P2806" s="2">
        <v>2.98</v>
      </c>
      <c r="Q2806">
        <v>1.1599999999999999</v>
      </c>
      <c r="R2806">
        <v>3</v>
      </c>
      <c r="S2806" s="2">
        <v>5.46</v>
      </c>
      <c r="T2806" s="3">
        <v>0.04</v>
      </c>
      <c r="U2806" s="2">
        <v>0.22</v>
      </c>
      <c r="V2806" s="2">
        <v>5.24</v>
      </c>
      <c r="W2806" s="2">
        <v>1.58</v>
      </c>
      <c r="X2806" s="2">
        <v>6.82</v>
      </c>
    </row>
    <row r="2807" spans="1:24">
      <c r="A2807" t="s">
        <v>5152</v>
      </c>
      <c r="B2807" s="1">
        <v>44464</v>
      </c>
      <c r="C2807" t="s">
        <v>3632</v>
      </c>
      <c r="D2807" t="s">
        <v>1141</v>
      </c>
      <c r="E2807" t="s">
        <v>27</v>
      </c>
      <c r="F2807" t="s">
        <v>28</v>
      </c>
      <c r="G2807" t="s">
        <v>107</v>
      </c>
      <c r="H2807" t="s">
        <v>62</v>
      </c>
      <c r="I2807" t="s">
        <v>63</v>
      </c>
      <c r="J2807" t="s">
        <v>182</v>
      </c>
      <c r="K2807" t="s">
        <v>57</v>
      </c>
      <c r="L2807" t="s">
        <v>51</v>
      </c>
      <c r="M2807" t="s">
        <v>35</v>
      </c>
      <c r="N2807" s="1">
        <v>44470</v>
      </c>
      <c r="O2807">
        <v>13.64</v>
      </c>
      <c r="P2807" s="2">
        <v>20.98</v>
      </c>
      <c r="Q2807">
        <v>7.34</v>
      </c>
      <c r="R2807">
        <v>10</v>
      </c>
      <c r="S2807" s="2">
        <v>136.4</v>
      </c>
      <c r="T2807" s="3">
        <v>0.06</v>
      </c>
      <c r="U2807" s="2">
        <v>8.18</v>
      </c>
      <c r="V2807" s="2">
        <v>128.22</v>
      </c>
      <c r="W2807" s="2">
        <v>1.49</v>
      </c>
      <c r="X2807" s="2">
        <v>129.71</v>
      </c>
    </row>
    <row r="2808" spans="1:24">
      <c r="A2808" t="s">
        <v>5153</v>
      </c>
      <c r="B2808" s="1">
        <v>44464</v>
      </c>
      <c r="C2808" t="s">
        <v>4835</v>
      </c>
      <c r="D2808" t="s">
        <v>1143</v>
      </c>
      <c r="E2808" t="s">
        <v>39</v>
      </c>
      <c r="F2808" t="s">
        <v>39</v>
      </c>
      <c r="G2808" t="s">
        <v>29</v>
      </c>
      <c r="H2808" t="s">
        <v>62</v>
      </c>
      <c r="I2808" t="s">
        <v>73</v>
      </c>
      <c r="J2808" t="s">
        <v>186</v>
      </c>
      <c r="K2808" t="s">
        <v>50</v>
      </c>
      <c r="L2808" t="s">
        <v>34</v>
      </c>
      <c r="M2808" t="s">
        <v>35</v>
      </c>
      <c r="N2808" s="1">
        <v>44466</v>
      </c>
      <c r="O2808">
        <v>2.1800000000000002</v>
      </c>
      <c r="P2808" s="2">
        <v>3.52</v>
      </c>
      <c r="Q2808">
        <v>1.34</v>
      </c>
      <c r="R2808">
        <v>13</v>
      </c>
      <c r="S2808" s="2">
        <v>28.34</v>
      </c>
      <c r="T2808" s="3">
        <v>0.08</v>
      </c>
      <c r="U2808" s="2">
        <v>2.27</v>
      </c>
      <c r="V2808" s="2">
        <v>26.07</v>
      </c>
      <c r="W2808" s="2">
        <v>6.83</v>
      </c>
      <c r="X2808" s="2">
        <v>32.9</v>
      </c>
    </row>
    <row r="2809" spans="1:24">
      <c r="A2809" t="s">
        <v>5154</v>
      </c>
      <c r="B2809" s="1">
        <v>44465</v>
      </c>
      <c r="C2809" t="s">
        <v>4432</v>
      </c>
      <c r="D2809" t="s">
        <v>1145</v>
      </c>
      <c r="E2809" t="s">
        <v>45</v>
      </c>
      <c r="F2809" t="s">
        <v>45</v>
      </c>
      <c r="G2809" t="s">
        <v>29</v>
      </c>
      <c r="H2809" t="s">
        <v>30</v>
      </c>
      <c r="I2809" t="s">
        <v>176</v>
      </c>
      <c r="J2809" t="s">
        <v>190</v>
      </c>
      <c r="K2809" t="s">
        <v>57</v>
      </c>
      <c r="L2809" t="s">
        <v>41</v>
      </c>
      <c r="M2809" t="s">
        <v>35</v>
      </c>
      <c r="N2809" s="1">
        <v>44490</v>
      </c>
      <c r="O2809">
        <v>3.4</v>
      </c>
      <c r="P2809" s="2">
        <v>5.4</v>
      </c>
      <c r="Q2809">
        <v>2</v>
      </c>
      <c r="R2809">
        <v>10</v>
      </c>
      <c r="S2809" s="2">
        <v>34</v>
      </c>
      <c r="T2809" s="3">
        <v>0.04</v>
      </c>
      <c r="U2809" s="2">
        <v>1.36</v>
      </c>
      <c r="V2809" s="2">
        <v>32.64</v>
      </c>
      <c r="W2809" s="2">
        <v>7.78</v>
      </c>
      <c r="X2809" s="2">
        <v>40.42</v>
      </c>
    </row>
    <row r="2810" spans="1:24">
      <c r="A2810" t="s">
        <v>5155</v>
      </c>
      <c r="B2810" s="1">
        <v>44466</v>
      </c>
      <c r="C2810" t="s">
        <v>3980</v>
      </c>
      <c r="D2810" t="s">
        <v>1147</v>
      </c>
      <c r="E2810" t="s">
        <v>39</v>
      </c>
      <c r="F2810" t="s">
        <v>39</v>
      </c>
      <c r="G2810" t="s">
        <v>46</v>
      </c>
      <c r="H2810" t="s">
        <v>30</v>
      </c>
      <c r="I2810" t="s">
        <v>63</v>
      </c>
      <c r="J2810" t="s">
        <v>194</v>
      </c>
      <c r="K2810" t="s">
        <v>33</v>
      </c>
      <c r="L2810" t="s">
        <v>51</v>
      </c>
      <c r="M2810" t="s">
        <v>35</v>
      </c>
      <c r="N2810" s="1">
        <v>44467</v>
      </c>
      <c r="O2810">
        <v>12.39</v>
      </c>
      <c r="P2810" s="2">
        <v>19.98</v>
      </c>
      <c r="Q2810">
        <v>7.59</v>
      </c>
      <c r="R2810">
        <v>20</v>
      </c>
      <c r="S2810" s="2">
        <v>247.8</v>
      </c>
      <c r="T2810" s="3">
        <v>0.05</v>
      </c>
      <c r="U2810" s="2">
        <v>12.39</v>
      </c>
      <c r="V2810" s="2">
        <v>235.41</v>
      </c>
      <c r="W2810" s="2">
        <v>5.77</v>
      </c>
      <c r="X2810" s="2">
        <v>241.18</v>
      </c>
    </row>
    <row r="2811" spans="1:24">
      <c r="A2811" t="s">
        <v>5156</v>
      </c>
      <c r="B2811" s="1">
        <v>44466</v>
      </c>
      <c r="C2811" t="s">
        <v>4839</v>
      </c>
      <c r="D2811" t="s">
        <v>1149</v>
      </c>
      <c r="E2811" t="s">
        <v>45</v>
      </c>
      <c r="F2811" t="s">
        <v>45</v>
      </c>
      <c r="G2811" t="s">
        <v>29</v>
      </c>
      <c r="H2811" t="s">
        <v>90</v>
      </c>
      <c r="I2811" t="s">
        <v>48</v>
      </c>
      <c r="J2811" t="s">
        <v>198</v>
      </c>
      <c r="K2811" t="s">
        <v>57</v>
      </c>
      <c r="L2811" t="s">
        <v>58</v>
      </c>
      <c r="M2811" t="s">
        <v>35</v>
      </c>
      <c r="N2811" s="1">
        <v>44509</v>
      </c>
      <c r="O2811">
        <v>12.39</v>
      </c>
      <c r="P2811" s="2">
        <v>19.98</v>
      </c>
      <c r="Q2811">
        <v>7.59</v>
      </c>
      <c r="R2811">
        <v>34</v>
      </c>
      <c r="S2811" s="2">
        <v>421.26</v>
      </c>
      <c r="T2811" s="3">
        <v>0.06</v>
      </c>
      <c r="U2811" s="2">
        <v>25.28</v>
      </c>
      <c r="V2811" s="2">
        <v>395.98</v>
      </c>
      <c r="W2811" s="2">
        <v>5.77</v>
      </c>
      <c r="X2811" s="2">
        <v>401.75</v>
      </c>
    </row>
    <row r="2812" spans="1:24">
      <c r="A2812" t="s">
        <v>5157</v>
      </c>
      <c r="B2812" s="1">
        <v>44467</v>
      </c>
      <c r="C2812" t="s">
        <v>4110</v>
      </c>
      <c r="D2812" t="s">
        <v>1151</v>
      </c>
      <c r="E2812" t="s">
        <v>27</v>
      </c>
      <c r="F2812" t="s">
        <v>28</v>
      </c>
      <c r="G2812" t="s">
        <v>107</v>
      </c>
      <c r="H2812" t="s">
        <v>30</v>
      </c>
      <c r="I2812" t="s">
        <v>63</v>
      </c>
      <c r="J2812" t="s">
        <v>202</v>
      </c>
      <c r="K2812" t="s">
        <v>33</v>
      </c>
      <c r="L2812" t="s">
        <v>34</v>
      </c>
      <c r="M2812" t="s">
        <v>35</v>
      </c>
      <c r="N2812" s="1">
        <v>44486</v>
      </c>
      <c r="O2812">
        <v>3.75</v>
      </c>
      <c r="P2812" s="2">
        <v>7.08</v>
      </c>
      <c r="Q2812">
        <v>3.33</v>
      </c>
      <c r="R2812">
        <v>37</v>
      </c>
      <c r="S2812" s="2">
        <v>138.75</v>
      </c>
      <c r="T2812" s="3">
        <v>0.08</v>
      </c>
      <c r="U2812" s="2">
        <v>11.1</v>
      </c>
      <c r="V2812" s="2">
        <v>127.65</v>
      </c>
      <c r="W2812" s="2">
        <v>2.35</v>
      </c>
      <c r="X2812" s="2">
        <v>130</v>
      </c>
    </row>
    <row r="2813" spans="1:24">
      <c r="A2813" t="s">
        <v>5158</v>
      </c>
      <c r="B2813" s="1">
        <v>44468</v>
      </c>
      <c r="C2813" t="s">
        <v>4842</v>
      </c>
      <c r="D2813" t="s">
        <v>1153</v>
      </c>
      <c r="E2813" t="s">
        <v>27</v>
      </c>
      <c r="F2813" t="s">
        <v>28</v>
      </c>
      <c r="G2813" t="s">
        <v>46</v>
      </c>
      <c r="H2813" t="s">
        <v>62</v>
      </c>
      <c r="I2813" t="s">
        <v>31</v>
      </c>
      <c r="J2813" t="s">
        <v>206</v>
      </c>
      <c r="K2813" t="s">
        <v>50</v>
      </c>
      <c r="L2813" t="s">
        <v>41</v>
      </c>
      <c r="M2813" t="s">
        <v>52</v>
      </c>
      <c r="N2813" s="1">
        <v>44483</v>
      </c>
      <c r="O2813">
        <v>3.5</v>
      </c>
      <c r="P2813" s="2">
        <v>5.74</v>
      </c>
      <c r="Q2813">
        <v>2.2400000000000002</v>
      </c>
      <c r="R2813">
        <v>26</v>
      </c>
      <c r="S2813" s="2">
        <v>91</v>
      </c>
      <c r="T2813" s="3">
        <v>0.03</v>
      </c>
      <c r="U2813" s="2">
        <v>2.73</v>
      </c>
      <c r="V2813" s="2">
        <v>88.27</v>
      </c>
      <c r="W2813" s="2">
        <v>5.01</v>
      </c>
      <c r="X2813" s="2">
        <v>93.28</v>
      </c>
    </row>
    <row r="2814" spans="1:24">
      <c r="A2814" t="s">
        <v>5159</v>
      </c>
      <c r="B2814" s="1">
        <v>44470</v>
      </c>
      <c r="C2814" t="s">
        <v>3643</v>
      </c>
      <c r="D2814" t="s">
        <v>1155</v>
      </c>
      <c r="E2814" t="s">
        <v>39</v>
      </c>
      <c r="F2814" t="s">
        <v>39</v>
      </c>
      <c r="G2814" t="s">
        <v>29</v>
      </c>
      <c r="H2814" t="s">
        <v>416</v>
      </c>
      <c r="I2814" t="s">
        <v>48</v>
      </c>
      <c r="J2814" t="s">
        <v>210</v>
      </c>
      <c r="K2814" t="s">
        <v>57</v>
      </c>
      <c r="L2814" t="s">
        <v>51</v>
      </c>
      <c r="M2814" t="s">
        <v>35</v>
      </c>
      <c r="N2814" s="1">
        <v>44492</v>
      </c>
      <c r="O2814">
        <v>1.05</v>
      </c>
      <c r="P2814" s="2">
        <v>1.95</v>
      </c>
      <c r="Q2814">
        <v>0.9</v>
      </c>
      <c r="R2814">
        <v>4</v>
      </c>
      <c r="S2814" s="2">
        <v>4.2</v>
      </c>
      <c r="T2814" s="3">
        <v>0.09</v>
      </c>
      <c r="U2814" s="2">
        <v>0.38</v>
      </c>
      <c r="V2814" s="2">
        <v>3.82</v>
      </c>
      <c r="W2814" s="2">
        <v>1.63</v>
      </c>
      <c r="X2814" s="2">
        <v>5.45</v>
      </c>
    </row>
    <row r="2815" spans="1:24">
      <c r="A2815" t="s">
        <v>5160</v>
      </c>
      <c r="B2815" s="1">
        <v>44478</v>
      </c>
      <c r="C2815" t="s">
        <v>4114</v>
      </c>
      <c r="D2815" t="s">
        <v>1157</v>
      </c>
      <c r="E2815" t="s">
        <v>45</v>
      </c>
      <c r="F2815" t="s">
        <v>45</v>
      </c>
      <c r="G2815" t="s">
        <v>72</v>
      </c>
      <c r="H2815" t="s">
        <v>30</v>
      </c>
      <c r="I2815" t="s">
        <v>176</v>
      </c>
      <c r="J2815" t="s">
        <v>214</v>
      </c>
      <c r="K2815" t="s">
        <v>33</v>
      </c>
      <c r="L2815" t="s">
        <v>58</v>
      </c>
      <c r="M2815" t="s">
        <v>178</v>
      </c>
      <c r="N2815" s="1">
        <v>44521</v>
      </c>
      <c r="O2815">
        <v>315.61</v>
      </c>
      <c r="P2815" s="2">
        <v>500.97</v>
      </c>
      <c r="Q2815">
        <v>185.36</v>
      </c>
      <c r="R2815">
        <v>25</v>
      </c>
      <c r="S2815" s="2">
        <v>7890.25</v>
      </c>
      <c r="T2815" s="3">
        <v>0.02</v>
      </c>
      <c r="U2815" s="2">
        <v>157.81</v>
      </c>
      <c r="V2815" s="2">
        <v>7732.45</v>
      </c>
      <c r="W2815" s="2">
        <v>69.3</v>
      </c>
      <c r="X2815" s="2">
        <v>7801.75</v>
      </c>
    </row>
    <row r="2816" spans="1:24">
      <c r="A2816" t="s">
        <v>5161</v>
      </c>
      <c r="B2816" s="1">
        <v>44481</v>
      </c>
      <c r="C2816" t="s">
        <v>4846</v>
      </c>
      <c r="D2816" t="s">
        <v>1159</v>
      </c>
      <c r="E2816" t="s">
        <v>27</v>
      </c>
      <c r="F2816" t="s">
        <v>28</v>
      </c>
      <c r="G2816" t="s">
        <v>29</v>
      </c>
      <c r="H2816" t="s">
        <v>66</v>
      </c>
      <c r="I2816" t="s">
        <v>176</v>
      </c>
      <c r="J2816" t="s">
        <v>218</v>
      </c>
      <c r="K2816" t="s">
        <v>57</v>
      </c>
      <c r="L2816" t="s">
        <v>58</v>
      </c>
      <c r="M2816" t="s">
        <v>35</v>
      </c>
      <c r="N2816" s="1">
        <v>44482</v>
      </c>
      <c r="O2816">
        <v>1.18</v>
      </c>
      <c r="P2816" s="2">
        <v>1.88</v>
      </c>
      <c r="Q2816">
        <v>0.7</v>
      </c>
      <c r="R2816">
        <v>29</v>
      </c>
      <c r="S2816" s="2">
        <v>34.22</v>
      </c>
      <c r="T2816" s="3">
        <v>0.1</v>
      </c>
      <c r="U2816" s="2">
        <v>3.42</v>
      </c>
      <c r="V2816" s="2">
        <v>30.8</v>
      </c>
      <c r="W2816" s="2">
        <v>1.49</v>
      </c>
      <c r="X2816" s="2">
        <v>32.29</v>
      </c>
    </row>
    <row r="2817" spans="1:24">
      <c r="A2817" t="s">
        <v>5162</v>
      </c>
      <c r="B2817" s="1">
        <v>44482</v>
      </c>
      <c r="C2817" t="s">
        <v>4848</v>
      </c>
      <c r="D2817" t="s">
        <v>1161</v>
      </c>
      <c r="E2817" t="s">
        <v>39</v>
      </c>
      <c r="F2817" t="s">
        <v>39</v>
      </c>
      <c r="G2817" t="s">
        <v>46</v>
      </c>
      <c r="H2817" t="s">
        <v>70</v>
      </c>
      <c r="I2817" t="s">
        <v>48</v>
      </c>
      <c r="J2817" t="s">
        <v>222</v>
      </c>
      <c r="K2817" t="s">
        <v>33</v>
      </c>
      <c r="L2817" t="s">
        <v>58</v>
      </c>
      <c r="M2817" t="s">
        <v>178</v>
      </c>
      <c r="N2817" s="1">
        <v>44522</v>
      </c>
      <c r="O2817">
        <v>278.99</v>
      </c>
      <c r="P2817" s="2">
        <v>449.99</v>
      </c>
      <c r="Q2817">
        <v>171</v>
      </c>
      <c r="R2817">
        <v>47</v>
      </c>
      <c r="S2817" s="2">
        <v>13112.53</v>
      </c>
      <c r="T2817" s="3">
        <v>0.02</v>
      </c>
      <c r="U2817" s="2">
        <v>262.25</v>
      </c>
      <c r="V2817" s="2">
        <v>12850.28</v>
      </c>
      <c r="W2817" s="2">
        <v>49</v>
      </c>
      <c r="X2817" s="2">
        <v>12899.28</v>
      </c>
    </row>
    <row r="2818" spans="1:24">
      <c r="A2818" t="s">
        <v>5163</v>
      </c>
      <c r="B2818" s="1">
        <v>44484</v>
      </c>
      <c r="C2818" t="s">
        <v>4850</v>
      </c>
      <c r="D2818" t="s">
        <v>1163</v>
      </c>
      <c r="E2818" t="s">
        <v>45</v>
      </c>
      <c r="F2818" t="s">
        <v>45</v>
      </c>
      <c r="G2818" t="s">
        <v>46</v>
      </c>
      <c r="H2818" t="s">
        <v>62</v>
      </c>
      <c r="I2818" t="s">
        <v>73</v>
      </c>
      <c r="J2818" t="s">
        <v>226</v>
      </c>
      <c r="K2818" t="s">
        <v>50</v>
      </c>
      <c r="L2818" t="s">
        <v>41</v>
      </c>
      <c r="M2818" t="s">
        <v>35</v>
      </c>
      <c r="N2818" s="1">
        <v>44518</v>
      </c>
      <c r="O2818">
        <v>3.4</v>
      </c>
      <c r="P2818" s="2">
        <v>5.4</v>
      </c>
      <c r="Q2818">
        <v>2</v>
      </c>
      <c r="R2818">
        <v>8</v>
      </c>
      <c r="S2818" s="2">
        <v>27.2</v>
      </c>
      <c r="T2818" s="3">
        <v>0</v>
      </c>
      <c r="U2818" s="2">
        <v>0</v>
      </c>
      <c r="V2818" s="2">
        <v>27.2</v>
      </c>
      <c r="W2818" s="2">
        <v>7.78</v>
      </c>
      <c r="X2818" s="2">
        <v>34.979999999999997</v>
      </c>
    </row>
    <row r="2819" spans="1:24">
      <c r="A2819" t="s">
        <v>5164</v>
      </c>
      <c r="B2819" s="1">
        <v>44489</v>
      </c>
      <c r="C2819" t="s">
        <v>4445</v>
      </c>
      <c r="D2819" t="s">
        <v>1165</v>
      </c>
      <c r="E2819" t="s">
        <v>27</v>
      </c>
      <c r="F2819" t="s">
        <v>28</v>
      </c>
      <c r="G2819" t="s">
        <v>107</v>
      </c>
      <c r="H2819" t="s">
        <v>416</v>
      </c>
      <c r="I2819" t="s">
        <v>48</v>
      </c>
      <c r="J2819" t="s">
        <v>230</v>
      </c>
      <c r="K2819" t="s">
        <v>57</v>
      </c>
      <c r="L2819" t="s">
        <v>34</v>
      </c>
      <c r="M2819" t="s">
        <v>35</v>
      </c>
      <c r="N2819" s="1">
        <v>44521</v>
      </c>
      <c r="O2819">
        <v>1.19</v>
      </c>
      <c r="P2819" s="2">
        <v>1.98</v>
      </c>
      <c r="Q2819">
        <v>0.79</v>
      </c>
      <c r="R2819">
        <v>4</v>
      </c>
      <c r="S2819" s="2">
        <v>4.76</v>
      </c>
      <c r="T2819" s="3">
        <v>0.08</v>
      </c>
      <c r="U2819" s="2">
        <v>0.38</v>
      </c>
      <c r="V2819" s="2">
        <v>4.38</v>
      </c>
      <c r="W2819" s="2">
        <v>4.7699999999999996</v>
      </c>
      <c r="X2819" s="2">
        <v>9.15</v>
      </c>
    </row>
    <row r="2820" spans="1:24">
      <c r="A2820" t="s">
        <v>5165</v>
      </c>
      <c r="B2820" s="1">
        <v>44490</v>
      </c>
      <c r="C2820" t="s">
        <v>4853</v>
      </c>
      <c r="D2820" t="s">
        <v>1167</v>
      </c>
      <c r="E2820" t="s">
        <v>39</v>
      </c>
      <c r="F2820" t="s">
        <v>39</v>
      </c>
      <c r="G2820" t="s">
        <v>107</v>
      </c>
      <c r="H2820" t="s">
        <v>125</v>
      </c>
      <c r="I2820" t="s">
        <v>31</v>
      </c>
      <c r="J2820" t="s">
        <v>233</v>
      </c>
      <c r="K2820" t="s">
        <v>33</v>
      </c>
      <c r="L2820" t="s">
        <v>41</v>
      </c>
      <c r="M2820" t="s">
        <v>52</v>
      </c>
      <c r="N2820" s="1">
        <v>44527</v>
      </c>
      <c r="O2820">
        <v>2.13</v>
      </c>
      <c r="P2820" s="2">
        <v>3.49</v>
      </c>
      <c r="Q2820">
        <v>1.36</v>
      </c>
      <c r="R2820">
        <v>3</v>
      </c>
      <c r="S2820" s="2">
        <v>6.39</v>
      </c>
      <c r="T2820" s="3">
        <v>0.01</v>
      </c>
      <c r="U2820" s="2">
        <v>0.06</v>
      </c>
      <c r="V2820" s="2">
        <v>6.33</v>
      </c>
      <c r="W2820" s="2">
        <v>0.76</v>
      </c>
      <c r="X2820" s="2">
        <v>7.09</v>
      </c>
    </row>
    <row r="2821" spans="1:24">
      <c r="A2821" t="s">
        <v>5166</v>
      </c>
      <c r="B2821" s="1">
        <v>44490</v>
      </c>
      <c r="C2821" t="s">
        <v>3525</v>
      </c>
      <c r="D2821" t="s">
        <v>1169</v>
      </c>
      <c r="E2821" t="s">
        <v>45</v>
      </c>
      <c r="F2821" t="s">
        <v>45</v>
      </c>
      <c r="G2821" t="s">
        <v>29</v>
      </c>
      <c r="H2821" t="s">
        <v>433</v>
      </c>
      <c r="I2821" t="s">
        <v>176</v>
      </c>
      <c r="J2821" t="s">
        <v>237</v>
      </c>
      <c r="K2821" t="s">
        <v>33</v>
      </c>
      <c r="L2821" t="s">
        <v>58</v>
      </c>
      <c r="M2821" t="s">
        <v>35</v>
      </c>
      <c r="N2821" s="1">
        <v>44524</v>
      </c>
      <c r="O2821">
        <v>1.18</v>
      </c>
      <c r="P2821" s="2">
        <v>1.88</v>
      </c>
      <c r="Q2821">
        <v>0.7</v>
      </c>
      <c r="R2821">
        <v>6</v>
      </c>
      <c r="S2821" s="2">
        <v>7.08</v>
      </c>
      <c r="T2821" s="3">
        <v>7.0000000000000007E-2</v>
      </c>
      <c r="U2821" s="2">
        <v>0.5</v>
      </c>
      <c r="V2821" s="2">
        <v>6.58</v>
      </c>
      <c r="W2821" s="2">
        <v>1.49</v>
      </c>
      <c r="X2821" s="2">
        <v>8.07</v>
      </c>
    </row>
    <row r="2822" spans="1:24">
      <c r="A2822" t="s">
        <v>5167</v>
      </c>
      <c r="B2822" s="1">
        <v>44493</v>
      </c>
      <c r="C2822" t="s">
        <v>3030</v>
      </c>
      <c r="D2822" t="s">
        <v>1171</v>
      </c>
      <c r="E2822" t="s">
        <v>39</v>
      </c>
      <c r="F2822" t="s">
        <v>39</v>
      </c>
      <c r="G2822" t="s">
        <v>72</v>
      </c>
      <c r="H2822" t="s">
        <v>90</v>
      </c>
      <c r="I2822" t="s">
        <v>73</v>
      </c>
      <c r="J2822" t="s">
        <v>241</v>
      </c>
      <c r="K2822" t="s">
        <v>50</v>
      </c>
      <c r="L2822" t="s">
        <v>58</v>
      </c>
      <c r="M2822" t="s">
        <v>35</v>
      </c>
      <c r="N2822" s="1">
        <v>44524</v>
      </c>
      <c r="O2822">
        <v>4.53</v>
      </c>
      <c r="P2822" s="2">
        <v>7.3</v>
      </c>
      <c r="Q2822">
        <v>2.77</v>
      </c>
      <c r="R2822">
        <v>34</v>
      </c>
      <c r="S2822" s="2">
        <v>154.02000000000001</v>
      </c>
      <c r="T2822" s="3">
        <v>0.03</v>
      </c>
      <c r="U2822" s="2">
        <v>4.62</v>
      </c>
      <c r="V2822" s="2">
        <v>149.4</v>
      </c>
      <c r="W2822" s="2">
        <v>7.72</v>
      </c>
      <c r="X2822" s="2">
        <v>157.12</v>
      </c>
    </row>
    <row r="2823" spans="1:24">
      <c r="A2823" t="s">
        <v>5168</v>
      </c>
      <c r="B2823" s="1">
        <v>44493</v>
      </c>
      <c r="C2823" t="s">
        <v>4857</v>
      </c>
      <c r="D2823" t="s">
        <v>1173</v>
      </c>
      <c r="E2823" t="s">
        <v>39</v>
      </c>
      <c r="F2823" t="s">
        <v>39</v>
      </c>
      <c r="G2823" t="s">
        <v>46</v>
      </c>
      <c r="H2823" t="s">
        <v>167</v>
      </c>
      <c r="I2823" t="s">
        <v>176</v>
      </c>
      <c r="J2823" t="s">
        <v>245</v>
      </c>
      <c r="K2823" t="s">
        <v>33</v>
      </c>
      <c r="L2823" t="s">
        <v>51</v>
      </c>
      <c r="M2823" t="s">
        <v>35</v>
      </c>
      <c r="N2823" s="1">
        <v>44510</v>
      </c>
      <c r="O2823">
        <v>2.25</v>
      </c>
      <c r="P2823" s="2">
        <v>3.69</v>
      </c>
      <c r="Q2823">
        <v>1.44</v>
      </c>
      <c r="R2823">
        <v>47</v>
      </c>
      <c r="S2823" s="2">
        <v>105.75</v>
      </c>
      <c r="T2823" s="3">
        <v>0</v>
      </c>
      <c r="U2823" s="2">
        <v>0</v>
      </c>
      <c r="V2823" s="2">
        <v>105.75</v>
      </c>
      <c r="W2823" s="2">
        <v>2.5</v>
      </c>
      <c r="X2823" s="2">
        <v>108.25</v>
      </c>
    </row>
    <row r="2824" spans="1:24">
      <c r="A2824" t="s">
        <v>5169</v>
      </c>
      <c r="B2824" s="1">
        <v>44497</v>
      </c>
      <c r="C2824" t="s">
        <v>4573</v>
      </c>
      <c r="D2824" t="s">
        <v>1175</v>
      </c>
      <c r="E2824" t="s">
        <v>45</v>
      </c>
      <c r="F2824" t="s">
        <v>45</v>
      </c>
      <c r="G2824" t="s">
        <v>29</v>
      </c>
      <c r="H2824" t="s">
        <v>90</v>
      </c>
      <c r="I2824" t="s">
        <v>63</v>
      </c>
      <c r="J2824" t="s">
        <v>249</v>
      </c>
      <c r="K2824" t="s">
        <v>33</v>
      </c>
      <c r="L2824" t="s">
        <v>58</v>
      </c>
      <c r="M2824" t="s">
        <v>35</v>
      </c>
      <c r="N2824" s="1">
        <v>44522</v>
      </c>
      <c r="O2824">
        <v>7.92</v>
      </c>
      <c r="P2824" s="2">
        <v>12.99</v>
      </c>
      <c r="Q2824">
        <v>5.07</v>
      </c>
      <c r="R2824">
        <v>46</v>
      </c>
      <c r="S2824" s="2">
        <v>364.32</v>
      </c>
      <c r="T2824" s="3">
        <v>0.01</v>
      </c>
      <c r="U2824" s="2">
        <v>3.64</v>
      </c>
      <c r="V2824" s="2">
        <v>360.68</v>
      </c>
      <c r="W2824" s="2">
        <v>9.44</v>
      </c>
      <c r="X2824" s="2">
        <v>370.12</v>
      </c>
    </row>
    <row r="2825" spans="1:24">
      <c r="A2825" t="s">
        <v>5170</v>
      </c>
      <c r="B2825" s="1">
        <v>44500</v>
      </c>
      <c r="C2825" t="s">
        <v>4860</v>
      </c>
      <c r="D2825" t="s">
        <v>1177</v>
      </c>
      <c r="E2825" t="s">
        <v>27</v>
      </c>
      <c r="F2825" t="s">
        <v>28</v>
      </c>
      <c r="G2825" t="s">
        <v>107</v>
      </c>
      <c r="H2825" t="s">
        <v>66</v>
      </c>
      <c r="I2825" t="s">
        <v>176</v>
      </c>
      <c r="J2825" t="s">
        <v>253</v>
      </c>
      <c r="K2825" t="s">
        <v>50</v>
      </c>
      <c r="L2825" t="s">
        <v>34</v>
      </c>
      <c r="M2825" t="s">
        <v>35</v>
      </c>
      <c r="N2825" s="1">
        <v>44519</v>
      </c>
      <c r="O2825">
        <v>178.83</v>
      </c>
      <c r="P2825" s="2">
        <v>415.88</v>
      </c>
      <c r="Q2825">
        <v>237.05</v>
      </c>
      <c r="R2825">
        <v>21</v>
      </c>
      <c r="S2825" s="2">
        <v>3755.43</v>
      </c>
      <c r="T2825" s="3">
        <v>0.09</v>
      </c>
      <c r="U2825" s="2">
        <v>337.99</v>
      </c>
      <c r="V2825" s="2">
        <v>3417.44</v>
      </c>
      <c r="W2825" s="2">
        <v>11.37</v>
      </c>
      <c r="X2825" s="2">
        <v>3428.81</v>
      </c>
    </row>
    <row r="2826" spans="1:24">
      <c r="A2826" t="s">
        <v>5171</v>
      </c>
      <c r="B2826" s="1">
        <v>44500</v>
      </c>
      <c r="C2826" t="s">
        <v>4577</v>
      </c>
      <c r="D2826" t="s">
        <v>1179</v>
      </c>
      <c r="E2826" t="s">
        <v>27</v>
      </c>
      <c r="F2826" t="s">
        <v>28</v>
      </c>
      <c r="G2826" t="s">
        <v>29</v>
      </c>
      <c r="H2826" t="s">
        <v>525</v>
      </c>
      <c r="I2826" t="s">
        <v>176</v>
      </c>
      <c r="J2826" t="s">
        <v>257</v>
      </c>
      <c r="K2826" t="s">
        <v>57</v>
      </c>
      <c r="L2826" t="s">
        <v>34</v>
      </c>
      <c r="M2826" t="s">
        <v>35</v>
      </c>
      <c r="N2826" s="1">
        <v>44504</v>
      </c>
      <c r="O2826">
        <v>156.5</v>
      </c>
      <c r="P2826" s="2">
        <v>300.97000000000003</v>
      </c>
      <c r="Q2826">
        <v>144.47</v>
      </c>
      <c r="R2826">
        <v>23</v>
      </c>
      <c r="S2826" s="2">
        <v>3599.5</v>
      </c>
      <c r="T2826" s="3">
        <v>0.06</v>
      </c>
      <c r="U2826" s="2">
        <v>215.97</v>
      </c>
      <c r="V2826" s="2">
        <v>3383.53</v>
      </c>
      <c r="W2826" s="2">
        <v>7.18</v>
      </c>
      <c r="X2826" s="2">
        <v>3390.71</v>
      </c>
    </row>
    <row r="2827" spans="1:24">
      <c r="A2827" t="s">
        <v>5172</v>
      </c>
      <c r="B2827" s="1">
        <v>44506</v>
      </c>
      <c r="C2827" t="s">
        <v>4863</v>
      </c>
      <c r="D2827" t="s">
        <v>1181</v>
      </c>
      <c r="E2827" t="s">
        <v>39</v>
      </c>
      <c r="F2827" t="s">
        <v>39</v>
      </c>
      <c r="G2827" t="s">
        <v>29</v>
      </c>
      <c r="H2827" t="s">
        <v>62</v>
      </c>
      <c r="I2827" t="s">
        <v>176</v>
      </c>
      <c r="J2827" t="s">
        <v>261</v>
      </c>
      <c r="K2827" t="s">
        <v>50</v>
      </c>
      <c r="L2827" t="s">
        <v>34</v>
      </c>
      <c r="M2827" t="s">
        <v>52</v>
      </c>
      <c r="N2827" s="1">
        <v>44536</v>
      </c>
      <c r="O2827">
        <v>14.7</v>
      </c>
      <c r="P2827" s="2">
        <v>29.99</v>
      </c>
      <c r="Q2827">
        <v>15.29</v>
      </c>
      <c r="R2827">
        <v>20</v>
      </c>
      <c r="S2827" s="2">
        <v>294</v>
      </c>
      <c r="T2827" s="3">
        <v>0.04</v>
      </c>
      <c r="U2827" s="2">
        <v>11.76</v>
      </c>
      <c r="V2827" s="2">
        <v>282.24</v>
      </c>
      <c r="W2827" s="2">
        <v>5.5</v>
      </c>
      <c r="X2827" s="2">
        <v>287.74</v>
      </c>
    </row>
    <row r="2828" spans="1:24">
      <c r="A2828" t="s">
        <v>5173</v>
      </c>
      <c r="B2828" s="1">
        <v>44506</v>
      </c>
      <c r="C2828" t="s">
        <v>4865</v>
      </c>
      <c r="D2828" t="s">
        <v>1183</v>
      </c>
      <c r="E2828" t="s">
        <v>45</v>
      </c>
      <c r="F2828" t="s">
        <v>45</v>
      </c>
      <c r="G2828" t="s">
        <v>46</v>
      </c>
      <c r="H2828" t="s">
        <v>66</v>
      </c>
      <c r="I2828" t="s">
        <v>48</v>
      </c>
      <c r="J2828" t="s">
        <v>265</v>
      </c>
      <c r="K2828" t="s">
        <v>57</v>
      </c>
      <c r="L2828" t="s">
        <v>58</v>
      </c>
      <c r="M2828" t="s">
        <v>35</v>
      </c>
      <c r="N2828" s="1">
        <v>44551</v>
      </c>
      <c r="O2828">
        <v>54.29</v>
      </c>
      <c r="P2828" s="2">
        <v>90.48</v>
      </c>
      <c r="Q2828">
        <v>36.19</v>
      </c>
      <c r="R2828">
        <v>49</v>
      </c>
      <c r="S2828" s="2">
        <v>2660.21</v>
      </c>
      <c r="T2828" s="3">
        <v>0.05</v>
      </c>
      <c r="U2828" s="2">
        <v>133.01</v>
      </c>
      <c r="V2828" s="2">
        <v>2527.1999999999998</v>
      </c>
      <c r="W2828" s="2">
        <v>19.989999999999998</v>
      </c>
      <c r="X2828" s="2">
        <v>2547.19</v>
      </c>
    </row>
    <row r="2829" spans="1:24">
      <c r="A2829" t="s">
        <v>5174</v>
      </c>
      <c r="B2829" s="1">
        <v>44507</v>
      </c>
      <c r="C2829" t="s">
        <v>3538</v>
      </c>
      <c r="D2829" t="s">
        <v>1185</v>
      </c>
      <c r="E2829" t="s">
        <v>27</v>
      </c>
      <c r="F2829" t="s">
        <v>28</v>
      </c>
      <c r="G2829" t="s">
        <v>29</v>
      </c>
      <c r="H2829" t="s">
        <v>62</v>
      </c>
      <c r="I2829" t="s">
        <v>73</v>
      </c>
      <c r="J2829" t="s">
        <v>269</v>
      </c>
      <c r="K2829" t="s">
        <v>33</v>
      </c>
      <c r="L2829" t="s">
        <v>58</v>
      </c>
      <c r="M2829" t="s">
        <v>35</v>
      </c>
      <c r="N2829" s="1">
        <v>44559</v>
      </c>
      <c r="O2829">
        <v>3.47</v>
      </c>
      <c r="P2829" s="2">
        <v>6.68</v>
      </c>
      <c r="Q2829">
        <v>3.21</v>
      </c>
      <c r="R2829">
        <v>12</v>
      </c>
      <c r="S2829" s="2">
        <v>41.64</v>
      </c>
      <c r="T2829" s="3">
        <v>0.06</v>
      </c>
      <c r="U2829" s="2">
        <v>2.5</v>
      </c>
      <c r="V2829" s="2">
        <v>39.14</v>
      </c>
      <c r="W2829" s="2">
        <v>1.5</v>
      </c>
      <c r="X2829" s="2">
        <v>40.64</v>
      </c>
    </row>
    <row r="2830" spans="1:24">
      <c r="A2830" t="s">
        <v>5175</v>
      </c>
      <c r="B2830" s="1">
        <v>44510</v>
      </c>
      <c r="C2830" t="s">
        <v>4013</v>
      </c>
      <c r="D2830" t="s">
        <v>1187</v>
      </c>
      <c r="E2830" t="s">
        <v>27</v>
      </c>
      <c r="F2830" t="s">
        <v>28</v>
      </c>
      <c r="G2830" t="s">
        <v>29</v>
      </c>
      <c r="H2830" t="s">
        <v>116</v>
      </c>
      <c r="I2830" t="s">
        <v>48</v>
      </c>
      <c r="J2830" t="s">
        <v>273</v>
      </c>
      <c r="K2830" t="s">
        <v>57</v>
      </c>
      <c r="L2830" t="s">
        <v>41</v>
      </c>
      <c r="M2830" t="s">
        <v>35</v>
      </c>
      <c r="N2830" s="1">
        <v>44566</v>
      </c>
      <c r="O2830">
        <v>0.93</v>
      </c>
      <c r="P2830" s="2">
        <v>1.48</v>
      </c>
      <c r="Q2830">
        <v>0.55000000000000004</v>
      </c>
      <c r="R2830">
        <v>19</v>
      </c>
      <c r="S2830" s="2">
        <v>17.670000000000002</v>
      </c>
      <c r="T2830" s="3">
        <v>0</v>
      </c>
      <c r="U2830" s="2">
        <v>0</v>
      </c>
      <c r="V2830" s="2">
        <v>17.670000000000002</v>
      </c>
      <c r="W2830" s="2">
        <v>0.7</v>
      </c>
      <c r="X2830" s="2">
        <v>18.37</v>
      </c>
    </row>
    <row r="2831" spans="1:24">
      <c r="A2831" t="s">
        <v>5176</v>
      </c>
      <c r="B2831" s="1">
        <v>44510</v>
      </c>
      <c r="C2831" t="s">
        <v>4869</v>
      </c>
      <c r="D2831" t="s">
        <v>1189</v>
      </c>
      <c r="E2831" t="s">
        <v>39</v>
      </c>
      <c r="F2831" t="s">
        <v>39</v>
      </c>
      <c r="G2831" t="s">
        <v>29</v>
      </c>
      <c r="H2831" t="s">
        <v>30</v>
      </c>
      <c r="I2831" t="s">
        <v>31</v>
      </c>
      <c r="J2831" t="s">
        <v>277</v>
      </c>
      <c r="K2831" t="s">
        <v>33</v>
      </c>
      <c r="L2831" t="s">
        <v>34</v>
      </c>
      <c r="M2831" t="s">
        <v>35</v>
      </c>
      <c r="N2831" s="1">
        <v>44513</v>
      </c>
      <c r="O2831">
        <v>4.03</v>
      </c>
      <c r="P2831" s="2">
        <v>9.3800000000000008</v>
      </c>
      <c r="Q2831">
        <v>5.35</v>
      </c>
      <c r="R2831">
        <v>24</v>
      </c>
      <c r="S2831" s="2">
        <v>96.72</v>
      </c>
      <c r="T2831" s="3">
        <v>0.05</v>
      </c>
      <c r="U2831" s="2">
        <v>4.84</v>
      </c>
      <c r="V2831" s="2">
        <v>91.88</v>
      </c>
      <c r="W2831" s="2">
        <v>7.28</v>
      </c>
      <c r="X2831" s="2">
        <v>99.16</v>
      </c>
    </row>
    <row r="2832" spans="1:24">
      <c r="A2832" t="s">
        <v>5177</v>
      </c>
      <c r="B2832" s="1">
        <v>44511</v>
      </c>
      <c r="C2832" t="s">
        <v>4871</v>
      </c>
      <c r="D2832" t="s">
        <v>1191</v>
      </c>
      <c r="E2832" t="s">
        <v>45</v>
      </c>
      <c r="F2832" t="s">
        <v>45</v>
      </c>
      <c r="G2832" t="s">
        <v>107</v>
      </c>
      <c r="H2832" t="s">
        <v>116</v>
      </c>
      <c r="I2832" t="s">
        <v>176</v>
      </c>
      <c r="J2832" t="s">
        <v>281</v>
      </c>
      <c r="K2832" t="s">
        <v>33</v>
      </c>
      <c r="L2832" t="s">
        <v>41</v>
      </c>
      <c r="M2832" t="s">
        <v>35</v>
      </c>
      <c r="N2832" s="1">
        <v>44571</v>
      </c>
      <c r="O2832">
        <v>1.59</v>
      </c>
      <c r="P2832" s="2">
        <v>2.61</v>
      </c>
      <c r="Q2832">
        <v>1.02</v>
      </c>
      <c r="R2832">
        <v>40</v>
      </c>
      <c r="S2832" s="2">
        <v>63.6</v>
      </c>
      <c r="T2832" s="3">
        <v>0.03</v>
      </c>
      <c r="U2832" s="2">
        <v>1.91</v>
      </c>
      <c r="V2832" s="2">
        <v>61.69</v>
      </c>
      <c r="W2832" s="2">
        <v>0.5</v>
      </c>
      <c r="X2832" s="2">
        <v>62.19</v>
      </c>
    </row>
    <row r="2833" spans="1:24">
      <c r="A2833" t="s">
        <v>5178</v>
      </c>
      <c r="B2833" s="1">
        <v>44512</v>
      </c>
      <c r="C2833" t="s">
        <v>3666</v>
      </c>
      <c r="D2833" t="s">
        <v>1193</v>
      </c>
      <c r="E2833" t="s">
        <v>27</v>
      </c>
      <c r="F2833" t="s">
        <v>28</v>
      </c>
      <c r="G2833" t="s">
        <v>46</v>
      </c>
      <c r="H2833" t="s">
        <v>62</v>
      </c>
      <c r="I2833" t="s">
        <v>63</v>
      </c>
      <c r="J2833" t="s">
        <v>285</v>
      </c>
      <c r="K2833" t="s">
        <v>33</v>
      </c>
      <c r="L2833" t="s">
        <v>58</v>
      </c>
      <c r="M2833" t="s">
        <v>35</v>
      </c>
      <c r="N2833" s="1">
        <v>44517</v>
      </c>
      <c r="O2833">
        <v>4.1900000000000004</v>
      </c>
      <c r="P2833" s="2">
        <v>10.23</v>
      </c>
      <c r="Q2833">
        <v>6.04</v>
      </c>
      <c r="R2833">
        <v>46</v>
      </c>
      <c r="S2833" s="2">
        <v>192.74</v>
      </c>
      <c r="T2833" s="3">
        <v>0.08</v>
      </c>
      <c r="U2833" s="2">
        <v>15.42</v>
      </c>
      <c r="V2833" s="2">
        <v>177.32</v>
      </c>
      <c r="W2833" s="2">
        <v>4.68</v>
      </c>
      <c r="X2833" s="2">
        <v>182</v>
      </c>
    </row>
    <row r="2834" spans="1:24">
      <c r="A2834" t="s">
        <v>5179</v>
      </c>
      <c r="B2834" s="1">
        <v>44515</v>
      </c>
      <c r="C2834" t="s">
        <v>4874</v>
      </c>
      <c r="D2834" t="s">
        <v>1195</v>
      </c>
      <c r="E2834" t="s">
        <v>39</v>
      </c>
      <c r="F2834" t="s">
        <v>39</v>
      </c>
      <c r="G2834" t="s">
        <v>29</v>
      </c>
      <c r="H2834" t="s">
        <v>90</v>
      </c>
      <c r="I2834" t="s">
        <v>48</v>
      </c>
      <c r="J2834" t="s">
        <v>289</v>
      </c>
      <c r="K2834" t="s">
        <v>50</v>
      </c>
      <c r="L2834" t="s">
        <v>58</v>
      </c>
      <c r="M2834" t="s">
        <v>35</v>
      </c>
      <c r="N2834" s="1">
        <v>44522</v>
      </c>
      <c r="O2834">
        <v>3.95</v>
      </c>
      <c r="P2834" s="2">
        <v>6.08</v>
      </c>
      <c r="Q2834">
        <v>2.13</v>
      </c>
      <c r="R2834">
        <v>41</v>
      </c>
      <c r="S2834" s="2">
        <v>161.94999999999999</v>
      </c>
      <c r="T2834" s="3">
        <v>0.03</v>
      </c>
      <c r="U2834" s="2">
        <v>4.8600000000000003</v>
      </c>
      <c r="V2834" s="2">
        <v>157.09</v>
      </c>
      <c r="W2834" s="2">
        <v>1.82</v>
      </c>
      <c r="X2834" s="2">
        <v>158.91</v>
      </c>
    </row>
    <row r="2835" spans="1:24">
      <c r="A2835" t="s">
        <v>5180</v>
      </c>
      <c r="B2835" s="1">
        <v>44516</v>
      </c>
      <c r="C2835" t="s">
        <v>3546</v>
      </c>
      <c r="D2835" t="s">
        <v>1197</v>
      </c>
      <c r="E2835" t="s">
        <v>45</v>
      </c>
      <c r="F2835" t="s">
        <v>45</v>
      </c>
      <c r="G2835" t="s">
        <v>72</v>
      </c>
      <c r="H2835" t="s">
        <v>30</v>
      </c>
      <c r="I2835" t="s">
        <v>73</v>
      </c>
      <c r="J2835" t="s">
        <v>293</v>
      </c>
      <c r="K2835" t="s">
        <v>57</v>
      </c>
      <c r="L2835" t="s">
        <v>51</v>
      </c>
      <c r="M2835" t="s">
        <v>35</v>
      </c>
      <c r="N2835" s="1">
        <v>44561</v>
      </c>
      <c r="O2835">
        <v>3.88</v>
      </c>
      <c r="P2835" s="2">
        <v>6.47</v>
      </c>
      <c r="Q2835">
        <v>2.59</v>
      </c>
      <c r="R2835">
        <v>22</v>
      </c>
      <c r="S2835" s="2">
        <v>85.36</v>
      </c>
      <c r="T2835" s="3">
        <v>0.04</v>
      </c>
      <c r="U2835" s="2">
        <v>3.41</v>
      </c>
      <c r="V2835" s="2">
        <v>81.95</v>
      </c>
      <c r="W2835" s="2">
        <v>1.22</v>
      </c>
      <c r="X2835" s="2">
        <v>83.17</v>
      </c>
    </row>
    <row r="2836" spans="1:24">
      <c r="A2836" t="s">
        <v>5181</v>
      </c>
      <c r="B2836" s="1">
        <v>44517</v>
      </c>
      <c r="C2836" t="s">
        <v>2481</v>
      </c>
      <c r="D2836" t="s">
        <v>1199</v>
      </c>
      <c r="E2836" t="s">
        <v>27</v>
      </c>
      <c r="F2836" t="s">
        <v>28</v>
      </c>
      <c r="G2836" t="s">
        <v>46</v>
      </c>
      <c r="H2836" t="s">
        <v>47</v>
      </c>
      <c r="I2836" t="s">
        <v>73</v>
      </c>
      <c r="J2836" t="s">
        <v>297</v>
      </c>
      <c r="K2836" t="s">
        <v>50</v>
      </c>
      <c r="L2836" t="s">
        <v>58</v>
      </c>
      <c r="M2836" t="s">
        <v>35</v>
      </c>
      <c r="N2836" s="1">
        <v>44536</v>
      </c>
      <c r="O2836">
        <v>4.1900000000000004</v>
      </c>
      <c r="P2836" s="2">
        <v>10.23</v>
      </c>
      <c r="Q2836">
        <v>6.04</v>
      </c>
      <c r="R2836">
        <v>16</v>
      </c>
      <c r="S2836" s="2">
        <v>67.040000000000006</v>
      </c>
      <c r="T2836" s="3">
        <v>0.02</v>
      </c>
      <c r="U2836" s="2">
        <v>1.34</v>
      </c>
      <c r="V2836" s="2">
        <v>65.7</v>
      </c>
      <c r="W2836" s="2">
        <v>4.68</v>
      </c>
      <c r="X2836" s="2">
        <v>70.38</v>
      </c>
    </row>
    <row r="2837" spans="1:24">
      <c r="A2837" t="s">
        <v>5182</v>
      </c>
      <c r="B2837" s="1">
        <v>44517</v>
      </c>
      <c r="C2837" t="s">
        <v>4878</v>
      </c>
      <c r="D2837" t="s">
        <v>1201</v>
      </c>
      <c r="E2837" t="s">
        <v>39</v>
      </c>
      <c r="F2837" t="s">
        <v>39</v>
      </c>
      <c r="G2837" t="s">
        <v>46</v>
      </c>
      <c r="H2837" t="s">
        <v>167</v>
      </c>
      <c r="I2837" t="s">
        <v>48</v>
      </c>
      <c r="J2837" t="s">
        <v>301</v>
      </c>
      <c r="K2837" t="s">
        <v>57</v>
      </c>
      <c r="L2837" t="s">
        <v>34</v>
      </c>
      <c r="M2837" t="s">
        <v>35</v>
      </c>
      <c r="N2837" s="1">
        <v>44523</v>
      </c>
      <c r="O2837">
        <v>4.46</v>
      </c>
      <c r="P2837" s="2">
        <v>10.89</v>
      </c>
      <c r="Q2837">
        <v>6.43</v>
      </c>
      <c r="R2837">
        <v>10</v>
      </c>
      <c r="S2837" s="2">
        <v>44.6</v>
      </c>
      <c r="T2837" s="3">
        <v>0.1</v>
      </c>
      <c r="U2837" s="2">
        <v>4.46</v>
      </c>
      <c r="V2837" s="2">
        <v>40.14</v>
      </c>
      <c r="W2837" s="2">
        <v>4.5</v>
      </c>
      <c r="X2837" s="2">
        <v>44.64</v>
      </c>
    </row>
    <row r="2838" spans="1:24">
      <c r="A2838" t="s">
        <v>5183</v>
      </c>
      <c r="B2838" s="1">
        <v>44520</v>
      </c>
      <c r="C2838" t="s">
        <v>4880</v>
      </c>
      <c r="D2838" t="s">
        <v>1203</v>
      </c>
      <c r="E2838" t="s">
        <v>45</v>
      </c>
      <c r="F2838" t="s">
        <v>45</v>
      </c>
      <c r="G2838" t="s">
        <v>107</v>
      </c>
      <c r="H2838" t="s">
        <v>150</v>
      </c>
      <c r="I2838" t="s">
        <v>176</v>
      </c>
      <c r="J2838" t="s">
        <v>305</v>
      </c>
      <c r="K2838" t="s">
        <v>33</v>
      </c>
      <c r="L2838" t="s">
        <v>34</v>
      </c>
      <c r="M2838" t="s">
        <v>35</v>
      </c>
      <c r="N2838" s="1">
        <v>44531</v>
      </c>
      <c r="O2838">
        <v>1.94</v>
      </c>
      <c r="P2838" s="2">
        <v>3.08</v>
      </c>
      <c r="Q2838">
        <v>1.1399999999999999</v>
      </c>
      <c r="R2838">
        <v>11</v>
      </c>
      <c r="S2838" s="2">
        <v>21.34</v>
      </c>
      <c r="T2838" s="3">
        <v>0.09</v>
      </c>
      <c r="U2838" s="2">
        <v>1.92</v>
      </c>
      <c r="V2838" s="2">
        <v>19.420000000000002</v>
      </c>
      <c r="W2838" s="2">
        <v>0.99</v>
      </c>
      <c r="X2838" s="2">
        <v>20.41</v>
      </c>
    </row>
    <row r="2839" spans="1:24">
      <c r="A2839" t="s">
        <v>5184</v>
      </c>
      <c r="B2839" s="1">
        <v>44522</v>
      </c>
      <c r="C2839" t="s">
        <v>4882</v>
      </c>
      <c r="D2839" t="s">
        <v>1205</v>
      </c>
      <c r="E2839" t="s">
        <v>27</v>
      </c>
      <c r="F2839" t="s">
        <v>28</v>
      </c>
      <c r="G2839" t="s">
        <v>29</v>
      </c>
      <c r="H2839" t="s">
        <v>30</v>
      </c>
      <c r="I2839" t="s">
        <v>31</v>
      </c>
      <c r="J2839" t="s">
        <v>309</v>
      </c>
      <c r="K2839" t="s">
        <v>57</v>
      </c>
      <c r="L2839" t="s">
        <v>34</v>
      </c>
      <c r="M2839" t="s">
        <v>35</v>
      </c>
      <c r="N2839" s="1">
        <v>44546</v>
      </c>
      <c r="O2839">
        <v>1.53</v>
      </c>
      <c r="P2839" s="2">
        <v>2.78</v>
      </c>
      <c r="Q2839">
        <v>1.25</v>
      </c>
      <c r="R2839">
        <v>21</v>
      </c>
      <c r="S2839" s="2">
        <v>32.130000000000003</v>
      </c>
      <c r="T2839" s="3">
        <v>0.06</v>
      </c>
      <c r="U2839" s="2">
        <v>1.93</v>
      </c>
      <c r="V2839" s="2">
        <v>30.2</v>
      </c>
      <c r="W2839" s="2">
        <v>1.34</v>
      </c>
      <c r="X2839" s="2">
        <v>31.54</v>
      </c>
    </row>
    <row r="2840" spans="1:24">
      <c r="A2840" t="s">
        <v>5185</v>
      </c>
      <c r="B2840" s="1">
        <v>44524</v>
      </c>
      <c r="C2840" t="s">
        <v>3360</v>
      </c>
      <c r="D2840" t="s">
        <v>901</v>
      </c>
      <c r="E2840" t="s">
        <v>39</v>
      </c>
      <c r="F2840" t="s">
        <v>39</v>
      </c>
      <c r="G2840" t="s">
        <v>46</v>
      </c>
      <c r="H2840" t="s">
        <v>90</v>
      </c>
      <c r="I2840" t="s">
        <v>48</v>
      </c>
      <c r="J2840" t="s">
        <v>313</v>
      </c>
      <c r="K2840" t="s">
        <v>33</v>
      </c>
      <c r="L2840" t="s">
        <v>34</v>
      </c>
      <c r="M2840" t="s">
        <v>35</v>
      </c>
      <c r="N2840" s="1">
        <v>44546</v>
      </c>
      <c r="O2840">
        <v>39.64</v>
      </c>
      <c r="P2840" s="2">
        <v>152.47999999999999</v>
      </c>
      <c r="Q2840">
        <v>112.84</v>
      </c>
      <c r="R2840">
        <v>17</v>
      </c>
      <c r="S2840" s="2">
        <v>673.88</v>
      </c>
      <c r="T2840" s="3">
        <v>0.04</v>
      </c>
      <c r="U2840" s="2">
        <v>26.96</v>
      </c>
      <c r="V2840" s="2">
        <v>646.91999999999996</v>
      </c>
      <c r="W2840" s="2">
        <v>6.5</v>
      </c>
      <c r="X2840" s="2">
        <v>653.41999999999996</v>
      </c>
    </row>
    <row r="2841" spans="1:24">
      <c r="A2841" t="s">
        <v>5186</v>
      </c>
      <c r="B2841" s="1">
        <v>44528</v>
      </c>
      <c r="C2841" t="s">
        <v>4885</v>
      </c>
      <c r="D2841" t="s">
        <v>904</v>
      </c>
      <c r="E2841" t="s">
        <v>45</v>
      </c>
      <c r="F2841" t="s">
        <v>45</v>
      </c>
      <c r="G2841" t="s">
        <v>46</v>
      </c>
      <c r="H2841" t="s">
        <v>433</v>
      </c>
      <c r="I2841" t="s">
        <v>73</v>
      </c>
      <c r="J2841" t="s">
        <v>317</v>
      </c>
      <c r="K2841" t="s">
        <v>50</v>
      </c>
      <c r="L2841" t="s">
        <v>41</v>
      </c>
      <c r="M2841" t="s">
        <v>35</v>
      </c>
      <c r="N2841" s="1">
        <v>44545</v>
      </c>
      <c r="O2841">
        <v>3.88</v>
      </c>
      <c r="P2841" s="2">
        <v>6.47</v>
      </c>
      <c r="Q2841">
        <v>2.59</v>
      </c>
      <c r="R2841">
        <v>16</v>
      </c>
      <c r="S2841" s="2">
        <v>62.08</v>
      </c>
      <c r="T2841" s="3">
        <v>0.01</v>
      </c>
      <c r="U2841" s="2">
        <v>0.62</v>
      </c>
      <c r="V2841" s="2">
        <v>61.46</v>
      </c>
      <c r="W2841" s="2">
        <v>1.22</v>
      </c>
      <c r="X2841" s="2">
        <v>62.68</v>
      </c>
    </row>
    <row r="2842" spans="1:24">
      <c r="A2842" t="s">
        <v>5187</v>
      </c>
      <c r="B2842" s="1">
        <v>44528</v>
      </c>
      <c r="C2842" t="s">
        <v>4887</v>
      </c>
      <c r="D2842" t="s">
        <v>907</v>
      </c>
      <c r="E2842" t="s">
        <v>27</v>
      </c>
      <c r="F2842" t="s">
        <v>28</v>
      </c>
      <c r="G2842" t="s">
        <v>29</v>
      </c>
      <c r="H2842" t="s">
        <v>66</v>
      </c>
      <c r="I2842" t="s">
        <v>73</v>
      </c>
      <c r="J2842" t="s">
        <v>321</v>
      </c>
      <c r="K2842" t="s">
        <v>57</v>
      </c>
      <c r="L2842" t="s">
        <v>51</v>
      </c>
      <c r="M2842" t="s">
        <v>35</v>
      </c>
      <c r="N2842" s="1">
        <v>44578</v>
      </c>
      <c r="O2842">
        <v>2.59</v>
      </c>
      <c r="P2842" s="2">
        <v>3.98</v>
      </c>
      <c r="Q2842">
        <v>1.39</v>
      </c>
      <c r="R2842">
        <v>11</v>
      </c>
      <c r="S2842" s="2">
        <v>28.49</v>
      </c>
      <c r="T2842" s="3">
        <v>7.0000000000000007E-2</v>
      </c>
      <c r="U2842" s="2">
        <v>1.99</v>
      </c>
      <c r="V2842" s="2">
        <v>26.5</v>
      </c>
      <c r="W2842" s="2">
        <v>2.97</v>
      </c>
      <c r="X2842" s="2">
        <v>29.47</v>
      </c>
    </row>
    <row r="2843" spans="1:24">
      <c r="A2843" t="s">
        <v>5188</v>
      </c>
      <c r="B2843" s="1">
        <v>44530</v>
      </c>
      <c r="C2843" t="s">
        <v>4889</v>
      </c>
      <c r="D2843" t="s">
        <v>910</v>
      </c>
      <c r="E2843" t="s">
        <v>39</v>
      </c>
      <c r="F2843" t="s">
        <v>39</v>
      </c>
      <c r="G2843" t="s">
        <v>29</v>
      </c>
      <c r="H2843" t="s">
        <v>90</v>
      </c>
      <c r="I2843" t="s">
        <v>176</v>
      </c>
      <c r="J2843" t="s">
        <v>324</v>
      </c>
      <c r="K2843" t="s">
        <v>33</v>
      </c>
      <c r="L2843" t="s">
        <v>58</v>
      </c>
      <c r="M2843" t="s">
        <v>35</v>
      </c>
      <c r="N2843" s="1">
        <v>44562</v>
      </c>
      <c r="O2843">
        <v>36.020000000000003</v>
      </c>
      <c r="P2843" s="2">
        <v>58.1</v>
      </c>
      <c r="Q2843">
        <v>22.08</v>
      </c>
      <c r="R2843">
        <v>27</v>
      </c>
      <c r="S2843" s="2">
        <v>972.54</v>
      </c>
      <c r="T2843" s="3">
        <v>7.0000000000000007E-2</v>
      </c>
      <c r="U2843" s="2">
        <v>68.08</v>
      </c>
      <c r="V2843" s="2">
        <v>904.46</v>
      </c>
      <c r="W2843" s="2">
        <v>1.49</v>
      </c>
      <c r="X2843" s="2">
        <v>905.95</v>
      </c>
    </row>
    <row r="2844" spans="1:24">
      <c r="A2844" t="s">
        <v>5189</v>
      </c>
      <c r="B2844" s="1">
        <v>44530</v>
      </c>
      <c r="C2844" t="s">
        <v>4891</v>
      </c>
      <c r="D2844" t="s">
        <v>913</v>
      </c>
      <c r="E2844" t="s">
        <v>45</v>
      </c>
      <c r="F2844" t="s">
        <v>45</v>
      </c>
      <c r="G2844" t="s">
        <v>29</v>
      </c>
      <c r="H2844" t="s">
        <v>66</v>
      </c>
      <c r="I2844" t="s">
        <v>63</v>
      </c>
      <c r="J2844" t="s">
        <v>328</v>
      </c>
      <c r="K2844" t="s">
        <v>57</v>
      </c>
      <c r="L2844" t="s">
        <v>51</v>
      </c>
      <c r="M2844" t="s">
        <v>35</v>
      </c>
      <c r="N2844" s="1">
        <v>44553</v>
      </c>
      <c r="O2844">
        <v>4.37</v>
      </c>
      <c r="P2844" s="2">
        <v>9.11</v>
      </c>
      <c r="Q2844">
        <v>4.74</v>
      </c>
      <c r="R2844">
        <v>30</v>
      </c>
      <c r="S2844" s="2">
        <v>131.1</v>
      </c>
      <c r="T2844" s="3">
        <v>0.03</v>
      </c>
      <c r="U2844" s="2">
        <v>3.93</v>
      </c>
      <c r="V2844" s="2">
        <v>127.17</v>
      </c>
      <c r="W2844" s="2">
        <v>2.25</v>
      </c>
      <c r="X2844" s="2">
        <v>129.41999999999999</v>
      </c>
    </row>
    <row r="2845" spans="1:24">
      <c r="A2845" t="s">
        <v>5190</v>
      </c>
      <c r="B2845" s="1">
        <v>44534</v>
      </c>
      <c r="C2845" t="s">
        <v>2005</v>
      </c>
      <c r="D2845" t="s">
        <v>916</v>
      </c>
      <c r="E2845" t="s">
        <v>39</v>
      </c>
      <c r="F2845" t="s">
        <v>39</v>
      </c>
      <c r="G2845" t="s">
        <v>46</v>
      </c>
      <c r="H2845" t="s">
        <v>47</v>
      </c>
      <c r="I2845" t="s">
        <v>176</v>
      </c>
      <c r="J2845" t="s">
        <v>332</v>
      </c>
      <c r="K2845" t="s">
        <v>33</v>
      </c>
      <c r="L2845" t="s">
        <v>34</v>
      </c>
      <c r="M2845" t="s">
        <v>35</v>
      </c>
      <c r="N2845" s="1">
        <v>44565</v>
      </c>
      <c r="O2845">
        <v>1.84</v>
      </c>
      <c r="P2845" s="2">
        <v>2.88</v>
      </c>
      <c r="Q2845">
        <v>1.04</v>
      </c>
      <c r="R2845">
        <v>28</v>
      </c>
      <c r="S2845" s="2">
        <v>51.52</v>
      </c>
      <c r="T2845" s="3">
        <v>0.1</v>
      </c>
      <c r="U2845" s="2">
        <v>5.15</v>
      </c>
      <c r="V2845" s="2">
        <v>46.37</v>
      </c>
      <c r="W2845" s="2">
        <v>0.99</v>
      </c>
      <c r="X2845" s="2">
        <v>47.36</v>
      </c>
    </row>
    <row r="2846" spans="1:24">
      <c r="A2846" t="s">
        <v>5191</v>
      </c>
      <c r="B2846" s="1">
        <v>44536</v>
      </c>
      <c r="C2846" t="s">
        <v>4040</v>
      </c>
      <c r="D2846" t="s">
        <v>919</v>
      </c>
      <c r="E2846" t="s">
        <v>45</v>
      </c>
      <c r="F2846" t="s">
        <v>45</v>
      </c>
      <c r="G2846" t="s">
        <v>29</v>
      </c>
      <c r="H2846" t="s">
        <v>125</v>
      </c>
      <c r="I2846" t="s">
        <v>48</v>
      </c>
      <c r="J2846" t="s">
        <v>336</v>
      </c>
      <c r="K2846" t="s">
        <v>50</v>
      </c>
      <c r="L2846" t="s">
        <v>41</v>
      </c>
      <c r="M2846" t="s">
        <v>35</v>
      </c>
      <c r="N2846" s="1">
        <v>44555</v>
      </c>
      <c r="O2846">
        <v>1.17</v>
      </c>
      <c r="P2846" s="2">
        <v>2.78</v>
      </c>
      <c r="Q2846">
        <v>1.61</v>
      </c>
      <c r="R2846">
        <v>39</v>
      </c>
      <c r="S2846" s="2">
        <v>45.63</v>
      </c>
      <c r="T2846" s="3">
        <v>0.05</v>
      </c>
      <c r="U2846" s="2">
        <v>2.2799999999999998</v>
      </c>
      <c r="V2846" s="2">
        <v>43.35</v>
      </c>
      <c r="W2846" s="2">
        <v>1.2</v>
      </c>
      <c r="X2846" s="2">
        <v>44.55</v>
      </c>
    </row>
    <row r="2847" spans="1:24">
      <c r="A2847" t="s">
        <v>5192</v>
      </c>
      <c r="B2847" s="1">
        <v>44536</v>
      </c>
      <c r="C2847" t="s">
        <v>4484</v>
      </c>
      <c r="D2847" t="s">
        <v>921</v>
      </c>
      <c r="E2847" t="s">
        <v>27</v>
      </c>
      <c r="F2847" t="s">
        <v>28</v>
      </c>
      <c r="G2847" t="s">
        <v>29</v>
      </c>
      <c r="H2847" t="s">
        <v>416</v>
      </c>
      <c r="I2847" t="s">
        <v>63</v>
      </c>
      <c r="J2847" t="s">
        <v>340</v>
      </c>
      <c r="K2847" t="s">
        <v>57</v>
      </c>
      <c r="L2847" t="s">
        <v>51</v>
      </c>
      <c r="M2847" t="s">
        <v>35</v>
      </c>
      <c r="N2847" s="1">
        <v>44552</v>
      </c>
      <c r="O2847">
        <v>1.18</v>
      </c>
      <c r="P2847" s="2">
        <v>1.88</v>
      </c>
      <c r="Q2847">
        <v>0.7</v>
      </c>
      <c r="R2847">
        <v>20</v>
      </c>
      <c r="S2847" s="2">
        <v>23.6</v>
      </c>
      <c r="T2847" s="3">
        <v>7.0000000000000007E-2</v>
      </c>
      <c r="U2847" s="2">
        <v>1.65</v>
      </c>
      <c r="V2847" s="2">
        <v>21.95</v>
      </c>
      <c r="W2847" s="2">
        <v>1.49</v>
      </c>
      <c r="X2847" s="2">
        <v>23.44</v>
      </c>
    </row>
    <row r="2848" spans="1:24">
      <c r="A2848" t="s">
        <v>5193</v>
      </c>
      <c r="B2848" s="1">
        <v>44538</v>
      </c>
      <c r="C2848" t="s">
        <v>4896</v>
      </c>
      <c r="D2848" t="s">
        <v>924</v>
      </c>
      <c r="E2848" t="s">
        <v>27</v>
      </c>
      <c r="F2848" t="s">
        <v>28</v>
      </c>
      <c r="G2848" t="s">
        <v>29</v>
      </c>
      <c r="H2848" t="s">
        <v>30</v>
      </c>
      <c r="I2848" t="s">
        <v>48</v>
      </c>
      <c r="J2848" t="s">
        <v>344</v>
      </c>
      <c r="K2848" t="s">
        <v>33</v>
      </c>
      <c r="L2848" t="s">
        <v>58</v>
      </c>
      <c r="M2848" t="s">
        <v>35</v>
      </c>
      <c r="N2848" s="1">
        <v>44542</v>
      </c>
      <c r="O2848">
        <v>1.6</v>
      </c>
      <c r="P2848" s="2">
        <v>2.62</v>
      </c>
      <c r="Q2848">
        <v>1.02</v>
      </c>
      <c r="R2848">
        <v>26</v>
      </c>
      <c r="S2848" s="2">
        <v>41.6</v>
      </c>
      <c r="T2848" s="3">
        <v>0.08</v>
      </c>
      <c r="U2848" s="2">
        <v>3.33</v>
      </c>
      <c r="V2848" s="2">
        <v>38.270000000000003</v>
      </c>
      <c r="W2848" s="2">
        <v>0.8</v>
      </c>
      <c r="X2848" s="2">
        <v>39.07</v>
      </c>
    </row>
    <row r="2849" spans="1:24">
      <c r="A2849" t="s">
        <v>5194</v>
      </c>
      <c r="B2849" s="1">
        <v>44539</v>
      </c>
      <c r="C2849" t="s">
        <v>4898</v>
      </c>
      <c r="D2849" t="s">
        <v>927</v>
      </c>
      <c r="E2849" t="s">
        <v>39</v>
      </c>
      <c r="F2849" t="s">
        <v>39</v>
      </c>
      <c r="G2849" t="s">
        <v>29</v>
      </c>
      <c r="H2849" t="s">
        <v>62</v>
      </c>
      <c r="I2849" t="s">
        <v>176</v>
      </c>
      <c r="J2849" t="s">
        <v>348</v>
      </c>
      <c r="K2849" t="s">
        <v>33</v>
      </c>
      <c r="L2849" t="s">
        <v>34</v>
      </c>
      <c r="M2849" t="s">
        <v>35</v>
      </c>
      <c r="N2849" s="1">
        <v>44563</v>
      </c>
      <c r="O2849">
        <v>1.0900000000000001</v>
      </c>
      <c r="P2849" s="2">
        <v>2.6</v>
      </c>
      <c r="Q2849">
        <v>1.51</v>
      </c>
      <c r="R2849">
        <v>14</v>
      </c>
      <c r="S2849" s="2">
        <v>15.26</v>
      </c>
      <c r="T2849" s="3">
        <v>0.08</v>
      </c>
      <c r="U2849" s="2">
        <v>1.22</v>
      </c>
      <c r="V2849" s="2">
        <v>14.04</v>
      </c>
      <c r="W2849" s="2">
        <v>2.4</v>
      </c>
      <c r="X2849" s="2">
        <v>16.440000000000001</v>
      </c>
    </row>
    <row r="2850" spans="1:24">
      <c r="A2850" t="s">
        <v>5195</v>
      </c>
      <c r="B2850" s="1">
        <v>44539</v>
      </c>
      <c r="C2850" t="s">
        <v>4183</v>
      </c>
      <c r="D2850" t="s">
        <v>930</v>
      </c>
      <c r="E2850" t="s">
        <v>45</v>
      </c>
      <c r="F2850" t="s">
        <v>45</v>
      </c>
      <c r="G2850" t="s">
        <v>107</v>
      </c>
      <c r="H2850" t="s">
        <v>62</v>
      </c>
      <c r="I2850" t="s">
        <v>31</v>
      </c>
      <c r="J2850" t="s">
        <v>352</v>
      </c>
      <c r="K2850" t="s">
        <v>50</v>
      </c>
      <c r="L2850" t="s">
        <v>41</v>
      </c>
      <c r="M2850" t="s">
        <v>52</v>
      </c>
      <c r="N2850" s="1">
        <v>44584</v>
      </c>
      <c r="O2850">
        <v>0.32</v>
      </c>
      <c r="P2850" s="2">
        <v>1.68</v>
      </c>
      <c r="Q2850">
        <v>1.36</v>
      </c>
      <c r="R2850">
        <v>6</v>
      </c>
      <c r="S2850" s="2">
        <v>1.92</v>
      </c>
      <c r="T2850" s="3">
        <v>0.05</v>
      </c>
      <c r="U2850" s="2">
        <v>0.1</v>
      </c>
      <c r="V2850" s="2">
        <v>1.82</v>
      </c>
      <c r="W2850" s="2">
        <v>1.02</v>
      </c>
      <c r="X2850" s="2">
        <v>2.84</v>
      </c>
    </row>
    <row r="2851" spans="1:24">
      <c r="A2851" t="s">
        <v>5196</v>
      </c>
      <c r="B2851" s="1">
        <v>44540</v>
      </c>
      <c r="C2851" t="s">
        <v>4901</v>
      </c>
      <c r="D2851" t="s">
        <v>933</v>
      </c>
      <c r="E2851" t="s">
        <v>27</v>
      </c>
      <c r="F2851" t="s">
        <v>28</v>
      </c>
      <c r="G2851" t="s">
        <v>29</v>
      </c>
      <c r="H2851" t="s">
        <v>433</v>
      </c>
      <c r="I2851" t="s">
        <v>73</v>
      </c>
      <c r="J2851" t="s">
        <v>356</v>
      </c>
      <c r="K2851" t="s">
        <v>33</v>
      </c>
      <c r="L2851" t="s">
        <v>34</v>
      </c>
      <c r="M2851" t="s">
        <v>52</v>
      </c>
      <c r="N2851" s="1">
        <v>44575</v>
      </c>
      <c r="O2851">
        <v>156.5</v>
      </c>
      <c r="P2851" s="2">
        <v>300.97000000000003</v>
      </c>
      <c r="Q2851">
        <v>144.47</v>
      </c>
      <c r="R2851">
        <v>8</v>
      </c>
      <c r="S2851" s="2">
        <v>1252</v>
      </c>
      <c r="T2851" s="3">
        <v>0.05</v>
      </c>
      <c r="U2851" s="2">
        <v>62.6</v>
      </c>
      <c r="V2851" s="2">
        <v>1189.4000000000001</v>
      </c>
      <c r="W2851" s="2">
        <v>7.18</v>
      </c>
      <c r="X2851" s="2">
        <v>1196.58</v>
      </c>
    </row>
    <row r="2852" spans="1:24">
      <c r="A2852" t="s">
        <v>5197</v>
      </c>
      <c r="B2852" s="1">
        <v>44546</v>
      </c>
      <c r="C2852" t="s">
        <v>4493</v>
      </c>
      <c r="D2852" t="s">
        <v>936</v>
      </c>
      <c r="E2852" t="s">
        <v>39</v>
      </c>
      <c r="F2852" t="s">
        <v>39</v>
      </c>
      <c r="G2852" t="s">
        <v>72</v>
      </c>
      <c r="H2852" t="s">
        <v>47</v>
      </c>
      <c r="I2852" t="s">
        <v>31</v>
      </c>
      <c r="J2852" t="s">
        <v>360</v>
      </c>
      <c r="K2852" t="s">
        <v>33</v>
      </c>
      <c r="L2852" t="s">
        <v>41</v>
      </c>
      <c r="M2852" t="s">
        <v>35</v>
      </c>
      <c r="N2852" s="1">
        <v>44605</v>
      </c>
      <c r="O2852">
        <v>99.39</v>
      </c>
      <c r="P2852" s="2">
        <v>162.93</v>
      </c>
      <c r="Q2852">
        <v>63.54</v>
      </c>
      <c r="R2852">
        <v>41</v>
      </c>
      <c r="S2852" s="2">
        <v>4074.99</v>
      </c>
      <c r="T2852" s="3">
        <v>0.01</v>
      </c>
      <c r="U2852" s="2">
        <v>40.75</v>
      </c>
      <c r="V2852" s="2">
        <v>4034.24</v>
      </c>
      <c r="W2852" s="2">
        <v>19.989999999999998</v>
      </c>
      <c r="X2852" s="2">
        <v>4054.23</v>
      </c>
    </row>
    <row r="2853" spans="1:24">
      <c r="A2853" t="s">
        <v>5198</v>
      </c>
      <c r="B2853" s="1">
        <v>44549</v>
      </c>
      <c r="C2853" t="s">
        <v>3575</v>
      </c>
      <c r="D2853" t="s">
        <v>939</v>
      </c>
      <c r="E2853" t="s">
        <v>45</v>
      </c>
      <c r="F2853" t="s">
        <v>45</v>
      </c>
      <c r="G2853" t="s">
        <v>107</v>
      </c>
      <c r="H2853" t="s">
        <v>90</v>
      </c>
      <c r="I2853" t="s">
        <v>63</v>
      </c>
      <c r="J2853" t="s">
        <v>364</v>
      </c>
      <c r="K2853" t="s">
        <v>50</v>
      </c>
      <c r="L2853" t="s">
        <v>51</v>
      </c>
      <c r="M2853" t="s">
        <v>35</v>
      </c>
      <c r="N2853" s="1">
        <v>44553</v>
      </c>
      <c r="O2853">
        <v>3.32</v>
      </c>
      <c r="P2853" s="2">
        <v>5.18</v>
      </c>
      <c r="Q2853">
        <v>1.86</v>
      </c>
      <c r="R2853">
        <v>25</v>
      </c>
      <c r="S2853" s="2">
        <v>83</v>
      </c>
      <c r="T2853" s="3">
        <v>0.1</v>
      </c>
      <c r="U2853" s="2">
        <v>8.3000000000000007</v>
      </c>
      <c r="V2853" s="2">
        <v>74.7</v>
      </c>
      <c r="W2853" s="2">
        <v>2.04</v>
      </c>
      <c r="X2853" s="2">
        <v>76.739999999999995</v>
      </c>
    </row>
    <row r="2854" spans="1:24">
      <c r="A2854" t="s">
        <v>5199</v>
      </c>
      <c r="B2854" s="1">
        <v>44549</v>
      </c>
      <c r="C2854" t="s">
        <v>4905</v>
      </c>
      <c r="D2854" t="s">
        <v>942</v>
      </c>
      <c r="E2854" t="s">
        <v>27</v>
      </c>
      <c r="F2854" t="s">
        <v>28</v>
      </c>
      <c r="G2854" t="s">
        <v>29</v>
      </c>
      <c r="H2854" t="s">
        <v>150</v>
      </c>
      <c r="I2854" t="s">
        <v>73</v>
      </c>
      <c r="J2854" t="s">
        <v>368</v>
      </c>
      <c r="K2854" t="s">
        <v>57</v>
      </c>
      <c r="L2854" t="s">
        <v>58</v>
      </c>
      <c r="M2854" t="s">
        <v>35</v>
      </c>
      <c r="N2854" s="1">
        <v>44588</v>
      </c>
      <c r="O2854">
        <v>4.46</v>
      </c>
      <c r="P2854" s="2">
        <v>10.89</v>
      </c>
      <c r="Q2854">
        <v>6.43</v>
      </c>
      <c r="R2854">
        <v>30</v>
      </c>
      <c r="S2854" s="2">
        <v>133.80000000000001</v>
      </c>
      <c r="T2854" s="3">
        <v>0.08</v>
      </c>
      <c r="U2854" s="2">
        <v>10.7</v>
      </c>
      <c r="V2854" s="2">
        <v>123.1</v>
      </c>
      <c r="W2854" s="2">
        <v>4.5</v>
      </c>
      <c r="X2854" s="2">
        <v>127.6</v>
      </c>
    </row>
    <row r="2855" spans="1:24">
      <c r="A2855" t="s">
        <v>5200</v>
      </c>
      <c r="B2855" s="1">
        <v>44552</v>
      </c>
      <c r="C2855" t="s">
        <v>4194</v>
      </c>
      <c r="D2855" t="s">
        <v>945</v>
      </c>
      <c r="E2855" t="s">
        <v>39</v>
      </c>
      <c r="F2855" t="s">
        <v>39</v>
      </c>
      <c r="G2855" t="s">
        <v>107</v>
      </c>
      <c r="H2855" t="s">
        <v>70</v>
      </c>
      <c r="I2855" t="s">
        <v>63</v>
      </c>
      <c r="J2855" t="s">
        <v>372</v>
      </c>
      <c r="K2855" t="s">
        <v>50</v>
      </c>
      <c r="L2855" t="s">
        <v>51</v>
      </c>
      <c r="M2855" t="s">
        <v>35</v>
      </c>
      <c r="N2855" s="1">
        <v>44566</v>
      </c>
      <c r="O2855">
        <v>19.78</v>
      </c>
      <c r="P2855" s="2">
        <v>45.99</v>
      </c>
      <c r="Q2855">
        <v>26.21</v>
      </c>
      <c r="R2855">
        <v>11</v>
      </c>
      <c r="S2855" s="2">
        <v>217.58</v>
      </c>
      <c r="T2855" s="3">
        <v>7.0000000000000007E-2</v>
      </c>
      <c r="U2855" s="2">
        <v>15.23</v>
      </c>
      <c r="V2855" s="2">
        <v>202.35</v>
      </c>
      <c r="W2855" s="2">
        <v>4.99</v>
      </c>
      <c r="X2855" s="2">
        <v>207.34</v>
      </c>
    </row>
    <row r="2856" spans="1:24">
      <c r="A2856" t="s">
        <v>5201</v>
      </c>
      <c r="B2856" s="1">
        <v>44554</v>
      </c>
      <c r="C2856" t="s">
        <v>3581</v>
      </c>
      <c r="D2856" t="s">
        <v>948</v>
      </c>
      <c r="E2856" t="s">
        <v>45</v>
      </c>
      <c r="F2856" t="s">
        <v>45</v>
      </c>
      <c r="G2856" t="s">
        <v>29</v>
      </c>
      <c r="H2856" t="s">
        <v>47</v>
      </c>
      <c r="I2856" t="s">
        <v>73</v>
      </c>
      <c r="J2856" t="s">
        <v>376</v>
      </c>
      <c r="K2856" t="s">
        <v>57</v>
      </c>
      <c r="L2856" t="s">
        <v>34</v>
      </c>
      <c r="M2856" t="s">
        <v>35</v>
      </c>
      <c r="N2856" s="1">
        <v>44571</v>
      </c>
      <c r="O2856">
        <v>1.18</v>
      </c>
      <c r="P2856" s="2">
        <v>1.88</v>
      </c>
      <c r="Q2856">
        <v>0.7</v>
      </c>
      <c r="R2856">
        <v>39</v>
      </c>
      <c r="S2856" s="2">
        <v>46.02</v>
      </c>
      <c r="T2856" s="3">
        <v>7.0000000000000007E-2</v>
      </c>
      <c r="U2856" s="2">
        <v>3.22</v>
      </c>
      <c r="V2856" s="2">
        <v>42.8</v>
      </c>
      <c r="W2856" s="2">
        <v>1.49</v>
      </c>
      <c r="X2856" s="2">
        <v>44.29</v>
      </c>
    </row>
    <row r="2857" spans="1:24">
      <c r="A2857" t="s">
        <v>5202</v>
      </c>
      <c r="B2857" s="1">
        <v>44555</v>
      </c>
      <c r="C2857" t="s">
        <v>4060</v>
      </c>
      <c r="D2857" t="s">
        <v>951</v>
      </c>
      <c r="E2857" t="s">
        <v>39</v>
      </c>
      <c r="F2857" t="s">
        <v>39</v>
      </c>
      <c r="G2857" t="s">
        <v>29</v>
      </c>
      <c r="H2857" t="s">
        <v>433</v>
      </c>
      <c r="I2857" t="s">
        <v>48</v>
      </c>
      <c r="J2857" t="s">
        <v>380</v>
      </c>
      <c r="K2857" t="s">
        <v>33</v>
      </c>
      <c r="L2857" t="s">
        <v>41</v>
      </c>
      <c r="M2857" t="s">
        <v>35</v>
      </c>
      <c r="N2857" s="1">
        <v>44585</v>
      </c>
      <c r="O2857">
        <v>377.99</v>
      </c>
      <c r="P2857" s="2">
        <v>599.99</v>
      </c>
      <c r="Q2857">
        <v>222</v>
      </c>
      <c r="R2857">
        <v>17</v>
      </c>
      <c r="S2857" s="2">
        <v>6425.83</v>
      </c>
      <c r="T2857" s="3">
        <v>0.08</v>
      </c>
      <c r="U2857" s="2">
        <v>514.07000000000005</v>
      </c>
      <c r="V2857" s="2">
        <v>5911.76</v>
      </c>
      <c r="W2857" s="2">
        <v>24.49</v>
      </c>
      <c r="X2857" s="2">
        <v>5936.25</v>
      </c>
    </row>
    <row r="2858" spans="1:24">
      <c r="A2858" t="s">
        <v>5203</v>
      </c>
      <c r="B2858" s="1">
        <v>44555</v>
      </c>
      <c r="C2858" t="s">
        <v>4910</v>
      </c>
      <c r="D2858" t="s">
        <v>954</v>
      </c>
      <c r="E2858" t="s">
        <v>39</v>
      </c>
      <c r="F2858" t="s">
        <v>39</v>
      </c>
      <c r="G2858" t="s">
        <v>29</v>
      </c>
      <c r="H2858" t="s">
        <v>30</v>
      </c>
      <c r="I2858" t="s">
        <v>176</v>
      </c>
      <c r="J2858" t="s">
        <v>384</v>
      </c>
      <c r="K2858" t="s">
        <v>57</v>
      </c>
      <c r="L2858" t="s">
        <v>51</v>
      </c>
      <c r="M2858" t="s">
        <v>35</v>
      </c>
      <c r="N2858" s="1">
        <v>44563</v>
      </c>
      <c r="O2858">
        <v>1.0900000000000001</v>
      </c>
      <c r="P2858" s="2">
        <v>1.68</v>
      </c>
      <c r="Q2858">
        <v>0.59</v>
      </c>
      <c r="R2858">
        <v>24</v>
      </c>
      <c r="S2858" s="2">
        <v>26.16</v>
      </c>
      <c r="T2858" s="3">
        <v>0.05</v>
      </c>
      <c r="U2858" s="2">
        <v>1.31</v>
      </c>
      <c r="V2858" s="2">
        <v>24.85</v>
      </c>
      <c r="W2858" s="2">
        <v>1</v>
      </c>
      <c r="X2858" s="2">
        <v>25.85</v>
      </c>
    </row>
    <row r="2859" spans="1:24">
      <c r="A2859" t="s">
        <v>5204</v>
      </c>
      <c r="B2859" s="1">
        <v>44558</v>
      </c>
      <c r="C2859" t="s">
        <v>3587</v>
      </c>
      <c r="D2859" t="s">
        <v>957</v>
      </c>
      <c r="E2859" t="s">
        <v>45</v>
      </c>
      <c r="F2859" t="s">
        <v>45</v>
      </c>
      <c r="G2859" t="s">
        <v>107</v>
      </c>
      <c r="H2859" t="s">
        <v>90</v>
      </c>
      <c r="I2859" t="s">
        <v>176</v>
      </c>
      <c r="J2859" t="s">
        <v>388</v>
      </c>
      <c r="K2859" t="s">
        <v>33</v>
      </c>
      <c r="L2859" t="s">
        <v>58</v>
      </c>
      <c r="M2859" t="s">
        <v>35</v>
      </c>
      <c r="N2859" s="1">
        <v>44564</v>
      </c>
      <c r="O2859">
        <v>8.82</v>
      </c>
      <c r="P2859" s="2">
        <v>20.99</v>
      </c>
      <c r="Q2859">
        <v>12.17</v>
      </c>
      <c r="R2859">
        <v>30</v>
      </c>
      <c r="S2859" s="2">
        <v>264.60000000000002</v>
      </c>
      <c r="T2859" s="3">
        <v>0.03</v>
      </c>
      <c r="U2859" s="2">
        <v>7.94</v>
      </c>
      <c r="V2859" s="2">
        <v>256.66000000000003</v>
      </c>
      <c r="W2859" s="2">
        <v>4.8099999999999996</v>
      </c>
      <c r="X2859" s="2">
        <v>261.47000000000003</v>
      </c>
    </row>
    <row r="2860" spans="1:24">
      <c r="A2860" t="s">
        <v>5205</v>
      </c>
      <c r="B2860" s="1">
        <v>44558</v>
      </c>
      <c r="C2860" t="s">
        <v>1959</v>
      </c>
      <c r="D2860" t="s">
        <v>960</v>
      </c>
      <c r="E2860" t="s">
        <v>27</v>
      </c>
      <c r="F2860" t="s">
        <v>28</v>
      </c>
      <c r="G2860" t="s">
        <v>46</v>
      </c>
      <c r="H2860" t="s">
        <v>30</v>
      </c>
      <c r="I2860" t="s">
        <v>73</v>
      </c>
      <c r="J2860" t="s">
        <v>392</v>
      </c>
      <c r="K2860" t="s">
        <v>33</v>
      </c>
      <c r="L2860" t="s">
        <v>34</v>
      </c>
      <c r="M2860" t="s">
        <v>35</v>
      </c>
      <c r="N2860" s="1">
        <v>44567</v>
      </c>
      <c r="O2860">
        <v>1.18</v>
      </c>
      <c r="P2860" s="2">
        <v>1.88</v>
      </c>
      <c r="Q2860">
        <v>0.7</v>
      </c>
      <c r="R2860">
        <v>1</v>
      </c>
      <c r="S2860" s="2">
        <v>1.18</v>
      </c>
      <c r="T2860" s="3">
        <v>0.09</v>
      </c>
      <c r="U2860" s="2">
        <v>0.11</v>
      </c>
      <c r="V2860" s="2">
        <v>1.07</v>
      </c>
      <c r="W2860" s="2">
        <v>1.49</v>
      </c>
      <c r="X2860" s="2">
        <v>2.56</v>
      </c>
    </row>
    <row r="2861" spans="1:24">
      <c r="A2861" t="s">
        <v>5206</v>
      </c>
      <c r="B2861" s="1">
        <v>44558</v>
      </c>
      <c r="C2861" t="s">
        <v>3076</v>
      </c>
      <c r="D2861" t="s">
        <v>963</v>
      </c>
      <c r="E2861" t="s">
        <v>27</v>
      </c>
      <c r="F2861" t="s">
        <v>28</v>
      </c>
      <c r="G2861" t="s">
        <v>29</v>
      </c>
      <c r="H2861" t="s">
        <v>66</v>
      </c>
      <c r="I2861" t="s">
        <v>48</v>
      </c>
      <c r="J2861" t="s">
        <v>396</v>
      </c>
      <c r="K2861" t="s">
        <v>33</v>
      </c>
      <c r="L2861" t="s">
        <v>41</v>
      </c>
      <c r="M2861" t="s">
        <v>52</v>
      </c>
      <c r="N2861" s="1">
        <v>44559</v>
      </c>
      <c r="O2861">
        <v>16.8</v>
      </c>
      <c r="P2861" s="2">
        <v>40.97</v>
      </c>
      <c r="Q2861">
        <v>24.17</v>
      </c>
      <c r="R2861">
        <v>49</v>
      </c>
      <c r="S2861" s="2">
        <v>823.2</v>
      </c>
      <c r="T2861" s="3">
        <v>0.1</v>
      </c>
      <c r="U2861" s="2">
        <v>82.32</v>
      </c>
      <c r="V2861" s="2">
        <v>740.88</v>
      </c>
      <c r="W2861" s="2">
        <v>8.99</v>
      </c>
      <c r="X2861" s="2">
        <v>749.87</v>
      </c>
    </row>
    <row r="2862" spans="1:24">
      <c r="A2862" t="s">
        <v>5207</v>
      </c>
      <c r="B2862" s="1">
        <v>44563</v>
      </c>
      <c r="C2862" t="s">
        <v>4507</v>
      </c>
      <c r="D2862" t="s">
        <v>966</v>
      </c>
      <c r="E2862" t="s">
        <v>39</v>
      </c>
      <c r="F2862" t="s">
        <v>39</v>
      </c>
      <c r="G2862" t="s">
        <v>29</v>
      </c>
      <c r="H2862" t="s">
        <v>116</v>
      </c>
      <c r="I2862" t="s">
        <v>63</v>
      </c>
      <c r="J2862" t="s">
        <v>400</v>
      </c>
      <c r="K2862" t="s">
        <v>50</v>
      </c>
      <c r="L2862" t="s">
        <v>51</v>
      </c>
      <c r="M2862" t="s">
        <v>35</v>
      </c>
      <c r="N2862" s="1">
        <v>44591</v>
      </c>
      <c r="O2862">
        <v>14.7</v>
      </c>
      <c r="P2862" s="2">
        <v>29.99</v>
      </c>
      <c r="Q2862">
        <v>15.29</v>
      </c>
      <c r="R2862">
        <v>14</v>
      </c>
      <c r="S2862" s="2">
        <v>205.8</v>
      </c>
      <c r="T2862" s="3">
        <v>0.04</v>
      </c>
      <c r="U2862" s="2">
        <v>8.23</v>
      </c>
      <c r="V2862" s="2">
        <v>197.57</v>
      </c>
      <c r="W2862" s="2">
        <v>5.5</v>
      </c>
      <c r="X2862" s="2">
        <v>203.07</v>
      </c>
    </row>
    <row r="2863" spans="1:24">
      <c r="A2863" t="s">
        <v>5208</v>
      </c>
      <c r="B2863" s="1">
        <v>44570</v>
      </c>
      <c r="C2863" t="s">
        <v>4916</v>
      </c>
      <c r="D2863" t="s">
        <v>969</v>
      </c>
      <c r="E2863" t="s">
        <v>45</v>
      </c>
      <c r="F2863" t="s">
        <v>45</v>
      </c>
      <c r="G2863" t="s">
        <v>107</v>
      </c>
      <c r="H2863" t="s">
        <v>150</v>
      </c>
      <c r="I2863" t="s">
        <v>176</v>
      </c>
      <c r="J2863" t="s">
        <v>404</v>
      </c>
      <c r="K2863" t="s">
        <v>57</v>
      </c>
      <c r="L2863" t="s">
        <v>58</v>
      </c>
      <c r="M2863" t="s">
        <v>35</v>
      </c>
      <c r="N2863" s="1">
        <v>44630</v>
      </c>
      <c r="O2863">
        <v>3.47</v>
      </c>
      <c r="P2863" s="2">
        <v>6.68</v>
      </c>
      <c r="Q2863">
        <v>3.21</v>
      </c>
      <c r="R2863">
        <v>10</v>
      </c>
      <c r="S2863" s="2">
        <v>34.700000000000003</v>
      </c>
      <c r="T2863" s="3">
        <v>0.08</v>
      </c>
      <c r="U2863" s="2">
        <v>2.78</v>
      </c>
      <c r="V2863" s="2">
        <v>31.92</v>
      </c>
      <c r="W2863" s="2">
        <v>1.5</v>
      </c>
      <c r="X2863" s="2">
        <v>33.42</v>
      </c>
    </row>
    <row r="2864" spans="1:24">
      <c r="A2864" t="s">
        <v>5209</v>
      </c>
      <c r="B2864" s="1">
        <v>44573</v>
      </c>
      <c r="C2864" t="s">
        <v>3740</v>
      </c>
      <c r="D2864" t="s">
        <v>972</v>
      </c>
      <c r="E2864" t="s">
        <v>27</v>
      </c>
      <c r="F2864" t="s">
        <v>28</v>
      </c>
      <c r="G2864" t="s">
        <v>107</v>
      </c>
      <c r="H2864" t="s">
        <v>525</v>
      </c>
      <c r="I2864" t="s">
        <v>176</v>
      </c>
      <c r="J2864" t="s">
        <v>408</v>
      </c>
      <c r="K2864" t="s">
        <v>50</v>
      </c>
      <c r="L2864" t="s">
        <v>58</v>
      </c>
      <c r="M2864" t="s">
        <v>35</v>
      </c>
      <c r="N2864" s="1">
        <v>44618</v>
      </c>
      <c r="O2864">
        <v>13.64</v>
      </c>
      <c r="P2864" s="2">
        <v>20.98</v>
      </c>
      <c r="Q2864">
        <v>7.34</v>
      </c>
      <c r="R2864">
        <v>34</v>
      </c>
      <c r="S2864" s="2">
        <v>463.76</v>
      </c>
      <c r="T2864" s="3">
        <v>7.0000000000000007E-2</v>
      </c>
      <c r="U2864" s="2">
        <v>32.46</v>
      </c>
      <c r="V2864" s="2">
        <v>431.3</v>
      </c>
      <c r="W2864" s="2">
        <v>1.49</v>
      </c>
      <c r="X2864" s="2">
        <v>432.79</v>
      </c>
    </row>
    <row r="2865" spans="1:24">
      <c r="A2865" t="s">
        <v>5210</v>
      </c>
      <c r="B2865" s="1">
        <v>44578</v>
      </c>
      <c r="C2865" t="s">
        <v>4919</v>
      </c>
      <c r="D2865" t="s">
        <v>975</v>
      </c>
      <c r="E2865" t="s">
        <v>27</v>
      </c>
      <c r="F2865" t="s">
        <v>28</v>
      </c>
      <c r="G2865" t="s">
        <v>72</v>
      </c>
      <c r="H2865" t="s">
        <v>416</v>
      </c>
      <c r="I2865" t="s">
        <v>31</v>
      </c>
      <c r="J2865" t="s">
        <v>412</v>
      </c>
      <c r="K2865" t="s">
        <v>57</v>
      </c>
      <c r="L2865" t="s">
        <v>58</v>
      </c>
      <c r="M2865" t="s">
        <v>35</v>
      </c>
      <c r="N2865" s="1">
        <v>44619</v>
      </c>
      <c r="O2865">
        <v>1.87</v>
      </c>
      <c r="P2865" s="2">
        <v>8.1199999999999992</v>
      </c>
      <c r="Q2865">
        <v>6.25</v>
      </c>
      <c r="R2865">
        <v>36</v>
      </c>
      <c r="S2865" s="2">
        <v>67.319999999999993</v>
      </c>
      <c r="T2865" s="3">
        <v>0.1</v>
      </c>
      <c r="U2865" s="2">
        <v>6.73</v>
      </c>
      <c r="V2865" s="2">
        <v>60.59</v>
      </c>
      <c r="W2865" s="2">
        <v>2.83</v>
      </c>
      <c r="X2865" s="2">
        <v>63.42</v>
      </c>
    </row>
    <row r="2866" spans="1:24">
      <c r="A2866" t="s">
        <v>5211</v>
      </c>
      <c r="B2866" s="1">
        <v>44578</v>
      </c>
      <c r="C2866" t="s">
        <v>4921</v>
      </c>
      <c r="D2866" t="s">
        <v>978</v>
      </c>
      <c r="E2866" t="s">
        <v>39</v>
      </c>
      <c r="F2866" t="s">
        <v>39</v>
      </c>
      <c r="G2866" t="s">
        <v>107</v>
      </c>
      <c r="H2866" t="s">
        <v>30</v>
      </c>
      <c r="I2866" t="s">
        <v>31</v>
      </c>
      <c r="J2866" t="s">
        <v>417</v>
      </c>
      <c r="K2866" t="s">
        <v>33</v>
      </c>
      <c r="L2866" t="s">
        <v>41</v>
      </c>
      <c r="M2866" t="s">
        <v>35</v>
      </c>
      <c r="N2866" s="1">
        <v>44626</v>
      </c>
      <c r="O2866">
        <v>4.79</v>
      </c>
      <c r="P2866" s="2">
        <v>11.97</v>
      </c>
      <c r="Q2866">
        <v>7.18</v>
      </c>
      <c r="R2866">
        <v>28</v>
      </c>
      <c r="S2866" s="2">
        <v>134.12</v>
      </c>
      <c r="T2866" s="3">
        <v>0.03</v>
      </c>
      <c r="U2866" s="2">
        <v>4.0199999999999996</v>
      </c>
      <c r="V2866" s="2">
        <v>130.1</v>
      </c>
      <c r="W2866" s="2">
        <v>5.81</v>
      </c>
      <c r="X2866" s="2">
        <v>135.91</v>
      </c>
    </row>
    <row r="2867" spans="1:24">
      <c r="A2867" t="s">
        <v>5212</v>
      </c>
      <c r="B2867" s="1">
        <v>44579</v>
      </c>
      <c r="C2867" t="s">
        <v>3083</v>
      </c>
      <c r="D2867" t="s">
        <v>981</v>
      </c>
      <c r="E2867" t="s">
        <v>45</v>
      </c>
      <c r="F2867" t="s">
        <v>45</v>
      </c>
      <c r="G2867" t="s">
        <v>107</v>
      </c>
      <c r="H2867" t="s">
        <v>125</v>
      </c>
      <c r="I2867" t="s">
        <v>63</v>
      </c>
      <c r="J2867" t="s">
        <v>421</v>
      </c>
      <c r="K2867" t="s">
        <v>57</v>
      </c>
      <c r="L2867" t="s">
        <v>34</v>
      </c>
      <c r="M2867" t="s">
        <v>35</v>
      </c>
      <c r="N2867" s="1">
        <v>44581</v>
      </c>
      <c r="O2867">
        <v>8.31</v>
      </c>
      <c r="P2867" s="2">
        <v>15.98</v>
      </c>
      <c r="Q2867">
        <v>7.67</v>
      </c>
      <c r="R2867">
        <v>4</v>
      </c>
      <c r="S2867" s="2">
        <v>33.24</v>
      </c>
      <c r="T2867" s="3">
        <v>0.09</v>
      </c>
      <c r="U2867" s="2">
        <v>2.99</v>
      </c>
      <c r="V2867" s="2">
        <v>30.25</v>
      </c>
      <c r="W2867" s="2">
        <v>6.5</v>
      </c>
      <c r="X2867" s="2">
        <v>36.75</v>
      </c>
    </row>
    <row r="2868" spans="1:24">
      <c r="A2868" t="s">
        <v>5213</v>
      </c>
      <c r="B2868" s="1">
        <v>44580</v>
      </c>
      <c r="C2868" t="s">
        <v>4924</v>
      </c>
      <c r="D2868" t="s">
        <v>984</v>
      </c>
      <c r="E2868" t="s">
        <v>27</v>
      </c>
      <c r="F2868" t="s">
        <v>28</v>
      </c>
      <c r="G2868" t="s">
        <v>29</v>
      </c>
      <c r="H2868" t="s">
        <v>47</v>
      </c>
      <c r="I2868" t="s">
        <v>176</v>
      </c>
      <c r="J2868" t="s">
        <v>425</v>
      </c>
      <c r="K2868" t="s">
        <v>33</v>
      </c>
      <c r="L2868" t="s">
        <v>41</v>
      </c>
      <c r="M2868" t="s">
        <v>35</v>
      </c>
      <c r="N2868" s="1">
        <v>44606</v>
      </c>
      <c r="O2868">
        <v>4.46</v>
      </c>
      <c r="P2868" s="2">
        <v>10.89</v>
      </c>
      <c r="Q2868">
        <v>6.43</v>
      </c>
      <c r="R2868">
        <v>25</v>
      </c>
      <c r="S2868" s="2">
        <v>111.5</v>
      </c>
      <c r="T2868" s="3">
        <v>0.03</v>
      </c>
      <c r="U2868" s="2">
        <v>3.35</v>
      </c>
      <c r="V2868" s="2">
        <v>108.16</v>
      </c>
      <c r="W2868" s="2">
        <v>4.5</v>
      </c>
      <c r="X2868" s="2">
        <v>112.66</v>
      </c>
    </row>
    <row r="2869" spans="1:24">
      <c r="A2869" t="s">
        <v>5214</v>
      </c>
      <c r="B2869" s="1">
        <v>44580</v>
      </c>
      <c r="C2869" t="s">
        <v>2758</v>
      </c>
      <c r="D2869" t="s">
        <v>987</v>
      </c>
      <c r="E2869" t="s">
        <v>39</v>
      </c>
      <c r="F2869" t="s">
        <v>39</v>
      </c>
      <c r="G2869" t="s">
        <v>72</v>
      </c>
      <c r="H2869" t="s">
        <v>150</v>
      </c>
      <c r="I2869" t="s">
        <v>73</v>
      </c>
      <c r="J2869" t="s">
        <v>429</v>
      </c>
      <c r="K2869" t="s">
        <v>50</v>
      </c>
      <c r="L2869" t="s">
        <v>58</v>
      </c>
      <c r="M2869" t="s">
        <v>35</v>
      </c>
      <c r="N2869" s="1">
        <v>44594</v>
      </c>
      <c r="O2869">
        <v>0.94</v>
      </c>
      <c r="P2869" s="2">
        <v>2.08</v>
      </c>
      <c r="Q2869">
        <v>1.1399999999999999</v>
      </c>
      <c r="R2869">
        <v>33</v>
      </c>
      <c r="S2869" s="2">
        <v>31.02</v>
      </c>
      <c r="T2869" s="3">
        <v>0.05</v>
      </c>
      <c r="U2869" s="2">
        <v>1.55</v>
      </c>
      <c r="V2869" s="2">
        <v>29.47</v>
      </c>
      <c r="W2869" s="2">
        <v>2.56</v>
      </c>
      <c r="X2869" s="2">
        <v>32.03</v>
      </c>
    </row>
    <row r="2870" spans="1:24">
      <c r="A2870" t="s">
        <v>5215</v>
      </c>
      <c r="B2870" s="1">
        <v>44580</v>
      </c>
      <c r="C2870" t="s">
        <v>3607</v>
      </c>
      <c r="D2870" t="s">
        <v>990</v>
      </c>
      <c r="E2870" t="s">
        <v>45</v>
      </c>
      <c r="F2870" t="s">
        <v>45</v>
      </c>
      <c r="G2870" t="s">
        <v>29</v>
      </c>
      <c r="H2870" t="s">
        <v>30</v>
      </c>
      <c r="I2870" t="s">
        <v>73</v>
      </c>
      <c r="J2870" t="s">
        <v>434</v>
      </c>
      <c r="K2870" t="s">
        <v>57</v>
      </c>
      <c r="L2870" t="s">
        <v>58</v>
      </c>
      <c r="M2870" t="s">
        <v>35</v>
      </c>
      <c r="N2870" s="1">
        <v>44618</v>
      </c>
      <c r="O2870">
        <v>156.5</v>
      </c>
      <c r="P2870" s="2">
        <v>300.97000000000003</v>
      </c>
      <c r="Q2870">
        <v>144.47</v>
      </c>
      <c r="R2870">
        <v>43</v>
      </c>
      <c r="S2870" s="2">
        <v>6729.5</v>
      </c>
      <c r="T2870" s="3">
        <v>0.08</v>
      </c>
      <c r="U2870" s="2">
        <v>538.36</v>
      </c>
      <c r="V2870" s="2">
        <v>6191.14</v>
      </c>
      <c r="W2870" s="2">
        <v>7.18</v>
      </c>
      <c r="X2870" s="2">
        <v>6198.32</v>
      </c>
    </row>
    <row r="2871" spans="1:24">
      <c r="A2871" t="s">
        <v>5216</v>
      </c>
      <c r="B2871" s="1">
        <v>44585</v>
      </c>
      <c r="C2871" t="s">
        <v>3226</v>
      </c>
      <c r="D2871" t="s">
        <v>993</v>
      </c>
      <c r="E2871" t="s">
        <v>27</v>
      </c>
      <c r="F2871" t="s">
        <v>28</v>
      </c>
      <c r="G2871" t="s">
        <v>107</v>
      </c>
      <c r="H2871" t="s">
        <v>116</v>
      </c>
      <c r="I2871" t="s">
        <v>73</v>
      </c>
      <c r="J2871" t="s">
        <v>438</v>
      </c>
      <c r="K2871" t="s">
        <v>33</v>
      </c>
      <c r="L2871" t="s">
        <v>51</v>
      </c>
      <c r="M2871" t="s">
        <v>35</v>
      </c>
      <c r="N2871" s="1">
        <v>44625</v>
      </c>
      <c r="O2871">
        <v>5.19</v>
      </c>
      <c r="P2871" s="2">
        <v>12.98</v>
      </c>
      <c r="Q2871">
        <v>7.79</v>
      </c>
      <c r="R2871">
        <v>50</v>
      </c>
      <c r="S2871" s="2">
        <v>259.5</v>
      </c>
      <c r="T2871" s="3">
        <v>0.08</v>
      </c>
      <c r="U2871" s="2">
        <v>20.76</v>
      </c>
      <c r="V2871" s="2">
        <v>238.74</v>
      </c>
      <c r="W2871" s="2">
        <v>3.14</v>
      </c>
      <c r="X2871" s="2">
        <v>241.88</v>
      </c>
    </row>
    <row r="2872" spans="1:24">
      <c r="A2872" t="s">
        <v>5217</v>
      </c>
      <c r="B2872" s="1">
        <v>44587</v>
      </c>
      <c r="C2872" t="s">
        <v>4392</v>
      </c>
      <c r="D2872" t="s">
        <v>996</v>
      </c>
      <c r="E2872" t="s">
        <v>39</v>
      </c>
      <c r="F2872" t="s">
        <v>39</v>
      </c>
      <c r="G2872" t="s">
        <v>29</v>
      </c>
      <c r="H2872" t="s">
        <v>30</v>
      </c>
      <c r="I2872" t="s">
        <v>176</v>
      </c>
      <c r="J2872" t="s">
        <v>442</v>
      </c>
      <c r="K2872" t="s">
        <v>57</v>
      </c>
      <c r="L2872" t="s">
        <v>58</v>
      </c>
      <c r="M2872" t="s">
        <v>52</v>
      </c>
      <c r="N2872" s="1">
        <v>44596</v>
      </c>
      <c r="O2872">
        <v>2.41</v>
      </c>
      <c r="P2872" s="2">
        <v>3.71</v>
      </c>
      <c r="Q2872">
        <v>1.3</v>
      </c>
      <c r="R2872">
        <v>16</v>
      </c>
      <c r="S2872" s="2">
        <v>38.56</v>
      </c>
      <c r="T2872" s="3">
        <v>0.1</v>
      </c>
      <c r="U2872" s="2">
        <v>3.86</v>
      </c>
      <c r="V2872" s="2">
        <v>34.700000000000003</v>
      </c>
      <c r="W2872" s="2">
        <v>1.93</v>
      </c>
      <c r="X2872" s="2">
        <v>36.630000000000003</v>
      </c>
    </row>
    <row r="2873" spans="1:24">
      <c r="A2873" t="s">
        <v>5218</v>
      </c>
      <c r="B2873" s="1">
        <v>44589</v>
      </c>
      <c r="C2873" t="s">
        <v>4930</v>
      </c>
      <c r="D2873" t="s">
        <v>999</v>
      </c>
      <c r="E2873" t="s">
        <v>45</v>
      </c>
      <c r="F2873" t="s">
        <v>45</v>
      </c>
      <c r="G2873" t="s">
        <v>107</v>
      </c>
      <c r="H2873" t="s">
        <v>125</v>
      </c>
      <c r="I2873" t="s">
        <v>31</v>
      </c>
      <c r="J2873" t="s">
        <v>446</v>
      </c>
      <c r="K2873" t="s">
        <v>33</v>
      </c>
      <c r="L2873" t="s">
        <v>34</v>
      </c>
      <c r="M2873" t="s">
        <v>35</v>
      </c>
      <c r="N2873" s="1">
        <v>44596</v>
      </c>
      <c r="O2873">
        <v>39.64</v>
      </c>
      <c r="P2873" s="2">
        <v>152.47999999999999</v>
      </c>
      <c r="Q2873">
        <v>112.84</v>
      </c>
      <c r="R2873">
        <v>27</v>
      </c>
      <c r="S2873" s="2">
        <v>1070.28</v>
      </c>
      <c r="T2873" s="3">
        <v>0.1</v>
      </c>
      <c r="U2873" s="2">
        <v>107.03</v>
      </c>
      <c r="V2873" s="2">
        <v>963.25</v>
      </c>
      <c r="W2873" s="2">
        <v>6.5</v>
      </c>
      <c r="X2873" s="2">
        <v>969.75</v>
      </c>
    </row>
    <row r="2874" spans="1:24">
      <c r="A2874" t="s">
        <v>5219</v>
      </c>
      <c r="B2874" s="1">
        <v>44589</v>
      </c>
      <c r="C2874" t="s">
        <v>3615</v>
      </c>
      <c r="D2874" t="s">
        <v>1002</v>
      </c>
      <c r="E2874" t="s">
        <v>27</v>
      </c>
      <c r="F2874" t="s">
        <v>28</v>
      </c>
      <c r="G2874" t="s">
        <v>107</v>
      </c>
      <c r="H2874" t="s">
        <v>66</v>
      </c>
      <c r="I2874" t="s">
        <v>73</v>
      </c>
      <c r="J2874" t="s">
        <v>449</v>
      </c>
      <c r="K2874" t="s">
        <v>50</v>
      </c>
      <c r="L2874" t="s">
        <v>34</v>
      </c>
      <c r="M2874" t="s">
        <v>35</v>
      </c>
      <c r="N2874" s="1">
        <v>44632</v>
      </c>
      <c r="O2874">
        <v>2.59</v>
      </c>
      <c r="P2874" s="2">
        <v>3.98</v>
      </c>
      <c r="Q2874">
        <v>1.39</v>
      </c>
      <c r="R2874">
        <v>41</v>
      </c>
      <c r="S2874" s="2">
        <v>106.19</v>
      </c>
      <c r="T2874" s="3">
        <v>0.1</v>
      </c>
      <c r="U2874" s="2">
        <v>10.62</v>
      </c>
      <c r="V2874" s="2">
        <v>95.57</v>
      </c>
      <c r="W2874" s="2">
        <v>2.97</v>
      </c>
      <c r="X2874" s="2">
        <v>98.54</v>
      </c>
    </row>
    <row r="2875" spans="1:24">
      <c r="A2875" t="s">
        <v>5220</v>
      </c>
      <c r="B2875" s="1">
        <v>44590</v>
      </c>
      <c r="C2875" t="s">
        <v>4396</v>
      </c>
      <c r="D2875" t="s">
        <v>1005</v>
      </c>
      <c r="E2875" t="s">
        <v>39</v>
      </c>
      <c r="F2875" t="s">
        <v>39</v>
      </c>
      <c r="G2875" t="s">
        <v>107</v>
      </c>
      <c r="H2875" t="s">
        <v>525</v>
      </c>
      <c r="I2875" t="s">
        <v>63</v>
      </c>
      <c r="J2875" t="s">
        <v>452</v>
      </c>
      <c r="K2875" t="s">
        <v>57</v>
      </c>
      <c r="L2875" t="s">
        <v>34</v>
      </c>
      <c r="M2875" t="s">
        <v>35</v>
      </c>
      <c r="N2875" s="1">
        <v>44633</v>
      </c>
      <c r="O2875">
        <v>1.53</v>
      </c>
      <c r="P2875" s="2">
        <v>2.78</v>
      </c>
      <c r="Q2875">
        <v>1.25</v>
      </c>
      <c r="R2875">
        <v>38</v>
      </c>
      <c r="S2875" s="2">
        <v>58.14</v>
      </c>
      <c r="T2875" s="3">
        <v>0</v>
      </c>
      <c r="U2875" s="2">
        <v>0</v>
      </c>
      <c r="V2875" s="2">
        <v>58.14</v>
      </c>
      <c r="W2875" s="2">
        <v>1.34</v>
      </c>
      <c r="X2875" s="2">
        <v>59.48</v>
      </c>
    </row>
    <row r="2876" spans="1:24">
      <c r="A2876" t="s">
        <v>5221</v>
      </c>
      <c r="B2876" s="1">
        <v>44593</v>
      </c>
      <c r="C2876" t="s">
        <v>3452</v>
      </c>
      <c r="D2876" t="s">
        <v>1008</v>
      </c>
      <c r="E2876" t="s">
        <v>45</v>
      </c>
      <c r="F2876" t="s">
        <v>45</v>
      </c>
      <c r="G2876" t="s">
        <v>72</v>
      </c>
      <c r="H2876" t="s">
        <v>62</v>
      </c>
      <c r="I2876" t="s">
        <v>176</v>
      </c>
      <c r="J2876" t="s">
        <v>455</v>
      </c>
      <c r="K2876" t="s">
        <v>33</v>
      </c>
      <c r="L2876" t="s">
        <v>34</v>
      </c>
      <c r="M2876" t="s">
        <v>35</v>
      </c>
      <c r="N2876" s="1">
        <v>44634</v>
      </c>
      <c r="O2876">
        <v>1.19</v>
      </c>
      <c r="P2876" s="2">
        <v>1.98</v>
      </c>
      <c r="Q2876">
        <v>0.79</v>
      </c>
      <c r="R2876">
        <v>12</v>
      </c>
      <c r="S2876" s="2">
        <v>14.28</v>
      </c>
      <c r="T2876" s="3">
        <v>7.0000000000000007E-2</v>
      </c>
      <c r="U2876" s="2">
        <v>1</v>
      </c>
      <c r="V2876" s="2">
        <v>13.28</v>
      </c>
      <c r="W2876" s="2">
        <v>4.7699999999999996</v>
      </c>
      <c r="X2876" s="2">
        <v>18.05</v>
      </c>
    </row>
    <row r="2877" spans="1:24">
      <c r="A2877" t="s">
        <v>5222</v>
      </c>
      <c r="B2877" s="1">
        <v>44595</v>
      </c>
      <c r="C2877" t="s">
        <v>4531</v>
      </c>
      <c r="D2877" t="s">
        <v>1011</v>
      </c>
      <c r="E2877" t="s">
        <v>27</v>
      </c>
      <c r="F2877" t="s">
        <v>28</v>
      </c>
      <c r="G2877" t="s">
        <v>46</v>
      </c>
      <c r="H2877" t="s">
        <v>90</v>
      </c>
      <c r="I2877" t="s">
        <v>48</v>
      </c>
      <c r="J2877" t="s">
        <v>458</v>
      </c>
      <c r="K2877" t="s">
        <v>33</v>
      </c>
      <c r="L2877" t="s">
        <v>41</v>
      </c>
      <c r="M2877" t="s">
        <v>35</v>
      </c>
      <c r="N2877" s="1">
        <v>44644</v>
      </c>
      <c r="O2877">
        <v>3.95</v>
      </c>
      <c r="P2877" s="2">
        <v>6.08</v>
      </c>
      <c r="Q2877">
        <v>2.13</v>
      </c>
      <c r="R2877">
        <v>42</v>
      </c>
      <c r="S2877" s="2">
        <v>165.9</v>
      </c>
      <c r="T2877" s="3">
        <v>0.09</v>
      </c>
      <c r="U2877" s="2">
        <v>14.93</v>
      </c>
      <c r="V2877" s="2">
        <v>150.97</v>
      </c>
      <c r="W2877" s="2">
        <v>1.82</v>
      </c>
      <c r="X2877" s="2">
        <v>152.79</v>
      </c>
    </row>
    <row r="2878" spans="1:24">
      <c r="A2878" t="s">
        <v>5223</v>
      </c>
      <c r="B2878" s="1">
        <v>44596</v>
      </c>
      <c r="C2878" t="s">
        <v>4936</v>
      </c>
      <c r="D2878" t="s">
        <v>1014</v>
      </c>
      <c r="E2878" t="s">
        <v>39</v>
      </c>
      <c r="F2878" t="s">
        <v>39</v>
      </c>
      <c r="G2878" t="s">
        <v>46</v>
      </c>
      <c r="H2878" t="s">
        <v>47</v>
      </c>
      <c r="I2878" t="s">
        <v>63</v>
      </c>
      <c r="J2878" t="s">
        <v>461</v>
      </c>
      <c r="K2878" t="s">
        <v>50</v>
      </c>
      <c r="L2878" t="s">
        <v>51</v>
      </c>
      <c r="M2878" t="s">
        <v>52</v>
      </c>
      <c r="N2878" s="1">
        <v>44597</v>
      </c>
      <c r="O2878">
        <v>16.8</v>
      </c>
      <c r="P2878" s="2">
        <v>40.97</v>
      </c>
      <c r="Q2878">
        <v>24.17</v>
      </c>
      <c r="R2878">
        <v>49</v>
      </c>
      <c r="S2878" s="2">
        <v>823.2</v>
      </c>
      <c r="T2878" s="3">
        <v>0.04</v>
      </c>
      <c r="U2878" s="2">
        <v>32.93</v>
      </c>
      <c r="V2878" s="2">
        <v>790.27</v>
      </c>
      <c r="W2878" s="2">
        <v>8.99</v>
      </c>
      <c r="X2878" s="2">
        <v>799.26</v>
      </c>
    </row>
    <row r="2879" spans="1:24">
      <c r="A2879" t="s">
        <v>5224</v>
      </c>
      <c r="B2879" s="1">
        <v>44600</v>
      </c>
      <c r="C2879" t="s">
        <v>4938</v>
      </c>
      <c r="D2879" t="s">
        <v>1017</v>
      </c>
      <c r="E2879" t="s">
        <v>45</v>
      </c>
      <c r="F2879" t="s">
        <v>45</v>
      </c>
      <c r="G2879" t="s">
        <v>107</v>
      </c>
      <c r="H2879" t="s">
        <v>90</v>
      </c>
      <c r="I2879" t="s">
        <v>31</v>
      </c>
      <c r="J2879" t="s">
        <v>464</v>
      </c>
      <c r="K2879" t="s">
        <v>33</v>
      </c>
      <c r="L2879" t="s">
        <v>58</v>
      </c>
      <c r="M2879" t="s">
        <v>35</v>
      </c>
      <c r="N2879" s="1">
        <v>44639</v>
      </c>
      <c r="O2879">
        <v>21.56</v>
      </c>
      <c r="P2879" s="2">
        <v>36.549999999999997</v>
      </c>
      <c r="Q2879">
        <v>14.99</v>
      </c>
      <c r="R2879">
        <v>6</v>
      </c>
      <c r="S2879" s="2">
        <v>129.36000000000001</v>
      </c>
      <c r="T2879" s="3">
        <v>0.01</v>
      </c>
      <c r="U2879" s="2">
        <v>1.29</v>
      </c>
      <c r="V2879" s="2">
        <v>128.07</v>
      </c>
      <c r="W2879" s="2">
        <v>13.89</v>
      </c>
      <c r="X2879" s="2">
        <v>141.96</v>
      </c>
    </row>
    <row r="2880" spans="1:24">
      <c r="A2880" t="s">
        <v>5225</v>
      </c>
      <c r="B2880" s="1">
        <v>44601</v>
      </c>
      <c r="C2880" t="s">
        <v>4536</v>
      </c>
      <c r="D2880" t="s">
        <v>1020</v>
      </c>
      <c r="E2880" t="s">
        <v>39</v>
      </c>
      <c r="F2880" t="s">
        <v>39</v>
      </c>
      <c r="G2880" t="s">
        <v>29</v>
      </c>
      <c r="H2880" t="s">
        <v>150</v>
      </c>
      <c r="I2880" t="s">
        <v>48</v>
      </c>
      <c r="J2880" t="s">
        <v>467</v>
      </c>
      <c r="K2880" t="s">
        <v>33</v>
      </c>
      <c r="L2880" t="s">
        <v>51</v>
      </c>
      <c r="M2880" t="s">
        <v>35</v>
      </c>
      <c r="N2880" s="1">
        <v>44607</v>
      </c>
      <c r="O2880">
        <v>2.59</v>
      </c>
      <c r="P2880" s="2">
        <v>3.98</v>
      </c>
      <c r="Q2880">
        <v>1.39</v>
      </c>
      <c r="R2880">
        <v>50</v>
      </c>
      <c r="S2880" s="2">
        <v>129.5</v>
      </c>
      <c r="T2880" s="3">
        <v>0.08</v>
      </c>
      <c r="U2880" s="2">
        <v>10.36</v>
      </c>
      <c r="V2880" s="2">
        <v>119.14</v>
      </c>
      <c r="W2880" s="2">
        <v>2.97</v>
      </c>
      <c r="X2880" s="2">
        <v>122.11</v>
      </c>
    </row>
    <row r="2881" spans="1:24">
      <c r="A2881" t="s">
        <v>5226</v>
      </c>
      <c r="B2881" s="1">
        <v>44602</v>
      </c>
      <c r="C2881" t="s">
        <v>4405</v>
      </c>
      <c r="D2881" t="s">
        <v>1023</v>
      </c>
      <c r="E2881" t="s">
        <v>45</v>
      </c>
      <c r="F2881" t="s">
        <v>45</v>
      </c>
      <c r="G2881" t="s">
        <v>29</v>
      </c>
      <c r="H2881" t="s">
        <v>150</v>
      </c>
      <c r="I2881" t="s">
        <v>31</v>
      </c>
      <c r="J2881" t="s">
        <v>470</v>
      </c>
      <c r="K2881" t="s">
        <v>50</v>
      </c>
      <c r="L2881" t="s">
        <v>34</v>
      </c>
      <c r="M2881" t="s">
        <v>35</v>
      </c>
      <c r="N2881" s="1">
        <v>44633</v>
      </c>
      <c r="O2881">
        <v>11.11</v>
      </c>
      <c r="P2881" s="2">
        <v>19.84</v>
      </c>
      <c r="Q2881">
        <v>8.73</v>
      </c>
      <c r="R2881">
        <v>10</v>
      </c>
      <c r="S2881" s="2">
        <v>111.1</v>
      </c>
      <c r="T2881" s="3">
        <v>0.05</v>
      </c>
      <c r="U2881" s="2">
        <v>5.56</v>
      </c>
      <c r="V2881" s="2">
        <v>105.55</v>
      </c>
      <c r="W2881" s="2">
        <v>4.0999999999999996</v>
      </c>
      <c r="X2881" s="2">
        <v>109.65</v>
      </c>
    </row>
    <row r="2882" spans="1:24">
      <c r="A2882" t="s">
        <v>5227</v>
      </c>
      <c r="B2882" s="1">
        <v>44603</v>
      </c>
      <c r="C2882" t="s">
        <v>2898</v>
      </c>
      <c r="D2882" t="s">
        <v>1026</v>
      </c>
      <c r="E2882" t="s">
        <v>27</v>
      </c>
      <c r="F2882" t="s">
        <v>28</v>
      </c>
      <c r="G2882" t="s">
        <v>72</v>
      </c>
      <c r="H2882" t="s">
        <v>525</v>
      </c>
      <c r="I2882" t="s">
        <v>31</v>
      </c>
      <c r="J2882" t="s">
        <v>473</v>
      </c>
      <c r="K2882" t="s">
        <v>57</v>
      </c>
      <c r="L2882" t="s">
        <v>41</v>
      </c>
      <c r="M2882" t="s">
        <v>35</v>
      </c>
      <c r="N2882" s="1">
        <v>44645</v>
      </c>
      <c r="O2882">
        <v>41.28</v>
      </c>
      <c r="P2882" s="2">
        <v>95.99</v>
      </c>
      <c r="Q2882">
        <v>54.71</v>
      </c>
      <c r="R2882">
        <v>14</v>
      </c>
      <c r="S2882" s="2">
        <v>577.91999999999996</v>
      </c>
      <c r="T2882" s="3">
        <v>0.04</v>
      </c>
      <c r="U2882" s="2">
        <v>23.12</v>
      </c>
      <c r="V2882" s="2">
        <v>554.79999999999995</v>
      </c>
      <c r="W2882" s="2">
        <v>8.99</v>
      </c>
      <c r="X2882" s="2">
        <v>563.79</v>
      </c>
    </row>
    <row r="2883" spans="1:24">
      <c r="A2883" t="s">
        <v>5228</v>
      </c>
      <c r="B2883" s="1">
        <v>44603</v>
      </c>
      <c r="C2883" t="s">
        <v>3101</v>
      </c>
      <c r="D2883" t="s">
        <v>1029</v>
      </c>
      <c r="E2883" t="s">
        <v>27</v>
      </c>
      <c r="F2883" t="s">
        <v>28</v>
      </c>
      <c r="G2883" t="s">
        <v>107</v>
      </c>
      <c r="H2883" t="s">
        <v>416</v>
      </c>
      <c r="I2883" t="s">
        <v>48</v>
      </c>
      <c r="J2883" t="s">
        <v>476</v>
      </c>
      <c r="K2883" t="s">
        <v>50</v>
      </c>
      <c r="L2883" t="s">
        <v>51</v>
      </c>
      <c r="M2883" t="s">
        <v>35</v>
      </c>
      <c r="N2883" s="1">
        <v>44628</v>
      </c>
      <c r="O2883">
        <v>99.39</v>
      </c>
      <c r="P2883" s="2">
        <v>162.93</v>
      </c>
      <c r="Q2883">
        <v>63.54</v>
      </c>
      <c r="R2883">
        <v>22</v>
      </c>
      <c r="S2883" s="2">
        <v>2186.58</v>
      </c>
      <c r="T2883" s="3">
        <v>7.0000000000000007E-2</v>
      </c>
      <c r="U2883" s="2">
        <v>153.06</v>
      </c>
      <c r="V2883" s="2">
        <v>2033.52</v>
      </c>
      <c r="W2883" s="2">
        <v>19.989999999999998</v>
      </c>
      <c r="X2883" s="2">
        <v>2053.5100000000002</v>
      </c>
    </row>
    <row r="2884" spans="1:24">
      <c r="A2884" t="s">
        <v>5229</v>
      </c>
      <c r="B2884" s="1">
        <v>44605</v>
      </c>
      <c r="C2884" t="s">
        <v>4095</v>
      </c>
      <c r="D2884" t="s">
        <v>1032</v>
      </c>
      <c r="E2884" t="s">
        <v>39</v>
      </c>
      <c r="F2884" t="s">
        <v>39</v>
      </c>
      <c r="G2884" t="s">
        <v>72</v>
      </c>
      <c r="H2884" t="s">
        <v>433</v>
      </c>
      <c r="I2884" t="s">
        <v>176</v>
      </c>
      <c r="J2884" t="s">
        <v>480</v>
      </c>
      <c r="K2884" t="s">
        <v>57</v>
      </c>
      <c r="L2884" t="s">
        <v>58</v>
      </c>
      <c r="M2884" t="s">
        <v>35</v>
      </c>
      <c r="N2884" s="1">
        <v>44664</v>
      </c>
      <c r="O2884">
        <v>5.5</v>
      </c>
      <c r="P2884" s="2">
        <v>12.22</v>
      </c>
      <c r="Q2884">
        <v>6.72</v>
      </c>
      <c r="R2884">
        <v>10</v>
      </c>
      <c r="S2884" s="2">
        <v>55</v>
      </c>
      <c r="T2884" s="3">
        <v>0.1</v>
      </c>
      <c r="U2884" s="2">
        <v>5.5</v>
      </c>
      <c r="V2884" s="2">
        <v>49.5</v>
      </c>
      <c r="W2884" s="2">
        <v>2.85</v>
      </c>
      <c r="X2884" s="2">
        <v>52.35</v>
      </c>
    </row>
    <row r="2885" spans="1:24">
      <c r="A2885" t="s">
        <v>5230</v>
      </c>
      <c r="B2885" s="1">
        <v>44605</v>
      </c>
      <c r="C2885" t="s">
        <v>2906</v>
      </c>
      <c r="D2885" t="s">
        <v>1035</v>
      </c>
      <c r="E2885" t="s">
        <v>45</v>
      </c>
      <c r="F2885" t="s">
        <v>45</v>
      </c>
      <c r="G2885" t="s">
        <v>29</v>
      </c>
      <c r="H2885" t="s">
        <v>416</v>
      </c>
      <c r="I2885" t="s">
        <v>176</v>
      </c>
      <c r="J2885" t="s">
        <v>483</v>
      </c>
      <c r="K2885" t="s">
        <v>33</v>
      </c>
      <c r="L2885" t="s">
        <v>34</v>
      </c>
      <c r="M2885" t="s">
        <v>52</v>
      </c>
      <c r="N2885" s="1">
        <v>44638</v>
      </c>
      <c r="O2885">
        <v>4.1900000000000004</v>
      </c>
      <c r="P2885" s="2">
        <v>10.23</v>
      </c>
      <c r="Q2885">
        <v>6.04</v>
      </c>
      <c r="R2885">
        <v>19</v>
      </c>
      <c r="S2885" s="2">
        <v>79.61</v>
      </c>
      <c r="T2885" s="3">
        <v>0.08</v>
      </c>
      <c r="U2885" s="2">
        <v>6.37</v>
      </c>
      <c r="V2885" s="2">
        <v>73.239999999999995</v>
      </c>
      <c r="W2885" s="2">
        <v>4.68</v>
      </c>
      <c r="X2885" s="2">
        <v>77.92</v>
      </c>
    </row>
    <row r="2886" spans="1:24">
      <c r="A2886" t="s">
        <v>5231</v>
      </c>
      <c r="B2886" s="1">
        <v>44605</v>
      </c>
      <c r="C2886" t="s">
        <v>2137</v>
      </c>
      <c r="D2886" t="s">
        <v>1038</v>
      </c>
      <c r="E2886" t="s">
        <v>27</v>
      </c>
      <c r="F2886" t="s">
        <v>28</v>
      </c>
      <c r="G2886" t="s">
        <v>72</v>
      </c>
      <c r="H2886" t="s">
        <v>62</v>
      </c>
      <c r="I2886" t="s">
        <v>176</v>
      </c>
      <c r="J2886" t="s">
        <v>486</v>
      </c>
      <c r="K2886" t="s">
        <v>57</v>
      </c>
      <c r="L2886" t="s">
        <v>41</v>
      </c>
      <c r="M2886" t="s">
        <v>35</v>
      </c>
      <c r="N2886" s="1">
        <v>44661</v>
      </c>
      <c r="O2886">
        <v>2.9</v>
      </c>
      <c r="P2886" s="2">
        <v>4.76</v>
      </c>
      <c r="Q2886">
        <v>1.86</v>
      </c>
      <c r="R2886">
        <v>33</v>
      </c>
      <c r="S2886" s="2">
        <v>95.7</v>
      </c>
      <c r="T2886" s="3">
        <v>0.06</v>
      </c>
      <c r="U2886" s="2">
        <v>5.74</v>
      </c>
      <c r="V2886" s="2">
        <v>89.96</v>
      </c>
      <c r="W2886" s="2">
        <v>0.88</v>
      </c>
      <c r="X2886" s="2">
        <v>90.84</v>
      </c>
    </row>
    <row r="2887" spans="1:24">
      <c r="A2887" t="s">
        <v>5232</v>
      </c>
      <c r="B2887" s="1">
        <v>44608</v>
      </c>
      <c r="C2887" t="s">
        <v>4947</v>
      </c>
      <c r="D2887" t="s">
        <v>1041</v>
      </c>
      <c r="E2887" t="s">
        <v>39</v>
      </c>
      <c r="F2887" t="s">
        <v>39</v>
      </c>
      <c r="G2887" t="s">
        <v>46</v>
      </c>
      <c r="H2887" t="s">
        <v>66</v>
      </c>
      <c r="I2887" t="s">
        <v>63</v>
      </c>
      <c r="J2887" t="s">
        <v>489</v>
      </c>
      <c r="K2887" t="s">
        <v>33</v>
      </c>
      <c r="L2887" t="s">
        <v>51</v>
      </c>
      <c r="M2887" t="s">
        <v>35</v>
      </c>
      <c r="N2887" s="1">
        <v>44639</v>
      </c>
      <c r="O2887">
        <v>4.53</v>
      </c>
      <c r="P2887" s="2">
        <v>7.3</v>
      </c>
      <c r="Q2887">
        <v>2.77</v>
      </c>
      <c r="R2887">
        <v>36</v>
      </c>
      <c r="S2887" s="2">
        <v>163.08000000000001</v>
      </c>
      <c r="T2887" s="3">
        <v>0.1</v>
      </c>
      <c r="U2887" s="2">
        <v>16.309999999999999</v>
      </c>
      <c r="V2887" s="2">
        <v>146.77000000000001</v>
      </c>
      <c r="W2887" s="2">
        <v>7.72</v>
      </c>
      <c r="X2887" s="2">
        <v>154.49</v>
      </c>
    </row>
    <row r="2888" spans="1:24">
      <c r="A2888" t="s">
        <v>5233</v>
      </c>
      <c r="B2888" s="1">
        <v>44608</v>
      </c>
      <c r="C2888" t="s">
        <v>3297</v>
      </c>
      <c r="D2888" t="s">
        <v>1044</v>
      </c>
      <c r="E2888" t="s">
        <v>45</v>
      </c>
      <c r="F2888" t="s">
        <v>45</v>
      </c>
      <c r="G2888" t="s">
        <v>29</v>
      </c>
      <c r="H2888" t="s">
        <v>416</v>
      </c>
      <c r="I2888" t="s">
        <v>48</v>
      </c>
      <c r="J2888" t="s">
        <v>492</v>
      </c>
      <c r="K2888" t="s">
        <v>33</v>
      </c>
      <c r="L2888" t="s">
        <v>58</v>
      </c>
      <c r="M2888" t="s">
        <v>35</v>
      </c>
      <c r="N2888" s="1">
        <v>44658</v>
      </c>
      <c r="O2888">
        <v>2.59</v>
      </c>
      <c r="P2888" s="2">
        <v>3.98</v>
      </c>
      <c r="Q2888">
        <v>1.39</v>
      </c>
      <c r="R2888">
        <v>11</v>
      </c>
      <c r="S2888" s="2">
        <v>28.49</v>
      </c>
      <c r="T2888" s="3">
        <v>0.01</v>
      </c>
      <c r="U2888" s="2">
        <v>0.28000000000000003</v>
      </c>
      <c r="V2888" s="2">
        <v>28.21</v>
      </c>
      <c r="W2888" s="2">
        <v>2.97</v>
      </c>
      <c r="X2888" s="2">
        <v>31.18</v>
      </c>
    </row>
    <row r="2889" spans="1:24">
      <c r="A2889" t="s">
        <v>5234</v>
      </c>
      <c r="B2889" s="1">
        <v>44609</v>
      </c>
      <c r="C2889" t="s">
        <v>2356</v>
      </c>
      <c r="D2889" t="s">
        <v>1047</v>
      </c>
      <c r="E2889" t="s">
        <v>27</v>
      </c>
      <c r="F2889" t="s">
        <v>28</v>
      </c>
      <c r="G2889" t="s">
        <v>107</v>
      </c>
      <c r="H2889" t="s">
        <v>90</v>
      </c>
      <c r="I2889" t="s">
        <v>63</v>
      </c>
      <c r="J2889" t="s">
        <v>495</v>
      </c>
      <c r="K2889" t="s">
        <v>33</v>
      </c>
      <c r="L2889" t="s">
        <v>58</v>
      </c>
      <c r="M2889" t="s">
        <v>35</v>
      </c>
      <c r="N2889" s="1">
        <v>44657</v>
      </c>
      <c r="O2889">
        <v>1.6</v>
      </c>
      <c r="P2889" s="2">
        <v>2.62</v>
      </c>
      <c r="Q2889">
        <v>1.02</v>
      </c>
      <c r="R2889">
        <v>48</v>
      </c>
      <c r="S2889" s="2">
        <v>76.8</v>
      </c>
      <c r="T2889" s="3">
        <v>0.1</v>
      </c>
      <c r="U2889" s="2">
        <v>7.68</v>
      </c>
      <c r="V2889" s="2">
        <v>69.12</v>
      </c>
      <c r="W2889" s="2">
        <v>0.8</v>
      </c>
      <c r="X2889" s="2">
        <v>69.92</v>
      </c>
    </row>
    <row r="2890" spans="1:24">
      <c r="A2890" t="s">
        <v>5235</v>
      </c>
      <c r="B2890" s="1">
        <v>44612</v>
      </c>
      <c r="C2890" t="s">
        <v>3303</v>
      </c>
      <c r="D2890" t="s">
        <v>1050</v>
      </c>
      <c r="E2890" t="s">
        <v>39</v>
      </c>
      <c r="F2890" t="s">
        <v>39</v>
      </c>
      <c r="G2890" t="s">
        <v>29</v>
      </c>
      <c r="H2890" t="s">
        <v>90</v>
      </c>
      <c r="I2890" t="s">
        <v>73</v>
      </c>
      <c r="J2890" t="s">
        <v>498</v>
      </c>
      <c r="K2890" t="s">
        <v>50</v>
      </c>
      <c r="L2890" t="s">
        <v>58</v>
      </c>
      <c r="M2890" t="s">
        <v>35</v>
      </c>
      <c r="N2890" s="1">
        <v>44630</v>
      </c>
      <c r="O2890">
        <v>14.7</v>
      </c>
      <c r="P2890" s="2">
        <v>29.99</v>
      </c>
      <c r="Q2890">
        <v>15.29</v>
      </c>
      <c r="R2890">
        <v>11</v>
      </c>
      <c r="S2890" s="2">
        <v>161.69999999999999</v>
      </c>
      <c r="T2890" s="3">
        <v>0.08</v>
      </c>
      <c r="U2890" s="2">
        <v>12.94</v>
      </c>
      <c r="V2890" s="2">
        <v>148.76</v>
      </c>
      <c r="W2890" s="2">
        <v>5.5</v>
      </c>
      <c r="X2890" s="2">
        <v>154.26</v>
      </c>
    </row>
    <row r="2891" spans="1:24">
      <c r="A2891" t="s">
        <v>5236</v>
      </c>
      <c r="B2891" s="1">
        <v>44614</v>
      </c>
      <c r="C2891" t="s">
        <v>3501</v>
      </c>
      <c r="D2891" t="s">
        <v>1053</v>
      </c>
      <c r="E2891" t="s">
        <v>45</v>
      </c>
      <c r="F2891" t="s">
        <v>45</v>
      </c>
      <c r="G2891" t="s">
        <v>46</v>
      </c>
      <c r="H2891" t="s">
        <v>416</v>
      </c>
      <c r="I2891" t="s">
        <v>63</v>
      </c>
      <c r="J2891" t="s">
        <v>501</v>
      </c>
      <c r="K2891" t="s">
        <v>57</v>
      </c>
      <c r="L2891" t="s">
        <v>41</v>
      </c>
      <c r="M2891" t="s">
        <v>178</v>
      </c>
      <c r="N2891" s="1">
        <v>44638</v>
      </c>
      <c r="O2891">
        <v>278.99</v>
      </c>
      <c r="P2891" s="2">
        <v>449.99</v>
      </c>
      <c r="Q2891">
        <v>171</v>
      </c>
      <c r="R2891">
        <v>38</v>
      </c>
      <c r="S2891" s="2">
        <v>10601.62</v>
      </c>
      <c r="T2891" s="3">
        <v>0.01</v>
      </c>
      <c r="U2891" s="2">
        <v>106.02</v>
      </c>
      <c r="V2891" s="2">
        <v>10495.6</v>
      </c>
      <c r="W2891" s="2">
        <v>49</v>
      </c>
      <c r="X2891" s="2">
        <v>10544.6</v>
      </c>
    </row>
    <row r="2892" spans="1:24">
      <c r="A2892" t="s">
        <v>5237</v>
      </c>
      <c r="B2892" s="1">
        <v>44615</v>
      </c>
      <c r="C2892" t="s">
        <v>4106</v>
      </c>
      <c r="D2892" t="s">
        <v>1056</v>
      </c>
      <c r="E2892" t="s">
        <v>39</v>
      </c>
      <c r="F2892" t="s">
        <v>39</v>
      </c>
      <c r="G2892" t="s">
        <v>46</v>
      </c>
      <c r="H2892" t="s">
        <v>150</v>
      </c>
      <c r="I2892" t="s">
        <v>31</v>
      </c>
      <c r="J2892" t="s">
        <v>504</v>
      </c>
      <c r="K2892" t="s">
        <v>50</v>
      </c>
      <c r="L2892" t="s">
        <v>34</v>
      </c>
      <c r="M2892" t="s">
        <v>35</v>
      </c>
      <c r="N2892" s="1">
        <v>44671</v>
      </c>
      <c r="O2892">
        <v>21.97</v>
      </c>
      <c r="P2892" s="2">
        <v>35.44</v>
      </c>
      <c r="Q2892">
        <v>13.47</v>
      </c>
      <c r="R2892">
        <v>48</v>
      </c>
      <c r="S2892" s="2">
        <v>1054.56</v>
      </c>
      <c r="T2892" s="3">
        <v>0.08</v>
      </c>
      <c r="U2892" s="2">
        <v>84.36</v>
      </c>
      <c r="V2892" s="2">
        <v>970.2</v>
      </c>
      <c r="W2892" s="2">
        <v>4.92</v>
      </c>
      <c r="X2892" s="2">
        <v>975.12</v>
      </c>
    </row>
    <row r="2893" spans="1:24">
      <c r="A2893" t="s">
        <v>5238</v>
      </c>
      <c r="B2893" s="1">
        <v>44618</v>
      </c>
      <c r="C2893" t="s">
        <v>3639</v>
      </c>
      <c r="D2893" t="s">
        <v>1059</v>
      </c>
      <c r="E2893" t="s">
        <v>39</v>
      </c>
      <c r="F2893" t="s">
        <v>39</v>
      </c>
      <c r="G2893" t="s">
        <v>72</v>
      </c>
      <c r="H2893" t="s">
        <v>47</v>
      </c>
      <c r="I2893" t="s">
        <v>48</v>
      </c>
      <c r="J2893" t="s">
        <v>507</v>
      </c>
      <c r="K2893" t="s">
        <v>57</v>
      </c>
      <c r="L2893" t="s">
        <v>41</v>
      </c>
      <c r="M2893" t="s">
        <v>35</v>
      </c>
      <c r="N2893" s="1">
        <v>44633</v>
      </c>
      <c r="O2893">
        <v>2.98</v>
      </c>
      <c r="P2893" s="2">
        <v>5.84</v>
      </c>
      <c r="Q2893">
        <v>2.86</v>
      </c>
      <c r="R2893">
        <v>19</v>
      </c>
      <c r="S2893" s="2">
        <v>56.62</v>
      </c>
      <c r="T2893" s="3">
        <v>0.01</v>
      </c>
      <c r="U2893" s="2">
        <v>0.56999999999999995</v>
      </c>
      <c r="V2893" s="2">
        <v>56.05</v>
      </c>
      <c r="W2893" s="2">
        <v>0.83</v>
      </c>
      <c r="X2893" s="2">
        <v>56.88</v>
      </c>
    </row>
    <row r="2894" spans="1:24">
      <c r="A2894" t="s">
        <v>5239</v>
      </c>
      <c r="B2894" t="e">
        <v>#VALUE!</v>
      </c>
      <c r="C2894" t="s">
        <v>2221</v>
      </c>
      <c r="D2894" t="s">
        <v>1062</v>
      </c>
      <c r="E2894" t="s">
        <v>45</v>
      </c>
      <c r="F2894" t="s">
        <v>45</v>
      </c>
      <c r="G2894" t="s">
        <v>46</v>
      </c>
      <c r="H2894" t="s">
        <v>47</v>
      </c>
      <c r="I2894" t="s">
        <v>31</v>
      </c>
      <c r="J2894" t="s">
        <v>510</v>
      </c>
      <c r="K2894" t="s">
        <v>33</v>
      </c>
      <c r="L2894" t="s">
        <v>58</v>
      </c>
      <c r="M2894" t="s">
        <v>35</v>
      </c>
      <c r="N2894" t="e">
        <v>#VALUE!</v>
      </c>
      <c r="O2894">
        <v>54.29</v>
      </c>
      <c r="P2894" s="2">
        <v>90.48</v>
      </c>
      <c r="Q2894">
        <v>36.19</v>
      </c>
      <c r="R2894">
        <v>16</v>
      </c>
      <c r="S2894" s="2">
        <v>868.64</v>
      </c>
      <c r="T2894" s="3">
        <v>0</v>
      </c>
      <c r="U2894" s="2">
        <v>0</v>
      </c>
      <c r="V2894" s="2">
        <v>868.64</v>
      </c>
      <c r="W2894" s="2">
        <v>19.989999999999998</v>
      </c>
      <c r="X2894" s="2">
        <v>888.63</v>
      </c>
    </row>
    <row r="2895" spans="1:24">
      <c r="A2895" t="s">
        <v>5240</v>
      </c>
      <c r="B2895" s="1">
        <v>44625</v>
      </c>
      <c r="C2895" t="s">
        <v>4112</v>
      </c>
      <c r="D2895" t="s">
        <v>1065</v>
      </c>
      <c r="E2895" t="s">
        <v>27</v>
      </c>
      <c r="F2895" t="s">
        <v>28</v>
      </c>
      <c r="G2895" t="s">
        <v>107</v>
      </c>
      <c r="H2895" t="s">
        <v>125</v>
      </c>
      <c r="I2895" t="s">
        <v>48</v>
      </c>
      <c r="J2895" t="s">
        <v>513</v>
      </c>
      <c r="K2895" t="s">
        <v>57</v>
      </c>
      <c r="L2895" t="s">
        <v>58</v>
      </c>
      <c r="M2895" t="s">
        <v>35</v>
      </c>
      <c r="N2895" s="1">
        <v>44652</v>
      </c>
      <c r="O2895">
        <v>0.93</v>
      </c>
      <c r="P2895" s="2">
        <v>1.6</v>
      </c>
      <c r="Q2895">
        <v>0.67</v>
      </c>
      <c r="R2895">
        <v>43</v>
      </c>
      <c r="S2895" s="2">
        <v>39.99</v>
      </c>
      <c r="T2895" s="3">
        <v>0.01</v>
      </c>
      <c r="U2895" s="2">
        <v>0.4</v>
      </c>
      <c r="V2895" s="2">
        <v>39.590000000000003</v>
      </c>
      <c r="W2895" s="2">
        <v>1.29</v>
      </c>
      <c r="X2895" s="2">
        <v>40.880000000000003</v>
      </c>
    </row>
    <row r="2896" spans="1:24">
      <c r="A2896" t="s">
        <v>5241</v>
      </c>
      <c r="B2896" s="1">
        <v>44626</v>
      </c>
      <c r="C2896" t="s">
        <v>3988</v>
      </c>
      <c r="D2896" t="s">
        <v>1068</v>
      </c>
      <c r="E2896" t="s">
        <v>27</v>
      </c>
      <c r="F2896" t="s">
        <v>28</v>
      </c>
      <c r="G2896" t="s">
        <v>46</v>
      </c>
      <c r="H2896" t="s">
        <v>30</v>
      </c>
      <c r="I2896" t="s">
        <v>48</v>
      </c>
      <c r="J2896" t="s">
        <v>516</v>
      </c>
      <c r="K2896" t="s">
        <v>33</v>
      </c>
      <c r="L2896" t="s">
        <v>51</v>
      </c>
      <c r="M2896" t="s">
        <v>35</v>
      </c>
      <c r="N2896" s="1">
        <v>44686</v>
      </c>
      <c r="O2896">
        <v>41.28</v>
      </c>
      <c r="P2896" s="2">
        <v>95.99</v>
      </c>
      <c r="Q2896">
        <v>54.71</v>
      </c>
      <c r="R2896">
        <v>40</v>
      </c>
      <c r="S2896" s="2">
        <v>1651.2</v>
      </c>
      <c r="T2896" s="3">
        <v>0.05</v>
      </c>
      <c r="U2896" s="2">
        <v>82.56</v>
      </c>
      <c r="V2896" s="2">
        <v>1568.64</v>
      </c>
      <c r="W2896" s="2">
        <v>8.99</v>
      </c>
      <c r="X2896" s="2">
        <v>1577.63</v>
      </c>
    </row>
    <row r="2897" spans="1:24">
      <c r="A2897" t="s">
        <v>5242</v>
      </c>
      <c r="B2897" s="1">
        <v>44626</v>
      </c>
      <c r="C2897" t="s">
        <v>4958</v>
      </c>
      <c r="D2897" t="s">
        <v>1071</v>
      </c>
      <c r="E2897" t="s">
        <v>39</v>
      </c>
      <c r="F2897" t="s">
        <v>39</v>
      </c>
      <c r="G2897" t="s">
        <v>29</v>
      </c>
      <c r="H2897" t="s">
        <v>116</v>
      </c>
      <c r="I2897" t="s">
        <v>63</v>
      </c>
      <c r="J2897" t="s">
        <v>519</v>
      </c>
      <c r="K2897" t="s">
        <v>50</v>
      </c>
      <c r="L2897" t="s">
        <v>58</v>
      </c>
      <c r="M2897" t="s">
        <v>52</v>
      </c>
      <c r="N2897" s="1">
        <v>44658</v>
      </c>
      <c r="O2897">
        <v>3.99</v>
      </c>
      <c r="P2897" s="2">
        <v>6.23</v>
      </c>
      <c r="Q2897">
        <v>2.2400000000000002</v>
      </c>
      <c r="R2897">
        <v>33</v>
      </c>
      <c r="S2897" s="2">
        <v>131.66999999999999</v>
      </c>
      <c r="T2897" s="3">
        <v>0.08</v>
      </c>
      <c r="U2897" s="2">
        <v>10.53</v>
      </c>
      <c r="V2897" s="2">
        <v>121.14</v>
      </c>
      <c r="W2897" s="2">
        <v>6.97</v>
      </c>
      <c r="X2897" s="2">
        <v>128.11000000000001</v>
      </c>
    </row>
    <row r="2898" spans="1:24">
      <c r="A2898" t="s">
        <v>5243</v>
      </c>
      <c r="B2898" s="1">
        <v>44627</v>
      </c>
      <c r="C2898" t="s">
        <v>3518</v>
      </c>
      <c r="D2898" t="s">
        <v>1074</v>
      </c>
      <c r="E2898" t="s">
        <v>45</v>
      </c>
      <c r="F2898" t="s">
        <v>45</v>
      </c>
      <c r="G2898" t="s">
        <v>107</v>
      </c>
      <c r="H2898" t="s">
        <v>416</v>
      </c>
      <c r="I2898" t="s">
        <v>31</v>
      </c>
      <c r="J2898" t="s">
        <v>522</v>
      </c>
      <c r="K2898" t="s">
        <v>57</v>
      </c>
      <c r="L2898" t="s">
        <v>34</v>
      </c>
      <c r="M2898" t="s">
        <v>35</v>
      </c>
      <c r="N2898" s="1">
        <v>44628</v>
      </c>
      <c r="O2898">
        <v>16.8</v>
      </c>
      <c r="P2898" s="2">
        <v>40.97</v>
      </c>
      <c r="Q2898">
        <v>24.17</v>
      </c>
      <c r="R2898">
        <v>14</v>
      </c>
      <c r="S2898" s="2">
        <v>235.2</v>
      </c>
      <c r="T2898" s="3">
        <v>0</v>
      </c>
      <c r="U2898" s="2">
        <v>0</v>
      </c>
      <c r="V2898" s="2">
        <v>235.2</v>
      </c>
      <c r="W2898" s="2">
        <v>8.99</v>
      </c>
      <c r="X2898" s="2">
        <v>244.19</v>
      </c>
    </row>
    <row r="2899" spans="1:24">
      <c r="A2899" t="s">
        <v>5244</v>
      </c>
      <c r="B2899" s="1">
        <v>44629</v>
      </c>
      <c r="C2899" t="s">
        <v>4563</v>
      </c>
      <c r="D2899" t="s">
        <v>1077</v>
      </c>
      <c r="E2899" t="s">
        <v>27</v>
      </c>
      <c r="F2899" t="s">
        <v>28</v>
      </c>
      <c r="G2899" t="s">
        <v>29</v>
      </c>
      <c r="H2899" t="s">
        <v>90</v>
      </c>
      <c r="I2899" t="s">
        <v>31</v>
      </c>
      <c r="J2899" t="s">
        <v>526</v>
      </c>
      <c r="K2899" t="s">
        <v>33</v>
      </c>
      <c r="L2899" t="s">
        <v>34</v>
      </c>
      <c r="M2899" t="s">
        <v>35</v>
      </c>
      <c r="N2899" s="1">
        <v>44667</v>
      </c>
      <c r="O2899">
        <v>6.39</v>
      </c>
      <c r="P2899" s="2">
        <v>19.98</v>
      </c>
      <c r="Q2899">
        <v>13.59</v>
      </c>
      <c r="R2899">
        <v>39</v>
      </c>
      <c r="S2899" s="2">
        <v>249.21</v>
      </c>
      <c r="T2899" s="3">
        <v>0.05</v>
      </c>
      <c r="U2899" s="2">
        <v>12.46</v>
      </c>
      <c r="V2899" s="2">
        <v>236.75</v>
      </c>
      <c r="W2899" s="2">
        <v>4</v>
      </c>
      <c r="X2899" s="2">
        <v>240.75</v>
      </c>
    </row>
    <row r="2900" spans="1:24">
      <c r="A2900" t="s">
        <v>5245</v>
      </c>
      <c r="B2900" s="1">
        <v>44631</v>
      </c>
      <c r="C2900" t="s">
        <v>2688</v>
      </c>
      <c r="D2900" t="s">
        <v>1080</v>
      </c>
      <c r="E2900" t="s">
        <v>27</v>
      </c>
      <c r="F2900" t="s">
        <v>28</v>
      </c>
      <c r="G2900" t="s">
        <v>46</v>
      </c>
      <c r="H2900" t="s">
        <v>125</v>
      </c>
      <c r="I2900" t="s">
        <v>31</v>
      </c>
      <c r="J2900" t="s">
        <v>529</v>
      </c>
      <c r="K2900" t="s">
        <v>57</v>
      </c>
      <c r="L2900" t="s">
        <v>34</v>
      </c>
      <c r="M2900" t="s">
        <v>35</v>
      </c>
      <c r="N2900" s="1">
        <v>44664</v>
      </c>
      <c r="O2900">
        <v>14.95</v>
      </c>
      <c r="P2900" s="2">
        <v>34.76</v>
      </c>
      <c r="Q2900">
        <v>19.809999999999999</v>
      </c>
      <c r="R2900">
        <v>27</v>
      </c>
      <c r="S2900" s="2">
        <v>403.65</v>
      </c>
      <c r="T2900" s="3">
        <v>0.1</v>
      </c>
      <c r="U2900" s="2">
        <v>40.369999999999997</v>
      </c>
      <c r="V2900" s="2">
        <v>363.29</v>
      </c>
      <c r="W2900" s="2">
        <v>8.2200000000000006</v>
      </c>
      <c r="X2900" s="2">
        <v>371.51</v>
      </c>
    </row>
    <row r="2901" spans="1:24">
      <c r="A2901" t="s">
        <v>5246</v>
      </c>
      <c r="B2901" s="1">
        <v>44632</v>
      </c>
      <c r="C2901" t="s">
        <v>3321</v>
      </c>
      <c r="D2901" t="s">
        <v>1083</v>
      </c>
      <c r="E2901" t="s">
        <v>39</v>
      </c>
      <c r="F2901" t="s">
        <v>39</v>
      </c>
      <c r="G2901" t="s">
        <v>107</v>
      </c>
      <c r="H2901" t="s">
        <v>30</v>
      </c>
      <c r="I2901" t="s">
        <v>31</v>
      </c>
      <c r="J2901" t="s">
        <v>532</v>
      </c>
      <c r="K2901" t="s">
        <v>33</v>
      </c>
      <c r="L2901" t="s">
        <v>58</v>
      </c>
      <c r="M2901" t="s">
        <v>35</v>
      </c>
      <c r="N2901" s="1">
        <v>44638</v>
      </c>
      <c r="O2901">
        <v>0.94</v>
      </c>
      <c r="P2901" s="2">
        <v>1.88</v>
      </c>
      <c r="Q2901">
        <v>0.94</v>
      </c>
      <c r="R2901">
        <v>36</v>
      </c>
      <c r="S2901" s="2">
        <v>33.840000000000003</v>
      </c>
      <c r="T2901" s="3">
        <v>0.04</v>
      </c>
      <c r="U2901" s="2">
        <v>1.35</v>
      </c>
      <c r="V2901" s="2">
        <v>32.49</v>
      </c>
      <c r="W2901" s="2">
        <v>0.79</v>
      </c>
      <c r="X2901" s="2">
        <v>33.28</v>
      </c>
    </row>
    <row r="2902" spans="1:24">
      <c r="A2902" t="s">
        <v>5247</v>
      </c>
      <c r="B2902" s="1">
        <v>44632</v>
      </c>
      <c r="C2902" t="s">
        <v>2928</v>
      </c>
      <c r="D2902" t="s">
        <v>1086</v>
      </c>
      <c r="E2902" t="s">
        <v>45</v>
      </c>
      <c r="F2902" t="s">
        <v>45</v>
      </c>
      <c r="G2902" t="s">
        <v>29</v>
      </c>
      <c r="H2902" t="s">
        <v>47</v>
      </c>
      <c r="I2902" t="s">
        <v>48</v>
      </c>
      <c r="J2902" t="s">
        <v>535</v>
      </c>
      <c r="K2902" t="s">
        <v>50</v>
      </c>
      <c r="L2902" t="s">
        <v>58</v>
      </c>
      <c r="M2902" t="s">
        <v>35</v>
      </c>
      <c r="N2902" s="1">
        <v>44690</v>
      </c>
      <c r="O2902">
        <v>0.93</v>
      </c>
      <c r="P2902" s="2">
        <v>1.6</v>
      </c>
      <c r="Q2902">
        <v>0.67</v>
      </c>
      <c r="R2902">
        <v>40</v>
      </c>
      <c r="S2902" s="2">
        <v>37.200000000000003</v>
      </c>
      <c r="T2902" s="3">
        <v>0.01</v>
      </c>
      <c r="U2902" s="2">
        <v>0.37</v>
      </c>
      <c r="V2902" s="2">
        <v>36.83</v>
      </c>
      <c r="W2902" s="2">
        <v>1.29</v>
      </c>
      <c r="X2902" s="2">
        <v>38.119999999999997</v>
      </c>
    </row>
    <row r="2903" spans="1:24">
      <c r="A2903" t="s">
        <v>5248</v>
      </c>
      <c r="B2903" s="1">
        <v>44634</v>
      </c>
      <c r="C2903" t="s">
        <v>4965</v>
      </c>
      <c r="D2903" t="s">
        <v>1089</v>
      </c>
      <c r="E2903" t="s">
        <v>27</v>
      </c>
      <c r="F2903" t="s">
        <v>28</v>
      </c>
      <c r="G2903" t="s">
        <v>107</v>
      </c>
      <c r="H2903" t="s">
        <v>47</v>
      </c>
      <c r="I2903" t="s">
        <v>48</v>
      </c>
      <c r="J2903" t="s">
        <v>538</v>
      </c>
      <c r="K2903" t="s">
        <v>57</v>
      </c>
      <c r="L2903" t="s">
        <v>41</v>
      </c>
      <c r="M2903" t="s">
        <v>35</v>
      </c>
      <c r="N2903" s="1">
        <v>44639</v>
      </c>
      <c r="O2903">
        <v>12.39</v>
      </c>
      <c r="P2903" s="2">
        <v>19.98</v>
      </c>
      <c r="Q2903">
        <v>7.59</v>
      </c>
      <c r="R2903">
        <v>47</v>
      </c>
      <c r="S2903" s="2">
        <v>582.33000000000004</v>
      </c>
      <c r="T2903" s="3">
        <v>0</v>
      </c>
      <c r="U2903" s="2">
        <v>0</v>
      </c>
      <c r="V2903" s="2">
        <v>582.33000000000004</v>
      </c>
      <c r="W2903" s="2">
        <v>5.77</v>
      </c>
      <c r="X2903" s="2">
        <v>588.1</v>
      </c>
    </row>
    <row r="2904" spans="1:24">
      <c r="A2904" t="s">
        <v>5249</v>
      </c>
      <c r="B2904" s="1">
        <v>44637</v>
      </c>
      <c r="C2904" t="s">
        <v>4737</v>
      </c>
      <c r="D2904" t="s">
        <v>1092</v>
      </c>
      <c r="E2904" t="s">
        <v>39</v>
      </c>
      <c r="F2904" t="s">
        <v>39</v>
      </c>
      <c r="G2904" t="s">
        <v>29</v>
      </c>
      <c r="H2904" t="s">
        <v>525</v>
      </c>
      <c r="I2904" t="s">
        <v>73</v>
      </c>
      <c r="J2904" t="s">
        <v>541</v>
      </c>
      <c r="K2904" t="s">
        <v>33</v>
      </c>
      <c r="L2904" t="s">
        <v>34</v>
      </c>
      <c r="M2904" t="s">
        <v>35</v>
      </c>
      <c r="N2904" s="1">
        <v>44649</v>
      </c>
      <c r="O2904">
        <v>0.24</v>
      </c>
      <c r="P2904" s="2">
        <v>1.26</v>
      </c>
      <c r="Q2904">
        <v>1.02</v>
      </c>
      <c r="R2904">
        <v>47</v>
      </c>
      <c r="S2904" s="2">
        <v>11.28</v>
      </c>
      <c r="T2904" s="3">
        <v>7.0000000000000007E-2</v>
      </c>
      <c r="U2904" s="2">
        <v>0.79</v>
      </c>
      <c r="V2904" s="2">
        <v>10.49</v>
      </c>
      <c r="W2904" s="2">
        <v>0.7</v>
      </c>
      <c r="X2904" s="2">
        <v>11.19</v>
      </c>
    </row>
    <row r="2905" spans="1:24">
      <c r="A2905" t="s">
        <v>5250</v>
      </c>
      <c r="B2905" s="1">
        <v>44637</v>
      </c>
      <c r="C2905" t="s">
        <v>4452</v>
      </c>
      <c r="D2905" t="s">
        <v>1095</v>
      </c>
      <c r="E2905" t="s">
        <v>45</v>
      </c>
      <c r="F2905" t="s">
        <v>45</v>
      </c>
      <c r="G2905" t="s">
        <v>46</v>
      </c>
      <c r="H2905" t="s">
        <v>90</v>
      </c>
      <c r="I2905" t="s">
        <v>31</v>
      </c>
      <c r="J2905" t="s">
        <v>544</v>
      </c>
      <c r="K2905" t="s">
        <v>33</v>
      </c>
      <c r="L2905" t="s">
        <v>41</v>
      </c>
      <c r="M2905" t="s">
        <v>52</v>
      </c>
      <c r="N2905" s="1">
        <v>44655</v>
      </c>
      <c r="O2905">
        <v>1.87</v>
      </c>
      <c r="P2905" s="2">
        <v>8.1199999999999992</v>
      </c>
      <c r="Q2905">
        <v>6.25</v>
      </c>
      <c r="R2905">
        <v>37</v>
      </c>
      <c r="S2905" s="2">
        <v>69.19</v>
      </c>
      <c r="T2905" s="3">
        <v>0.01</v>
      </c>
      <c r="U2905" s="2">
        <v>0.69</v>
      </c>
      <c r="V2905" s="2">
        <v>68.5</v>
      </c>
      <c r="W2905" s="2">
        <v>2.83</v>
      </c>
      <c r="X2905" s="2">
        <v>71.33</v>
      </c>
    </row>
    <row r="2906" spans="1:24">
      <c r="A2906" t="s">
        <v>5251</v>
      </c>
      <c r="B2906" s="1">
        <v>44638</v>
      </c>
      <c r="C2906" t="s">
        <v>4131</v>
      </c>
      <c r="D2906" t="s">
        <v>1098</v>
      </c>
      <c r="E2906" t="s">
        <v>27</v>
      </c>
      <c r="F2906" t="s">
        <v>28</v>
      </c>
      <c r="G2906" t="s">
        <v>29</v>
      </c>
      <c r="H2906" t="s">
        <v>116</v>
      </c>
      <c r="I2906" t="s">
        <v>48</v>
      </c>
      <c r="J2906" t="s">
        <v>547</v>
      </c>
      <c r="K2906" t="s">
        <v>50</v>
      </c>
      <c r="L2906" t="s">
        <v>58</v>
      </c>
      <c r="M2906" t="s">
        <v>35</v>
      </c>
      <c r="N2906" s="1">
        <v>44640</v>
      </c>
      <c r="O2906">
        <v>1.84</v>
      </c>
      <c r="P2906" s="2">
        <v>2.88</v>
      </c>
      <c r="Q2906">
        <v>1.04</v>
      </c>
      <c r="R2906">
        <v>18</v>
      </c>
      <c r="S2906" s="2">
        <v>33.119999999999997</v>
      </c>
      <c r="T2906" s="3">
        <v>0.02</v>
      </c>
      <c r="U2906" s="2">
        <v>0.66</v>
      </c>
      <c r="V2906" s="2">
        <v>32.46</v>
      </c>
      <c r="W2906" s="2">
        <v>5.33</v>
      </c>
      <c r="X2906" s="2">
        <v>37.79</v>
      </c>
    </row>
    <row r="2907" spans="1:24">
      <c r="A2907" t="s">
        <v>5252</v>
      </c>
      <c r="B2907" s="1">
        <v>44638</v>
      </c>
      <c r="C2907" t="s">
        <v>3124</v>
      </c>
      <c r="D2907" t="s">
        <v>1101</v>
      </c>
      <c r="E2907" t="s">
        <v>39</v>
      </c>
      <c r="F2907" t="s">
        <v>39</v>
      </c>
      <c r="G2907" t="s">
        <v>107</v>
      </c>
      <c r="H2907" t="s">
        <v>90</v>
      </c>
      <c r="I2907" t="s">
        <v>176</v>
      </c>
      <c r="J2907" t="s">
        <v>550</v>
      </c>
      <c r="K2907" t="s">
        <v>33</v>
      </c>
      <c r="L2907" t="s">
        <v>58</v>
      </c>
      <c r="M2907" t="s">
        <v>35</v>
      </c>
      <c r="N2907" s="1">
        <v>44682</v>
      </c>
      <c r="O2907">
        <v>3.75</v>
      </c>
      <c r="P2907" s="2">
        <v>7.08</v>
      </c>
      <c r="Q2907">
        <v>3.33</v>
      </c>
      <c r="R2907">
        <v>16</v>
      </c>
      <c r="S2907" s="2">
        <v>60</v>
      </c>
      <c r="T2907" s="3">
        <v>0.02</v>
      </c>
      <c r="U2907" s="2">
        <v>1.2</v>
      </c>
      <c r="V2907" s="2">
        <v>58.8</v>
      </c>
      <c r="W2907" s="2">
        <v>2.35</v>
      </c>
      <c r="X2907" s="2">
        <v>61.15</v>
      </c>
    </row>
    <row r="2908" spans="1:24">
      <c r="A2908" t="s">
        <v>5253</v>
      </c>
      <c r="B2908" s="1">
        <v>44640</v>
      </c>
      <c r="C2908" t="s">
        <v>4134</v>
      </c>
      <c r="D2908" t="s">
        <v>1104</v>
      </c>
      <c r="E2908" t="s">
        <v>45</v>
      </c>
      <c r="F2908" t="s">
        <v>45</v>
      </c>
      <c r="G2908" t="s">
        <v>29</v>
      </c>
      <c r="H2908" t="s">
        <v>433</v>
      </c>
      <c r="I2908" t="s">
        <v>63</v>
      </c>
      <c r="J2908" t="s">
        <v>553</v>
      </c>
      <c r="K2908" t="s">
        <v>33</v>
      </c>
      <c r="L2908" t="s">
        <v>51</v>
      </c>
      <c r="M2908" t="s">
        <v>35</v>
      </c>
      <c r="N2908" s="1">
        <v>44645</v>
      </c>
      <c r="O2908">
        <v>2.9</v>
      </c>
      <c r="P2908" s="2">
        <v>4.76</v>
      </c>
      <c r="Q2908">
        <v>1.86</v>
      </c>
      <c r="R2908">
        <v>23</v>
      </c>
      <c r="S2908" s="2">
        <v>66.7</v>
      </c>
      <c r="T2908" s="3">
        <v>0.05</v>
      </c>
      <c r="U2908" s="2">
        <v>3.34</v>
      </c>
      <c r="V2908" s="2">
        <v>63.37</v>
      </c>
      <c r="W2908" s="2">
        <v>0.88</v>
      </c>
      <c r="X2908" s="2">
        <v>64.25</v>
      </c>
    </row>
    <row r="2909" spans="1:24">
      <c r="A2909" t="s">
        <v>5254</v>
      </c>
      <c r="B2909" s="1">
        <v>44641</v>
      </c>
      <c r="C2909" t="s">
        <v>4136</v>
      </c>
      <c r="D2909" t="s">
        <v>1107</v>
      </c>
      <c r="E2909" t="s">
        <v>27</v>
      </c>
      <c r="F2909" t="s">
        <v>28</v>
      </c>
      <c r="G2909" t="s">
        <v>29</v>
      </c>
      <c r="H2909" t="s">
        <v>62</v>
      </c>
      <c r="I2909" t="s">
        <v>31</v>
      </c>
      <c r="J2909" t="s">
        <v>556</v>
      </c>
      <c r="K2909" t="s">
        <v>50</v>
      </c>
      <c r="L2909" t="s">
        <v>58</v>
      </c>
      <c r="M2909" t="s">
        <v>35</v>
      </c>
      <c r="N2909" s="1">
        <v>44661</v>
      </c>
      <c r="O2909">
        <v>8.82</v>
      </c>
      <c r="P2909" s="2">
        <v>20.99</v>
      </c>
      <c r="Q2909">
        <v>12.17</v>
      </c>
      <c r="R2909">
        <v>2</v>
      </c>
      <c r="S2909" s="2">
        <v>17.64</v>
      </c>
      <c r="T2909" s="3">
        <v>7.0000000000000007E-2</v>
      </c>
      <c r="U2909" s="2">
        <v>1.23</v>
      </c>
      <c r="V2909" s="2">
        <v>16.41</v>
      </c>
      <c r="W2909" s="2">
        <v>4.8099999999999996</v>
      </c>
      <c r="X2909" s="2">
        <v>21.22</v>
      </c>
    </row>
    <row r="2910" spans="1:24">
      <c r="A2910" t="s">
        <v>5255</v>
      </c>
      <c r="B2910" s="1">
        <v>44645</v>
      </c>
      <c r="C2910" t="s">
        <v>4973</v>
      </c>
      <c r="D2910" t="s">
        <v>1110</v>
      </c>
      <c r="E2910" t="s">
        <v>39</v>
      </c>
      <c r="F2910" t="s">
        <v>39</v>
      </c>
      <c r="G2910" t="s">
        <v>29</v>
      </c>
      <c r="H2910" t="s">
        <v>62</v>
      </c>
      <c r="I2910" t="s">
        <v>63</v>
      </c>
      <c r="J2910" t="s">
        <v>559</v>
      </c>
      <c r="K2910" t="s">
        <v>57</v>
      </c>
      <c r="L2910" t="s">
        <v>34</v>
      </c>
      <c r="M2910" t="s">
        <v>35</v>
      </c>
      <c r="N2910" s="1">
        <v>44698</v>
      </c>
      <c r="O2910">
        <v>2.31</v>
      </c>
      <c r="P2910" s="2">
        <v>3.78</v>
      </c>
      <c r="Q2910">
        <v>1.47</v>
      </c>
      <c r="R2910">
        <v>28</v>
      </c>
      <c r="S2910" s="2">
        <v>64.680000000000007</v>
      </c>
      <c r="T2910" s="3">
        <v>0</v>
      </c>
      <c r="U2910" s="2">
        <v>0</v>
      </c>
      <c r="V2910" s="2">
        <v>64.680000000000007</v>
      </c>
      <c r="W2910" s="2">
        <v>0.71</v>
      </c>
      <c r="X2910" s="2">
        <v>65.39</v>
      </c>
    </row>
    <row r="2911" spans="1:24">
      <c r="A2911" t="s">
        <v>5256</v>
      </c>
      <c r="B2911" s="1">
        <v>44646</v>
      </c>
      <c r="C2911" t="s">
        <v>3346</v>
      </c>
      <c r="D2911" t="s">
        <v>1113</v>
      </c>
      <c r="E2911" t="s">
        <v>45</v>
      </c>
      <c r="F2911" t="s">
        <v>45</v>
      </c>
      <c r="G2911" t="s">
        <v>29</v>
      </c>
      <c r="H2911" t="s">
        <v>47</v>
      </c>
      <c r="I2911" t="s">
        <v>48</v>
      </c>
      <c r="J2911" t="s">
        <v>562</v>
      </c>
      <c r="K2911" t="s">
        <v>50</v>
      </c>
      <c r="L2911" t="s">
        <v>34</v>
      </c>
      <c r="M2911" t="s">
        <v>35</v>
      </c>
      <c r="N2911" s="1">
        <v>44660</v>
      </c>
      <c r="O2911">
        <v>2.5</v>
      </c>
      <c r="P2911" s="2">
        <v>5.68</v>
      </c>
      <c r="Q2911">
        <v>3.18</v>
      </c>
      <c r="R2911">
        <v>45</v>
      </c>
      <c r="S2911" s="2">
        <v>112.5</v>
      </c>
      <c r="T2911" s="3">
        <v>0.01</v>
      </c>
      <c r="U2911" s="2">
        <v>1.1299999999999999</v>
      </c>
      <c r="V2911" s="2">
        <v>111.38</v>
      </c>
      <c r="W2911" s="2">
        <v>3.6</v>
      </c>
      <c r="X2911" s="2">
        <v>114.98</v>
      </c>
    </row>
    <row r="2912" spans="1:24">
      <c r="A2912" t="s">
        <v>5257</v>
      </c>
      <c r="B2912" s="1">
        <v>44646</v>
      </c>
      <c r="C2912" t="s">
        <v>4141</v>
      </c>
      <c r="D2912" t="s">
        <v>1115</v>
      </c>
      <c r="E2912" t="s">
        <v>27</v>
      </c>
      <c r="F2912" t="s">
        <v>28</v>
      </c>
      <c r="G2912" t="s">
        <v>46</v>
      </c>
      <c r="H2912" t="s">
        <v>47</v>
      </c>
      <c r="I2912" t="s">
        <v>73</v>
      </c>
      <c r="J2912" t="s">
        <v>565</v>
      </c>
      <c r="K2912" t="s">
        <v>57</v>
      </c>
      <c r="L2912" t="s">
        <v>34</v>
      </c>
      <c r="M2912" t="s">
        <v>35</v>
      </c>
      <c r="N2912" s="1">
        <v>44687</v>
      </c>
      <c r="O2912">
        <v>1.59</v>
      </c>
      <c r="P2912" s="2">
        <v>2.61</v>
      </c>
      <c r="Q2912">
        <v>1.02</v>
      </c>
      <c r="R2912">
        <v>8</v>
      </c>
      <c r="S2912" s="2">
        <v>12.72</v>
      </c>
      <c r="T2912" s="3">
        <v>0.02</v>
      </c>
      <c r="U2912" s="2">
        <v>0.25</v>
      </c>
      <c r="V2912" s="2">
        <v>12.47</v>
      </c>
      <c r="W2912" s="2">
        <v>0.5</v>
      </c>
      <c r="X2912" s="2">
        <v>12.97</v>
      </c>
    </row>
    <row r="2913" spans="1:24">
      <c r="A2913" t="s">
        <v>5258</v>
      </c>
      <c r="B2913" s="1">
        <v>44647</v>
      </c>
      <c r="C2913" t="s">
        <v>3045</v>
      </c>
      <c r="D2913" t="s">
        <v>1117</v>
      </c>
      <c r="E2913" t="s">
        <v>39</v>
      </c>
      <c r="F2913" t="s">
        <v>39</v>
      </c>
      <c r="G2913" t="s">
        <v>72</v>
      </c>
      <c r="H2913" t="s">
        <v>525</v>
      </c>
      <c r="I2913" t="s">
        <v>176</v>
      </c>
      <c r="J2913" t="s">
        <v>568</v>
      </c>
      <c r="K2913" t="s">
        <v>33</v>
      </c>
      <c r="L2913" t="s">
        <v>34</v>
      </c>
      <c r="M2913" t="s">
        <v>35</v>
      </c>
      <c r="N2913" s="1">
        <v>44691</v>
      </c>
      <c r="O2913">
        <v>216</v>
      </c>
      <c r="P2913" s="2">
        <v>449.99</v>
      </c>
      <c r="Q2913">
        <v>233.99</v>
      </c>
      <c r="R2913">
        <v>49</v>
      </c>
      <c r="S2913" s="2">
        <v>10584</v>
      </c>
      <c r="T2913" s="3">
        <v>0.06</v>
      </c>
      <c r="U2913" s="2">
        <v>635.04</v>
      </c>
      <c r="V2913" s="2">
        <v>9948.9599999999991</v>
      </c>
      <c r="W2913" s="2">
        <v>24.49</v>
      </c>
      <c r="X2913" s="2">
        <v>9973.4500000000007</v>
      </c>
    </row>
    <row r="2914" spans="1:24">
      <c r="A2914" t="s">
        <v>5259</v>
      </c>
      <c r="B2914" s="1">
        <v>44647</v>
      </c>
      <c r="C2914" t="s">
        <v>4587</v>
      </c>
      <c r="D2914" t="s">
        <v>1119</v>
      </c>
      <c r="E2914" t="s">
        <v>45</v>
      </c>
      <c r="F2914" t="s">
        <v>45</v>
      </c>
      <c r="G2914" t="s">
        <v>107</v>
      </c>
      <c r="H2914" t="s">
        <v>167</v>
      </c>
      <c r="I2914" t="s">
        <v>48</v>
      </c>
      <c r="J2914" t="s">
        <v>571</v>
      </c>
      <c r="K2914" t="s">
        <v>57</v>
      </c>
      <c r="L2914" t="s">
        <v>41</v>
      </c>
      <c r="M2914" t="s">
        <v>178</v>
      </c>
      <c r="N2914" s="1">
        <v>44672</v>
      </c>
      <c r="O2914">
        <v>75</v>
      </c>
      <c r="P2914" s="2">
        <v>120.97</v>
      </c>
      <c r="Q2914">
        <v>45.97</v>
      </c>
      <c r="R2914">
        <v>42</v>
      </c>
      <c r="S2914" s="2">
        <v>3150</v>
      </c>
      <c r="T2914" s="3">
        <v>0</v>
      </c>
      <c r="U2914" s="2">
        <v>0</v>
      </c>
      <c r="V2914" s="2">
        <v>3150</v>
      </c>
      <c r="W2914" s="2">
        <v>26.3</v>
      </c>
      <c r="X2914" s="2">
        <v>3176.3</v>
      </c>
    </row>
    <row r="2915" spans="1:24">
      <c r="A2915" t="s">
        <v>5260</v>
      </c>
      <c r="B2915" s="1">
        <v>44649</v>
      </c>
      <c r="C2915" t="s">
        <v>5261</v>
      </c>
      <c r="D2915" t="s">
        <v>1121</v>
      </c>
      <c r="E2915" t="s">
        <v>39</v>
      </c>
      <c r="F2915" t="s">
        <v>39</v>
      </c>
      <c r="G2915" t="s">
        <v>29</v>
      </c>
      <c r="H2915" t="s">
        <v>433</v>
      </c>
      <c r="I2915" t="s">
        <v>73</v>
      </c>
      <c r="J2915" t="s">
        <v>574</v>
      </c>
      <c r="K2915" t="s">
        <v>33</v>
      </c>
      <c r="L2915" t="s">
        <v>51</v>
      </c>
      <c r="M2915" t="s">
        <v>35</v>
      </c>
      <c r="N2915" s="1">
        <v>44667</v>
      </c>
      <c r="O2915">
        <v>5.19</v>
      </c>
      <c r="P2915" s="2">
        <v>12.98</v>
      </c>
      <c r="Q2915">
        <v>7.79</v>
      </c>
      <c r="R2915">
        <v>45</v>
      </c>
      <c r="S2915" s="2">
        <v>233.55</v>
      </c>
      <c r="T2915" s="3">
        <v>0.05</v>
      </c>
      <c r="U2915" s="2">
        <v>11.68</v>
      </c>
      <c r="V2915" s="2">
        <v>221.87</v>
      </c>
      <c r="W2915" s="2">
        <v>3.14</v>
      </c>
      <c r="X2915" s="2">
        <v>225.01</v>
      </c>
    </row>
    <row r="2916" spans="1:24">
      <c r="A2916" t="s">
        <v>5262</v>
      </c>
      <c r="B2916" s="1">
        <v>44649</v>
      </c>
      <c r="C2916" t="s">
        <v>5263</v>
      </c>
      <c r="D2916" t="s">
        <v>1123</v>
      </c>
      <c r="E2916" t="s">
        <v>45</v>
      </c>
      <c r="F2916" t="s">
        <v>45</v>
      </c>
      <c r="G2916" t="s">
        <v>29</v>
      </c>
      <c r="H2916" t="s">
        <v>90</v>
      </c>
      <c r="I2916" t="s">
        <v>48</v>
      </c>
      <c r="J2916" t="s">
        <v>577</v>
      </c>
      <c r="K2916" t="s">
        <v>33</v>
      </c>
      <c r="L2916" t="s">
        <v>58</v>
      </c>
      <c r="M2916" t="s">
        <v>35</v>
      </c>
      <c r="N2916" s="1">
        <v>44665</v>
      </c>
      <c r="O2916">
        <v>1.94</v>
      </c>
      <c r="P2916" s="2">
        <v>3.08</v>
      </c>
      <c r="Q2916">
        <v>1.1399999999999999</v>
      </c>
      <c r="R2916">
        <v>42</v>
      </c>
      <c r="S2916" s="2">
        <v>81.48</v>
      </c>
      <c r="T2916" s="3">
        <v>0.09</v>
      </c>
      <c r="U2916" s="2">
        <v>7.33</v>
      </c>
      <c r="V2916" s="2">
        <v>74.150000000000006</v>
      </c>
      <c r="W2916" s="2">
        <v>0.99</v>
      </c>
      <c r="X2916" s="2">
        <v>75.14</v>
      </c>
    </row>
    <row r="2917" spans="1:24">
      <c r="A2917" t="s">
        <v>5264</v>
      </c>
      <c r="B2917" s="1">
        <v>44650</v>
      </c>
      <c r="C2917" t="s">
        <v>5265</v>
      </c>
      <c r="D2917" t="s">
        <v>1125</v>
      </c>
      <c r="E2917" t="s">
        <v>27</v>
      </c>
      <c r="F2917" t="s">
        <v>28</v>
      </c>
      <c r="G2917" t="s">
        <v>29</v>
      </c>
      <c r="H2917" t="s">
        <v>30</v>
      </c>
      <c r="I2917" t="s">
        <v>63</v>
      </c>
      <c r="J2917" t="s">
        <v>580</v>
      </c>
      <c r="K2917" t="s">
        <v>33</v>
      </c>
      <c r="L2917" t="s">
        <v>51</v>
      </c>
      <c r="M2917" t="s">
        <v>35</v>
      </c>
      <c r="N2917" s="1">
        <v>44680</v>
      </c>
      <c r="O2917">
        <v>0.94</v>
      </c>
      <c r="P2917" s="2">
        <v>2.08</v>
      </c>
      <c r="Q2917">
        <v>1.1399999999999999</v>
      </c>
      <c r="R2917">
        <v>2</v>
      </c>
      <c r="S2917" s="2">
        <v>1.88</v>
      </c>
      <c r="T2917" s="3">
        <v>0.01</v>
      </c>
      <c r="U2917" s="2">
        <v>0.02</v>
      </c>
      <c r="V2917" s="2">
        <v>1.86</v>
      </c>
      <c r="W2917" s="2">
        <v>2.56</v>
      </c>
      <c r="X2917" s="2">
        <v>4.42</v>
      </c>
    </row>
    <row r="2918" spans="1:24">
      <c r="A2918" t="s">
        <v>5266</v>
      </c>
      <c r="B2918" s="1">
        <v>44653</v>
      </c>
      <c r="C2918" t="s">
        <v>5267</v>
      </c>
      <c r="D2918" t="s">
        <v>1127</v>
      </c>
      <c r="E2918" t="s">
        <v>27</v>
      </c>
      <c r="F2918" t="s">
        <v>28</v>
      </c>
      <c r="G2918" t="s">
        <v>29</v>
      </c>
      <c r="H2918" t="s">
        <v>30</v>
      </c>
      <c r="I2918" t="s">
        <v>48</v>
      </c>
      <c r="J2918" t="s">
        <v>583</v>
      </c>
      <c r="K2918" t="s">
        <v>50</v>
      </c>
      <c r="L2918" t="s">
        <v>34</v>
      </c>
      <c r="M2918" t="s">
        <v>35</v>
      </c>
      <c r="N2918" s="1">
        <v>44695</v>
      </c>
      <c r="O2918">
        <v>13.88</v>
      </c>
      <c r="P2918" s="2">
        <v>22.38</v>
      </c>
      <c r="Q2918">
        <v>8.5</v>
      </c>
      <c r="R2918">
        <v>16</v>
      </c>
      <c r="S2918" s="2">
        <v>222.08</v>
      </c>
      <c r="T2918" s="3">
        <v>0.09</v>
      </c>
      <c r="U2918" s="2">
        <v>19.989999999999998</v>
      </c>
      <c r="V2918" s="2">
        <v>202.09</v>
      </c>
      <c r="W2918" s="2">
        <v>15.1</v>
      </c>
      <c r="X2918" s="2">
        <v>217.19</v>
      </c>
    </row>
    <row r="2919" spans="1:24">
      <c r="A2919" t="s">
        <v>5268</v>
      </c>
      <c r="B2919" s="1">
        <v>44654</v>
      </c>
      <c r="C2919" t="s">
        <v>5269</v>
      </c>
      <c r="D2919" t="s">
        <v>1129</v>
      </c>
      <c r="E2919" t="s">
        <v>39</v>
      </c>
      <c r="F2919" t="s">
        <v>39</v>
      </c>
      <c r="G2919" t="s">
        <v>46</v>
      </c>
      <c r="H2919" t="s">
        <v>30</v>
      </c>
      <c r="I2919" t="s">
        <v>48</v>
      </c>
      <c r="J2919" t="s">
        <v>586</v>
      </c>
      <c r="K2919" t="s">
        <v>57</v>
      </c>
      <c r="L2919" t="s">
        <v>41</v>
      </c>
      <c r="M2919" t="s">
        <v>52</v>
      </c>
      <c r="N2919" s="1">
        <v>44673</v>
      </c>
      <c r="O2919">
        <v>0.24</v>
      </c>
      <c r="P2919" s="2">
        <v>1.26</v>
      </c>
      <c r="Q2919">
        <v>1.02</v>
      </c>
      <c r="R2919">
        <v>40</v>
      </c>
      <c r="S2919" s="2">
        <v>9.6</v>
      </c>
      <c r="T2919" s="3">
        <v>0.04</v>
      </c>
      <c r="U2919" s="2">
        <v>0.38</v>
      </c>
      <c r="V2919" s="2">
        <v>9.2200000000000006</v>
      </c>
      <c r="W2919" s="2">
        <v>0.7</v>
      </c>
      <c r="X2919" s="2">
        <v>9.92</v>
      </c>
    </row>
    <row r="2920" spans="1:24">
      <c r="A2920" t="s">
        <v>5270</v>
      </c>
      <c r="B2920" s="1">
        <v>44656</v>
      </c>
      <c r="C2920" t="s">
        <v>5271</v>
      </c>
      <c r="D2920" t="s">
        <v>1131</v>
      </c>
      <c r="E2920" t="s">
        <v>45</v>
      </c>
      <c r="F2920" t="s">
        <v>45</v>
      </c>
      <c r="G2920" t="s">
        <v>72</v>
      </c>
      <c r="H2920" t="s">
        <v>47</v>
      </c>
      <c r="I2920" t="s">
        <v>48</v>
      </c>
      <c r="J2920" t="s">
        <v>589</v>
      </c>
      <c r="K2920" t="s">
        <v>50</v>
      </c>
      <c r="L2920" t="s">
        <v>51</v>
      </c>
      <c r="M2920" t="s">
        <v>35</v>
      </c>
      <c r="N2920" s="1">
        <v>44701</v>
      </c>
      <c r="O2920">
        <v>4.0999999999999996</v>
      </c>
      <c r="P2920" s="2">
        <v>9.31</v>
      </c>
      <c r="Q2920">
        <v>5.21</v>
      </c>
      <c r="R2920">
        <v>35</v>
      </c>
      <c r="S2920" s="2">
        <v>143.5</v>
      </c>
      <c r="T2920" s="3">
        <v>0.05</v>
      </c>
      <c r="U2920" s="2">
        <v>7.18</v>
      </c>
      <c r="V2920" s="2">
        <v>136.33000000000001</v>
      </c>
      <c r="W2920" s="2">
        <v>3.98</v>
      </c>
      <c r="X2920" s="2">
        <v>140.31</v>
      </c>
    </row>
    <row r="2921" spans="1:24">
      <c r="A2921" t="s">
        <v>5272</v>
      </c>
      <c r="B2921" s="1">
        <v>44657</v>
      </c>
      <c r="C2921" t="s">
        <v>3360</v>
      </c>
      <c r="D2921" t="s">
        <v>1133</v>
      </c>
      <c r="E2921" t="s">
        <v>27</v>
      </c>
      <c r="F2921" t="s">
        <v>28</v>
      </c>
      <c r="G2921" t="s">
        <v>107</v>
      </c>
      <c r="H2921" t="s">
        <v>47</v>
      </c>
      <c r="I2921" t="s">
        <v>63</v>
      </c>
      <c r="J2921" t="s">
        <v>592</v>
      </c>
      <c r="K2921" t="s">
        <v>57</v>
      </c>
      <c r="L2921" t="s">
        <v>58</v>
      </c>
      <c r="M2921" t="s">
        <v>35</v>
      </c>
      <c r="N2921" s="1">
        <v>44706</v>
      </c>
      <c r="O2921">
        <v>1.53</v>
      </c>
      <c r="P2921" s="2">
        <v>2.78</v>
      </c>
      <c r="Q2921">
        <v>1.25</v>
      </c>
      <c r="R2921">
        <v>10</v>
      </c>
      <c r="S2921" s="2">
        <v>15.3</v>
      </c>
      <c r="T2921" s="3">
        <v>0.01</v>
      </c>
      <c r="U2921" s="2">
        <v>0.15</v>
      </c>
      <c r="V2921" s="2">
        <v>15.15</v>
      </c>
      <c r="W2921" s="2">
        <v>1.34</v>
      </c>
      <c r="X2921" s="2">
        <v>16.489999999999998</v>
      </c>
    </row>
    <row r="2922" spans="1:24">
      <c r="A2922" t="s">
        <v>5273</v>
      </c>
      <c r="B2922" s="1">
        <v>44662</v>
      </c>
      <c r="C2922" t="s">
        <v>4600</v>
      </c>
      <c r="D2922" t="s">
        <v>1135</v>
      </c>
      <c r="E2922" t="s">
        <v>39</v>
      </c>
      <c r="F2922" t="s">
        <v>39</v>
      </c>
      <c r="G2922" t="s">
        <v>29</v>
      </c>
      <c r="H2922" t="s">
        <v>525</v>
      </c>
      <c r="I2922" t="s">
        <v>63</v>
      </c>
      <c r="J2922" t="s">
        <v>595</v>
      </c>
      <c r="K2922" t="s">
        <v>33</v>
      </c>
      <c r="L2922" t="s">
        <v>34</v>
      </c>
      <c r="M2922" t="s">
        <v>35</v>
      </c>
      <c r="N2922" s="1">
        <v>44685</v>
      </c>
      <c r="O2922">
        <v>3.99</v>
      </c>
      <c r="P2922" s="2">
        <v>6.23</v>
      </c>
      <c r="Q2922">
        <v>2.2400000000000002</v>
      </c>
      <c r="R2922">
        <v>21</v>
      </c>
      <c r="S2922" s="2">
        <v>83.79</v>
      </c>
      <c r="T2922" s="3">
        <v>0.05</v>
      </c>
      <c r="U2922" s="2">
        <v>4.1900000000000004</v>
      </c>
      <c r="V2922" s="2">
        <v>79.599999999999994</v>
      </c>
      <c r="W2922" s="2">
        <v>6.97</v>
      </c>
      <c r="X2922" s="2">
        <v>86.57</v>
      </c>
    </row>
    <row r="2923" spans="1:24">
      <c r="A2923" t="s">
        <v>5274</v>
      </c>
      <c r="B2923" s="1">
        <v>44662</v>
      </c>
      <c r="C2923" t="s">
        <v>5275</v>
      </c>
      <c r="D2923" t="s">
        <v>1137</v>
      </c>
      <c r="E2923" t="s">
        <v>45</v>
      </c>
      <c r="F2923" t="s">
        <v>45</v>
      </c>
      <c r="G2923" t="s">
        <v>29</v>
      </c>
      <c r="H2923" t="s">
        <v>62</v>
      </c>
      <c r="I2923" t="s">
        <v>73</v>
      </c>
      <c r="J2923" t="s">
        <v>112</v>
      </c>
      <c r="K2923" t="s">
        <v>57</v>
      </c>
      <c r="L2923" t="s">
        <v>41</v>
      </c>
      <c r="M2923" t="s">
        <v>35</v>
      </c>
      <c r="N2923" s="1">
        <v>44691</v>
      </c>
      <c r="O2923">
        <v>0.92</v>
      </c>
      <c r="P2923" s="2">
        <v>1.81</v>
      </c>
      <c r="Q2923">
        <v>0.89</v>
      </c>
      <c r="R2923">
        <v>22</v>
      </c>
      <c r="S2923" s="2">
        <v>20.239999999999998</v>
      </c>
      <c r="T2923" s="3">
        <v>0.09</v>
      </c>
      <c r="U2923" s="2">
        <v>1.82</v>
      </c>
      <c r="V2923" s="2">
        <v>18.420000000000002</v>
      </c>
      <c r="W2923" s="2">
        <v>1.56</v>
      </c>
      <c r="X2923" s="2">
        <v>19.98</v>
      </c>
    </row>
    <row r="2924" spans="1:24">
      <c r="A2924" t="s">
        <v>5276</v>
      </c>
      <c r="B2924" s="1">
        <v>44662</v>
      </c>
      <c r="C2924" t="s">
        <v>5277</v>
      </c>
      <c r="D2924" t="s">
        <v>1139</v>
      </c>
      <c r="E2924" t="s">
        <v>27</v>
      </c>
      <c r="F2924" t="s">
        <v>28</v>
      </c>
      <c r="G2924" t="s">
        <v>107</v>
      </c>
      <c r="H2924" t="s">
        <v>416</v>
      </c>
      <c r="I2924" t="s">
        <v>176</v>
      </c>
      <c r="J2924" t="s">
        <v>117</v>
      </c>
      <c r="K2924" t="s">
        <v>33</v>
      </c>
      <c r="L2924" t="s">
        <v>34</v>
      </c>
      <c r="M2924" t="s">
        <v>52</v>
      </c>
      <c r="N2924" s="1">
        <v>44691</v>
      </c>
      <c r="O2924">
        <v>2.39</v>
      </c>
      <c r="P2924" s="2">
        <v>4.26</v>
      </c>
      <c r="Q2924">
        <v>1.87</v>
      </c>
      <c r="R2924">
        <v>34</v>
      </c>
      <c r="S2924" s="2">
        <v>81.260000000000005</v>
      </c>
      <c r="T2924" s="3">
        <v>0.03</v>
      </c>
      <c r="U2924" s="2">
        <v>2.44</v>
      </c>
      <c r="V2924" s="2">
        <v>78.819999999999993</v>
      </c>
      <c r="W2924" s="2">
        <v>1.2</v>
      </c>
      <c r="X2924" s="2">
        <v>80.02</v>
      </c>
    </row>
    <row r="2925" spans="1:24">
      <c r="A2925" t="s">
        <v>5278</v>
      </c>
      <c r="B2925" s="1">
        <v>44664</v>
      </c>
      <c r="C2925" t="s">
        <v>5279</v>
      </c>
      <c r="D2925" t="s">
        <v>1141</v>
      </c>
      <c r="E2925" t="s">
        <v>39</v>
      </c>
      <c r="F2925" t="s">
        <v>39</v>
      </c>
      <c r="G2925" t="s">
        <v>29</v>
      </c>
      <c r="H2925" t="s">
        <v>62</v>
      </c>
      <c r="I2925" t="s">
        <v>73</v>
      </c>
      <c r="J2925" t="s">
        <v>121</v>
      </c>
      <c r="K2925" t="s">
        <v>50</v>
      </c>
      <c r="L2925" t="s">
        <v>41</v>
      </c>
      <c r="M2925" t="s">
        <v>178</v>
      </c>
      <c r="N2925" s="1">
        <v>44702</v>
      </c>
      <c r="O2925">
        <v>278.99</v>
      </c>
      <c r="P2925" s="2">
        <v>449.99</v>
      </c>
      <c r="Q2925">
        <v>171</v>
      </c>
      <c r="R2925">
        <v>43</v>
      </c>
      <c r="S2925" s="2">
        <v>11996.57</v>
      </c>
      <c r="T2925" s="3">
        <v>0.06</v>
      </c>
      <c r="U2925" s="2">
        <v>719.79</v>
      </c>
      <c r="V2925" s="2">
        <v>11276.78</v>
      </c>
      <c r="W2925" s="2">
        <v>49</v>
      </c>
      <c r="X2925" s="2">
        <v>11325.78</v>
      </c>
    </row>
    <row r="2926" spans="1:24">
      <c r="A2926" t="s">
        <v>5280</v>
      </c>
      <c r="B2926" s="1">
        <v>44668</v>
      </c>
      <c r="C2926" t="s">
        <v>5281</v>
      </c>
      <c r="D2926" t="s">
        <v>1143</v>
      </c>
      <c r="E2926" t="s">
        <v>45</v>
      </c>
      <c r="F2926" t="s">
        <v>45</v>
      </c>
      <c r="G2926" t="s">
        <v>72</v>
      </c>
      <c r="H2926" t="s">
        <v>47</v>
      </c>
      <c r="I2926" t="s">
        <v>48</v>
      </c>
      <c r="J2926" t="s">
        <v>126</v>
      </c>
      <c r="K2926" t="s">
        <v>57</v>
      </c>
      <c r="L2926" t="s">
        <v>51</v>
      </c>
      <c r="M2926" t="s">
        <v>35</v>
      </c>
      <c r="N2926" s="1">
        <v>44719</v>
      </c>
      <c r="O2926">
        <v>1.05</v>
      </c>
      <c r="P2926" s="2">
        <v>1.95</v>
      </c>
      <c r="Q2926">
        <v>0.9</v>
      </c>
      <c r="R2926">
        <v>23</v>
      </c>
      <c r="S2926" s="2">
        <v>24.15</v>
      </c>
      <c r="T2926" s="3">
        <v>0.09</v>
      </c>
      <c r="U2926" s="2">
        <v>2.17</v>
      </c>
      <c r="V2926" s="2">
        <v>21.98</v>
      </c>
      <c r="W2926" s="2">
        <v>1.63</v>
      </c>
      <c r="X2926" s="2">
        <v>23.61</v>
      </c>
    </row>
    <row r="2927" spans="1:24">
      <c r="A2927" t="s">
        <v>5282</v>
      </c>
      <c r="B2927" s="1">
        <v>44674</v>
      </c>
      <c r="C2927" t="s">
        <v>5283</v>
      </c>
      <c r="D2927" t="s">
        <v>1145</v>
      </c>
      <c r="E2927" t="s">
        <v>39</v>
      </c>
      <c r="F2927" t="s">
        <v>39</v>
      </c>
      <c r="G2927" t="s">
        <v>29</v>
      </c>
      <c r="H2927" t="s">
        <v>30</v>
      </c>
      <c r="I2927" t="s">
        <v>63</v>
      </c>
      <c r="J2927" t="s">
        <v>130</v>
      </c>
      <c r="K2927" t="s">
        <v>33</v>
      </c>
      <c r="L2927" t="s">
        <v>58</v>
      </c>
      <c r="M2927" t="s">
        <v>35</v>
      </c>
      <c r="N2927" s="1">
        <v>44693</v>
      </c>
      <c r="O2927">
        <v>0.24</v>
      </c>
      <c r="P2927" s="2">
        <v>1.26</v>
      </c>
      <c r="Q2927">
        <v>1.02</v>
      </c>
      <c r="R2927">
        <v>11</v>
      </c>
      <c r="S2927" s="2">
        <v>2.64</v>
      </c>
      <c r="T2927" s="3">
        <v>0</v>
      </c>
      <c r="U2927" s="2">
        <v>0</v>
      </c>
      <c r="V2927" s="2">
        <v>2.64</v>
      </c>
      <c r="W2927" s="2">
        <v>0.7</v>
      </c>
      <c r="X2927" s="2">
        <v>3.34</v>
      </c>
    </row>
    <row r="2928" spans="1:24">
      <c r="A2928" t="s">
        <v>5284</v>
      </c>
      <c r="B2928" s="1">
        <v>44674</v>
      </c>
      <c r="C2928" t="s">
        <v>5285</v>
      </c>
      <c r="D2928" t="s">
        <v>1147</v>
      </c>
      <c r="E2928" t="s">
        <v>39</v>
      </c>
      <c r="F2928" t="s">
        <v>39</v>
      </c>
      <c r="G2928" t="s">
        <v>107</v>
      </c>
      <c r="H2928" t="s">
        <v>90</v>
      </c>
      <c r="I2928" t="s">
        <v>63</v>
      </c>
      <c r="J2928" t="s">
        <v>134</v>
      </c>
      <c r="K2928" t="s">
        <v>57</v>
      </c>
      <c r="L2928" t="s">
        <v>51</v>
      </c>
      <c r="M2928" t="s">
        <v>35</v>
      </c>
      <c r="N2928" s="1">
        <v>44716</v>
      </c>
      <c r="O2928">
        <v>21.56</v>
      </c>
      <c r="P2928" s="2">
        <v>36.549999999999997</v>
      </c>
      <c r="Q2928">
        <v>14.99</v>
      </c>
      <c r="R2928">
        <v>17</v>
      </c>
      <c r="S2928" s="2">
        <v>366.52</v>
      </c>
      <c r="T2928" s="3">
        <v>0.09</v>
      </c>
      <c r="U2928" s="2">
        <v>32.99</v>
      </c>
      <c r="V2928" s="2">
        <v>333.53</v>
      </c>
      <c r="W2928" s="2">
        <v>13.89</v>
      </c>
      <c r="X2928" s="2">
        <v>347.42</v>
      </c>
    </row>
    <row r="2929" spans="1:24">
      <c r="A2929" t="s">
        <v>5286</v>
      </c>
      <c r="B2929" s="1">
        <v>44674</v>
      </c>
      <c r="C2929" t="s">
        <v>5287</v>
      </c>
      <c r="D2929" t="s">
        <v>1149</v>
      </c>
      <c r="E2929" t="s">
        <v>45</v>
      </c>
      <c r="F2929" t="s">
        <v>45</v>
      </c>
      <c r="G2929" t="s">
        <v>72</v>
      </c>
      <c r="H2929" t="s">
        <v>90</v>
      </c>
      <c r="I2929" t="s">
        <v>63</v>
      </c>
      <c r="J2929" t="s">
        <v>138</v>
      </c>
      <c r="K2929" t="s">
        <v>33</v>
      </c>
      <c r="L2929" t="s">
        <v>34</v>
      </c>
      <c r="M2929" t="s">
        <v>35</v>
      </c>
      <c r="N2929" s="1">
        <v>44707</v>
      </c>
      <c r="O2929">
        <v>1.82</v>
      </c>
      <c r="P2929" s="2">
        <v>2.98</v>
      </c>
      <c r="Q2929">
        <v>1.1599999999999999</v>
      </c>
      <c r="R2929">
        <v>32</v>
      </c>
      <c r="S2929" s="2">
        <v>58.24</v>
      </c>
      <c r="T2929" s="3">
        <v>0.01</v>
      </c>
      <c r="U2929" s="2">
        <v>0.57999999999999996</v>
      </c>
      <c r="V2929" s="2">
        <v>57.66</v>
      </c>
      <c r="W2929" s="2">
        <v>1.58</v>
      </c>
      <c r="X2929" s="2">
        <v>59.24</v>
      </c>
    </row>
    <row r="2930" spans="1:24">
      <c r="A2930" t="s">
        <v>5288</v>
      </c>
      <c r="B2930" s="1">
        <v>44675</v>
      </c>
      <c r="C2930" t="s">
        <v>2264</v>
      </c>
      <c r="D2930" t="s">
        <v>1151</v>
      </c>
      <c r="E2930" t="s">
        <v>27</v>
      </c>
      <c r="F2930" t="s">
        <v>28</v>
      </c>
      <c r="G2930" t="s">
        <v>107</v>
      </c>
      <c r="H2930" t="s">
        <v>47</v>
      </c>
      <c r="I2930" t="s">
        <v>176</v>
      </c>
      <c r="J2930" t="s">
        <v>142</v>
      </c>
      <c r="K2930" t="s">
        <v>50</v>
      </c>
      <c r="L2930" t="s">
        <v>41</v>
      </c>
      <c r="M2930" t="s">
        <v>35</v>
      </c>
      <c r="N2930" s="1">
        <v>44706</v>
      </c>
      <c r="O2930">
        <v>2.1800000000000002</v>
      </c>
      <c r="P2930" s="2">
        <v>3.52</v>
      </c>
      <c r="Q2930">
        <v>1.34</v>
      </c>
      <c r="R2930">
        <v>32</v>
      </c>
      <c r="S2930" s="2">
        <v>69.760000000000005</v>
      </c>
      <c r="T2930" s="3">
        <v>7.0000000000000007E-2</v>
      </c>
      <c r="U2930" s="2">
        <v>4.88</v>
      </c>
      <c r="V2930" s="2">
        <v>64.88</v>
      </c>
      <c r="W2930" s="2">
        <v>6.83</v>
      </c>
      <c r="X2930" s="2">
        <v>71.709999999999994</v>
      </c>
    </row>
    <row r="2931" spans="1:24">
      <c r="A2931" t="s">
        <v>5289</v>
      </c>
      <c r="B2931" s="1">
        <v>44676</v>
      </c>
      <c r="C2931" t="s">
        <v>5290</v>
      </c>
      <c r="D2931" t="s">
        <v>1153</v>
      </c>
      <c r="E2931" t="s">
        <v>27</v>
      </c>
      <c r="F2931" t="s">
        <v>28</v>
      </c>
      <c r="G2931" t="s">
        <v>107</v>
      </c>
      <c r="H2931" t="s">
        <v>433</v>
      </c>
      <c r="I2931" t="s">
        <v>63</v>
      </c>
      <c r="J2931" t="s">
        <v>146</v>
      </c>
      <c r="K2931" t="s">
        <v>57</v>
      </c>
      <c r="L2931" t="s">
        <v>51</v>
      </c>
      <c r="M2931" t="s">
        <v>35</v>
      </c>
      <c r="N2931" s="1">
        <v>44700</v>
      </c>
      <c r="O2931">
        <v>8.31</v>
      </c>
      <c r="P2931" s="2">
        <v>15.98</v>
      </c>
      <c r="Q2931">
        <v>7.67</v>
      </c>
      <c r="R2931">
        <v>18</v>
      </c>
      <c r="S2931" s="2">
        <v>149.58000000000001</v>
      </c>
      <c r="T2931" s="3">
        <v>0.1</v>
      </c>
      <c r="U2931" s="2">
        <v>14.96</v>
      </c>
      <c r="V2931" s="2">
        <v>134.62</v>
      </c>
      <c r="W2931" s="2">
        <v>6.5</v>
      </c>
      <c r="X2931" s="2">
        <v>141.12</v>
      </c>
    </row>
    <row r="2932" spans="1:24">
      <c r="A2932" t="s">
        <v>5291</v>
      </c>
      <c r="B2932" s="1">
        <v>44676</v>
      </c>
      <c r="C2932" t="s">
        <v>1401</v>
      </c>
      <c r="D2932" t="s">
        <v>1155</v>
      </c>
      <c r="E2932" t="s">
        <v>39</v>
      </c>
      <c r="F2932" t="s">
        <v>39</v>
      </c>
      <c r="G2932" t="s">
        <v>72</v>
      </c>
      <c r="H2932" t="s">
        <v>167</v>
      </c>
      <c r="I2932" t="s">
        <v>31</v>
      </c>
      <c r="J2932" t="s">
        <v>151</v>
      </c>
      <c r="K2932" t="s">
        <v>33</v>
      </c>
      <c r="L2932" t="s">
        <v>58</v>
      </c>
      <c r="M2932" t="s">
        <v>35</v>
      </c>
      <c r="N2932" s="1">
        <v>44692</v>
      </c>
      <c r="O2932">
        <v>3.48</v>
      </c>
      <c r="P2932" s="2">
        <v>5.43</v>
      </c>
      <c r="Q2932">
        <v>1.95</v>
      </c>
      <c r="R2932">
        <v>37</v>
      </c>
      <c r="S2932" s="2">
        <v>128.76</v>
      </c>
      <c r="T2932" s="3">
        <v>0.09</v>
      </c>
      <c r="U2932" s="2">
        <v>11.59</v>
      </c>
      <c r="V2932" s="2">
        <v>117.17</v>
      </c>
      <c r="W2932" s="2">
        <v>0.95</v>
      </c>
      <c r="X2932" s="2">
        <v>118.12</v>
      </c>
    </row>
    <row r="2933" spans="1:24">
      <c r="A2933" t="s">
        <v>5292</v>
      </c>
      <c r="B2933" s="1">
        <v>44678</v>
      </c>
      <c r="C2933" t="s">
        <v>5293</v>
      </c>
      <c r="D2933" t="s">
        <v>1157</v>
      </c>
      <c r="E2933" t="s">
        <v>45</v>
      </c>
      <c r="F2933" t="s">
        <v>45</v>
      </c>
      <c r="G2933" t="s">
        <v>72</v>
      </c>
      <c r="H2933" t="s">
        <v>90</v>
      </c>
      <c r="I2933" t="s">
        <v>176</v>
      </c>
      <c r="J2933" t="s">
        <v>155</v>
      </c>
      <c r="K2933" t="s">
        <v>33</v>
      </c>
      <c r="L2933" t="s">
        <v>34</v>
      </c>
      <c r="M2933" t="s">
        <v>35</v>
      </c>
      <c r="N2933" s="1">
        <v>44714</v>
      </c>
      <c r="O2933">
        <v>2.25</v>
      </c>
      <c r="P2933" s="2">
        <v>3.69</v>
      </c>
      <c r="Q2933">
        <v>1.44</v>
      </c>
      <c r="R2933">
        <v>46</v>
      </c>
      <c r="S2933" s="2">
        <v>103.5</v>
      </c>
      <c r="T2933" s="3">
        <v>0.04</v>
      </c>
      <c r="U2933" s="2">
        <v>4.1399999999999997</v>
      </c>
      <c r="V2933" s="2">
        <v>99.36</v>
      </c>
      <c r="W2933" s="2">
        <v>2.5</v>
      </c>
      <c r="X2933" s="2">
        <v>101.86</v>
      </c>
    </row>
    <row r="2934" spans="1:24">
      <c r="A2934" t="s">
        <v>5294</v>
      </c>
      <c r="B2934" s="1">
        <v>44683</v>
      </c>
      <c r="C2934" t="s">
        <v>5295</v>
      </c>
      <c r="D2934" t="s">
        <v>1159</v>
      </c>
      <c r="E2934" t="s">
        <v>27</v>
      </c>
      <c r="F2934" t="s">
        <v>28</v>
      </c>
      <c r="G2934" t="s">
        <v>72</v>
      </c>
      <c r="H2934" t="s">
        <v>62</v>
      </c>
      <c r="I2934" t="s">
        <v>63</v>
      </c>
      <c r="J2934" t="s">
        <v>159</v>
      </c>
      <c r="K2934" t="s">
        <v>50</v>
      </c>
      <c r="L2934" t="s">
        <v>41</v>
      </c>
      <c r="M2934" t="s">
        <v>35</v>
      </c>
      <c r="N2934" s="1">
        <v>44735</v>
      </c>
      <c r="O2934">
        <v>2.5</v>
      </c>
      <c r="P2934" s="2">
        <v>5.68</v>
      </c>
      <c r="Q2934">
        <v>3.18</v>
      </c>
      <c r="R2934">
        <v>25</v>
      </c>
      <c r="S2934" s="2">
        <v>62.5</v>
      </c>
      <c r="T2934" s="3">
        <v>0.1</v>
      </c>
      <c r="U2934" s="2">
        <v>6.25</v>
      </c>
      <c r="V2934" s="2">
        <v>56.25</v>
      </c>
      <c r="W2934" s="2">
        <v>3.6</v>
      </c>
      <c r="X2934" s="2">
        <v>59.85</v>
      </c>
    </row>
    <row r="2935" spans="1:24">
      <c r="A2935" t="s">
        <v>5296</v>
      </c>
      <c r="B2935" s="1">
        <v>44686</v>
      </c>
      <c r="C2935" t="s">
        <v>2113</v>
      </c>
      <c r="D2935" t="s">
        <v>1161</v>
      </c>
      <c r="E2935" t="s">
        <v>27</v>
      </c>
      <c r="F2935" t="s">
        <v>28</v>
      </c>
      <c r="G2935" t="s">
        <v>107</v>
      </c>
      <c r="H2935" t="s">
        <v>125</v>
      </c>
      <c r="I2935" t="s">
        <v>31</v>
      </c>
      <c r="J2935" t="s">
        <v>163</v>
      </c>
      <c r="K2935" t="s">
        <v>33</v>
      </c>
      <c r="L2935" t="s">
        <v>51</v>
      </c>
      <c r="M2935" t="s">
        <v>35</v>
      </c>
      <c r="N2935" s="1">
        <v>44702</v>
      </c>
      <c r="O2935">
        <v>3.52</v>
      </c>
      <c r="P2935" s="2">
        <v>5.58</v>
      </c>
      <c r="Q2935">
        <v>2.06</v>
      </c>
      <c r="R2935">
        <v>13</v>
      </c>
      <c r="S2935" s="2">
        <v>45.76</v>
      </c>
      <c r="T2935" s="3">
        <v>0.06</v>
      </c>
      <c r="U2935" s="2">
        <v>2.75</v>
      </c>
      <c r="V2935" s="2">
        <v>43.01</v>
      </c>
      <c r="W2935" s="2">
        <v>2.99</v>
      </c>
      <c r="X2935" s="2">
        <v>46</v>
      </c>
    </row>
    <row r="2936" spans="1:24">
      <c r="A2936" t="s">
        <v>5297</v>
      </c>
      <c r="B2936" s="1">
        <v>44689</v>
      </c>
      <c r="C2936" t="s">
        <v>5298</v>
      </c>
      <c r="D2936" t="s">
        <v>1163</v>
      </c>
      <c r="E2936" t="s">
        <v>39</v>
      </c>
      <c r="F2936" t="s">
        <v>39</v>
      </c>
      <c r="G2936" t="s">
        <v>29</v>
      </c>
      <c r="H2936" t="s">
        <v>125</v>
      </c>
      <c r="I2936" t="s">
        <v>48</v>
      </c>
      <c r="J2936" t="s">
        <v>168</v>
      </c>
      <c r="K2936" t="s">
        <v>33</v>
      </c>
      <c r="L2936" t="s">
        <v>58</v>
      </c>
      <c r="M2936" t="s">
        <v>35</v>
      </c>
      <c r="N2936" s="1">
        <v>44734</v>
      </c>
      <c r="O2936">
        <v>1.95</v>
      </c>
      <c r="P2936" s="2">
        <v>3.98</v>
      </c>
      <c r="Q2936">
        <v>2.0299999999999998</v>
      </c>
      <c r="R2936">
        <v>27</v>
      </c>
      <c r="S2936" s="2">
        <v>52.65</v>
      </c>
      <c r="T2936" s="3">
        <v>0.06</v>
      </c>
      <c r="U2936" s="2">
        <v>3.16</v>
      </c>
      <c r="V2936" s="2">
        <v>49.49</v>
      </c>
      <c r="W2936" s="2">
        <v>0.83</v>
      </c>
      <c r="X2936" s="2">
        <v>50.32</v>
      </c>
    </row>
    <row r="2937" spans="1:24">
      <c r="A2937" t="s">
        <v>5299</v>
      </c>
      <c r="B2937" s="1">
        <v>44689</v>
      </c>
      <c r="C2937" t="s">
        <v>4040</v>
      </c>
      <c r="D2937" t="s">
        <v>1165</v>
      </c>
      <c r="E2937" t="s">
        <v>45</v>
      </c>
      <c r="F2937" t="s">
        <v>45</v>
      </c>
      <c r="G2937" t="s">
        <v>29</v>
      </c>
      <c r="H2937" t="s">
        <v>150</v>
      </c>
      <c r="I2937" t="s">
        <v>48</v>
      </c>
      <c r="J2937" t="s">
        <v>172</v>
      </c>
      <c r="K2937" t="s">
        <v>50</v>
      </c>
      <c r="L2937" t="s">
        <v>58</v>
      </c>
      <c r="M2937" t="s">
        <v>35</v>
      </c>
      <c r="N2937" s="1">
        <v>44743</v>
      </c>
      <c r="O2937">
        <v>0.71</v>
      </c>
      <c r="P2937" s="2">
        <v>1.1399999999999999</v>
      </c>
      <c r="Q2937">
        <v>0.43</v>
      </c>
      <c r="R2937">
        <v>20</v>
      </c>
      <c r="S2937" s="2">
        <v>14.2</v>
      </c>
      <c r="T2937" s="3">
        <v>0.09</v>
      </c>
      <c r="U2937" s="2">
        <v>1.28</v>
      </c>
      <c r="V2937" s="2">
        <v>12.92</v>
      </c>
      <c r="W2937" s="2">
        <v>0.7</v>
      </c>
      <c r="X2937" s="2">
        <v>13.62</v>
      </c>
    </row>
    <row r="2938" spans="1:24">
      <c r="A2938" t="s">
        <v>5300</v>
      </c>
      <c r="B2938" s="1">
        <v>44690</v>
      </c>
      <c r="C2938" t="s">
        <v>3565</v>
      </c>
      <c r="D2938" t="s">
        <v>1167</v>
      </c>
      <c r="E2938" t="s">
        <v>27</v>
      </c>
      <c r="F2938" t="s">
        <v>28</v>
      </c>
      <c r="G2938" t="s">
        <v>29</v>
      </c>
      <c r="H2938" t="s">
        <v>433</v>
      </c>
      <c r="I2938" t="s">
        <v>176</v>
      </c>
      <c r="J2938" t="s">
        <v>177</v>
      </c>
      <c r="K2938" t="s">
        <v>57</v>
      </c>
      <c r="L2938" t="s">
        <v>58</v>
      </c>
      <c r="M2938" t="s">
        <v>35</v>
      </c>
      <c r="N2938" s="1">
        <v>44703</v>
      </c>
      <c r="O2938">
        <v>84.22</v>
      </c>
      <c r="P2938" s="2">
        <v>210.55</v>
      </c>
      <c r="Q2938">
        <v>126.33</v>
      </c>
      <c r="R2938">
        <v>4</v>
      </c>
      <c r="S2938" s="2">
        <v>336.88</v>
      </c>
      <c r="T2938" s="3">
        <v>0.05</v>
      </c>
      <c r="U2938" s="2">
        <v>16.84</v>
      </c>
      <c r="V2938" s="2">
        <v>320.04000000000002</v>
      </c>
      <c r="W2938" s="2">
        <v>9.99</v>
      </c>
      <c r="X2938" s="2">
        <v>330.03</v>
      </c>
    </row>
    <row r="2939" spans="1:24">
      <c r="A2939" t="s">
        <v>5301</v>
      </c>
      <c r="B2939" s="1">
        <v>44691</v>
      </c>
      <c r="C2939" t="s">
        <v>5302</v>
      </c>
      <c r="D2939" t="s">
        <v>1169</v>
      </c>
      <c r="E2939" t="s">
        <v>39</v>
      </c>
      <c r="F2939" t="s">
        <v>39</v>
      </c>
      <c r="G2939" t="s">
        <v>29</v>
      </c>
      <c r="H2939" t="s">
        <v>167</v>
      </c>
      <c r="I2939" t="s">
        <v>63</v>
      </c>
      <c r="J2939" t="s">
        <v>182</v>
      </c>
      <c r="K2939" t="s">
        <v>50</v>
      </c>
      <c r="L2939" t="s">
        <v>41</v>
      </c>
      <c r="M2939" t="s">
        <v>35</v>
      </c>
      <c r="N2939" s="1">
        <v>44697</v>
      </c>
      <c r="O2939">
        <v>3.52</v>
      </c>
      <c r="P2939" s="2">
        <v>5.68</v>
      </c>
      <c r="Q2939">
        <v>2.16</v>
      </c>
      <c r="R2939">
        <v>34</v>
      </c>
      <c r="S2939" s="2">
        <v>119.68</v>
      </c>
      <c r="T2939" s="3">
        <v>0.06</v>
      </c>
      <c r="U2939" s="2">
        <v>7.18</v>
      </c>
      <c r="V2939" s="2">
        <v>112.5</v>
      </c>
      <c r="W2939" s="2">
        <v>1.39</v>
      </c>
      <c r="X2939" s="2">
        <v>113.89</v>
      </c>
    </row>
    <row r="2940" spans="1:24">
      <c r="A2940" t="s">
        <v>5303</v>
      </c>
      <c r="B2940" s="1">
        <v>44693</v>
      </c>
      <c r="C2940" t="s">
        <v>5304</v>
      </c>
      <c r="D2940" t="s">
        <v>1171</v>
      </c>
      <c r="E2940" t="s">
        <v>45</v>
      </c>
      <c r="F2940" t="s">
        <v>45</v>
      </c>
      <c r="G2940" t="s">
        <v>29</v>
      </c>
      <c r="H2940" t="s">
        <v>62</v>
      </c>
      <c r="I2940" t="s">
        <v>73</v>
      </c>
      <c r="J2940" t="s">
        <v>186</v>
      </c>
      <c r="K2940" t="s">
        <v>57</v>
      </c>
      <c r="L2940" t="s">
        <v>34</v>
      </c>
      <c r="M2940" t="s">
        <v>35</v>
      </c>
      <c r="N2940" s="1">
        <v>44746</v>
      </c>
      <c r="O2940">
        <v>2.1800000000000002</v>
      </c>
      <c r="P2940" s="2">
        <v>3.52</v>
      </c>
      <c r="Q2940">
        <v>1.34</v>
      </c>
      <c r="R2940">
        <v>42</v>
      </c>
      <c r="S2940" s="2">
        <v>91.56</v>
      </c>
      <c r="T2940" s="3">
        <v>0.04</v>
      </c>
      <c r="U2940" s="2">
        <v>3.66</v>
      </c>
      <c r="V2940" s="2">
        <v>87.9</v>
      </c>
      <c r="W2940" s="2">
        <v>6.83</v>
      </c>
      <c r="X2940" s="2">
        <v>94.73</v>
      </c>
    </row>
    <row r="2941" spans="1:24">
      <c r="A2941" t="s">
        <v>5305</v>
      </c>
      <c r="B2941" s="1">
        <v>44695</v>
      </c>
      <c r="C2941" t="s">
        <v>5306</v>
      </c>
      <c r="D2941" t="s">
        <v>1173</v>
      </c>
      <c r="E2941" t="s">
        <v>27</v>
      </c>
      <c r="F2941" t="s">
        <v>28</v>
      </c>
      <c r="G2941" t="s">
        <v>29</v>
      </c>
      <c r="H2941" t="s">
        <v>116</v>
      </c>
      <c r="I2941" t="s">
        <v>63</v>
      </c>
      <c r="J2941" t="s">
        <v>190</v>
      </c>
      <c r="K2941" t="s">
        <v>33</v>
      </c>
      <c r="L2941" t="s">
        <v>41</v>
      </c>
      <c r="M2941" t="s">
        <v>35</v>
      </c>
      <c r="N2941" s="1">
        <v>44755</v>
      </c>
      <c r="O2941">
        <v>2.29</v>
      </c>
      <c r="P2941" s="2">
        <v>3.69</v>
      </c>
      <c r="Q2941">
        <v>1.4</v>
      </c>
      <c r="R2941">
        <v>47</v>
      </c>
      <c r="S2941" s="2">
        <v>107.63</v>
      </c>
      <c r="T2941" s="3">
        <v>0.05</v>
      </c>
      <c r="U2941" s="2">
        <v>5.38</v>
      </c>
      <c r="V2941" s="2">
        <v>102.25</v>
      </c>
      <c r="W2941" s="2">
        <v>0.5</v>
      </c>
      <c r="X2941" s="2">
        <v>102.75</v>
      </c>
    </row>
    <row r="2942" spans="1:24">
      <c r="A2942" t="s">
        <v>5307</v>
      </c>
      <c r="B2942" s="1">
        <v>44695</v>
      </c>
      <c r="C2942" t="s">
        <v>5308</v>
      </c>
      <c r="D2942" t="s">
        <v>1175</v>
      </c>
      <c r="E2942" t="s">
        <v>39</v>
      </c>
      <c r="F2942" t="s">
        <v>39</v>
      </c>
      <c r="G2942" t="s">
        <v>46</v>
      </c>
      <c r="H2942" t="s">
        <v>62</v>
      </c>
      <c r="I2942" t="s">
        <v>63</v>
      </c>
      <c r="J2942" t="s">
        <v>194</v>
      </c>
      <c r="K2942" t="s">
        <v>57</v>
      </c>
      <c r="L2942" t="s">
        <v>58</v>
      </c>
      <c r="M2942" t="s">
        <v>35</v>
      </c>
      <c r="N2942" s="1">
        <v>44727</v>
      </c>
      <c r="O2942">
        <v>1.33</v>
      </c>
      <c r="P2942" s="2">
        <v>2.08</v>
      </c>
      <c r="Q2942">
        <v>0.75</v>
      </c>
      <c r="R2942">
        <v>43</v>
      </c>
      <c r="S2942" s="2">
        <v>57.19</v>
      </c>
      <c r="T2942" s="3">
        <v>0.05</v>
      </c>
      <c r="U2942" s="2">
        <v>2.86</v>
      </c>
      <c r="V2942" s="2">
        <v>54.33</v>
      </c>
      <c r="W2942" s="2">
        <v>1.49</v>
      </c>
      <c r="X2942" s="2">
        <v>55.82</v>
      </c>
    </row>
    <row r="2943" spans="1:24">
      <c r="A2943" t="s">
        <v>5309</v>
      </c>
      <c r="B2943" s="1">
        <v>44699</v>
      </c>
      <c r="C2943" t="s">
        <v>5310</v>
      </c>
      <c r="D2943" t="s">
        <v>1177</v>
      </c>
      <c r="E2943" t="s">
        <v>45</v>
      </c>
      <c r="F2943" t="s">
        <v>45</v>
      </c>
      <c r="G2943" t="s">
        <v>29</v>
      </c>
      <c r="H2943" t="s">
        <v>62</v>
      </c>
      <c r="I2943" t="s">
        <v>63</v>
      </c>
      <c r="J2943" t="s">
        <v>198</v>
      </c>
      <c r="K2943" t="s">
        <v>33</v>
      </c>
      <c r="L2943" t="s">
        <v>58</v>
      </c>
      <c r="M2943" t="s">
        <v>35</v>
      </c>
      <c r="N2943" s="1">
        <v>44742</v>
      </c>
      <c r="O2943">
        <v>14.95</v>
      </c>
      <c r="P2943" s="2">
        <v>34.76</v>
      </c>
      <c r="Q2943">
        <v>19.809999999999999</v>
      </c>
      <c r="R2943">
        <v>8</v>
      </c>
      <c r="S2943" s="2">
        <v>119.6</v>
      </c>
      <c r="T2943" s="3">
        <v>0</v>
      </c>
      <c r="U2943" s="2">
        <v>0</v>
      </c>
      <c r="V2943" s="2">
        <v>119.6</v>
      </c>
      <c r="W2943" s="2">
        <v>8.2200000000000006</v>
      </c>
      <c r="X2943" s="2">
        <v>127.82</v>
      </c>
    </row>
    <row r="2944" spans="1:24">
      <c r="A2944" t="s">
        <v>5311</v>
      </c>
      <c r="B2944" s="1">
        <v>44700</v>
      </c>
      <c r="C2944" t="s">
        <v>5312</v>
      </c>
      <c r="D2944" t="s">
        <v>1179</v>
      </c>
      <c r="E2944" t="s">
        <v>27</v>
      </c>
      <c r="F2944" t="s">
        <v>28</v>
      </c>
      <c r="G2944" t="s">
        <v>107</v>
      </c>
      <c r="H2944" t="s">
        <v>479</v>
      </c>
      <c r="I2944" t="s">
        <v>31</v>
      </c>
      <c r="J2944" t="s">
        <v>202</v>
      </c>
      <c r="K2944" t="s">
        <v>33</v>
      </c>
      <c r="L2944" t="s">
        <v>51</v>
      </c>
      <c r="M2944" t="s">
        <v>35</v>
      </c>
      <c r="N2944" s="1">
        <v>44704</v>
      </c>
      <c r="O2944">
        <v>1.76</v>
      </c>
      <c r="P2944" s="2">
        <v>2.94</v>
      </c>
      <c r="Q2944">
        <v>1.18</v>
      </c>
      <c r="R2944">
        <v>31</v>
      </c>
      <c r="S2944" s="2">
        <v>54.56</v>
      </c>
      <c r="T2944" s="3">
        <v>0.04</v>
      </c>
      <c r="U2944" s="2">
        <v>2.1800000000000002</v>
      </c>
      <c r="V2944" s="2">
        <v>52.38</v>
      </c>
      <c r="W2944" s="2">
        <v>0.81</v>
      </c>
      <c r="X2944" s="2">
        <v>53.19</v>
      </c>
    </row>
    <row r="2945" spans="1:24">
      <c r="A2945" t="s">
        <v>5313</v>
      </c>
      <c r="B2945" s="1">
        <v>44702</v>
      </c>
      <c r="C2945" t="s">
        <v>4349</v>
      </c>
      <c r="D2945" t="s">
        <v>1181</v>
      </c>
      <c r="E2945" t="s">
        <v>39</v>
      </c>
      <c r="F2945" t="s">
        <v>39</v>
      </c>
      <c r="G2945" t="s">
        <v>29</v>
      </c>
      <c r="H2945" t="s">
        <v>30</v>
      </c>
      <c r="I2945" t="s">
        <v>73</v>
      </c>
      <c r="J2945" t="s">
        <v>206</v>
      </c>
      <c r="K2945" t="s">
        <v>33</v>
      </c>
      <c r="L2945" t="s">
        <v>58</v>
      </c>
      <c r="M2945" t="s">
        <v>35</v>
      </c>
      <c r="N2945" s="1">
        <v>44721</v>
      </c>
      <c r="O2945">
        <v>5.5</v>
      </c>
      <c r="P2945" s="2">
        <v>12.22</v>
      </c>
      <c r="Q2945">
        <v>6.72</v>
      </c>
      <c r="R2945">
        <v>10</v>
      </c>
      <c r="S2945" s="2">
        <v>55</v>
      </c>
      <c r="T2945" s="3">
        <v>0.01</v>
      </c>
      <c r="U2945" s="2">
        <v>0.55000000000000004</v>
      </c>
      <c r="V2945" s="2">
        <v>54.45</v>
      </c>
      <c r="W2945" s="2">
        <v>2.85</v>
      </c>
      <c r="X2945" s="2">
        <v>57.3</v>
      </c>
    </row>
    <row r="2946" spans="1:24">
      <c r="A2946" t="s">
        <v>5314</v>
      </c>
      <c r="B2946" s="1">
        <v>44702</v>
      </c>
      <c r="C2946" t="s">
        <v>935</v>
      </c>
      <c r="D2946" t="s">
        <v>1183</v>
      </c>
      <c r="E2946" t="s">
        <v>45</v>
      </c>
      <c r="F2946" t="s">
        <v>45</v>
      </c>
      <c r="G2946" t="s">
        <v>46</v>
      </c>
      <c r="H2946" t="s">
        <v>47</v>
      </c>
      <c r="I2946" t="s">
        <v>73</v>
      </c>
      <c r="J2946" t="s">
        <v>210</v>
      </c>
      <c r="K2946" t="s">
        <v>50</v>
      </c>
      <c r="L2946" t="s">
        <v>34</v>
      </c>
      <c r="M2946" t="s">
        <v>35</v>
      </c>
      <c r="N2946" s="1">
        <v>44714</v>
      </c>
      <c r="O2946">
        <v>52.07</v>
      </c>
      <c r="P2946" s="2">
        <v>83.98</v>
      </c>
      <c r="Q2946">
        <v>31.91</v>
      </c>
      <c r="R2946">
        <v>46</v>
      </c>
      <c r="S2946" s="2">
        <v>2395.2199999999998</v>
      </c>
      <c r="T2946" s="3">
        <v>0.06</v>
      </c>
      <c r="U2946" s="2">
        <v>143.71</v>
      </c>
      <c r="V2946" s="2">
        <v>2251.5100000000002</v>
      </c>
      <c r="W2946" s="2">
        <v>5.01</v>
      </c>
      <c r="X2946" s="2">
        <v>2256.52</v>
      </c>
    </row>
    <row r="2947" spans="1:24">
      <c r="A2947" t="s">
        <v>5315</v>
      </c>
      <c r="B2947" s="1">
        <v>44702</v>
      </c>
      <c r="C2947" t="s">
        <v>2529</v>
      </c>
      <c r="D2947" t="s">
        <v>1185</v>
      </c>
      <c r="E2947" t="s">
        <v>27</v>
      </c>
      <c r="F2947" t="s">
        <v>28</v>
      </c>
      <c r="G2947" t="s">
        <v>29</v>
      </c>
      <c r="H2947" t="s">
        <v>30</v>
      </c>
      <c r="I2947" t="s">
        <v>73</v>
      </c>
      <c r="J2947" t="s">
        <v>214</v>
      </c>
      <c r="K2947" t="s">
        <v>57</v>
      </c>
      <c r="L2947" t="s">
        <v>34</v>
      </c>
      <c r="M2947" t="s">
        <v>35</v>
      </c>
      <c r="N2947" s="1">
        <v>44758</v>
      </c>
      <c r="O2947">
        <v>14.95</v>
      </c>
      <c r="P2947" s="2">
        <v>34.76</v>
      </c>
      <c r="Q2947">
        <v>19.809999999999999</v>
      </c>
      <c r="R2947">
        <v>47</v>
      </c>
      <c r="S2947" s="2">
        <v>702.65</v>
      </c>
      <c r="T2947" s="3">
        <v>0.09</v>
      </c>
      <c r="U2947" s="2">
        <v>63.24</v>
      </c>
      <c r="V2947" s="2">
        <v>639.41</v>
      </c>
      <c r="W2947" s="2">
        <v>8.2200000000000006</v>
      </c>
      <c r="X2947" s="2">
        <v>647.63</v>
      </c>
    </row>
    <row r="2948" spans="1:24">
      <c r="A2948" t="s">
        <v>5316</v>
      </c>
      <c r="B2948" s="1">
        <v>44703</v>
      </c>
      <c r="C2948" t="s">
        <v>3577</v>
      </c>
      <c r="D2948" t="s">
        <v>1187</v>
      </c>
      <c r="E2948" t="s">
        <v>39</v>
      </c>
      <c r="F2948" t="s">
        <v>39</v>
      </c>
      <c r="G2948" t="s">
        <v>29</v>
      </c>
      <c r="H2948" t="s">
        <v>30</v>
      </c>
      <c r="I2948" t="s">
        <v>31</v>
      </c>
      <c r="J2948" t="s">
        <v>218</v>
      </c>
      <c r="K2948" t="s">
        <v>50</v>
      </c>
      <c r="L2948" t="s">
        <v>34</v>
      </c>
      <c r="M2948" t="s">
        <v>35</v>
      </c>
      <c r="N2948" s="1">
        <v>44736</v>
      </c>
      <c r="O2948">
        <v>4.46</v>
      </c>
      <c r="P2948" s="2">
        <v>10.89</v>
      </c>
      <c r="Q2948">
        <v>6.43</v>
      </c>
      <c r="R2948">
        <v>1</v>
      </c>
      <c r="S2948" s="2">
        <v>4.46</v>
      </c>
      <c r="T2948" s="3">
        <v>0</v>
      </c>
      <c r="U2948" s="2">
        <v>0</v>
      </c>
      <c r="V2948" s="2">
        <v>4.46</v>
      </c>
      <c r="W2948" s="2">
        <v>4.5</v>
      </c>
      <c r="X2948" s="2">
        <v>8.9600000000000009</v>
      </c>
    </row>
    <row r="2949" spans="1:24">
      <c r="A2949" t="s">
        <v>5317</v>
      </c>
      <c r="B2949" s="1">
        <v>44703</v>
      </c>
      <c r="C2949" t="s">
        <v>3579</v>
      </c>
      <c r="D2949" t="s">
        <v>1189</v>
      </c>
      <c r="E2949" t="s">
        <v>45</v>
      </c>
      <c r="F2949" t="s">
        <v>45</v>
      </c>
      <c r="G2949" t="s">
        <v>107</v>
      </c>
      <c r="H2949" t="s">
        <v>416</v>
      </c>
      <c r="I2949" t="s">
        <v>63</v>
      </c>
      <c r="J2949" t="s">
        <v>222</v>
      </c>
      <c r="K2949" t="s">
        <v>57</v>
      </c>
      <c r="L2949" t="s">
        <v>34</v>
      </c>
      <c r="M2949" t="s">
        <v>35</v>
      </c>
      <c r="N2949" s="1">
        <v>44747</v>
      </c>
      <c r="O2949">
        <v>1.18</v>
      </c>
      <c r="P2949" s="2">
        <v>1.88</v>
      </c>
      <c r="Q2949">
        <v>0.7</v>
      </c>
      <c r="R2949">
        <v>22</v>
      </c>
      <c r="S2949" s="2">
        <v>25.96</v>
      </c>
      <c r="T2949" s="3">
        <v>0.09</v>
      </c>
      <c r="U2949" s="2">
        <v>2.34</v>
      </c>
      <c r="V2949" s="2">
        <v>23.62</v>
      </c>
      <c r="W2949" s="2">
        <v>1.49</v>
      </c>
      <c r="X2949" s="2">
        <v>25.11</v>
      </c>
    </row>
    <row r="2950" spans="1:24">
      <c r="A2950" t="s">
        <v>5318</v>
      </c>
      <c r="B2950" s="1">
        <v>44704</v>
      </c>
      <c r="C2950" t="s">
        <v>3724</v>
      </c>
      <c r="D2950" t="s">
        <v>1191</v>
      </c>
      <c r="E2950" t="s">
        <v>39</v>
      </c>
      <c r="F2950" t="s">
        <v>39</v>
      </c>
      <c r="G2950" t="s">
        <v>46</v>
      </c>
      <c r="H2950" t="s">
        <v>66</v>
      </c>
      <c r="I2950" t="s">
        <v>176</v>
      </c>
      <c r="J2950" t="s">
        <v>226</v>
      </c>
      <c r="K2950" t="s">
        <v>33</v>
      </c>
      <c r="L2950" t="s">
        <v>41</v>
      </c>
      <c r="M2950" t="s">
        <v>52</v>
      </c>
      <c r="N2950" s="1">
        <v>44740</v>
      </c>
      <c r="O2950">
        <v>2.39</v>
      </c>
      <c r="P2950" s="2">
        <v>4.26</v>
      </c>
      <c r="Q2950">
        <v>1.87</v>
      </c>
      <c r="R2950">
        <v>5</v>
      </c>
      <c r="S2950" s="2">
        <v>11.95</v>
      </c>
      <c r="T2950" s="3">
        <v>0.01</v>
      </c>
      <c r="U2950" s="2">
        <v>0.12</v>
      </c>
      <c r="V2950" s="2">
        <v>11.83</v>
      </c>
      <c r="W2950" s="2">
        <v>1.2</v>
      </c>
      <c r="X2950" s="2">
        <v>13.03</v>
      </c>
    </row>
    <row r="2951" spans="1:24">
      <c r="A2951" t="s">
        <v>5319</v>
      </c>
      <c r="B2951" s="1">
        <v>44707</v>
      </c>
      <c r="C2951" t="s">
        <v>4062</v>
      </c>
      <c r="D2951" t="s">
        <v>1193</v>
      </c>
      <c r="E2951" t="s">
        <v>45</v>
      </c>
      <c r="F2951" t="s">
        <v>45</v>
      </c>
      <c r="G2951" t="s">
        <v>46</v>
      </c>
      <c r="H2951" t="s">
        <v>125</v>
      </c>
      <c r="I2951" t="s">
        <v>31</v>
      </c>
      <c r="J2951" t="s">
        <v>230</v>
      </c>
      <c r="K2951" t="s">
        <v>57</v>
      </c>
      <c r="L2951" t="s">
        <v>51</v>
      </c>
      <c r="M2951" t="s">
        <v>35</v>
      </c>
      <c r="N2951" s="1">
        <v>44750</v>
      </c>
      <c r="O2951">
        <v>52.04</v>
      </c>
      <c r="P2951" s="2">
        <v>83.93</v>
      </c>
      <c r="Q2951">
        <v>31.89</v>
      </c>
      <c r="R2951">
        <v>5</v>
      </c>
      <c r="S2951" s="2">
        <v>260.2</v>
      </c>
      <c r="T2951" s="3">
        <v>0.04</v>
      </c>
      <c r="U2951" s="2">
        <v>10.41</v>
      </c>
      <c r="V2951" s="2">
        <v>249.79</v>
      </c>
      <c r="W2951" s="2">
        <v>19.989999999999998</v>
      </c>
      <c r="X2951" s="2">
        <v>269.77999999999997</v>
      </c>
    </row>
    <row r="2952" spans="1:24">
      <c r="A2952" t="s">
        <v>5320</v>
      </c>
      <c r="B2952" s="1">
        <v>44708</v>
      </c>
      <c r="C2952" t="s">
        <v>2968</v>
      </c>
      <c r="D2952" t="s">
        <v>1195</v>
      </c>
      <c r="E2952" t="s">
        <v>27</v>
      </c>
      <c r="F2952" t="s">
        <v>28</v>
      </c>
      <c r="G2952" t="s">
        <v>29</v>
      </c>
      <c r="H2952" t="s">
        <v>125</v>
      </c>
      <c r="I2952" t="s">
        <v>63</v>
      </c>
      <c r="J2952" t="s">
        <v>233</v>
      </c>
      <c r="K2952" t="s">
        <v>33</v>
      </c>
      <c r="L2952" t="s">
        <v>58</v>
      </c>
      <c r="M2952" t="s">
        <v>35</v>
      </c>
      <c r="N2952" s="1">
        <v>44763</v>
      </c>
      <c r="O2952">
        <v>5.33</v>
      </c>
      <c r="P2952" s="2">
        <v>8.6</v>
      </c>
      <c r="Q2952">
        <v>3.27</v>
      </c>
      <c r="R2952">
        <v>1</v>
      </c>
      <c r="S2952" s="2">
        <v>5.33</v>
      </c>
      <c r="T2952" s="3">
        <v>0.06</v>
      </c>
      <c r="U2952" s="2">
        <v>0.32</v>
      </c>
      <c r="V2952" s="2">
        <v>5.01</v>
      </c>
      <c r="W2952" s="2">
        <v>6.19</v>
      </c>
      <c r="X2952" s="2">
        <v>11.2</v>
      </c>
    </row>
    <row r="2953" spans="1:24">
      <c r="A2953" t="s">
        <v>5321</v>
      </c>
      <c r="B2953" s="1">
        <v>44710</v>
      </c>
      <c r="C2953" t="s">
        <v>5322</v>
      </c>
      <c r="D2953" t="s">
        <v>1197</v>
      </c>
      <c r="E2953" t="s">
        <v>27</v>
      </c>
      <c r="F2953" t="s">
        <v>28</v>
      </c>
      <c r="G2953" t="s">
        <v>72</v>
      </c>
      <c r="H2953" t="s">
        <v>416</v>
      </c>
      <c r="I2953" t="s">
        <v>31</v>
      </c>
      <c r="J2953" t="s">
        <v>237</v>
      </c>
      <c r="K2953" t="s">
        <v>50</v>
      </c>
      <c r="L2953" t="s">
        <v>51</v>
      </c>
      <c r="M2953" t="s">
        <v>35</v>
      </c>
      <c r="N2953" s="1">
        <v>44750</v>
      </c>
      <c r="O2953">
        <v>14.95</v>
      </c>
      <c r="P2953" s="2">
        <v>34.76</v>
      </c>
      <c r="Q2953">
        <v>19.809999999999999</v>
      </c>
      <c r="R2953">
        <v>32</v>
      </c>
      <c r="S2953" s="2">
        <v>478.4</v>
      </c>
      <c r="T2953" s="3">
        <v>0.02</v>
      </c>
      <c r="U2953" s="2">
        <v>9.57</v>
      </c>
      <c r="V2953" s="2">
        <v>468.83</v>
      </c>
      <c r="W2953" s="2">
        <v>8.2200000000000006</v>
      </c>
      <c r="X2953" s="2">
        <v>477.05</v>
      </c>
    </row>
    <row r="2954" spans="1:24">
      <c r="A2954" t="s">
        <v>5323</v>
      </c>
      <c r="B2954" s="1">
        <v>44711</v>
      </c>
      <c r="C2954" t="s">
        <v>5324</v>
      </c>
      <c r="D2954" t="s">
        <v>1199</v>
      </c>
      <c r="E2954" t="s">
        <v>39</v>
      </c>
      <c r="F2954" t="s">
        <v>39</v>
      </c>
      <c r="G2954" t="s">
        <v>107</v>
      </c>
      <c r="H2954" t="s">
        <v>47</v>
      </c>
      <c r="I2954" t="s">
        <v>31</v>
      </c>
      <c r="J2954" t="s">
        <v>241</v>
      </c>
      <c r="K2954" t="s">
        <v>57</v>
      </c>
      <c r="L2954" t="s">
        <v>34</v>
      </c>
      <c r="M2954" t="s">
        <v>35</v>
      </c>
      <c r="N2954" s="1">
        <v>44768</v>
      </c>
      <c r="O2954">
        <v>6.2</v>
      </c>
      <c r="P2954" s="2">
        <v>30.98</v>
      </c>
      <c r="Q2954">
        <v>24.78</v>
      </c>
      <c r="R2954">
        <v>24</v>
      </c>
      <c r="S2954" s="2">
        <v>148.80000000000001</v>
      </c>
      <c r="T2954" s="3">
        <v>0.08</v>
      </c>
      <c r="U2954" s="2">
        <v>11.9</v>
      </c>
      <c r="V2954" s="2">
        <v>136.9</v>
      </c>
      <c r="W2954" s="2">
        <v>4</v>
      </c>
      <c r="X2954" s="2">
        <v>140.9</v>
      </c>
    </row>
    <row r="2955" spans="1:24">
      <c r="A2955" t="s">
        <v>5325</v>
      </c>
      <c r="B2955" s="1">
        <v>44712</v>
      </c>
      <c r="C2955" t="s">
        <v>2309</v>
      </c>
      <c r="D2955" t="s">
        <v>1201</v>
      </c>
      <c r="E2955" t="s">
        <v>45</v>
      </c>
      <c r="F2955" t="s">
        <v>45</v>
      </c>
      <c r="G2955" t="s">
        <v>72</v>
      </c>
      <c r="H2955" t="s">
        <v>66</v>
      </c>
      <c r="I2955" t="s">
        <v>48</v>
      </c>
      <c r="J2955" t="s">
        <v>245</v>
      </c>
      <c r="K2955" t="s">
        <v>33</v>
      </c>
      <c r="L2955" t="s">
        <v>41</v>
      </c>
      <c r="M2955" t="s">
        <v>35</v>
      </c>
      <c r="N2955" s="1">
        <v>44769</v>
      </c>
      <c r="O2955">
        <v>0.94</v>
      </c>
      <c r="P2955" s="2">
        <v>2.08</v>
      </c>
      <c r="Q2955">
        <v>1.1399999999999999</v>
      </c>
      <c r="R2955">
        <v>49</v>
      </c>
      <c r="S2955" s="2">
        <v>46.06</v>
      </c>
      <c r="T2955" s="3">
        <v>0.08</v>
      </c>
      <c r="U2955" s="2">
        <v>3.68</v>
      </c>
      <c r="V2955" s="2">
        <v>42.38</v>
      </c>
      <c r="W2955" s="2">
        <v>2.56</v>
      </c>
      <c r="X2955" s="2">
        <v>44.94</v>
      </c>
    </row>
    <row r="2956" spans="1:24">
      <c r="A2956" t="s">
        <v>5326</v>
      </c>
      <c r="B2956" s="1">
        <v>44712</v>
      </c>
      <c r="C2956" t="s">
        <v>3076</v>
      </c>
      <c r="D2956" t="s">
        <v>1203</v>
      </c>
      <c r="E2956" t="s">
        <v>27</v>
      </c>
      <c r="F2956" t="s">
        <v>28</v>
      </c>
      <c r="G2956" t="s">
        <v>46</v>
      </c>
      <c r="H2956" t="s">
        <v>47</v>
      </c>
      <c r="I2956" t="s">
        <v>176</v>
      </c>
      <c r="J2956" t="s">
        <v>249</v>
      </c>
      <c r="K2956" t="s">
        <v>57</v>
      </c>
      <c r="L2956" t="s">
        <v>51</v>
      </c>
      <c r="M2956" t="s">
        <v>35</v>
      </c>
      <c r="N2956" s="1">
        <v>44726</v>
      </c>
      <c r="O2956">
        <v>14.7</v>
      </c>
      <c r="P2956" s="2">
        <v>29.99</v>
      </c>
      <c r="Q2956">
        <v>15.29</v>
      </c>
      <c r="R2956">
        <v>1</v>
      </c>
      <c r="S2956" s="2">
        <v>14.7</v>
      </c>
      <c r="T2956" s="3">
        <v>0.04</v>
      </c>
      <c r="U2956" s="2">
        <v>0.59</v>
      </c>
      <c r="V2956" s="2">
        <v>14.11</v>
      </c>
      <c r="W2956" s="2">
        <v>5.5</v>
      </c>
      <c r="X2956" s="2">
        <v>19.61</v>
      </c>
    </row>
    <row r="2957" spans="1:24">
      <c r="A2957" t="s">
        <v>5327</v>
      </c>
      <c r="B2957" s="1">
        <v>44714</v>
      </c>
      <c r="C2957" t="s">
        <v>5328</v>
      </c>
      <c r="D2957" t="s">
        <v>1205</v>
      </c>
      <c r="E2957" t="s">
        <v>39</v>
      </c>
      <c r="F2957" t="s">
        <v>39</v>
      </c>
      <c r="G2957" t="s">
        <v>72</v>
      </c>
      <c r="H2957" t="s">
        <v>66</v>
      </c>
      <c r="I2957" t="s">
        <v>73</v>
      </c>
      <c r="J2957" t="s">
        <v>452</v>
      </c>
      <c r="K2957" t="s">
        <v>33</v>
      </c>
      <c r="L2957" t="s">
        <v>58</v>
      </c>
      <c r="M2957" t="s">
        <v>35</v>
      </c>
      <c r="N2957" s="1">
        <v>44765</v>
      </c>
      <c r="O2957">
        <v>3.95</v>
      </c>
      <c r="P2957" s="2">
        <v>6.08</v>
      </c>
      <c r="Q2957">
        <v>2.13</v>
      </c>
      <c r="R2957">
        <v>50</v>
      </c>
      <c r="S2957" s="2">
        <v>197.5</v>
      </c>
      <c r="T2957" s="3">
        <v>0.09</v>
      </c>
      <c r="U2957" s="2">
        <v>17.78</v>
      </c>
      <c r="V2957" s="2">
        <v>179.73</v>
      </c>
      <c r="W2957" s="2">
        <v>1.82</v>
      </c>
      <c r="X2957" s="2">
        <v>181.55</v>
      </c>
    </row>
    <row r="2958" spans="1:24">
      <c r="A2958" t="s">
        <v>5329</v>
      </c>
      <c r="B2958" s="1">
        <v>44715</v>
      </c>
      <c r="C2958" t="s">
        <v>5330</v>
      </c>
      <c r="D2958" t="s">
        <v>601</v>
      </c>
      <c r="E2958" t="s">
        <v>45</v>
      </c>
      <c r="F2958" t="s">
        <v>45</v>
      </c>
      <c r="G2958" t="s">
        <v>46</v>
      </c>
      <c r="H2958" t="s">
        <v>416</v>
      </c>
      <c r="I2958" t="s">
        <v>73</v>
      </c>
      <c r="J2958" t="s">
        <v>455</v>
      </c>
      <c r="K2958" t="s">
        <v>50</v>
      </c>
      <c r="L2958" t="s">
        <v>34</v>
      </c>
      <c r="M2958" t="s">
        <v>35</v>
      </c>
      <c r="N2958" s="1">
        <v>44757</v>
      </c>
      <c r="O2958">
        <v>1.94</v>
      </c>
      <c r="P2958" s="2">
        <v>3.08</v>
      </c>
      <c r="Q2958">
        <v>1.1399999999999999</v>
      </c>
      <c r="R2958">
        <v>11</v>
      </c>
      <c r="S2958" s="2">
        <v>21.34</v>
      </c>
      <c r="T2958" s="3">
        <v>0.03</v>
      </c>
      <c r="U2958" s="2">
        <v>0.64</v>
      </c>
      <c r="V2958" s="2">
        <v>20.7</v>
      </c>
      <c r="W2958" s="2">
        <v>0.99</v>
      </c>
      <c r="X2958" s="2">
        <v>21.69</v>
      </c>
    </row>
    <row r="2959" spans="1:24">
      <c r="A2959" t="s">
        <v>5331</v>
      </c>
      <c r="B2959" s="1">
        <v>44715</v>
      </c>
      <c r="C2959" t="s">
        <v>4793</v>
      </c>
      <c r="D2959" t="s">
        <v>603</v>
      </c>
      <c r="E2959" t="s">
        <v>27</v>
      </c>
      <c r="F2959" t="s">
        <v>28</v>
      </c>
      <c r="G2959" t="s">
        <v>46</v>
      </c>
      <c r="H2959" t="s">
        <v>70</v>
      </c>
      <c r="I2959" t="s">
        <v>63</v>
      </c>
      <c r="J2959" t="s">
        <v>458</v>
      </c>
      <c r="K2959" t="s">
        <v>57</v>
      </c>
      <c r="L2959" t="s">
        <v>41</v>
      </c>
      <c r="M2959" t="s">
        <v>35</v>
      </c>
      <c r="N2959" s="1">
        <v>44748</v>
      </c>
      <c r="O2959">
        <v>0.71</v>
      </c>
      <c r="P2959" s="2">
        <v>1.1399999999999999</v>
      </c>
      <c r="Q2959">
        <v>0.43</v>
      </c>
      <c r="R2959">
        <v>3</v>
      </c>
      <c r="S2959" s="2">
        <v>2.13</v>
      </c>
      <c r="T2959" s="3">
        <v>0.1</v>
      </c>
      <c r="U2959" s="2">
        <v>0.21</v>
      </c>
      <c r="V2959" s="2">
        <v>1.92</v>
      </c>
      <c r="W2959" s="2">
        <v>0.7</v>
      </c>
      <c r="X2959" s="2">
        <v>2.62</v>
      </c>
    </row>
    <row r="2960" spans="1:24">
      <c r="A2960" t="s">
        <v>5332</v>
      </c>
      <c r="B2960" s="1">
        <v>44723</v>
      </c>
      <c r="C2960" t="s">
        <v>4214</v>
      </c>
      <c r="D2960" t="s">
        <v>605</v>
      </c>
      <c r="E2960" t="s">
        <v>39</v>
      </c>
      <c r="F2960" t="s">
        <v>39</v>
      </c>
      <c r="G2960" t="s">
        <v>29</v>
      </c>
      <c r="H2960" t="s">
        <v>30</v>
      </c>
      <c r="I2960" t="s">
        <v>73</v>
      </c>
      <c r="J2960" t="s">
        <v>461</v>
      </c>
      <c r="K2960" t="s">
        <v>33</v>
      </c>
      <c r="L2960" t="s">
        <v>51</v>
      </c>
      <c r="M2960" t="s">
        <v>35</v>
      </c>
      <c r="N2960" s="1">
        <v>44757</v>
      </c>
      <c r="O2960">
        <v>1.31</v>
      </c>
      <c r="P2960" s="2">
        <v>2.84</v>
      </c>
      <c r="Q2960">
        <v>1.53</v>
      </c>
      <c r="R2960">
        <v>9</v>
      </c>
      <c r="S2960" s="2">
        <v>11.79</v>
      </c>
      <c r="T2960" s="3">
        <v>0.08</v>
      </c>
      <c r="U2960" s="2">
        <v>0.94</v>
      </c>
      <c r="V2960" s="2">
        <v>10.85</v>
      </c>
      <c r="W2960" s="2">
        <v>0.93</v>
      </c>
      <c r="X2960" s="2">
        <v>11.78</v>
      </c>
    </row>
    <row r="2961" spans="1:24">
      <c r="A2961" t="s">
        <v>5333</v>
      </c>
      <c r="B2961" s="1">
        <v>44725</v>
      </c>
      <c r="C2961" t="s">
        <v>3908</v>
      </c>
      <c r="D2961" t="s">
        <v>607</v>
      </c>
      <c r="E2961" t="s">
        <v>45</v>
      </c>
      <c r="F2961" t="s">
        <v>45</v>
      </c>
      <c r="G2961" t="s">
        <v>107</v>
      </c>
      <c r="H2961" t="s">
        <v>150</v>
      </c>
      <c r="I2961" t="s">
        <v>73</v>
      </c>
      <c r="J2961" t="s">
        <v>464</v>
      </c>
      <c r="K2961" t="s">
        <v>33</v>
      </c>
      <c r="L2961" t="s">
        <v>58</v>
      </c>
      <c r="M2961" t="s">
        <v>35</v>
      </c>
      <c r="N2961" s="1">
        <v>44737</v>
      </c>
      <c r="O2961">
        <v>32.020000000000003</v>
      </c>
      <c r="P2961" s="2">
        <v>152.47999999999999</v>
      </c>
      <c r="Q2961">
        <v>120.46</v>
      </c>
      <c r="R2961">
        <v>12</v>
      </c>
      <c r="S2961" s="2">
        <v>384.24</v>
      </c>
      <c r="T2961" s="3">
        <v>0.1</v>
      </c>
      <c r="U2961" s="2">
        <v>38.42</v>
      </c>
      <c r="V2961" s="2">
        <v>345.82</v>
      </c>
      <c r="W2961" s="2">
        <v>4</v>
      </c>
      <c r="X2961" s="2">
        <v>349.82</v>
      </c>
    </row>
    <row r="2962" spans="1:24">
      <c r="A2962" t="s">
        <v>5334</v>
      </c>
      <c r="B2962" s="1">
        <v>44726</v>
      </c>
      <c r="C2962" t="s">
        <v>4653</v>
      </c>
      <c r="D2962" t="s">
        <v>609</v>
      </c>
      <c r="E2962" t="s">
        <v>39</v>
      </c>
      <c r="F2962" t="s">
        <v>39</v>
      </c>
      <c r="G2962" t="s">
        <v>29</v>
      </c>
      <c r="H2962" t="s">
        <v>167</v>
      </c>
      <c r="I2962" t="s">
        <v>73</v>
      </c>
      <c r="J2962" t="s">
        <v>467</v>
      </c>
      <c r="K2962" t="s">
        <v>50</v>
      </c>
      <c r="L2962" t="s">
        <v>58</v>
      </c>
      <c r="M2962" t="s">
        <v>52</v>
      </c>
      <c r="N2962" s="1">
        <v>44755</v>
      </c>
      <c r="O2962">
        <v>99.39</v>
      </c>
      <c r="P2962" s="2">
        <v>162.93</v>
      </c>
      <c r="Q2962">
        <v>63.54</v>
      </c>
      <c r="R2962">
        <v>36</v>
      </c>
      <c r="S2962" s="2">
        <v>3578.04</v>
      </c>
      <c r="T2962" s="3">
        <v>0.05</v>
      </c>
      <c r="U2962" s="2">
        <v>178.9</v>
      </c>
      <c r="V2962" s="2">
        <v>3399.14</v>
      </c>
      <c r="W2962" s="2">
        <v>19.989999999999998</v>
      </c>
      <c r="X2962" s="2">
        <v>3419.13</v>
      </c>
    </row>
    <row r="2963" spans="1:24">
      <c r="A2963" t="s">
        <v>5335</v>
      </c>
      <c r="B2963" s="1">
        <v>44727</v>
      </c>
      <c r="C2963" t="s">
        <v>5336</v>
      </c>
      <c r="D2963" t="s">
        <v>611</v>
      </c>
      <c r="E2963" t="s">
        <v>39</v>
      </c>
      <c r="F2963" t="s">
        <v>39</v>
      </c>
      <c r="G2963" t="s">
        <v>107</v>
      </c>
      <c r="H2963" t="s">
        <v>47</v>
      </c>
      <c r="I2963" t="s">
        <v>48</v>
      </c>
      <c r="J2963" t="s">
        <v>470</v>
      </c>
      <c r="K2963" t="s">
        <v>33</v>
      </c>
      <c r="L2963" t="s">
        <v>58</v>
      </c>
      <c r="M2963" t="s">
        <v>35</v>
      </c>
      <c r="N2963" s="1">
        <v>44781</v>
      </c>
      <c r="O2963">
        <v>13.88</v>
      </c>
      <c r="P2963" s="2">
        <v>22.38</v>
      </c>
      <c r="Q2963">
        <v>8.5</v>
      </c>
      <c r="R2963">
        <v>11</v>
      </c>
      <c r="S2963" s="2">
        <v>152.68</v>
      </c>
      <c r="T2963" s="3">
        <v>0.01</v>
      </c>
      <c r="U2963" s="2">
        <v>1.53</v>
      </c>
      <c r="V2963" s="2">
        <v>151.15</v>
      </c>
      <c r="W2963" s="2">
        <v>15.1</v>
      </c>
      <c r="X2963" s="2">
        <v>166.25</v>
      </c>
    </row>
    <row r="2964" spans="1:24">
      <c r="A2964" t="s">
        <v>5337</v>
      </c>
      <c r="B2964" s="1">
        <v>44727</v>
      </c>
      <c r="C2964" t="s">
        <v>4220</v>
      </c>
      <c r="D2964" t="s">
        <v>613</v>
      </c>
      <c r="E2964" t="s">
        <v>45</v>
      </c>
      <c r="F2964" t="s">
        <v>45</v>
      </c>
      <c r="G2964" t="s">
        <v>29</v>
      </c>
      <c r="H2964" t="s">
        <v>30</v>
      </c>
      <c r="I2964" t="s">
        <v>63</v>
      </c>
      <c r="J2964" t="s">
        <v>473</v>
      </c>
      <c r="K2964" t="s">
        <v>33</v>
      </c>
      <c r="L2964" t="s">
        <v>41</v>
      </c>
      <c r="M2964" t="s">
        <v>52</v>
      </c>
      <c r="N2964" s="1">
        <v>44775</v>
      </c>
      <c r="O2964">
        <v>0.9</v>
      </c>
      <c r="P2964" s="2">
        <v>2.1</v>
      </c>
      <c r="Q2964">
        <v>1.2</v>
      </c>
      <c r="R2964">
        <v>31</v>
      </c>
      <c r="S2964" s="2">
        <v>27.9</v>
      </c>
      <c r="T2964" s="3">
        <v>0.08</v>
      </c>
      <c r="U2964" s="2">
        <v>2.23</v>
      </c>
      <c r="V2964" s="2">
        <v>25.67</v>
      </c>
      <c r="W2964" s="2">
        <v>0.7</v>
      </c>
      <c r="X2964" s="2">
        <v>26.37</v>
      </c>
    </row>
    <row r="2965" spans="1:24">
      <c r="A2965" t="s">
        <v>5338</v>
      </c>
      <c r="B2965" s="1">
        <v>44730</v>
      </c>
      <c r="C2965" t="s">
        <v>4222</v>
      </c>
      <c r="D2965" t="s">
        <v>615</v>
      </c>
      <c r="E2965" t="s">
        <v>27</v>
      </c>
      <c r="F2965" t="s">
        <v>28</v>
      </c>
      <c r="G2965" t="s">
        <v>107</v>
      </c>
      <c r="H2965" t="s">
        <v>125</v>
      </c>
      <c r="I2965" t="s">
        <v>48</v>
      </c>
      <c r="J2965" t="s">
        <v>476</v>
      </c>
      <c r="K2965" t="s">
        <v>50</v>
      </c>
      <c r="L2965" t="s">
        <v>34</v>
      </c>
      <c r="M2965" t="s">
        <v>35</v>
      </c>
      <c r="N2965" s="1">
        <v>44735</v>
      </c>
      <c r="O2965">
        <v>81.59</v>
      </c>
      <c r="P2965" s="2">
        <v>159.99</v>
      </c>
      <c r="Q2965">
        <v>78.400000000000006</v>
      </c>
      <c r="R2965">
        <v>31</v>
      </c>
      <c r="S2965" s="2">
        <v>2529.29</v>
      </c>
      <c r="T2965" s="3">
        <v>0.01</v>
      </c>
      <c r="U2965" s="2">
        <v>25.29</v>
      </c>
      <c r="V2965" s="2">
        <v>2504</v>
      </c>
      <c r="W2965" s="2">
        <v>5.5</v>
      </c>
      <c r="X2965" s="2">
        <v>2509.5</v>
      </c>
    </row>
    <row r="2966" spans="1:24">
      <c r="A2966" t="s">
        <v>5339</v>
      </c>
      <c r="B2966" s="1">
        <v>44731</v>
      </c>
      <c r="C2966" t="s">
        <v>2307</v>
      </c>
      <c r="D2966" t="s">
        <v>617</v>
      </c>
      <c r="E2966" t="s">
        <v>27</v>
      </c>
      <c r="F2966" t="s">
        <v>28</v>
      </c>
      <c r="G2966" t="s">
        <v>72</v>
      </c>
      <c r="H2966" t="s">
        <v>150</v>
      </c>
      <c r="I2966" t="s">
        <v>31</v>
      </c>
      <c r="J2966" t="s">
        <v>480</v>
      </c>
      <c r="K2966" t="s">
        <v>57</v>
      </c>
      <c r="L2966" t="s">
        <v>41</v>
      </c>
      <c r="M2966" t="s">
        <v>35</v>
      </c>
      <c r="N2966" s="1">
        <v>44734</v>
      </c>
      <c r="O2966">
        <v>2.5</v>
      </c>
      <c r="P2966" s="2">
        <v>5.68</v>
      </c>
      <c r="Q2966">
        <v>3.18</v>
      </c>
      <c r="R2966">
        <v>27</v>
      </c>
      <c r="S2966" s="2">
        <v>67.5</v>
      </c>
      <c r="T2966" s="3">
        <v>0.03</v>
      </c>
      <c r="U2966" s="2">
        <v>2.0299999999999998</v>
      </c>
      <c r="V2966" s="2">
        <v>65.48</v>
      </c>
      <c r="W2966" s="2">
        <v>3.6</v>
      </c>
      <c r="X2966" s="2">
        <v>69.08</v>
      </c>
    </row>
    <row r="2967" spans="1:24">
      <c r="A2967" t="s">
        <v>5340</v>
      </c>
      <c r="B2967" s="1">
        <v>44732</v>
      </c>
      <c r="C2967" t="s">
        <v>2284</v>
      </c>
      <c r="D2967" t="s">
        <v>619</v>
      </c>
      <c r="E2967" t="s">
        <v>39</v>
      </c>
      <c r="F2967" t="s">
        <v>39</v>
      </c>
      <c r="G2967" t="s">
        <v>72</v>
      </c>
      <c r="H2967" t="s">
        <v>116</v>
      </c>
      <c r="I2967" t="s">
        <v>176</v>
      </c>
      <c r="J2967" t="s">
        <v>483</v>
      </c>
      <c r="K2967" t="s">
        <v>50</v>
      </c>
      <c r="L2967" t="s">
        <v>58</v>
      </c>
      <c r="M2967" t="s">
        <v>35</v>
      </c>
      <c r="N2967" s="1">
        <v>44746</v>
      </c>
      <c r="O2967">
        <v>21.56</v>
      </c>
      <c r="P2967" s="2">
        <v>36.549999999999997</v>
      </c>
      <c r="Q2967">
        <v>14.99</v>
      </c>
      <c r="R2967">
        <v>34</v>
      </c>
      <c r="S2967" s="2">
        <v>733.04</v>
      </c>
      <c r="T2967" s="3">
        <v>0.1</v>
      </c>
      <c r="U2967" s="2">
        <v>73.3</v>
      </c>
      <c r="V2967" s="2">
        <v>659.74</v>
      </c>
      <c r="W2967" s="2">
        <v>13.89</v>
      </c>
      <c r="X2967" s="2">
        <v>673.63</v>
      </c>
    </row>
    <row r="2968" spans="1:24">
      <c r="A2968" t="s">
        <v>5341</v>
      </c>
      <c r="B2968" s="1">
        <v>44737</v>
      </c>
      <c r="C2968" t="s">
        <v>5342</v>
      </c>
      <c r="D2968" t="s">
        <v>621</v>
      </c>
      <c r="E2968" t="s">
        <v>45</v>
      </c>
      <c r="F2968" t="s">
        <v>45</v>
      </c>
      <c r="G2968" t="s">
        <v>29</v>
      </c>
      <c r="H2968" t="s">
        <v>30</v>
      </c>
      <c r="I2968" t="s">
        <v>63</v>
      </c>
      <c r="J2968" t="s">
        <v>486</v>
      </c>
      <c r="K2968" t="s">
        <v>57</v>
      </c>
      <c r="L2968" t="s">
        <v>58</v>
      </c>
      <c r="M2968" t="s">
        <v>35</v>
      </c>
      <c r="N2968" s="1">
        <v>44759</v>
      </c>
      <c r="O2968">
        <v>2.9</v>
      </c>
      <c r="P2968" s="2">
        <v>4.76</v>
      </c>
      <c r="Q2968">
        <v>1.86</v>
      </c>
      <c r="R2968">
        <v>5</v>
      </c>
      <c r="S2968" s="2">
        <v>14.5</v>
      </c>
      <c r="T2968" s="3">
        <v>0.09</v>
      </c>
      <c r="U2968" s="2">
        <v>1.31</v>
      </c>
      <c r="V2968" s="2">
        <v>13.2</v>
      </c>
      <c r="W2968" s="2">
        <v>0.88</v>
      </c>
      <c r="X2968" s="2">
        <v>14.08</v>
      </c>
    </row>
    <row r="2969" spans="1:24">
      <c r="A2969" t="s">
        <v>5343</v>
      </c>
      <c r="B2969" s="1">
        <v>44741</v>
      </c>
      <c r="C2969" t="s">
        <v>5344</v>
      </c>
      <c r="D2969" t="s">
        <v>623</v>
      </c>
      <c r="E2969" t="s">
        <v>27</v>
      </c>
      <c r="F2969" t="s">
        <v>28</v>
      </c>
      <c r="G2969" t="s">
        <v>29</v>
      </c>
      <c r="H2969" t="s">
        <v>125</v>
      </c>
      <c r="I2969" t="s">
        <v>73</v>
      </c>
      <c r="J2969" t="s">
        <v>489</v>
      </c>
      <c r="K2969" t="s">
        <v>33</v>
      </c>
      <c r="L2969" t="s">
        <v>51</v>
      </c>
      <c r="M2969" t="s">
        <v>35</v>
      </c>
      <c r="N2969" s="1">
        <v>44762</v>
      </c>
      <c r="O2969">
        <v>3.14</v>
      </c>
      <c r="P2969" s="2">
        <v>4.91</v>
      </c>
      <c r="Q2969">
        <v>1.77</v>
      </c>
      <c r="R2969">
        <v>28</v>
      </c>
      <c r="S2969" s="2">
        <v>87.92</v>
      </c>
      <c r="T2969" s="3">
        <v>0.08</v>
      </c>
      <c r="U2969" s="2">
        <v>7.03</v>
      </c>
      <c r="V2969" s="2">
        <v>80.89</v>
      </c>
      <c r="W2969" s="2">
        <v>0.5</v>
      </c>
      <c r="X2969" s="2">
        <v>81.39</v>
      </c>
    </row>
    <row r="2970" spans="1:24">
      <c r="A2970" t="s">
        <v>5345</v>
      </c>
      <c r="B2970" s="1">
        <v>44742</v>
      </c>
      <c r="C2970" t="s">
        <v>4666</v>
      </c>
      <c r="D2970" t="s">
        <v>625</v>
      </c>
      <c r="E2970" t="s">
        <v>27</v>
      </c>
      <c r="F2970" t="s">
        <v>28</v>
      </c>
      <c r="G2970" t="s">
        <v>72</v>
      </c>
      <c r="H2970" t="s">
        <v>416</v>
      </c>
      <c r="I2970" t="s">
        <v>48</v>
      </c>
      <c r="J2970" t="s">
        <v>492</v>
      </c>
      <c r="K2970" t="s">
        <v>57</v>
      </c>
      <c r="L2970" t="s">
        <v>58</v>
      </c>
      <c r="M2970" t="s">
        <v>35</v>
      </c>
      <c r="N2970" s="1">
        <v>44758</v>
      </c>
      <c r="O2970">
        <v>13.88</v>
      </c>
      <c r="P2970" s="2">
        <v>22.38</v>
      </c>
      <c r="Q2970">
        <v>8.5</v>
      </c>
      <c r="R2970">
        <v>9</v>
      </c>
      <c r="S2970" s="2">
        <v>124.92</v>
      </c>
      <c r="T2970" s="3">
        <v>0.03</v>
      </c>
      <c r="U2970" s="2">
        <v>3.75</v>
      </c>
      <c r="V2970" s="2">
        <v>121.17</v>
      </c>
      <c r="W2970" s="2">
        <v>15.1</v>
      </c>
      <c r="X2970" s="2">
        <v>136.27000000000001</v>
      </c>
    </row>
    <row r="2971" spans="1:24">
      <c r="A2971" t="s">
        <v>5346</v>
      </c>
      <c r="B2971" s="1">
        <v>44742</v>
      </c>
      <c r="C2971" t="s">
        <v>4386</v>
      </c>
      <c r="D2971" t="s">
        <v>627</v>
      </c>
      <c r="E2971" t="s">
        <v>39</v>
      </c>
      <c r="F2971" t="s">
        <v>39</v>
      </c>
      <c r="G2971" t="s">
        <v>29</v>
      </c>
      <c r="H2971" t="s">
        <v>47</v>
      </c>
      <c r="I2971" t="s">
        <v>176</v>
      </c>
      <c r="J2971" t="s">
        <v>495</v>
      </c>
      <c r="K2971" t="s">
        <v>33</v>
      </c>
      <c r="L2971" t="s">
        <v>34</v>
      </c>
      <c r="M2971" t="s">
        <v>35</v>
      </c>
      <c r="N2971" s="1">
        <v>44775</v>
      </c>
      <c r="O2971">
        <v>0.24</v>
      </c>
      <c r="P2971" s="2">
        <v>1.26</v>
      </c>
      <c r="Q2971">
        <v>1.02</v>
      </c>
      <c r="R2971">
        <v>47</v>
      </c>
      <c r="S2971" s="2">
        <v>11.28</v>
      </c>
      <c r="T2971" s="3">
        <v>0</v>
      </c>
      <c r="U2971" s="2">
        <v>0</v>
      </c>
      <c r="V2971" s="2">
        <v>11.28</v>
      </c>
      <c r="W2971" s="2">
        <v>0.7</v>
      </c>
      <c r="X2971" s="2">
        <v>11.98</v>
      </c>
    </row>
    <row r="2972" spans="1:24">
      <c r="A2972" t="s">
        <v>5347</v>
      </c>
      <c r="B2972" s="1">
        <v>44744</v>
      </c>
      <c r="C2972" t="s">
        <v>5348</v>
      </c>
      <c r="D2972" t="s">
        <v>629</v>
      </c>
      <c r="E2972" t="s">
        <v>45</v>
      </c>
      <c r="F2972" t="s">
        <v>45</v>
      </c>
      <c r="G2972" t="s">
        <v>107</v>
      </c>
      <c r="H2972" t="s">
        <v>47</v>
      </c>
      <c r="I2972" t="s">
        <v>176</v>
      </c>
      <c r="J2972" t="s">
        <v>498</v>
      </c>
      <c r="K2972" t="s">
        <v>33</v>
      </c>
      <c r="L2972" t="s">
        <v>34</v>
      </c>
      <c r="M2972" t="s">
        <v>35</v>
      </c>
      <c r="N2972" s="1">
        <v>44762</v>
      </c>
      <c r="O2972">
        <v>1.84</v>
      </c>
      <c r="P2972" s="2">
        <v>2.88</v>
      </c>
      <c r="Q2972">
        <v>1.04</v>
      </c>
      <c r="R2972">
        <v>18</v>
      </c>
      <c r="S2972" s="2">
        <v>33.119999999999997</v>
      </c>
      <c r="T2972" s="3">
        <v>0.03</v>
      </c>
      <c r="U2972" s="2">
        <v>0.99</v>
      </c>
      <c r="V2972" s="2">
        <v>32.130000000000003</v>
      </c>
      <c r="W2972" s="2">
        <v>0.99</v>
      </c>
      <c r="X2972" s="2">
        <v>33.119999999999997</v>
      </c>
    </row>
    <row r="2973" spans="1:24">
      <c r="A2973" t="s">
        <v>5349</v>
      </c>
      <c r="B2973" s="1">
        <v>44744</v>
      </c>
      <c r="C2973" t="s">
        <v>4672</v>
      </c>
      <c r="D2973" t="s">
        <v>631</v>
      </c>
      <c r="E2973" t="s">
        <v>27</v>
      </c>
      <c r="F2973" t="s">
        <v>28</v>
      </c>
      <c r="G2973" t="s">
        <v>29</v>
      </c>
      <c r="H2973" t="s">
        <v>433</v>
      </c>
      <c r="I2973" t="s">
        <v>73</v>
      </c>
      <c r="J2973" t="s">
        <v>501</v>
      </c>
      <c r="K2973" t="s">
        <v>33</v>
      </c>
      <c r="L2973" t="s">
        <v>34</v>
      </c>
      <c r="M2973" t="s">
        <v>35</v>
      </c>
      <c r="N2973" s="1">
        <v>44751</v>
      </c>
      <c r="O2973">
        <v>1.6</v>
      </c>
      <c r="P2973" s="2">
        <v>2.62</v>
      </c>
      <c r="Q2973">
        <v>1.02</v>
      </c>
      <c r="R2973">
        <v>16</v>
      </c>
      <c r="S2973" s="2">
        <v>25.6</v>
      </c>
      <c r="T2973" s="3">
        <v>0.09</v>
      </c>
      <c r="U2973" s="2">
        <v>2.2999999999999998</v>
      </c>
      <c r="V2973" s="2">
        <v>23.3</v>
      </c>
      <c r="W2973" s="2">
        <v>0.8</v>
      </c>
      <c r="X2973" s="2">
        <v>24.1</v>
      </c>
    </row>
    <row r="2974" spans="1:24">
      <c r="A2974" t="s">
        <v>5350</v>
      </c>
      <c r="B2974" s="1">
        <v>44745</v>
      </c>
      <c r="C2974" t="s">
        <v>5351</v>
      </c>
      <c r="D2974" t="s">
        <v>633</v>
      </c>
      <c r="E2974" t="s">
        <v>39</v>
      </c>
      <c r="F2974" t="s">
        <v>39</v>
      </c>
      <c r="G2974" t="s">
        <v>107</v>
      </c>
      <c r="H2974" t="s">
        <v>30</v>
      </c>
      <c r="I2974" t="s">
        <v>31</v>
      </c>
      <c r="J2974" t="s">
        <v>32</v>
      </c>
      <c r="K2974" t="s">
        <v>50</v>
      </c>
      <c r="L2974" t="s">
        <v>58</v>
      </c>
      <c r="M2974" t="s">
        <v>35</v>
      </c>
      <c r="N2974" s="1">
        <v>44763</v>
      </c>
      <c r="O2974">
        <v>0.87</v>
      </c>
      <c r="P2974" s="2">
        <v>1.81</v>
      </c>
      <c r="Q2974">
        <v>0.94</v>
      </c>
      <c r="R2974">
        <v>50</v>
      </c>
      <c r="S2974" s="2">
        <v>43.5</v>
      </c>
      <c r="T2974" s="3">
        <v>0.08</v>
      </c>
      <c r="U2974" s="2">
        <v>3.48</v>
      </c>
      <c r="V2974" s="2">
        <v>40.020000000000003</v>
      </c>
      <c r="W2974" s="2">
        <v>0.75</v>
      </c>
      <c r="X2974" s="2">
        <v>40.770000000000003</v>
      </c>
    </row>
    <row r="2975" spans="1:24">
      <c r="A2975" t="s">
        <v>5352</v>
      </c>
      <c r="B2975" s="1">
        <v>44747</v>
      </c>
      <c r="C2975" t="s">
        <v>2081</v>
      </c>
      <c r="D2975" t="s">
        <v>635</v>
      </c>
      <c r="E2975" t="s">
        <v>45</v>
      </c>
      <c r="F2975" t="s">
        <v>45</v>
      </c>
      <c r="G2975" t="s">
        <v>107</v>
      </c>
      <c r="H2975" t="s">
        <v>150</v>
      </c>
      <c r="I2975" t="s">
        <v>63</v>
      </c>
      <c r="J2975" t="s">
        <v>40</v>
      </c>
      <c r="K2975" t="s">
        <v>57</v>
      </c>
      <c r="L2975" t="s">
        <v>58</v>
      </c>
      <c r="M2975" t="s">
        <v>52</v>
      </c>
      <c r="N2975" s="1">
        <v>44787</v>
      </c>
      <c r="O2975">
        <v>2.2599999999999998</v>
      </c>
      <c r="P2975" s="2">
        <v>3.58</v>
      </c>
      <c r="Q2975">
        <v>1.32</v>
      </c>
      <c r="R2975">
        <v>36</v>
      </c>
      <c r="S2975" s="2">
        <v>81.36</v>
      </c>
      <c r="T2975" s="3">
        <v>0.04</v>
      </c>
      <c r="U2975" s="2">
        <v>3.25</v>
      </c>
      <c r="V2975" s="2">
        <v>78.11</v>
      </c>
      <c r="W2975" s="2">
        <v>5.47</v>
      </c>
      <c r="X2975" s="2">
        <v>83.58</v>
      </c>
    </row>
    <row r="2976" spans="1:24">
      <c r="A2976" t="s">
        <v>5353</v>
      </c>
      <c r="B2976" s="1">
        <v>44749</v>
      </c>
      <c r="C2976" t="s">
        <v>3617</v>
      </c>
      <c r="D2976" t="s">
        <v>637</v>
      </c>
      <c r="E2976" t="s">
        <v>27</v>
      </c>
      <c r="F2976" t="s">
        <v>28</v>
      </c>
      <c r="G2976" t="s">
        <v>107</v>
      </c>
      <c r="H2976" t="s">
        <v>62</v>
      </c>
      <c r="I2976" t="s">
        <v>176</v>
      </c>
      <c r="J2976" t="s">
        <v>49</v>
      </c>
      <c r="K2976" t="s">
        <v>50</v>
      </c>
      <c r="L2976" t="s">
        <v>41</v>
      </c>
      <c r="M2976" t="s">
        <v>35</v>
      </c>
      <c r="N2976" s="1">
        <v>44801</v>
      </c>
      <c r="O2976">
        <v>1.0900000000000001</v>
      </c>
      <c r="P2976" s="2">
        <v>1.68</v>
      </c>
      <c r="Q2976">
        <v>0.59</v>
      </c>
      <c r="R2976">
        <v>50</v>
      </c>
      <c r="S2976" s="2">
        <v>54.5</v>
      </c>
      <c r="T2976" s="3">
        <v>0.09</v>
      </c>
      <c r="U2976" s="2">
        <v>4.91</v>
      </c>
      <c r="V2976" s="2">
        <v>49.6</v>
      </c>
      <c r="W2976" s="2">
        <v>1</v>
      </c>
      <c r="X2976" s="2">
        <v>50.6</v>
      </c>
    </row>
    <row r="2977" spans="1:24">
      <c r="A2977" t="s">
        <v>5354</v>
      </c>
      <c r="B2977" s="1">
        <v>44753</v>
      </c>
      <c r="C2977" t="s">
        <v>5355</v>
      </c>
      <c r="D2977" t="s">
        <v>639</v>
      </c>
      <c r="E2977" t="s">
        <v>39</v>
      </c>
      <c r="F2977" t="s">
        <v>39</v>
      </c>
      <c r="G2977" t="s">
        <v>107</v>
      </c>
      <c r="H2977" t="s">
        <v>416</v>
      </c>
      <c r="I2977" t="s">
        <v>31</v>
      </c>
      <c r="J2977" t="s">
        <v>56</v>
      </c>
      <c r="K2977" t="s">
        <v>57</v>
      </c>
      <c r="L2977" t="s">
        <v>34</v>
      </c>
      <c r="M2977" t="s">
        <v>35</v>
      </c>
      <c r="N2977" s="1">
        <v>44779</v>
      </c>
      <c r="O2977">
        <v>3.48</v>
      </c>
      <c r="P2977" s="2">
        <v>5.43</v>
      </c>
      <c r="Q2977">
        <v>1.95</v>
      </c>
      <c r="R2977">
        <v>2</v>
      </c>
      <c r="S2977" s="2">
        <v>6.96</v>
      </c>
      <c r="T2977" s="3">
        <v>0.03</v>
      </c>
      <c r="U2977" s="2">
        <v>0.21</v>
      </c>
      <c r="V2977" s="2">
        <v>6.75</v>
      </c>
      <c r="W2977" s="2">
        <v>0.95</v>
      </c>
      <c r="X2977" s="2">
        <v>7.7</v>
      </c>
    </row>
    <row r="2978" spans="1:24">
      <c r="A2978" t="s">
        <v>5356</v>
      </c>
      <c r="B2978" s="1">
        <v>44754</v>
      </c>
      <c r="C2978" t="s">
        <v>5357</v>
      </c>
      <c r="D2978" t="s">
        <v>641</v>
      </c>
      <c r="E2978" t="s">
        <v>45</v>
      </c>
      <c r="F2978" t="s">
        <v>45</v>
      </c>
      <c r="G2978" t="s">
        <v>46</v>
      </c>
      <c r="H2978" t="s">
        <v>62</v>
      </c>
      <c r="I2978" t="s">
        <v>31</v>
      </c>
      <c r="J2978" t="s">
        <v>64</v>
      </c>
      <c r="K2978" t="s">
        <v>33</v>
      </c>
      <c r="L2978" t="s">
        <v>41</v>
      </c>
      <c r="M2978" t="s">
        <v>35</v>
      </c>
      <c r="N2978" s="1">
        <v>44781</v>
      </c>
      <c r="O2978">
        <v>3.65</v>
      </c>
      <c r="P2978" s="2">
        <v>5.98</v>
      </c>
      <c r="Q2978">
        <v>2.33</v>
      </c>
      <c r="R2978">
        <v>22</v>
      </c>
      <c r="S2978" s="2">
        <v>80.3</v>
      </c>
      <c r="T2978" s="3">
        <v>7.0000000000000007E-2</v>
      </c>
      <c r="U2978" s="2">
        <v>5.62</v>
      </c>
      <c r="V2978" s="2">
        <v>74.680000000000007</v>
      </c>
      <c r="W2978" s="2">
        <v>1.49</v>
      </c>
      <c r="X2978" s="2">
        <v>76.17</v>
      </c>
    </row>
    <row r="2979" spans="1:24">
      <c r="A2979" t="s">
        <v>5358</v>
      </c>
      <c r="B2979" s="1">
        <v>44758</v>
      </c>
      <c r="C2979" t="s">
        <v>4244</v>
      </c>
      <c r="D2979" t="s">
        <v>643</v>
      </c>
      <c r="E2979" t="s">
        <v>27</v>
      </c>
      <c r="F2979" t="s">
        <v>28</v>
      </c>
      <c r="G2979" t="s">
        <v>107</v>
      </c>
      <c r="H2979" t="s">
        <v>62</v>
      </c>
      <c r="I2979" t="s">
        <v>176</v>
      </c>
      <c r="J2979" t="s">
        <v>68</v>
      </c>
      <c r="K2979" t="s">
        <v>57</v>
      </c>
      <c r="L2979" t="s">
        <v>58</v>
      </c>
      <c r="M2979" t="s">
        <v>35</v>
      </c>
      <c r="N2979" s="1">
        <v>44765</v>
      </c>
      <c r="O2979">
        <v>32.020000000000003</v>
      </c>
      <c r="P2979" s="2">
        <v>152.47999999999999</v>
      </c>
      <c r="Q2979">
        <v>120.46</v>
      </c>
      <c r="R2979">
        <v>2</v>
      </c>
      <c r="S2979" s="2">
        <v>64.040000000000006</v>
      </c>
      <c r="T2979" s="3">
        <v>0.03</v>
      </c>
      <c r="U2979" s="2">
        <v>1.92</v>
      </c>
      <c r="V2979" s="2">
        <v>62.12</v>
      </c>
      <c r="W2979" s="2">
        <v>4</v>
      </c>
      <c r="X2979" s="2">
        <v>66.12</v>
      </c>
    </row>
    <row r="2980" spans="1:24">
      <c r="A2980" t="s">
        <v>5359</v>
      </c>
      <c r="B2980" s="1">
        <v>44759</v>
      </c>
      <c r="C2980" t="s">
        <v>5360</v>
      </c>
      <c r="D2980" t="s">
        <v>645</v>
      </c>
      <c r="E2980" t="s">
        <v>39</v>
      </c>
      <c r="F2980" t="s">
        <v>39</v>
      </c>
      <c r="G2980" t="s">
        <v>29</v>
      </c>
      <c r="H2980" t="s">
        <v>167</v>
      </c>
      <c r="I2980" t="s">
        <v>63</v>
      </c>
      <c r="J2980" t="s">
        <v>74</v>
      </c>
      <c r="K2980" t="s">
        <v>33</v>
      </c>
      <c r="L2980" t="s">
        <v>58</v>
      </c>
      <c r="M2980" t="s">
        <v>35</v>
      </c>
      <c r="N2980" s="1">
        <v>44765</v>
      </c>
      <c r="O2980">
        <v>0.93</v>
      </c>
      <c r="P2980" s="2">
        <v>1.6</v>
      </c>
      <c r="Q2980">
        <v>0.67</v>
      </c>
      <c r="R2980">
        <v>39</v>
      </c>
      <c r="S2980" s="2">
        <v>36.270000000000003</v>
      </c>
      <c r="T2980" s="3">
        <v>0.1</v>
      </c>
      <c r="U2980" s="2">
        <v>3.63</v>
      </c>
      <c r="V2980" s="2">
        <v>32.64</v>
      </c>
      <c r="W2980" s="2">
        <v>1.29</v>
      </c>
      <c r="X2980" s="2">
        <v>33.93</v>
      </c>
    </row>
    <row r="2981" spans="1:24">
      <c r="A2981" t="s">
        <v>5361</v>
      </c>
      <c r="B2981" s="1">
        <v>44769</v>
      </c>
      <c r="C2981" t="s">
        <v>5362</v>
      </c>
      <c r="D2981" t="s">
        <v>647</v>
      </c>
      <c r="E2981" t="s">
        <v>45</v>
      </c>
      <c r="F2981" t="s">
        <v>45</v>
      </c>
      <c r="G2981" t="s">
        <v>107</v>
      </c>
      <c r="H2981" t="s">
        <v>150</v>
      </c>
      <c r="I2981" t="s">
        <v>73</v>
      </c>
      <c r="J2981" t="s">
        <v>78</v>
      </c>
      <c r="K2981" t="s">
        <v>50</v>
      </c>
      <c r="L2981" t="s">
        <v>51</v>
      </c>
      <c r="M2981" t="s">
        <v>35</v>
      </c>
      <c r="N2981" s="1">
        <v>44780</v>
      </c>
      <c r="O2981">
        <v>269.99</v>
      </c>
      <c r="P2981" s="2">
        <v>449.99</v>
      </c>
      <c r="Q2981">
        <v>180</v>
      </c>
      <c r="R2981">
        <v>3</v>
      </c>
      <c r="S2981" s="2">
        <v>809.97</v>
      </c>
      <c r="T2981" s="3">
        <v>0.06</v>
      </c>
      <c r="U2981" s="2">
        <v>48.6</v>
      </c>
      <c r="V2981" s="2">
        <v>761.37</v>
      </c>
      <c r="W2981" s="2">
        <v>24.49</v>
      </c>
      <c r="X2981" s="2">
        <v>785.86</v>
      </c>
    </row>
    <row r="2982" spans="1:24">
      <c r="A2982" t="s">
        <v>5363</v>
      </c>
      <c r="B2982" s="1">
        <v>44770</v>
      </c>
      <c r="C2982" t="s">
        <v>3932</v>
      </c>
      <c r="D2982" t="s">
        <v>649</v>
      </c>
      <c r="E2982" t="s">
        <v>27</v>
      </c>
      <c r="F2982" t="s">
        <v>28</v>
      </c>
      <c r="G2982" t="s">
        <v>107</v>
      </c>
      <c r="H2982" t="s">
        <v>125</v>
      </c>
      <c r="I2982" t="s">
        <v>31</v>
      </c>
      <c r="J2982" t="s">
        <v>82</v>
      </c>
      <c r="K2982" t="s">
        <v>57</v>
      </c>
      <c r="L2982" t="s">
        <v>58</v>
      </c>
      <c r="M2982" t="s">
        <v>35</v>
      </c>
      <c r="N2982" s="1">
        <v>44771</v>
      </c>
      <c r="O2982">
        <v>13.88</v>
      </c>
      <c r="P2982" s="2">
        <v>22.38</v>
      </c>
      <c r="Q2982">
        <v>8.5</v>
      </c>
      <c r="R2982">
        <v>18</v>
      </c>
      <c r="S2982" s="2">
        <v>249.84</v>
      </c>
      <c r="T2982" s="3">
        <v>0.05</v>
      </c>
      <c r="U2982" s="2">
        <v>12.49</v>
      </c>
      <c r="V2982" s="2">
        <v>237.35</v>
      </c>
      <c r="W2982" s="2">
        <v>15.1</v>
      </c>
      <c r="X2982" s="2">
        <v>252.45</v>
      </c>
    </row>
    <row r="2983" spans="1:24">
      <c r="A2983" t="s">
        <v>5364</v>
      </c>
      <c r="B2983" s="1">
        <v>44775</v>
      </c>
      <c r="C2983" t="s">
        <v>4688</v>
      </c>
      <c r="D2983" t="s">
        <v>651</v>
      </c>
      <c r="E2983" t="s">
        <v>39</v>
      </c>
      <c r="F2983" t="s">
        <v>39</v>
      </c>
      <c r="G2983" t="s">
        <v>107</v>
      </c>
      <c r="H2983" t="s">
        <v>90</v>
      </c>
      <c r="I2983" t="s">
        <v>63</v>
      </c>
      <c r="J2983" t="s">
        <v>86</v>
      </c>
      <c r="K2983" t="s">
        <v>33</v>
      </c>
      <c r="L2983" t="s">
        <v>34</v>
      </c>
      <c r="M2983" t="s">
        <v>35</v>
      </c>
      <c r="N2983" s="1">
        <v>44823</v>
      </c>
      <c r="O2983">
        <v>178.83</v>
      </c>
      <c r="P2983" s="2">
        <v>415.88</v>
      </c>
      <c r="Q2983">
        <v>237.05</v>
      </c>
      <c r="R2983">
        <v>4</v>
      </c>
      <c r="S2983" s="2">
        <v>715.32</v>
      </c>
      <c r="T2983" s="3">
        <v>0.04</v>
      </c>
      <c r="U2983" s="2">
        <v>28.61</v>
      </c>
      <c r="V2983" s="2">
        <v>686.71</v>
      </c>
      <c r="W2983" s="2">
        <v>11.37</v>
      </c>
      <c r="X2983" s="2">
        <v>698.08</v>
      </c>
    </row>
    <row r="2984" spans="1:24">
      <c r="A2984" t="s">
        <v>5365</v>
      </c>
      <c r="B2984" s="1">
        <v>44776</v>
      </c>
      <c r="C2984" t="s">
        <v>5366</v>
      </c>
      <c r="D2984" t="s">
        <v>653</v>
      </c>
      <c r="E2984" t="s">
        <v>45</v>
      </c>
      <c r="F2984" t="s">
        <v>45</v>
      </c>
      <c r="G2984" t="s">
        <v>46</v>
      </c>
      <c r="H2984" t="s">
        <v>125</v>
      </c>
      <c r="I2984" t="s">
        <v>63</v>
      </c>
      <c r="J2984" t="s">
        <v>91</v>
      </c>
      <c r="K2984" t="s">
        <v>57</v>
      </c>
      <c r="L2984" t="s">
        <v>34</v>
      </c>
      <c r="M2984" t="s">
        <v>35</v>
      </c>
      <c r="N2984" s="1">
        <v>44789</v>
      </c>
      <c r="O2984">
        <v>4.79</v>
      </c>
      <c r="P2984" s="2">
        <v>11.97</v>
      </c>
      <c r="Q2984">
        <v>7.18</v>
      </c>
      <c r="R2984">
        <v>49</v>
      </c>
      <c r="S2984" s="2">
        <v>234.71</v>
      </c>
      <c r="T2984" s="3">
        <v>0.09</v>
      </c>
      <c r="U2984" s="2">
        <v>21.12</v>
      </c>
      <c r="V2984" s="2">
        <v>213.59</v>
      </c>
      <c r="W2984" s="2">
        <v>5.81</v>
      </c>
      <c r="X2984" s="2">
        <v>219.4</v>
      </c>
    </row>
    <row r="2985" spans="1:24">
      <c r="A2985" t="s">
        <v>5367</v>
      </c>
      <c r="B2985" s="1">
        <v>44777</v>
      </c>
      <c r="C2985" t="s">
        <v>3779</v>
      </c>
      <c r="D2985" t="s">
        <v>655</v>
      </c>
      <c r="E2985" t="s">
        <v>39</v>
      </c>
      <c r="F2985" t="s">
        <v>39</v>
      </c>
      <c r="G2985" t="s">
        <v>29</v>
      </c>
      <c r="H2985" t="s">
        <v>167</v>
      </c>
      <c r="I2985" t="s">
        <v>176</v>
      </c>
      <c r="J2985" t="s">
        <v>95</v>
      </c>
      <c r="K2985" t="s">
        <v>33</v>
      </c>
      <c r="L2985" t="s">
        <v>34</v>
      </c>
      <c r="M2985" t="s">
        <v>35</v>
      </c>
      <c r="N2985" s="1">
        <v>44783</v>
      </c>
      <c r="O2985">
        <v>54.52</v>
      </c>
      <c r="P2985" s="2">
        <v>100.97</v>
      </c>
      <c r="Q2985">
        <v>46.45</v>
      </c>
      <c r="R2985">
        <v>41</v>
      </c>
      <c r="S2985" s="2">
        <v>2235.3200000000002</v>
      </c>
      <c r="T2985" s="3">
        <v>0.03</v>
      </c>
      <c r="U2985" s="2">
        <v>67.06</v>
      </c>
      <c r="V2985" s="2">
        <v>2168.2600000000002</v>
      </c>
      <c r="W2985" s="2">
        <v>7.18</v>
      </c>
      <c r="X2985" s="2">
        <v>2175.44</v>
      </c>
    </row>
    <row r="2986" spans="1:24">
      <c r="A2986" t="s">
        <v>5368</v>
      </c>
      <c r="B2986" s="1">
        <v>44778</v>
      </c>
      <c r="C2986" t="s">
        <v>2770</v>
      </c>
      <c r="D2986" t="s">
        <v>657</v>
      </c>
      <c r="E2986" t="s">
        <v>45</v>
      </c>
      <c r="F2986" t="s">
        <v>45</v>
      </c>
      <c r="G2986" t="s">
        <v>29</v>
      </c>
      <c r="H2986" t="s">
        <v>66</v>
      </c>
      <c r="I2986" t="s">
        <v>176</v>
      </c>
      <c r="J2986" t="s">
        <v>99</v>
      </c>
      <c r="K2986" t="s">
        <v>50</v>
      </c>
      <c r="L2986" t="s">
        <v>34</v>
      </c>
      <c r="M2986" t="s">
        <v>35</v>
      </c>
      <c r="N2986" s="1">
        <v>44781</v>
      </c>
      <c r="O2986">
        <v>1.17</v>
      </c>
      <c r="P2986" s="2">
        <v>2.78</v>
      </c>
      <c r="Q2986">
        <v>1.61</v>
      </c>
      <c r="R2986">
        <v>6</v>
      </c>
      <c r="S2986" s="2">
        <v>7.02</v>
      </c>
      <c r="T2986" s="3">
        <v>0.01</v>
      </c>
      <c r="U2986" s="2">
        <v>7.0000000000000007E-2</v>
      </c>
      <c r="V2986" s="2">
        <v>6.95</v>
      </c>
      <c r="W2986" s="2">
        <v>1.2</v>
      </c>
      <c r="X2986" s="2">
        <v>8.15</v>
      </c>
    </row>
    <row r="2987" spans="1:24">
      <c r="A2987" t="s">
        <v>5369</v>
      </c>
      <c r="B2987" s="1">
        <v>44780</v>
      </c>
      <c r="C2987" t="s">
        <v>4405</v>
      </c>
      <c r="D2987" t="s">
        <v>659</v>
      </c>
      <c r="E2987" t="s">
        <v>27</v>
      </c>
      <c r="F2987" t="s">
        <v>28</v>
      </c>
      <c r="G2987" t="s">
        <v>72</v>
      </c>
      <c r="H2987" t="s">
        <v>125</v>
      </c>
      <c r="I2987" t="s">
        <v>63</v>
      </c>
      <c r="J2987" t="s">
        <v>103</v>
      </c>
      <c r="K2987" t="s">
        <v>57</v>
      </c>
      <c r="L2987" t="s">
        <v>41</v>
      </c>
      <c r="M2987" t="s">
        <v>35</v>
      </c>
      <c r="N2987" s="1">
        <v>44792</v>
      </c>
      <c r="O2987">
        <v>52.04</v>
      </c>
      <c r="P2987" s="2">
        <v>83.93</v>
      </c>
      <c r="Q2987">
        <v>31.89</v>
      </c>
      <c r="R2987">
        <v>37</v>
      </c>
      <c r="S2987" s="2">
        <v>1925.48</v>
      </c>
      <c r="T2987" s="3">
        <v>0.03</v>
      </c>
      <c r="U2987" s="2">
        <v>57.76</v>
      </c>
      <c r="V2987" s="2">
        <v>1867.72</v>
      </c>
      <c r="W2987" s="2">
        <v>19.989999999999998</v>
      </c>
      <c r="X2987" s="2">
        <v>1887.71</v>
      </c>
    </row>
    <row r="2988" spans="1:24">
      <c r="A2988" t="s">
        <v>5370</v>
      </c>
      <c r="B2988" s="1">
        <v>44781</v>
      </c>
      <c r="C2988" t="s">
        <v>3622</v>
      </c>
      <c r="D2988" t="s">
        <v>661</v>
      </c>
      <c r="E2988" t="s">
        <v>27</v>
      </c>
      <c r="F2988" t="s">
        <v>28</v>
      </c>
      <c r="G2988" t="s">
        <v>107</v>
      </c>
      <c r="H2988" t="s">
        <v>125</v>
      </c>
      <c r="I2988" t="s">
        <v>176</v>
      </c>
      <c r="J2988" t="s">
        <v>108</v>
      </c>
      <c r="K2988" t="s">
        <v>33</v>
      </c>
      <c r="L2988" t="s">
        <v>51</v>
      </c>
      <c r="M2988" t="s">
        <v>35</v>
      </c>
      <c r="N2988" s="1">
        <v>44828</v>
      </c>
      <c r="O2988">
        <v>2.4500000000000002</v>
      </c>
      <c r="P2988" s="2">
        <v>3.89</v>
      </c>
      <c r="Q2988">
        <v>1.44</v>
      </c>
      <c r="R2988">
        <v>18</v>
      </c>
      <c r="S2988" s="2">
        <v>44.1</v>
      </c>
      <c r="T2988" s="3">
        <v>0.04</v>
      </c>
      <c r="U2988" s="2">
        <v>1.76</v>
      </c>
      <c r="V2988" s="2">
        <v>42.34</v>
      </c>
      <c r="W2988" s="2">
        <v>7.01</v>
      </c>
      <c r="X2988" s="2">
        <v>49.35</v>
      </c>
    </row>
    <row r="2989" spans="1:24">
      <c r="A2989" t="s">
        <v>5371</v>
      </c>
      <c r="B2989" s="1">
        <v>44784</v>
      </c>
      <c r="C2989" t="s">
        <v>2487</v>
      </c>
      <c r="D2989" t="s">
        <v>663</v>
      </c>
      <c r="E2989" t="s">
        <v>39</v>
      </c>
      <c r="F2989" t="s">
        <v>39</v>
      </c>
      <c r="G2989" t="s">
        <v>72</v>
      </c>
      <c r="H2989" t="s">
        <v>433</v>
      </c>
      <c r="I2989" t="s">
        <v>176</v>
      </c>
      <c r="J2989" t="s">
        <v>112</v>
      </c>
      <c r="K2989" t="s">
        <v>33</v>
      </c>
      <c r="L2989" t="s">
        <v>58</v>
      </c>
      <c r="M2989" t="s">
        <v>35</v>
      </c>
      <c r="N2989" s="1">
        <v>44840</v>
      </c>
      <c r="O2989">
        <v>2.29</v>
      </c>
      <c r="P2989" s="2">
        <v>3.69</v>
      </c>
      <c r="Q2989">
        <v>1.4</v>
      </c>
      <c r="R2989">
        <v>13</v>
      </c>
      <c r="S2989" s="2">
        <v>29.77</v>
      </c>
      <c r="T2989" s="3">
        <v>0.04</v>
      </c>
      <c r="U2989" s="2">
        <v>1.19</v>
      </c>
      <c r="V2989" s="2">
        <v>28.58</v>
      </c>
      <c r="W2989" s="2">
        <v>0.5</v>
      </c>
      <c r="X2989" s="2">
        <v>29.08</v>
      </c>
    </row>
    <row r="2990" spans="1:24">
      <c r="A2990" t="s">
        <v>5372</v>
      </c>
      <c r="B2990" s="1">
        <v>44784</v>
      </c>
      <c r="C2990" t="s">
        <v>5373</v>
      </c>
      <c r="D2990" t="s">
        <v>665</v>
      </c>
      <c r="E2990" t="s">
        <v>45</v>
      </c>
      <c r="F2990" t="s">
        <v>45</v>
      </c>
      <c r="G2990" t="s">
        <v>29</v>
      </c>
      <c r="H2990" t="s">
        <v>433</v>
      </c>
      <c r="I2990" t="s">
        <v>31</v>
      </c>
      <c r="J2990" t="s">
        <v>117</v>
      </c>
      <c r="K2990" t="s">
        <v>50</v>
      </c>
      <c r="L2990" t="s">
        <v>51</v>
      </c>
      <c r="M2990" t="s">
        <v>35</v>
      </c>
      <c r="N2990" s="1">
        <v>44785</v>
      </c>
      <c r="O2990">
        <v>0.24</v>
      </c>
      <c r="P2990" s="2">
        <v>1.26</v>
      </c>
      <c r="Q2990">
        <v>1.02</v>
      </c>
      <c r="R2990">
        <v>34</v>
      </c>
      <c r="S2990" s="2">
        <v>8.16</v>
      </c>
      <c r="T2990" s="3">
        <v>0</v>
      </c>
      <c r="U2990" s="2">
        <v>0</v>
      </c>
      <c r="V2990" s="2">
        <v>8.16</v>
      </c>
      <c r="W2990" s="2">
        <v>0.7</v>
      </c>
      <c r="X2990" s="2">
        <v>8.86</v>
      </c>
    </row>
    <row r="2991" spans="1:24">
      <c r="A2991" t="s">
        <v>5374</v>
      </c>
      <c r="B2991" s="1">
        <v>44788</v>
      </c>
      <c r="C2991" t="s">
        <v>4264</v>
      </c>
      <c r="D2991" t="s">
        <v>667</v>
      </c>
      <c r="E2991" t="s">
        <v>27</v>
      </c>
      <c r="F2991" t="s">
        <v>28</v>
      </c>
      <c r="G2991" t="s">
        <v>29</v>
      </c>
      <c r="H2991" t="s">
        <v>525</v>
      </c>
      <c r="I2991" t="s">
        <v>48</v>
      </c>
      <c r="J2991" t="s">
        <v>121</v>
      </c>
      <c r="K2991" t="s">
        <v>33</v>
      </c>
      <c r="L2991" t="s">
        <v>34</v>
      </c>
      <c r="M2991" t="s">
        <v>52</v>
      </c>
      <c r="N2991" s="1">
        <v>44833</v>
      </c>
      <c r="O2991">
        <v>2.4500000000000002</v>
      </c>
      <c r="P2991" s="2">
        <v>3.89</v>
      </c>
      <c r="Q2991">
        <v>1.44</v>
      </c>
      <c r="R2991">
        <v>30</v>
      </c>
      <c r="S2991" s="2">
        <v>73.5</v>
      </c>
      <c r="T2991" s="3">
        <v>0.09</v>
      </c>
      <c r="U2991" s="2">
        <v>6.62</v>
      </c>
      <c r="V2991" s="2">
        <v>66.89</v>
      </c>
      <c r="W2991" s="2">
        <v>7.01</v>
      </c>
      <c r="X2991" s="2">
        <v>73.900000000000006</v>
      </c>
    </row>
    <row r="2992" spans="1:24">
      <c r="A2992" t="s">
        <v>5375</v>
      </c>
      <c r="B2992" s="1">
        <v>44790</v>
      </c>
      <c r="C2992" t="s">
        <v>3948</v>
      </c>
      <c r="D2992" t="s">
        <v>669</v>
      </c>
      <c r="E2992" t="s">
        <v>39</v>
      </c>
      <c r="F2992" t="s">
        <v>39</v>
      </c>
      <c r="G2992" t="s">
        <v>72</v>
      </c>
      <c r="H2992" t="s">
        <v>62</v>
      </c>
      <c r="I2992" t="s">
        <v>176</v>
      </c>
      <c r="J2992" t="s">
        <v>126</v>
      </c>
      <c r="K2992" t="s">
        <v>33</v>
      </c>
      <c r="L2992" t="s">
        <v>41</v>
      </c>
      <c r="M2992" t="s">
        <v>35</v>
      </c>
      <c r="N2992" s="1">
        <v>44815</v>
      </c>
      <c r="O2992">
        <v>2.9</v>
      </c>
      <c r="P2992" s="2">
        <v>4.76</v>
      </c>
      <c r="Q2992">
        <v>1.86</v>
      </c>
      <c r="R2992">
        <v>1</v>
      </c>
      <c r="S2992" s="2">
        <v>2.9</v>
      </c>
      <c r="T2992" s="3">
        <v>0.02</v>
      </c>
      <c r="U2992" s="2">
        <v>0.06</v>
      </c>
      <c r="V2992" s="2">
        <v>2.84</v>
      </c>
      <c r="W2992" s="2">
        <v>0.88</v>
      </c>
      <c r="X2992" s="2">
        <v>3.72</v>
      </c>
    </row>
    <row r="2993" spans="1:24">
      <c r="A2993" t="s">
        <v>5376</v>
      </c>
      <c r="B2993" s="1">
        <v>44791</v>
      </c>
      <c r="C2993" t="s">
        <v>3792</v>
      </c>
      <c r="D2993" t="s">
        <v>671</v>
      </c>
      <c r="E2993" t="s">
        <v>45</v>
      </c>
      <c r="F2993" t="s">
        <v>45</v>
      </c>
      <c r="G2993" t="s">
        <v>107</v>
      </c>
      <c r="H2993" t="s">
        <v>47</v>
      </c>
      <c r="I2993" t="s">
        <v>176</v>
      </c>
      <c r="J2993" t="s">
        <v>130</v>
      </c>
      <c r="K2993" t="s">
        <v>50</v>
      </c>
      <c r="L2993" t="s">
        <v>51</v>
      </c>
      <c r="M2993" t="s">
        <v>52</v>
      </c>
      <c r="N2993" s="1">
        <v>44829</v>
      </c>
      <c r="O2993">
        <v>4.53</v>
      </c>
      <c r="P2993" s="2">
        <v>7.3</v>
      </c>
      <c r="Q2993">
        <v>2.77</v>
      </c>
      <c r="R2993">
        <v>41</v>
      </c>
      <c r="S2993" s="2">
        <v>185.73</v>
      </c>
      <c r="T2993" s="3">
        <v>0.05</v>
      </c>
      <c r="U2993" s="2">
        <v>9.2899999999999991</v>
      </c>
      <c r="V2993" s="2">
        <v>176.44</v>
      </c>
      <c r="W2993" s="2">
        <v>7.72</v>
      </c>
      <c r="X2993" s="2">
        <v>184.16</v>
      </c>
    </row>
    <row r="2994" spans="1:24">
      <c r="A2994" t="s">
        <v>5377</v>
      </c>
      <c r="B2994" s="1">
        <v>44791</v>
      </c>
      <c r="C2994" t="s">
        <v>3953</v>
      </c>
      <c r="D2994" t="s">
        <v>673</v>
      </c>
      <c r="E2994" t="s">
        <v>27</v>
      </c>
      <c r="F2994" t="s">
        <v>28</v>
      </c>
      <c r="G2994" t="s">
        <v>107</v>
      </c>
      <c r="H2994" t="s">
        <v>62</v>
      </c>
      <c r="I2994" t="s">
        <v>48</v>
      </c>
      <c r="J2994" t="s">
        <v>134</v>
      </c>
      <c r="K2994" t="s">
        <v>57</v>
      </c>
      <c r="L2994" t="s">
        <v>58</v>
      </c>
      <c r="M2994" t="s">
        <v>35</v>
      </c>
      <c r="N2994" s="1">
        <v>44805</v>
      </c>
      <c r="O2994">
        <v>2.25</v>
      </c>
      <c r="P2994" s="2">
        <v>3.69</v>
      </c>
      <c r="Q2994">
        <v>1.44</v>
      </c>
      <c r="R2994">
        <v>16</v>
      </c>
      <c r="S2994" s="2">
        <v>36</v>
      </c>
      <c r="T2994" s="3">
        <v>0.02</v>
      </c>
      <c r="U2994" s="2">
        <v>0.72</v>
      </c>
      <c r="V2994" s="2">
        <v>35.28</v>
      </c>
      <c r="W2994" s="2">
        <v>2.5</v>
      </c>
      <c r="X2994" s="2">
        <v>37.78</v>
      </c>
    </row>
    <row r="2995" spans="1:24">
      <c r="A2995" t="s">
        <v>5378</v>
      </c>
      <c r="B2995" s="1">
        <v>44793</v>
      </c>
      <c r="C2995" t="s">
        <v>5379</v>
      </c>
      <c r="D2995" t="s">
        <v>675</v>
      </c>
      <c r="E2995" t="s">
        <v>39</v>
      </c>
      <c r="F2995" t="s">
        <v>39</v>
      </c>
      <c r="G2995" t="s">
        <v>72</v>
      </c>
      <c r="H2995" t="s">
        <v>90</v>
      </c>
      <c r="I2995" t="s">
        <v>48</v>
      </c>
      <c r="J2995" t="s">
        <v>138</v>
      </c>
      <c r="K2995" t="s">
        <v>50</v>
      </c>
      <c r="L2995" t="s">
        <v>34</v>
      </c>
      <c r="M2995" t="s">
        <v>35</v>
      </c>
      <c r="N2995" s="1">
        <v>44849</v>
      </c>
      <c r="O2995">
        <v>2.31</v>
      </c>
      <c r="P2995" s="2">
        <v>3.78</v>
      </c>
      <c r="Q2995">
        <v>1.47</v>
      </c>
      <c r="R2995">
        <v>28</v>
      </c>
      <c r="S2995" s="2">
        <v>64.680000000000007</v>
      </c>
      <c r="T2995" s="3">
        <v>0.06</v>
      </c>
      <c r="U2995" s="2">
        <v>3.88</v>
      </c>
      <c r="V2995" s="2">
        <v>60.8</v>
      </c>
      <c r="W2995" s="2">
        <v>0.71</v>
      </c>
      <c r="X2995" s="2">
        <v>61.51</v>
      </c>
    </row>
    <row r="2996" spans="1:24">
      <c r="A2996" t="s">
        <v>5380</v>
      </c>
      <c r="B2996" s="1">
        <v>44796</v>
      </c>
      <c r="C2996" t="s">
        <v>2601</v>
      </c>
      <c r="D2996" t="s">
        <v>677</v>
      </c>
      <c r="E2996" t="s">
        <v>45</v>
      </c>
      <c r="F2996" t="s">
        <v>45</v>
      </c>
      <c r="G2996" t="s">
        <v>29</v>
      </c>
      <c r="H2996" t="s">
        <v>66</v>
      </c>
      <c r="I2996" t="s">
        <v>63</v>
      </c>
      <c r="J2996" t="s">
        <v>142</v>
      </c>
      <c r="K2996" t="s">
        <v>57</v>
      </c>
      <c r="L2996" t="s">
        <v>41</v>
      </c>
      <c r="M2996" t="s">
        <v>35</v>
      </c>
      <c r="N2996" s="1">
        <v>44829</v>
      </c>
      <c r="O2996">
        <v>11.11</v>
      </c>
      <c r="P2996" s="2">
        <v>19.84</v>
      </c>
      <c r="Q2996">
        <v>8.73</v>
      </c>
      <c r="R2996">
        <v>22</v>
      </c>
      <c r="S2996" s="2">
        <v>244.42</v>
      </c>
      <c r="T2996" s="3">
        <v>0.06</v>
      </c>
      <c r="U2996" s="2">
        <v>14.67</v>
      </c>
      <c r="V2996" s="2">
        <v>229.75</v>
      </c>
      <c r="W2996" s="2">
        <v>4.0999999999999996</v>
      </c>
      <c r="X2996" s="2">
        <v>233.85</v>
      </c>
    </row>
    <row r="2997" spans="1:24">
      <c r="A2997" t="s">
        <v>5381</v>
      </c>
      <c r="B2997" s="1">
        <v>44797</v>
      </c>
      <c r="C2997" t="s">
        <v>3107</v>
      </c>
      <c r="D2997" t="s">
        <v>679</v>
      </c>
      <c r="E2997" t="s">
        <v>39</v>
      </c>
      <c r="F2997" t="s">
        <v>39</v>
      </c>
      <c r="G2997" t="s">
        <v>107</v>
      </c>
      <c r="H2997" t="s">
        <v>416</v>
      </c>
      <c r="I2997" t="s">
        <v>48</v>
      </c>
      <c r="J2997" t="s">
        <v>146</v>
      </c>
      <c r="K2997" t="s">
        <v>33</v>
      </c>
      <c r="L2997" t="s">
        <v>34</v>
      </c>
      <c r="M2997" t="s">
        <v>35</v>
      </c>
      <c r="N2997" s="1">
        <v>44808</v>
      </c>
      <c r="O2997">
        <v>19.78</v>
      </c>
      <c r="P2997" s="2">
        <v>45.99</v>
      </c>
      <c r="Q2997">
        <v>26.21</v>
      </c>
      <c r="R2997">
        <v>46</v>
      </c>
      <c r="S2997" s="2">
        <v>909.88</v>
      </c>
      <c r="T2997" s="3">
        <v>0.1</v>
      </c>
      <c r="U2997" s="2">
        <v>90.99</v>
      </c>
      <c r="V2997" s="2">
        <v>818.89</v>
      </c>
      <c r="W2997" s="2">
        <v>4.99</v>
      </c>
      <c r="X2997" s="2">
        <v>823.88</v>
      </c>
    </row>
    <row r="2998" spans="1:24">
      <c r="A2998" t="s">
        <v>5382</v>
      </c>
      <c r="B2998" s="1">
        <v>44797</v>
      </c>
      <c r="C2998" t="s">
        <v>3494</v>
      </c>
      <c r="D2998" t="s">
        <v>681</v>
      </c>
      <c r="E2998" t="s">
        <v>39</v>
      </c>
      <c r="F2998" t="s">
        <v>39</v>
      </c>
      <c r="G2998" t="s">
        <v>46</v>
      </c>
      <c r="H2998" t="s">
        <v>90</v>
      </c>
      <c r="I2998" t="s">
        <v>63</v>
      </c>
      <c r="J2998" t="s">
        <v>151</v>
      </c>
      <c r="K2998" t="s">
        <v>57</v>
      </c>
      <c r="L2998" t="s">
        <v>41</v>
      </c>
      <c r="M2998" t="s">
        <v>35</v>
      </c>
      <c r="N2998" s="1">
        <v>44840</v>
      </c>
      <c r="O2998">
        <v>1.59</v>
      </c>
      <c r="P2998" s="2">
        <v>2.61</v>
      </c>
      <c r="Q2998">
        <v>1.02</v>
      </c>
      <c r="R2998">
        <v>34</v>
      </c>
      <c r="S2998" s="2">
        <v>54.06</v>
      </c>
      <c r="T2998" s="3">
        <v>0</v>
      </c>
      <c r="U2998" s="2">
        <v>0</v>
      </c>
      <c r="V2998" s="2">
        <v>54.06</v>
      </c>
      <c r="W2998" s="2">
        <v>0.5</v>
      </c>
      <c r="X2998" s="2">
        <v>54.56</v>
      </c>
    </row>
    <row r="2999" spans="1:24">
      <c r="A2999" t="s">
        <v>5383</v>
      </c>
      <c r="B2999" s="1">
        <v>44797</v>
      </c>
      <c r="C2999" t="s">
        <v>5384</v>
      </c>
      <c r="D2999" t="s">
        <v>683</v>
      </c>
      <c r="E2999" t="s">
        <v>45</v>
      </c>
      <c r="F2999" t="s">
        <v>45</v>
      </c>
      <c r="G2999" t="s">
        <v>46</v>
      </c>
      <c r="H2999" t="s">
        <v>150</v>
      </c>
      <c r="I2999" t="s">
        <v>31</v>
      </c>
      <c r="J2999" t="s">
        <v>155</v>
      </c>
      <c r="K2999" t="s">
        <v>33</v>
      </c>
      <c r="L2999" t="s">
        <v>51</v>
      </c>
      <c r="M2999" t="s">
        <v>35</v>
      </c>
      <c r="N2999" s="1">
        <v>44822</v>
      </c>
      <c r="O2999">
        <v>1.53</v>
      </c>
      <c r="P2999" s="2">
        <v>2.78</v>
      </c>
      <c r="Q2999">
        <v>1.25</v>
      </c>
      <c r="R2999">
        <v>23</v>
      </c>
      <c r="S2999" s="2">
        <v>35.19</v>
      </c>
      <c r="T2999" s="3">
        <v>0.01</v>
      </c>
      <c r="U2999" s="2">
        <v>0.35</v>
      </c>
      <c r="V2999" s="2">
        <v>34.840000000000003</v>
      </c>
      <c r="W2999" s="2">
        <v>1.34</v>
      </c>
      <c r="X2999" s="2">
        <v>36.18</v>
      </c>
    </row>
    <row r="3000" spans="1:24">
      <c r="A3000" t="s">
        <v>5385</v>
      </c>
      <c r="B3000" s="1">
        <v>44797</v>
      </c>
      <c r="C3000" t="s">
        <v>3293</v>
      </c>
      <c r="D3000" t="s">
        <v>685</v>
      </c>
      <c r="E3000" t="s">
        <v>27</v>
      </c>
      <c r="F3000" t="s">
        <v>28</v>
      </c>
      <c r="G3000" t="s">
        <v>29</v>
      </c>
      <c r="H3000" t="s">
        <v>90</v>
      </c>
      <c r="I3000" t="s">
        <v>31</v>
      </c>
      <c r="J3000" t="s">
        <v>159</v>
      </c>
      <c r="K3000" t="s">
        <v>33</v>
      </c>
      <c r="L3000" t="s">
        <v>58</v>
      </c>
      <c r="M3000" t="s">
        <v>35</v>
      </c>
      <c r="N3000" s="1">
        <v>44844</v>
      </c>
      <c r="O3000">
        <v>16.850000000000001</v>
      </c>
      <c r="P3000" s="2">
        <v>27.18</v>
      </c>
      <c r="Q3000">
        <v>10.33</v>
      </c>
      <c r="R3000">
        <v>50</v>
      </c>
      <c r="S3000" s="2">
        <v>842.5</v>
      </c>
      <c r="T3000" s="3">
        <v>0.02</v>
      </c>
      <c r="U3000" s="2">
        <v>16.850000000000001</v>
      </c>
      <c r="V3000" s="2">
        <v>825.65</v>
      </c>
      <c r="W3000" s="2">
        <v>8.23</v>
      </c>
      <c r="X3000" s="2">
        <v>833.88</v>
      </c>
    </row>
    <row r="3001" spans="1:24">
      <c r="A3001" t="s">
        <v>5386</v>
      </c>
      <c r="B3001" s="1">
        <v>44804</v>
      </c>
      <c r="C3001" t="s">
        <v>4279</v>
      </c>
      <c r="D3001" t="s">
        <v>687</v>
      </c>
      <c r="E3001" t="s">
        <v>27</v>
      </c>
      <c r="F3001" t="s">
        <v>28</v>
      </c>
      <c r="G3001" t="s">
        <v>72</v>
      </c>
      <c r="H3001" t="s">
        <v>116</v>
      </c>
      <c r="I3001" t="s">
        <v>73</v>
      </c>
      <c r="J3001" t="s">
        <v>163</v>
      </c>
      <c r="K3001" t="s">
        <v>33</v>
      </c>
      <c r="L3001" t="s">
        <v>51</v>
      </c>
      <c r="M3001" t="s">
        <v>35</v>
      </c>
      <c r="N3001" s="1">
        <v>44838</v>
      </c>
      <c r="O3001">
        <v>3.32</v>
      </c>
      <c r="P3001" s="2">
        <v>5.18</v>
      </c>
      <c r="Q3001">
        <v>1.86</v>
      </c>
      <c r="R3001">
        <v>32</v>
      </c>
      <c r="S3001" s="2">
        <v>106.24</v>
      </c>
      <c r="T3001" s="3">
        <v>0.06</v>
      </c>
      <c r="U3001" s="2">
        <v>6.37</v>
      </c>
      <c r="V3001" s="2">
        <v>99.87</v>
      </c>
      <c r="W3001" s="2">
        <v>2.04</v>
      </c>
      <c r="X3001" s="2">
        <v>101.91</v>
      </c>
    </row>
    <row r="3002" spans="1:24">
      <c r="A3002" t="s">
        <v>5387</v>
      </c>
      <c r="B3002" s="1">
        <v>44807</v>
      </c>
      <c r="C3002" t="s">
        <v>3297</v>
      </c>
      <c r="D3002" t="s">
        <v>689</v>
      </c>
      <c r="E3002" t="s">
        <v>39</v>
      </c>
      <c r="F3002" t="s">
        <v>39</v>
      </c>
      <c r="G3002" t="s">
        <v>29</v>
      </c>
      <c r="H3002" t="s">
        <v>116</v>
      </c>
      <c r="I3002" t="s">
        <v>63</v>
      </c>
      <c r="J3002" t="s">
        <v>168</v>
      </c>
      <c r="K3002" t="s">
        <v>50</v>
      </c>
      <c r="L3002" t="s">
        <v>34</v>
      </c>
      <c r="M3002" t="s">
        <v>35</v>
      </c>
      <c r="N3002" s="1">
        <v>44831</v>
      </c>
      <c r="O3002">
        <v>10.07</v>
      </c>
      <c r="P3002" s="2">
        <v>15.98</v>
      </c>
      <c r="Q3002">
        <v>5.91</v>
      </c>
      <c r="R3002">
        <v>30</v>
      </c>
      <c r="S3002" s="2">
        <v>302.10000000000002</v>
      </c>
      <c r="T3002" s="3">
        <v>0.08</v>
      </c>
      <c r="U3002" s="2">
        <v>24.17</v>
      </c>
      <c r="V3002" s="2">
        <v>277.93</v>
      </c>
      <c r="W3002" s="2">
        <v>4</v>
      </c>
      <c r="X3002" s="2">
        <v>281.93</v>
      </c>
    </row>
    <row r="3003" spans="1:24">
      <c r="A3003" t="s">
        <v>5388</v>
      </c>
      <c r="B3003" s="1">
        <v>44809</v>
      </c>
      <c r="C3003" t="s">
        <v>3632</v>
      </c>
      <c r="D3003" t="s">
        <v>691</v>
      </c>
      <c r="E3003" t="s">
        <v>45</v>
      </c>
      <c r="F3003" t="s">
        <v>45</v>
      </c>
      <c r="G3003" t="s">
        <v>72</v>
      </c>
      <c r="H3003" t="s">
        <v>66</v>
      </c>
      <c r="I3003" t="s">
        <v>31</v>
      </c>
      <c r="J3003" t="s">
        <v>172</v>
      </c>
      <c r="K3003" t="s">
        <v>57</v>
      </c>
      <c r="L3003" t="s">
        <v>41</v>
      </c>
      <c r="M3003" t="s">
        <v>35</v>
      </c>
      <c r="N3003" s="1">
        <v>44818</v>
      </c>
      <c r="O3003">
        <v>2.31</v>
      </c>
      <c r="P3003" s="2">
        <v>3.78</v>
      </c>
      <c r="Q3003">
        <v>1.47</v>
      </c>
      <c r="R3003">
        <v>38</v>
      </c>
      <c r="S3003" s="2">
        <v>87.78</v>
      </c>
      <c r="T3003" s="3">
        <v>0.03</v>
      </c>
      <c r="U3003" s="2">
        <v>2.63</v>
      </c>
      <c r="V3003" s="2">
        <v>85.15</v>
      </c>
      <c r="W3003" s="2">
        <v>0.71</v>
      </c>
      <c r="X3003" s="2">
        <v>85.86</v>
      </c>
    </row>
    <row r="3004" spans="1:24">
      <c r="A3004" t="s">
        <v>5389</v>
      </c>
      <c r="B3004" s="1">
        <v>44810</v>
      </c>
      <c r="C3004" t="s">
        <v>4716</v>
      </c>
      <c r="D3004" t="s">
        <v>694</v>
      </c>
      <c r="E3004" t="s">
        <v>27</v>
      </c>
      <c r="F3004" t="s">
        <v>28</v>
      </c>
      <c r="G3004" t="s">
        <v>107</v>
      </c>
      <c r="H3004" t="s">
        <v>30</v>
      </c>
      <c r="I3004" t="s">
        <v>31</v>
      </c>
      <c r="J3004" t="s">
        <v>177</v>
      </c>
      <c r="K3004" t="s">
        <v>50</v>
      </c>
      <c r="L3004" t="s">
        <v>51</v>
      </c>
      <c r="M3004" t="s">
        <v>52</v>
      </c>
      <c r="N3004" s="1">
        <v>44815</v>
      </c>
      <c r="O3004">
        <v>62.4</v>
      </c>
      <c r="P3004" s="2">
        <v>155.99</v>
      </c>
      <c r="Q3004">
        <v>93.59</v>
      </c>
      <c r="R3004">
        <v>22</v>
      </c>
      <c r="S3004" s="2">
        <v>1372.8</v>
      </c>
      <c r="T3004" s="3">
        <v>0.02</v>
      </c>
      <c r="U3004" s="2">
        <v>27.46</v>
      </c>
      <c r="V3004" s="2">
        <v>1345.34</v>
      </c>
      <c r="W3004" s="2">
        <v>8.08</v>
      </c>
      <c r="X3004" s="2">
        <v>1353.42</v>
      </c>
    </row>
    <row r="3005" spans="1:24">
      <c r="A3005" t="s">
        <v>5390</v>
      </c>
      <c r="B3005" s="1">
        <v>44810</v>
      </c>
      <c r="C3005" t="s">
        <v>3501</v>
      </c>
      <c r="D3005" t="s">
        <v>697</v>
      </c>
      <c r="E3005" t="s">
        <v>27</v>
      </c>
      <c r="F3005" t="s">
        <v>28</v>
      </c>
      <c r="G3005" t="s">
        <v>46</v>
      </c>
      <c r="H3005" t="s">
        <v>30</v>
      </c>
      <c r="I3005" t="s">
        <v>176</v>
      </c>
      <c r="J3005" t="s">
        <v>182</v>
      </c>
      <c r="K3005" t="s">
        <v>57</v>
      </c>
      <c r="L3005" t="s">
        <v>58</v>
      </c>
      <c r="M3005" t="s">
        <v>35</v>
      </c>
      <c r="N3005" s="1">
        <v>44824</v>
      </c>
      <c r="O3005">
        <v>1.92</v>
      </c>
      <c r="P3005" s="2">
        <v>3.26</v>
      </c>
      <c r="Q3005">
        <v>1.34</v>
      </c>
      <c r="R3005">
        <v>38</v>
      </c>
      <c r="S3005" s="2">
        <v>72.959999999999994</v>
      </c>
      <c r="T3005" s="3">
        <v>0.02</v>
      </c>
      <c r="U3005" s="2">
        <v>1.46</v>
      </c>
      <c r="V3005" s="2">
        <v>71.5</v>
      </c>
      <c r="W3005" s="2">
        <v>1.86</v>
      </c>
      <c r="X3005" s="2">
        <v>73.36</v>
      </c>
    </row>
    <row r="3006" spans="1:24">
      <c r="A3006" t="s">
        <v>5391</v>
      </c>
      <c r="B3006" s="1">
        <v>44817</v>
      </c>
      <c r="C3006" t="s">
        <v>5392</v>
      </c>
      <c r="D3006" t="s">
        <v>700</v>
      </c>
      <c r="E3006" t="s">
        <v>39</v>
      </c>
      <c r="F3006" t="s">
        <v>39</v>
      </c>
      <c r="G3006" t="s">
        <v>46</v>
      </c>
      <c r="H3006" t="s">
        <v>30</v>
      </c>
      <c r="I3006" t="s">
        <v>48</v>
      </c>
      <c r="J3006" t="s">
        <v>186</v>
      </c>
      <c r="K3006" t="s">
        <v>33</v>
      </c>
      <c r="L3006" t="s">
        <v>34</v>
      </c>
      <c r="M3006" t="s">
        <v>52</v>
      </c>
      <c r="N3006" s="1">
        <v>44818</v>
      </c>
      <c r="O3006">
        <v>4.03</v>
      </c>
      <c r="P3006" s="2">
        <v>9.3800000000000008</v>
      </c>
      <c r="Q3006">
        <v>5.35</v>
      </c>
      <c r="R3006">
        <v>46</v>
      </c>
      <c r="S3006" s="2">
        <v>185.38</v>
      </c>
      <c r="T3006" s="3">
        <v>0.09</v>
      </c>
      <c r="U3006" s="2">
        <v>16.68</v>
      </c>
      <c r="V3006" s="2">
        <v>168.7</v>
      </c>
      <c r="W3006" s="2">
        <v>7.28</v>
      </c>
      <c r="X3006" s="2">
        <v>175.98</v>
      </c>
    </row>
    <row r="3007" spans="1:24">
      <c r="A3007" t="s">
        <v>5393</v>
      </c>
      <c r="B3007" s="1">
        <v>44818</v>
      </c>
      <c r="C3007" t="s">
        <v>5394</v>
      </c>
      <c r="D3007" t="s">
        <v>703</v>
      </c>
      <c r="E3007" t="s">
        <v>45</v>
      </c>
      <c r="F3007" t="s">
        <v>45</v>
      </c>
      <c r="G3007" t="s">
        <v>107</v>
      </c>
      <c r="H3007" t="s">
        <v>90</v>
      </c>
      <c r="I3007" t="s">
        <v>176</v>
      </c>
      <c r="J3007" t="s">
        <v>190</v>
      </c>
      <c r="K3007" t="s">
        <v>57</v>
      </c>
      <c r="L3007" t="s">
        <v>41</v>
      </c>
      <c r="M3007" t="s">
        <v>35</v>
      </c>
      <c r="N3007" s="1">
        <v>44875</v>
      </c>
      <c r="O3007">
        <v>1.76</v>
      </c>
      <c r="P3007" s="2">
        <v>2.94</v>
      </c>
      <c r="Q3007">
        <v>1.18</v>
      </c>
      <c r="R3007">
        <v>26</v>
      </c>
      <c r="S3007" s="2">
        <v>45.76</v>
      </c>
      <c r="T3007" s="3">
        <v>0.03</v>
      </c>
      <c r="U3007" s="2">
        <v>1.37</v>
      </c>
      <c r="V3007" s="2">
        <v>44.39</v>
      </c>
      <c r="W3007" s="2">
        <v>0.81</v>
      </c>
      <c r="X3007" s="2">
        <v>45.2</v>
      </c>
    </row>
    <row r="3008" spans="1:24">
      <c r="A3008" t="s">
        <v>5395</v>
      </c>
      <c r="B3008" s="1">
        <v>44819</v>
      </c>
      <c r="C3008" t="s">
        <v>4110</v>
      </c>
      <c r="D3008" t="s">
        <v>706</v>
      </c>
      <c r="E3008" t="s">
        <v>27</v>
      </c>
      <c r="F3008" t="s">
        <v>28</v>
      </c>
      <c r="G3008" t="s">
        <v>46</v>
      </c>
      <c r="H3008" t="s">
        <v>125</v>
      </c>
      <c r="I3008" t="s">
        <v>176</v>
      </c>
      <c r="J3008" t="s">
        <v>194</v>
      </c>
      <c r="K3008" t="s">
        <v>33</v>
      </c>
      <c r="L3008" t="s">
        <v>51</v>
      </c>
      <c r="M3008" t="s">
        <v>178</v>
      </c>
      <c r="N3008" s="1">
        <v>44852</v>
      </c>
      <c r="O3008">
        <v>219.61</v>
      </c>
      <c r="P3008" s="2">
        <v>535.64</v>
      </c>
      <c r="Q3008">
        <v>316.02999999999997</v>
      </c>
      <c r="R3008">
        <v>44</v>
      </c>
      <c r="S3008" s="2">
        <v>9662.84</v>
      </c>
      <c r="T3008" s="3">
        <v>0.03</v>
      </c>
      <c r="U3008" s="2">
        <v>289.89</v>
      </c>
      <c r="V3008" s="2">
        <v>9372.9500000000007</v>
      </c>
      <c r="W3008" s="2">
        <v>14.7</v>
      </c>
      <c r="X3008" s="2">
        <v>9387.65</v>
      </c>
    </row>
    <row r="3009" spans="1:24">
      <c r="A3009" t="s">
        <v>5396</v>
      </c>
      <c r="B3009" s="1">
        <v>44821</v>
      </c>
      <c r="C3009" t="s">
        <v>5397</v>
      </c>
      <c r="D3009" t="s">
        <v>709</v>
      </c>
      <c r="E3009" t="s">
        <v>39</v>
      </c>
      <c r="F3009" t="s">
        <v>39</v>
      </c>
      <c r="G3009" t="s">
        <v>107</v>
      </c>
      <c r="H3009" t="s">
        <v>30</v>
      </c>
      <c r="I3009" t="s">
        <v>48</v>
      </c>
      <c r="J3009" t="s">
        <v>198</v>
      </c>
      <c r="K3009" t="s">
        <v>50</v>
      </c>
      <c r="L3009" t="s">
        <v>58</v>
      </c>
      <c r="M3009" t="s">
        <v>35</v>
      </c>
      <c r="N3009" s="1">
        <v>44851</v>
      </c>
      <c r="O3009">
        <v>6.39</v>
      </c>
      <c r="P3009" s="2">
        <v>19.98</v>
      </c>
      <c r="Q3009">
        <v>13.59</v>
      </c>
      <c r="R3009">
        <v>44</v>
      </c>
      <c r="S3009" s="2">
        <v>281.16000000000003</v>
      </c>
      <c r="T3009" s="3">
        <v>0.03</v>
      </c>
      <c r="U3009" s="2">
        <v>8.43</v>
      </c>
      <c r="V3009" s="2">
        <v>272.73</v>
      </c>
      <c r="W3009" s="2">
        <v>4</v>
      </c>
      <c r="X3009" s="2">
        <v>276.73</v>
      </c>
    </row>
    <row r="3010" spans="1:24">
      <c r="A3010" t="s">
        <v>5398</v>
      </c>
      <c r="B3010" s="1">
        <v>44822</v>
      </c>
      <c r="C3010" t="s">
        <v>2172</v>
      </c>
      <c r="D3010" t="s">
        <v>712</v>
      </c>
      <c r="E3010" t="s">
        <v>45</v>
      </c>
      <c r="F3010" t="s">
        <v>45</v>
      </c>
      <c r="G3010" t="s">
        <v>72</v>
      </c>
      <c r="H3010" t="s">
        <v>167</v>
      </c>
      <c r="I3010" t="s">
        <v>48</v>
      </c>
      <c r="J3010" t="s">
        <v>202</v>
      </c>
      <c r="K3010" t="s">
        <v>57</v>
      </c>
      <c r="L3010" t="s">
        <v>58</v>
      </c>
      <c r="M3010" t="s">
        <v>35</v>
      </c>
      <c r="N3010" s="1">
        <v>44877</v>
      </c>
      <c r="O3010">
        <v>3.14</v>
      </c>
      <c r="P3010" s="2">
        <v>4.91</v>
      </c>
      <c r="Q3010">
        <v>1.77</v>
      </c>
      <c r="R3010">
        <v>13</v>
      </c>
      <c r="S3010" s="2">
        <v>40.82</v>
      </c>
      <c r="T3010" s="3">
        <v>0.01</v>
      </c>
      <c r="U3010" s="2">
        <v>0.41</v>
      </c>
      <c r="V3010" s="2">
        <v>40.409999999999997</v>
      </c>
      <c r="W3010" s="2">
        <v>0.5</v>
      </c>
      <c r="X3010" s="2">
        <v>40.909999999999997</v>
      </c>
    </row>
    <row r="3011" spans="1:24">
      <c r="A3011" t="s">
        <v>5399</v>
      </c>
      <c r="B3011" s="1">
        <v>44824</v>
      </c>
      <c r="C3011" t="s">
        <v>4559</v>
      </c>
      <c r="D3011" t="s">
        <v>715</v>
      </c>
      <c r="E3011" t="s">
        <v>27</v>
      </c>
      <c r="F3011" t="s">
        <v>28</v>
      </c>
      <c r="G3011" t="s">
        <v>46</v>
      </c>
      <c r="H3011" t="s">
        <v>62</v>
      </c>
      <c r="I3011" t="s">
        <v>48</v>
      </c>
      <c r="J3011" t="s">
        <v>206</v>
      </c>
      <c r="K3011" t="s">
        <v>33</v>
      </c>
      <c r="L3011" t="s">
        <v>58</v>
      </c>
      <c r="M3011" t="s">
        <v>35</v>
      </c>
      <c r="N3011" s="1">
        <v>44825</v>
      </c>
      <c r="O3011">
        <v>4.79</v>
      </c>
      <c r="P3011" s="2">
        <v>11.97</v>
      </c>
      <c r="Q3011">
        <v>7.18</v>
      </c>
      <c r="R3011">
        <v>38</v>
      </c>
      <c r="S3011" s="2">
        <v>182.02</v>
      </c>
      <c r="T3011" s="3">
        <v>0.02</v>
      </c>
      <c r="U3011" s="2">
        <v>3.64</v>
      </c>
      <c r="V3011" s="2">
        <v>178.38</v>
      </c>
      <c r="W3011" s="2">
        <v>5.81</v>
      </c>
      <c r="X3011" s="2">
        <v>184.19</v>
      </c>
    </row>
    <row r="3012" spans="1:24">
      <c r="A3012" t="s">
        <v>5400</v>
      </c>
      <c r="B3012" s="1">
        <v>44824</v>
      </c>
      <c r="C3012" t="s">
        <v>5401</v>
      </c>
      <c r="D3012" t="s">
        <v>718</v>
      </c>
      <c r="E3012" t="s">
        <v>39</v>
      </c>
      <c r="F3012" t="s">
        <v>39</v>
      </c>
      <c r="G3012" t="s">
        <v>72</v>
      </c>
      <c r="H3012" t="s">
        <v>416</v>
      </c>
      <c r="I3012" t="s">
        <v>48</v>
      </c>
      <c r="J3012" t="s">
        <v>210</v>
      </c>
      <c r="K3012" t="s">
        <v>57</v>
      </c>
      <c r="L3012" t="s">
        <v>41</v>
      </c>
      <c r="M3012" t="s">
        <v>35</v>
      </c>
      <c r="N3012" s="1">
        <v>44841</v>
      </c>
      <c r="O3012">
        <v>3.48</v>
      </c>
      <c r="P3012" s="2">
        <v>5.43</v>
      </c>
      <c r="Q3012">
        <v>1.95</v>
      </c>
      <c r="R3012">
        <v>12</v>
      </c>
      <c r="S3012" s="2">
        <v>41.76</v>
      </c>
      <c r="T3012" s="3">
        <v>0.01</v>
      </c>
      <c r="U3012" s="2">
        <v>0.42</v>
      </c>
      <c r="V3012" s="2">
        <v>41.34</v>
      </c>
      <c r="W3012" s="2">
        <v>0.95</v>
      </c>
      <c r="X3012" s="2">
        <v>42.29</v>
      </c>
    </row>
    <row r="3013" spans="1:24">
      <c r="A3013" t="s">
        <v>5402</v>
      </c>
      <c r="B3013" s="1">
        <v>44825</v>
      </c>
      <c r="C3013" t="s">
        <v>3645</v>
      </c>
      <c r="D3013" t="s">
        <v>721</v>
      </c>
      <c r="E3013" t="s">
        <v>45</v>
      </c>
      <c r="F3013" t="s">
        <v>45</v>
      </c>
      <c r="G3013" t="s">
        <v>29</v>
      </c>
      <c r="H3013" t="s">
        <v>433</v>
      </c>
      <c r="I3013" t="s">
        <v>31</v>
      </c>
      <c r="J3013" t="s">
        <v>214</v>
      </c>
      <c r="K3013" t="s">
        <v>33</v>
      </c>
      <c r="L3013" t="s">
        <v>34</v>
      </c>
      <c r="M3013" t="s">
        <v>35</v>
      </c>
      <c r="N3013" s="1">
        <v>44842</v>
      </c>
      <c r="O3013">
        <v>2.4500000000000002</v>
      </c>
      <c r="P3013" s="2">
        <v>3.89</v>
      </c>
      <c r="Q3013">
        <v>1.44</v>
      </c>
      <c r="R3013">
        <v>50</v>
      </c>
      <c r="S3013" s="2">
        <v>122.5</v>
      </c>
      <c r="T3013" s="3">
        <v>0.08</v>
      </c>
      <c r="U3013" s="2">
        <v>9.8000000000000007</v>
      </c>
      <c r="V3013" s="2">
        <v>112.7</v>
      </c>
      <c r="W3013" s="2">
        <v>7.01</v>
      </c>
      <c r="X3013" s="2">
        <v>119.71</v>
      </c>
    </row>
    <row r="3014" spans="1:24">
      <c r="A3014" t="s">
        <v>5403</v>
      </c>
      <c r="B3014" s="1">
        <v>44826</v>
      </c>
      <c r="C3014" t="s">
        <v>4122</v>
      </c>
      <c r="D3014" t="s">
        <v>724</v>
      </c>
      <c r="E3014" t="s">
        <v>27</v>
      </c>
      <c r="F3014" t="s">
        <v>28</v>
      </c>
      <c r="G3014" t="s">
        <v>46</v>
      </c>
      <c r="H3014" t="s">
        <v>62</v>
      </c>
      <c r="I3014" t="s">
        <v>31</v>
      </c>
      <c r="J3014" t="s">
        <v>218</v>
      </c>
      <c r="K3014" t="s">
        <v>50</v>
      </c>
      <c r="L3014" t="s">
        <v>41</v>
      </c>
      <c r="M3014" t="s">
        <v>35</v>
      </c>
      <c r="N3014" s="1">
        <v>44874</v>
      </c>
      <c r="O3014">
        <v>2.52</v>
      </c>
      <c r="P3014" s="2">
        <v>4</v>
      </c>
      <c r="Q3014">
        <v>1.48</v>
      </c>
      <c r="R3014">
        <v>22</v>
      </c>
      <c r="S3014" s="2">
        <v>55.44</v>
      </c>
      <c r="T3014" s="3">
        <v>0.09</v>
      </c>
      <c r="U3014" s="2">
        <v>4.99</v>
      </c>
      <c r="V3014" s="2">
        <v>50.45</v>
      </c>
      <c r="W3014" s="2">
        <v>1.3</v>
      </c>
      <c r="X3014" s="2">
        <v>51.75</v>
      </c>
    </row>
    <row r="3015" spans="1:24">
      <c r="A3015" t="s">
        <v>5404</v>
      </c>
      <c r="B3015" s="1">
        <v>44827</v>
      </c>
      <c r="C3015" t="s">
        <v>1515</v>
      </c>
      <c r="D3015" t="s">
        <v>727</v>
      </c>
      <c r="E3015" t="s">
        <v>39</v>
      </c>
      <c r="F3015" t="s">
        <v>39</v>
      </c>
      <c r="G3015" t="s">
        <v>46</v>
      </c>
      <c r="H3015" t="s">
        <v>125</v>
      </c>
      <c r="I3015" t="s">
        <v>31</v>
      </c>
      <c r="J3015" t="s">
        <v>222</v>
      </c>
      <c r="K3015" t="s">
        <v>57</v>
      </c>
      <c r="L3015" t="s">
        <v>58</v>
      </c>
      <c r="M3015" t="s">
        <v>35</v>
      </c>
      <c r="N3015" s="1">
        <v>44830</v>
      </c>
      <c r="O3015">
        <v>3.4</v>
      </c>
      <c r="P3015" s="2">
        <v>5.4</v>
      </c>
      <c r="Q3015">
        <v>2</v>
      </c>
      <c r="R3015">
        <v>38</v>
      </c>
      <c r="S3015" s="2">
        <v>129.19999999999999</v>
      </c>
      <c r="T3015" s="3">
        <v>0.03</v>
      </c>
      <c r="U3015" s="2">
        <v>3.88</v>
      </c>
      <c r="V3015" s="2">
        <v>125.32</v>
      </c>
      <c r="W3015" s="2">
        <v>7.78</v>
      </c>
      <c r="X3015" s="2">
        <v>133.1</v>
      </c>
    </row>
    <row r="3016" spans="1:24">
      <c r="A3016" t="s">
        <v>5405</v>
      </c>
      <c r="B3016" s="1">
        <v>44829</v>
      </c>
      <c r="C3016" t="s">
        <v>5406</v>
      </c>
      <c r="D3016" t="s">
        <v>730</v>
      </c>
      <c r="E3016" t="s">
        <v>45</v>
      </c>
      <c r="F3016" t="s">
        <v>45</v>
      </c>
      <c r="G3016" t="s">
        <v>29</v>
      </c>
      <c r="H3016" t="s">
        <v>30</v>
      </c>
      <c r="I3016" t="s">
        <v>73</v>
      </c>
      <c r="J3016" t="s">
        <v>226</v>
      </c>
      <c r="K3016" t="s">
        <v>33</v>
      </c>
      <c r="L3016" t="s">
        <v>58</v>
      </c>
      <c r="M3016" t="s">
        <v>35</v>
      </c>
      <c r="N3016" s="1">
        <v>44868</v>
      </c>
      <c r="O3016">
        <v>4.46</v>
      </c>
      <c r="P3016" s="2">
        <v>10.89</v>
      </c>
      <c r="Q3016">
        <v>6.43</v>
      </c>
      <c r="R3016">
        <v>19</v>
      </c>
      <c r="S3016" s="2">
        <v>84.74</v>
      </c>
      <c r="T3016" s="3">
        <v>7.0000000000000007E-2</v>
      </c>
      <c r="U3016" s="2">
        <v>5.93</v>
      </c>
      <c r="V3016" s="2">
        <v>78.81</v>
      </c>
      <c r="W3016" s="2">
        <v>4.5</v>
      </c>
      <c r="X3016" s="2">
        <v>83.31</v>
      </c>
    </row>
    <row r="3017" spans="1:24">
      <c r="A3017" t="s">
        <v>5407</v>
      </c>
      <c r="B3017" s="1">
        <v>44830</v>
      </c>
      <c r="C3017" t="s">
        <v>2932</v>
      </c>
      <c r="D3017" t="s">
        <v>733</v>
      </c>
      <c r="E3017" t="s">
        <v>27</v>
      </c>
      <c r="F3017" t="s">
        <v>28</v>
      </c>
      <c r="G3017" t="s">
        <v>29</v>
      </c>
      <c r="H3017" t="s">
        <v>62</v>
      </c>
      <c r="I3017" t="s">
        <v>48</v>
      </c>
      <c r="J3017" t="s">
        <v>230</v>
      </c>
      <c r="K3017" t="s">
        <v>33</v>
      </c>
      <c r="L3017" t="s">
        <v>51</v>
      </c>
      <c r="M3017" t="s">
        <v>35</v>
      </c>
      <c r="N3017" s="1">
        <v>44847</v>
      </c>
      <c r="O3017">
        <v>21.97</v>
      </c>
      <c r="P3017" s="2">
        <v>35.44</v>
      </c>
      <c r="Q3017">
        <v>13.47</v>
      </c>
      <c r="R3017">
        <v>44</v>
      </c>
      <c r="S3017" s="2">
        <v>966.68</v>
      </c>
      <c r="T3017" s="3">
        <v>0.01</v>
      </c>
      <c r="U3017" s="2">
        <v>9.67</v>
      </c>
      <c r="V3017" s="2">
        <v>957.01</v>
      </c>
      <c r="W3017" s="2">
        <v>4.92</v>
      </c>
      <c r="X3017" s="2">
        <v>961.93</v>
      </c>
    </row>
    <row r="3018" spans="1:24">
      <c r="A3018" t="s">
        <v>5408</v>
      </c>
      <c r="B3018" s="1">
        <v>44832</v>
      </c>
      <c r="C3018" t="s">
        <v>3829</v>
      </c>
      <c r="D3018" t="s">
        <v>736</v>
      </c>
      <c r="E3018" t="s">
        <v>39</v>
      </c>
      <c r="F3018" t="s">
        <v>39</v>
      </c>
      <c r="G3018" t="s">
        <v>46</v>
      </c>
      <c r="H3018" t="s">
        <v>125</v>
      </c>
      <c r="I3018" t="s">
        <v>176</v>
      </c>
      <c r="J3018" t="s">
        <v>233</v>
      </c>
      <c r="K3018" t="s">
        <v>50</v>
      </c>
      <c r="L3018" t="s">
        <v>58</v>
      </c>
      <c r="M3018" t="s">
        <v>35</v>
      </c>
      <c r="N3018" s="1">
        <v>44847</v>
      </c>
      <c r="O3018">
        <v>19.829999999999998</v>
      </c>
      <c r="P3018" s="2">
        <v>30.98</v>
      </c>
      <c r="Q3018">
        <v>11.15</v>
      </c>
      <c r="R3018">
        <v>30</v>
      </c>
      <c r="S3018" s="2">
        <v>594.9</v>
      </c>
      <c r="T3018" s="3">
        <v>0.03</v>
      </c>
      <c r="U3018" s="2">
        <v>17.850000000000001</v>
      </c>
      <c r="V3018" s="2">
        <v>577.04999999999995</v>
      </c>
      <c r="W3018" s="2">
        <v>19.510000000000002</v>
      </c>
      <c r="X3018" s="2">
        <v>596.55999999999995</v>
      </c>
    </row>
    <row r="3019" spans="1:24">
      <c r="A3019" t="s">
        <v>5409</v>
      </c>
      <c r="B3019" s="1">
        <v>44834</v>
      </c>
      <c r="C3019" t="s">
        <v>2807</v>
      </c>
      <c r="D3019" t="s">
        <v>739</v>
      </c>
      <c r="E3019" t="s">
        <v>45</v>
      </c>
      <c r="F3019" t="s">
        <v>45</v>
      </c>
      <c r="G3019" t="s">
        <v>46</v>
      </c>
      <c r="H3019" t="s">
        <v>62</v>
      </c>
      <c r="I3019" t="s">
        <v>176</v>
      </c>
      <c r="J3019" t="s">
        <v>237</v>
      </c>
      <c r="K3019" t="s">
        <v>33</v>
      </c>
      <c r="L3019" t="s">
        <v>34</v>
      </c>
      <c r="M3019" t="s">
        <v>35</v>
      </c>
      <c r="N3019" s="1">
        <v>44839</v>
      </c>
      <c r="O3019">
        <v>4.59</v>
      </c>
      <c r="P3019" s="2">
        <v>7.28</v>
      </c>
      <c r="Q3019">
        <v>2.69</v>
      </c>
      <c r="R3019">
        <v>50</v>
      </c>
      <c r="S3019" s="2">
        <v>229.5</v>
      </c>
      <c r="T3019" s="3">
        <v>0.01</v>
      </c>
      <c r="U3019" s="2">
        <v>2.2999999999999998</v>
      </c>
      <c r="V3019" s="2">
        <v>227.21</v>
      </c>
      <c r="W3019" s="2">
        <v>11.15</v>
      </c>
      <c r="X3019" s="2">
        <v>238.36</v>
      </c>
    </row>
    <row r="3020" spans="1:24">
      <c r="A3020" t="s">
        <v>5410</v>
      </c>
      <c r="B3020" s="1">
        <v>44835</v>
      </c>
      <c r="C3020" t="s">
        <v>5411</v>
      </c>
      <c r="D3020" t="s">
        <v>742</v>
      </c>
      <c r="E3020" t="s">
        <v>39</v>
      </c>
      <c r="F3020" t="s">
        <v>39</v>
      </c>
      <c r="G3020" t="s">
        <v>46</v>
      </c>
      <c r="H3020" t="s">
        <v>416</v>
      </c>
      <c r="I3020" t="s">
        <v>31</v>
      </c>
      <c r="J3020" t="s">
        <v>241</v>
      </c>
      <c r="K3020" t="s">
        <v>33</v>
      </c>
      <c r="L3020" t="s">
        <v>34</v>
      </c>
      <c r="M3020" t="s">
        <v>35</v>
      </c>
      <c r="N3020" s="1">
        <v>44869</v>
      </c>
      <c r="O3020">
        <v>19.829999999999998</v>
      </c>
      <c r="P3020" s="2">
        <v>30.98</v>
      </c>
      <c r="Q3020">
        <v>11.15</v>
      </c>
      <c r="R3020">
        <v>37</v>
      </c>
      <c r="S3020" s="2">
        <v>733.71</v>
      </c>
      <c r="T3020" s="3">
        <v>0.01</v>
      </c>
      <c r="U3020" s="2">
        <v>7.34</v>
      </c>
      <c r="V3020" s="2">
        <v>726.37</v>
      </c>
      <c r="W3020" s="2">
        <v>19.510000000000002</v>
      </c>
      <c r="X3020" s="2">
        <v>745.88</v>
      </c>
    </row>
    <row r="3021" spans="1:24">
      <c r="A3021" t="s">
        <v>5412</v>
      </c>
      <c r="B3021" s="1">
        <v>44835</v>
      </c>
      <c r="C3021" t="s">
        <v>3333</v>
      </c>
      <c r="D3021" t="s">
        <v>745</v>
      </c>
      <c r="E3021" t="s">
        <v>45</v>
      </c>
      <c r="F3021" t="s">
        <v>45</v>
      </c>
      <c r="G3021" t="s">
        <v>107</v>
      </c>
      <c r="H3021" t="s">
        <v>416</v>
      </c>
      <c r="I3021" t="s">
        <v>31</v>
      </c>
      <c r="J3021" t="s">
        <v>245</v>
      </c>
      <c r="K3021" t="s">
        <v>50</v>
      </c>
      <c r="L3021" t="s">
        <v>34</v>
      </c>
      <c r="M3021" t="s">
        <v>35</v>
      </c>
      <c r="N3021" s="1">
        <v>44895</v>
      </c>
      <c r="O3021">
        <v>1.3</v>
      </c>
      <c r="P3021" s="2">
        <v>2.88</v>
      </c>
      <c r="Q3021">
        <v>1.58</v>
      </c>
      <c r="R3021">
        <v>46</v>
      </c>
      <c r="S3021" s="2">
        <v>59.8</v>
      </c>
      <c r="T3021" s="3">
        <v>0.05</v>
      </c>
      <c r="U3021" s="2">
        <v>2.99</v>
      </c>
      <c r="V3021" s="2">
        <v>56.81</v>
      </c>
      <c r="W3021" s="2">
        <v>1.01</v>
      </c>
      <c r="X3021" s="2">
        <v>57.82</v>
      </c>
    </row>
    <row r="3022" spans="1:24">
      <c r="A3022" t="s">
        <v>5413</v>
      </c>
      <c r="B3022" s="1">
        <v>44840</v>
      </c>
      <c r="C3022" t="s">
        <v>3124</v>
      </c>
      <c r="D3022" t="s">
        <v>748</v>
      </c>
      <c r="E3022" t="s">
        <v>27</v>
      </c>
      <c r="F3022" t="s">
        <v>28</v>
      </c>
      <c r="G3022" t="s">
        <v>29</v>
      </c>
      <c r="H3022" t="s">
        <v>150</v>
      </c>
      <c r="I3022" t="s">
        <v>176</v>
      </c>
      <c r="J3022" t="s">
        <v>249</v>
      </c>
      <c r="K3022" t="s">
        <v>57</v>
      </c>
      <c r="L3022" t="s">
        <v>34</v>
      </c>
      <c r="M3022" t="s">
        <v>35</v>
      </c>
      <c r="N3022" s="1">
        <v>44848</v>
      </c>
      <c r="O3022">
        <v>3.52</v>
      </c>
      <c r="P3022" s="2">
        <v>5.68</v>
      </c>
      <c r="Q3022">
        <v>2.16</v>
      </c>
      <c r="R3022">
        <v>23</v>
      </c>
      <c r="S3022" s="2">
        <v>80.959999999999994</v>
      </c>
      <c r="T3022" s="3">
        <v>0.02</v>
      </c>
      <c r="U3022" s="2">
        <v>1.62</v>
      </c>
      <c r="V3022" s="2">
        <v>79.34</v>
      </c>
      <c r="W3022" s="2">
        <v>1.39</v>
      </c>
      <c r="X3022" s="2">
        <v>80.73</v>
      </c>
    </row>
    <row r="3023" spans="1:24">
      <c r="A3023" t="s">
        <v>5414</v>
      </c>
      <c r="B3023" s="1">
        <v>44842</v>
      </c>
      <c r="C3023" t="s">
        <v>3337</v>
      </c>
      <c r="D3023" t="s">
        <v>751</v>
      </c>
      <c r="E3023" t="s">
        <v>27</v>
      </c>
      <c r="F3023" t="s">
        <v>28</v>
      </c>
      <c r="G3023" t="s">
        <v>29</v>
      </c>
      <c r="H3023" t="s">
        <v>30</v>
      </c>
      <c r="I3023" t="s">
        <v>176</v>
      </c>
      <c r="J3023" t="s">
        <v>253</v>
      </c>
      <c r="K3023" t="s">
        <v>50</v>
      </c>
      <c r="L3023" t="s">
        <v>41</v>
      </c>
      <c r="M3023" t="s">
        <v>35</v>
      </c>
      <c r="N3023" s="1">
        <v>44867</v>
      </c>
      <c r="O3023">
        <v>11.04</v>
      </c>
      <c r="P3023" s="2">
        <v>16.98</v>
      </c>
      <c r="Q3023">
        <v>5.94</v>
      </c>
      <c r="R3023">
        <v>43</v>
      </c>
      <c r="S3023" s="2">
        <v>474.72</v>
      </c>
      <c r="T3023" s="3">
        <v>0.09</v>
      </c>
      <c r="U3023" s="2">
        <v>42.72</v>
      </c>
      <c r="V3023" s="2">
        <v>432</v>
      </c>
      <c r="W3023" s="2">
        <v>12.39</v>
      </c>
      <c r="X3023" s="2">
        <v>444.39</v>
      </c>
    </row>
    <row r="3024" spans="1:24">
      <c r="A3024" t="s">
        <v>5415</v>
      </c>
      <c r="B3024" s="1">
        <v>44845</v>
      </c>
      <c r="C3024" t="s">
        <v>3126</v>
      </c>
      <c r="D3024" t="s">
        <v>754</v>
      </c>
      <c r="E3024" t="s">
        <v>39</v>
      </c>
      <c r="F3024" t="s">
        <v>39</v>
      </c>
      <c r="G3024" t="s">
        <v>46</v>
      </c>
      <c r="H3024" t="s">
        <v>90</v>
      </c>
      <c r="I3024" t="s">
        <v>48</v>
      </c>
      <c r="J3024" t="s">
        <v>257</v>
      </c>
      <c r="K3024" t="s">
        <v>57</v>
      </c>
      <c r="L3024" t="s">
        <v>51</v>
      </c>
      <c r="M3024" t="s">
        <v>35</v>
      </c>
      <c r="N3024" s="1">
        <v>44878</v>
      </c>
      <c r="O3024">
        <v>2.31</v>
      </c>
      <c r="P3024" s="2">
        <v>3.78</v>
      </c>
      <c r="Q3024">
        <v>1.47</v>
      </c>
      <c r="R3024">
        <v>22</v>
      </c>
      <c r="S3024" s="2">
        <v>50.82</v>
      </c>
      <c r="T3024" s="3">
        <v>0.1</v>
      </c>
      <c r="U3024" s="2">
        <v>5.08</v>
      </c>
      <c r="V3024" s="2">
        <v>45.74</v>
      </c>
      <c r="W3024" s="2">
        <v>0.71</v>
      </c>
      <c r="X3024" s="2">
        <v>46.45</v>
      </c>
    </row>
    <row r="3025" spans="1:24">
      <c r="A3025" t="s">
        <v>5416</v>
      </c>
      <c r="B3025" s="1">
        <v>44846</v>
      </c>
      <c r="C3025" t="s">
        <v>5417</v>
      </c>
      <c r="D3025" t="s">
        <v>757</v>
      </c>
      <c r="E3025" t="s">
        <v>45</v>
      </c>
      <c r="F3025" t="s">
        <v>45</v>
      </c>
      <c r="G3025" t="s">
        <v>107</v>
      </c>
      <c r="H3025" t="s">
        <v>62</v>
      </c>
      <c r="I3025" t="s">
        <v>63</v>
      </c>
      <c r="J3025" t="s">
        <v>261</v>
      </c>
      <c r="K3025" t="s">
        <v>33</v>
      </c>
      <c r="L3025" t="s">
        <v>58</v>
      </c>
      <c r="M3025" t="s">
        <v>35</v>
      </c>
      <c r="N3025" s="1">
        <v>44899</v>
      </c>
      <c r="O3025">
        <v>54.29</v>
      </c>
      <c r="P3025" s="2">
        <v>90.48</v>
      </c>
      <c r="Q3025">
        <v>36.19</v>
      </c>
      <c r="R3025">
        <v>25</v>
      </c>
      <c r="S3025" s="2">
        <v>1357.25</v>
      </c>
      <c r="T3025" s="3">
        <v>0.02</v>
      </c>
      <c r="U3025" s="2">
        <v>27.15</v>
      </c>
      <c r="V3025" s="2">
        <v>1330.11</v>
      </c>
      <c r="W3025" s="2">
        <v>19.989999999999998</v>
      </c>
      <c r="X3025" s="2">
        <v>1350.1</v>
      </c>
    </row>
    <row r="3026" spans="1:24">
      <c r="A3026" t="s">
        <v>5418</v>
      </c>
      <c r="B3026" s="1">
        <v>44847</v>
      </c>
      <c r="C3026" t="s">
        <v>3540</v>
      </c>
      <c r="D3026" t="s">
        <v>760</v>
      </c>
      <c r="E3026" t="s">
        <v>27</v>
      </c>
      <c r="F3026" t="s">
        <v>28</v>
      </c>
      <c r="G3026" t="s">
        <v>29</v>
      </c>
      <c r="H3026" t="s">
        <v>433</v>
      </c>
      <c r="I3026" t="s">
        <v>48</v>
      </c>
      <c r="J3026" t="s">
        <v>265</v>
      </c>
      <c r="K3026" t="s">
        <v>57</v>
      </c>
      <c r="L3026" t="s">
        <v>51</v>
      </c>
      <c r="M3026" t="s">
        <v>35</v>
      </c>
      <c r="N3026" s="1">
        <v>44902</v>
      </c>
      <c r="O3026">
        <v>16.850000000000001</v>
      </c>
      <c r="P3026" s="2">
        <v>27.18</v>
      </c>
      <c r="Q3026">
        <v>10.33</v>
      </c>
      <c r="R3026">
        <v>38</v>
      </c>
      <c r="S3026" s="2">
        <v>640.29999999999995</v>
      </c>
      <c r="T3026" s="3">
        <v>0.01</v>
      </c>
      <c r="U3026" s="2">
        <v>6.4</v>
      </c>
      <c r="V3026" s="2">
        <v>633.9</v>
      </c>
      <c r="W3026" s="2">
        <v>8.23</v>
      </c>
      <c r="X3026" s="2">
        <v>642.13</v>
      </c>
    </row>
    <row r="3027" spans="1:24">
      <c r="A3027" t="s">
        <v>5419</v>
      </c>
      <c r="B3027" s="1">
        <v>44848</v>
      </c>
      <c r="C3027" t="s">
        <v>2061</v>
      </c>
      <c r="D3027" t="s">
        <v>763</v>
      </c>
      <c r="E3027" t="s">
        <v>39</v>
      </c>
      <c r="F3027" t="s">
        <v>39</v>
      </c>
      <c r="G3027" t="s">
        <v>46</v>
      </c>
      <c r="H3027" t="s">
        <v>30</v>
      </c>
      <c r="I3027" t="s">
        <v>31</v>
      </c>
      <c r="J3027" t="s">
        <v>269</v>
      </c>
      <c r="K3027" t="s">
        <v>33</v>
      </c>
      <c r="L3027" t="s">
        <v>34</v>
      </c>
      <c r="M3027" t="s">
        <v>35</v>
      </c>
      <c r="N3027" s="1">
        <v>44906</v>
      </c>
      <c r="O3027">
        <v>6.39</v>
      </c>
      <c r="P3027" s="2">
        <v>19.98</v>
      </c>
      <c r="Q3027">
        <v>13.59</v>
      </c>
      <c r="R3027">
        <v>9</v>
      </c>
      <c r="S3027" s="2">
        <v>57.51</v>
      </c>
      <c r="T3027" s="3">
        <v>0.06</v>
      </c>
      <c r="U3027" s="2">
        <v>3.45</v>
      </c>
      <c r="V3027" s="2">
        <v>54.06</v>
      </c>
      <c r="W3027" s="2">
        <v>4</v>
      </c>
      <c r="X3027" s="2">
        <v>58.06</v>
      </c>
    </row>
    <row r="3028" spans="1:24">
      <c r="A3028" t="s">
        <v>5420</v>
      </c>
      <c r="B3028" s="1">
        <v>44849</v>
      </c>
      <c r="C3028" t="s">
        <v>2391</v>
      </c>
      <c r="D3028" t="s">
        <v>766</v>
      </c>
      <c r="E3028" t="s">
        <v>45</v>
      </c>
      <c r="F3028" t="s">
        <v>45</v>
      </c>
      <c r="G3028" t="s">
        <v>29</v>
      </c>
      <c r="H3028" t="s">
        <v>90</v>
      </c>
      <c r="I3028" t="s">
        <v>63</v>
      </c>
      <c r="J3028" t="s">
        <v>273</v>
      </c>
      <c r="K3028" t="s">
        <v>33</v>
      </c>
      <c r="L3028" t="s">
        <v>41</v>
      </c>
      <c r="M3028" t="s">
        <v>35</v>
      </c>
      <c r="N3028" s="1">
        <v>44890</v>
      </c>
      <c r="O3028">
        <v>56.16</v>
      </c>
      <c r="P3028" s="2">
        <v>136.97999999999999</v>
      </c>
      <c r="Q3028">
        <v>80.819999999999993</v>
      </c>
      <c r="R3028">
        <v>27</v>
      </c>
      <c r="S3028" s="2">
        <v>1516.32</v>
      </c>
      <c r="T3028" s="3">
        <v>0.09</v>
      </c>
      <c r="U3028" s="2">
        <v>136.47</v>
      </c>
      <c r="V3028" s="2">
        <v>1379.85</v>
      </c>
      <c r="W3028" s="2">
        <v>24.49</v>
      </c>
      <c r="X3028" s="2">
        <v>1404.34</v>
      </c>
    </row>
    <row r="3029" spans="1:24">
      <c r="A3029" t="s">
        <v>5421</v>
      </c>
      <c r="B3029" s="1">
        <v>44850</v>
      </c>
      <c r="C3029" t="s">
        <v>3346</v>
      </c>
      <c r="D3029" t="s">
        <v>769</v>
      </c>
      <c r="E3029" t="s">
        <v>27</v>
      </c>
      <c r="F3029" t="s">
        <v>28</v>
      </c>
      <c r="G3029" t="s">
        <v>46</v>
      </c>
      <c r="H3029" t="s">
        <v>125</v>
      </c>
      <c r="I3029" t="s">
        <v>31</v>
      </c>
      <c r="J3029" t="s">
        <v>277</v>
      </c>
      <c r="K3029" t="s">
        <v>33</v>
      </c>
      <c r="L3029" t="s">
        <v>51</v>
      </c>
      <c r="M3029" t="s">
        <v>35</v>
      </c>
      <c r="N3029" s="1">
        <v>44882</v>
      </c>
      <c r="O3029">
        <v>1.0900000000000001</v>
      </c>
      <c r="P3029" s="2">
        <v>2.6</v>
      </c>
      <c r="Q3029">
        <v>1.51</v>
      </c>
      <c r="R3029">
        <v>12</v>
      </c>
      <c r="S3029" s="2">
        <v>13.08</v>
      </c>
      <c r="T3029" s="3">
        <v>0.05</v>
      </c>
      <c r="U3029" s="2">
        <v>0.65</v>
      </c>
      <c r="V3029" s="2">
        <v>12.43</v>
      </c>
      <c r="W3029" s="2">
        <v>2.4</v>
      </c>
      <c r="X3029" s="2">
        <v>14.83</v>
      </c>
    </row>
    <row r="3030" spans="1:24">
      <c r="A3030" t="s">
        <v>5422</v>
      </c>
      <c r="B3030" s="1">
        <v>44852</v>
      </c>
      <c r="C3030" t="s">
        <v>4874</v>
      </c>
      <c r="D3030" t="s">
        <v>772</v>
      </c>
      <c r="E3030" t="s">
        <v>39</v>
      </c>
      <c r="F3030" t="s">
        <v>39</v>
      </c>
      <c r="G3030" t="s">
        <v>107</v>
      </c>
      <c r="H3030" t="s">
        <v>167</v>
      </c>
      <c r="I3030" t="s">
        <v>31</v>
      </c>
      <c r="J3030" t="s">
        <v>281</v>
      </c>
      <c r="K3030" t="s">
        <v>50</v>
      </c>
      <c r="L3030" t="s">
        <v>58</v>
      </c>
      <c r="M3030" t="s">
        <v>35</v>
      </c>
      <c r="N3030" s="1">
        <v>44873</v>
      </c>
      <c r="O3030">
        <v>56.16</v>
      </c>
      <c r="P3030" s="2">
        <v>136.97999999999999</v>
      </c>
      <c r="Q3030">
        <v>80.819999999999993</v>
      </c>
      <c r="R3030">
        <v>21</v>
      </c>
      <c r="S3030" s="2">
        <v>1179.3599999999999</v>
      </c>
      <c r="T3030" s="3">
        <v>0.05</v>
      </c>
      <c r="U3030" s="2">
        <v>58.97</v>
      </c>
      <c r="V3030" s="2">
        <v>1120.3900000000001</v>
      </c>
      <c r="W3030" s="2">
        <v>24.49</v>
      </c>
      <c r="X3030" s="2">
        <v>1144.8800000000001</v>
      </c>
    </row>
    <row r="3031" spans="1:24">
      <c r="A3031" t="s">
        <v>5423</v>
      </c>
      <c r="B3031" s="1">
        <v>44853</v>
      </c>
      <c r="C3031" t="s">
        <v>4141</v>
      </c>
      <c r="D3031" t="s">
        <v>775</v>
      </c>
      <c r="E3031" t="s">
        <v>45</v>
      </c>
      <c r="F3031" t="s">
        <v>45</v>
      </c>
      <c r="G3031" t="s">
        <v>29</v>
      </c>
      <c r="H3031" t="s">
        <v>30</v>
      </c>
      <c r="I3031" t="s">
        <v>73</v>
      </c>
      <c r="J3031" t="s">
        <v>285</v>
      </c>
      <c r="K3031" t="s">
        <v>57</v>
      </c>
      <c r="L3031" t="s">
        <v>34</v>
      </c>
      <c r="M3031" t="s">
        <v>35</v>
      </c>
      <c r="N3031" s="1">
        <v>44895</v>
      </c>
      <c r="O3031">
        <v>5.19</v>
      </c>
      <c r="P3031" s="2">
        <v>12.98</v>
      </c>
      <c r="Q3031">
        <v>7.79</v>
      </c>
      <c r="R3031">
        <v>49</v>
      </c>
      <c r="S3031" s="2">
        <v>254.31</v>
      </c>
      <c r="T3031" s="3">
        <v>0.09</v>
      </c>
      <c r="U3031" s="2">
        <v>22.89</v>
      </c>
      <c r="V3031" s="2">
        <v>231.42</v>
      </c>
      <c r="W3031" s="2">
        <v>3.14</v>
      </c>
      <c r="X3031" s="2">
        <v>234.56</v>
      </c>
    </row>
    <row r="3032" spans="1:24">
      <c r="A3032" t="s">
        <v>5424</v>
      </c>
      <c r="B3032" s="1">
        <v>44854</v>
      </c>
      <c r="C3032" t="s">
        <v>2481</v>
      </c>
      <c r="D3032" t="s">
        <v>778</v>
      </c>
      <c r="E3032" t="s">
        <v>39</v>
      </c>
      <c r="F3032" t="s">
        <v>39</v>
      </c>
      <c r="G3032" t="s">
        <v>107</v>
      </c>
      <c r="H3032" t="s">
        <v>47</v>
      </c>
      <c r="I3032" t="s">
        <v>63</v>
      </c>
      <c r="J3032" t="s">
        <v>289</v>
      </c>
      <c r="K3032" t="s">
        <v>50</v>
      </c>
      <c r="L3032" t="s">
        <v>41</v>
      </c>
      <c r="M3032" t="s">
        <v>35</v>
      </c>
      <c r="N3032" s="1">
        <v>44877</v>
      </c>
      <c r="O3032">
        <v>2.2599999999999998</v>
      </c>
      <c r="P3032" s="2">
        <v>3.58</v>
      </c>
      <c r="Q3032">
        <v>1.32</v>
      </c>
      <c r="R3032">
        <v>34</v>
      </c>
      <c r="S3032" s="2">
        <v>76.84</v>
      </c>
      <c r="T3032" s="3">
        <v>7.0000000000000007E-2</v>
      </c>
      <c r="U3032" s="2">
        <v>5.38</v>
      </c>
      <c r="V3032" s="2">
        <v>71.459999999999994</v>
      </c>
      <c r="W3032" s="2">
        <v>5.47</v>
      </c>
      <c r="X3032" s="2">
        <v>76.930000000000007</v>
      </c>
    </row>
    <row r="3033" spans="1:24">
      <c r="A3033" t="s">
        <v>5425</v>
      </c>
      <c r="B3033" s="1">
        <v>44856</v>
      </c>
      <c r="C3033" t="s">
        <v>5426</v>
      </c>
      <c r="D3033" t="s">
        <v>781</v>
      </c>
      <c r="E3033" t="s">
        <v>39</v>
      </c>
      <c r="F3033" t="s">
        <v>39</v>
      </c>
      <c r="G3033" t="s">
        <v>46</v>
      </c>
      <c r="H3033" t="s">
        <v>116</v>
      </c>
      <c r="I3033" t="s">
        <v>63</v>
      </c>
      <c r="J3033" t="s">
        <v>293</v>
      </c>
      <c r="K3033" t="s">
        <v>57</v>
      </c>
      <c r="L3033" t="s">
        <v>51</v>
      </c>
      <c r="M3033" t="s">
        <v>35</v>
      </c>
      <c r="N3033" s="1">
        <v>44909</v>
      </c>
      <c r="O3033">
        <v>1.59</v>
      </c>
      <c r="P3033" s="2">
        <v>2.61</v>
      </c>
      <c r="Q3033">
        <v>1.02</v>
      </c>
      <c r="R3033">
        <v>44</v>
      </c>
      <c r="S3033" s="2">
        <v>69.959999999999994</v>
      </c>
      <c r="T3033" s="3">
        <v>7.0000000000000007E-2</v>
      </c>
      <c r="U3033" s="2">
        <v>4.9000000000000004</v>
      </c>
      <c r="V3033" s="2">
        <v>65.06</v>
      </c>
      <c r="W3033" s="2">
        <v>0.5</v>
      </c>
      <c r="X3033" s="2">
        <v>65.56</v>
      </c>
    </row>
    <row r="3034" spans="1:24">
      <c r="A3034" t="s">
        <v>5427</v>
      </c>
      <c r="B3034" s="1">
        <v>44857</v>
      </c>
      <c r="C3034" t="s">
        <v>3354</v>
      </c>
      <c r="D3034" t="s">
        <v>784</v>
      </c>
      <c r="E3034" t="s">
        <v>45</v>
      </c>
      <c r="F3034" t="s">
        <v>45</v>
      </c>
      <c r="G3034" t="s">
        <v>72</v>
      </c>
      <c r="H3034" t="s">
        <v>125</v>
      </c>
      <c r="I3034" t="s">
        <v>73</v>
      </c>
      <c r="J3034" t="s">
        <v>297</v>
      </c>
      <c r="K3034" t="s">
        <v>33</v>
      </c>
      <c r="L3034" t="s">
        <v>58</v>
      </c>
      <c r="M3034" t="s">
        <v>35</v>
      </c>
      <c r="N3034" s="1">
        <v>44895</v>
      </c>
      <c r="O3034">
        <v>8.82</v>
      </c>
      <c r="P3034" s="2">
        <v>20.99</v>
      </c>
      <c r="Q3034">
        <v>12.17</v>
      </c>
      <c r="R3034">
        <v>17</v>
      </c>
      <c r="S3034" s="2">
        <v>149.94</v>
      </c>
      <c r="T3034" s="3">
        <v>0</v>
      </c>
      <c r="U3034" s="2">
        <v>0</v>
      </c>
      <c r="V3034" s="2">
        <v>149.94</v>
      </c>
      <c r="W3034" s="2">
        <v>4.8099999999999996</v>
      </c>
      <c r="X3034" s="2">
        <v>154.75</v>
      </c>
    </row>
    <row r="3035" spans="1:24">
      <c r="A3035" t="s">
        <v>5428</v>
      </c>
      <c r="B3035" s="1">
        <v>44857</v>
      </c>
      <c r="C3035" t="s">
        <v>5429</v>
      </c>
      <c r="D3035" t="s">
        <v>787</v>
      </c>
      <c r="E3035" t="s">
        <v>27</v>
      </c>
      <c r="F3035" t="s">
        <v>28</v>
      </c>
      <c r="G3035" t="s">
        <v>29</v>
      </c>
      <c r="H3035" t="s">
        <v>90</v>
      </c>
      <c r="I3035" t="s">
        <v>48</v>
      </c>
      <c r="J3035" t="s">
        <v>301</v>
      </c>
      <c r="K3035" t="s">
        <v>57</v>
      </c>
      <c r="L3035" t="s">
        <v>58</v>
      </c>
      <c r="M3035" t="s">
        <v>35</v>
      </c>
      <c r="N3035" s="1">
        <v>44902</v>
      </c>
      <c r="O3035">
        <v>56.16</v>
      </c>
      <c r="P3035" s="2">
        <v>136.97999999999999</v>
      </c>
      <c r="Q3035">
        <v>80.819999999999993</v>
      </c>
      <c r="R3035">
        <v>3</v>
      </c>
      <c r="S3035" s="2">
        <v>168.48</v>
      </c>
      <c r="T3035" s="3">
        <v>0.1</v>
      </c>
      <c r="U3035" s="2">
        <v>16.850000000000001</v>
      </c>
      <c r="V3035" s="2">
        <v>151.63</v>
      </c>
      <c r="W3035" s="2">
        <v>24.49</v>
      </c>
      <c r="X3035" s="2">
        <v>176.12</v>
      </c>
    </row>
    <row r="3036" spans="1:24">
      <c r="A3036" t="s">
        <v>5430</v>
      </c>
      <c r="B3036" s="1">
        <v>44857</v>
      </c>
      <c r="C3036" t="s">
        <v>3555</v>
      </c>
      <c r="D3036" t="s">
        <v>790</v>
      </c>
      <c r="E3036" t="s">
        <v>27</v>
      </c>
      <c r="F3036" t="s">
        <v>28</v>
      </c>
      <c r="G3036" t="s">
        <v>72</v>
      </c>
      <c r="H3036" t="s">
        <v>116</v>
      </c>
      <c r="I3036" t="s">
        <v>31</v>
      </c>
      <c r="J3036" t="s">
        <v>305</v>
      </c>
      <c r="K3036" t="s">
        <v>33</v>
      </c>
      <c r="L3036" t="s">
        <v>58</v>
      </c>
      <c r="M3036" t="s">
        <v>35</v>
      </c>
      <c r="N3036" s="1">
        <v>44870</v>
      </c>
      <c r="O3036">
        <v>1.84</v>
      </c>
      <c r="P3036" s="2">
        <v>2.88</v>
      </c>
      <c r="Q3036">
        <v>1.04</v>
      </c>
      <c r="R3036">
        <v>32</v>
      </c>
      <c r="S3036" s="2">
        <v>58.88</v>
      </c>
      <c r="T3036" s="3">
        <v>0.01</v>
      </c>
      <c r="U3036" s="2">
        <v>0.59</v>
      </c>
      <c r="V3036" s="2">
        <v>58.29</v>
      </c>
      <c r="W3036" s="2">
        <v>1.49</v>
      </c>
      <c r="X3036" s="2">
        <v>59.78</v>
      </c>
    </row>
    <row r="3037" spans="1:24">
      <c r="A3037" t="s">
        <v>5431</v>
      </c>
      <c r="B3037" s="1">
        <v>44859</v>
      </c>
      <c r="C3037" t="s">
        <v>5432</v>
      </c>
      <c r="D3037" t="s">
        <v>793</v>
      </c>
      <c r="E3037" t="s">
        <v>39</v>
      </c>
      <c r="F3037" t="s">
        <v>39</v>
      </c>
      <c r="G3037" t="s">
        <v>29</v>
      </c>
      <c r="H3037" t="s">
        <v>90</v>
      </c>
      <c r="I3037" t="s">
        <v>73</v>
      </c>
      <c r="J3037" t="s">
        <v>309</v>
      </c>
      <c r="K3037" t="s">
        <v>50</v>
      </c>
      <c r="L3037" t="s">
        <v>41</v>
      </c>
      <c r="M3037" t="s">
        <v>52</v>
      </c>
      <c r="N3037" s="1">
        <v>44874</v>
      </c>
      <c r="O3037">
        <v>1.59</v>
      </c>
      <c r="P3037" s="2">
        <v>2.61</v>
      </c>
      <c r="Q3037">
        <v>1.02</v>
      </c>
      <c r="R3037">
        <v>25</v>
      </c>
      <c r="S3037" s="2">
        <v>39.75</v>
      </c>
      <c r="T3037" s="3">
        <v>0.04</v>
      </c>
      <c r="U3037" s="2">
        <v>1.59</v>
      </c>
      <c r="V3037" s="2">
        <v>38.159999999999997</v>
      </c>
      <c r="W3037" s="2">
        <v>0.5</v>
      </c>
      <c r="X3037" s="2">
        <v>38.659999999999997</v>
      </c>
    </row>
    <row r="3038" spans="1:24">
      <c r="A3038" t="s">
        <v>5433</v>
      </c>
      <c r="B3038" s="1">
        <v>44859</v>
      </c>
      <c r="C3038" t="s">
        <v>4336</v>
      </c>
      <c r="D3038" t="s">
        <v>796</v>
      </c>
      <c r="E3038" t="s">
        <v>45</v>
      </c>
      <c r="F3038" t="s">
        <v>45</v>
      </c>
      <c r="G3038" t="s">
        <v>29</v>
      </c>
      <c r="H3038" t="s">
        <v>47</v>
      </c>
      <c r="I3038" t="s">
        <v>176</v>
      </c>
      <c r="J3038" t="s">
        <v>313</v>
      </c>
      <c r="K3038" t="s">
        <v>57</v>
      </c>
      <c r="L3038" t="s">
        <v>34</v>
      </c>
      <c r="M3038" t="s">
        <v>35</v>
      </c>
      <c r="N3038" s="1">
        <v>44889</v>
      </c>
      <c r="O3038">
        <v>0.9</v>
      </c>
      <c r="P3038" s="2">
        <v>2.1</v>
      </c>
      <c r="Q3038">
        <v>1.2</v>
      </c>
      <c r="R3038">
        <v>33</v>
      </c>
      <c r="S3038" s="2">
        <v>29.7</v>
      </c>
      <c r="T3038" s="3">
        <v>0.05</v>
      </c>
      <c r="U3038" s="2">
        <v>1.49</v>
      </c>
      <c r="V3038" s="2">
        <v>28.22</v>
      </c>
      <c r="W3038" s="2">
        <v>0.7</v>
      </c>
      <c r="X3038" s="2">
        <v>28.92</v>
      </c>
    </row>
    <row r="3039" spans="1:24">
      <c r="A3039" t="s">
        <v>5434</v>
      </c>
      <c r="B3039" s="1">
        <v>44862</v>
      </c>
      <c r="C3039" t="s">
        <v>5435</v>
      </c>
      <c r="D3039" t="s">
        <v>799</v>
      </c>
      <c r="E3039" t="s">
        <v>27</v>
      </c>
      <c r="F3039" t="s">
        <v>28</v>
      </c>
      <c r="G3039" t="s">
        <v>107</v>
      </c>
      <c r="H3039" t="s">
        <v>62</v>
      </c>
      <c r="I3039" t="s">
        <v>48</v>
      </c>
      <c r="J3039" t="s">
        <v>317</v>
      </c>
      <c r="K3039" t="s">
        <v>33</v>
      </c>
      <c r="L3039" t="s">
        <v>41</v>
      </c>
      <c r="M3039" t="s">
        <v>52</v>
      </c>
      <c r="N3039" s="1">
        <v>44908</v>
      </c>
      <c r="O3039">
        <v>4.46</v>
      </c>
      <c r="P3039" s="2">
        <v>10.89</v>
      </c>
      <c r="Q3039">
        <v>6.43</v>
      </c>
      <c r="R3039">
        <v>30</v>
      </c>
      <c r="S3039" s="2">
        <v>133.80000000000001</v>
      </c>
      <c r="T3039" s="3">
        <v>0.08</v>
      </c>
      <c r="U3039" s="2">
        <v>10.7</v>
      </c>
      <c r="V3039" s="2">
        <v>123.1</v>
      </c>
      <c r="W3039" s="2">
        <v>4.5</v>
      </c>
      <c r="X3039" s="2">
        <v>127.6</v>
      </c>
    </row>
    <row r="3040" spans="1:24">
      <c r="A3040" t="s">
        <v>5436</v>
      </c>
      <c r="B3040" s="1">
        <v>44862</v>
      </c>
      <c r="C3040" t="s">
        <v>5437</v>
      </c>
      <c r="D3040" t="s">
        <v>802</v>
      </c>
      <c r="E3040" t="s">
        <v>27</v>
      </c>
      <c r="F3040" t="s">
        <v>28</v>
      </c>
      <c r="G3040" t="s">
        <v>29</v>
      </c>
      <c r="H3040" t="s">
        <v>90</v>
      </c>
      <c r="I3040" t="s">
        <v>73</v>
      </c>
      <c r="J3040" t="s">
        <v>321</v>
      </c>
      <c r="K3040" t="s">
        <v>57</v>
      </c>
      <c r="L3040" t="s">
        <v>58</v>
      </c>
      <c r="M3040" t="s">
        <v>35</v>
      </c>
      <c r="N3040" s="1">
        <v>44877</v>
      </c>
      <c r="O3040">
        <v>1.98</v>
      </c>
      <c r="P3040" s="2">
        <v>3.15</v>
      </c>
      <c r="Q3040">
        <v>1.17</v>
      </c>
      <c r="R3040">
        <v>24</v>
      </c>
      <c r="S3040" s="2">
        <v>47.52</v>
      </c>
      <c r="T3040" s="3">
        <v>0.02</v>
      </c>
      <c r="U3040" s="2">
        <v>0.95</v>
      </c>
      <c r="V3040" s="2">
        <v>46.57</v>
      </c>
      <c r="W3040" s="2">
        <v>0.49</v>
      </c>
      <c r="X3040" s="2">
        <v>47.06</v>
      </c>
    </row>
    <row r="3041" spans="1:24">
      <c r="A3041" t="s">
        <v>5438</v>
      </c>
      <c r="B3041" s="1">
        <v>44863</v>
      </c>
      <c r="C3041" t="s">
        <v>4765</v>
      </c>
      <c r="D3041" t="s">
        <v>805</v>
      </c>
      <c r="E3041" t="s">
        <v>39</v>
      </c>
      <c r="F3041" t="s">
        <v>39</v>
      </c>
      <c r="G3041" t="s">
        <v>107</v>
      </c>
      <c r="H3041" t="s">
        <v>66</v>
      </c>
      <c r="I3041" t="s">
        <v>73</v>
      </c>
      <c r="J3041" t="s">
        <v>324</v>
      </c>
      <c r="K3041" t="s">
        <v>33</v>
      </c>
      <c r="L3041" t="s">
        <v>58</v>
      </c>
      <c r="M3041" t="s">
        <v>35</v>
      </c>
      <c r="N3041" s="1">
        <v>44923</v>
      </c>
      <c r="O3041">
        <v>6.39</v>
      </c>
      <c r="P3041" s="2">
        <v>19.98</v>
      </c>
      <c r="Q3041">
        <v>13.59</v>
      </c>
      <c r="R3041">
        <v>9</v>
      </c>
      <c r="S3041" s="2">
        <v>57.51</v>
      </c>
      <c r="T3041" s="3">
        <v>0.09</v>
      </c>
      <c r="U3041" s="2">
        <v>5.18</v>
      </c>
      <c r="V3041" s="2">
        <v>52.33</v>
      </c>
      <c r="W3041" s="2">
        <v>4</v>
      </c>
      <c r="X3041" s="2">
        <v>56.33</v>
      </c>
    </row>
    <row r="3042" spans="1:24">
      <c r="A3042" t="s">
        <v>5439</v>
      </c>
      <c r="B3042" s="1">
        <v>44865</v>
      </c>
      <c r="C3042" t="s">
        <v>2727</v>
      </c>
      <c r="D3042" t="s">
        <v>808</v>
      </c>
      <c r="E3042" t="s">
        <v>45</v>
      </c>
      <c r="F3042" t="s">
        <v>45</v>
      </c>
      <c r="G3042" t="s">
        <v>29</v>
      </c>
      <c r="H3042" t="s">
        <v>150</v>
      </c>
      <c r="I3042" t="s">
        <v>31</v>
      </c>
      <c r="J3042" t="s">
        <v>328</v>
      </c>
      <c r="K3042" t="s">
        <v>50</v>
      </c>
      <c r="L3042" t="s">
        <v>51</v>
      </c>
      <c r="M3042" t="s">
        <v>35</v>
      </c>
      <c r="N3042" s="1">
        <v>44924</v>
      </c>
      <c r="O3042">
        <v>9.91</v>
      </c>
      <c r="P3042" s="2">
        <v>15.99</v>
      </c>
      <c r="Q3042">
        <v>6.08</v>
      </c>
      <c r="R3042">
        <v>33</v>
      </c>
      <c r="S3042" s="2">
        <v>327.02999999999997</v>
      </c>
      <c r="T3042" s="3">
        <v>0.01</v>
      </c>
      <c r="U3042" s="2">
        <v>3.27</v>
      </c>
      <c r="V3042" s="2">
        <v>323.76</v>
      </c>
      <c r="W3042" s="2">
        <v>11.28</v>
      </c>
      <c r="X3042" s="2">
        <v>335.04</v>
      </c>
    </row>
    <row r="3043" spans="1:24">
      <c r="A3043" t="s">
        <v>5440</v>
      </c>
      <c r="B3043" s="1">
        <v>44865</v>
      </c>
      <c r="C3043" t="s">
        <v>5441</v>
      </c>
      <c r="D3043" t="s">
        <v>811</v>
      </c>
      <c r="E3043" t="s">
        <v>27</v>
      </c>
      <c r="F3043" t="s">
        <v>28</v>
      </c>
      <c r="G3043" t="s">
        <v>29</v>
      </c>
      <c r="H3043" t="s">
        <v>62</v>
      </c>
      <c r="I3043" t="s">
        <v>31</v>
      </c>
      <c r="J3043" t="s">
        <v>332</v>
      </c>
      <c r="K3043" t="s">
        <v>57</v>
      </c>
      <c r="L3043" t="s">
        <v>58</v>
      </c>
      <c r="M3043" t="s">
        <v>35</v>
      </c>
      <c r="N3043" s="1">
        <v>44898</v>
      </c>
      <c r="O3043">
        <v>3.65</v>
      </c>
      <c r="P3043" s="2">
        <v>5.98</v>
      </c>
      <c r="Q3043">
        <v>2.33</v>
      </c>
      <c r="R3043">
        <v>23</v>
      </c>
      <c r="S3043" s="2">
        <v>83.95</v>
      </c>
      <c r="T3043" s="3">
        <v>0.01</v>
      </c>
      <c r="U3043" s="2">
        <v>0.84</v>
      </c>
      <c r="V3043" s="2">
        <v>83.11</v>
      </c>
      <c r="W3043" s="2">
        <v>1.49</v>
      </c>
      <c r="X3043" s="2">
        <v>84.6</v>
      </c>
    </row>
    <row r="3044" spans="1:24">
      <c r="A3044" t="s">
        <v>5442</v>
      </c>
      <c r="B3044" s="1">
        <v>44865</v>
      </c>
      <c r="C3044" t="s">
        <v>5443</v>
      </c>
      <c r="D3044" t="s">
        <v>814</v>
      </c>
      <c r="E3044" t="s">
        <v>39</v>
      </c>
      <c r="F3044" t="s">
        <v>39</v>
      </c>
      <c r="G3044" t="s">
        <v>107</v>
      </c>
      <c r="H3044" t="s">
        <v>150</v>
      </c>
      <c r="I3044" t="s">
        <v>63</v>
      </c>
      <c r="J3044" t="s">
        <v>336</v>
      </c>
      <c r="K3044" t="s">
        <v>33</v>
      </c>
      <c r="L3044" t="s">
        <v>34</v>
      </c>
      <c r="M3044" t="s">
        <v>35</v>
      </c>
      <c r="N3044" s="1">
        <v>44907</v>
      </c>
      <c r="O3044">
        <v>3.5</v>
      </c>
      <c r="P3044" s="2">
        <v>5.74</v>
      </c>
      <c r="Q3044">
        <v>2.2400000000000002</v>
      </c>
      <c r="R3044">
        <v>48</v>
      </c>
      <c r="S3044" s="2">
        <v>168</v>
      </c>
      <c r="T3044" s="3">
        <v>0.05</v>
      </c>
      <c r="U3044" s="2">
        <v>8.4</v>
      </c>
      <c r="V3044" s="2">
        <v>159.6</v>
      </c>
      <c r="W3044" s="2">
        <v>5.01</v>
      </c>
      <c r="X3044" s="2">
        <v>164.61</v>
      </c>
    </row>
    <row r="3045" spans="1:24">
      <c r="A3045" t="s">
        <v>5444</v>
      </c>
      <c r="B3045" s="1">
        <v>44867</v>
      </c>
      <c r="C3045" t="s">
        <v>4898</v>
      </c>
      <c r="D3045" t="s">
        <v>817</v>
      </c>
      <c r="E3045" t="s">
        <v>45</v>
      </c>
      <c r="F3045" t="s">
        <v>45</v>
      </c>
      <c r="G3045" t="s">
        <v>29</v>
      </c>
      <c r="H3045" t="s">
        <v>47</v>
      </c>
      <c r="I3045" t="s">
        <v>73</v>
      </c>
      <c r="J3045" t="s">
        <v>340</v>
      </c>
      <c r="K3045" t="s">
        <v>33</v>
      </c>
      <c r="L3045" t="s">
        <v>34</v>
      </c>
      <c r="M3045" t="s">
        <v>35</v>
      </c>
      <c r="N3045" s="1">
        <v>44880</v>
      </c>
      <c r="O3045">
        <v>39.64</v>
      </c>
      <c r="P3045" s="2">
        <v>152.47999999999999</v>
      </c>
      <c r="Q3045">
        <v>112.84</v>
      </c>
      <c r="R3045">
        <v>44</v>
      </c>
      <c r="S3045" s="2">
        <v>1744.16</v>
      </c>
      <c r="T3045" s="3">
        <v>0.03</v>
      </c>
      <c r="U3045" s="2">
        <v>52.32</v>
      </c>
      <c r="V3045" s="2">
        <v>1691.84</v>
      </c>
      <c r="W3045" s="2">
        <v>6.5</v>
      </c>
      <c r="X3045" s="2">
        <v>1698.34</v>
      </c>
    </row>
    <row r="3046" spans="1:24">
      <c r="A3046" t="s">
        <v>5445</v>
      </c>
      <c r="B3046" s="1">
        <v>44867</v>
      </c>
      <c r="C3046" t="s">
        <v>4048</v>
      </c>
      <c r="D3046" t="s">
        <v>820</v>
      </c>
      <c r="E3046" t="s">
        <v>27</v>
      </c>
      <c r="F3046" t="s">
        <v>28</v>
      </c>
      <c r="G3046" t="s">
        <v>107</v>
      </c>
      <c r="H3046" t="s">
        <v>433</v>
      </c>
      <c r="I3046" t="s">
        <v>63</v>
      </c>
      <c r="J3046" t="s">
        <v>344</v>
      </c>
      <c r="K3046" t="s">
        <v>50</v>
      </c>
      <c r="L3046" t="s">
        <v>34</v>
      </c>
      <c r="M3046" t="s">
        <v>35</v>
      </c>
      <c r="N3046" s="1">
        <v>44915</v>
      </c>
      <c r="O3046">
        <v>2.5</v>
      </c>
      <c r="P3046" s="2">
        <v>5.68</v>
      </c>
      <c r="Q3046">
        <v>3.18</v>
      </c>
      <c r="R3046">
        <v>34</v>
      </c>
      <c r="S3046" s="2">
        <v>85</v>
      </c>
      <c r="T3046" s="3">
        <v>0</v>
      </c>
      <c r="U3046" s="2">
        <v>0</v>
      </c>
      <c r="V3046" s="2">
        <v>85</v>
      </c>
      <c r="W3046" s="2">
        <v>3.6</v>
      </c>
      <c r="X3046" s="2">
        <v>88.6</v>
      </c>
    </row>
    <row r="3047" spans="1:24">
      <c r="A3047" t="s">
        <v>5446</v>
      </c>
      <c r="B3047" s="1">
        <v>44867</v>
      </c>
      <c r="C3047" t="s">
        <v>5447</v>
      </c>
      <c r="D3047" t="s">
        <v>823</v>
      </c>
      <c r="E3047" t="s">
        <v>39</v>
      </c>
      <c r="F3047" t="s">
        <v>39</v>
      </c>
      <c r="G3047" t="s">
        <v>107</v>
      </c>
      <c r="H3047" t="s">
        <v>167</v>
      </c>
      <c r="I3047" t="s">
        <v>63</v>
      </c>
      <c r="J3047" t="s">
        <v>348</v>
      </c>
      <c r="K3047" t="s">
        <v>33</v>
      </c>
      <c r="L3047" t="s">
        <v>58</v>
      </c>
      <c r="M3047" t="s">
        <v>35</v>
      </c>
      <c r="N3047" s="1">
        <v>44919</v>
      </c>
      <c r="O3047">
        <v>16.8</v>
      </c>
      <c r="P3047" s="2">
        <v>40.97</v>
      </c>
      <c r="Q3047">
        <v>24.17</v>
      </c>
      <c r="R3047">
        <v>26</v>
      </c>
      <c r="S3047" s="2">
        <v>436.8</v>
      </c>
      <c r="T3047" s="3">
        <v>0.06</v>
      </c>
      <c r="U3047" s="2">
        <v>26.21</v>
      </c>
      <c r="V3047" s="2">
        <v>410.59</v>
      </c>
      <c r="W3047" s="2">
        <v>8.99</v>
      </c>
      <c r="X3047" s="2">
        <v>419.58</v>
      </c>
    </row>
    <row r="3048" spans="1:24">
      <c r="A3048" t="s">
        <v>5448</v>
      </c>
      <c r="B3048" s="1">
        <v>44867</v>
      </c>
      <c r="C3048" t="s">
        <v>3716</v>
      </c>
      <c r="D3048" t="s">
        <v>826</v>
      </c>
      <c r="E3048" t="s">
        <v>45</v>
      </c>
      <c r="F3048" t="s">
        <v>45</v>
      </c>
      <c r="G3048" t="s">
        <v>107</v>
      </c>
      <c r="H3048" t="s">
        <v>416</v>
      </c>
      <c r="I3048" t="s">
        <v>48</v>
      </c>
      <c r="J3048" t="s">
        <v>352</v>
      </c>
      <c r="K3048" t="s">
        <v>33</v>
      </c>
      <c r="L3048" t="s">
        <v>58</v>
      </c>
      <c r="M3048" t="s">
        <v>35</v>
      </c>
      <c r="N3048" s="1">
        <v>44915</v>
      </c>
      <c r="O3048">
        <v>1.3</v>
      </c>
      <c r="P3048" s="2">
        <v>2.88</v>
      </c>
      <c r="Q3048">
        <v>1.58</v>
      </c>
      <c r="R3048">
        <v>41</v>
      </c>
      <c r="S3048" s="2">
        <v>53.3</v>
      </c>
      <c r="T3048" s="3">
        <v>0.1</v>
      </c>
      <c r="U3048" s="2">
        <v>5.33</v>
      </c>
      <c r="V3048" s="2">
        <v>47.97</v>
      </c>
      <c r="W3048" s="2">
        <v>1.01</v>
      </c>
      <c r="X3048" s="2">
        <v>48.98</v>
      </c>
    </row>
    <row r="3049" spans="1:24">
      <c r="A3049" t="s">
        <v>5449</v>
      </c>
      <c r="B3049" s="1">
        <v>44868</v>
      </c>
      <c r="C3049" t="s">
        <v>5450</v>
      </c>
      <c r="D3049" t="s">
        <v>829</v>
      </c>
      <c r="E3049" t="s">
        <v>27</v>
      </c>
      <c r="F3049" t="s">
        <v>28</v>
      </c>
      <c r="G3049" t="s">
        <v>29</v>
      </c>
      <c r="H3049" t="s">
        <v>30</v>
      </c>
      <c r="I3049" t="s">
        <v>63</v>
      </c>
      <c r="J3049" t="s">
        <v>356</v>
      </c>
      <c r="K3049" t="s">
        <v>50</v>
      </c>
      <c r="L3049" t="s">
        <v>41</v>
      </c>
      <c r="M3049" t="s">
        <v>35</v>
      </c>
      <c r="N3049" s="1">
        <v>44908</v>
      </c>
      <c r="O3049">
        <v>3.84</v>
      </c>
      <c r="P3049" s="2">
        <v>6.3</v>
      </c>
      <c r="Q3049">
        <v>2.46</v>
      </c>
      <c r="R3049">
        <v>35</v>
      </c>
      <c r="S3049" s="2">
        <v>134.4</v>
      </c>
      <c r="T3049" s="3">
        <v>0.03</v>
      </c>
      <c r="U3049" s="2">
        <v>4.03</v>
      </c>
      <c r="V3049" s="2">
        <v>130.37</v>
      </c>
      <c r="W3049" s="2">
        <v>0.5</v>
      </c>
      <c r="X3049" s="2">
        <v>130.87</v>
      </c>
    </row>
    <row r="3050" spans="1:24">
      <c r="A3050" t="s">
        <v>5451</v>
      </c>
      <c r="B3050" s="1">
        <v>44870</v>
      </c>
      <c r="C3050" t="s">
        <v>5452</v>
      </c>
      <c r="D3050" t="s">
        <v>832</v>
      </c>
      <c r="E3050" t="s">
        <v>39</v>
      </c>
      <c r="F3050" t="s">
        <v>39</v>
      </c>
      <c r="G3050" t="s">
        <v>46</v>
      </c>
      <c r="H3050" t="s">
        <v>167</v>
      </c>
      <c r="I3050" t="s">
        <v>48</v>
      </c>
      <c r="J3050" t="s">
        <v>360</v>
      </c>
      <c r="K3050" t="s">
        <v>57</v>
      </c>
      <c r="L3050" t="s">
        <v>34</v>
      </c>
      <c r="M3050" t="s">
        <v>35</v>
      </c>
      <c r="N3050" s="1">
        <v>44872</v>
      </c>
      <c r="O3050">
        <v>3.5</v>
      </c>
      <c r="P3050" s="2">
        <v>5.74</v>
      </c>
      <c r="Q3050">
        <v>2.2400000000000002</v>
      </c>
      <c r="R3050">
        <v>5</v>
      </c>
      <c r="S3050" s="2">
        <v>17.5</v>
      </c>
      <c r="T3050" s="3">
        <v>7.0000000000000007E-2</v>
      </c>
      <c r="U3050" s="2">
        <v>1.23</v>
      </c>
      <c r="V3050" s="2">
        <v>16.28</v>
      </c>
      <c r="W3050" s="2">
        <v>5.01</v>
      </c>
      <c r="X3050" s="2">
        <v>21.29</v>
      </c>
    </row>
    <row r="3051" spans="1:24">
      <c r="A3051" t="s">
        <v>5453</v>
      </c>
      <c r="B3051" s="1">
        <v>44873</v>
      </c>
      <c r="C3051" t="s">
        <v>5454</v>
      </c>
      <c r="D3051" t="s">
        <v>835</v>
      </c>
      <c r="E3051" t="s">
        <v>45</v>
      </c>
      <c r="F3051" t="s">
        <v>45</v>
      </c>
      <c r="G3051" t="s">
        <v>72</v>
      </c>
      <c r="H3051" t="s">
        <v>167</v>
      </c>
      <c r="I3051" t="s">
        <v>48</v>
      </c>
      <c r="J3051" t="s">
        <v>364</v>
      </c>
      <c r="K3051" t="s">
        <v>50</v>
      </c>
      <c r="L3051" t="s">
        <v>41</v>
      </c>
      <c r="M3051" t="s">
        <v>35</v>
      </c>
      <c r="N3051" s="1">
        <v>44885</v>
      </c>
      <c r="O3051">
        <v>8.92</v>
      </c>
      <c r="P3051" s="2">
        <v>29.74</v>
      </c>
      <c r="Q3051">
        <v>20.82</v>
      </c>
      <c r="R3051">
        <v>31</v>
      </c>
      <c r="S3051" s="2">
        <v>276.52</v>
      </c>
      <c r="T3051" s="3">
        <v>0</v>
      </c>
      <c r="U3051" s="2">
        <v>0</v>
      </c>
      <c r="V3051" s="2">
        <v>276.52</v>
      </c>
      <c r="W3051" s="2">
        <v>6.64</v>
      </c>
      <c r="X3051" s="2">
        <v>283.16000000000003</v>
      </c>
    </row>
    <row r="3052" spans="1:24">
      <c r="A3052" t="s">
        <v>5455</v>
      </c>
      <c r="B3052" s="1">
        <v>44873</v>
      </c>
      <c r="C3052" t="s">
        <v>4198</v>
      </c>
      <c r="D3052" t="s">
        <v>838</v>
      </c>
      <c r="E3052" t="s">
        <v>27</v>
      </c>
      <c r="F3052" t="s">
        <v>28</v>
      </c>
      <c r="G3052" t="s">
        <v>107</v>
      </c>
      <c r="H3052" t="s">
        <v>70</v>
      </c>
      <c r="I3052" t="s">
        <v>48</v>
      </c>
      <c r="J3052" t="s">
        <v>368</v>
      </c>
      <c r="K3052" t="s">
        <v>57</v>
      </c>
      <c r="L3052" t="s">
        <v>58</v>
      </c>
      <c r="M3052" t="s">
        <v>35</v>
      </c>
      <c r="N3052" s="1">
        <v>44906</v>
      </c>
      <c r="O3052">
        <v>1.0900000000000001</v>
      </c>
      <c r="P3052" s="2">
        <v>1.82</v>
      </c>
      <c r="Q3052">
        <v>0.73</v>
      </c>
      <c r="R3052">
        <v>40</v>
      </c>
      <c r="S3052" s="2">
        <v>43.6</v>
      </c>
      <c r="T3052" s="3">
        <v>0.05</v>
      </c>
      <c r="U3052" s="2">
        <v>2.1800000000000002</v>
      </c>
      <c r="V3052" s="2">
        <v>41.42</v>
      </c>
      <c r="W3052" s="2">
        <v>1</v>
      </c>
      <c r="X3052" s="2">
        <v>42.42</v>
      </c>
    </row>
    <row r="3053" spans="1:24">
      <c r="A3053" t="s">
        <v>5456</v>
      </c>
      <c r="B3053" s="1">
        <v>44873</v>
      </c>
      <c r="C3053" t="s">
        <v>3587</v>
      </c>
      <c r="D3053" t="s">
        <v>841</v>
      </c>
      <c r="E3053" t="s">
        <v>39</v>
      </c>
      <c r="F3053" t="s">
        <v>39</v>
      </c>
      <c r="G3053" t="s">
        <v>72</v>
      </c>
      <c r="H3053" t="s">
        <v>90</v>
      </c>
      <c r="I3053" t="s">
        <v>63</v>
      </c>
      <c r="J3053" t="s">
        <v>372</v>
      </c>
      <c r="K3053" t="s">
        <v>33</v>
      </c>
      <c r="L3053" t="s">
        <v>58</v>
      </c>
      <c r="M3053" t="s">
        <v>35</v>
      </c>
      <c r="N3053" s="1">
        <v>44928</v>
      </c>
      <c r="O3053">
        <v>0.9</v>
      </c>
      <c r="P3053" s="2">
        <v>2.1</v>
      </c>
      <c r="Q3053">
        <v>1.2</v>
      </c>
      <c r="R3053">
        <v>27</v>
      </c>
      <c r="S3053" s="2">
        <v>24.3</v>
      </c>
      <c r="T3053" s="3">
        <v>0.04</v>
      </c>
      <c r="U3053" s="2">
        <v>0.97</v>
      </c>
      <c r="V3053" s="2">
        <v>23.33</v>
      </c>
      <c r="W3053" s="2">
        <v>0.7</v>
      </c>
      <c r="X3053" s="2">
        <v>24.03</v>
      </c>
    </row>
    <row r="3054" spans="1:24">
      <c r="A3054" t="s">
        <v>5457</v>
      </c>
      <c r="B3054" s="1">
        <v>44874</v>
      </c>
      <c r="C3054" t="s">
        <v>5458</v>
      </c>
      <c r="D3054" t="s">
        <v>844</v>
      </c>
      <c r="E3054" t="s">
        <v>45</v>
      </c>
      <c r="F3054" t="s">
        <v>45</v>
      </c>
      <c r="G3054" t="s">
        <v>29</v>
      </c>
      <c r="H3054" t="s">
        <v>416</v>
      </c>
      <c r="I3054" t="s">
        <v>176</v>
      </c>
      <c r="J3054" t="s">
        <v>376</v>
      </c>
      <c r="K3054" t="s">
        <v>57</v>
      </c>
      <c r="L3054" t="s">
        <v>51</v>
      </c>
      <c r="M3054" t="s">
        <v>35</v>
      </c>
      <c r="N3054" s="1">
        <v>44903</v>
      </c>
      <c r="O3054">
        <v>0.94</v>
      </c>
      <c r="P3054" s="2">
        <v>2.08</v>
      </c>
      <c r="Q3054">
        <v>1.1399999999999999</v>
      </c>
      <c r="R3054">
        <v>39</v>
      </c>
      <c r="S3054" s="2">
        <v>36.659999999999997</v>
      </c>
      <c r="T3054" s="3">
        <v>0.04</v>
      </c>
      <c r="U3054" s="2">
        <v>1.47</v>
      </c>
      <c r="V3054" s="2">
        <v>35.19</v>
      </c>
      <c r="W3054" s="2">
        <v>2.56</v>
      </c>
      <c r="X3054" s="2">
        <v>37.75</v>
      </c>
    </row>
    <row r="3055" spans="1:24">
      <c r="A3055" t="s">
        <v>5459</v>
      </c>
      <c r="B3055" s="1">
        <v>44875</v>
      </c>
      <c r="C3055" t="s">
        <v>5460</v>
      </c>
      <c r="D3055" t="s">
        <v>847</v>
      </c>
      <c r="E3055" t="s">
        <v>39</v>
      </c>
      <c r="F3055" t="s">
        <v>39</v>
      </c>
      <c r="G3055" t="s">
        <v>72</v>
      </c>
      <c r="H3055" t="s">
        <v>416</v>
      </c>
      <c r="I3055" t="s">
        <v>63</v>
      </c>
      <c r="J3055" t="s">
        <v>380</v>
      </c>
      <c r="K3055" t="s">
        <v>33</v>
      </c>
      <c r="L3055" t="s">
        <v>58</v>
      </c>
      <c r="M3055" t="s">
        <v>35</v>
      </c>
      <c r="N3055" s="1">
        <v>44927</v>
      </c>
      <c r="O3055">
        <v>20.18</v>
      </c>
      <c r="P3055" s="2">
        <v>35.409999999999997</v>
      </c>
      <c r="Q3055">
        <v>15.23</v>
      </c>
      <c r="R3055">
        <v>21</v>
      </c>
      <c r="S3055" s="2">
        <v>423.78</v>
      </c>
      <c r="T3055" s="3">
        <v>0.09</v>
      </c>
      <c r="U3055" s="2">
        <v>38.14</v>
      </c>
      <c r="V3055" s="2">
        <v>385.64</v>
      </c>
      <c r="W3055" s="2">
        <v>1.99</v>
      </c>
      <c r="X3055" s="2">
        <v>387.63</v>
      </c>
    </row>
    <row r="3056" spans="1:24">
      <c r="A3056" t="s">
        <v>5461</v>
      </c>
      <c r="B3056" s="1">
        <v>44877</v>
      </c>
      <c r="C3056" t="s">
        <v>5462</v>
      </c>
      <c r="D3056" t="s">
        <v>850</v>
      </c>
      <c r="E3056" t="s">
        <v>45</v>
      </c>
      <c r="F3056" t="s">
        <v>45</v>
      </c>
      <c r="G3056" t="s">
        <v>46</v>
      </c>
      <c r="H3056" t="s">
        <v>433</v>
      </c>
      <c r="I3056" t="s">
        <v>63</v>
      </c>
      <c r="J3056" t="s">
        <v>384</v>
      </c>
      <c r="K3056" t="s">
        <v>33</v>
      </c>
      <c r="L3056" t="s">
        <v>34</v>
      </c>
      <c r="M3056" t="s">
        <v>35</v>
      </c>
      <c r="N3056" s="1">
        <v>44913</v>
      </c>
      <c r="O3056">
        <v>19.829999999999998</v>
      </c>
      <c r="P3056" s="2">
        <v>30.98</v>
      </c>
      <c r="Q3056">
        <v>11.15</v>
      </c>
      <c r="R3056">
        <v>15</v>
      </c>
      <c r="S3056" s="2">
        <v>297.45</v>
      </c>
      <c r="T3056" s="3">
        <v>0</v>
      </c>
      <c r="U3056" s="2">
        <v>0</v>
      </c>
      <c r="V3056" s="2">
        <v>297.45</v>
      </c>
      <c r="W3056" s="2">
        <v>19.510000000000002</v>
      </c>
      <c r="X3056" s="2">
        <v>316.95999999999998</v>
      </c>
    </row>
    <row r="3057" spans="1:24">
      <c r="A3057" t="s">
        <v>5463</v>
      </c>
      <c r="B3057" s="1">
        <v>44878</v>
      </c>
      <c r="C3057" t="s">
        <v>4362</v>
      </c>
      <c r="D3057" t="s">
        <v>853</v>
      </c>
      <c r="E3057" t="s">
        <v>27</v>
      </c>
      <c r="F3057" t="s">
        <v>28</v>
      </c>
      <c r="G3057" t="s">
        <v>46</v>
      </c>
      <c r="H3057" t="s">
        <v>66</v>
      </c>
      <c r="I3057" t="s">
        <v>48</v>
      </c>
      <c r="J3057" t="s">
        <v>388</v>
      </c>
      <c r="K3057" t="s">
        <v>33</v>
      </c>
      <c r="L3057" t="s">
        <v>34</v>
      </c>
      <c r="M3057" t="s">
        <v>35</v>
      </c>
      <c r="N3057" s="1">
        <v>44904</v>
      </c>
      <c r="O3057">
        <v>1.98</v>
      </c>
      <c r="P3057" s="2">
        <v>3.15</v>
      </c>
      <c r="Q3057">
        <v>1.17</v>
      </c>
      <c r="R3057">
        <v>41</v>
      </c>
      <c r="S3057" s="2">
        <v>81.180000000000007</v>
      </c>
      <c r="T3057" s="3">
        <v>0.06</v>
      </c>
      <c r="U3057" s="2">
        <v>4.87</v>
      </c>
      <c r="V3057" s="2">
        <v>76.31</v>
      </c>
      <c r="W3057" s="2">
        <v>0.49</v>
      </c>
      <c r="X3057" s="2">
        <v>76.8</v>
      </c>
    </row>
    <row r="3058" spans="1:24">
      <c r="A3058" t="s">
        <v>5464</v>
      </c>
      <c r="B3058" s="1">
        <v>44879</v>
      </c>
      <c r="C3058" t="s">
        <v>3897</v>
      </c>
      <c r="D3058" t="s">
        <v>856</v>
      </c>
      <c r="E3058" t="s">
        <v>27</v>
      </c>
      <c r="F3058" t="s">
        <v>28</v>
      </c>
      <c r="G3058" t="s">
        <v>29</v>
      </c>
      <c r="H3058" t="s">
        <v>167</v>
      </c>
      <c r="I3058" t="s">
        <v>31</v>
      </c>
      <c r="J3058" t="s">
        <v>392</v>
      </c>
      <c r="K3058" t="s">
        <v>50</v>
      </c>
      <c r="L3058" t="s">
        <v>34</v>
      </c>
      <c r="M3058" t="s">
        <v>35</v>
      </c>
      <c r="N3058" s="1">
        <v>44918</v>
      </c>
      <c r="O3058">
        <v>1.0900000000000001</v>
      </c>
      <c r="P3058" s="2">
        <v>2.6</v>
      </c>
      <c r="Q3058">
        <v>1.51</v>
      </c>
      <c r="R3058">
        <v>11</v>
      </c>
      <c r="S3058" s="2">
        <v>11.99</v>
      </c>
      <c r="T3058" s="3">
        <v>0.09</v>
      </c>
      <c r="U3058" s="2">
        <v>1.08</v>
      </c>
      <c r="V3058" s="2">
        <v>10.91</v>
      </c>
      <c r="W3058" s="2">
        <v>2.4</v>
      </c>
      <c r="X3058" s="2">
        <v>13.31</v>
      </c>
    </row>
    <row r="3059" spans="1:24">
      <c r="A3059" t="s">
        <v>5465</v>
      </c>
      <c r="B3059" s="1">
        <v>44881</v>
      </c>
      <c r="C3059" t="s">
        <v>3411</v>
      </c>
      <c r="D3059" t="s">
        <v>859</v>
      </c>
      <c r="E3059" t="s">
        <v>39</v>
      </c>
      <c r="F3059" t="s">
        <v>39</v>
      </c>
      <c r="G3059" t="s">
        <v>29</v>
      </c>
      <c r="H3059" t="s">
        <v>30</v>
      </c>
      <c r="I3059" t="s">
        <v>176</v>
      </c>
      <c r="J3059" t="s">
        <v>396</v>
      </c>
      <c r="K3059" t="s">
        <v>57</v>
      </c>
      <c r="L3059" t="s">
        <v>34</v>
      </c>
      <c r="M3059" t="s">
        <v>35</v>
      </c>
      <c r="N3059" s="1">
        <v>44893</v>
      </c>
      <c r="O3059">
        <v>2.29</v>
      </c>
      <c r="P3059" s="2">
        <v>3.58</v>
      </c>
      <c r="Q3059">
        <v>1.29</v>
      </c>
      <c r="R3059">
        <v>32</v>
      </c>
      <c r="S3059" s="2">
        <v>73.28</v>
      </c>
      <c r="T3059" s="3">
        <v>0.09</v>
      </c>
      <c r="U3059" s="2">
        <v>6.6</v>
      </c>
      <c r="V3059" s="2">
        <v>66.680000000000007</v>
      </c>
      <c r="W3059" s="2">
        <v>1.63</v>
      </c>
      <c r="X3059" s="2">
        <v>68.31</v>
      </c>
    </row>
    <row r="3060" spans="1:24">
      <c r="A3060" t="s">
        <v>5466</v>
      </c>
      <c r="B3060" s="1">
        <v>44882</v>
      </c>
      <c r="C3060" t="s">
        <v>5467</v>
      </c>
      <c r="D3060" t="s">
        <v>862</v>
      </c>
      <c r="E3060" t="s">
        <v>45</v>
      </c>
      <c r="F3060" t="s">
        <v>45</v>
      </c>
      <c r="G3060" t="s">
        <v>46</v>
      </c>
      <c r="H3060" t="s">
        <v>62</v>
      </c>
      <c r="I3060" t="s">
        <v>176</v>
      </c>
      <c r="J3060" t="s">
        <v>400</v>
      </c>
      <c r="K3060" t="s">
        <v>50</v>
      </c>
      <c r="L3060" t="s">
        <v>41</v>
      </c>
      <c r="M3060" t="s">
        <v>35</v>
      </c>
      <c r="N3060" s="1">
        <v>44925</v>
      </c>
      <c r="O3060">
        <v>13.64</v>
      </c>
      <c r="P3060" s="2">
        <v>20.98</v>
      </c>
      <c r="Q3060">
        <v>7.34</v>
      </c>
      <c r="R3060">
        <v>42</v>
      </c>
      <c r="S3060" s="2">
        <v>572.88</v>
      </c>
      <c r="T3060" s="3">
        <v>0.1</v>
      </c>
      <c r="U3060" s="2">
        <v>57.29</v>
      </c>
      <c r="V3060" s="2">
        <v>515.59</v>
      </c>
      <c r="W3060" s="2">
        <v>1.49</v>
      </c>
      <c r="X3060" s="2">
        <v>517.08000000000004</v>
      </c>
    </row>
    <row r="3061" spans="1:24">
      <c r="A3061" t="s">
        <v>5468</v>
      </c>
      <c r="B3061" s="1">
        <v>44882</v>
      </c>
      <c r="C3061" t="s">
        <v>3903</v>
      </c>
      <c r="D3061" t="s">
        <v>865</v>
      </c>
      <c r="E3061" t="s">
        <v>27</v>
      </c>
      <c r="F3061" t="s">
        <v>28</v>
      </c>
      <c r="G3061" t="s">
        <v>29</v>
      </c>
      <c r="H3061" t="s">
        <v>116</v>
      </c>
      <c r="I3061" t="s">
        <v>31</v>
      </c>
      <c r="J3061" t="s">
        <v>404</v>
      </c>
      <c r="K3061" t="s">
        <v>57</v>
      </c>
      <c r="L3061" t="s">
        <v>51</v>
      </c>
      <c r="M3061" t="s">
        <v>35</v>
      </c>
      <c r="N3061" s="1">
        <v>44942</v>
      </c>
      <c r="O3061">
        <v>11.04</v>
      </c>
      <c r="P3061" s="2">
        <v>16.98</v>
      </c>
      <c r="Q3061">
        <v>5.94</v>
      </c>
      <c r="R3061">
        <v>46</v>
      </c>
      <c r="S3061" s="2">
        <v>507.84</v>
      </c>
      <c r="T3061" s="3">
        <v>0.09</v>
      </c>
      <c r="U3061" s="2">
        <v>45.71</v>
      </c>
      <c r="V3061" s="2">
        <v>462.13</v>
      </c>
      <c r="W3061" s="2">
        <v>12.39</v>
      </c>
      <c r="X3061" s="2">
        <v>474.52</v>
      </c>
    </row>
    <row r="3062" spans="1:24">
      <c r="A3062" t="s">
        <v>5469</v>
      </c>
      <c r="B3062" s="1">
        <v>44885</v>
      </c>
      <c r="C3062" t="s">
        <v>4370</v>
      </c>
      <c r="D3062" t="s">
        <v>868</v>
      </c>
      <c r="E3062" t="s">
        <v>39</v>
      </c>
      <c r="F3062" t="s">
        <v>39</v>
      </c>
      <c r="G3062" t="s">
        <v>107</v>
      </c>
      <c r="H3062" t="s">
        <v>90</v>
      </c>
      <c r="I3062" t="s">
        <v>73</v>
      </c>
      <c r="J3062" t="s">
        <v>408</v>
      </c>
      <c r="K3062" t="s">
        <v>33</v>
      </c>
      <c r="L3062" t="s">
        <v>58</v>
      </c>
      <c r="M3062" t="s">
        <v>35</v>
      </c>
      <c r="N3062" s="1">
        <v>44900</v>
      </c>
      <c r="O3062">
        <v>1.05</v>
      </c>
      <c r="P3062" s="2">
        <v>1.95</v>
      </c>
      <c r="Q3062">
        <v>0.9</v>
      </c>
      <c r="R3062">
        <v>20</v>
      </c>
      <c r="S3062" s="2">
        <v>21</v>
      </c>
      <c r="T3062" s="3">
        <v>0.06</v>
      </c>
      <c r="U3062" s="2">
        <v>1.26</v>
      </c>
      <c r="V3062" s="2">
        <v>19.739999999999998</v>
      </c>
      <c r="W3062" s="2">
        <v>1.63</v>
      </c>
      <c r="X3062" s="2">
        <v>21.37</v>
      </c>
    </row>
    <row r="3063" spans="1:24">
      <c r="A3063" t="s">
        <v>5470</v>
      </c>
      <c r="B3063" s="1">
        <v>44887</v>
      </c>
      <c r="C3063" t="s">
        <v>5471</v>
      </c>
      <c r="D3063" t="s">
        <v>871</v>
      </c>
      <c r="E3063" t="s">
        <v>45</v>
      </c>
      <c r="F3063" t="s">
        <v>45</v>
      </c>
      <c r="G3063" t="s">
        <v>29</v>
      </c>
      <c r="H3063" t="s">
        <v>125</v>
      </c>
      <c r="I3063" t="s">
        <v>48</v>
      </c>
      <c r="J3063" t="s">
        <v>412</v>
      </c>
      <c r="K3063" t="s">
        <v>57</v>
      </c>
      <c r="L3063" t="s">
        <v>51</v>
      </c>
      <c r="M3063" t="s">
        <v>35</v>
      </c>
      <c r="N3063" s="1">
        <v>44908</v>
      </c>
      <c r="O3063">
        <v>3.52</v>
      </c>
      <c r="P3063" s="2">
        <v>5.68</v>
      </c>
      <c r="Q3063">
        <v>2.16</v>
      </c>
      <c r="R3063">
        <v>10</v>
      </c>
      <c r="S3063" s="2">
        <v>35.200000000000003</v>
      </c>
      <c r="T3063" s="3">
        <v>0.09</v>
      </c>
      <c r="U3063" s="2">
        <v>3.17</v>
      </c>
      <c r="V3063" s="2">
        <v>32.03</v>
      </c>
      <c r="W3063" s="2">
        <v>1.39</v>
      </c>
      <c r="X3063" s="2">
        <v>33.42</v>
      </c>
    </row>
    <row r="3064" spans="1:24">
      <c r="A3064" t="s">
        <v>5472</v>
      </c>
      <c r="B3064" s="1">
        <v>44888</v>
      </c>
      <c r="C3064" t="s">
        <v>5473</v>
      </c>
      <c r="D3064" t="s">
        <v>874</v>
      </c>
      <c r="E3064" t="s">
        <v>27</v>
      </c>
      <c r="F3064" t="s">
        <v>28</v>
      </c>
      <c r="G3064" t="s">
        <v>29</v>
      </c>
      <c r="H3064" t="s">
        <v>30</v>
      </c>
      <c r="I3064" t="s">
        <v>73</v>
      </c>
      <c r="J3064" t="s">
        <v>417</v>
      </c>
      <c r="K3064" t="s">
        <v>33</v>
      </c>
      <c r="L3064" t="s">
        <v>34</v>
      </c>
      <c r="M3064" t="s">
        <v>35</v>
      </c>
      <c r="N3064" s="1">
        <v>44935</v>
      </c>
      <c r="O3064">
        <v>3.75</v>
      </c>
      <c r="P3064" s="2">
        <v>7.08</v>
      </c>
      <c r="Q3064">
        <v>3.33</v>
      </c>
      <c r="R3064">
        <v>29</v>
      </c>
      <c r="S3064" s="2">
        <v>108.75</v>
      </c>
      <c r="T3064" s="3">
        <v>7.0000000000000007E-2</v>
      </c>
      <c r="U3064" s="2">
        <v>7.61</v>
      </c>
      <c r="V3064" s="2">
        <v>101.14</v>
      </c>
      <c r="W3064" s="2">
        <v>2.35</v>
      </c>
      <c r="X3064" s="2">
        <v>103.49</v>
      </c>
    </row>
    <row r="3065" spans="1:24">
      <c r="A3065" t="s">
        <v>5474</v>
      </c>
      <c r="B3065" s="1">
        <v>44891</v>
      </c>
      <c r="C3065" t="s">
        <v>5475</v>
      </c>
      <c r="D3065" t="s">
        <v>877</v>
      </c>
      <c r="E3065" t="s">
        <v>39</v>
      </c>
      <c r="F3065" t="s">
        <v>39</v>
      </c>
      <c r="G3065" t="s">
        <v>46</v>
      </c>
      <c r="H3065" t="s">
        <v>66</v>
      </c>
      <c r="I3065" t="s">
        <v>31</v>
      </c>
      <c r="J3065" t="s">
        <v>421</v>
      </c>
      <c r="K3065" t="s">
        <v>50</v>
      </c>
      <c r="L3065" t="s">
        <v>41</v>
      </c>
      <c r="M3065" t="s">
        <v>35</v>
      </c>
      <c r="N3065" s="1">
        <v>44934</v>
      </c>
      <c r="O3065">
        <v>3.4</v>
      </c>
      <c r="P3065" s="2">
        <v>5.4</v>
      </c>
      <c r="Q3065">
        <v>2</v>
      </c>
      <c r="R3065">
        <v>1</v>
      </c>
      <c r="S3065" s="2">
        <v>3.4</v>
      </c>
      <c r="T3065" s="3">
        <v>0</v>
      </c>
      <c r="U3065" s="2">
        <v>0</v>
      </c>
      <c r="V3065" s="2">
        <v>3.4</v>
      </c>
      <c r="W3065" s="2">
        <v>7.78</v>
      </c>
      <c r="X3065" s="2">
        <v>11.18</v>
      </c>
    </row>
    <row r="3066" spans="1:24">
      <c r="A3066" t="s">
        <v>5476</v>
      </c>
      <c r="B3066" s="1">
        <v>44891</v>
      </c>
      <c r="C3066" t="s">
        <v>2758</v>
      </c>
      <c r="D3066" t="s">
        <v>880</v>
      </c>
      <c r="E3066" t="s">
        <v>45</v>
      </c>
      <c r="F3066" t="s">
        <v>45</v>
      </c>
      <c r="G3066" t="s">
        <v>107</v>
      </c>
      <c r="H3066" t="s">
        <v>525</v>
      </c>
      <c r="I3066" t="s">
        <v>31</v>
      </c>
      <c r="J3066" t="s">
        <v>425</v>
      </c>
      <c r="K3066" t="s">
        <v>57</v>
      </c>
      <c r="L3066" t="s">
        <v>51</v>
      </c>
      <c r="M3066" t="s">
        <v>35</v>
      </c>
      <c r="N3066" s="1">
        <v>44894</v>
      </c>
      <c r="O3066">
        <v>1.84</v>
      </c>
      <c r="P3066" s="2">
        <v>2.88</v>
      </c>
      <c r="Q3066">
        <v>1.04</v>
      </c>
      <c r="R3066">
        <v>6</v>
      </c>
      <c r="S3066" s="2">
        <v>11.04</v>
      </c>
      <c r="T3066" s="3">
        <v>0.06</v>
      </c>
      <c r="U3066" s="2">
        <v>0.66</v>
      </c>
      <c r="V3066" s="2">
        <v>10.38</v>
      </c>
      <c r="W3066" s="2">
        <v>0.99</v>
      </c>
      <c r="X3066" s="2">
        <v>11.37</v>
      </c>
    </row>
    <row r="3067" spans="1:24">
      <c r="A3067" t="s">
        <v>5477</v>
      </c>
      <c r="B3067" s="1">
        <v>44891</v>
      </c>
      <c r="C3067" t="s">
        <v>1799</v>
      </c>
      <c r="D3067" t="s">
        <v>883</v>
      </c>
      <c r="E3067" t="s">
        <v>39</v>
      </c>
      <c r="F3067" t="s">
        <v>39</v>
      </c>
      <c r="G3067" t="s">
        <v>72</v>
      </c>
      <c r="H3067" t="s">
        <v>433</v>
      </c>
      <c r="I3067" t="s">
        <v>48</v>
      </c>
      <c r="J3067" t="s">
        <v>429</v>
      </c>
      <c r="K3067" t="s">
        <v>33</v>
      </c>
      <c r="L3067" t="s">
        <v>58</v>
      </c>
      <c r="M3067" t="s">
        <v>35</v>
      </c>
      <c r="N3067" s="1">
        <v>44920</v>
      </c>
      <c r="O3067">
        <v>0.87</v>
      </c>
      <c r="P3067" s="2">
        <v>1.81</v>
      </c>
      <c r="Q3067">
        <v>0.94</v>
      </c>
      <c r="R3067">
        <v>18</v>
      </c>
      <c r="S3067" s="2">
        <v>15.66</v>
      </c>
      <c r="T3067" s="3">
        <v>0.06</v>
      </c>
      <c r="U3067" s="2">
        <v>0.94</v>
      </c>
      <c r="V3067" s="2">
        <v>14.72</v>
      </c>
      <c r="W3067" s="2">
        <v>0.75</v>
      </c>
      <c r="X3067" s="2">
        <v>15.47</v>
      </c>
    </row>
    <row r="3068" spans="1:24">
      <c r="A3068" t="s">
        <v>5478</v>
      </c>
      <c r="B3068" s="1">
        <v>44892</v>
      </c>
      <c r="C3068" t="s">
        <v>2990</v>
      </c>
      <c r="D3068" t="s">
        <v>886</v>
      </c>
      <c r="E3068" t="s">
        <v>39</v>
      </c>
      <c r="F3068" t="s">
        <v>39</v>
      </c>
      <c r="G3068" t="s">
        <v>29</v>
      </c>
      <c r="H3068" t="s">
        <v>150</v>
      </c>
      <c r="I3068" t="s">
        <v>63</v>
      </c>
      <c r="J3068" t="s">
        <v>434</v>
      </c>
      <c r="K3068" t="s">
        <v>57</v>
      </c>
      <c r="L3068" t="s">
        <v>34</v>
      </c>
      <c r="M3068" t="s">
        <v>35</v>
      </c>
      <c r="N3068" s="1">
        <v>44895</v>
      </c>
      <c r="O3068">
        <v>62.4</v>
      </c>
      <c r="P3068" s="2">
        <v>155.99</v>
      </c>
      <c r="Q3068">
        <v>93.59</v>
      </c>
      <c r="R3068">
        <v>24</v>
      </c>
      <c r="S3068" s="2">
        <v>1497.6</v>
      </c>
      <c r="T3068" s="3">
        <v>0.04</v>
      </c>
      <c r="U3068" s="2">
        <v>59.9</v>
      </c>
      <c r="V3068" s="2">
        <v>1437.7</v>
      </c>
      <c r="W3068" s="2">
        <v>8.08</v>
      </c>
      <c r="X3068" s="2">
        <v>1445.78</v>
      </c>
    </row>
    <row r="3069" spans="1:24">
      <c r="A3069" t="s">
        <v>5479</v>
      </c>
      <c r="B3069" s="1">
        <v>44892</v>
      </c>
      <c r="C3069" t="s">
        <v>5480</v>
      </c>
      <c r="D3069" t="s">
        <v>889</v>
      </c>
      <c r="E3069" t="s">
        <v>45</v>
      </c>
      <c r="F3069" t="s">
        <v>45</v>
      </c>
      <c r="G3069" t="s">
        <v>46</v>
      </c>
      <c r="H3069" t="s">
        <v>47</v>
      </c>
      <c r="I3069" t="s">
        <v>48</v>
      </c>
      <c r="J3069" t="s">
        <v>438</v>
      </c>
      <c r="K3069" t="s">
        <v>33</v>
      </c>
      <c r="L3069" t="s">
        <v>41</v>
      </c>
      <c r="M3069" t="s">
        <v>178</v>
      </c>
      <c r="N3069" s="1">
        <v>44912</v>
      </c>
      <c r="O3069">
        <v>278.99</v>
      </c>
      <c r="P3069" s="2">
        <v>449.99</v>
      </c>
      <c r="Q3069">
        <v>171</v>
      </c>
      <c r="R3069">
        <v>18</v>
      </c>
      <c r="S3069" s="2">
        <v>5021.82</v>
      </c>
      <c r="T3069" s="3">
        <v>0.09</v>
      </c>
      <c r="U3069" s="2">
        <v>451.96</v>
      </c>
      <c r="V3069" s="2">
        <v>4569.8599999999997</v>
      </c>
      <c r="W3069" s="2">
        <v>49</v>
      </c>
      <c r="X3069" s="2">
        <v>4618.8599999999997</v>
      </c>
    </row>
    <row r="3070" spans="1:24">
      <c r="A3070" t="s">
        <v>5481</v>
      </c>
      <c r="B3070" s="1">
        <v>44893</v>
      </c>
      <c r="C3070" t="s">
        <v>128</v>
      </c>
      <c r="D3070" t="s">
        <v>892</v>
      </c>
      <c r="E3070" t="s">
        <v>27</v>
      </c>
      <c r="F3070" t="s">
        <v>28</v>
      </c>
      <c r="G3070" t="s">
        <v>46</v>
      </c>
      <c r="H3070" t="s">
        <v>525</v>
      </c>
      <c r="I3070" t="s">
        <v>73</v>
      </c>
      <c r="J3070" t="s">
        <v>442</v>
      </c>
      <c r="K3070" t="s">
        <v>50</v>
      </c>
      <c r="L3070" t="s">
        <v>34</v>
      </c>
      <c r="M3070" t="s">
        <v>35</v>
      </c>
      <c r="N3070" s="1">
        <v>44927</v>
      </c>
      <c r="O3070">
        <v>1.94</v>
      </c>
      <c r="P3070" s="2">
        <v>3.08</v>
      </c>
      <c r="Q3070">
        <v>1.1399999999999999</v>
      </c>
      <c r="R3070">
        <v>18</v>
      </c>
      <c r="S3070" s="2">
        <v>34.92</v>
      </c>
      <c r="T3070" s="3">
        <v>0.02</v>
      </c>
      <c r="U3070" s="2">
        <v>0.7</v>
      </c>
      <c r="V3070" s="2">
        <v>34.22</v>
      </c>
      <c r="W3070" s="2">
        <v>0.99</v>
      </c>
      <c r="X3070" s="2">
        <v>35.21</v>
      </c>
    </row>
    <row r="3071" spans="1:24">
      <c r="A3071" t="s">
        <v>5482</v>
      </c>
      <c r="B3071" s="1">
        <v>44894</v>
      </c>
      <c r="C3071" t="s">
        <v>5483</v>
      </c>
      <c r="D3071" t="s">
        <v>895</v>
      </c>
      <c r="E3071" t="s">
        <v>27</v>
      </c>
      <c r="F3071" t="s">
        <v>28</v>
      </c>
      <c r="G3071" t="s">
        <v>46</v>
      </c>
      <c r="H3071" t="s">
        <v>125</v>
      </c>
      <c r="I3071" t="s">
        <v>63</v>
      </c>
      <c r="J3071" t="s">
        <v>446</v>
      </c>
      <c r="K3071" t="s">
        <v>57</v>
      </c>
      <c r="L3071" t="s">
        <v>41</v>
      </c>
      <c r="M3071" t="s">
        <v>35</v>
      </c>
      <c r="N3071" s="1">
        <v>44904</v>
      </c>
      <c r="O3071">
        <v>2.68</v>
      </c>
      <c r="P3071" s="2">
        <v>6.08</v>
      </c>
      <c r="Q3071">
        <v>3.4</v>
      </c>
      <c r="R3071">
        <v>49</v>
      </c>
      <c r="S3071" s="2">
        <v>131.32</v>
      </c>
      <c r="T3071" s="3">
        <v>0.08</v>
      </c>
      <c r="U3071" s="2">
        <v>10.51</v>
      </c>
      <c r="V3071" s="2">
        <v>120.81</v>
      </c>
      <c r="W3071" s="2">
        <v>1.17</v>
      </c>
      <c r="X3071" s="2">
        <v>121.98</v>
      </c>
    </row>
    <row r="3072" spans="1:24">
      <c r="A3072" t="s">
        <v>5484</v>
      </c>
      <c r="B3072" s="1">
        <v>44896</v>
      </c>
      <c r="C3072" t="s">
        <v>5485</v>
      </c>
      <c r="D3072" t="s">
        <v>26</v>
      </c>
      <c r="E3072" t="s">
        <v>39</v>
      </c>
      <c r="F3072" t="s">
        <v>39</v>
      </c>
      <c r="G3072" t="s">
        <v>72</v>
      </c>
      <c r="H3072" t="s">
        <v>433</v>
      </c>
      <c r="I3072" t="s">
        <v>176</v>
      </c>
      <c r="J3072" t="s">
        <v>449</v>
      </c>
      <c r="K3072" t="s">
        <v>33</v>
      </c>
      <c r="L3072" t="s">
        <v>51</v>
      </c>
      <c r="M3072" t="s">
        <v>35</v>
      </c>
      <c r="N3072" s="1">
        <v>44944</v>
      </c>
      <c r="O3072">
        <v>54.52</v>
      </c>
      <c r="P3072" s="2">
        <v>100.97</v>
      </c>
      <c r="Q3072">
        <v>46.45</v>
      </c>
      <c r="R3072">
        <v>42</v>
      </c>
      <c r="S3072" s="2">
        <v>2289.84</v>
      </c>
      <c r="T3072" s="3">
        <v>0.1</v>
      </c>
      <c r="U3072" s="2">
        <v>228.98</v>
      </c>
      <c r="V3072" s="2">
        <v>2060.86</v>
      </c>
      <c r="W3072" s="2">
        <v>7.18</v>
      </c>
      <c r="X3072" s="2">
        <v>2068.04</v>
      </c>
    </row>
    <row r="3073" spans="1:24">
      <c r="A3073" t="s">
        <v>5486</v>
      </c>
      <c r="B3073" s="1">
        <v>44898</v>
      </c>
      <c r="C3073" t="s">
        <v>5487</v>
      </c>
      <c r="D3073" t="s">
        <v>38</v>
      </c>
      <c r="E3073" t="s">
        <v>45</v>
      </c>
      <c r="F3073" t="s">
        <v>45</v>
      </c>
      <c r="G3073" t="s">
        <v>46</v>
      </c>
      <c r="H3073" t="s">
        <v>66</v>
      </c>
      <c r="I3073" t="s">
        <v>31</v>
      </c>
      <c r="J3073" t="s">
        <v>452</v>
      </c>
      <c r="K3073" t="s">
        <v>33</v>
      </c>
      <c r="L3073" t="s">
        <v>58</v>
      </c>
      <c r="M3073" t="s">
        <v>35</v>
      </c>
      <c r="N3073" s="1">
        <v>44902</v>
      </c>
      <c r="O3073">
        <v>1.84</v>
      </c>
      <c r="P3073" s="2">
        <v>2.88</v>
      </c>
      <c r="Q3073">
        <v>1.04</v>
      </c>
      <c r="R3073">
        <v>40</v>
      </c>
      <c r="S3073" s="2">
        <v>73.599999999999994</v>
      </c>
      <c r="T3073" s="3">
        <v>0</v>
      </c>
      <c r="U3073" s="2">
        <v>0</v>
      </c>
      <c r="V3073" s="2">
        <v>73.599999999999994</v>
      </c>
      <c r="W3073" s="2">
        <v>1.49</v>
      </c>
      <c r="X3073" s="2">
        <v>75.09</v>
      </c>
    </row>
    <row r="3074" spans="1:24">
      <c r="A3074" t="s">
        <v>5488</v>
      </c>
      <c r="B3074" s="1">
        <v>44899</v>
      </c>
      <c r="C3074" t="s">
        <v>3437</v>
      </c>
      <c r="D3074" t="s">
        <v>44</v>
      </c>
      <c r="E3074" t="s">
        <v>27</v>
      </c>
      <c r="F3074" t="s">
        <v>28</v>
      </c>
      <c r="G3074" t="s">
        <v>107</v>
      </c>
      <c r="H3074" t="s">
        <v>62</v>
      </c>
      <c r="I3074" t="s">
        <v>176</v>
      </c>
      <c r="J3074" t="s">
        <v>455</v>
      </c>
      <c r="K3074" t="s">
        <v>50</v>
      </c>
      <c r="L3074" t="s">
        <v>51</v>
      </c>
      <c r="M3074" t="s">
        <v>35</v>
      </c>
      <c r="N3074" s="1">
        <v>44907</v>
      </c>
      <c r="O3074">
        <v>6.39</v>
      </c>
      <c r="P3074" s="2">
        <v>19.98</v>
      </c>
      <c r="Q3074">
        <v>13.59</v>
      </c>
      <c r="R3074">
        <v>29</v>
      </c>
      <c r="S3074" s="2">
        <v>185.31</v>
      </c>
      <c r="T3074" s="3">
        <v>0.06</v>
      </c>
      <c r="U3074" s="2">
        <v>11.12</v>
      </c>
      <c r="V3074" s="2">
        <v>174.19</v>
      </c>
      <c r="W3074" s="2">
        <v>4</v>
      </c>
      <c r="X3074" s="2">
        <v>178.19</v>
      </c>
    </row>
    <row r="3075" spans="1:24">
      <c r="A3075" t="s">
        <v>5489</v>
      </c>
      <c r="B3075" s="1">
        <v>44900</v>
      </c>
      <c r="C3075" t="s">
        <v>5490</v>
      </c>
      <c r="D3075" t="s">
        <v>55</v>
      </c>
      <c r="E3075" t="s">
        <v>27</v>
      </c>
      <c r="F3075" t="s">
        <v>28</v>
      </c>
      <c r="G3075" t="s">
        <v>29</v>
      </c>
      <c r="H3075" t="s">
        <v>30</v>
      </c>
      <c r="I3075" t="s">
        <v>176</v>
      </c>
      <c r="J3075" t="s">
        <v>458</v>
      </c>
      <c r="K3075" t="s">
        <v>33</v>
      </c>
      <c r="L3075" t="s">
        <v>34</v>
      </c>
      <c r="M3075" t="s">
        <v>52</v>
      </c>
      <c r="N3075" s="1">
        <v>44953</v>
      </c>
      <c r="O3075">
        <v>1.46</v>
      </c>
      <c r="P3075" s="2">
        <v>3.57</v>
      </c>
      <c r="Q3075">
        <v>2.11</v>
      </c>
      <c r="R3075">
        <v>10</v>
      </c>
      <c r="S3075" s="2">
        <v>14.6</v>
      </c>
      <c r="T3075" s="3">
        <v>0.01</v>
      </c>
      <c r="U3075" s="2">
        <v>0.15</v>
      </c>
      <c r="V3075" s="2">
        <v>14.45</v>
      </c>
      <c r="W3075" s="2">
        <v>4.17</v>
      </c>
      <c r="X3075" s="2">
        <v>18.62</v>
      </c>
    </row>
    <row r="3076" spans="1:24">
      <c r="A3076" t="s">
        <v>5491</v>
      </c>
      <c r="B3076" s="1">
        <v>44901</v>
      </c>
      <c r="C3076" t="s">
        <v>3611</v>
      </c>
      <c r="D3076" t="s">
        <v>61</v>
      </c>
      <c r="E3076" t="s">
        <v>39</v>
      </c>
      <c r="F3076" t="s">
        <v>39</v>
      </c>
      <c r="G3076" t="s">
        <v>29</v>
      </c>
      <c r="H3076" t="s">
        <v>433</v>
      </c>
      <c r="I3076" t="s">
        <v>48</v>
      </c>
      <c r="J3076" t="s">
        <v>461</v>
      </c>
      <c r="K3076" t="s">
        <v>33</v>
      </c>
      <c r="L3076" t="s">
        <v>41</v>
      </c>
      <c r="M3076" t="s">
        <v>35</v>
      </c>
      <c r="N3076" s="1">
        <v>44936</v>
      </c>
      <c r="O3076">
        <v>32.020000000000003</v>
      </c>
      <c r="P3076" s="2">
        <v>152.47999999999999</v>
      </c>
      <c r="Q3076">
        <v>120.46</v>
      </c>
      <c r="R3076">
        <v>46</v>
      </c>
      <c r="S3076" s="2">
        <v>1472.92</v>
      </c>
      <c r="T3076" s="3">
        <v>0.01</v>
      </c>
      <c r="U3076" s="2">
        <v>14.73</v>
      </c>
      <c r="V3076" s="2">
        <v>1458.19</v>
      </c>
      <c r="W3076" s="2">
        <v>4</v>
      </c>
      <c r="X3076" s="2">
        <v>1462.19</v>
      </c>
    </row>
    <row r="3077" spans="1:24">
      <c r="A3077" t="s">
        <v>5492</v>
      </c>
      <c r="B3077" s="1">
        <v>44903</v>
      </c>
      <c r="C3077" t="s">
        <v>2096</v>
      </c>
      <c r="D3077" t="s">
        <v>67</v>
      </c>
      <c r="E3077" t="s">
        <v>45</v>
      </c>
      <c r="F3077" t="s">
        <v>45</v>
      </c>
      <c r="G3077" t="s">
        <v>46</v>
      </c>
      <c r="H3077" t="s">
        <v>90</v>
      </c>
      <c r="I3077" t="s">
        <v>176</v>
      </c>
      <c r="J3077" t="s">
        <v>464</v>
      </c>
      <c r="K3077" t="s">
        <v>50</v>
      </c>
      <c r="L3077" t="s">
        <v>51</v>
      </c>
      <c r="M3077" t="s">
        <v>35</v>
      </c>
      <c r="N3077" s="1">
        <v>44927</v>
      </c>
      <c r="O3077">
        <v>14.95</v>
      </c>
      <c r="P3077" s="2">
        <v>34.76</v>
      </c>
      <c r="Q3077">
        <v>19.809999999999999</v>
      </c>
      <c r="R3077">
        <v>10</v>
      </c>
      <c r="S3077" s="2">
        <v>149.5</v>
      </c>
      <c r="T3077" s="3">
        <v>0.06</v>
      </c>
      <c r="U3077" s="2">
        <v>8.9700000000000006</v>
      </c>
      <c r="V3077" s="2">
        <v>140.53</v>
      </c>
      <c r="W3077" s="2">
        <v>8.2200000000000006</v>
      </c>
      <c r="X3077" s="2">
        <v>148.75</v>
      </c>
    </row>
    <row r="3078" spans="1:24">
      <c r="A3078" t="s">
        <v>5493</v>
      </c>
      <c r="B3078" s="1">
        <v>44904</v>
      </c>
      <c r="C3078" t="s">
        <v>3615</v>
      </c>
      <c r="D3078" t="s">
        <v>71</v>
      </c>
      <c r="E3078" t="s">
        <v>27</v>
      </c>
      <c r="F3078" t="s">
        <v>28</v>
      </c>
      <c r="G3078" t="s">
        <v>29</v>
      </c>
      <c r="H3078" t="s">
        <v>150</v>
      </c>
      <c r="I3078" t="s">
        <v>176</v>
      </c>
      <c r="J3078" t="s">
        <v>467</v>
      </c>
      <c r="K3078" t="s">
        <v>57</v>
      </c>
      <c r="L3078" t="s">
        <v>58</v>
      </c>
      <c r="M3078" t="s">
        <v>35</v>
      </c>
      <c r="N3078" s="1">
        <v>44934</v>
      </c>
      <c r="O3078">
        <v>1.0900000000000001</v>
      </c>
      <c r="P3078" s="2">
        <v>2.6</v>
      </c>
      <c r="Q3078">
        <v>1.51</v>
      </c>
      <c r="R3078">
        <v>8</v>
      </c>
      <c r="S3078" s="2">
        <v>8.7200000000000006</v>
      </c>
      <c r="T3078" s="3">
        <v>0.02</v>
      </c>
      <c r="U3078" s="2">
        <v>0.17</v>
      </c>
      <c r="V3078" s="2">
        <v>8.5500000000000007</v>
      </c>
      <c r="W3078" s="2">
        <v>2.4</v>
      </c>
      <c r="X3078" s="2">
        <v>10.95</v>
      </c>
    </row>
    <row r="3079" spans="1:24">
      <c r="A3079" t="s">
        <v>5494</v>
      </c>
      <c r="B3079" s="1">
        <v>44905</v>
      </c>
      <c r="C3079" t="s">
        <v>3444</v>
      </c>
      <c r="D3079" t="s">
        <v>77</v>
      </c>
      <c r="E3079" t="s">
        <v>39</v>
      </c>
      <c r="F3079" t="s">
        <v>39</v>
      </c>
      <c r="G3079" t="s">
        <v>29</v>
      </c>
      <c r="H3079" t="s">
        <v>30</v>
      </c>
      <c r="I3079" t="s">
        <v>73</v>
      </c>
      <c r="J3079" t="s">
        <v>470</v>
      </c>
      <c r="K3079" t="s">
        <v>50</v>
      </c>
      <c r="L3079" t="s">
        <v>34</v>
      </c>
      <c r="M3079" t="s">
        <v>35</v>
      </c>
      <c r="N3079" s="1">
        <v>44907</v>
      </c>
      <c r="O3079">
        <v>0.24</v>
      </c>
      <c r="P3079" s="2">
        <v>1.26</v>
      </c>
      <c r="Q3079">
        <v>1.02</v>
      </c>
      <c r="R3079">
        <v>37</v>
      </c>
      <c r="S3079" s="2">
        <v>8.8800000000000008</v>
      </c>
      <c r="T3079" s="3">
        <v>0.03</v>
      </c>
      <c r="U3079" s="2">
        <v>0.27</v>
      </c>
      <c r="V3079" s="2">
        <v>8.61</v>
      </c>
      <c r="W3079" s="2">
        <v>0.7</v>
      </c>
      <c r="X3079" s="2">
        <v>9.31</v>
      </c>
    </row>
    <row r="3080" spans="1:24">
      <c r="A3080" t="s">
        <v>5495</v>
      </c>
      <c r="B3080" s="1">
        <v>44905</v>
      </c>
      <c r="C3080" t="s">
        <v>3452</v>
      </c>
      <c r="D3080" t="s">
        <v>81</v>
      </c>
      <c r="E3080" t="s">
        <v>45</v>
      </c>
      <c r="F3080" t="s">
        <v>45</v>
      </c>
      <c r="G3080" t="s">
        <v>72</v>
      </c>
      <c r="H3080" t="s">
        <v>62</v>
      </c>
      <c r="I3080" t="s">
        <v>48</v>
      </c>
      <c r="J3080" t="s">
        <v>473</v>
      </c>
      <c r="K3080" t="s">
        <v>57</v>
      </c>
      <c r="L3080" t="s">
        <v>41</v>
      </c>
      <c r="M3080" t="s">
        <v>35</v>
      </c>
      <c r="N3080" s="1">
        <v>44910</v>
      </c>
      <c r="O3080">
        <v>2.39</v>
      </c>
      <c r="P3080" s="2">
        <v>4.26</v>
      </c>
      <c r="Q3080">
        <v>1.87</v>
      </c>
      <c r="R3080">
        <v>44</v>
      </c>
      <c r="S3080" s="2">
        <v>105.16</v>
      </c>
      <c r="T3080" s="3">
        <v>0.01</v>
      </c>
      <c r="U3080" s="2">
        <v>1.05</v>
      </c>
      <c r="V3080" s="2">
        <v>104.11</v>
      </c>
      <c r="W3080" s="2">
        <v>1.2</v>
      </c>
      <c r="X3080" s="2">
        <v>105.31</v>
      </c>
    </row>
    <row r="3081" spans="1:24">
      <c r="A3081" t="s">
        <v>5496</v>
      </c>
      <c r="B3081" s="1">
        <v>44905</v>
      </c>
      <c r="C3081" t="s">
        <v>3454</v>
      </c>
      <c r="D3081" t="s">
        <v>85</v>
      </c>
      <c r="E3081" t="s">
        <v>27</v>
      </c>
      <c r="F3081" t="s">
        <v>28</v>
      </c>
      <c r="G3081" t="s">
        <v>107</v>
      </c>
      <c r="H3081" t="s">
        <v>525</v>
      </c>
      <c r="I3081" t="s">
        <v>63</v>
      </c>
      <c r="J3081" t="s">
        <v>476</v>
      </c>
      <c r="K3081" t="s">
        <v>33</v>
      </c>
      <c r="L3081" t="s">
        <v>51</v>
      </c>
      <c r="M3081" t="s">
        <v>35</v>
      </c>
      <c r="N3081" s="1">
        <v>44963</v>
      </c>
      <c r="O3081">
        <v>0.94</v>
      </c>
      <c r="P3081" s="2">
        <v>2.08</v>
      </c>
      <c r="Q3081">
        <v>1.1399999999999999</v>
      </c>
      <c r="R3081">
        <v>36</v>
      </c>
      <c r="S3081" s="2">
        <v>33.840000000000003</v>
      </c>
      <c r="T3081" s="3">
        <v>0.1</v>
      </c>
      <c r="U3081" s="2">
        <v>3.38</v>
      </c>
      <c r="V3081" s="2">
        <v>30.46</v>
      </c>
      <c r="W3081" s="2">
        <v>2.56</v>
      </c>
      <c r="X3081" s="2">
        <v>33.020000000000003</v>
      </c>
    </row>
    <row r="3082" spans="1:24">
      <c r="A3082" t="s">
        <v>5497</v>
      </c>
      <c r="B3082" s="1">
        <v>44905</v>
      </c>
      <c r="C3082" t="s">
        <v>4821</v>
      </c>
      <c r="D3082" t="s">
        <v>89</v>
      </c>
      <c r="E3082" t="s">
        <v>39</v>
      </c>
      <c r="F3082" t="s">
        <v>39</v>
      </c>
      <c r="G3082" t="s">
        <v>29</v>
      </c>
      <c r="H3082" t="s">
        <v>30</v>
      </c>
      <c r="I3082" t="s">
        <v>48</v>
      </c>
      <c r="J3082" t="s">
        <v>480</v>
      </c>
      <c r="K3082" t="s">
        <v>57</v>
      </c>
      <c r="L3082" t="s">
        <v>58</v>
      </c>
      <c r="M3082" t="s">
        <v>35</v>
      </c>
      <c r="N3082" s="1">
        <v>44907</v>
      </c>
      <c r="O3082">
        <v>1.82</v>
      </c>
      <c r="P3082" s="2">
        <v>2.98</v>
      </c>
      <c r="Q3082">
        <v>1.1599999999999999</v>
      </c>
      <c r="R3082">
        <v>45</v>
      </c>
      <c r="S3082" s="2">
        <v>81.900000000000006</v>
      </c>
      <c r="T3082" s="3">
        <v>0.05</v>
      </c>
      <c r="U3082" s="2">
        <v>4.0999999999999996</v>
      </c>
      <c r="V3082" s="2">
        <v>77.81</v>
      </c>
      <c r="W3082" s="2">
        <v>1.58</v>
      </c>
      <c r="X3082" s="2">
        <v>79.39</v>
      </c>
    </row>
    <row r="3083" spans="1:24">
      <c r="A3083" t="s">
        <v>5498</v>
      </c>
      <c r="B3083" s="1">
        <v>44909</v>
      </c>
      <c r="C3083" t="s">
        <v>4534</v>
      </c>
      <c r="D3083" t="s">
        <v>94</v>
      </c>
      <c r="E3083" t="s">
        <v>45</v>
      </c>
      <c r="F3083" t="s">
        <v>45</v>
      </c>
      <c r="G3083" t="s">
        <v>107</v>
      </c>
      <c r="H3083" t="s">
        <v>47</v>
      </c>
      <c r="I3083" t="s">
        <v>176</v>
      </c>
      <c r="J3083" t="s">
        <v>483</v>
      </c>
      <c r="K3083" t="s">
        <v>33</v>
      </c>
      <c r="L3083" t="s">
        <v>58</v>
      </c>
      <c r="M3083" t="s">
        <v>35</v>
      </c>
      <c r="N3083" s="1">
        <v>44912</v>
      </c>
      <c r="O3083">
        <v>8.92</v>
      </c>
      <c r="P3083" s="2">
        <v>29.74</v>
      </c>
      <c r="Q3083">
        <v>20.82</v>
      </c>
      <c r="R3083">
        <v>22</v>
      </c>
      <c r="S3083" s="2">
        <v>196.24</v>
      </c>
      <c r="T3083" s="3">
        <v>7.0000000000000007E-2</v>
      </c>
      <c r="U3083" s="2">
        <v>13.74</v>
      </c>
      <c r="V3083" s="2">
        <v>182.5</v>
      </c>
      <c r="W3083" s="2">
        <v>6.64</v>
      </c>
      <c r="X3083" s="2">
        <v>189.14</v>
      </c>
    </row>
    <row r="3084" spans="1:24">
      <c r="A3084" t="s">
        <v>5499</v>
      </c>
      <c r="B3084" s="1">
        <v>44910</v>
      </c>
      <c r="C3084" t="s">
        <v>5500</v>
      </c>
      <c r="D3084" t="s">
        <v>98</v>
      </c>
      <c r="E3084" t="s">
        <v>27</v>
      </c>
      <c r="F3084" t="s">
        <v>28</v>
      </c>
      <c r="G3084" t="s">
        <v>29</v>
      </c>
      <c r="H3084" t="s">
        <v>525</v>
      </c>
      <c r="I3084" t="s">
        <v>48</v>
      </c>
      <c r="J3084" t="s">
        <v>486</v>
      </c>
      <c r="K3084" t="s">
        <v>33</v>
      </c>
      <c r="L3084" t="s">
        <v>58</v>
      </c>
      <c r="M3084" t="s">
        <v>52</v>
      </c>
      <c r="N3084" s="1">
        <v>44925</v>
      </c>
      <c r="O3084">
        <v>5.5</v>
      </c>
      <c r="P3084" s="2">
        <v>12.22</v>
      </c>
      <c r="Q3084">
        <v>6.72</v>
      </c>
      <c r="R3084">
        <v>17</v>
      </c>
      <c r="S3084" s="2">
        <v>93.5</v>
      </c>
      <c r="T3084" s="3">
        <v>0.01</v>
      </c>
      <c r="U3084" s="2">
        <v>0.94</v>
      </c>
      <c r="V3084" s="2">
        <v>92.57</v>
      </c>
      <c r="W3084" s="2">
        <v>2.85</v>
      </c>
      <c r="X3084" s="2">
        <v>95.42</v>
      </c>
    </row>
    <row r="3085" spans="1:24">
      <c r="A3085" t="s">
        <v>5501</v>
      </c>
      <c r="B3085" s="1">
        <v>44912</v>
      </c>
      <c r="C3085" t="s">
        <v>5502</v>
      </c>
      <c r="D3085" t="s">
        <v>102</v>
      </c>
      <c r="E3085" t="s">
        <v>39</v>
      </c>
      <c r="F3085" t="s">
        <v>39</v>
      </c>
      <c r="G3085" t="s">
        <v>107</v>
      </c>
      <c r="H3085" t="s">
        <v>30</v>
      </c>
      <c r="I3085" t="s">
        <v>176</v>
      </c>
      <c r="J3085" t="s">
        <v>489</v>
      </c>
      <c r="K3085" t="s">
        <v>33</v>
      </c>
      <c r="L3085" t="s">
        <v>41</v>
      </c>
      <c r="M3085" t="s">
        <v>35</v>
      </c>
      <c r="N3085" s="1">
        <v>44927</v>
      </c>
      <c r="O3085">
        <v>2.52</v>
      </c>
      <c r="P3085" s="2">
        <v>4</v>
      </c>
      <c r="Q3085">
        <v>1.48</v>
      </c>
      <c r="R3085">
        <v>28</v>
      </c>
      <c r="S3085" s="2">
        <v>70.56</v>
      </c>
      <c r="T3085" s="3">
        <v>0.04</v>
      </c>
      <c r="U3085" s="2">
        <v>2.82</v>
      </c>
      <c r="V3085" s="2">
        <v>67.739999999999995</v>
      </c>
      <c r="W3085" s="2">
        <v>1.3</v>
      </c>
      <c r="X3085" s="2">
        <v>69.040000000000006</v>
      </c>
    </row>
    <row r="3086" spans="1:24">
      <c r="A3086" t="s">
        <v>5503</v>
      </c>
      <c r="B3086" s="1">
        <v>44913</v>
      </c>
      <c r="C3086" t="s">
        <v>2260</v>
      </c>
      <c r="D3086" t="s">
        <v>106</v>
      </c>
      <c r="E3086" t="s">
        <v>45</v>
      </c>
      <c r="F3086" t="s">
        <v>45</v>
      </c>
      <c r="G3086" t="s">
        <v>107</v>
      </c>
      <c r="H3086" t="s">
        <v>30</v>
      </c>
      <c r="I3086" t="s">
        <v>73</v>
      </c>
      <c r="J3086" t="s">
        <v>492</v>
      </c>
      <c r="K3086" t="s">
        <v>50</v>
      </c>
      <c r="L3086" t="s">
        <v>34</v>
      </c>
      <c r="M3086" t="s">
        <v>35</v>
      </c>
      <c r="N3086" s="1">
        <v>44934</v>
      </c>
      <c r="O3086">
        <v>4.1900000000000004</v>
      </c>
      <c r="P3086" s="2">
        <v>10.23</v>
      </c>
      <c r="Q3086">
        <v>6.04</v>
      </c>
      <c r="R3086">
        <v>19</v>
      </c>
      <c r="S3086" s="2">
        <v>79.61</v>
      </c>
      <c r="T3086" s="3">
        <v>0.05</v>
      </c>
      <c r="U3086" s="2">
        <v>3.98</v>
      </c>
      <c r="V3086" s="2">
        <v>75.63</v>
      </c>
      <c r="W3086" s="2">
        <v>4.68</v>
      </c>
      <c r="X3086" s="2">
        <v>80.31</v>
      </c>
    </row>
    <row r="3087" spans="1:24">
      <c r="A3087" t="s">
        <v>5504</v>
      </c>
      <c r="B3087" s="1">
        <v>44914</v>
      </c>
      <c r="C3087" t="s">
        <v>2500</v>
      </c>
      <c r="D3087" t="s">
        <v>111</v>
      </c>
      <c r="E3087" t="s">
        <v>27</v>
      </c>
      <c r="F3087" t="s">
        <v>28</v>
      </c>
      <c r="G3087" t="s">
        <v>107</v>
      </c>
      <c r="H3087" t="s">
        <v>116</v>
      </c>
      <c r="I3087" t="s">
        <v>73</v>
      </c>
      <c r="J3087" t="s">
        <v>495</v>
      </c>
      <c r="K3087" t="s">
        <v>57</v>
      </c>
      <c r="L3087" t="s">
        <v>41</v>
      </c>
      <c r="M3087" t="s">
        <v>35</v>
      </c>
      <c r="N3087" s="1">
        <v>44932</v>
      </c>
      <c r="O3087">
        <v>32.020000000000003</v>
      </c>
      <c r="P3087" s="2">
        <v>152.47999999999999</v>
      </c>
      <c r="Q3087">
        <v>120.46</v>
      </c>
      <c r="R3087">
        <v>12</v>
      </c>
      <c r="S3087" s="2">
        <v>384.24</v>
      </c>
      <c r="T3087" s="3">
        <v>7.0000000000000007E-2</v>
      </c>
      <c r="U3087" s="2">
        <v>26.9</v>
      </c>
      <c r="V3087" s="2">
        <v>357.34</v>
      </c>
      <c r="W3087" s="2">
        <v>4</v>
      </c>
      <c r="X3087" s="2">
        <v>361.34</v>
      </c>
    </row>
    <row r="3088" spans="1:24">
      <c r="A3088" t="s">
        <v>5505</v>
      </c>
      <c r="B3088" s="1">
        <v>44916</v>
      </c>
      <c r="C3088" t="s">
        <v>5506</v>
      </c>
      <c r="D3088" t="s">
        <v>115</v>
      </c>
      <c r="E3088" t="s">
        <v>39</v>
      </c>
      <c r="F3088" t="s">
        <v>39</v>
      </c>
      <c r="G3088" t="s">
        <v>107</v>
      </c>
      <c r="H3088" t="s">
        <v>30</v>
      </c>
      <c r="I3088" t="s">
        <v>73</v>
      </c>
      <c r="J3088" t="s">
        <v>498</v>
      </c>
      <c r="K3088" t="s">
        <v>50</v>
      </c>
      <c r="L3088" t="s">
        <v>58</v>
      </c>
      <c r="M3088" t="s">
        <v>35</v>
      </c>
      <c r="N3088" s="1">
        <v>44945</v>
      </c>
      <c r="O3088">
        <v>0.94</v>
      </c>
      <c r="P3088" s="2">
        <v>2.08</v>
      </c>
      <c r="Q3088">
        <v>1.1399999999999999</v>
      </c>
      <c r="R3088">
        <v>49</v>
      </c>
      <c r="S3088" s="2">
        <v>46.06</v>
      </c>
      <c r="T3088" s="3">
        <v>7.0000000000000007E-2</v>
      </c>
      <c r="U3088" s="2">
        <v>3.22</v>
      </c>
      <c r="V3088" s="2">
        <v>42.84</v>
      </c>
      <c r="W3088" s="2">
        <v>2.56</v>
      </c>
      <c r="X3088" s="2">
        <v>45.4</v>
      </c>
    </row>
    <row r="3089" spans="1:24">
      <c r="A3089" t="s">
        <v>5507</v>
      </c>
      <c r="B3089" s="1">
        <v>44917</v>
      </c>
      <c r="C3089" t="s">
        <v>5508</v>
      </c>
      <c r="D3089" t="s">
        <v>120</v>
      </c>
      <c r="E3089" t="s">
        <v>45</v>
      </c>
      <c r="F3089" t="s">
        <v>45</v>
      </c>
      <c r="G3089" t="s">
        <v>107</v>
      </c>
      <c r="H3089" t="s">
        <v>167</v>
      </c>
      <c r="I3089" t="s">
        <v>73</v>
      </c>
      <c r="J3089" t="s">
        <v>501</v>
      </c>
      <c r="K3089" t="s">
        <v>57</v>
      </c>
      <c r="L3089" t="s">
        <v>58</v>
      </c>
      <c r="M3089" t="s">
        <v>35</v>
      </c>
      <c r="N3089" s="1">
        <v>44945</v>
      </c>
      <c r="O3089">
        <v>1.18</v>
      </c>
      <c r="P3089" s="2">
        <v>1.88</v>
      </c>
      <c r="Q3089">
        <v>0.7</v>
      </c>
      <c r="R3089">
        <v>19</v>
      </c>
      <c r="S3089" s="2">
        <v>22.42</v>
      </c>
      <c r="T3089" s="3">
        <v>0.06</v>
      </c>
      <c r="U3089" s="2">
        <v>1.35</v>
      </c>
      <c r="V3089" s="2">
        <v>21.07</v>
      </c>
      <c r="W3089" s="2">
        <v>1.49</v>
      </c>
      <c r="X3089" s="2">
        <v>22.56</v>
      </c>
    </row>
    <row r="3090" spans="1:24">
      <c r="A3090" t="s">
        <v>5509</v>
      </c>
      <c r="B3090" s="1">
        <v>44919</v>
      </c>
      <c r="C3090" t="s">
        <v>2671</v>
      </c>
      <c r="D3090" t="s">
        <v>124</v>
      </c>
      <c r="E3090" t="s">
        <v>39</v>
      </c>
      <c r="F3090" t="s">
        <v>39</v>
      </c>
      <c r="G3090" t="s">
        <v>107</v>
      </c>
      <c r="H3090" t="s">
        <v>90</v>
      </c>
      <c r="I3090" t="s">
        <v>176</v>
      </c>
      <c r="J3090" t="s">
        <v>504</v>
      </c>
      <c r="K3090" t="s">
        <v>33</v>
      </c>
      <c r="L3090" t="s">
        <v>51</v>
      </c>
      <c r="M3090" t="s">
        <v>35</v>
      </c>
      <c r="N3090" s="1">
        <v>44926</v>
      </c>
      <c r="O3090">
        <v>2.4500000000000002</v>
      </c>
      <c r="P3090" s="2">
        <v>3.89</v>
      </c>
      <c r="Q3090">
        <v>1.44</v>
      </c>
      <c r="R3090">
        <v>3</v>
      </c>
      <c r="S3090" s="2">
        <v>7.35</v>
      </c>
      <c r="T3090" s="3">
        <v>0</v>
      </c>
      <c r="U3090" s="2">
        <v>0</v>
      </c>
      <c r="V3090" s="2">
        <v>7.35</v>
      </c>
      <c r="W3090" s="2">
        <v>7.01</v>
      </c>
      <c r="X3090" s="2">
        <v>14.36</v>
      </c>
    </row>
    <row r="3091" spans="1:24">
      <c r="A3091" t="s">
        <v>5510</v>
      </c>
      <c r="B3091" s="1">
        <v>44920</v>
      </c>
      <c r="C3091" t="s">
        <v>1869</v>
      </c>
      <c r="D3091" t="s">
        <v>129</v>
      </c>
      <c r="E3091" t="s">
        <v>45</v>
      </c>
      <c r="F3091" t="s">
        <v>45</v>
      </c>
      <c r="G3091" t="s">
        <v>46</v>
      </c>
      <c r="H3091" t="s">
        <v>433</v>
      </c>
      <c r="I3091" t="s">
        <v>63</v>
      </c>
      <c r="J3091" t="s">
        <v>507</v>
      </c>
      <c r="K3091" t="s">
        <v>57</v>
      </c>
      <c r="L3091" t="s">
        <v>58</v>
      </c>
      <c r="M3091" t="s">
        <v>35</v>
      </c>
      <c r="N3091" s="1">
        <v>44927</v>
      </c>
      <c r="O3091">
        <v>52.07</v>
      </c>
      <c r="P3091" s="2">
        <v>83.98</v>
      </c>
      <c r="Q3091">
        <v>31.91</v>
      </c>
      <c r="R3091">
        <v>38</v>
      </c>
      <c r="S3091" s="2">
        <v>1978.66</v>
      </c>
      <c r="T3091" s="3">
        <v>0</v>
      </c>
      <c r="U3091" s="2">
        <v>0</v>
      </c>
      <c r="V3091" s="2">
        <v>1978.66</v>
      </c>
      <c r="W3091" s="2">
        <v>5.01</v>
      </c>
      <c r="X3091" s="2">
        <v>1983.67</v>
      </c>
    </row>
    <row r="3092" spans="1:24">
      <c r="A3092" t="s">
        <v>5511</v>
      </c>
      <c r="B3092" s="1">
        <v>44923</v>
      </c>
      <c r="C3092" t="s">
        <v>5512</v>
      </c>
      <c r="D3092" t="s">
        <v>133</v>
      </c>
      <c r="E3092" t="s">
        <v>27</v>
      </c>
      <c r="F3092" t="s">
        <v>28</v>
      </c>
      <c r="G3092" t="s">
        <v>72</v>
      </c>
      <c r="H3092" t="s">
        <v>30</v>
      </c>
      <c r="I3092" t="s">
        <v>176</v>
      </c>
      <c r="J3092" t="s">
        <v>510</v>
      </c>
      <c r="K3092" t="s">
        <v>33</v>
      </c>
      <c r="L3092" t="s">
        <v>34</v>
      </c>
      <c r="M3092" t="s">
        <v>35</v>
      </c>
      <c r="N3092" s="1">
        <v>44945</v>
      </c>
      <c r="O3092">
        <v>3.75</v>
      </c>
      <c r="P3092" s="2">
        <v>5.77</v>
      </c>
      <c r="Q3092">
        <v>2.02</v>
      </c>
      <c r="R3092">
        <v>42</v>
      </c>
      <c r="S3092" s="2">
        <v>157.5</v>
      </c>
      <c r="T3092" s="3">
        <v>0</v>
      </c>
      <c r="U3092" s="2">
        <v>0</v>
      </c>
      <c r="V3092" s="2">
        <v>157.5</v>
      </c>
      <c r="W3092" s="2">
        <v>4.97</v>
      </c>
      <c r="X3092" s="2">
        <v>162.47</v>
      </c>
    </row>
    <row r="3093" spans="1:24">
      <c r="A3093" t="s">
        <v>5513</v>
      </c>
      <c r="B3093" s="1">
        <v>44923</v>
      </c>
      <c r="C3093" t="s">
        <v>5514</v>
      </c>
      <c r="D3093" t="s">
        <v>137</v>
      </c>
      <c r="E3093" t="s">
        <v>27</v>
      </c>
      <c r="F3093" t="s">
        <v>28</v>
      </c>
      <c r="G3093" t="s">
        <v>72</v>
      </c>
      <c r="H3093" t="s">
        <v>70</v>
      </c>
      <c r="I3093" t="s">
        <v>31</v>
      </c>
      <c r="J3093" t="s">
        <v>513</v>
      </c>
      <c r="K3093" t="s">
        <v>50</v>
      </c>
      <c r="L3093" t="s">
        <v>34</v>
      </c>
      <c r="M3093" t="s">
        <v>35</v>
      </c>
      <c r="N3093" s="1">
        <v>44983</v>
      </c>
      <c r="O3093">
        <v>1.17</v>
      </c>
      <c r="P3093" s="2">
        <v>2.78</v>
      </c>
      <c r="Q3093">
        <v>1.61</v>
      </c>
      <c r="R3093">
        <v>48</v>
      </c>
      <c r="S3093" s="2">
        <v>56.16</v>
      </c>
      <c r="T3093" s="3">
        <v>0.03</v>
      </c>
      <c r="U3093" s="2">
        <v>1.68</v>
      </c>
      <c r="V3093" s="2">
        <v>54.48</v>
      </c>
      <c r="W3093" s="2">
        <v>1.2</v>
      </c>
      <c r="X3093" s="2">
        <v>55.68</v>
      </c>
    </row>
    <row r="3094" spans="1:24">
      <c r="A3094" t="s">
        <v>5515</v>
      </c>
      <c r="B3094" s="1">
        <v>44923</v>
      </c>
      <c r="C3094" t="s">
        <v>3303</v>
      </c>
      <c r="D3094" t="s">
        <v>141</v>
      </c>
      <c r="E3094" t="s">
        <v>39</v>
      </c>
      <c r="F3094" t="s">
        <v>39</v>
      </c>
      <c r="G3094" t="s">
        <v>29</v>
      </c>
      <c r="H3094" t="s">
        <v>150</v>
      </c>
      <c r="I3094" t="s">
        <v>31</v>
      </c>
      <c r="J3094" t="s">
        <v>516</v>
      </c>
      <c r="K3094" t="s">
        <v>57</v>
      </c>
      <c r="L3094" t="s">
        <v>34</v>
      </c>
      <c r="M3094" t="s">
        <v>35</v>
      </c>
      <c r="N3094" s="1">
        <v>44927</v>
      </c>
      <c r="O3094">
        <v>10.07</v>
      </c>
      <c r="P3094" s="2">
        <v>15.98</v>
      </c>
      <c r="Q3094">
        <v>5.91</v>
      </c>
      <c r="R3094">
        <v>14</v>
      </c>
      <c r="S3094" s="2">
        <v>140.97999999999999</v>
      </c>
      <c r="T3094" s="3">
        <v>0.05</v>
      </c>
      <c r="U3094" s="2">
        <v>7.05</v>
      </c>
      <c r="V3094" s="2">
        <v>133.93</v>
      </c>
      <c r="W3094" s="2">
        <v>4</v>
      </c>
      <c r="X3094" s="2">
        <v>137.93</v>
      </c>
    </row>
    <row r="3095" spans="1:24">
      <c r="A3095" t="s">
        <v>5516</v>
      </c>
      <c r="B3095" s="1">
        <v>44926</v>
      </c>
      <c r="C3095" t="s">
        <v>4103</v>
      </c>
      <c r="D3095" t="s">
        <v>145</v>
      </c>
      <c r="E3095" t="s">
        <v>45</v>
      </c>
      <c r="F3095" t="s">
        <v>45</v>
      </c>
      <c r="G3095" t="s">
        <v>29</v>
      </c>
      <c r="H3095" t="s">
        <v>66</v>
      </c>
      <c r="I3095" t="s">
        <v>48</v>
      </c>
      <c r="J3095" t="s">
        <v>519</v>
      </c>
      <c r="K3095" t="s">
        <v>33</v>
      </c>
      <c r="L3095" t="s">
        <v>34</v>
      </c>
      <c r="M3095" t="s">
        <v>35</v>
      </c>
      <c r="N3095" s="1">
        <v>44929</v>
      </c>
      <c r="O3095">
        <v>1.18</v>
      </c>
      <c r="P3095" s="2">
        <v>1.88</v>
      </c>
      <c r="Q3095">
        <v>0.7</v>
      </c>
      <c r="R3095">
        <v>22</v>
      </c>
      <c r="S3095" s="2">
        <v>25.96</v>
      </c>
      <c r="T3095" s="3">
        <v>0.04</v>
      </c>
      <c r="U3095" s="2">
        <v>1.04</v>
      </c>
      <c r="V3095" s="2">
        <v>24.92</v>
      </c>
      <c r="W3095" s="2">
        <v>1.49</v>
      </c>
      <c r="X3095" s="2">
        <v>26.41</v>
      </c>
    </row>
    <row r="3096" spans="1:24">
      <c r="A3096" t="s">
        <v>5517</v>
      </c>
      <c r="B3096" s="1">
        <v>44929</v>
      </c>
      <c r="C3096" t="s">
        <v>4551</v>
      </c>
      <c r="D3096" t="s">
        <v>149</v>
      </c>
      <c r="E3096" t="s">
        <v>27</v>
      </c>
      <c r="F3096" t="s">
        <v>28</v>
      </c>
      <c r="G3096" t="s">
        <v>107</v>
      </c>
      <c r="H3096" t="s">
        <v>433</v>
      </c>
      <c r="I3096" t="s">
        <v>63</v>
      </c>
      <c r="J3096" t="s">
        <v>522</v>
      </c>
      <c r="K3096" t="s">
        <v>57</v>
      </c>
      <c r="L3096" t="s">
        <v>41</v>
      </c>
      <c r="M3096" t="s">
        <v>35</v>
      </c>
      <c r="N3096" s="1">
        <v>44957</v>
      </c>
      <c r="O3096">
        <v>32.020000000000003</v>
      </c>
      <c r="P3096" s="2">
        <v>152.47999999999999</v>
      </c>
      <c r="Q3096">
        <v>120.46</v>
      </c>
      <c r="R3096">
        <v>46</v>
      </c>
      <c r="S3096" s="2">
        <v>1472.92</v>
      </c>
      <c r="T3096" s="3">
        <v>0.04</v>
      </c>
      <c r="U3096" s="2">
        <v>58.92</v>
      </c>
      <c r="V3096" s="2">
        <v>1414</v>
      </c>
      <c r="W3096" s="2">
        <v>4</v>
      </c>
      <c r="X3096" s="2">
        <v>1418</v>
      </c>
    </row>
    <row r="3097" spans="1:24">
      <c r="A3097" t="s">
        <v>5518</v>
      </c>
      <c r="B3097" s="1">
        <v>44930</v>
      </c>
      <c r="C3097" t="s">
        <v>5519</v>
      </c>
      <c r="D3097" t="s">
        <v>154</v>
      </c>
      <c r="E3097" t="s">
        <v>39</v>
      </c>
      <c r="F3097" t="s">
        <v>39</v>
      </c>
      <c r="G3097" t="s">
        <v>72</v>
      </c>
      <c r="H3097" t="s">
        <v>416</v>
      </c>
      <c r="I3097" t="s">
        <v>63</v>
      </c>
      <c r="J3097" t="s">
        <v>526</v>
      </c>
      <c r="K3097" t="s">
        <v>33</v>
      </c>
      <c r="L3097" t="s">
        <v>51</v>
      </c>
      <c r="M3097" t="s">
        <v>35</v>
      </c>
      <c r="N3097" s="1">
        <v>44940</v>
      </c>
      <c r="O3097">
        <v>1.84</v>
      </c>
      <c r="P3097" s="2">
        <v>2.88</v>
      </c>
      <c r="Q3097">
        <v>1.04</v>
      </c>
      <c r="R3097">
        <v>26</v>
      </c>
      <c r="S3097" s="2">
        <v>47.84</v>
      </c>
      <c r="T3097" s="3">
        <v>0.01</v>
      </c>
      <c r="U3097" s="2">
        <v>0.48</v>
      </c>
      <c r="V3097" s="2">
        <v>47.36</v>
      </c>
      <c r="W3097" s="2">
        <v>0.99</v>
      </c>
      <c r="X3097" s="2">
        <v>48.35</v>
      </c>
    </row>
    <row r="3098" spans="1:24">
      <c r="A3098" t="s">
        <v>5520</v>
      </c>
      <c r="B3098" s="1">
        <v>44930</v>
      </c>
      <c r="C3098" t="s">
        <v>3309</v>
      </c>
      <c r="D3098" t="s">
        <v>158</v>
      </c>
      <c r="E3098" t="s">
        <v>45</v>
      </c>
      <c r="F3098" t="s">
        <v>45</v>
      </c>
      <c r="G3098" t="s">
        <v>46</v>
      </c>
      <c r="H3098" t="s">
        <v>30</v>
      </c>
      <c r="I3098" t="s">
        <v>31</v>
      </c>
      <c r="J3098" t="s">
        <v>529</v>
      </c>
      <c r="K3098" t="s">
        <v>50</v>
      </c>
      <c r="L3098" t="s">
        <v>58</v>
      </c>
      <c r="M3098" t="s">
        <v>35</v>
      </c>
      <c r="N3098" s="1">
        <v>44944</v>
      </c>
      <c r="O3098">
        <v>1.6</v>
      </c>
      <c r="P3098" s="2">
        <v>2.62</v>
      </c>
      <c r="Q3098">
        <v>1.02</v>
      </c>
      <c r="R3098">
        <v>35</v>
      </c>
      <c r="S3098" s="2">
        <v>56</v>
      </c>
      <c r="T3098" s="3">
        <v>0.04</v>
      </c>
      <c r="U3098" s="2">
        <v>2.2400000000000002</v>
      </c>
      <c r="V3098" s="2">
        <v>53.76</v>
      </c>
      <c r="W3098" s="2">
        <v>0.8</v>
      </c>
      <c r="X3098" s="2">
        <v>54.56</v>
      </c>
    </row>
    <row r="3099" spans="1:24">
      <c r="A3099" t="s">
        <v>5521</v>
      </c>
      <c r="B3099" s="1">
        <v>44932</v>
      </c>
      <c r="C3099" t="s">
        <v>4555</v>
      </c>
      <c r="D3099" t="s">
        <v>162</v>
      </c>
      <c r="E3099" t="s">
        <v>27</v>
      </c>
      <c r="F3099" t="s">
        <v>28</v>
      </c>
      <c r="G3099" t="s">
        <v>72</v>
      </c>
      <c r="H3099" t="s">
        <v>66</v>
      </c>
      <c r="I3099" t="s">
        <v>31</v>
      </c>
      <c r="J3099" t="s">
        <v>532</v>
      </c>
      <c r="K3099" t="s">
        <v>57</v>
      </c>
      <c r="L3099" t="s">
        <v>51</v>
      </c>
      <c r="M3099" t="s">
        <v>35</v>
      </c>
      <c r="N3099" s="1">
        <v>44967</v>
      </c>
      <c r="O3099">
        <v>60.59</v>
      </c>
      <c r="P3099" s="2">
        <v>100.98</v>
      </c>
      <c r="Q3099">
        <v>40.39</v>
      </c>
      <c r="R3099">
        <v>12</v>
      </c>
      <c r="S3099" s="2">
        <v>727.08</v>
      </c>
      <c r="T3099" s="3">
        <v>0</v>
      </c>
      <c r="U3099" s="2">
        <v>0</v>
      </c>
      <c r="V3099" s="2">
        <v>727.08</v>
      </c>
      <c r="W3099" s="2">
        <v>7.18</v>
      </c>
      <c r="X3099" s="2">
        <v>734.26</v>
      </c>
    </row>
    <row r="3100" spans="1:24">
      <c r="A3100" t="s">
        <v>5522</v>
      </c>
      <c r="B3100" s="1">
        <v>44936</v>
      </c>
      <c r="C3100" t="s">
        <v>4114</v>
      </c>
      <c r="D3100" t="s">
        <v>166</v>
      </c>
      <c r="E3100" t="s">
        <v>39</v>
      </c>
      <c r="F3100" t="s">
        <v>39</v>
      </c>
      <c r="G3100" t="s">
        <v>107</v>
      </c>
      <c r="H3100" t="s">
        <v>525</v>
      </c>
      <c r="I3100" t="s">
        <v>31</v>
      </c>
      <c r="J3100" t="s">
        <v>535</v>
      </c>
      <c r="K3100" t="s">
        <v>33</v>
      </c>
      <c r="L3100" t="s">
        <v>34</v>
      </c>
      <c r="M3100" t="s">
        <v>35</v>
      </c>
      <c r="N3100" s="1">
        <v>44942</v>
      </c>
      <c r="O3100">
        <v>1.84</v>
      </c>
      <c r="P3100" s="2">
        <v>2.88</v>
      </c>
      <c r="Q3100">
        <v>1.04</v>
      </c>
      <c r="R3100">
        <v>22</v>
      </c>
      <c r="S3100" s="2">
        <v>40.479999999999997</v>
      </c>
      <c r="T3100" s="3">
        <v>0.02</v>
      </c>
      <c r="U3100" s="2">
        <v>0.81</v>
      </c>
      <c r="V3100" s="2">
        <v>39.67</v>
      </c>
      <c r="W3100" s="2">
        <v>0.99</v>
      </c>
      <c r="X3100" s="2">
        <v>40.659999999999997</v>
      </c>
    </row>
    <row r="3101" spans="1:24">
      <c r="A3101" t="s">
        <v>5523</v>
      </c>
      <c r="B3101" s="1">
        <v>44937</v>
      </c>
      <c r="C3101" t="s">
        <v>4293</v>
      </c>
      <c r="D3101" t="s">
        <v>171</v>
      </c>
      <c r="E3101" t="s">
        <v>45</v>
      </c>
      <c r="F3101" t="s">
        <v>45</v>
      </c>
      <c r="G3101" t="s">
        <v>29</v>
      </c>
      <c r="H3101" t="s">
        <v>416</v>
      </c>
      <c r="I3101" t="s">
        <v>73</v>
      </c>
      <c r="J3101" t="s">
        <v>538</v>
      </c>
      <c r="K3101" t="s">
        <v>33</v>
      </c>
      <c r="L3101" t="s">
        <v>41</v>
      </c>
      <c r="M3101" t="s">
        <v>35</v>
      </c>
      <c r="N3101" s="1">
        <v>44970</v>
      </c>
      <c r="O3101">
        <v>5.19</v>
      </c>
      <c r="P3101" s="2">
        <v>12.98</v>
      </c>
      <c r="Q3101">
        <v>7.79</v>
      </c>
      <c r="R3101">
        <v>49</v>
      </c>
      <c r="S3101" s="2">
        <v>254.31</v>
      </c>
      <c r="T3101" s="3">
        <v>0.02</v>
      </c>
      <c r="U3101" s="2">
        <v>5.09</v>
      </c>
      <c r="V3101" s="2">
        <v>249.22</v>
      </c>
      <c r="W3101" s="2">
        <v>3.14</v>
      </c>
      <c r="X3101" s="2">
        <v>252.36</v>
      </c>
    </row>
    <row r="3102" spans="1:24">
      <c r="A3102" t="s">
        <v>5524</v>
      </c>
      <c r="B3102" s="1">
        <v>44940</v>
      </c>
      <c r="C3102" t="s">
        <v>4848</v>
      </c>
      <c r="D3102" t="s">
        <v>175</v>
      </c>
      <c r="E3102" t="s">
        <v>39</v>
      </c>
      <c r="F3102" t="s">
        <v>39</v>
      </c>
      <c r="G3102" t="s">
        <v>107</v>
      </c>
      <c r="H3102" t="s">
        <v>125</v>
      </c>
      <c r="I3102" t="s">
        <v>31</v>
      </c>
      <c r="J3102" t="s">
        <v>541</v>
      </c>
      <c r="K3102" t="s">
        <v>50</v>
      </c>
      <c r="L3102" t="s">
        <v>51</v>
      </c>
      <c r="M3102" t="s">
        <v>35</v>
      </c>
      <c r="N3102" s="1">
        <v>44973</v>
      </c>
      <c r="O3102">
        <v>2.2599999999999998</v>
      </c>
      <c r="P3102" s="2">
        <v>3.58</v>
      </c>
      <c r="Q3102">
        <v>1.32</v>
      </c>
      <c r="R3102">
        <v>38</v>
      </c>
      <c r="S3102" s="2">
        <v>85.88</v>
      </c>
      <c r="T3102" s="3">
        <v>0.03</v>
      </c>
      <c r="U3102" s="2">
        <v>2.58</v>
      </c>
      <c r="V3102" s="2">
        <v>83.3</v>
      </c>
      <c r="W3102" s="2">
        <v>5.47</v>
      </c>
      <c r="X3102" s="2">
        <v>88.77</v>
      </c>
    </row>
    <row r="3103" spans="1:24">
      <c r="A3103" t="s">
        <v>5525</v>
      </c>
      <c r="B3103" s="1">
        <v>44943</v>
      </c>
      <c r="C3103" t="s">
        <v>5526</v>
      </c>
      <c r="D3103" t="s">
        <v>181</v>
      </c>
      <c r="E3103" t="s">
        <v>39</v>
      </c>
      <c r="F3103" t="s">
        <v>39</v>
      </c>
      <c r="G3103" t="s">
        <v>29</v>
      </c>
      <c r="H3103" t="s">
        <v>416</v>
      </c>
      <c r="I3103" t="s">
        <v>73</v>
      </c>
      <c r="J3103" t="s">
        <v>544</v>
      </c>
      <c r="K3103" t="s">
        <v>33</v>
      </c>
      <c r="L3103" t="s">
        <v>58</v>
      </c>
      <c r="M3103" t="s">
        <v>35</v>
      </c>
      <c r="N3103" s="1">
        <v>44981</v>
      </c>
      <c r="O3103">
        <v>4.59</v>
      </c>
      <c r="P3103" s="2">
        <v>7.28</v>
      </c>
      <c r="Q3103">
        <v>2.69</v>
      </c>
      <c r="R3103">
        <v>39</v>
      </c>
      <c r="S3103" s="2">
        <v>179.01</v>
      </c>
      <c r="T3103" s="3">
        <v>0.08</v>
      </c>
      <c r="U3103" s="2">
        <v>14.32</v>
      </c>
      <c r="V3103" s="2">
        <v>164.69</v>
      </c>
      <c r="W3103" s="2">
        <v>11.15</v>
      </c>
      <c r="X3103" s="2">
        <v>175.84</v>
      </c>
    </row>
    <row r="3104" spans="1:24">
      <c r="A3104" t="s">
        <v>5527</v>
      </c>
      <c r="B3104" s="1">
        <v>44944</v>
      </c>
      <c r="C3104" t="s">
        <v>4445</v>
      </c>
      <c r="D3104" t="s">
        <v>185</v>
      </c>
      <c r="E3104" t="s">
        <v>45</v>
      </c>
      <c r="F3104" t="s">
        <v>45</v>
      </c>
      <c r="G3104" t="s">
        <v>107</v>
      </c>
      <c r="H3104" t="s">
        <v>150</v>
      </c>
      <c r="I3104" t="s">
        <v>63</v>
      </c>
      <c r="J3104" t="s">
        <v>547</v>
      </c>
      <c r="K3104" t="s">
        <v>33</v>
      </c>
      <c r="L3104" t="s">
        <v>34</v>
      </c>
      <c r="M3104" t="s">
        <v>52</v>
      </c>
      <c r="N3104" s="1">
        <v>44964</v>
      </c>
      <c r="O3104">
        <v>0.71</v>
      </c>
      <c r="P3104" s="2">
        <v>1.1399999999999999</v>
      </c>
      <c r="Q3104">
        <v>0.43</v>
      </c>
      <c r="R3104">
        <v>14</v>
      </c>
      <c r="S3104" s="2">
        <v>9.94</v>
      </c>
      <c r="T3104" s="3">
        <v>0</v>
      </c>
      <c r="U3104" s="2">
        <v>0</v>
      </c>
      <c r="V3104" s="2">
        <v>9.94</v>
      </c>
      <c r="W3104" s="2">
        <v>0.7</v>
      </c>
      <c r="X3104" s="2">
        <v>10.64</v>
      </c>
    </row>
    <row r="3105" spans="1:24">
      <c r="A3105" t="s">
        <v>5528</v>
      </c>
      <c r="B3105" s="1">
        <v>44945</v>
      </c>
      <c r="C3105" t="s">
        <v>3998</v>
      </c>
      <c r="D3105" t="s">
        <v>189</v>
      </c>
      <c r="E3105" t="s">
        <v>27</v>
      </c>
      <c r="F3105" t="s">
        <v>28</v>
      </c>
      <c r="G3105" t="s">
        <v>29</v>
      </c>
      <c r="H3105" t="s">
        <v>525</v>
      </c>
      <c r="I3105" t="s">
        <v>63</v>
      </c>
      <c r="J3105" t="s">
        <v>550</v>
      </c>
      <c r="K3105" t="s">
        <v>50</v>
      </c>
      <c r="L3105" t="s">
        <v>41</v>
      </c>
      <c r="M3105" t="s">
        <v>35</v>
      </c>
      <c r="N3105" s="1">
        <v>44993</v>
      </c>
      <c r="O3105">
        <v>8.82</v>
      </c>
      <c r="P3105" s="2">
        <v>20.99</v>
      </c>
      <c r="Q3105">
        <v>12.17</v>
      </c>
      <c r="R3105">
        <v>29</v>
      </c>
      <c r="S3105" s="2">
        <v>255.78</v>
      </c>
      <c r="T3105" s="3">
        <v>0.03</v>
      </c>
      <c r="U3105" s="2">
        <v>7.67</v>
      </c>
      <c r="V3105" s="2">
        <v>248.11</v>
      </c>
      <c r="W3105" s="2">
        <v>4.8099999999999996</v>
      </c>
      <c r="X3105" s="2">
        <v>252.92</v>
      </c>
    </row>
    <row r="3106" spans="1:24">
      <c r="A3106" t="s">
        <v>5529</v>
      </c>
      <c r="B3106" s="1">
        <v>44945</v>
      </c>
      <c r="C3106" t="s">
        <v>4448</v>
      </c>
      <c r="D3106" t="s">
        <v>193</v>
      </c>
      <c r="E3106" t="s">
        <v>27</v>
      </c>
      <c r="F3106" t="s">
        <v>28</v>
      </c>
      <c r="G3106" t="s">
        <v>107</v>
      </c>
      <c r="H3106" t="s">
        <v>167</v>
      </c>
      <c r="I3106" t="s">
        <v>31</v>
      </c>
      <c r="J3106" t="s">
        <v>553</v>
      </c>
      <c r="K3106" t="s">
        <v>57</v>
      </c>
      <c r="L3106" t="s">
        <v>51</v>
      </c>
      <c r="M3106" t="s">
        <v>52</v>
      </c>
      <c r="N3106" s="1">
        <v>44946</v>
      </c>
      <c r="O3106">
        <v>5.19</v>
      </c>
      <c r="P3106" s="2">
        <v>12.98</v>
      </c>
      <c r="Q3106">
        <v>7.79</v>
      </c>
      <c r="R3106">
        <v>10</v>
      </c>
      <c r="S3106" s="2">
        <v>51.9</v>
      </c>
      <c r="T3106" s="3">
        <v>0.05</v>
      </c>
      <c r="U3106" s="2">
        <v>2.6</v>
      </c>
      <c r="V3106" s="2">
        <v>49.31</v>
      </c>
      <c r="W3106" s="2">
        <v>3.14</v>
      </c>
      <c r="X3106" s="2">
        <v>52.45</v>
      </c>
    </row>
    <row r="3107" spans="1:24">
      <c r="A3107" t="s">
        <v>5530</v>
      </c>
      <c r="B3107" s="1">
        <v>44945</v>
      </c>
      <c r="C3107" t="s">
        <v>4302</v>
      </c>
      <c r="D3107" t="s">
        <v>197</v>
      </c>
      <c r="E3107" t="s">
        <v>39</v>
      </c>
      <c r="F3107" t="s">
        <v>39</v>
      </c>
      <c r="G3107" t="s">
        <v>46</v>
      </c>
      <c r="H3107" t="s">
        <v>90</v>
      </c>
      <c r="I3107" t="s">
        <v>48</v>
      </c>
      <c r="J3107" t="s">
        <v>556</v>
      </c>
      <c r="K3107" t="s">
        <v>50</v>
      </c>
      <c r="L3107" t="s">
        <v>58</v>
      </c>
      <c r="M3107" t="s">
        <v>52</v>
      </c>
      <c r="N3107" s="1">
        <v>44993</v>
      </c>
      <c r="O3107">
        <v>19.829999999999998</v>
      </c>
      <c r="P3107" s="2">
        <v>30.98</v>
      </c>
      <c r="Q3107">
        <v>11.15</v>
      </c>
      <c r="R3107">
        <v>41</v>
      </c>
      <c r="S3107" s="2">
        <v>813.03</v>
      </c>
      <c r="T3107" s="3">
        <v>0.04</v>
      </c>
      <c r="U3107" s="2">
        <v>32.520000000000003</v>
      </c>
      <c r="V3107" s="2">
        <v>780.51</v>
      </c>
      <c r="W3107" s="2">
        <v>19.510000000000002</v>
      </c>
      <c r="X3107" s="2">
        <v>800.02</v>
      </c>
    </row>
    <row r="3108" spans="1:24">
      <c r="A3108" t="s">
        <v>5531</v>
      </c>
      <c r="B3108" s="1">
        <v>44946</v>
      </c>
      <c r="C3108" t="s">
        <v>5532</v>
      </c>
      <c r="D3108" t="s">
        <v>201</v>
      </c>
      <c r="E3108" t="s">
        <v>45</v>
      </c>
      <c r="F3108" t="s">
        <v>45</v>
      </c>
      <c r="G3108" t="s">
        <v>29</v>
      </c>
      <c r="H3108" t="s">
        <v>433</v>
      </c>
      <c r="I3108" t="s">
        <v>63</v>
      </c>
      <c r="J3108" t="s">
        <v>559</v>
      </c>
      <c r="K3108" t="s">
        <v>57</v>
      </c>
      <c r="L3108" t="s">
        <v>58</v>
      </c>
      <c r="M3108" t="s">
        <v>35</v>
      </c>
      <c r="N3108" s="1">
        <v>44959</v>
      </c>
      <c r="O3108">
        <v>4.59</v>
      </c>
      <c r="P3108" s="2">
        <v>7.28</v>
      </c>
      <c r="Q3108">
        <v>2.69</v>
      </c>
      <c r="R3108">
        <v>24</v>
      </c>
      <c r="S3108" s="2">
        <v>110.16</v>
      </c>
      <c r="T3108" s="3">
        <v>0.1</v>
      </c>
      <c r="U3108" s="2">
        <v>11.02</v>
      </c>
      <c r="V3108" s="2">
        <v>99.14</v>
      </c>
      <c r="W3108" s="2">
        <v>11.15</v>
      </c>
      <c r="X3108" s="2">
        <v>110.29</v>
      </c>
    </row>
    <row r="3109" spans="1:24">
      <c r="A3109" t="s">
        <v>5533</v>
      </c>
      <c r="B3109" s="1">
        <v>44949</v>
      </c>
      <c r="C3109" t="s">
        <v>3530</v>
      </c>
      <c r="D3109" t="s">
        <v>205</v>
      </c>
      <c r="E3109" t="s">
        <v>27</v>
      </c>
      <c r="F3109" t="s">
        <v>28</v>
      </c>
      <c r="G3109" t="s">
        <v>29</v>
      </c>
      <c r="H3109" t="s">
        <v>66</v>
      </c>
      <c r="I3109" t="s">
        <v>63</v>
      </c>
      <c r="J3109" t="s">
        <v>562</v>
      </c>
      <c r="K3109" t="s">
        <v>33</v>
      </c>
      <c r="L3109" t="s">
        <v>58</v>
      </c>
      <c r="M3109" t="s">
        <v>35</v>
      </c>
      <c r="N3109" s="1">
        <v>45005</v>
      </c>
      <c r="O3109">
        <v>2.16</v>
      </c>
      <c r="P3109" s="2">
        <v>3.85</v>
      </c>
      <c r="Q3109">
        <v>1.69</v>
      </c>
      <c r="R3109">
        <v>18</v>
      </c>
      <c r="S3109" s="2">
        <v>38.880000000000003</v>
      </c>
      <c r="T3109" s="3">
        <v>0.04</v>
      </c>
      <c r="U3109" s="2">
        <v>1.56</v>
      </c>
      <c r="V3109" s="2">
        <v>37.32</v>
      </c>
      <c r="W3109" s="2">
        <v>0.7</v>
      </c>
      <c r="X3109" s="2">
        <v>38.020000000000003</v>
      </c>
    </row>
    <row r="3110" spans="1:24">
      <c r="A3110" t="s">
        <v>5534</v>
      </c>
      <c r="B3110" s="1">
        <v>44950</v>
      </c>
      <c r="C3110" t="s">
        <v>4575</v>
      </c>
      <c r="D3110" t="s">
        <v>209</v>
      </c>
      <c r="E3110" t="s">
        <v>27</v>
      </c>
      <c r="F3110" t="s">
        <v>28</v>
      </c>
      <c r="G3110" t="s">
        <v>29</v>
      </c>
      <c r="H3110" t="s">
        <v>167</v>
      </c>
      <c r="I3110" t="s">
        <v>63</v>
      </c>
      <c r="J3110" t="s">
        <v>565</v>
      </c>
      <c r="K3110" t="s">
        <v>57</v>
      </c>
      <c r="L3110" t="s">
        <v>41</v>
      </c>
      <c r="M3110" t="s">
        <v>35</v>
      </c>
      <c r="N3110" s="1">
        <v>44963</v>
      </c>
      <c r="O3110">
        <v>3.5</v>
      </c>
      <c r="P3110" s="2">
        <v>5.74</v>
      </c>
      <c r="Q3110">
        <v>2.2400000000000002</v>
      </c>
      <c r="R3110">
        <v>46</v>
      </c>
      <c r="S3110" s="2">
        <v>161</v>
      </c>
      <c r="T3110" s="3">
        <v>0.05</v>
      </c>
      <c r="U3110" s="2">
        <v>8.0500000000000007</v>
      </c>
      <c r="V3110" s="2">
        <v>152.94999999999999</v>
      </c>
      <c r="W3110" s="2">
        <v>5.01</v>
      </c>
      <c r="X3110" s="2">
        <v>157.96</v>
      </c>
    </row>
    <row r="3111" spans="1:24">
      <c r="A3111" t="s">
        <v>5535</v>
      </c>
      <c r="B3111" s="1">
        <v>44952</v>
      </c>
      <c r="C3111" t="s">
        <v>4577</v>
      </c>
      <c r="D3111" t="s">
        <v>213</v>
      </c>
      <c r="E3111" t="s">
        <v>39</v>
      </c>
      <c r="F3111" t="s">
        <v>39</v>
      </c>
      <c r="G3111" t="s">
        <v>46</v>
      </c>
      <c r="H3111" t="s">
        <v>62</v>
      </c>
      <c r="I3111" t="s">
        <v>176</v>
      </c>
      <c r="J3111" t="s">
        <v>568</v>
      </c>
      <c r="K3111" t="s">
        <v>33</v>
      </c>
      <c r="L3111" t="s">
        <v>34</v>
      </c>
      <c r="M3111" t="s">
        <v>35</v>
      </c>
      <c r="N3111" s="1">
        <v>44975</v>
      </c>
      <c r="O3111">
        <v>156.5</v>
      </c>
      <c r="P3111" s="2">
        <v>300.97000000000003</v>
      </c>
      <c r="Q3111">
        <v>144.47</v>
      </c>
      <c r="R3111">
        <v>29</v>
      </c>
      <c r="S3111" s="2">
        <v>4538.5</v>
      </c>
      <c r="T3111" s="3">
        <v>0.03</v>
      </c>
      <c r="U3111" s="2">
        <v>136.16</v>
      </c>
      <c r="V3111" s="2">
        <v>4402.3500000000004</v>
      </c>
      <c r="W3111" s="2">
        <v>7.18</v>
      </c>
      <c r="X3111" s="2">
        <v>4409.53</v>
      </c>
    </row>
    <row r="3112" spans="1:24">
      <c r="A3112" t="s">
        <v>5536</v>
      </c>
      <c r="B3112" s="1">
        <v>44953</v>
      </c>
      <c r="C3112" t="s">
        <v>4457</v>
      </c>
      <c r="D3112" t="s">
        <v>217</v>
      </c>
      <c r="E3112" t="s">
        <v>45</v>
      </c>
      <c r="F3112" t="s">
        <v>45</v>
      </c>
      <c r="G3112" t="s">
        <v>29</v>
      </c>
      <c r="H3112" t="s">
        <v>167</v>
      </c>
      <c r="I3112" t="s">
        <v>73</v>
      </c>
      <c r="J3112" t="s">
        <v>571</v>
      </c>
      <c r="K3112" t="s">
        <v>33</v>
      </c>
      <c r="L3112" t="s">
        <v>41</v>
      </c>
      <c r="M3112" t="s">
        <v>35</v>
      </c>
      <c r="N3112" s="1">
        <v>44972</v>
      </c>
      <c r="O3112">
        <v>3.99</v>
      </c>
      <c r="P3112" s="2">
        <v>6.23</v>
      </c>
      <c r="Q3112">
        <v>2.2400000000000002</v>
      </c>
      <c r="R3112">
        <v>25</v>
      </c>
      <c r="S3112" s="2">
        <v>99.75</v>
      </c>
      <c r="T3112" s="3">
        <v>7.0000000000000007E-2</v>
      </c>
      <c r="U3112" s="2">
        <v>6.98</v>
      </c>
      <c r="V3112" s="2">
        <v>92.77</v>
      </c>
      <c r="W3112" s="2">
        <v>6.97</v>
      </c>
      <c r="X3112" s="2">
        <v>99.74</v>
      </c>
    </row>
    <row r="3113" spans="1:24">
      <c r="A3113" t="s">
        <v>5537</v>
      </c>
      <c r="B3113" s="1">
        <v>44956</v>
      </c>
      <c r="C3113" t="s">
        <v>4010</v>
      </c>
      <c r="D3113" t="s">
        <v>221</v>
      </c>
      <c r="E3113" t="s">
        <v>27</v>
      </c>
      <c r="F3113" t="s">
        <v>28</v>
      </c>
      <c r="G3113" t="s">
        <v>107</v>
      </c>
      <c r="H3113" t="s">
        <v>416</v>
      </c>
      <c r="I3113" t="s">
        <v>63</v>
      </c>
      <c r="J3113" t="s">
        <v>574</v>
      </c>
      <c r="K3113" t="s">
        <v>33</v>
      </c>
      <c r="L3113" t="s">
        <v>58</v>
      </c>
      <c r="M3113" t="s">
        <v>178</v>
      </c>
      <c r="N3113" s="1">
        <v>45014</v>
      </c>
      <c r="O3113">
        <v>75</v>
      </c>
      <c r="P3113" s="2">
        <v>120.97</v>
      </c>
      <c r="Q3113">
        <v>45.97</v>
      </c>
      <c r="R3113">
        <v>4</v>
      </c>
      <c r="S3113" s="2">
        <v>300</v>
      </c>
      <c r="T3113" s="3">
        <v>7.0000000000000007E-2</v>
      </c>
      <c r="U3113" s="2">
        <v>21</v>
      </c>
      <c r="V3113" s="2">
        <v>279</v>
      </c>
      <c r="W3113" s="2">
        <v>26.3</v>
      </c>
      <c r="X3113" s="2">
        <v>305.3</v>
      </c>
    </row>
    <row r="3114" spans="1:24">
      <c r="A3114" t="s">
        <v>5538</v>
      </c>
      <c r="B3114" s="1">
        <v>44958</v>
      </c>
      <c r="C3114" t="s">
        <v>3538</v>
      </c>
      <c r="D3114" t="s">
        <v>225</v>
      </c>
      <c r="E3114" t="s">
        <v>39</v>
      </c>
      <c r="F3114" t="s">
        <v>39</v>
      </c>
      <c r="G3114" t="s">
        <v>29</v>
      </c>
      <c r="H3114" t="s">
        <v>416</v>
      </c>
      <c r="I3114" t="s">
        <v>48</v>
      </c>
      <c r="J3114" t="s">
        <v>577</v>
      </c>
      <c r="K3114" t="s">
        <v>50</v>
      </c>
      <c r="L3114" t="s">
        <v>58</v>
      </c>
      <c r="M3114" t="s">
        <v>35</v>
      </c>
      <c r="N3114" s="1">
        <v>45003</v>
      </c>
      <c r="O3114">
        <v>1.46</v>
      </c>
      <c r="P3114" s="2">
        <v>3.57</v>
      </c>
      <c r="Q3114">
        <v>2.11</v>
      </c>
      <c r="R3114">
        <v>25</v>
      </c>
      <c r="S3114" s="2">
        <v>36.5</v>
      </c>
      <c r="T3114" s="3">
        <v>0.01</v>
      </c>
      <c r="U3114" s="2">
        <v>0.37</v>
      </c>
      <c r="V3114" s="2">
        <v>36.14</v>
      </c>
      <c r="W3114" s="2">
        <v>4.17</v>
      </c>
      <c r="X3114" s="2">
        <v>40.31</v>
      </c>
    </row>
    <row r="3115" spans="1:24">
      <c r="A3115" t="s">
        <v>5539</v>
      </c>
      <c r="B3115" s="1">
        <v>44959</v>
      </c>
      <c r="C3115" t="s">
        <v>5540</v>
      </c>
      <c r="D3115" t="s">
        <v>229</v>
      </c>
      <c r="E3115" t="s">
        <v>45</v>
      </c>
      <c r="F3115" t="s">
        <v>45</v>
      </c>
      <c r="G3115" t="s">
        <v>29</v>
      </c>
      <c r="H3115" t="s">
        <v>30</v>
      </c>
      <c r="I3115" t="s">
        <v>63</v>
      </c>
      <c r="J3115" t="s">
        <v>580</v>
      </c>
      <c r="K3115" t="s">
        <v>57</v>
      </c>
      <c r="L3115" t="s">
        <v>51</v>
      </c>
      <c r="M3115" t="s">
        <v>35</v>
      </c>
      <c r="N3115" s="1">
        <v>44968</v>
      </c>
      <c r="O3115">
        <v>3.75</v>
      </c>
      <c r="P3115" s="2">
        <v>7.08</v>
      </c>
      <c r="Q3115">
        <v>3.33</v>
      </c>
      <c r="R3115">
        <v>46</v>
      </c>
      <c r="S3115" s="2">
        <v>172.5</v>
      </c>
      <c r="T3115" s="3">
        <v>0.1</v>
      </c>
      <c r="U3115" s="2">
        <v>17.25</v>
      </c>
      <c r="V3115" s="2">
        <v>155.25</v>
      </c>
      <c r="W3115" s="2">
        <v>2.35</v>
      </c>
      <c r="X3115" s="2">
        <v>157.6</v>
      </c>
    </row>
    <row r="3116" spans="1:24">
      <c r="A3116" t="s">
        <v>5541</v>
      </c>
      <c r="B3116" s="1">
        <v>44960</v>
      </c>
      <c r="C3116" t="s">
        <v>4136</v>
      </c>
      <c r="D3116" t="s">
        <v>232</v>
      </c>
      <c r="E3116" t="s">
        <v>27</v>
      </c>
      <c r="F3116" t="s">
        <v>28</v>
      </c>
      <c r="G3116" t="s">
        <v>107</v>
      </c>
      <c r="H3116" t="s">
        <v>62</v>
      </c>
      <c r="I3116" t="s">
        <v>176</v>
      </c>
      <c r="J3116" t="s">
        <v>583</v>
      </c>
      <c r="K3116" t="s">
        <v>50</v>
      </c>
      <c r="L3116" t="s">
        <v>58</v>
      </c>
      <c r="M3116" t="s">
        <v>35</v>
      </c>
      <c r="N3116" s="1">
        <v>44975</v>
      </c>
      <c r="O3116">
        <v>1.59</v>
      </c>
      <c r="P3116" s="2">
        <v>2.61</v>
      </c>
      <c r="Q3116">
        <v>1.02</v>
      </c>
      <c r="R3116">
        <v>38</v>
      </c>
      <c r="S3116" s="2">
        <v>60.42</v>
      </c>
      <c r="T3116" s="3">
        <v>0.04</v>
      </c>
      <c r="U3116" s="2">
        <v>2.42</v>
      </c>
      <c r="V3116" s="2">
        <v>58</v>
      </c>
      <c r="W3116" s="2">
        <v>0.5</v>
      </c>
      <c r="X3116" s="2">
        <v>58.5</v>
      </c>
    </row>
    <row r="3117" spans="1:24">
      <c r="A3117" t="s">
        <v>5542</v>
      </c>
      <c r="B3117" s="1">
        <v>44961</v>
      </c>
      <c r="C3117" t="s">
        <v>4973</v>
      </c>
      <c r="D3117" t="s">
        <v>236</v>
      </c>
      <c r="E3117" t="s">
        <v>39</v>
      </c>
      <c r="F3117" t="s">
        <v>39</v>
      </c>
      <c r="G3117" t="s">
        <v>46</v>
      </c>
      <c r="H3117" t="s">
        <v>167</v>
      </c>
      <c r="I3117" t="s">
        <v>176</v>
      </c>
      <c r="J3117" t="s">
        <v>586</v>
      </c>
      <c r="K3117" t="s">
        <v>57</v>
      </c>
      <c r="L3117" t="s">
        <v>34</v>
      </c>
      <c r="M3117" t="s">
        <v>35</v>
      </c>
      <c r="N3117" s="1">
        <v>44974</v>
      </c>
      <c r="O3117">
        <v>13.64</v>
      </c>
      <c r="P3117" s="2">
        <v>20.98</v>
      </c>
      <c r="Q3117">
        <v>7.34</v>
      </c>
      <c r="R3117">
        <v>41</v>
      </c>
      <c r="S3117" s="2">
        <v>559.24</v>
      </c>
      <c r="T3117" s="3">
        <v>0.05</v>
      </c>
      <c r="U3117" s="2">
        <v>27.96</v>
      </c>
      <c r="V3117" s="2">
        <v>531.28</v>
      </c>
      <c r="W3117" s="2">
        <v>1.49</v>
      </c>
      <c r="X3117" s="2">
        <v>532.77</v>
      </c>
    </row>
    <row r="3118" spans="1:24">
      <c r="A3118" t="s">
        <v>5543</v>
      </c>
      <c r="B3118" s="1">
        <v>44962</v>
      </c>
      <c r="C3118" t="s">
        <v>4582</v>
      </c>
      <c r="D3118" t="s">
        <v>240</v>
      </c>
      <c r="E3118" t="s">
        <v>45</v>
      </c>
      <c r="F3118" t="s">
        <v>45</v>
      </c>
      <c r="G3118" t="s">
        <v>107</v>
      </c>
      <c r="H3118" t="s">
        <v>479</v>
      </c>
      <c r="I3118" t="s">
        <v>31</v>
      </c>
      <c r="J3118" t="s">
        <v>589</v>
      </c>
      <c r="K3118" t="s">
        <v>33</v>
      </c>
      <c r="L3118" t="s">
        <v>34</v>
      </c>
      <c r="M3118" t="s">
        <v>35</v>
      </c>
      <c r="N3118" s="1">
        <v>44969</v>
      </c>
      <c r="O3118">
        <v>13.64</v>
      </c>
      <c r="P3118" s="2">
        <v>20.98</v>
      </c>
      <c r="Q3118">
        <v>7.34</v>
      </c>
      <c r="R3118">
        <v>2</v>
      </c>
      <c r="S3118" s="2">
        <v>27.28</v>
      </c>
      <c r="T3118" s="3">
        <v>0.01</v>
      </c>
      <c r="U3118" s="2">
        <v>0.27</v>
      </c>
      <c r="V3118" s="2">
        <v>27.01</v>
      </c>
      <c r="W3118" s="2">
        <v>1.49</v>
      </c>
      <c r="X3118" s="2">
        <v>28.5</v>
      </c>
    </row>
    <row r="3119" spans="1:24">
      <c r="A3119" t="s">
        <v>5544</v>
      </c>
      <c r="B3119" s="1">
        <v>44964</v>
      </c>
      <c r="C3119" t="s">
        <v>3848</v>
      </c>
      <c r="D3119" t="s">
        <v>244</v>
      </c>
      <c r="E3119" t="s">
        <v>27</v>
      </c>
      <c r="F3119" t="s">
        <v>28</v>
      </c>
      <c r="G3119" t="s">
        <v>107</v>
      </c>
      <c r="H3119" t="s">
        <v>62</v>
      </c>
      <c r="I3119" t="s">
        <v>48</v>
      </c>
      <c r="J3119" t="s">
        <v>592</v>
      </c>
      <c r="K3119" t="s">
        <v>57</v>
      </c>
      <c r="L3119" t="s">
        <v>34</v>
      </c>
      <c r="M3119" t="s">
        <v>35</v>
      </c>
      <c r="N3119" s="1">
        <v>45013</v>
      </c>
      <c r="O3119">
        <v>6.39</v>
      </c>
      <c r="P3119" s="2">
        <v>19.98</v>
      </c>
      <c r="Q3119">
        <v>13.59</v>
      </c>
      <c r="R3119">
        <v>31</v>
      </c>
      <c r="S3119" s="2">
        <v>198.09</v>
      </c>
      <c r="T3119" s="3">
        <v>0</v>
      </c>
      <c r="U3119" s="2">
        <v>0</v>
      </c>
      <c r="V3119" s="2">
        <v>198.09</v>
      </c>
      <c r="W3119" s="2">
        <v>4</v>
      </c>
      <c r="X3119" s="2">
        <v>202.09</v>
      </c>
    </row>
    <row r="3120" spans="1:24">
      <c r="A3120" t="s">
        <v>5545</v>
      </c>
      <c r="B3120" s="1">
        <v>44964</v>
      </c>
      <c r="C3120" t="s">
        <v>5546</v>
      </c>
      <c r="D3120" t="s">
        <v>248</v>
      </c>
      <c r="E3120" t="s">
        <v>39</v>
      </c>
      <c r="F3120" t="s">
        <v>39</v>
      </c>
      <c r="G3120" t="s">
        <v>72</v>
      </c>
      <c r="H3120" t="s">
        <v>62</v>
      </c>
      <c r="I3120" t="s">
        <v>31</v>
      </c>
      <c r="J3120" t="s">
        <v>595</v>
      </c>
      <c r="K3120" t="s">
        <v>33</v>
      </c>
      <c r="L3120" t="s">
        <v>58</v>
      </c>
      <c r="M3120" t="s">
        <v>35</v>
      </c>
      <c r="N3120" s="1">
        <v>45001</v>
      </c>
      <c r="O3120">
        <v>0.93</v>
      </c>
      <c r="P3120" s="2">
        <v>1.48</v>
      </c>
      <c r="Q3120">
        <v>0.55000000000000004</v>
      </c>
      <c r="R3120">
        <v>10</v>
      </c>
      <c r="S3120" s="2">
        <v>9.3000000000000007</v>
      </c>
      <c r="T3120" s="3">
        <v>0.1</v>
      </c>
      <c r="U3120" s="2">
        <v>0.93</v>
      </c>
      <c r="V3120" s="2">
        <v>8.3699999999999992</v>
      </c>
      <c r="W3120" s="2">
        <v>0.7</v>
      </c>
      <c r="X3120" s="2">
        <v>9.07</v>
      </c>
    </row>
    <row r="3121" spans="1:24">
      <c r="A3121" t="s">
        <v>5547</v>
      </c>
      <c r="B3121" s="1">
        <v>45372</v>
      </c>
      <c r="C3121" t="s">
        <v>3045</v>
      </c>
      <c r="D3121" t="s">
        <v>252</v>
      </c>
      <c r="E3121" t="s">
        <v>45</v>
      </c>
      <c r="F3121" t="s">
        <v>45</v>
      </c>
      <c r="G3121" t="s">
        <v>29</v>
      </c>
      <c r="H3121" t="s">
        <v>66</v>
      </c>
      <c r="J3121" t="s">
        <v>112</v>
      </c>
      <c r="K3121" t="s">
        <v>50</v>
      </c>
      <c r="L3121" t="s">
        <v>58</v>
      </c>
      <c r="M3121" t="s">
        <v>35</v>
      </c>
      <c r="N3121" s="1">
        <v>45374</v>
      </c>
      <c r="O3121">
        <v>7</v>
      </c>
      <c r="P3121">
        <v>115</v>
      </c>
      <c r="Q3121">
        <v>42</v>
      </c>
      <c r="R3121">
        <v>41</v>
      </c>
      <c r="S3121">
        <v>287</v>
      </c>
      <c r="T3121" s="3">
        <v>0.09</v>
      </c>
      <c r="U3121">
        <v>25.83</v>
      </c>
      <c r="V3121" s="2">
        <v>287</v>
      </c>
      <c r="W3121" s="2">
        <v>0.88</v>
      </c>
      <c r="X3121" s="2">
        <v>287.88</v>
      </c>
    </row>
    <row r="3122" spans="1:24">
      <c r="A3122" t="s">
        <v>5548</v>
      </c>
      <c r="B3122" s="1">
        <v>45521</v>
      </c>
      <c r="C3122" t="s">
        <v>4025</v>
      </c>
      <c r="D3122" t="s">
        <v>256</v>
      </c>
      <c r="E3122" t="s">
        <v>27</v>
      </c>
      <c r="F3122" t="s">
        <v>28</v>
      </c>
      <c r="G3122" t="s">
        <v>72</v>
      </c>
      <c r="H3122" t="s">
        <v>125</v>
      </c>
      <c r="J3122" t="s">
        <v>117</v>
      </c>
      <c r="K3122" t="s">
        <v>57</v>
      </c>
      <c r="L3122" t="s">
        <v>41</v>
      </c>
      <c r="M3122" t="s">
        <v>35</v>
      </c>
      <c r="N3122" s="1">
        <v>45543</v>
      </c>
      <c r="O3122">
        <v>169</v>
      </c>
      <c r="P3122">
        <v>184</v>
      </c>
      <c r="Q3122">
        <v>176</v>
      </c>
      <c r="R3122">
        <v>33</v>
      </c>
      <c r="S3122">
        <v>5577</v>
      </c>
      <c r="T3122" s="3">
        <v>0.04</v>
      </c>
      <c r="U3122">
        <v>223.08</v>
      </c>
      <c r="V3122" s="2">
        <v>5577</v>
      </c>
      <c r="W3122" s="2">
        <v>7.72</v>
      </c>
      <c r="X3122" s="2">
        <v>5584.72</v>
      </c>
    </row>
    <row r="3123" spans="1:24">
      <c r="A3123" t="s">
        <v>5549</v>
      </c>
      <c r="B3123" s="1">
        <v>45637</v>
      </c>
      <c r="C3123" t="s">
        <v>3551</v>
      </c>
      <c r="D3123" t="s">
        <v>260</v>
      </c>
      <c r="E3123" t="s">
        <v>39</v>
      </c>
      <c r="F3123" t="s">
        <v>39</v>
      </c>
      <c r="G3123" t="s">
        <v>107</v>
      </c>
      <c r="H3123" t="s">
        <v>125</v>
      </c>
      <c r="J3123" t="s">
        <v>121</v>
      </c>
      <c r="K3123" t="s">
        <v>33</v>
      </c>
      <c r="L3123" t="s">
        <v>34</v>
      </c>
      <c r="M3123" t="s">
        <v>52</v>
      </c>
      <c r="N3123" s="1">
        <v>45697</v>
      </c>
      <c r="O3123">
        <v>140</v>
      </c>
      <c r="P3123">
        <v>457</v>
      </c>
      <c r="Q3123">
        <v>291</v>
      </c>
      <c r="R3123">
        <v>32</v>
      </c>
      <c r="S3123">
        <v>4480</v>
      </c>
      <c r="T3123" s="3">
        <v>0.05</v>
      </c>
      <c r="U3123">
        <v>224</v>
      </c>
      <c r="V3123" s="2">
        <v>4480</v>
      </c>
      <c r="W3123" s="2">
        <v>2.5</v>
      </c>
      <c r="X3123" s="2">
        <v>4482.5</v>
      </c>
    </row>
    <row r="3124" spans="1:24">
      <c r="A3124" t="s">
        <v>5550</v>
      </c>
      <c r="B3124" s="1">
        <v>45471</v>
      </c>
      <c r="C3124" t="s">
        <v>4882</v>
      </c>
      <c r="D3124" t="s">
        <v>264</v>
      </c>
      <c r="E3124" t="s">
        <v>45</v>
      </c>
      <c r="F3124" t="s">
        <v>45</v>
      </c>
      <c r="G3124" t="s">
        <v>72</v>
      </c>
      <c r="H3124" t="s">
        <v>433</v>
      </c>
      <c r="J3124" t="s">
        <v>126</v>
      </c>
      <c r="K3124" t="s">
        <v>57</v>
      </c>
      <c r="L3124" t="s">
        <v>41</v>
      </c>
      <c r="M3124" t="s">
        <v>35</v>
      </c>
      <c r="N3124" s="1">
        <v>45531</v>
      </c>
      <c r="O3124">
        <v>235</v>
      </c>
      <c r="P3124">
        <v>429</v>
      </c>
      <c r="Q3124">
        <v>158</v>
      </c>
      <c r="R3124">
        <v>11</v>
      </c>
      <c r="S3124">
        <v>2585</v>
      </c>
      <c r="T3124" s="3">
        <v>0.08</v>
      </c>
      <c r="U3124">
        <v>206.8</v>
      </c>
      <c r="V3124" s="2">
        <v>2585</v>
      </c>
      <c r="W3124" s="2">
        <v>0.71</v>
      </c>
      <c r="X3124" s="2">
        <v>2585.71</v>
      </c>
    </row>
    <row r="3125" spans="1:24">
      <c r="A3125" t="s">
        <v>5551</v>
      </c>
      <c r="B3125" s="1">
        <v>45455</v>
      </c>
      <c r="C3125" t="s">
        <v>4031</v>
      </c>
      <c r="D3125" t="s">
        <v>268</v>
      </c>
      <c r="E3125" t="s">
        <v>39</v>
      </c>
      <c r="F3125" t="s">
        <v>39</v>
      </c>
      <c r="G3125" t="s">
        <v>29</v>
      </c>
      <c r="H3125" t="s">
        <v>433</v>
      </c>
      <c r="J3125" t="s">
        <v>130</v>
      </c>
      <c r="K3125" t="s">
        <v>33</v>
      </c>
      <c r="L3125" t="s">
        <v>58</v>
      </c>
      <c r="M3125" t="s">
        <v>35</v>
      </c>
      <c r="N3125" s="1">
        <v>45468</v>
      </c>
      <c r="O3125">
        <v>298</v>
      </c>
      <c r="P3125">
        <v>372</v>
      </c>
      <c r="Q3125">
        <v>185</v>
      </c>
      <c r="R3125">
        <v>49</v>
      </c>
      <c r="S3125">
        <v>14602</v>
      </c>
      <c r="T3125" s="3">
        <v>0.08</v>
      </c>
      <c r="U3125">
        <v>1168.1600000000001</v>
      </c>
      <c r="V3125" s="2">
        <v>14602</v>
      </c>
      <c r="W3125" s="2">
        <v>4.0999999999999996</v>
      </c>
      <c r="X3125" s="2">
        <v>14606.1</v>
      </c>
    </row>
    <row r="3126" spans="1:24">
      <c r="A3126" t="s">
        <v>5552</v>
      </c>
      <c r="B3126" s="1">
        <v>45446</v>
      </c>
      <c r="C3126" t="s">
        <v>2831</v>
      </c>
      <c r="D3126" t="s">
        <v>272</v>
      </c>
      <c r="E3126" t="s">
        <v>45</v>
      </c>
      <c r="F3126" t="s">
        <v>45</v>
      </c>
      <c r="G3126" t="s">
        <v>29</v>
      </c>
      <c r="H3126" t="s">
        <v>525</v>
      </c>
      <c r="J3126" t="s">
        <v>134</v>
      </c>
      <c r="K3126" t="s">
        <v>50</v>
      </c>
      <c r="L3126" t="s">
        <v>58</v>
      </c>
      <c r="M3126" t="s">
        <v>52</v>
      </c>
      <c r="N3126" s="1">
        <v>45503</v>
      </c>
      <c r="O3126">
        <v>294</v>
      </c>
      <c r="P3126">
        <v>482</v>
      </c>
      <c r="Q3126">
        <v>249</v>
      </c>
      <c r="R3126">
        <v>43</v>
      </c>
      <c r="S3126">
        <v>12642</v>
      </c>
      <c r="T3126" s="3">
        <v>7.0000000000000007E-2</v>
      </c>
      <c r="U3126">
        <v>884.94</v>
      </c>
      <c r="V3126" s="2">
        <v>12642</v>
      </c>
      <c r="W3126" s="2">
        <v>4.99</v>
      </c>
      <c r="X3126" s="2">
        <v>12646.99</v>
      </c>
    </row>
    <row r="3127" spans="1:24">
      <c r="A3127" t="s">
        <v>5553</v>
      </c>
      <c r="B3127" s="1">
        <v>45380</v>
      </c>
      <c r="C3127" t="s">
        <v>4477</v>
      </c>
      <c r="D3127" t="s">
        <v>276</v>
      </c>
      <c r="E3127" t="s">
        <v>27</v>
      </c>
      <c r="F3127" t="s">
        <v>28</v>
      </c>
      <c r="G3127" t="s">
        <v>72</v>
      </c>
      <c r="H3127" t="s">
        <v>62</v>
      </c>
      <c r="J3127" t="s">
        <v>138</v>
      </c>
      <c r="K3127" t="s">
        <v>57</v>
      </c>
      <c r="L3127" t="s">
        <v>51</v>
      </c>
      <c r="M3127" t="s">
        <v>35</v>
      </c>
      <c r="N3127" s="1">
        <v>45422</v>
      </c>
      <c r="O3127">
        <v>156</v>
      </c>
      <c r="P3127">
        <v>410</v>
      </c>
      <c r="Q3127">
        <v>58</v>
      </c>
      <c r="R3127">
        <v>36</v>
      </c>
      <c r="S3127">
        <v>5616</v>
      </c>
      <c r="T3127" s="3">
        <v>0.05</v>
      </c>
      <c r="U3127">
        <v>280.8</v>
      </c>
      <c r="V3127" s="2">
        <v>5616</v>
      </c>
      <c r="W3127" s="2">
        <v>0.5</v>
      </c>
      <c r="X3127" s="2">
        <v>5616.5</v>
      </c>
    </row>
    <row r="3128" spans="1:24">
      <c r="A3128" t="s">
        <v>5554</v>
      </c>
      <c r="B3128" s="1">
        <v>45385</v>
      </c>
      <c r="C3128" t="s">
        <v>4479</v>
      </c>
      <c r="D3128" t="s">
        <v>280</v>
      </c>
      <c r="E3128" t="s">
        <v>27</v>
      </c>
      <c r="F3128" t="s">
        <v>28</v>
      </c>
      <c r="G3128" t="s">
        <v>107</v>
      </c>
      <c r="H3128" t="s">
        <v>47</v>
      </c>
      <c r="J3128" t="s">
        <v>142</v>
      </c>
      <c r="K3128" t="s">
        <v>33</v>
      </c>
      <c r="L3128" t="s">
        <v>58</v>
      </c>
      <c r="M3128" t="s">
        <v>35</v>
      </c>
      <c r="N3128" s="1">
        <v>45440</v>
      </c>
      <c r="O3128">
        <v>120</v>
      </c>
      <c r="P3128">
        <v>454</v>
      </c>
      <c r="Q3128">
        <v>153</v>
      </c>
      <c r="R3128">
        <v>40</v>
      </c>
      <c r="S3128">
        <v>4800</v>
      </c>
      <c r="T3128" s="3">
        <v>0</v>
      </c>
      <c r="U3128">
        <v>0</v>
      </c>
      <c r="V3128" s="2">
        <v>4800</v>
      </c>
      <c r="W3128" s="2">
        <v>1.34</v>
      </c>
      <c r="X3128" s="2">
        <v>4801.34</v>
      </c>
    </row>
    <row r="3129" spans="1:24">
      <c r="A3129" t="s">
        <v>5555</v>
      </c>
      <c r="B3129" s="1">
        <v>45315</v>
      </c>
      <c r="C3129" t="s">
        <v>3370</v>
      </c>
      <c r="D3129" t="s">
        <v>284</v>
      </c>
      <c r="E3129" t="s">
        <v>39</v>
      </c>
      <c r="F3129" t="s">
        <v>39</v>
      </c>
      <c r="G3129" t="s">
        <v>107</v>
      </c>
      <c r="H3129" t="s">
        <v>62</v>
      </c>
      <c r="J3129" t="s">
        <v>146</v>
      </c>
      <c r="K3129" t="s">
        <v>33</v>
      </c>
      <c r="L3129" t="s">
        <v>34</v>
      </c>
      <c r="M3129" t="s">
        <v>35</v>
      </c>
      <c r="N3129" s="1">
        <v>45356</v>
      </c>
      <c r="O3129">
        <v>24</v>
      </c>
      <c r="P3129">
        <v>69</v>
      </c>
      <c r="Q3129">
        <v>222</v>
      </c>
      <c r="R3129">
        <v>16</v>
      </c>
      <c r="S3129">
        <v>384</v>
      </c>
      <c r="T3129" s="3">
        <v>0.08</v>
      </c>
      <c r="U3129">
        <v>30.72</v>
      </c>
      <c r="V3129" s="2">
        <v>384</v>
      </c>
      <c r="W3129" s="2">
        <v>8.23</v>
      </c>
      <c r="X3129" s="2">
        <v>392.23</v>
      </c>
    </row>
    <row r="3130" spans="1:24">
      <c r="A3130" t="s">
        <v>5556</v>
      </c>
      <c r="B3130" s="1">
        <v>45295</v>
      </c>
      <c r="C3130" t="s">
        <v>2005</v>
      </c>
      <c r="D3130" t="s">
        <v>288</v>
      </c>
      <c r="E3130" t="s">
        <v>45</v>
      </c>
      <c r="F3130" t="s">
        <v>45</v>
      </c>
      <c r="G3130" t="s">
        <v>72</v>
      </c>
      <c r="H3130" t="s">
        <v>90</v>
      </c>
      <c r="J3130" t="s">
        <v>151</v>
      </c>
      <c r="K3130" t="s">
        <v>50</v>
      </c>
      <c r="L3130" t="s">
        <v>34</v>
      </c>
      <c r="M3130" t="s">
        <v>35</v>
      </c>
      <c r="N3130" s="1">
        <v>45319</v>
      </c>
      <c r="O3130">
        <v>152</v>
      </c>
      <c r="P3130">
        <v>383</v>
      </c>
      <c r="Q3130">
        <v>194</v>
      </c>
      <c r="R3130">
        <v>42</v>
      </c>
      <c r="S3130">
        <v>6384</v>
      </c>
      <c r="T3130" s="3">
        <v>7.0000000000000007E-2</v>
      </c>
      <c r="U3130">
        <v>446.88</v>
      </c>
      <c r="V3130" s="2">
        <v>6384</v>
      </c>
      <c r="W3130" s="2">
        <v>2.04</v>
      </c>
      <c r="X3130" s="2">
        <v>6386.04</v>
      </c>
    </row>
    <row r="3131" spans="1:24">
      <c r="A3131" t="s">
        <v>5557</v>
      </c>
      <c r="B3131" s="1">
        <v>45366</v>
      </c>
      <c r="C3131" t="s">
        <v>4040</v>
      </c>
      <c r="D3131" t="s">
        <v>292</v>
      </c>
      <c r="E3131" t="s">
        <v>27</v>
      </c>
      <c r="F3131" t="s">
        <v>28</v>
      </c>
      <c r="G3131" t="s">
        <v>29</v>
      </c>
      <c r="H3131" t="s">
        <v>66</v>
      </c>
      <c r="J3131" t="s">
        <v>155</v>
      </c>
      <c r="K3131" t="s">
        <v>33</v>
      </c>
      <c r="L3131" t="s">
        <v>34</v>
      </c>
      <c r="M3131" t="s">
        <v>35</v>
      </c>
      <c r="N3131" s="1">
        <v>45374</v>
      </c>
      <c r="O3131">
        <v>147</v>
      </c>
      <c r="P3131">
        <v>337</v>
      </c>
      <c r="Q3131">
        <v>47</v>
      </c>
      <c r="R3131">
        <v>17</v>
      </c>
      <c r="S3131">
        <v>2499</v>
      </c>
      <c r="T3131" s="3">
        <v>0.1</v>
      </c>
      <c r="U3131">
        <v>249.9</v>
      </c>
      <c r="V3131" s="2">
        <v>2499</v>
      </c>
      <c r="W3131" s="2">
        <v>4</v>
      </c>
      <c r="X3131" s="2">
        <v>2503</v>
      </c>
    </row>
    <row r="3132" spans="1:24">
      <c r="A3132" t="s">
        <v>5558</v>
      </c>
      <c r="B3132" s="1">
        <v>45525</v>
      </c>
      <c r="C3132" t="s">
        <v>4484</v>
      </c>
      <c r="D3132" t="s">
        <v>296</v>
      </c>
      <c r="E3132" t="s">
        <v>39</v>
      </c>
      <c r="F3132" t="s">
        <v>39</v>
      </c>
      <c r="G3132" t="s">
        <v>107</v>
      </c>
      <c r="H3132" t="s">
        <v>416</v>
      </c>
      <c r="J3132" t="s">
        <v>159</v>
      </c>
      <c r="K3132" t="s">
        <v>33</v>
      </c>
      <c r="L3132" t="s">
        <v>34</v>
      </c>
      <c r="M3132" t="s">
        <v>35</v>
      </c>
      <c r="N3132" s="1">
        <v>45531</v>
      </c>
      <c r="O3132">
        <v>7</v>
      </c>
      <c r="P3132">
        <v>105</v>
      </c>
      <c r="Q3132">
        <v>61</v>
      </c>
      <c r="R3132">
        <v>24</v>
      </c>
      <c r="S3132">
        <v>168</v>
      </c>
      <c r="T3132" s="3">
        <v>0.05</v>
      </c>
      <c r="U3132">
        <v>8.4</v>
      </c>
      <c r="V3132" s="2">
        <v>168</v>
      </c>
      <c r="W3132" s="2">
        <v>0.71</v>
      </c>
      <c r="X3132" s="2">
        <v>168.71</v>
      </c>
    </row>
    <row r="3133" spans="1:24">
      <c r="A3133" t="s">
        <v>5559</v>
      </c>
      <c r="B3133" s="1">
        <v>45359</v>
      </c>
      <c r="C3133" t="s">
        <v>5443</v>
      </c>
      <c r="D3133" t="s">
        <v>300</v>
      </c>
      <c r="E3133" t="s">
        <v>45</v>
      </c>
      <c r="F3133" t="s">
        <v>45</v>
      </c>
      <c r="G3133" t="s">
        <v>46</v>
      </c>
      <c r="H3133" t="s">
        <v>90</v>
      </c>
      <c r="J3133" t="s">
        <v>163</v>
      </c>
      <c r="K3133" t="s">
        <v>50</v>
      </c>
      <c r="L3133" t="s">
        <v>41</v>
      </c>
      <c r="M3133" t="s">
        <v>35</v>
      </c>
      <c r="N3133" s="1">
        <v>45371</v>
      </c>
      <c r="O3133">
        <v>320</v>
      </c>
      <c r="P3133">
        <v>356</v>
      </c>
      <c r="Q3133">
        <v>145</v>
      </c>
      <c r="R3133">
        <v>41</v>
      </c>
      <c r="S3133">
        <v>13120</v>
      </c>
      <c r="T3133" s="3">
        <v>0</v>
      </c>
      <c r="U3133">
        <v>0</v>
      </c>
      <c r="V3133" s="2">
        <v>13120</v>
      </c>
      <c r="W3133" s="2">
        <v>8.08</v>
      </c>
      <c r="X3133" s="2">
        <v>13128.08</v>
      </c>
    </row>
    <row r="3134" spans="1:24">
      <c r="A3134" t="s">
        <v>5560</v>
      </c>
      <c r="B3134" s="1">
        <v>45312</v>
      </c>
      <c r="C3134" t="s">
        <v>5561</v>
      </c>
      <c r="D3134" t="s">
        <v>304</v>
      </c>
      <c r="E3134" t="s">
        <v>27</v>
      </c>
      <c r="F3134" t="s">
        <v>28</v>
      </c>
      <c r="G3134" t="s">
        <v>46</v>
      </c>
      <c r="H3134" t="s">
        <v>150</v>
      </c>
      <c r="J3134" t="s">
        <v>168</v>
      </c>
      <c r="K3134" t="s">
        <v>57</v>
      </c>
      <c r="L3134" t="s">
        <v>51</v>
      </c>
      <c r="M3134" t="s">
        <v>35</v>
      </c>
      <c r="N3134" s="1">
        <v>45333</v>
      </c>
      <c r="O3134">
        <v>67</v>
      </c>
      <c r="P3134">
        <v>173</v>
      </c>
      <c r="Q3134">
        <v>271</v>
      </c>
      <c r="R3134">
        <v>50</v>
      </c>
      <c r="S3134">
        <v>3350</v>
      </c>
      <c r="T3134" s="3">
        <v>0.06</v>
      </c>
      <c r="U3134">
        <v>201</v>
      </c>
      <c r="V3134" s="2">
        <v>3350</v>
      </c>
      <c r="W3134" s="2">
        <v>1.86</v>
      </c>
      <c r="X3134" s="2">
        <v>3351.86</v>
      </c>
    </row>
    <row r="3135" spans="1:24">
      <c r="A3135" t="s">
        <v>5562</v>
      </c>
      <c r="B3135" s="1">
        <v>45316</v>
      </c>
      <c r="C3135" t="s">
        <v>5563</v>
      </c>
      <c r="D3135" t="s">
        <v>308</v>
      </c>
      <c r="E3135" t="s">
        <v>39</v>
      </c>
      <c r="F3135" t="s">
        <v>39</v>
      </c>
      <c r="G3135" t="s">
        <v>29</v>
      </c>
      <c r="H3135" t="s">
        <v>90</v>
      </c>
      <c r="J3135" t="s">
        <v>172</v>
      </c>
      <c r="K3135" t="s">
        <v>50</v>
      </c>
      <c r="L3135" t="s">
        <v>58</v>
      </c>
      <c r="M3135" t="s">
        <v>35</v>
      </c>
      <c r="N3135" s="1">
        <v>45355</v>
      </c>
      <c r="O3135">
        <v>62</v>
      </c>
      <c r="P3135">
        <v>376</v>
      </c>
      <c r="Q3135">
        <v>83</v>
      </c>
      <c r="R3135">
        <v>21</v>
      </c>
      <c r="S3135">
        <v>1302</v>
      </c>
      <c r="T3135" s="3">
        <v>0.1</v>
      </c>
      <c r="U3135">
        <v>130.19999999999999</v>
      </c>
      <c r="V3135" s="2">
        <v>1302</v>
      </c>
      <c r="W3135" s="2">
        <v>7.28</v>
      </c>
      <c r="X3135" s="2">
        <v>1309.28</v>
      </c>
    </row>
    <row r="3136" spans="1:24">
      <c r="A3136" t="s">
        <v>5564</v>
      </c>
      <c r="B3136" s="1">
        <v>45461</v>
      </c>
      <c r="C3136" t="s">
        <v>4901</v>
      </c>
      <c r="D3136" t="s">
        <v>312</v>
      </c>
      <c r="E3136" t="s">
        <v>45</v>
      </c>
      <c r="F3136" t="s">
        <v>45</v>
      </c>
      <c r="G3136" t="s">
        <v>72</v>
      </c>
      <c r="H3136" t="s">
        <v>116</v>
      </c>
      <c r="J3136" t="s">
        <v>177</v>
      </c>
      <c r="K3136" t="s">
        <v>57</v>
      </c>
      <c r="L3136" t="s">
        <v>51</v>
      </c>
      <c r="M3136" t="s">
        <v>35</v>
      </c>
      <c r="N3136" s="1">
        <v>45513</v>
      </c>
      <c r="O3136">
        <v>122</v>
      </c>
      <c r="P3136">
        <v>376</v>
      </c>
      <c r="Q3136">
        <v>10</v>
      </c>
      <c r="R3136">
        <v>45</v>
      </c>
      <c r="S3136">
        <v>5490</v>
      </c>
      <c r="T3136" s="3">
        <v>0.09</v>
      </c>
      <c r="U3136">
        <v>494.1</v>
      </c>
      <c r="V3136" s="2">
        <v>5490</v>
      </c>
      <c r="W3136" s="2">
        <v>0.81</v>
      </c>
      <c r="X3136" s="2">
        <v>5490.81</v>
      </c>
    </row>
    <row r="3137" spans="1:24">
      <c r="A3137" t="s">
        <v>5565</v>
      </c>
      <c r="B3137" s="1">
        <v>45515</v>
      </c>
      <c r="C3137" t="s">
        <v>4776</v>
      </c>
      <c r="D3137" t="s">
        <v>316</v>
      </c>
      <c r="E3137" t="s">
        <v>39</v>
      </c>
      <c r="F3137" t="s">
        <v>39</v>
      </c>
      <c r="G3137" t="s">
        <v>29</v>
      </c>
      <c r="H3137" t="s">
        <v>116</v>
      </c>
      <c r="J3137" t="s">
        <v>182</v>
      </c>
      <c r="K3137" t="s">
        <v>33</v>
      </c>
      <c r="L3137" t="s">
        <v>34</v>
      </c>
      <c r="M3137" t="s">
        <v>35</v>
      </c>
      <c r="N3137" s="1">
        <v>45559</v>
      </c>
      <c r="O3137">
        <v>121</v>
      </c>
      <c r="P3137">
        <v>195</v>
      </c>
      <c r="Q3137">
        <v>55</v>
      </c>
      <c r="R3137">
        <v>40</v>
      </c>
      <c r="S3137">
        <v>4840</v>
      </c>
      <c r="T3137" s="3">
        <v>0.08</v>
      </c>
      <c r="U3137">
        <v>387.2</v>
      </c>
      <c r="V3137" s="2">
        <v>4840</v>
      </c>
      <c r="W3137" s="2">
        <v>14.7</v>
      </c>
      <c r="X3137" s="2">
        <v>4854.7</v>
      </c>
    </row>
    <row r="3138" spans="1:24">
      <c r="A3138" t="s">
        <v>5566</v>
      </c>
      <c r="B3138" s="1">
        <v>45344</v>
      </c>
      <c r="C3138" t="s">
        <v>2401</v>
      </c>
      <c r="D3138" t="s">
        <v>320</v>
      </c>
      <c r="E3138" t="s">
        <v>39</v>
      </c>
      <c r="F3138" t="s">
        <v>39</v>
      </c>
      <c r="G3138" t="s">
        <v>72</v>
      </c>
      <c r="H3138" t="s">
        <v>66</v>
      </c>
      <c r="J3138" t="s">
        <v>186</v>
      </c>
      <c r="K3138" t="s">
        <v>57</v>
      </c>
      <c r="L3138" t="s">
        <v>41</v>
      </c>
      <c r="M3138" t="s">
        <v>35</v>
      </c>
      <c r="N3138" s="1">
        <v>45345</v>
      </c>
      <c r="O3138">
        <v>184</v>
      </c>
      <c r="P3138">
        <v>380</v>
      </c>
      <c r="Q3138">
        <v>108</v>
      </c>
      <c r="R3138">
        <v>12</v>
      </c>
      <c r="S3138">
        <v>2208</v>
      </c>
      <c r="T3138" s="3">
        <v>0</v>
      </c>
      <c r="U3138">
        <v>0</v>
      </c>
      <c r="V3138" s="2">
        <v>2208</v>
      </c>
      <c r="W3138" s="2">
        <v>4</v>
      </c>
      <c r="X3138" s="2">
        <v>2212</v>
      </c>
    </row>
    <row r="3139" spans="1:24">
      <c r="A3139" t="s">
        <v>5567</v>
      </c>
      <c r="B3139" s="1">
        <v>45599</v>
      </c>
      <c r="C3139" t="s">
        <v>5568</v>
      </c>
      <c r="D3139" t="s">
        <v>323</v>
      </c>
      <c r="E3139" t="s">
        <v>45</v>
      </c>
      <c r="F3139" t="s">
        <v>45</v>
      </c>
      <c r="G3139" t="s">
        <v>107</v>
      </c>
      <c r="H3139" t="s">
        <v>30</v>
      </c>
      <c r="J3139" t="s">
        <v>190</v>
      </c>
      <c r="K3139" t="s">
        <v>33</v>
      </c>
      <c r="L3139" t="s">
        <v>51</v>
      </c>
      <c r="M3139" t="s">
        <v>52</v>
      </c>
      <c r="N3139" s="1">
        <v>45607</v>
      </c>
      <c r="O3139">
        <v>166</v>
      </c>
      <c r="P3139">
        <v>315</v>
      </c>
      <c r="Q3139">
        <v>214</v>
      </c>
      <c r="R3139">
        <v>21</v>
      </c>
      <c r="S3139">
        <v>3486</v>
      </c>
      <c r="T3139" s="3">
        <v>0.02</v>
      </c>
      <c r="U3139">
        <v>69.72</v>
      </c>
      <c r="V3139" s="2">
        <v>3486</v>
      </c>
      <c r="W3139" s="2">
        <v>0.5</v>
      </c>
      <c r="X3139" s="2">
        <v>3486.5</v>
      </c>
    </row>
    <row r="3140" spans="1:24">
      <c r="A3140" t="s">
        <v>5569</v>
      </c>
      <c r="B3140" s="1">
        <v>45519</v>
      </c>
      <c r="C3140" t="s">
        <v>5570</v>
      </c>
      <c r="D3140" t="s">
        <v>327</v>
      </c>
      <c r="E3140" t="s">
        <v>27</v>
      </c>
      <c r="F3140" t="s">
        <v>28</v>
      </c>
      <c r="G3140" t="s">
        <v>46</v>
      </c>
      <c r="H3140" t="s">
        <v>30</v>
      </c>
      <c r="J3140" t="s">
        <v>194</v>
      </c>
      <c r="K3140" t="s">
        <v>33</v>
      </c>
      <c r="L3140" t="s">
        <v>58</v>
      </c>
      <c r="M3140" t="s">
        <v>35</v>
      </c>
      <c r="N3140" s="1">
        <v>45533</v>
      </c>
      <c r="O3140">
        <v>332</v>
      </c>
      <c r="P3140">
        <v>355</v>
      </c>
      <c r="Q3140">
        <v>186</v>
      </c>
      <c r="R3140">
        <v>37</v>
      </c>
      <c r="S3140">
        <v>12284</v>
      </c>
      <c r="T3140" s="3">
        <v>0.02</v>
      </c>
      <c r="U3140">
        <v>245.68</v>
      </c>
      <c r="V3140" s="2">
        <v>12284</v>
      </c>
      <c r="W3140" s="2">
        <v>5.81</v>
      </c>
      <c r="X3140" s="2">
        <v>12289.81</v>
      </c>
    </row>
    <row r="3141" spans="1:24">
      <c r="A3141" t="s">
        <v>5571</v>
      </c>
      <c r="B3141" s="1">
        <v>45477</v>
      </c>
      <c r="C3141" t="s">
        <v>3581</v>
      </c>
      <c r="D3141" t="s">
        <v>331</v>
      </c>
      <c r="E3141" t="s">
        <v>27</v>
      </c>
      <c r="F3141" t="s">
        <v>28</v>
      </c>
      <c r="G3141" t="s">
        <v>46</v>
      </c>
      <c r="H3141" t="s">
        <v>30</v>
      </c>
      <c r="J3141" t="s">
        <v>198</v>
      </c>
      <c r="K3141" t="s">
        <v>33</v>
      </c>
      <c r="L3141" t="s">
        <v>34</v>
      </c>
      <c r="M3141" t="s">
        <v>35</v>
      </c>
      <c r="N3141" s="1">
        <v>45483</v>
      </c>
      <c r="O3141">
        <v>240</v>
      </c>
      <c r="P3141">
        <v>363</v>
      </c>
      <c r="Q3141">
        <v>11</v>
      </c>
      <c r="R3141">
        <v>12</v>
      </c>
      <c r="S3141">
        <v>2880</v>
      </c>
      <c r="T3141" s="3">
        <v>0.06</v>
      </c>
      <c r="U3141">
        <v>172.8</v>
      </c>
      <c r="V3141" s="2">
        <v>2880</v>
      </c>
      <c r="W3141" s="2">
        <v>0.95</v>
      </c>
      <c r="X3141" s="2">
        <v>2880.95</v>
      </c>
    </row>
    <row r="3142" spans="1:24">
      <c r="A3142" t="s">
        <v>5572</v>
      </c>
      <c r="B3142" s="1">
        <v>45610</v>
      </c>
      <c r="C3142" t="s">
        <v>4500</v>
      </c>
      <c r="D3142" t="s">
        <v>335</v>
      </c>
      <c r="E3142" t="s">
        <v>39</v>
      </c>
      <c r="F3142" t="s">
        <v>39</v>
      </c>
      <c r="G3142" t="s">
        <v>107</v>
      </c>
      <c r="H3142" t="s">
        <v>90</v>
      </c>
      <c r="J3142" t="s">
        <v>202</v>
      </c>
      <c r="K3142" t="s">
        <v>50</v>
      </c>
      <c r="L3142" t="s">
        <v>41</v>
      </c>
      <c r="M3142" t="s">
        <v>52</v>
      </c>
      <c r="N3142" s="1">
        <v>45612</v>
      </c>
      <c r="O3142">
        <v>216</v>
      </c>
      <c r="P3142">
        <v>523</v>
      </c>
      <c r="Q3142">
        <v>32</v>
      </c>
      <c r="R3142">
        <v>46</v>
      </c>
      <c r="S3142">
        <v>9936</v>
      </c>
      <c r="T3142" s="3">
        <v>0.08</v>
      </c>
      <c r="U3142">
        <v>794.88</v>
      </c>
      <c r="V3142" s="2">
        <v>9936</v>
      </c>
      <c r="W3142" s="2">
        <v>7.01</v>
      </c>
      <c r="X3142" s="2">
        <v>9943.01</v>
      </c>
    </row>
    <row r="3143" spans="1:24">
      <c r="A3143" t="s">
        <v>5573</v>
      </c>
      <c r="B3143" s="1">
        <v>45585</v>
      </c>
      <c r="C3143" t="s">
        <v>3585</v>
      </c>
      <c r="D3143" t="s">
        <v>339</v>
      </c>
      <c r="E3143" t="s">
        <v>45</v>
      </c>
      <c r="F3143" t="s">
        <v>45</v>
      </c>
      <c r="G3143" t="s">
        <v>46</v>
      </c>
      <c r="H3143" t="s">
        <v>125</v>
      </c>
      <c r="J3143" t="s">
        <v>206</v>
      </c>
      <c r="K3143" t="s">
        <v>57</v>
      </c>
      <c r="L3143" t="s">
        <v>34</v>
      </c>
      <c r="M3143" t="s">
        <v>35</v>
      </c>
      <c r="N3143" s="1">
        <v>45599</v>
      </c>
      <c r="O3143">
        <v>122</v>
      </c>
      <c r="P3143">
        <v>382</v>
      </c>
      <c r="Q3143">
        <v>202</v>
      </c>
      <c r="R3143">
        <v>42</v>
      </c>
      <c r="S3143">
        <v>5124</v>
      </c>
      <c r="T3143" s="3">
        <v>7.0000000000000007E-2</v>
      </c>
      <c r="U3143">
        <v>358.68</v>
      </c>
      <c r="V3143" s="2">
        <v>5124</v>
      </c>
      <c r="W3143" s="2">
        <v>1.3</v>
      </c>
      <c r="X3143" s="2">
        <v>5125.3</v>
      </c>
    </row>
    <row r="3144" spans="1:24">
      <c r="A3144" t="s">
        <v>5574</v>
      </c>
      <c r="B3144" s="1">
        <v>45567</v>
      </c>
      <c r="C3144" t="s">
        <v>4503</v>
      </c>
      <c r="D3144" t="s">
        <v>343</v>
      </c>
      <c r="E3144" t="s">
        <v>27</v>
      </c>
      <c r="F3144" t="s">
        <v>28</v>
      </c>
      <c r="G3144" t="s">
        <v>107</v>
      </c>
      <c r="H3144" t="s">
        <v>30</v>
      </c>
      <c r="J3144" t="s">
        <v>210</v>
      </c>
      <c r="K3144" t="s">
        <v>50</v>
      </c>
      <c r="L3144" t="s">
        <v>41</v>
      </c>
      <c r="M3144" t="s">
        <v>35</v>
      </c>
      <c r="N3144" s="1">
        <v>45592</v>
      </c>
      <c r="O3144">
        <v>165</v>
      </c>
      <c r="P3144">
        <v>485</v>
      </c>
      <c r="Q3144">
        <v>92</v>
      </c>
      <c r="R3144">
        <v>15</v>
      </c>
      <c r="S3144">
        <v>2475</v>
      </c>
      <c r="T3144" s="3">
        <v>7.0000000000000007E-2</v>
      </c>
      <c r="U3144">
        <v>173.25</v>
      </c>
      <c r="V3144" s="2">
        <v>2475</v>
      </c>
      <c r="W3144" s="2">
        <v>7.78</v>
      </c>
      <c r="X3144" s="2">
        <v>2482.7800000000002</v>
      </c>
    </row>
    <row r="3145" spans="1:24">
      <c r="A3145" t="s">
        <v>5575</v>
      </c>
      <c r="B3145" s="1">
        <v>45296</v>
      </c>
      <c r="C3145" t="s">
        <v>5576</v>
      </c>
      <c r="D3145" t="s">
        <v>347</v>
      </c>
      <c r="E3145" t="s">
        <v>27</v>
      </c>
      <c r="F3145" t="s">
        <v>28</v>
      </c>
      <c r="G3145" t="s">
        <v>72</v>
      </c>
      <c r="H3145" t="s">
        <v>167</v>
      </c>
      <c r="J3145" t="s">
        <v>214</v>
      </c>
      <c r="K3145" t="s">
        <v>57</v>
      </c>
      <c r="L3145" t="s">
        <v>51</v>
      </c>
      <c r="M3145" t="s">
        <v>35</v>
      </c>
      <c r="N3145" s="1">
        <v>45310</v>
      </c>
      <c r="O3145">
        <v>52</v>
      </c>
      <c r="P3145">
        <v>335</v>
      </c>
      <c r="Q3145">
        <v>187</v>
      </c>
      <c r="R3145">
        <v>10</v>
      </c>
      <c r="S3145">
        <v>520</v>
      </c>
      <c r="T3145" s="3">
        <v>7.0000000000000007E-2</v>
      </c>
      <c r="U3145">
        <v>36.4</v>
      </c>
      <c r="V3145" s="2">
        <v>520</v>
      </c>
      <c r="W3145" s="2">
        <v>4.5</v>
      </c>
      <c r="X3145" s="2">
        <v>524.5</v>
      </c>
    </row>
    <row r="3146" spans="1:24">
      <c r="A3146" t="s">
        <v>5577</v>
      </c>
      <c r="B3146" s="1">
        <v>45334</v>
      </c>
      <c r="C3146" t="s">
        <v>5578</v>
      </c>
      <c r="D3146" t="s">
        <v>351</v>
      </c>
      <c r="E3146" t="s">
        <v>39</v>
      </c>
      <c r="F3146" t="s">
        <v>39</v>
      </c>
      <c r="G3146" t="s">
        <v>46</v>
      </c>
      <c r="H3146" t="s">
        <v>62</v>
      </c>
      <c r="J3146" t="s">
        <v>218</v>
      </c>
      <c r="K3146" t="s">
        <v>33</v>
      </c>
      <c r="L3146" t="s">
        <v>58</v>
      </c>
      <c r="M3146" t="s">
        <v>35</v>
      </c>
      <c r="N3146" s="1">
        <v>45339</v>
      </c>
      <c r="O3146">
        <v>141</v>
      </c>
      <c r="P3146">
        <v>419</v>
      </c>
      <c r="Q3146">
        <v>88</v>
      </c>
      <c r="R3146">
        <v>22</v>
      </c>
      <c r="S3146">
        <v>3102</v>
      </c>
      <c r="T3146" s="3">
        <v>0.03</v>
      </c>
      <c r="U3146">
        <v>93.06</v>
      </c>
      <c r="V3146" s="2">
        <v>3102</v>
      </c>
      <c r="W3146" s="2">
        <v>4.92</v>
      </c>
      <c r="X3146" s="2">
        <v>3106.92</v>
      </c>
    </row>
    <row r="3147" spans="1:24">
      <c r="A3147" t="s">
        <v>5579</v>
      </c>
      <c r="B3147" s="1">
        <v>45311</v>
      </c>
      <c r="C3147" t="s">
        <v>3592</v>
      </c>
      <c r="D3147" t="s">
        <v>355</v>
      </c>
      <c r="E3147" t="s">
        <v>45</v>
      </c>
      <c r="F3147" t="s">
        <v>45</v>
      </c>
      <c r="G3147" t="s">
        <v>72</v>
      </c>
      <c r="H3147" t="s">
        <v>416</v>
      </c>
      <c r="J3147" t="s">
        <v>222</v>
      </c>
      <c r="K3147" t="s">
        <v>57</v>
      </c>
      <c r="L3147" t="s">
        <v>51</v>
      </c>
      <c r="M3147" t="s">
        <v>35</v>
      </c>
      <c r="N3147" s="1">
        <v>45345</v>
      </c>
      <c r="O3147">
        <v>232</v>
      </c>
      <c r="P3147">
        <v>283</v>
      </c>
      <c r="Q3147">
        <v>170</v>
      </c>
      <c r="R3147">
        <v>21</v>
      </c>
      <c r="S3147">
        <v>4872</v>
      </c>
      <c r="T3147" s="3">
        <v>0.05</v>
      </c>
      <c r="U3147">
        <v>243.6</v>
      </c>
      <c r="V3147" s="2">
        <v>4872</v>
      </c>
      <c r="W3147" s="2">
        <v>19.510000000000002</v>
      </c>
      <c r="X3147" s="2">
        <v>4891.51</v>
      </c>
    </row>
    <row r="3148" spans="1:24">
      <c r="A3148" t="s">
        <v>5580</v>
      </c>
      <c r="B3148" s="1">
        <v>45423</v>
      </c>
      <c r="C3148" t="s">
        <v>5581</v>
      </c>
      <c r="D3148" t="s">
        <v>359</v>
      </c>
      <c r="E3148" t="s">
        <v>27</v>
      </c>
      <c r="F3148" t="s">
        <v>28</v>
      </c>
      <c r="G3148" t="s">
        <v>29</v>
      </c>
      <c r="H3148" t="s">
        <v>433</v>
      </c>
      <c r="J3148" t="s">
        <v>226</v>
      </c>
      <c r="K3148" t="s">
        <v>33</v>
      </c>
      <c r="L3148" t="s">
        <v>34</v>
      </c>
      <c r="M3148" t="s">
        <v>35</v>
      </c>
      <c r="N3148" s="1">
        <v>45445</v>
      </c>
      <c r="O3148">
        <v>277</v>
      </c>
      <c r="P3148">
        <v>607</v>
      </c>
      <c r="Q3148">
        <v>292</v>
      </c>
      <c r="R3148">
        <v>34</v>
      </c>
      <c r="S3148">
        <v>9418</v>
      </c>
      <c r="T3148" s="3">
        <v>0.02</v>
      </c>
      <c r="U3148">
        <v>188.36</v>
      </c>
      <c r="V3148" s="2">
        <v>9418</v>
      </c>
      <c r="W3148" s="2">
        <v>11.15</v>
      </c>
      <c r="X3148" s="2">
        <v>9429.15</v>
      </c>
    </row>
    <row r="3149" spans="1:24">
      <c r="A3149" t="s">
        <v>5582</v>
      </c>
      <c r="B3149" s="1">
        <v>45511</v>
      </c>
      <c r="C3149" t="s">
        <v>3081</v>
      </c>
      <c r="D3149" t="s">
        <v>363</v>
      </c>
      <c r="E3149" t="s">
        <v>39</v>
      </c>
      <c r="F3149" t="s">
        <v>39</v>
      </c>
      <c r="G3149" t="s">
        <v>46</v>
      </c>
      <c r="H3149" t="s">
        <v>62</v>
      </c>
      <c r="J3149" t="s">
        <v>230</v>
      </c>
      <c r="K3149" t="s">
        <v>50</v>
      </c>
      <c r="L3149" t="s">
        <v>41</v>
      </c>
      <c r="M3149" t="s">
        <v>35</v>
      </c>
      <c r="N3149" s="1">
        <v>45516</v>
      </c>
      <c r="O3149">
        <v>107</v>
      </c>
      <c r="P3149">
        <v>206</v>
      </c>
      <c r="Q3149">
        <v>258</v>
      </c>
      <c r="R3149">
        <v>49</v>
      </c>
      <c r="S3149">
        <v>5243</v>
      </c>
      <c r="T3149" s="3">
        <v>7.0000000000000007E-2</v>
      </c>
      <c r="U3149">
        <v>367.01</v>
      </c>
      <c r="V3149" s="2">
        <v>5243</v>
      </c>
      <c r="W3149" s="2">
        <v>19.510000000000002</v>
      </c>
      <c r="X3149" s="2">
        <v>5262.51</v>
      </c>
    </row>
    <row r="3150" spans="1:24">
      <c r="A3150" t="s">
        <v>5583</v>
      </c>
      <c r="B3150" s="1">
        <v>45464</v>
      </c>
      <c r="C3150" t="s">
        <v>5584</v>
      </c>
      <c r="D3150" t="s">
        <v>367</v>
      </c>
      <c r="E3150" t="s">
        <v>45</v>
      </c>
      <c r="F3150" t="s">
        <v>45</v>
      </c>
      <c r="G3150" t="s">
        <v>46</v>
      </c>
      <c r="H3150" t="s">
        <v>125</v>
      </c>
      <c r="J3150" t="s">
        <v>233</v>
      </c>
      <c r="K3150" t="s">
        <v>57</v>
      </c>
      <c r="L3150" t="s">
        <v>51</v>
      </c>
      <c r="M3150" t="s">
        <v>35</v>
      </c>
      <c r="N3150" s="1">
        <v>45488</v>
      </c>
      <c r="O3150">
        <v>18</v>
      </c>
      <c r="P3150">
        <v>59</v>
      </c>
      <c r="Q3150">
        <v>332</v>
      </c>
      <c r="R3150">
        <v>18</v>
      </c>
      <c r="S3150">
        <v>324</v>
      </c>
      <c r="T3150" s="3">
        <v>0.03</v>
      </c>
      <c r="U3150">
        <v>9.7200000000000006</v>
      </c>
      <c r="V3150" s="2">
        <v>324</v>
      </c>
      <c r="W3150" s="2">
        <v>1.01</v>
      </c>
      <c r="X3150" s="2">
        <v>325.01</v>
      </c>
    </row>
    <row r="3151" spans="1:24">
      <c r="A3151" t="s">
        <v>5585</v>
      </c>
      <c r="B3151" s="1">
        <v>45460</v>
      </c>
      <c r="C3151" t="s">
        <v>3599</v>
      </c>
      <c r="D3151" t="s">
        <v>371</v>
      </c>
      <c r="E3151" t="s">
        <v>27</v>
      </c>
      <c r="F3151" t="s">
        <v>28</v>
      </c>
      <c r="G3151" t="s">
        <v>29</v>
      </c>
      <c r="H3151" t="s">
        <v>30</v>
      </c>
      <c r="J3151" t="s">
        <v>237</v>
      </c>
      <c r="K3151" t="s">
        <v>33</v>
      </c>
      <c r="L3151" t="s">
        <v>58</v>
      </c>
      <c r="M3151" t="s">
        <v>178</v>
      </c>
      <c r="N3151" s="1">
        <v>45466</v>
      </c>
      <c r="O3151">
        <v>249</v>
      </c>
      <c r="P3151">
        <v>465</v>
      </c>
      <c r="Q3151">
        <v>249</v>
      </c>
      <c r="R3151">
        <v>18</v>
      </c>
      <c r="S3151">
        <v>4482</v>
      </c>
      <c r="T3151" s="3">
        <v>0.08</v>
      </c>
      <c r="U3151">
        <v>358.56</v>
      </c>
      <c r="V3151" s="2">
        <v>4482</v>
      </c>
      <c r="W3151" s="2">
        <v>1.39</v>
      </c>
      <c r="X3151" s="2">
        <v>4483.3900000000003</v>
      </c>
    </row>
    <row r="3152" spans="1:24">
      <c r="A3152" t="s">
        <v>5586</v>
      </c>
      <c r="B3152" s="1">
        <v>45576</v>
      </c>
      <c r="C3152" t="s">
        <v>3746</v>
      </c>
      <c r="D3152" t="s">
        <v>375</v>
      </c>
      <c r="E3152" t="s">
        <v>39</v>
      </c>
      <c r="F3152" t="s">
        <v>39</v>
      </c>
      <c r="G3152" t="s">
        <v>29</v>
      </c>
      <c r="H3152" t="s">
        <v>62</v>
      </c>
      <c r="J3152" t="s">
        <v>241</v>
      </c>
      <c r="K3152" t="s">
        <v>57</v>
      </c>
      <c r="L3152" t="s">
        <v>34</v>
      </c>
      <c r="M3152" t="s">
        <v>35</v>
      </c>
      <c r="N3152" s="1">
        <v>45600</v>
      </c>
      <c r="O3152">
        <v>131</v>
      </c>
      <c r="P3152">
        <v>204</v>
      </c>
      <c r="Q3152">
        <v>278</v>
      </c>
      <c r="R3152">
        <v>12</v>
      </c>
      <c r="S3152">
        <v>1572</v>
      </c>
      <c r="T3152" s="3">
        <v>7.0000000000000007E-2</v>
      </c>
      <c r="U3152">
        <v>110.04</v>
      </c>
      <c r="V3152" s="2">
        <v>1572</v>
      </c>
      <c r="W3152" s="2">
        <v>12.39</v>
      </c>
      <c r="X3152" s="2">
        <v>1584.39</v>
      </c>
    </row>
    <row r="3153" spans="1:24">
      <c r="A3153" t="s">
        <v>5587</v>
      </c>
      <c r="B3153" s="1">
        <v>45556</v>
      </c>
      <c r="C3153" t="s">
        <v>4074</v>
      </c>
      <c r="D3153" t="s">
        <v>379</v>
      </c>
      <c r="E3153" t="s">
        <v>45</v>
      </c>
      <c r="F3153" t="s">
        <v>45</v>
      </c>
      <c r="G3153" t="s">
        <v>46</v>
      </c>
      <c r="H3153" t="s">
        <v>125</v>
      </c>
      <c r="J3153" t="s">
        <v>245</v>
      </c>
      <c r="K3153" t="s">
        <v>33</v>
      </c>
      <c r="L3153" t="s">
        <v>41</v>
      </c>
      <c r="M3153" t="s">
        <v>35</v>
      </c>
      <c r="N3153" s="1">
        <v>45598</v>
      </c>
      <c r="O3153">
        <v>190</v>
      </c>
      <c r="P3153">
        <v>523</v>
      </c>
      <c r="Q3153">
        <v>37</v>
      </c>
      <c r="R3153">
        <v>23</v>
      </c>
      <c r="S3153">
        <v>4370</v>
      </c>
      <c r="T3153" s="3">
        <v>7.0000000000000007E-2</v>
      </c>
      <c r="U3153">
        <v>305.89999999999998</v>
      </c>
      <c r="V3153" s="2">
        <v>4370</v>
      </c>
      <c r="W3153" s="2">
        <v>0.71</v>
      </c>
      <c r="X3153" s="2">
        <v>4370.71</v>
      </c>
    </row>
    <row r="3154" spans="1:24">
      <c r="A3154" t="s">
        <v>5588</v>
      </c>
      <c r="B3154" s="1">
        <v>45600</v>
      </c>
      <c r="C3154" t="s">
        <v>4076</v>
      </c>
      <c r="D3154" t="s">
        <v>383</v>
      </c>
      <c r="E3154" t="s">
        <v>27</v>
      </c>
      <c r="F3154" t="s">
        <v>28</v>
      </c>
      <c r="G3154" t="s">
        <v>46</v>
      </c>
      <c r="H3154" t="s">
        <v>62</v>
      </c>
      <c r="J3154" t="s">
        <v>249</v>
      </c>
      <c r="K3154" t="s">
        <v>50</v>
      </c>
      <c r="L3154" t="s">
        <v>51</v>
      </c>
      <c r="M3154" t="s">
        <v>35</v>
      </c>
      <c r="N3154" s="1">
        <v>45606</v>
      </c>
      <c r="O3154">
        <v>83</v>
      </c>
      <c r="P3154">
        <v>351</v>
      </c>
      <c r="Q3154">
        <v>106</v>
      </c>
      <c r="R3154">
        <v>31</v>
      </c>
      <c r="S3154">
        <v>2573</v>
      </c>
      <c r="T3154" s="3">
        <v>0.02</v>
      </c>
      <c r="U3154">
        <v>51.46</v>
      </c>
      <c r="V3154" s="2">
        <v>2573</v>
      </c>
      <c r="W3154" s="2">
        <v>19.989999999999998</v>
      </c>
      <c r="X3154" s="2">
        <v>2592.9899999999998</v>
      </c>
    </row>
    <row r="3155" spans="1:24">
      <c r="A3155" t="s">
        <v>5589</v>
      </c>
      <c r="B3155" s="1">
        <v>45302</v>
      </c>
      <c r="C3155" t="s">
        <v>4520</v>
      </c>
      <c r="D3155" t="s">
        <v>387</v>
      </c>
      <c r="E3155" t="s">
        <v>39</v>
      </c>
      <c r="F3155" t="s">
        <v>39</v>
      </c>
      <c r="G3155" t="s">
        <v>46</v>
      </c>
      <c r="H3155" t="s">
        <v>416</v>
      </c>
      <c r="J3155" t="s">
        <v>452</v>
      </c>
      <c r="K3155" t="s">
        <v>57</v>
      </c>
      <c r="L3155" t="s">
        <v>58</v>
      </c>
      <c r="M3155" t="s">
        <v>35</v>
      </c>
      <c r="N3155" s="1">
        <v>45361</v>
      </c>
      <c r="O3155">
        <v>94</v>
      </c>
      <c r="P3155">
        <v>367</v>
      </c>
      <c r="Q3155">
        <v>86</v>
      </c>
      <c r="R3155">
        <v>20</v>
      </c>
      <c r="S3155">
        <v>1880</v>
      </c>
      <c r="T3155" s="3">
        <v>0.04</v>
      </c>
      <c r="U3155">
        <v>75.2</v>
      </c>
      <c r="V3155" s="2">
        <v>1880</v>
      </c>
      <c r="W3155" s="2">
        <v>8.23</v>
      </c>
      <c r="X3155" s="2">
        <v>1888.23</v>
      </c>
    </row>
    <row r="3156" spans="1:24">
      <c r="A3156" t="s">
        <v>5590</v>
      </c>
      <c r="B3156" s="1">
        <v>45645</v>
      </c>
      <c r="C3156" t="s">
        <v>4663</v>
      </c>
      <c r="D3156" t="s">
        <v>391</v>
      </c>
      <c r="E3156" t="s">
        <v>45</v>
      </c>
      <c r="F3156" t="s">
        <v>45</v>
      </c>
      <c r="G3156" t="s">
        <v>107</v>
      </c>
      <c r="H3156" t="s">
        <v>416</v>
      </c>
      <c r="J3156" t="s">
        <v>455</v>
      </c>
      <c r="K3156" t="s">
        <v>33</v>
      </c>
      <c r="L3156" t="s">
        <v>58</v>
      </c>
      <c r="M3156" t="s">
        <v>35</v>
      </c>
      <c r="N3156" s="1">
        <v>45681</v>
      </c>
      <c r="O3156">
        <v>305</v>
      </c>
      <c r="P3156">
        <v>473</v>
      </c>
      <c r="Q3156">
        <v>211</v>
      </c>
      <c r="R3156">
        <v>19</v>
      </c>
      <c r="S3156">
        <v>5795</v>
      </c>
      <c r="T3156" s="3">
        <v>0</v>
      </c>
      <c r="U3156">
        <v>0</v>
      </c>
      <c r="V3156" s="2">
        <v>5795</v>
      </c>
      <c r="W3156" s="2">
        <v>4</v>
      </c>
      <c r="X3156" s="2">
        <v>5799</v>
      </c>
    </row>
    <row r="3157" spans="1:24">
      <c r="A3157" t="s">
        <v>5591</v>
      </c>
      <c r="B3157" s="1">
        <v>45316</v>
      </c>
      <c r="C3157" t="s">
        <v>4814</v>
      </c>
      <c r="D3157" t="s">
        <v>395</v>
      </c>
      <c r="E3157" t="s">
        <v>27</v>
      </c>
      <c r="F3157" t="s">
        <v>28</v>
      </c>
      <c r="G3157" t="s">
        <v>29</v>
      </c>
      <c r="H3157" t="s">
        <v>150</v>
      </c>
      <c r="J3157" t="s">
        <v>458</v>
      </c>
      <c r="K3157" t="s">
        <v>33</v>
      </c>
      <c r="L3157" t="s">
        <v>58</v>
      </c>
      <c r="M3157" t="s">
        <v>35</v>
      </c>
      <c r="N3157" s="1">
        <v>45343</v>
      </c>
      <c r="O3157">
        <v>28</v>
      </c>
      <c r="P3157">
        <v>58</v>
      </c>
      <c r="Q3157">
        <v>337</v>
      </c>
      <c r="R3157">
        <v>34</v>
      </c>
      <c r="S3157">
        <v>952</v>
      </c>
      <c r="T3157" s="3">
        <v>0</v>
      </c>
      <c r="U3157">
        <v>0</v>
      </c>
      <c r="V3157" s="2">
        <v>952</v>
      </c>
      <c r="W3157" s="2">
        <v>24.49</v>
      </c>
      <c r="X3157" s="2">
        <v>976.49</v>
      </c>
    </row>
    <row r="3158" spans="1:24">
      <c r="A3158" t="s">
        <v>5592</v>
      </c>
      <c r="B3158" s="1">
        <v>45544</v>
      </c>
      <c r="C3158" t="s">
        <v>394</v>
      </c>
      <c r="D3158" t="s">
        <v>399</v>
      </c>
      <c r="E3158" t="s">
        <v>39</v>
      </c>
      <c r="F3158" t="s">
        <v>39</v>
      </c>
      <c r="G3158" t="s">
        <v>29</v>
      </c>
      <c r="H3158" t="s">
        <v>30</v>
      </c>
      <c r="J3158" t="s">
        <v>461</v>
      </c>
      <c r="K3158" t="s">
        <v>50</v>
      </c>
      <c r="L3158" t="s">
        <v>41</v>
      </c>
      <c r="M3158" t="s">
        <v>35</v>
      </c>
      <c r="N3158" s="1">
        <v>45578</v>
      </c>
      <c r="O3158">
        <v>329</v>
      </c>
      <c r="P3158">
        <v>397</v>
      </c>
      <c r="Q3158">
        <v>24</v>
      </c>
      <c r="R3158">
        <v>34</v>
      </c>
      <c r="S3158">
        <v>11186</v>
      </c>
      <c r="T3158" s="3">
        <v>0.08</v>
      </c>
      <c r="U3158">
        <v>894.88</v>
      </c>
      <c r="V3158" s="2">
        <v>11186</v>
      </c>
      <c r="W3158" s="2">
        <v>2.4</v>
      </c>
      <c r="X3158" s="2">
        <v>11188.4</v>
      </c>
    </row>
    <row r="3159" spans="1:24">
      <c r="A3159" t="s">
        <v>5593</v>
      </c>
      <c r="B3159" s="1">
        <v>45542</v>
      </c>
      <c r="C3159" t="s">
        <v>5594</v>
      </c>
      <c r="D3159" t="s">
        <v>403</v>
      </c>
      <c r="E3159" t="s">
        <v>45</v>
      </c>
      <c r="F3159" t="s">
        <v>45</v>
      </c>
      <c r="G3159" t="s">
        <v>46</v>
      </c>
      <c r="H3159" t="s">
        <v>90</v>
      </c>
      <c r="J3159" t="s">
        <v>464</v>
      </c>
      <c r="K3159" t="s">
        <v>33</v>
      </c>
      <c r="L3159" t="s">
        <v>34</v>
      </c>
      <c r="M3159" t="s">
        <v>35</v>
      </c>
      <c r="N3159" s="1">
        <v>45575</v>
      </c>
      <c r="O3159">
        <v>202</v>
      </c>
      <c r="P3159">
        <v>490</v>
      </c>
      <c r="Q3159">
        <v>263</v>
      </c>
      <c r="R3159">
        <v>18</v>
      </c>
      <c r="S3159">
        <v>3636</v>
      </c>
      <c r="T3159" s="3">
        <v>0.01</v>
      </c>
      <c r="U3159">
        <v>36.36</v>
      </c>
      <c r="V3159" s="2">
        <v>3636</v>
      </c>
      <c r="W3159" s="2">
        <v>24.49</v>
      </c>
      <c r="X3159" s="2">
        <v>3660.49</v>
      </c>
    </row>
    <row r="3160" spans="1:24">
      <c r="A3160" t="s">
        <v>5595</v>
      </c>
      <c r="B3160" s="1">
        <v>45455</v>
      </c>
      <c r="C3160" t="s">
        <v>4396</v>
      </c>
      <c r="D3160" t="s">
        <v>407</v>
      </c>
      <c r="E3160" t="s">
        <v>39</v>
      </c>
      <c r="F3160" t="s">
        <v>39</v>
      </c>
      <c r="G3160" t="s">
        <v>107</v>
      </c>
      <c r="H3160" t="s">
        <v>62</v>
      </c>
      <c r="J3160" t="s">
        <v>467</v>
      </c>
      <c r="K3160" t="s">
        <v>33</v>
      </c>
      <c r="L3160" t="s">
        <v>41</v>
      </c>
      <c r="M3160" t="s">
        <v>35</v>
      </c>
      <c r="N3160" s="1">
        <v>45469</v>
      </c>
      <c r="O3160">
        <v>178</v>
      </c>
      <c r="P3160">
        <v>353</v>
      </c>
      <c r="Q3160">
        <v>15</v>
      </c>
      <c r="R3160">
        <v>47</v>
      </c>
      <c r="S3160">
        <v>8366</v>
      </c>
      <c r="T3160" s="3">
        <v>0.05</v>
      </c>
      <c r="U3160">
        <v>418.3</v>
      </c>
      <c r="V3160" s="2">
        <v>8366</v>
      </c>
      <c r="W3160" s="2">
        <v>3.14</v>
      </c>
      <c r="X3160" s="2">
        <v>8369.14</v>
      </c>
    </row>
    <row r="3161" spans="1:24">
      <c r="A3161" t="s">
        <v>5596</v>
      </c>
      <c r="B3161" s="1">
        <v>45542</v>
      </c>
      <c r="C3161" t="s">
        <v>4529</v>
      </c>
      <c r="D3161" t="s">
        <v>411</v>
      </c>
      <c r="E3161" t="s">
        <v>45</v>
      </c>
      <c r="F3161" t="s">
        <v>45</v>
      </c>
      <c r="G3161" t="s">
        <v>29</v>
      </c>
      <c r="H3161" t="s">
        <v>433</v>
      </c>
      <c r="J3161" t="s">
        <v>470</v>
      </c>
      <c r="K3161" t="s">
        <v>50</v>
      </c>
      <c r="L3161" t="s">
        <v>58</v>
      </c>
      <c r="M3161" t="s">
        <v>35</v>
      </c>
      <c r="N3161" s="1">
        <v>45578</v>
      </c>
      <c r="O3161">
        <v>249</v>
      </c>
      <c r="P3161">
        <v>371</v>
      </c>
      <c r="Q3161">
        <v>100</v>
      </c>
      <c r="R3161">
        <v>24</v>
      </c>
      <c r="S3161">
        <v>5976</v>
      </c>
      <c r="T3161" s="3">
        <v>0.09</v>
      </c>
      <c r="U3161">
        <v>537.84</v>
      </c>
      <c r="V3161" s="2">
        <v>5976</v>
      </c>
      <c r="W3161" s="2">
        <v>5.47</v>
      </c>
      <c r="X3161" s="2">
        <v>5981.47</v>
      </c>
    </row>
    <row r="3162" spans="1:24">
      <c r="A3162" t="s">
        <v>5597</v>
      </c>
      <c r="B3162" s="1">
        <v>45365</v>
      </c>
      <c r="C3162" t="s">
        <v>2346</v>
      </c>
      <c r="D3162" t="s">
        <v>415</v>
      </c>
      <c r="E3162" t="s">
        <v>27</v>
      </c>
      <c r="F3162" t="s">
        <v>28</v>
      </c>
      <c r="G3162" t="s">
        <v>46</v>
      </c>
      <c r="H3162" t="s">
        <v>30</v>
      </c>
      <c r="J3162" t="s">
        <v>473</v>
      </c>
      <c r="K3162" t="s">
        <v>57</v>
      </c>
      <c r="L3162" t="s">
        <v>58</v>
      </c>
      <c r="M3162" t="s">
        <v>35</v>
      </c>
      <c r="N3162" s="1">
        <v>45398</v>
      </c>
      <c r="O3162">
        <v>266</v>
      </c>
      <c r="P3162">
        <v>560</v>
      </c>
      <c r="Q3162">
        <v>291</v>
      </c>
      <c r="R3162">
        <v>16</v>
      </c>
      <c r="S3162">
        <v>4256</v>
      </c>
      <c r="T3162" s="3">
        <v>0.01</v>
      </c>
      <c r="U3162">
        <v>42.56</v>
      </c>
      <c r="V3162" s="2">
        <v>4256</v>
      </c>
      <c r="W3162" s="2">
        <v>0.5</v>
      </c>
      <c r="X3162" s="2">
        <v>4256.5</v>
      </c>
    </row>
    <row r="3163" spans="1:24">
      <c r="A3163" t="s">
        <v>5598</v>
      </c>
      <c r="B3163" s="1">
        <v>45325</v>
      </c>
      <c r="C3163" t="s">
        <v>3456</v>
      </c>
      <c r="D3163" t="s">
        <v>420</v>
      </c>
      <c r="E3163" t="s">
        <v>27</v>
      </c>
      <c r="F3163" t="s">
        <v>28</v>
      </c>
      <c r="G3163" t="s">
        <v>29</v>
      </c>
      <c r="H3163" t="s">
        <v>90</v>
      </c>
      <c r="J3163" t="s">
        <v>476</v>
      </c>
      <c r="K3163" t="s">
        <v>50</v>
      </c>
      <c r="L3163" t="s">
        <v>51</v>
      </c>
      <c r="M3163" t="s">
        <v>35</v>
      </c>
      <c r="N3163" s="1">
        <v>45369</v>
      </c>
      <c r="O3163">
        <v>170</v>
      </c>
      <c r="P3163">
        <v>223</v>
      </c>
      <c r="Q3163">
        <v>28</v>
      </c>
      <c r="R3163">
        <v>24</v>
      </c>
      <c r="S3163">
        <v>4080</v>
      </c>
      <c r="T3163" s="3">
        <v>0.05</v>
      </c>
      <c r="U3163">
        <v>204</v>
      </c>
      <c r="V3163" s="2">
        <v>4080</v>
      </c>
      <c r="W3163" s="2">
        <v>4.8099999999999996</v>
      </c>
      <c r="X3163" s="2">
        <v>4084.81</v>
      </c>
    </row>
    <row r="3164" spans="1:24">
      <c r="A3164" t="s">
        <v>5599</v>
      </c>
      <c r="B3164" s="1">
        <v>45608</v>
      </c>
      <c r="C3164" t="s">
        <v>3458</v>
      </c>
      <c r="D3164" t="s">
        <v>424</v>
      </c>
      <c r="E3164" t="s">
        <v>39</v>
      </c>
      <c r="F3164" t="s">
        <v>39</v>
      </c>
      <c r="G3164" t="s">
        <v>46</v>
      </c>
      <c r="H3164" t="s">
        <v>125</v>
      </c>
      <c r="J3164" t="s">
        <v>480</v>
      </c>
      <c r="K3164" t="s">
        <v>57</v>
      </c>
      <c r="L3164" t="s">
        <v>58</v>
      </c>
      <c r="M3164" t="s">
        <v>52</v>
      </c>
      <c r="N3164" s="1">
        <v>45649</v>
      </c>
      <c r="O3164">
        <v>274</v>
      </c>
      <c r="P3164">
        <v>523</v>
      </c>
      <c r="Q3164">
        <v>160</v>
      </c>
      <c r="R3164">
        <v>12</v>
      </c>
      <c r="S3164">
        <v>3288</v>
      </c>
      <c r="T3164" s="3">
        <v>0</v>
      </c>
      <c r="U3164">
        <v>0</v>
      </c>
      <c r="V3164" s="2">
        <v>3288</v>
      </c>
      <c r="W3164" s="2">
        <v>24.49</v>
      </c>
      <c r="X3164" s="2">
        <v>3312.49</v>
      </c>
    </row>
    <row r="3165" spans="1:24">
      <c r="A3165" t="s">
        <v>5600</v>
      </c>
      <c r="B3165" s="1">
        <v>45510</v>
      </c>
      <c r="C3165" t="s">
        <v>4403</v>
      </c>
      <c r="D3165" t="s">
        <v>428</v>
      </c>
      <c r="E3165" t="s">
        <v>45</v>
      </c>
      <c r="F3165" t="s">
        <v>45</v>
      </c>
      <c r="G3165" t="s">
        <v>107</v>
      </c>
      <c r="H3165" t="s">
        <v>167</v>
      </c>
      <c r="J3165" t="s">
        <v>483</v>
      </c>
      <c r="K3165" t="s">
        <v>33</v>
      </c>
      <c r="L3165" t="s">
        <v>34</v>
      </c>
      <c r="M3165" t="s">
        <v>35</v>
      </c>
      <c r="N3165" s="1">
        <v>45559</v>
      </c>
      <c r="O3165">
        <v>188</v>
      </c>
      <c r="P3165">
        <v>260</v>
      </c>
      <c r="Q3165">
        <v>341</v>
      </c>
      <c r="R3165">
        <v>39</v>
      </c>
      <c r="S3165">
        <v>7332</v>
      </c>
      <c r="T3165" s="3">
        <v>0.09</v>
      </c>
      <c r="U3165">
        <v>659.88</v>
      </c>
      <c r="V3165" s="2">
        <v>7332</v>
      </c>
      <c r="W3165" s="2">
        <v>1.49</v>
      </c>
      <c r="X3165" s="2">
        <v>7333.49</v>
      </c>
    </row>
    <row r="3166" spans="1:24">
      <c r="A3166" t="s">
        <v>5601</v>
      </c>
      <c r="B3166" s="1">
        <v>45445</v>
      </c>
      <c r="C3166" t="s">
        <v>2774</v>
      </c>
      <c r="D3166" t="s">
        <v>432</v>
      </c>
      <c r="E3166" t="s">
        <v>27</v>
      </c>
      <c r="F3166" t="s">
        <v>28</v>
      </c>
      <c r="G3166" t="s">
        <v>29</v>
      </c>
      <c r="H3166" t="s">
        <v>30</v>
      </c>
      <c r="J3166" t="s">
        <v>486</v>
      </c>
      <c r="K3166" t="s">
        <v>57</v>
      </c>
      <c r="L3166" t="s">
        <v>34</v>
      </c>
      <c r="M3166" t="s">
        <v>35</v>
      </c>
      <c r="N3166" s="1">
        <v>45494</v>
      </c>
      <c r="O3166">
        <v>294</v>
      </c>
      <c r="P3166">
        <v>629</v>
      </c>
      <c r="Q3166">
        <v>82</v>
      </c>
      <c r="R3166">
        <v>30</v>
      </c>
      <c r="S3166">
        <v>8820</v>
      </c>
      <c r="T3166" s="3">
        <v>0.04</v>
      </c>
      <c r="U3166">
        <v>352.8</v>
      </c>
      <c r="V3166" s="2">
        <v>8820</v>
      </c>
      <c r="W3166" s="2">
        <v>0.5</v>
      </c>
      <c r="X3166" s="2">
        <v>8820.5</v>
      </c>
    </row>
    <row r="3167" spans="1:24">
      <c r="A3167" t="s">
        <v>5602</v>
      </c>
      <c r="B3167" s="1">
        <v>45592</v>
      </c>
      <c r="C3167" t="s">
        <v>4091</v>
      </c>
      <c r="D3167" t="s">
        <v>437</v>
      </c>
      <c r="E3167" t="s">
        <v>39</v>
      </c>
      <c r="F3167" t="s">
        <v>39</v>
      </c>
      <c r="G3167" t="s">
        <v>107</v>
      </c>
      <c r="H3167" t="s">
        <v>47</v>
      </c>
      <c r="J3167" t="s">
        <v>489</v>
      </c>
      <c r="K3167" t="s">
        <v>33</v>
      </c>
      <c r="L3167" t="s">
        <v>34</v>
      </c>
      <c r="M3167" t="s">
        <v>35</v>
      </c>
      <c r="N3167" s="1">
        <v>45613</v>
      </c>
      <c r="O3167">
        <v>169</v>
      </c>
      <c r="P3167">
        <v>246</v>
      </c>
      <c r="Q3167">
        <v>329</v>
      </c>
      <c r="R3167">
        <v>26</v>
      </c>
      <c r="S3167">
        <v>4394</v>
      </c>
      <c r="T3167" s="3">
        <v>0.06</v>
      </c>
      <c r="U3167">
        <v>263.64</v>
      </c>
      <c r="V3167" s="2">
        <v>4394</v>
      </c>
      <c r="W3167" s="2">
        <v>0.7</v>
      </c>
      <c r="X3167" s="2">
        <v>4394.7</v>
      </c>
    </row>
    <row r="3168" spans="1:24">
      <c r="A3168" t="s">
        <v>5603</v>
      </c>
      <c r="B3168" s="1">
        <v>45616</v>
      </c>
      <c r="C3168" t="s">
        <v>5604</v>
      </c>
      <c r="D3168" t="s">
        <v>441</v>
      </c>
      <c r="E3168" t="s">
        <v>45</v>
      </c>
      <c r="F3168" t="s">
        <v>45</v>
      </c>
      <c r="G3168" t="s">
        <v>46</v>
      </c>
      <c r="H3168" t="s">
        <v>116</v>
      </c>
      <c r="J3168" t="s">
        <v>492</v>
      </c>
      <c r="K3168" t="s">
        <v>33</v>
      </c>
      <c r="L3168" t="s">
        <v>34</v>
      </c>
      <c r="M3168" t="s">
        <v>35</v>
      </c>
      <c r="N3168" s="1">
        <v>45664</v>
      </c>
      <c r="O3168">
        <v>332</v>
      </c>
      <c r="P3168">
        <v>381</v>
      </c>
      <c r="Q3168">
        <v>260</v>
      </c>
      <c r="R3168">
        <v>15</v>
      </c>
      <c r="S3168">
        <v>4980</v>
      </c>
      <c r="T3168" s="3">
        <v>0.1</v>
      </c>
      <c r="U3168">
        <v>498</v>
      </c>
      <c r="V3168" s="2">
        <v>4980</v>
      </c>
      <c r="W3168" s="2">
        <v>4.5</v>
      </c>
      <c r="X3168" s="2">
        <v>4984.5</v>
      </c>
    </row>
    <row r="3169" spans="1:24">
      <c r="A3169" t="s">
        <v>5605</v>
      </c>
      <c r="B3169" s="1">
        <v>45458</v>
      </c>
      <c r="C3169" t="s">
        <v>4828</v>
      </c>
      <c r="D3169" t="s">
        <v>445</v>
      </c>
      <c r="E3169" t="s">
        <v>27</v>
      </c>
      <c r="F3169" t="s">
        <v>28</v>
      </c>
      <c r="G3169" t="s">
        <v>107</v>
      </c>
      <c r="H3169" t="s">
        <v>90</v>
      </c>
      <c r="J3169" t="s">
        <v>495</v>
      </c>
      <c r="K3169" t="s">
        <v>33</v>
      </c>
      <c r="L3169" t="s">
        <v>41</v>
      </c>
      <c r="M3169" t="s">
        <v>35</v>
      </c>
      <c r="N3169" s="1">
        <v>45476</v>
      </c>
      <c r="O3169">
        <v>77</v>
      </c>
      <c r="P3169">
        <v>287</v>
      </c>
      <c r="Q3169">
        <v>19</v>
      </c>
      <c r="R3169">
        <v>27</v>
      </c>
      <c r="S3169">
        <v>2079</v>
      </c>
      <c r="T3169" s="3">
        <v>0</v>
      </c>
      <c r="U3169">
        <v>0</v>
      </c>
      <c r="V3169" s="2">
        <v>2079</v>
      </c>
      <c r="W3169" s="2">
        <v>0.49</v>
      </c>
      <c r="X3169" s="2">
        <v>2079.4899999999998</v>
      </c>
    </row>
    <row r="3170" spans="1:24">
      <c r="A3170" t="s">
        <v>5606</v>
      </c>
      <c r="B3170" s="1">
        <v>45557</v>
      </c>
      <c r="C3170" t="s">
        <v>2906</v>
      </c>
      <c r="D3170" t="s">
        <v>448</v>
      </c>
      <c r="E3170" t="s">
        <v>39</v>
      </c>
      <c r="F3170" t="s">
        <v>39</v>
      </c>
      <c r="G3170" t="s">
        <v>46</v>
      </c>
      <c r="H3170" t="s">
        <v>479</v>
      </c>
      <c r="J3170" t="s">
        <v>498</v>
      </c>
      <c r="K3170" t="s">
        <v>50</v>
      </c>
      <c r="L3170" t="s">
        <v>51</v>
      </c>
      <c r="M3170" t="s">
        <v>35</v>
      </c>
      <c r="N3170" s="1">
        <v>45571</v>
      </c>
      <c r="O3170">
        <v>33</v>
      </c>
      <c r="P3170">
        <v>243</v>
      </c>
      <c r="Q3170">
        <v>88</v>
      </c>
      <c r="R3170">
        <v>17</v>
      </c>
      <c r="S3170">
        <v>561</v>
      </c>
      <c r="T3170" s="3">
        <v>7.0000000000000007E-2</v>
      </c>
      <c r="U3170">
        <v>39.270000000000003</v>
      </c>
      <c r="V3170" s="2">
        <v>561</v>
      </c>
      <c r="W3170" s="2">
        <v>4</v>
      </c>
      <c r="X3170" s="2">
        <v>565</v>
      </c>
    </row>
    <row r="3171" spans="1:24">
      <c r="A3171" t="s">
        <v>5607</v>
      </c>
      <c r="B3171" s="1">
        <v>45336</v>
      </c>
      <c r="C3171" t="s">
        <v>2137</v>
      </c>
      <c r="D3171" t="s">
        <v>451</v>
      </c>
      <c r="E3171" t="s">
        <v>45</v>
      </c>
      <c r="F3171" t="s">
        <v>45</v>
      </c>
      <c r="G3171" t="s">
        <v>72</v>
      </c>
      <c r="H3171" t="s">
        <v>525</v>
      </c>
      <c r="J3171" t="s">
        <v>501</v>
      </c>
      <c r="K3171" t="s">
        <v>57</v>
      </c>
      <c r="L3171" t="s">
        <v>58</v>
      </c>
      <c r="M3171" t="s">
        <v>35</v>
      </c>
      <c r="N3171" s="1">
        <v>45348</v>
      </c>
      <c r="O3171">
        <v>53</v>
      </c>
      <c r="P3171">
        <v>321</v>
      </c>
      <c r="Q3171">
        <v>31</v>
      </c>
      <c r="R3171">
        <v>21</v>
      </c>
      <c r="S3171">
        <v>1113</v>
      </c>
      <c r="T3171" s="3">
        <v>0</v>
      </c>
      <c r="U3171">
        <v>0</v>
      </c>
      <c r="V3171" s="2">
        <v>1113</v>
      </c>
      <c r="W3171" s="2">
        <v>11.28</v>
      </c>
      <c r="X3171" s="2">
        <v>1124.28</v>
      </c>
    </row>
    <row r="3172" spans="1:24">
      <c r="A3172" t="s">
        <v>5608</v>
      </c>
      <c r="B3172" s="1">
        <v>45629</v>
      </c>
      <c r="C3172" t="s">
        <v>4273</v>
      </c>
      <c r="D3172" t="s">
        <v>454</v>
      </c>
      <c r="E3172" t="s">
        <v>39</v>
      </c>
      <c r="F3172" t="s">
        <v>39</v>
      </c>
      <c r="G3172" t="s">
        <v>29</v>
      </c>
      <c r="H3172" t="s">
        <v>66</v>
      </c>
      <c r="J3172" t="s">
        <v>32</v>
      </c>
      <c r="K3172" t="s">
        <v>50</v>
      </c>
      <c r="L3172" t="s">
        <v>51</v>
      </c>
      <c r="M3172" t="s">
        <v>35</v>
      </c>
      <c r="N3172" s="1">
        <v>45645</v>
      </c>
      <c r="O3172">
        <v>250</v>
      </c>
      <c r="P3172">
        <v>452</v>
      </c>
      <c r="Q3172">
        <v>79</v>
      </c>
      <c r="R3172">
        <v>31</v>
      </c>
      <c r="S3172">
        <v>7750</v>
      </c>
      <c r="T3172" s="3">
        <v>0.08</v>
      </c>
      <c r="U3172">
        <v>620</v>
      </c>
      <c r="V3172" s="2">
        <v>7750</v>
      </c>
      <c r="W3172" s="2">
        <v>1.49</v>
      </c>
      <c r="X3172" s="2">
        <v>7751.49</v>
      </c>
    </row>
    <row r="3173" spans="1:24">
      <c r="A3173" t="s">
        <v>5609</v>
      </c>
      <c r="B3173" s="1">
        <v>45311</v>
      </c>
      <c r="C3173" t="s">
        <v>2679</v>
      </c>
      <c r="D3173" t="s">
        <v>457</v>
      </c>
      <c r="E3173" t="s">
        <v>39</v>
      </c>
      <c r="F3173" t="s">
        <v>39</v>
      </c>
      <c r="G3173" t="s">
        <v>107</v>
      </c>
      <c r="H3173" t="s">
        <v>30</v>
      </c>
      <c r="J3173" t="s">
        <v>40</v>
      </c>
      <c r="K3173" t="s">
        <v>57</v>
      </c>
      <c r="L3173" t="s">
        <v>34</v>
      </c>
      <c r="M3173" t="s">
        <v>35</v>
      </c>
      <c r="N3173" s="1">
        <v>45317</v>
      </c>
      <c r="O3173">
        <v>114</v>
      </c>
      <c r="P3173">
        <v>330</v>
      </c>
      <c r="Q3173">
        <v>296</v>
      </c>
      <c r="R3173">
        <v>45</v>
      </c>
      <c r="S3173">
        <v>5130</v>
      </c>
      <c r="T3173" s="3">
        <v>0.02</v>
      </c>
      <c r="U3173">
        <v>102.6</v>
      </c>
      <c r="V3173" s="2">
        <v>5130</v>
      </c>
      <c r="W3173" s="2">
        <v>5.01</v>
      </c>
      <c r="X3173" s="2">
        <v>5135.01</v>
      </c>
    </row>
    <row r="3174" spans="1:24">
      <c r="A3174" t="s">
        <v>5610</v>
      </c>
      <c r="B3174" s="1">
        <v>45468</v>
      </c>
      <c r="C3174" t="s">
        <v>2579</v>
      </c>
      <c r="D3174" t="s">
        <v>460</v>
      </c>
      <c r="E3174" t="s">
        <v>45</v>
      </c>
      <c r="F3174" t="s">
        <v>45</v>
      </c>
      <c r="G3174" t="s">
        <v>107</v>
      </c>
      <c r="H3174" t="s">
        <v>90</v>
      </c>
      <c r="J3174" t="s">
        <v>49</v>
      </c>
      <c r="K3174" t="s">
        <v>33</v>
      </c>
      <c r="L3174" t="s">
        <v>41</v>
      </c>
      <c r="M3174" t="s">
        <v>52</v>
      </c>
      <c r="N3174" s="1">
        <v>45520</v>
      </c>
      <c r="O3174">
        <v>177</v>
      </c>
      <c r="P3174">
        <v>338</v>
      </c>
      <c r="Q3174">
        <v>184</v>
      </c>
      <c r="R3174">
        <v>43</v>
      </c>
      <c r="S3174">
        <v>7611</v>
      </c>
      <c r="T3174" s="3">
        <v>0.05</v>
      </c>
      <c r="U3174">
        <v>380.55</v>
      </c>
      <c r="V3174" s="2">
        <v>7611</v>
      </c>
      <c r="W3174" s="2">
        <v>6.5</v>
      </c>
      <c r="X3174" s="2">
        <v>7617.5</v>
      </c>
    </row>
    <row r="3175" spans="1:24">
      <c r="A3175" t="s">
        <v>5611</v>
      </c>
      <c r="B3175" s="1">
        <v>45340</v>
      </c>
      <c r="C3175" t="s">
        <v>4835</v>
      </c>
      <c r="D3175" t="s">
        <v>463</v>
      </c>
      <c r="E3175" t="s">
        <v>27</v>
      </c>
      <c r="F3175" t="s">
        <v>28</v>
      </c>
      <c r="G3175" t="s">
        <v>29</v>
      </c>
      <c r="H3175" t="s">
        <v>167</v>
      </c>
      <c r="J3175" t="s">
        <v>56</v>
      </c>
      <c r="K3175" t="s">
        <v>57</v>
      </c>
      <c r="L3175" t="s">
        <v>51</v>
      </c>
      <c r="M3175" t="s">
        <v>35</v>
      </c>
      <c r="N3175" s="1">
        <v>45374</v>
      </c>
      <c r="O3175">
        <v>29</v>
      </c>
      <c r="P3175">
        <v>194</v>
      </c>
      <c r="Q3175">
        <v>50</v>
      </c>
      <c r="R3175">
        <v>38</v>
      </c>
      <c r="S3175">
        <v>1102</v>
      </c>
      <c r="T3175" s="3">
        <v>0.08</v>
      </c>
      <c r="U3175">
        <v>88.16</v>
      </c>
      <c r="V3175" s="2">
        <v>1102</v>
      </c>
      <c r="W3175" s="2">
        <v>3.6</v>
      </c>
      <c r="X3175" s="2">
        <v>1105.5999999999999</v>
      </c>
    </row>
    <row r="3176" spans="1:24">
      <c r="A3176" t="s">
        <v>5612</v>
      </c>
      <c r="B3176" s="1">
        <v>45634</v>
      </c>
      <c r="C3176" t="s">
        <v>4103</v>
      </c>
      <c r="D3176" t="s">
        <v>466</v>
      </c>
      <c r="E3176" t="s">
        <v>27</v>
      </c>
      <c r="F3176" t="s">
        <v>28</v>
      </c>
      <c r="G3176" t="s">
        <v>29</v>
      </c>
      <c r="H3176" t="s">
        <v>125</v>
      </c>
      <c r="J3176" t="s">
        <v>64</v>
      </c>
      <c r="K3176" t="s">
        <v>33</v>
      </c>
      <c r="L3176" t="s">
        <v>58</v>
      </c>
      <c r="M3176" t="s">
        <v>52</v>
      </c>
      <c r="N3176" s="1">
        <v>45658</v>
      </c>
      <c r="O3176">
        <v>5</v>
      </c>
      <c r="P3176">
        <v>249</v>
      </c>
      <c r="Q3176">
        <v>335</v>
      </c>
      <c r="R3176">
        <v>38</v>
      </c>
      <c r="S3176">
        <v>190</v>
      </c>
      <c r="T3176" s="3">
        <v>0.1</v>
      </c>
      <c r="U3176">
        <v>19</v>
      </c>
      <c r="V3176" s="2">
        <v>190</v>
      </c>
      <c r="W3176" s="2">
        <v>8.99</v>
      </c>
      <c r="X3176" s="2">
        <v>198.99</v>
      </c>
    </row>
    <row r="3177" spans="1:24">
      <c r="A3177" t="s">
        <v>5613</v>
      </c>
      <c r="B3177" s="1">
        <v>45447</v>
      </c>
      <c r="C3177" t="s">
        <v>4106</v>
      </c>
      <c r="D3177" t="s">
        <v>469</v>
      </c>
      <c r="E3177" t="s">
        <v>39</v>
      </c>
      <c r="F3177" t="s">
        <v>39</v>
      </c>
      <c r="G3177" t="s">
        <v>29</v>
      </c>
      <c r="H3177" t="s">
        <v>90</v>
      </c>
      <c r="J3177" t="s">
        <v>68</v>
      </c>
      <c r="K3177" t="s">
        <v>50</v>
      </c>
      <c r="L3177" t="s">
        <v>34</v>
      </c>
      <c r="M3177" t="s">
        <v>35</v>
      </c>
      <c r="N3177" s="1">
        <v>45474</v>
      </c>
      <c r="O3177">
        <v>324</v>
      </c>
      <c r="P3177">
        <v>660</v>
      </c>
      <c r="Q3177">
        <v>139</v>
      </c>
      <c r="R3177">
        <v>42</v>
      </c>
      <c r="S3177">
        <v>13608</v>
      </c>
      <c r="T3177" s="3">
        <v>0.09</v>
      </c>
      <c r="U3177">
        <v>1224.72</v>
      </c>
      <c r="V3177" s="2">
        <v>13608</v>
      </c>
      <c r="W3177" s="2">
        <v>1.01</v>
      </c>
      <c r="X3177" s="2">
        <v>13609.01</v>
      </c>
    </row>
    <row r="3178" spans="1:24">
      <c r="A3178" t="s">
        <v>5614</v>
      </c>
      <c r="B3178" s="1">
        <v>45649</v>
      </c>
      <c r="C3178" t="s">
        <v>3507</v>
      </c>
      <c r="D3178" t="s">
        <v>472</v>
      </c>
      <c r="E3178" t="s">
        <v>45</v>
      </c>
      <c r="F3178" t="s">
        <v>45</v>
      </c>
      <c r="G3178" t="s">
        <v>29</v>
      </c>
      <c r="H3178" t="s">
        <v>30</v>
      </c>
      <c r="J3178" t="s">
        <v>74</v>
      </c>
      <c r="K3178" t="s">
        <v>57</v>
      </c>
      <c r="L3178" t="s">
        <v>41</v>
      </c>
      <c r="M3178" t="s">
        <v>35</v>
      </c>
      <c r="N3178" s="1">
        <v>45654</v>
      </c>
      <c r="O3178">
        <v>222</v>
      </c>
      <c r="P3178">
        <v>332</v>
      </c>
      <c r="Q3178">
        <v>49</v>
      </c>
      <c r="R3178">
        <v>33</v>
      </c>
      <c r="S3178">
        <v>7326</v>
      </c>
      <c r="T3178" s="3">
        <v>0.09</v>
      </c>
      <c r="U3178">
        <v>659.34</v>
      </c>
      <c r="V3178" s="2">
        <v>7326</v>
      </c>
      <c r="W3178" s="2">
        <v>0.5</v>
      </c>
      <c r="X3178" s="2">
        <v>7326.5</v>
      </c>
    </row>
    <row r="3179" spans="1:24">
      <c r="A3179" t="s">
        <v>5615</v>
      </c>
      <c r="B3179" s="1">
        <v>45627</v>
      </c>
      <c r="C3179" t="s">
        <v>3641</v>
      </c>
      <c r="D3179" t="s">
        <v>475</v>
      </c>
      <c r="E3179" t="s">
        <v>27</v>
      </c>
      <c r="F3179" t="s">
        <v>28</v>
      </c>
      <c r="G3179" t="s">
        <v>107</v>
      </c>
      <c r="H3179" t="s">
        <v>125</v>
      </c>
      <c r="J3179" t="s">
        <v>78</v>
      </c>
      <c r="K3179" t="s">
        <v>33</v>
      </c>
      <c r="L3179" t="s">
        <v>51</v>
      </c>
      <c r="M3179" t="s">
        <v>35</v>
      </c>
      <c r="N3179" s="1">
        <v>45641</v>
      </c>
      <c r="O3179">
        <v>89</v>
      </c>
      <c r="P3179">
        <v>203</v>
      </c>
      <c r="Q3179">
        <v>144</v>
      </c>
      <c r="R3179">
        <v>35</v>
      </c>
      <c r="S3179">
        <v>3115</v>
      </c>
      <c r="T3179" s="3">
        <v>0.08</v>
      </c>
      <c r="U3179">
        <v>249.2</v>
      </c>
      <c r="V3179" s="2">
        <v>3115</v>
      </c>
      <c r="W3179">
        <v>2.25</v>
      </c>
      <c r="X3179" s="2">
        <v>3117.25</v>
      </c>
    </row>
    <row r="3180" spans="1:24">
      <c r="A3180" t="s">
        <v>5616</v>
      </c>
      <c r="B3180" s="1">
        <v>45492</v>
      </c>
      <c r="C3180" t="s">
        <v>4112</v>
      </c>
      <c r="D3180" t="s">
        <v>478</v>
      </c>
      <c r="E3180" t="s">
        <v>27</v>
      </c>
      <c r="F3180" t="s">
        <v>28</v>
      </c>
      <c r="G3180" t="s">
        <v>72</v>
      </c>
      <c r="H3180" t="s">
        <v>47</v>
      </c>
      <c r="J3180" t="s">
        <v>82</v>
      </c>
      <c r="K3180" t="s">
        <v>57</v>
      </c>
      <c r="L3180" t="s">
        <v>58</v>
      </c>
      <c r="M3180" t="s">
        <v>52</v>
      </c>
      <c r="N3180" s="1">
        <v>45536</v>
      </c>
      <c r="O3180">
        <v>101</v>
      </c>
      <c r="P3180">
        <v>425</v>
      </c>
      <c r="Q3180">
        <v>219</v>
      </c>
      <c r="R3180">
        <v>20</v>
      </c>
      <c r="S3180">
        <v>2020</v>
      </c>
      <c r="T3180" s="3">
        <v>0.01</v>
      </c>
      <c r="U3180">
        <v>20.2</v>
      </c>
      <c r="V3180" s="2">
        <v>2020</v>
      </c>
      <c r="W3180">
        <v>4.82</v>
      </c>
      <c r="X3180" s="2">
        <v>2024.82</v>
      </c>
    </row>
    <row r="3181" spans="1:24">
      <c r="A3181" t="s">
        <v>5617</v>
      </c>
      <c r="B3181" s="1">
        <v>45376</v>
      </c>
      <c r="C3181" t="s">
        <v>3988</v>
      </c>
      <c r="D3181" t="s">
        <v>482</v>
      </c>
      <c r="E3181" t="s">
        <v>39</v>
      </c>
      <c r="F3181" t="s">
        <v>39</v>
      </c>
      <c r="G3181" t="s">
        <v>46</v>
      </c>
      <c r="H3181" t="s">
        <v>150</v>
      </c>
      <c r="J3181" t="s">
        <v>86</v>
      </c>
      <c r="K3181" t="s">
        <v>33</v>
      </c>
      <c r="L3181" t="s">
        <v>58</v>
      </c>
      <c r="M3181" t="s">
        <v>35</v>
      </c>
      <c r="N3181" s="1">
        <v>45380</v>
      </c>
      <c r="O3181">
        <v>235</v>
      </c>
      <c r="P3181">
        <v>359</v>
      </c>
      <c r="Q3181">
        <v>316</v>
      </c>
      <c r="R3181">
        <v>24</v>
      </c>
      <c r="S3181">
        <v>5640</v>
      </c>
      <c r="T3181" s="3">
        <v>0.02</v>
      </c>
      <c r="U3181">
        <v>112.8</v>
      </c>
      <c r="V3181" s="2">
        <v>5640</v>
      </c>
      <c r="W3181">
        <v>0.81</v>
      </c>
      <c r="X3181" s="2">
        <v>5640.81</v>
      </c>
    </row>
    <row r="3182" spans="1:24">
      <c r="A3182" t="s">
        <v>5618</v>
      </c>
      <c r="B3182" s="1">
        <v>45381</v>
      </c>
      <c r="C3182" t="s">
        <v>4846</v>
      </c>
      <c r="D3182" t="s">
        <v>485</v>
      </c>
      <c r="E3182" t="s">
        <v>45</v>
      </c>
      <c r="F3182" t="s">
        <v>45</v>
      </c>
      <c r="G3182" t="s">
        <v>72</v>
      </c>
      <c r="H3182" t="s">
        <v>62</v>
      </c>
      <c r="J3182" t="s">
        <v>91</v>
      </c>
      <c r="K3182" t="s">
        <v>50</v>
      </c>
      <c r="L3182" t="s">
        <v>58</v>
      </c>
      <c r="M3182" t="s">
        <v>35</v>
      </c>
      <c r="N3182" s="1">
        <v>45426</v>
      </c>
      <c r="O3182">
        <v>250</v>
      </c>
      <c r="P3182">
        <v>578</v>
      </c>
      <c r="Q3182">
        <v>293</v>
      </c>
      <c r="R3182">
        <v>47</v>
      </c>
      <c r="S3182">
        <v>11750</v>
      </c>
      <c r="T3182" s="3">
        <v>0.03</v>
      </c>
      <c r="U3182">
        <v>352.5</v>
      </c>
      <c r="V3182" s="2">
        <v>11750</v>
      </c>
      <c r="W3182">
        <v>24.49</v>
      </c>
      <c r="X3182" s="2">
        <v>11774.49</v>
      </c>
    </row>
    <row r="3183" spans="1:24">
      <c r="A3183" t="s">
        <v>5619</v>
      </c>
      <c r="B3183" s="1">
        <v>45640</v>
      </c>
      <c r="C3183" t="s">
        <v>4118</v>
      </c>
      <c r="D3183" t="s">
        <v>488</v>
      </c>
      <c r="E3183" t="s">
        <v>27</v>
      </c>
      <c r="F3183" t="s">
        <v>28</v>
      </c>
      <c r="G3183" t="s">
        <v>29</v>
      </c>
      <c r="H3183" t="s">
        <v>150</v>
      </c>
      <c r="J3183" t="s">
        <v>95</v>
      </c>
      <c r="K3183" t="s">
        <v>57</v>
      </c>
      <c r="L3183" t="s">
        <v>41</v>
      </c>
      <c r="M3183" t="s">
        <v>35</v>
      </c>
      <c r="N3183" s="1">
        <v>45662</v>
      </c>
      <c r="O3183">
        <v>102</v>
      </c>
      <c r="P3183">
        <v>259</v>
      </c>
      <c r="Q3183">
        <v>179</v>
      </c>
      <c r="R3183">
        <v>27</v>
      </c>
      <c r="S3183">
        <v>2754</v>
      </c>
      <c r="T3183" s="3">
        <v>0.06</v>
      </c>
      <c r="U3183">
        <v>165.24</v>
      </c>
      <c r="V3183" s="2">
        <v>2754</v>
      </c>
      <c r="W3183">
        <v>0.7</v>
      </c>
      <c r="X3183" s="2">
        <v>2754.7</v>
      </c>
    </row>
    <row r="3184" spans="1:24">
      <c r="A3184" t="s">
        <v>5620</v>
      </c>
      <c r="B3184" s="1">
        <v>45541</v>
      </c>
      <c r="C3184" t="s">
        <v>4730</v>
      </c>
      <c r="D3184" t="s">
        <v>491</v>
      </c>
      <c r="E3184" t="s">
        <v>39</v>
      </c>
      <c r="F3184" t="s">
        <v>39</v>
      </c>
      <c r="G3184" t="s">
        <v>46</v>
      </c>
      <c r="H3184" t="s">
        <v>70</v>
      </c>
      <c r="J3184" t="s">
        <v>99</v>
      </c>
      <c r="K3184" t="s">
        <v>33</v>
      </c>
      <c r="L3184" t="s">
        <v>34</v>
      </c>
      <c r="M3184" t="s">
        <v>52</v>
      </c>
      <c r="N3184" s="1">
        <v>45547</v>
      </c>
      <c r="O3184">
        <v>290</v>
      </c>
      <c r="P3184">
        <v>547</v>
      </c>
      <c r="Q3184">
        <v>127</v>
      </c>
      <c r="R3184">
        <v>20</v>
      </c>
      <c r="S3184">
        <v>5800</v>
      </c>
      <c r="T3184" s="3">
        <v>0.03</v>
      </c>
      <c r="U3184">
        <v>174</v>
      </c>
      <c r="V3184" s="2">
        <v>5800</v>
      </c>
      <c r="W3184">
        <v>1.49</v>
      </c>
      <c r="X3184" s="2">
        <v>5801.49</v>
      </c>
    </row>
    <row r="3185" spans="1:24">
      <c r="A3185" t="s">
        <v>5621</v>
      </c>
      <c r="B3185" s="1">
        <v>45592</v>
      </c>
      <c r="C3185" t="s">
        <v>2296</v>
      </c>
      <c r="D3185" t="s">
        <v>494</v>
      </c>
      <c r="E3185" t="s">
        <v>45</v>
      </c>
      <c r="F3185" t="s">
        <v>45</v>
      </c>
      <c r="G3185" t="s">
        <v>29</v>
      </c>
      <c r="H3185" t="s">
        <v>30</v>
      </c>
      <c r="J3185" t="s">
        <v>103</v>
      </c>
      <c r="K3185" t="s">
        <v>33</v>
      </c>
      <c r="L3185" t="s">
        <v>41</v>
      </c>
      <c r="M3185" t="s">
        <v>35</v>
      </c>
      <c r="N3185" s="1">
        <v>45610</v>
      </c>
      <c r="O3185">
        <v>140</v>
      </c>
      <c r="P3185">
        <v>231</v>
      </c>
      <c r="Q3185">
        <v>165</v>
      </c>
      <c r="R3185">
        <v>49</v>
      </c>
      <c r="S3185">
        <v>6860</v>
      </c>
      <c r="T3185" s="3">
        <v>0.09</v>
      </c>
      <c r="U3185">
        <v>617.4</v>
      </c>
      <c r="V3185" s="2">
        <v>6860</v>
      </c>
      <c r="W3185">
        <v>4.5</v>
      </c>
      <c r="X3185" s="2">
        <v>6864.5</v>
      </c>
    </row>
    <row r="3186" spans="1:24">
      <c r="A3186" t="s">
        <v>5622</v>
      </c>
      <c r="B3186" s="1">
        <v>45591</v>
      </c>
      <c r="C3186" t="s">
        <v>3321</v>
      </c>
      <c r="D3186" t="s">
        <v>497</v>
      </c>
      <c r="E3186" t="s">
        <v>27</v>
      </c>
      <c r="F3186" t="s">
        <v>28</v>
      </c>
      <c r="G3186" t="s">
        <v>29</v>
      </c>
      <c r="H3186" t="s">
        <v>167</v>
      </c>
      <c r="J3186" t="s">
        <v>108</v>
      </c>
      <c r="K3186" t="s">
        <v>50</v>
      </c>
      <c r="L3186" t="s">
        <v>58</v>
      </c>
      <c r="M3186" t="s">
        <v>35</v>
      </c>
      <c r="N3186" s="1">
        <v>45595</v>
      </c>
      <c r="O3186">
        <v>161</v>
      </c>
      <c r="P3186">
        <v>295</v>
      </c>
      <c r="Q3186">
        <v>301</v>
      </c>
      <c r="R3186">
        <v>27</v>
      </c>
      <c r="S3186">
        <v>4347</v>
      </c>
      <c r="T3186" s="3">
        <v>0.06</v>
      </c>
      <c r="U3186">
        <v>260.82</v>
      </c>
      <c r="V3186" s="2">
        <v>4347</v>
      </c>
      <c r="W3186">
        <v>2.85</v>
      </c>
      <c r="X3186" s="2">
        <v>4349.8500000000004</v>
      </c>
    </row>
    <row r="3187" spans="1:24">
      <c r="A3187" t="s">
        <v>5623</v>
      </c>
      <c r="B3187" s="1">
        <v>45571</v>
      </c>
      <c r="C3187" t="s">
        <v>3651</v>
      </c>
      <c r="D3187" t="s">
        <v>500</v>
      </c>
      <c r="E3187" t="s">
        <v>39</v>
      </c>
      <c r="F3187" t="s">
        <v>39</v>
      </c>
      <c r="G3187" t="s">
        <v>29</v>
      </c>
      <c r="H3187" t="s">
        <v>90</v>
      </c>
      <c r="J3187" t="s">
        <v>112</v>
      </c>
      <c r="K3187" t="s">
        <v>33</v>
      </c>
      <c r="L3187" t="s">
        <v>58</v>
      </c>
      <c r="M3187" t="s">
        <v>35</v>
      </c>
      <c r="N3187" s="1">
        <v>45583</v>
      </c>
      <c r="O3187">
        <v>24</v>
      </c>
      <c r="P3187">
        <v>191</v>
      </c>
      <c r="Q3187">
        <v>262</v>
      </c>
      <c r="R3187">
        <v>27</v>
      </c>
      <c r="S3187">
        <v>648</v>
      </c>
      <c r="T3187" s="3">
        <v>0.04</v>
      </c>
      <c r="U3187">
        <v>25.92</v>
      </c>
      <c r="V3187" s="2">
        <v>648</v>
      </c>
      <c r="W3187">
        <v>5.47</v>
      </c>
      <c r="X3187" s="2">
        <v>653.47</v>
      </c>
    </row>
    <row r="3188" spans="1:24">
      <c r="A3188" t="s">
        <v>5624</v>
      </c>
      <c r="B3188" s="1">
        <v>45294</v>
      </c>
      <c r="C3188" t="s">
        <v>4570</v>
      </c>
      <c r="D3188" t="s">
        <v>503</v>
      </c>
      <c r="E3188" t="s">
        <v>45</v>
      </c>
      <c r="F3188" t="s">
        <v>45</v>
      </c>
      <c r="G3188" t="s">
        <v>29</v>
      </c>
      <c r="H3188" t="s">
        <v>62</v>
      </c>
      <c r="J3188" t="s">
        <v>117</v>
      </c>
      <c r="K3188" t="s">
        <v>33</v>
      </c>
      <c r="L3188" t="s">
        <v>51</v>
      </c>
      <c r="M3188" t="s">
        <v>52</v>
      </c>
      <c r="N3188" s="1">
        <v>45309</v>
      </c>
      <c r="O3188">
        <v>157</v>
      </c>
      <c r="P3188">
        <v>233</v>
      </c>
      <c r="Q3188">
        <v>122</v>
      </c>
      <c r="R3188">
        <v>47</v>
      </c>
      <c r="S3188">
        <v>7379</v>
      </c>
      <c r="T3188" s="3">
        <v>0.04</v>
      </c>
      <c r="U3188">
        <v>295.16000000000003</v>
      </c>
      <c r="V3188" s="2">
        <v>7379</v>
      </c>
      <c r="W3188">
        <v>4.8099999999999996</v>
      </c>
      <c r="X3188" s="2">
        <v>7383.81</v>
      </c>
    </row>
    <row r="3189" spans="1:24">
      <c r="A3189" t="s">
        <v>5625</v>
      </c>
      <c r="B3189" s="1">
        <v>45450</v>
      </c>
      <c r="C3189" t="s">
        <v>3327</v>
      </c>
      <c r="D3189" t="s">
        <v>506</v>
      </c>
      <c r="E3189" t="s">
        <v>27</v>
      </c>
      <c r="F3189" t="s">
        <v>28</v>
      </c>
      <c r="G3189" t="s">
        <v>29</v>
      </c>
      <c r="H3189" t="s">
        <v>525</v>
      </c>
      <c r="J3189" t="s">
        <v>121</v>
      </c>
      <c r="K3189" t="s">
        <v>50</v>
      </c>
      <c r="L3189" t="s">
        <v>58</v>
      </c>
      <c r="M3189" t="s">
        <v>35</v>
      </c>
      <c r="N3189" s="1">
        <v>45469</v>
      </c>
      <c r="O3189">
        <v>185</v>
      </c>
      <c r="P3189">
        <v>411</v>
      </c>
      <c r="Q3189">
        <v>256</v>
      </c>
      <c r="R3189">
        <v>20</v>
      </c>
      <c r="S3189">
        <v>3700</v>
      </c>
      <c r="T3189" s="3">
        <v>0.08</v>
      </c>
      <c r="U3189">
        <v>296</v>
      </c>
      <c r="V3189" s="2">
        <v>3700</v>
      </c>
      <c r="W3189">
        <v>4</v>
      </c>
      <c r="X3189" s="2">
        <v>3704</v>
      </c>
    </row>
    <row r="3190" spans="1:24">
      <c r="A3190" t="s">
        <v>5626</v>
      </c>
      <c r="B3190" s="1">
        <v>45607</v>
      </c>
      <c r="C3190" t="s">
        <v>4452</v>
      </c>
      <c r="D3190" t="s">
        <v>509</v>
      </c>
      <c r="E3190" t="s">
        <v>39</v>
      </c>
      <c r="F3190" t="s">
        <v>39</v>
      </c>
      <c r="G3190" t="s">
        <v>46</v>
      </c>
      <c r="H3190" t="s">
        <v>30</v>
      </c>
      <c r="J3190" t="s">
        <v>126</v>
      </c>
      <c r="K3190" t="s">
        <v>57</v>
      </c>
      <c r="L3190" t="s">
        <v>34</v>
      </c>
      <c r="M3190" t="s">
        <v>35</v>
      </c>
      <c r="N3190" s="1">
        <v>45657</v>
      </c>
      <c r="O3190">
        <v>52</v>
      </c>
      <c r="P3190">
        <v>116</v>
      </c>
      <c r="Q3190">
        <v>136</v>
      </c>
      <c r="R3190">
        <v>25</v>
      </c>
      <c r="S3190">
        <v>1300</v>
      </c>
      <c r="T3190" s="3">
        <v>0.01</v>
      </c>
      <c r="U3190">
        <v>13</v>
      </c>
      <c r="V3190" s="2">
        <v>1300</v>
      </c>
      <c r="W3190">
        <v>1.99</v>
      </c>
      <c r="X3190" s="2">
        <v>1301.99</v>
      </c>
    </row>
    <row r="3191" spans="1:24">
      <c r="A3191" t="s">
        <v>5627</v>
      </c>
      <c r="B3191" s="1">
        <v>45456</v>
      </c>
      <c r="C3191" t="s">
        <v>3657</v>
      </c>
      <c r="D3191" t="s">
        <v>512</v>
      </c>
      <c r="E3191" t="s">
        <v>45</v>
      </c>
      <c r="F3191" t="s">
        <v>45</v>
      </c>
      <c r="G3191" t="s">
        <v>72</v>
      </c>
      <c r="H3191" t="s">
        <v>70</v>
      </c>
      <c r="J3191" t="s">
        <v>130</v>
      </c>
      <c r="K3191" t="s">
        <v>50</v>
      </c>
      <c r="L3191" t="s">
        <v>34</v>
      </c>
      <c r="M3191" t="s">
        <v>35</v>
      </c>
      <c r="N3191" s="1">
        <v>45463</v>
      </c>
      <c r="O3191">
        <v>153</v>
      </c>
      <c r="P3191">
        <v>257</v>
      </c>
      <c r="Q3191">
        <v>187</v>
      </c>
      <c r="R3191">
        <v>19</v>
      </c>
      <c r="S3191">
        <v>2907</v>
      </c>
      <c r="T3191" s="3">
        <v>0.06</v>
      </c>
      <c r="U3191">
        <v>174.42</v>
      </c>
      <c r="V3191" s="2">
        <v>2907</v>
      </c>
      <c r="W3191">
        <v>0.7</v>
      </c>
      <c r="X3191" s="2">
        <v>2907.7</v>
      </c>
    </row>
    <row r="3192" spans="1:24">
      <c r="A3192" t="s">
        <v>5628</v>
      </c>
      <c r="B3192" s="1">
        <v>45388</v>
      </c>
      <c r="C3192" t="s">
        <v>4455</v>
      </c>
      <c r="D3192" t="s">
        <v>515</v>
      </c>
      <c r="E3192" t="s">
        <v>27</v>
      </c>
      <c r="F3192" t="s">
        <v>28</v>
      </c>
      <c r="G3192" t="s">
        <v>46</v>
      </c>
      <c r="H3192" t="s">
        <v>125</v>
      </c>
      <c r="J3192" t="s">
        <v>134</v>
      </c>
      <c r="K3192" t="s">
        <v>57</v>
      </c>
      <c r="L3192" t="s">
        <v>34</v>
      </c>
      <c r="M3192" t="s">
        <v>35</v>
      </c>
      <c r="N3192" s="1">
        <v>45425</v>
      </c>
      <c r="O3192">
        <v>256</v>
      </c>
      <c r="P3192">
        <v>596</v>
      </c>
      <c r="Q3192">
        <v>36</v>
      </c>
      <c r="R3192">
        <v>33</v>
      </c>
      <c r="S3192">
        <v>8448</v>
      </c>
      <c r="T3192" s="3">
        <v>0.05</v>
      </c>
      <c r="U3192">
        <v>422.4</v>
      </c>
      <c r="V3192" s="2">
        <v>8448</v>
      </c>
      <c r="W3192">
        <v>1.34</v>
      </c>
      <c r="X3192" s="2">
        <v>8449.34</v>
      </c>
    </row>
    <row r="3193" spans="1:24">
      <c r="A3193" t="s">
        <v>5629</v>
      </c>
      <c r="B3193" s="1">
        <v>45554</v>
      </c>
      <c r="C3193" t="s">
        <v>4312</v>
      </c>
      <c r="D3193" t="s">
        <v>518</v>
      </c>
      <c r="E3193" t="s">
        <v>39</v>
      </c>
      <c r="F3193" t="s">
        <v>39</v>
      </c>
      <c r="G3193" t="s">
        <v>29</v>
      </c>
      <c r="H3193" t="s">
        <v>47</v>
      </c>
      <c r="J3193" t="s">
        <v>138</v>
      </c>
      <c r="K3193" t="s">
        <v>33</v>
      </c>
      <c r="L3193" t="s">
        <v>58</v>
      </c>
      <c r="M3193" t="s">
        <v>35</v>
      </c>
      <c r="N3193" s="1">
        <v>45606</v>
      </c>
      <c r="O3193">
        <v>294</v>
      </c>
      <c r="P3193">
        <v>398</v>
      </c>
      <c r="Q3193">
        <v>173</v>
      </c>
      <c r="R3193">
        <v>42</v>
      </c>
      <c r="S3193">
        <v>12348</v>
      </c>
      <c r="T3193" s="3">
        <v>0.09</v>
      </c>
      <c r="U3193">
        <v>1111.32</v>
      </c>
      <c r="V3193" s="2">
        <v>12348</v>
      </c>
      <c r="W3193">
        <v>0.8</v>
      </c>
      <c r="X3193" s="2">
        <v>12348.8</v>
      </c>
    </row>
    <row r="3194" spans="1:24">
      <c r="A3194" t="s">
        <v>5630</v>
      </c>
      <c r="B3194" s="1">
        <v>45478</v>
      </c>
      <c r="C3194" t="s">
        <v>62</v>
      </c>
      <c r="D3194" t="s">
        <v>521</v>
      </c>
      <c r="E3194" t="s">
        <v>45</v>
      </c>
      <c r="F3194" t="s">
        <v>45</v>
      </c>
      <c r="G3194" t="s">
        <v>72</v>
      </c>
      <c r="H3194" t="s">
        <v>525</v>
      </c>
      <c r="J3194" t="s">
        <v>142</v>
      </c>
      <c r="K3194" t="s">
        <v>57</v>
      </c>
      <c r="L3194" t="s">
        <v>58</v>
      </c>
      <c r="M3194" t="s">
        <v>35</v>
      </c>
      <c r="N3194" s="1">
        <v>45486</v>
      </c>
      <c r="O3194">
        <v>231</v>
      </c>
      <c r="P3194">
        <v>471</v>
      </c>
      <c r="Q3194">
        <v>100</v>
      </c>
      <c r="R3194">
        <v>20</v>
      </c>
      <c r="S3194">
        <v>4620</v>
      </c>
      <c r="T3194" s="3">
        <v>0.03</v>
      </c>
      <c r="U3194">
        <v>138.6</v>
      </c>
      <c r="V3194" s="2">
        <v>4620</v>
      </c>
      <c r="W3194">
        <v>24.49</v>
      </c>
      <c r="X3194" s="2">
        <v>4644.49</v>
      </c>
    </row>
    <row r="3195" spans="1:24">
      <c r="A3195" t="s">
        <v>5631</v>
      </c>
      <c r="B3195" s="1">
        <v>45328</v>
      </c>
      <c r="C3195" t="s">
        <v>3664</v>
      </c>
      <c r="D3195" t="s">
        <v>524</v>
      </c>
      <c r="E3195" t="s">
        <v>39</v>
      </c>
      <c r="F3195" t="s">
        <v>39</v>
      </c>
      <c r="G3195" t="s">
        <v>29</v>
      </c>
      <c r="H3195" t="s">
        <v>62</v>
      </c>
      <c r="J3195" t="s">
        <v>146</v>
      </c>
      <c r="K3195" t="s">
        <v>33</v>
      </c>
      <c r="L3195" t="s">
        <v>41</v>
      </c>
      <c r="M3195" t="s">
        <v>35</v>
      </c>
      <c r="N3195" s="1">
        <v>45385</v>
      </c>
      <c r="O3195">
        <v>58</v>
      </c>
      <c r="P3195">
        <v>101</v>
      </c>
      <c r="Q3195">
        <v>271</v>
      </c>
      <c r="R3195">
        <v>34</v>
      </c>
      <c r="S3195">
        <v>1972</v>
      </c>
      <c r="T3195" s="3">
        <v>0.01</v>
      </c>
      <c r="U3195">
        <v>19.72</v>
      </c>
      <c r="V3195" s="2">
        <v>1972</v>
      </c>
      <c r="W3195">
        <v>4.0999999999999996</v>
      </c>
      <c r="X3195" s="2">
        <v>1976.1</v>
      </c>
    </row>
    <row r="3196" spans="1:24">
      <c r="A3196" t="s">
        <v>5632</v>
      </c>
      <c r="B3196" s="1">
        <v>45553</v>
      </c>
      <c r="C3196" t="s">
        <v>3666</v>
      </c>
      <c r="D3196" t="s">
        <v>528</v>
      </c>
      <c r="E3196" t="s">
        <v>45</v>
      </c>
      <c r="F3196" t="s">
        <v>45</v>
      </c>
      <c r="G3196" t="s">
        <v>46</v>
      </c>
      <c r="H3196" t="s">
        <v>66</v>
      </c>
      <c r="J3196" t="s">
        <v>151</v>
      </c>
      <c r="K3196" t="s">
        <v>33</v>
      </c>
      <c r="L3196" t="s">
        <v>34</v>
      </c>
      <c r="M3196" t="s">
        <v>35</v>
      </c>
      <c r="N3196" s="1">
        <v>45582</v>
      </c>
      <c r="O3196">
        <v>13</v>
      </c>
      <c r="P3196">
        <v>343</v>
      </c>
      <c r="Q3196">
        <v>133</v>
      </c>
      <c r="R3196">
        <v>45</v>
      </c>
      <c r="S3196">
        <v>585</v>
      </c>
      <c r="T3196" s="3">
        <v>0.02</v>
      </c>
      <c r="U3196">
        <v>11.7</v>
      </c>
      <c r="V3196" s="2">
        <v>585</v>
      </c>
      <c r="W3196">
        <v>6.19</v>
      </c>
      <c r="X3196" s="2">
        <v>591.19000000000005</v>
      </c>
    </row>
    <row r="3197" spans="1:24">
      <c r="A3197" t="s">
        <v>5633</v>
      </c>
      <c r="B3197" s="1">
        <v>45583</v>
      </c>
      <c r="C3197" t="s">
        <v>4753</v>
      </c>
      <c r="D3197" t="s">
        <v>531</v>
      </c>
      <c r="E3197" t="s">
        <v>27</v>
      </c>
      <c r="F3197" t="s">
        <v>28</v>
      </c>
      <c r="G3197" t="s">
        <v>29</v>
      </c>
      <c r="H3197" t="s">
        <v>150</v>
      </c>
      <c r="J3197" t="s">
        <v>155</v>
      </c>
      <c r="K3197" t="s">
        <v>33</v>
      </c>
      <c r="L3197" t="s">
        <v>41</v>
      </c>
      <c r="M3197" t="s">
        <v>35</v>
      </c>
      <c r="N3197" s="1">
        <v>45604</v>
      </c>
      <c r="O3197">
        <v>176</v>
      </c>
      <c r="P3197">
        <v>339</v>
      </c>
      <c r="Q3197">
        <v>50</v>
      </c>
      <c r="R3197">
        <v>12</v>
      </c>
      <c r="S3197">
        <v>2112</v>
      </c>
      <c r="T3197" s="3">
        <v>0.05</v>
      </c>
      <c r="U3197">
        <v>105.6</v>
      </c>
      <c r="V3197" s="2">
        <v>2112</v>
      </c>
      <c r="W3197">
        <v>19.989999999999998</v>
      </c>
      <c r="X3197" s="2">
        <v>2131.9899999999998</v>
      </c>
    </row>
    <row r="3198" spans="1:24">
      <c r="A3198" t="s">
        <v>5634</v>
      </c>
      <c r="B3198" s="1">
        <v>45523</v>
      </c>
      <c r="C3198" t="s">
        <v>4585</v>
      </c>
      <c r="D3198" t="s">
        <v>534</v>
      </c>
      <c r="E3198" t="s">
        <v>27</v>
      </c>
      <c r="F3198" t="s">
        <v>28</v>
      </c>
      <c r="G3198" t="s">
        <v>107</v>
      </c>
      <c r="H3198" t="s">
        <v>167</v>
      </c>
      <c r="J3198" t="s">
        <v>159</v>
      </c>
      <c r="K3198" t="s">
        <v>50</v>
      </c>
      <c r="L3198" t="s">
        <v>58</v>
      </c>
      <c r="M3198" t="s">
        <v>35</v>
      </c>
      <c r="N3198" s="1">
        <v>45542</v>
      </c>
      <c r="O3198">
        <v>70</v>
      </c>
      <c r="P3198">
        <v>358</v>
      </c>
      <c r="Q3198">
        <v>320</v>
      </c>
      <c r="R3198">
        <v>22</v>
      </c>
      <c r="S3198">
        <v>1540</v>
      </c>
      <c r="T3198" s="3">
        <v>0.09</v>
      </c>
      <c r="U3198">
        <v>138.6</v>
      </c>
      <c r="V3198" s="2">
        <v>1540</v>
      </c>
      <c r="W3198">
        <v>15.1</v>
      </c>
      <c r="X3198" s="2">
        <v>1555.1</v>
      </c>
    </row>
    <row r="3199" spans="1:24">
      <c r="A3199" t="s">
        <v>5635</v>
      </c>
      <c r="B3199" s="1">
        <v>45437</v>
      </c>
      <c r="C3199" t="s">
        <v>4587</v>
      </c>
      <c r="D3199" t="s">
        <v>537</v>
      </c>
      <c r="E3199" t="s">
        <v>39</v>
      </c>
      <c r="F3199" t="s">
        <v>39</v>
      </c>
      <c r="G3199" t="s">
        <v>107</v>
      </c>
      <c r="H3199" t="s">
        <v>150</v>
      </c>
      <c r="J3199" t="s">
        <v>163</v>
      </c>
      <c r="K3199" t="s">
        <v>57</v>
      </c>
      <c r="L3199" t="s">
        <v>58</v>
      </c>
      <c r="M3199" t="s">
        <v>35</v>
      </c>
      <c r="N3199" s="1">
        <v>45477</v>
      </c>
      <c r="O3199">
        <v>312</v>
      </c>
      <c r="P3199">
        <v>366</v>
      </c>
      <c r="Q3199">
        <v>125</v>
      </c>
      <c r="R3199">
        <v>17</v>
      </c>
      <c r="S3199">
        <v>5304</v>
      </c>
      <c r="T3199" s="3">
        <v>0.01</v>
      </c>
      <c r="U3199">
        <v>53.04</v>
      </c>
      <c r="V3199" s="2">
        <v>5304</v>
      </c>
      <c r="W3199">
        <v>5.5</v>
      </c>
      <c r="X3199" s="2">
        <v>5309.5</v>
      </c>
    </row>
    <row r="3200" spans="1:24">
      <c r="A3200" t="s">
        <v>5636</v>
      </c>
      <c r="B3200" s="1">
        <v>45303</v>
      </c>
      <c r="C3200" t="s">
        <v>5261</v>
      </c>
      <c r="D3200" t="s">
        <v>540</v>
      </c>
      <c r="E3200" t="s">
        <v>45</v>
      </c>
      <c r="F3200" t="s">
        <v>45</v>
      </c>
      <c r="G3200" t="s">
        <v>29</v>
      </c>
      <c r="H3200" t="s">
        <v>47</v>
      </c>
      <c r="J3200" t="s">
        <v>168</v>
      </c>
      <c r="K3200" t="s">
        <v>50</v>
      </c>
      <c r="L3200" t="s">
        <v>51</v>
      </c>
      <c r="M3200" t="s">
        <v>35</v>
      </c>
      <c r="N3200" s="1">
        <v>45352</v>
      </c>
      <c r="O3200">
        <v>241</v>
      </c>
      <c r="P3200">
        <v>565</v>
      </c>
      <c r="Q3200">
        <v>233</v>
      </c>
      <c r="R3200">
        <v>30</v>
      </c>
      <c r="S3200">
        <v>7230</v>
      </c>
      <c r="T3200" s="3">
        <v>0.02</v>
      </c>
      <c r="U3200">
        <v>144.6</v>
      </c>
      <c r="V3200" s="2">
        <v>7230</v>
      </c>
      <c r="W3200">
        <v>7.18</v>
      </c>
      <c r="X3200" s="2">
        <v>7237.18</v>
      </c>
    </row>
    <row r="3201" spans="1:24">
      <c r="A3201" t="s">
        <v>5637</v>
      </c>
      <c r="B3201" s="1">
        <v>45429</v>
      </c>
      <c r="C3201" t="s">
        <v>5263</v>
      </c>
      <c r="D3201" t="s">
        <v>543</v>
      </c>
      <c r="E3201" t="s">
        <v>27</v>
      </c>
      <c r="F3201" t="s">
        <v>28</v>
      </c>
      <c r="G3201" t="s">
        <v>46</v>
      </c>
      <c r="H3201" t="s">
        <v>433</v>
      </c>
      <c r="J3201" t="s">
        <v>172</v>
      </c>
      <c r="K3201" t="s">
        <v>57</v>
      </c>
      <c r="L3201" t="s">
        <v>58</v>
      </c>
      <c r="M3201" t="s">
        <v>52</v>
      </c>
      <c r="N3201" s="1">
        <v>45489</v>
      </c>
      <c r="O3201">
        <v>67</v>
      </c>
      <c r="P3201">
        <v>191</v>
      </c>
      <c r="Q3201">
        <v>48</v>
      </c>
      <c r="R3201">
        <v>11</v>
      </c>
      <c r="S3201">
        <v>737</v>
      </c>
      <c r="T3201" s="3">
        <v>7.0000000000000007E-2</v>
      </c>
      <c r="U3201">
        <v>51.59</v>
      </c>
      <c r="V3201" s="2">
        <v>737</v>
      </c>
      <c r="W3201">
        <v>2.97</v>
      </c>
      <c r="X3201" s="2">
        <v>739.97</v>
      </c>
    </row>
    <row r="3202" spans="1:24">
      <c r="A3202" t="s">
        <v>5638</v>
      </c>
      <c r="B3202" s="1">
        <v>45465</v>
      </c>
      <c r="C3202" t="s">
        <v>5265</v>
      </c>
      <c r="D3202" t="s">
        <v>546</v>
      </c>
      <c r="E3202" t="s">
        <v>39</v>
      </c>
      <c r="F3202" t="s">
        <v>39</v>
      </c>
      <c r="G3202" t="s">
        <v>72</v>
      </c>
      <c r="H3202" t="s">
        <v>62</v>
      </c>
      <c r="J3202" t="s">
        <v>177</v>
      </c>
      <c r="K3202" t="s">
        <v>33</v>
      </c>
      <c r="L3202" t="s">
        <v>34</v>
      </c>
      <c r="M3202" t="s">
        <v>35</v>
      </c>
      <c r="N3202" s="1">
        <v>45510</v>
      </c>
      <c r="O3202">
        <v>124</v>
      </c>
      <c r="P3202">
        <v>159</v>
      </c>
      <c r="Q3202">
        <v>213</v>
      </c>
      <c r="R3202">
        <v>42</v>
      </c>
      <c r="S3202">
        <v>5208</v>
      </c>
      <c r="T3202" s="3">
        <v>0.09</v>
      </c>
      <c r="U3202">
        <v>468.72</v>
      </c>
      <c r="V3202" s="2">
        <v>5208</v>
      </c>
      <c r="W3202">
        <v>11.15</v>
      </c>
      <c r="X3202" s="2">
        <v>5219.1499999999996</v>
      </c>
    </row>
    <row r="3203" spans="1:24">
      <c r="A3203" t="s">
        <v>5639</v>
      </c>
      <c r="B3203" s="1">
        <v>45468</v>
      </c>
      <c r="C3203" t="s">
        <v>5267</v>
      </c>
      <c r="D3203" t="s">
        <v>549</v>
      </c>
      <c r="E3203" t="s">
        <v>45</v>
      </c>
      <c r="F3203" t="s">
        <v>45</v>
      </c>
      <c r="G3203" t="s">
        <v>72</v>
      </c>
      <c r="H3203" t="s">
        <v>66</v>
      </c>
      <c r="J3203" t="s">
        <v>182</v>
      </c>
      <c r="K3203" t="s">
        <v>57</v>
      </c>
      <c r="L3203" t="s">
        <v>34</v>
      </c>
      <c r="M3203" t="s">
        <v>35</v>
      </c>
      <c r="N3203" s="1">
        <v>45507</v>
      </c>
      <c r="O3203">
        <v>9</v>
      </c>
      <c r="P3203">
        <v>314</v>
      </c>
      <c r="Q3203">
        <v>177</v>
      </c>
      <c r="R3203">
        <v>47</v>
      </c>
      <c r="S3203">
        <v>423</v>
      </c>
      <c r="T3203" s="3">
        <v>7.0000000000000007E-2</v>
      </c>
      <c r="U3203">
        <v>29.61</v>
      </c>
      <c r="V3203" s="2">
        <v>423</v>
      </c>
      <c r="W3203">
        <v>0.7</v>
      </c>
      <c r="X3203" s="2">
        <v>423.7</v>
      </c>
    </row>
    <row r="3204" spans="1:24">
      <c r="A3204" t="s">
        <v>5640</v>
      </c>
      <c r="B3204" s="1">
        <v>45469</v>
      </c>
      <c r="C3204" t="s">
        <v>5269</v>
      </c>
      <c r="D3204" t="s">
        <v>552</v>
      </c>
      <c r="E3204" t="s">
        <v>27</v>
      </c>
      <c r="F3204" t="s">
        <v>28</v>
      </c>
      <c r="G3204" t="s">
        <v>107</v>
      </c>
      <c r="H3204" t="s">
        <v>150</v>
      </c>
      <c r="J3204" t="s">
        <v>186</v>
      </c>
      <c r="K3204" t="s">
        <v>33</v>
      </c>
      <c r="L3204" t="s">
        <v>34</v>
      </c>
      <c r="M3204" t="s">
        <v>35</v>
      </c>
      <c r="N3204" s="1">
        <v>45473</v>
      </c>
      <c r="O3204">
        <v>39</v>
      </c>
      <c r="P3204">
        <v>301</v>
      </c>
      <c r="Q3204">
        <v>338</v>
      </c>
      <c r="R3204">
        <v>45</v>
      </c>
      <c r="S3204">
        <v>1755</v>
      </c>
      <c r="T3204" s="3">
        <v>0.08</v>
      </c>
      <c r="U3204">
        <v>140.4</v>
      </c>
      <c r="V3204" s="2">
        <v>1755</v>
      </c>
      <c r="W3204">
        <v>2.99</v>
      </c>
      <c r="X3204" s="2">
        <v>1757.99</v>
      </c>
    </row>
    <row r="3205" spans="1:24">
      <c r="A3205" t="s">
        <v>5641</v>
      </c>
      <c r="B3205" s="1">
        <v>45605</v>
      </c>
      <c r="C3205" t="s">
        <v>5271</v>
      </c>
      <c r="D3205" t="s">
        <v>555</v>
      </c>
      <c r="E3205" t="s">
        <v>39</v>
      </c>
      <c r="F3205" t="s">
        <v>39</v>
      </c>
      <c r="G3205" t="s">
        <v>29</v>
      </c>
      <c r="H3205" t="s">
        <v>525</v>
      </c>
      <c r="J3205" t="s">
        <v>190</v>
      </c>
      <c r="K3205" t="s">
        <v>50</v>
      </c>
      <c r="L3205" t="s">
        <v>34</v>
      </c>
      <c r="M3205" t="s">
        <v>35</v>
      </c>
      <c r="N3205" s="1">
        <v>45628</v>
      </c>
      <c r="O3205">
        <v>301</v>
      </c>
      <c r="P3205">
        <v>371</v>
      </c>
      <c r="Q3205">
        <v>41</v>
      </c>
      <c r="R3205">
        <v>21</v>
      </c>
      <c r="S3205">
        <v>6321</v>
      </c>
      <c r="T3205" s="3">
        <v>0.06</v>
      </c>
      <c r="U3205">
        <v>379.26</v>
      </c>
      <c r="V3205" s="2">
        <v>6321</v>
      </c>
      <c r="W3205">
        <v>1.2</v>
      </c>
      <c r="X3205" s="2">
        <v>6322.2</v>
      </c>
    </row>
    <row r="3206" spans="1:24">
      <c r="A3206" t="s">
        <v>5642</v>
      </c>
      <c r="B3206" s="1">
        <v>45389</v>
      </c>
      <c r="C3206" t="s">
        <v>3360</v>
      </c>
      <c r="D3206" t="s">
        <v>558</v>
      </c>
      <c r="E3206" t="s">
        <v>45</v>
      </c>
      <c r="F3206" t="s">
        <v>45</v>
      </c>
      <c r="G3206" t="s">
        <v>72</v>
      </c>
      <c r="H3206" t="s">
        <v>525</v>
      </c>
      <c r="J3206" t="s">
        <v>194</v>
      </c>
      <c r="K3206" t="s">
        <v>57</v>
      </c>
      <c r="L3206" t="s">
        <v>41</v>
      </c>
      <c r="M3206" t="s">
        <v>35</v>
      </c>
      <c r="N3206" s="1">
        <v>45402</v>
      </c>
      <c r="O3206">
        <v>53</v>
      </c>
      <c r="P3206">
        <v>280</v>
      </c>
      <c r="Q3206">
        <v>166</v>
      </c>
      <c r="R3206">
        <v>37</v>
      </c>
      <c r="S3206">
        <v>1961</v>
      </c>
      <c r="T3206" s="3">
        <v>0.1</v>
      </c>
      <c r="U3206">
        <v>196.1</v>
      </c>
      <c r="V3206" s="2">
        <v>1961</v>
      </c>
      <c r="W3206">
        <v>1.93</v>
      </c>
      <c r="X3206" s="2">
        <v>1962.93</v>
      </c>
    </row>
    <row r="3207" spans="1:24">
      <c r="A3207" t="s">
        <v>5643</v>
      </c>
      <c r="B3207" s="1">
        <v>45641</v>
      </c>
      <c r="C3207" t="s">
        <v>4600</v>
      </c>
      <c r="D3207" t="s">
        <v>561</v>
      </c>
      <c r="E3207" t="s">
        <v>39</v>
      </c>
      <c r="F3207" t="s">
        <v>39</v>
      </c>
      <c r="G3207" t="s">
        <v>107</v>
      </c>
      <c r="H3207" t="s">
        <v>47</v>
      </c>
      <c r="J3207" t="s">
        <v>198</v>
      </c>
      <c r="K3207" t="s">
        <v>33</v>
      </c>
      <c r="L3207" t="s">
        <v>51</v>
      </c>
      <c r="M3207" t="s">
        <v>35</v>
      </c>
      <c r="N3207" s="1">
        <v>45694</v>
      </c>
      <c r="O3207">
        <v>239</v>
      </c>
      <c r="P3207">
        <v>290</v>
      </c>
      <c r="Q3207">
        <v>43</v>
      </c>
      <c r="R3207">
        <v>44</v>
      </c>
      <c r="S3207">
        <v>10516</v>
      </c>
      <c r="T3207" s="3">
        <v>0.01</v>
      </c>
      <c r="U3207">
        <v>105.16</v>
      </c>
      <c r="V3207" s="2">
        <v>10516</v>
      </c>
      <c r="W3207">
        <v>26.3</v>
      </c>
      <c r="X3207" s="2">
        <v>10542.3</v>
      </c>
    </row>
    <row r="3208" spans="1:24">
      <c r="A3208" t="s">
        <v>5644</v>
      </c>
      <c r="B3208" s="1">
        <v>45316</v>
      </c>
      <c r="C3208" t="s">
        <v>5275</v>
      </c>
      <c r="D3208" t="s">
        <v>564</v>
      </c>
      <c r="E3208" t="s">
        <v>39</v>
      </c>
      <c r="F3208" t="s">
        <v>39</v>
      </c>
      <c r="G3208" t="s">
        <v>46</v>
      </c>
      <c r="H3208" t="s">
        <v>66</v>
      </c>
      <c r="J3208" t="s">
        <v>202</v>
      </c>
      <c r="K3208" t="s">
        <v>57</v>
      </c>
      <c r="L3208" t="s">
        <v>58</v>
      </c>
      <c r="M3208" t="s">
        <v>52</v>
      </c>
      <c r="N3208" s="1">
        <v>45363</v>
      </c>
      <c r="O3208">
        <v>35</v>
      </c>
      <c r="P3208">
        <v>234</v>
      </c>
      <c r="Q3208">
        <v>13</v>
      </c>
      <c r="R3208">
        <v>25</v>
      </c>
      <c r="S3208">
        <v>875</v>
      </c>
      <c r="T3208" s="3">
        <v>0.01</v>
      </c>
      <c r="U3208">
        <v>8.75</v>
      </c>
      <c r="V3208" s="2">
        <v>875</v>
      </c>
      <c r="W3208">
        <v>0.7</v>
      </c>
      <c r="X3208" s="2">
        <v>875.7</v>
      </c>
    </row>
    <row r="3209" spans="1:24">
      <c r="A3209" t="s">
        <v>5645</v>
      </c>
      <c r="B3209" s="1">
        <v>45588</v>
      </c>
      <c r="C3209" t="s">
        <v>5277</v>
      </c>
      <c r="D3209" t="s">
        <v>567</v>
      </c>
      <c r="E3209" t="s">
        <v>45</v>
      </c>
      <c r="F3209" t="s">
        <v>45</v>
      </c>
      <c r="G3209" t="s">
        <v>46</v>
      </c>
      <c r="H3209" t="s">
        <v>62</v>
      </c>
      <c r="J3209" t="s">
        <v>206</v>
      </c>
      <c r="K3209" t="s">
        <v>33</v>
      </c>
      <c r="L3209" t="s">
        <v>51</v>
      </c>
      <c r="M3209" t="s">
        <v>35</v>
      </c>
      <c r="N3209" s="1">
        <v>45611</v>
      </c>
      <c r="O3209">
        <v>211</v>
      </c>
      <c r="P3209">
        <v>252</v>
      </c>
      <c r="Q3209">
        <v>229</v>
      </c>
      <c r="R3209">
        <v>43</v>
      </c>
      <c r="S3209">
        <v>9073</v>
      </c>
      <c r="T3209" s="3">
        <v>0.1</v>
      </c>
      <c r="U3209">
        <v>907.3</v>
      </c>
      <c r="V3209" s="2">
        <v>9073</v>
      </c>
      <c r="W3209">
        <v>4.7699999999999996</v>
      </c>
      <c r="X3209" s="2">
        <v>9077.77</v>
      </c>
    </row>
    <row r="3210" spans="1:24">
      <c r="A3210" t="s">
        <v>5646</v>
      </c>
      <c r="B3210" s="1">
        <v>45645</v>
      </c>
      <c r="C3210" t="s">
        <v>5279</v>
      </c>
      <c r="D3210" t="s">
        <v>570</v>
      </c>
      <c r="E3210" t="s">
        <v>27</v>
      </c>
      <c r="F3210" t="s">
        <v>28</v>
      </c>
      <c r="G3210" t="s">
        <v>29</v>
      </c>
      <c r="H3210" t="s">
        <v>47</v>
      </c>
      <c r="J3210" t="s">
        <v>210</v>
      </c>
      <c r="K3210" t="s">
        <v>50</v>
      </c>
      <c r="L3210" t="s">
        <v>34</v>
      </c>
      <c r="M3210" t="s">
        <v>35</v>
      </c>
      <c r="N3210" s="1">
        <v>45679</v>
      </c>
      <c r="O3210">
        <v>202</v>
      </c>
      <c r="P3210">
        <v>292</v>
      </c>
      <c r="Q3210">
        <v>64</v>
      </c>
      <c r="R3210">
        <v>50</v>
      </c>
      <c r="S3210">
        <v>10100</v>
      </c>
      <c r="T3210" s="3">
        <v>0.1</v>
      </c>
      <c r="U3210">
        <v>1010</v>
      </c>
      <c r="V3210" s="2">
        <v>10100</v>
      </c>
      <c r="W3210">
        <v>2.4</v>
      </c>
      <c r="X3210" s="2">
        <v>10102.4</v>
      </c>
    </row>
    <row r="3211" spans="1:24">
      <c r="A3211" t="s">
        <v>5647</v>
      </c>
      <c r="B3211" s="1">
        <v>45347</v>
      </c>
      <c r="C3211" t="s">
        <v>5281</v>
      </c>
      <c r="D3211" t="s">
        <v>573</v>
      </c>
      <c r="E3211" t="s">
        <v>27</v>
      </c>
      <c r="F3211" t="s">
        <v>28</v>
      </c>
      <c r="G3211" t="s">
        <v>29</v>
      </c>
      <c r="H3211" t="s">
        <v>90</v>
      </c>
      <c r="J3211" t="s">
        <v>214</v>
      </c>
      <c r="K3211" t="s">
        <v>57</v>
      </c>
      <c r="L3211" t="s">
        <v>41</v>
      </c>
      <c r="M3211" t="s">
        <v>35</v>
      </c>
      <c r="N3211" s="1">
        <v>45381</v>
      </c>
      <c r="O3211">
        <v>90</v>
      </c>
      <c r="P3211">
        <v>157</v>
      </c>
      <c r="Q3211">
        <v>293</v>
      </c>
      <c r="R3211">
        <v>10</v>
      </c>
      <c r="S3211">
        <v>900</v>
      </c>
      <c r="T3211" s="3">
        <v>0.1</v>
      </c>
      <c r="U3211">
        <v>90</v>
      </c>
      <c r="V3211" s="2">
        <v>900</v>
      </c>
      <c r="W3211">
        <v>19.989999999999998</v>
      </c>
      <c r="X3211" s="2">
        <v>919.99</v>
      </c>
    </row>
    <row r="3212" spans="1:24">
      <c r="A3212" t="s">
        <v>5648</v>
      </c>
      <c r="B3212" s="1">
        <v>45579</v>
      </c>
      <c r="C3212" t="s">
        <v>5283</v>
      </c>
      <c r="D3212" t="s">
        <v>576</v>
      </c>
      <c r="E3212" t="s">
        <v>39</v>
      </c>
      <c r="F3212" t="s">
        <v>39</v>
      </c>
      <c r="G3212" t="s">
        <v>29</v>
      </c>
      <c r="H3212" t="s">
        <v>525</v>
      </c>
      <c r="J3212" t="s">
        <v>218</v>
      </c>
      <c r="K3212" t="s">
        <v>33</v>
      </c>
      <c r="L3212" t="s">
        <v>51</v>
      </c>
      <c r="M3212" t="s">
        <v>35</v>
      </c>
      <c r="N3212" s="1">
        <v>45585</v>
      </c>
      <c r="O3212">
        <v>42</v>
      </c>
      <c r="P3212">
        <v>291</v>
      </c>
      <c r="Q3212">
        <v>36</v>
      </c>
      <c r="R3212">
        <v>43</v>
      </c>
      <c r="S3212">
        <v>1806</v>
      </c>
      <c r="T3212" s="3">
        <v>0.05</v>
      </c>
      <c r="U3212">
        <v>90.3</v>
      </c>
      <c r="V3212" s="2">
        <v>1806</v>
      </c>
      <c r="W3212">
        <v>1</v>
      </c>
      <c r="X3212" s="2">
        <v>1807</v>
      </c>
    </row>
    <row r="3213" spans="1:24">
      <c r="A3213" t="s">
        <v>5649</v>
      </c>
      <c r="B3213" s="1">
        <v>45325</v>
      </c>
      <c r="C3213" t="s">
        <v>5285</v>
      </c>
      <c r="D3213" t="s">
        <v>579</v>
      </c>
      <c r="E3213" t="s">
        <v>45</v>
      </c>
      <c r="F3213" t="s">
        <v>45</v>
      </c>
      <c r="G3213" t="s">
        <v>72</v>
      </c>
      <c r="H3213" t="s">
        <v>62</v>
      </c>
      <c r="J3213" t="s">
        <v>222</v>
      </c>
      <c r="K3213" t="s">
        <v>33</v>
      </c>
      <c r="L3213" t="s">
        <v>58</v>
      </c>
      <c r="M3213" t="s">
        <v>35</v>
      </c>
      <c r="N3213" s="1">
        <v>45362</v>
      </c>
      <c r="O3213">
        <v>234</v>
      </c>
      <c r="P3213">
        <v>288</v>
      </c>
      <c r="Q3213">
        <v>27</v>
      </c>
      <c r="R3213">
        <v>37</v>
      </c>
      <c r="S3213">
        <v>8658</v>
      </c>
      <c r="T3213" s="3">
        <v>0.06</v>
      </c>
      <c r="U3213">
        <v>519.48</v>
      </c>
      <c r="V3213" s="2">
        <v>8658</v>
      </c>
      <c r="W3213">
        <v>19.989999999999998</v>
      </c>
      <c r="X3213" s="2">
        <v>8677.99</v>
      </c>
    </row>
    <row r="3214" spans="1:24">
      <c r="A3214" t="s">
        <v>5650</v>
      </c>
      <c r="B3214" s="1">
        <v>45472</v>
      </c>
      <c r="C3214" t="s">
        <v>5287</v>
      </c>
      <c r="D3214" t="s">
        <v>582</v>
      </c>
      <c r="E3214" t="s">
        <v>27</v>
      </c>
      <c r="F3214" t="s">
        <v>28</v>
      </c>
      <c r="G3214" t="s">
        <v>72</v>
      </c>
      <c r="H3214" t="s">
        <v>416</v>
      </c>
      <c r="J3214" t="s">
        <v>226</v>
      </c>
      <c r="K3214" t="s">
        <v>50</v>
      </c>
      <c r="L3214" t="s">
        <v>34</v>
      </c>
      <c r="M3214" t="s">
        <v>35</v>
      </c>
      <c r="N3214" s="1">
        <v>45488</v>
      </c>
      <c r="O3214">
        <v>143</v>
      </c>
      <c r="P3214">
        <v>159</v>
      </c>
      <c r="Q3214">
        <v>42</v>
      </c>
      <c r="R3214">
        <v>11</v>
      </c>
      <c r="S3214">
        <v>1573</v>
      </c>
      <c r="T3214" s="3">
        <v>0.06</v>
      </c>
      <c r="U3214">
        <v>94.38</v>
      </c>
      <c r="V3214" s="2">
        <v>1573</v>
      </c>
      <c r="W3214">
        <v>6.19</v>
      </c>
      <c r="X3214" s="2">
        <v>1579.19</v>
      </c>
    </row>
    <row r="3215" spans="1:24">
      <c r="A3215" t="s">
        <v>5651</v>
      </c>
      <c r="B3215" s="1">
        <v>45626</v>
      </c>
      <c r="C3215" t="s">
        <v>2264</v>
      </c>
      <c r="D3215" t="s">
        <v>585</v>
      </c>
      <c r="E3215" t="s">
        <v>27</v>
      </c>
      <c r="F3215" t="s">
        <v>28</v>
      </c>
      <c r="G3215" t="s">
        <v>72</v>
      </c>
      <c r="H3215" t="s">
        <v>90</v>
      </c>
      <c r="J3215" t="s">
        <v>230</v>
      </c>
      <c r="K3215" t="s">
        <v>33</v>
      </c>
      <c r="L3215" t="s">
        <v>41</v>
      </c>
      <c r="M3215" t="s">
        <v>52</v>
      </c>
      <c r="N3215" s="1">
        <v>45647</v>
      </c>
      <c r="O3215">
        <v>150</v>
      </c>
      <c r="P3215">
        <v>251</v>
      </c>
      <c r="Q3215">
        <v>305</v>
      </c>
      <c r="R3215">
        <v>36</v>
      </c>
      <c r="S3215">
        <v>5400</v>
      </c>
      <c r="T3215" s="3">
        <v>0.05</v>
      </c>
      <c r="U3215">
        <v>270</v>
      </c>
      <c r="V3215" s="2">
        <v>5400</v>
      </c>
      <c r="W3215">
        <v>0.75</v>
      </c>
      <c r="X3215" s="2">
        <v>5400.75</v>
      </c>
    </row>
    <row r="3216" spans="1:24">
      <c r="A3216" t="s">
        <v>5652</v>
      </c>
      <c r="B3216" s="1">
        <v>45464</v>
      </c>
      <c r="C3216" t="s">
        <v>5290</v>
      </c>
      <c r="D3216" t="s">
        <v>588</v>
      </c>
      <c r="E3216" t="s">
        <v>39</v>
      </c>
      <c r="F3216" t="s">
        <v>39</v>
      </c>
      <c r="G3216" t="s">
        <v>72</v>
      </c>
      <c r="H3216" t="s">
        <v>66</v>
      </c>
      <c r="J3216" t="s">
        <v>233</v>
      </c>
      <c r="K3216" t="s">
        <v>33</v>
      </c>
      <c r="L3216" t="s">
        <v>34</v>
      </c>
      <c r="M3216" t="s">
        <v>178</v>
      </c>
      <c r="N3216" s="1">
        <v>45501</v>
      </c>
      <c r="O3216">
        <v>11</v>
      </c>
      <c r="P3216">
        <v>43</v>
      </c>
      <c r="Q3216">
        <v>302</v>
      </c>
      <c r="R3216">
        <v>23</v>
      </c>
      <c r="S3216">
        <v>253</v>
      </c>
      <c r="T3216" s="3">
        <v>0.1</v>
      </c>
      <c r="U3216">
        <v>25.3</v>
      </c>
      <c r="V3216" s="2">
        <v>253</v>
      </c>
      <c r="W3216">
        <v>1.39</v>
      </c>
      <c r="X3216" s="2">
        <v>254.39</v>
      </c>
    </row>
    <row r="3217" spans="1:24">
      <c r="A3217" t="s">
        <v>5653</v>
      </c>
      <c r="B3217" s="1">
        <v>45525</v>
      </c>
      <c r="C3217" t="s">
        <v>1401</v>
      </c>
      <c r="D3217" t="s">
        <v>591</v>
      </c>
      <c r="E3217" t="s">
        <v>45</v>
      </c>
      <c r="F3217" t="s">
        <v>45</v>
      </c>
      <c r="G3217" t="s">
        <v>29</v>
      </c>
      <c r="H3217" t="s">
        <v>62</v>
      </c>
      <c r="J3217" t="s">
        <v>237</v>
      </c>
      <c r="K3217" t="s">
        <v>50</v>
      </c>
      <c r="L3217" t="s">
        <v>41</v>
      </c>
      <c r="M3217" t="s">
        <v>35</v>
      </c>
      <c r="N3217" s="1">
        <v>45538</v>
      </c>
      <c r="O3217">
        <v>164</v>
      </c>
      <c r="P3217">
        <v>491</v>
      </c>
      <c r="Q3217">
        <v>82</v>
      </c>
      <c r="R3217">
        <v>38</v>
      </c>
      <c r="S3217">
        <v>6232</v>
      </c>
      <c r="T3217" s="3">
        <v>0.06</v>
      </c>
      <c r="U3217">
        <v>373.92</v>
      </c>
      <c r="V3217" s="2">
        <v>6232</v>
      </c>
      <c r="W3217">
        <v>19.989999999999998</v>
      </c>
      <c r="X3217" s="2">
        <v>6251.99</v>
      </c>
    </row>
    <row r="3218" spans="1:24">
      <c r="A3218" t="s">
        <v>5654</v>
      </c>
      <c r="B3218" s="1">
        <v>45605</v>
      </c>
      <c r="C3218" t="s">
        <v>5293</v>
      </c>
      <c r="D3218" t="s">
        <v>594</v>
      </c>
      <c r="E3218" t="s">
        <v>27</v>
      </c>
      <c r="F3218" t="s">
        <v>28</v>
      </c>
      <c r="G3218" t="s">
        <v>46</v>
      </c>
      <c r="H3218" t="s">
        <v>47</v>
      </c>
      <c r="J3218" t="s">
        <v>241</v>
      </c>
      <c r="K3218" t="s">
        <v>57</v>
      </c>
      <c r="L3218" t="s">
        <v>51</v>
      </c>
      <c r="M3218" t="s">
        <v>35</v>
      </c>
      <c r="N3218" s="1">
        <v>45657</v>
      </c>
      <c r="O3218">
        <v>186</v>
      </c>
      <c r="P3218">
        <v>197</v>
      </c>
      <c r="Q3218">
        <v>158</v>
      </c>
      <c r="R3218">
        <v>50</v>
      </c>
      <c r="S3218">
        <v>9300</v>
      </c>
      <c r="T3218" s="3">
        <v>0.01</v>
      </c>
      <c r="U3218">
        <v>93</v>
      </c>
      <c r="V3218" s="2">
        <v>9300</v>
      </c>
      <c r="W3218">
        <v>1.49</v>
      </c>
      <c r="X3218" s="2">
        <v>9301.49</v>
      </c>
    </row>
    <row r="3219" spans="1:24">
      <c r="A3219" t="s">
        <v>5655</v>
      </c>
      <c r="B3219" s="1">
        <v>45483</v>
      </c>
      <c r="C3219" t="s">
        <v>5295</v>
      </c>
      <c r="D3219" t="s">
        <v>597</v>
      </c>
      <c r="E3219" t="s">
        <v>39</v>
      </c>
      <c r="F3219" t="s">
        <v>39</v>
      </c>
      <c r="G3219" t="s">
        <v>29</v>
      </c>
      <c r="H3219" t="s">
        <v>433</v>
      </c>
      <c r="J3219" t="s">
        <v>245</v>
      </c>
      <c r="K3219" t="s">
        <v>50</v>
      </c>
      <c r="L3219" t="s">
        <v>58</v>
      </c>
      <c r="M3219" t="s">
        <v>35</v>
      </c>
      <c r="N3219" s="1">
        <v>45512</v>
      </c>
      <c r="O3219">
        <v>133</v>
      </c>
      <c r="P3219">
        <v>433</v>
      </c>
      <c r="Q3219">
        <v>199</v>
      </c>
      <c r="R3219">
        <v>15</v>
      </c>
      <c r="S3219">
        <v>1995</v>
      </c>
      <c r="T3219" s="3">
        <v>0.03</v>
      </c>
      <c r="U3219">
        <v>59.85</v>
      </c>
      <c r="V3219" s="2">
        <v>1995</v>
      </c>
      <c r="W3219">
        <v>0.7</v>
      </c>
      <c r="X3219" s="2">
        <v>1995.7</v>
      </c>
    </row>
    <row r="3220" spans="1:24">
      <c r="A3220" t="s">
        <v>5656</v>
      </c>
      <c r="B3220" s="1">
        <v>45431</v>
      </c>
      <c r="C3220" t="s">
        <v>2113</v>
      </c>
      <c r="D3220" t="s">
        <v>599</v>
      </c>
      <c r="E3220" t="s">
        <v>45</v>
      </c>
      <c r="F3220" t="s">
        <v>45</v>
      </c>
      <c r="G3220" t="s">
        <v>72</v>
      </c>
      <c r="H3220" t="s">
        <v>433</v>
      </c>
      <c r="J3220" t="s">
        <v>249</v>
      </c>
      <c r="K3220" t="s">
        <v>57</v>
      </c>
      <c r="L3220" t="s">
        <v>51</v>
      </c>
      <c r="M3220" t="s">
        <v>35</v>
      </c>
      <c r="N3220" s="1">
        <v>45454</v>
      </c>
      <c r="O3220">
        <v>177</v>
      </c>
      <c r="P3220">
        <v>247</v>
      </c>
      <c r="Q3220">
        <v>48</v>
      </c>
      <c r="R3220">
        <v>16</v>
      </c>
      <c r="S3220">
        <v>2832</v>
      </c>
      <c r="T3220" s="3">
        <v>0.03</v>
      </c>
      <c r="U3220">
        <v>84.96</v>
      </c>
      <c r="V3220" s="2">
        <v>2832</v>
      </c>
      <c r="W3220">
        <v>2.64</v>
      </c>
      <c r="X3220" s="2">
        <v>2834.64</v>
      </c>
    </row>
    <row r="3221" spans="1:24">
      <c r="A3221" t="s">
        <v>5657</v>
      </c>
      <c r="B3221" s="1">
        <v>45587</v>
      </c>
      <c r="C3221" t="s">
        <v>5298</v>
      </c>
      <c r="D3221" t="s">
        <v>601</v>
      </c>
      <c r="E3221" t="s">
        <v>27</v>
      </c>
      <c r="F3221" t="s">
        <v>28</v>
      </c>
      <c r="G3221" t="s">
        <v>46</v>
      </c>
      <c r="H3221" t="s">
        <v>116</v>
      </c>
      <c r="J3221" t="s">
        <v>253</v>
      </c>
      <c r="K3221" t="s">
        <v>33</v>
      </c>
      <c r="L3221" t="s">
        <v>34</v>
      </c>
      <c r="M3221" t="s">
        <v>35</v>
      </c>
      <c r="N3221" s="1">
        <v>45606</v>
      </c>
      <c r="O3221">
        <v>197</v>
      </c>
      <c r="P3221">
        <v>253</v>
      </c>
      <c r="Q3221">
        <v>179</v>
      </c>
      <c r="R3221">
        <v>38</v>
      </c>
      <c r="S3221">
        <v>7486</v>
      </c>
      <c r="T3221" s="3">
        <v>0</v>
      </c>
      <c r="U3221">
        <v>0</v>
      </c>
      <c r="V3221" s="2">
        <v>7486</v>
      </c>
      <c r="W3221">
        <v>0.7</v>
      </c>
      <c r="X3221" s="2">
        <v>7486.7</v>
      </c>
    </row>
    <row r="3222" spans="1:24">
      <c r="A3222" t="s">
        <v>5658</v>
      </c>
      <c r="B3222" s="1">
        <v>45454</v>
      </c>
      <c r="C3222" t="s">
        <v>4040</v>
      </c>
      <c r="D3222" t="s">
        <v>603</v>
      </c>
      <c r="E3222" t="s">
        <v>39</v>
      </c>
      <c r="F3222" t="s">
        <v>39</v>
      </c>
      <c r="G3222" t="s">
        <v>107</v>
      </c>
      <c r="H3222" t="s">
        <v>90</v>
      </c>
      <c r="J3222" t="s">
        <v>257</v>
      </c>
      <c r="K3222" t="s">
        <v>57</v>
      </c>
      <c r="L3222" t="s">
        <v>41</v>
      </c>
      <c r="M3222" t="s">
        <v>35</v>
      </c>
      <c r="N3222" s="1">
        <v>45474</v>
      </c>
      <c r="O3222">
        <v>35</v>
      </c>
      <c r="P3222">
        <v>154</v>
      </c>
      <c r="Q3222">
        <v>293</v>
      </c>
      <c r="R3222">
        <v>19</v>
      </c>
      <c r="S3222">
        <v>665</v>
      </c>
      <c r="T3222" s="3">
        <v>0.06</v>
      </c>
      <c r="U3222">
        <v>39.9</v>
      </c>
      <c r="V3222" s="2">
        <v>665</v>
      </c>
      <c r="W3222">
        <v>11.15</v>
      </c>
      <c r="X3222" s="2">
        <v>676.15</v>
      </c>
    </row>
    <row r="3223" spans="1:24">
      <c r="A3223" t="s">
        <v>5659</v>
      </c>
      <c r="B3223" s="1">
        <v>45384</v>
      </c>
      <c r="C3223" t="s">
        <v>3565</v>
      </c>
      <c r="D3223" t="s">
        <v>605</v>
      </c>
      <c r="E3223" t="s">
        <v>45</v>
      </c>
      <c r="F3223" t="s">
        <v>45</v>
      </c>
      <c r="G3223" t="s">
        <v>29</v>
      </c>
      <c r="H3223" t="s">
        <v>66</v>
      </c>
      <c r="J3223" t="s">
        <v>261</v>
      </c>
      <c r="K3223" t="s">
        <v>33</v>
      </c>
      <c r="L3223" t="s">
        <v>51</v>
      </c>
      <c r="M3223" t="s">
        <v>35</v>
      </c>
      <c r="N3223" s="1">
        <v>45410</v>
      </c>
      <c r="O3223">
        <v>171</v>
      </c>
      <c r="P3223">
        <v>457</v>
      </c>
      <c r="Q3223">
        <v>213</v>
      </c>
      <c r="R3223">
        <v>31</v>
      </c>
      <c r="S3223">
        <v>5301</v>
      </c>
      <c r="T3223" s="3">
        <v>0.09</v>
      </c>
      <c r="U3223">
        <v>477.09</v>
      </c>
      <c r="V3223" s="2">
        <v>5301</v>
      </c>
      <c r="W3223">
        <v>1.01</v>
      </c>
      <c r="X3223" s="2">
        <v>5302.01</v>
      </c>
    </row>
    <row r="3224" spans="1:24">
      <c r="A3224" t="s">
        <v>5660</v>
      </c>
      <c r="B3224" s="1">
        <v>45417</v>
      </c>
      <c r="C3224" t="s">
        <v>5302</v>
      </c>
      <c r="D3224" t="s">
        <v>607</v>
      </c>
      <c r="E3224" t="s">
        <v>27</v>
      </c>
      <c r="F3224" t="s">
        <v>28</v>
      </c>
      <c r="G3224" t="s">
        <v>46</v>
      </c>
      <c r="H3224" t="s">
        <v>90</v>
      </c>
      <c r="J3224" t="s">
        <v>265</v>
      </c>
      <c r="K3224" t="s">
        <v>33</v>
      </c>
      <c r="L3224" t="s">
        <v>58</v>
      </c>
      <c r="M3224" t="s">
        <v>35</v>
      </c>
      <c r="N3224" s="1">
        <v>45465</v>
      </c>
      <c r="O3224">
        <v>3</v>
      </c>
      <c r="P3224">
        <v>277</v>
      </c>
      <c r="Q3224">
        <v>221</v>
      </c>
      <c r="R3224">
        <v>26</v>
      </c>
      <c r="S3224">
        <v>78</v>
      </c>
      <c r="T3224" s="3">
        <v>0.02</v>
      </c>
      <c r="U3224">
        <v>1.56</v>
      </c>
      <c r="V3224" s="2">
        <v>78</v>
      </c>
      <c r="W3224">
        <v>2.85</v>
      </c>
      <c r="X3224" s="2">
        <v>80.849999999999994</v>
      </c>
    </row>
    <row r="3225" spans="1:24">
      <c r="A3225" t="s">
        <v>5661</v>
      </c>
      <c r="B3225" s="1">
        <v>45430</v>
      </c>
      <c r="C3225" t="s">
        <v>5304</v>
      </c>
      <c r="D3225" t="s">
        <v>609</v>
      </c>
      <c r="E3225" t="s">
        <v>39</v>
      </c>
      <c r="F3225" t="s">
        <v>39</v>
      </c>
      <c r="G3225" t="s">
        <v>46</v>
      </c>
      <c r="H3225" t="s">
        <v>47</v>
      </c>
      <c r="J3225" t="s">
        <v>269</v>
      </c>
      <c r="K3225" t="s">
        <v>33</v>
      </c>
      <c r="L3225" t="s">
        <v>34</v>
      </c>
      <c r="M3225" t="s">
        <v>35</v>
      </c>
      <c r="N3225" s="1">
        <v>45481</v>
      </c>
      <c r="O3225">
        <v>39</v>
      </c>
      <c r="P3225">
        <v>137</v>
      </c>
      <c r="Q3225">
        <v>285</v>
      </c>
      <c r="R3225">
        <v>36</v>
      </c>
      <c r="S3225">
        <v>1404</v>
      </c>
      <c r="T3225" s="3">
        <v>0.03</v>
      </c>
      <c r="U3225">
        <v>42.12</v>
      </c>
      <c r="V3225" s="2">
        <v>1404</v>
      </c>
      <c r="W3225">
        <v>1.58</v>
      </c>
      <c r="X3225" s="2">
        <v>1405.58</v>
      </c>
    </row>
    <row r="3226" spans="1:24">
      <c r="A3226" t="s">
        <v>5662</v>
      </c>
      <c r="B3226" s="1">
        <v>45414</v>
      </c>
      <c r="C3226" t="s">
        <v>5306</v>
      </c>
      <c r="D3226" t="s">
        <v>611</v>
      </c>
      <c r="E3226" t="s">
        <v>45</v>
      </c>
      <c r="F3226" t="s">
        <v>45</v>
      </c>
      <c r="G3226" t="s">
        <v>29</v>
      </c>
      <c r="H3226" t="s">
        <v>62</v>
      </c>
      <c r="J3226" t="s">
        <v>273</v>
      </c>
      <c r="K3226" t="s">
        <v>50</v>
      </c>
      <c r="L3226" t="s">
        <v>41</v>
      </c>
      <c r="M3226" t="s">
        <v>35</v>
      </c>
      <c r="N3226" s="1">
        <v>45439</v>
      </c>
      <c r="O3226">
        <v>49</v>
      </c>
      <c r="P3226">
        <v>175</v>
      </c>
      <c r="Q3226">
        <v>227</v>
      </c>
      <c r="R3226">
        <v>37</v>
      </c>
      <c r="S3226">
        <v>1813</v>
      </c>
      <c r="T3226" s="3">
        <v>0.01</v>
      </c>
      <c r="U3226">
        <v>18.13</v>
      </c>
      <c r="V3226" s="2">
        <v>1813</v>
      </c>
      <c r="W3226">
        <v>5.5</v>
      </c>
      <c r="X3226" s="2">
        <v>1818.5</v>
      </c>
    </row>
    <row r="3227" spans="1:24">
      <c r="A3227" t="s">
        <v>5663</v>
      </c>
      <c r="B3227" s="1">
        <v>45446</v>
      </c>
      <c r="C3227" t="s">
        <v>5308</v>
      </c>
      <c r="D3227" t="s">
        <v>613</v>
      </c>
      <c r="E3227" t="s">
        <v>27</v>
      </c>
      <c r="F3227" t="s">
        <v>28</v>
      </c>
      <c r="G3227" t="s">
        <v>29</v>
      </c>
      <c r="H3227" t="s">
        <v>116</v>
      </c>
      <c r="J3227" t="s">
        <v>277</v>
      </c>
      <c r="K3227" t="s">
        <v>57</v>
      </c>
      <c r="L3227" t="s">
        <v>51</v>
      </c>
      <c r="M3227" t="s">
        <v>35</v>
      </c>
      <c r="N3227" s="1">
        <v>45501</v>
      </c>
      <c r="O3227">
        <v>2</v>
      </c>
      <c r="P3227">
        <v>27</v>
      </c>
      <c r="Q3227">
        <v>268</v>
      </c>
      <c r="R3227">
        <v>47</v>
      </c>
      <c r="S3227">
        <v>94</v>
      </c>
      <c r="T3227" s="3">
        <v>0.08</v>
      </c>
      <c r="U3227">
        <v>7.52</v>
      </c>
      <c r="V3227" s="2">
        <v>94</v>
      </c>
      <c r="W3227">
        <v>6.19</v>
      </c>
      <c r="X3227" s="2">
        <v>100.19</v>
      </c>
    </row>
    <row r="3228" spans="1:24">
      <c r="A3228" t="s">
        <v>5664</v>
      </c>
      <c r="B3228" s="1">
        <v>45514</v>
      </c>
      <c r="C3228" t="s">
        <v>5310</v>
      </c>
      <c r="D3228" t="s">
        <v>615</v>
      </c>
      <c r="E3228" t="s">
        <v>39</v>
      </c>
      <c r="F3228" t="s">
        <v>39</v>
      </c>
      <c r="G3228" t="s">
        <v>72</v>
      </c>
      <c r="H3228" t="s">
        <v>90</v>
      </c>
      <c r="J3228" t="s">
        <v>281</v>
      </c>
      <c r="K3228" t="s">
        <v>50</v>
      </c>
      <c r="L3228" t="s">
        <v>58</v>
      </c>
      <c r="M3228" t="s">
        <v>35</v>
      </c>
      <c r="N3228" s="1">
        <v>45560</v>
      </c>
      <c r="O3228">
        <v>288</v>
      </c>
      <c r="P3228">
        <v>321</v>
      </c>
      <c r="Q3228">
        <v>51</v>
      </c>
      <c r="R3228">
        <v>42</v>
      </c>
      <c r="S3228">
        <v>12096</v>
      </c>
      <c r="T3228" s="3">
        <v>0.03</v>
      </c>
      <c r="U3228">
        <v>362.88</v>
      </c>
      <c r="V3228" s="2">
        <v>12096</v>
      </c>
      <c r="W3228">
        <v>1.39</v>
      </c>
      <c r="X3228" s="2">
        <v>12097.39</v>
      </c>
    </row>
    <row r="3229" spans="1:24">
      <c r="A3229" t="s">
        <v>5665</v>
      </c>
      <c r="B3229" s="1">
        <v>45348</v>
      </c>
      <c r="C3229" t="s">
        <v>5312</v>
      </c>
      <c r="D3229" t="s">
        <v>617</v>
      </c>
      <c r="E3229" t="s">
        <v>45</v>
      </c>
      <c r="F3229" t="s">
        <v>45</v>
      </c>
      <c r="G3229" t="s">
        <v>29</v>
      </c>
      <c r="H3229" t="s">
        <v>70</v>
      </c>
      <c r="J3229" t="s">
        <v>285</v>
      </c>
      <c r="K3229" t="s">
        <v>57</v>
      </c>
      <c r="L3229" t="s">
        <v>58</v>
      </c>
      <c r="M3229" t="s">
        <v>35</v>
      </c>
      <c r="N3229" s="1">
        <v>45355</v>
      </c>
      <c r="O3229">
        <v>65</v>
      </c>
      <c r="P3229">
        <v>261</v>
      </c>
      <c r="Q3229">
        <v>181</v>
      </c>
      <c r="R3229">
        <v>19</v>
      </c>
      <c r="S3229">
        <v>1235</v>
      </c>
      <c r="T3229" s="3">
        <v>0.04</v>
      </c>
      <c r="U3229">
        <v>49.4</v>
      </c>
      <c r="V3229" s="2">
        <v>1235</v>
      </c>
      <c r="W3229">
        <v>2.56</v>
      </c>
      <c r="X3229" s="2">
        <v>1237.56</v>
      </c>
    </row>
    <row r="3230" spans="1:24">
      <c r="A3230" t="s">
        <v>5666</v>
      </c>
      <c r="B3230" s="1">
        <v>45460</v>
      </c>
      <c r="C3230" t="s">
        <v>4349</v>
      </c>
      <c r="D3230" t="s">
        <v>619</v>
      </c>
      <c r="E3230" t="s">
        <v>39</v>
      </c>
      <c r="F3230" t="s">
        <v>39</v>
      </c>
      <c r="G3230" t="s">
        <v>46</v>
      </c>
      <c r="H3230" t="s">
        <v>30</v>
      </c>
      <c r="J3230" t="s">
        <v>289</v>
      </c>
      <c r="K3230" t="s">
        <v>33</v>
      </c>
      <c r="L3230" t="s">
        <v>58</v>
      </c>
      <c r="M3230" t="s">
        <v>35</v>
      </c>
      <c r="N3230" s="1">
        <v>45472</v>
      </c>
      <c r="O3230">
        <v>84</v>
      </c>
      <c r="P3230">
        <v>351</v>
      </c>
      <c r="Q3230">
        <v>161</v>
      </c>
      <c r="R3230">
        <v>13</v>
      </c>
      <c r="S3230">
        <v>1092</v>
      </c>
      <c r="T3230" s="3">
        <v>0.08</v>
      </c>
      <c r="U3230">
        <v>87.36</v>
      </c>
      <c r="V3230" s="2">
        <v>1092</v>
      </c>
      <c r="W3230">
        <v>6.19</v>
      </c>
      <c r="X3230" s="2">
        <v>1098.19</v>
      </c>
    </row>
    <row r="3231" spans="1:24">
      <c r="A3231" t="s">
        <v>5667</v>
      </c>
      <c r="B3231" s="1">
        <v>45442</v>
      </c>
      <c r="C3231" t="s">
        <v>935</v>
      </c>
      <c r="D3231" t="s">
        <v>621</v>
      </c>
      <c r="E3231" t="s">
        <v>45</v>
      </c>
      <c r="F3231" t="s">
        <v>45</v>
      </c>
      <c r="G3231" t="s">
        <v>29</v>
      </c>
      <c r="H3231" t="s">
        <v>125</v>
      </c>
      <c r="J3231" t="s">
        <v>293</v>
      </c>
      <c r="K3231" t="s">
        <v>57</v>
      </c>
      <c r="L3231" t="s">
        <v>41</v>
      </c>
      <c r="M3231" t="s">
        <v>35</v>
      </c>
      <c r="N3231" s="1">
        <v>45458</v>
      </c>
      <c r="O3231">
        <v>157</v>
      </c>
      <c r="P3231">
        <v>271</v>
      </c>
      <c r="Q3231">
        <v>219</v>
      </c>
      <c r="R3231">
        <v>50</v>
      </c>
      <c r="S3231">
        <v>7850</v>
      </c>
      <c r="T3231" s="3">
        <v>0.03</v>
      </c>
      <c r="U3231">
        <v>235.5</v>
      </c>
      <c r="V3231" s="2">
        <v>7850</v>
      </c>
      <c r="W3231">
        <v>1.3</v>
      </c>
      <c r="X3231" s="2">
        <v>7851.3</v>
      </c>
    </row>
    <row r="3232" spans="1:24">
      <c r="A3232" t="s">
        <v>5668</v>
      </c>
      <c r="B3232" s="1">
        <v>45508</v>
      </c>
      <c r="C3232" t="s">
        <v>2529</v>
      </c>
      <c r="D3232" t="s">
        <v>623</v>
      </c>
      <c r="E3232" t="s">
        <v>27</v>
      </c>
      <c r="F3232" t="s">
        <v>28</v>
      </c>
      <c r="G3232" t="s">
        <v>46</v>
      </c>
      <c r="H3232" t="s">
        <v>62</v>
      </c>
      <c r="J3232" t="s">
        <v>297</v>
      </c>
      <c r="K3232" t="s">
        <v>33</v>
      </c>
      <c r="L3232" t="s">
        <v>34</v>
      </c>
      <c r="M3232" t="s">
        <v>35</v>
      </c>
      <c r="N3232" s="1">
        <v>45557</v>
      </c>
      <c r="O3232">
        <v>275</v>
      </c>
      <c r="P3232">
        <v>512</v>
      </c>
      <c r="Q3232">
        <v>127</v>
      </c>
      <c r="R3232">
        <v>22</v>
      </c>
      <c r="S3232">
        <v>6050</v>
      </c>
      <c r="T3232" s="3">
        <v>0</v>
      </c>
      <c r="U3232">
        <v>0</v>
      </c>
      <c r="V3232" s="2">
        <v>6050</v>
      </c>
      <c r="W3232">
        <v>4.8099999999999996</v>
      </c>
      <c r="X3232" s="2">
        <v>6054.81</v>
      </c>
    </row>
    <row r="3233" spans="1:24">
      <c r="A3233" t="s">
        <v>5669</v>
      </c>
      <c r="B3233" s="1">
        <v>45341</v>
      </c>
      <c r="C3233" t="s">
        <v>3577</v>
      </c>
      <c r="D3233" t="s">
        <v>625</v>
      </c>
      <c r="E3233" t="s">
        <v>27</v>
      </c>
      <c r="F3233" t="s">
        <v>28</v>
      </c>
      <c r="G3233" t="s">
        <v>29</v>
      </c>
      <c r="H3233" t="s">
        <v>62</v>
      </c>
      <c r="J3233" t="s">
        <v>301</v>
      </c>
      <c r="K3233" t="s">
        <v>50</v>
      </c>
      <c r="L3233" t="s">
        <v>41</v>
      </c>
      <c r="M3233" t="s">
        <v>35</v>
      </c>
      <c r="N3233" s="1">
        <v>45345</v>
      </c>
      <c r="O3233">
        <v>106</v>
      </c>
      <c r="P3233">
        <v>114</v>
      </c>
      <c r="Q3233">
        <v>333</v>
      </c>
      <c r="R3233">
        <v>37</v>
      </c>
      <c r="S3233">
        <v>3922</v>
      </c>
      <c r="T3233" s="3">
        <v>0.06</v>
      </c>
      <c r="U3233">
        <v>235.32</v>
      </c>
      <c r="V3233" s="2">
        <v>3922</v>
      </c>
      <c r="W3233">
        <v>6.35</v>
      </c>
      <c r="X3233" s="2">
        <v>3928.35</v>
      </c>
    </row>
    <row r="3234" spans="1:24">
      <c r="A3234" t="s">
        <v>5670</v>
      </c>
      <c r="B3234" s="1">
        <v>45301</v>
      </c>
      <c r="C3234" t="s">
        <v>3579</v>
      </c>
      <c r="D3234" t="s">
        <v>627</v>
      </c>
      <c r="E3234" t="s">
        <v>39</v>
      </c>
      <c r="F3234" t="s">
        <v>39</v>
      </c>
      <c r="G3234" t="s">
        <v>72</v>
      </c>
      <c r="H3234" t="s">
        <v>90</v>
      </c>
      <c r="J3234" t="s">
        <v>305</v>
      </c>
      <c r="K3234" t="s">
        <v>57</v>
      </c>
      <c r="L3234" t="s">
        <v>58</v>
      </c>
      <c r="M3234" t="s">
        <v>35</v>
      </c>
      <c r="N3234" s="1">
        <v>45329</v>
      </c>
      <c r="O3234">
        <v>112</v>
      </c>
      <c r="P3234">
        <v>262</v>
      </c>
      <c r="Q3234">
        <v>200</v>
      </c>
      <c r="R3234">
        <v>15</v>
      </c>
      <c r="S3234">
        <v>1680</v>
      </c>
      <c r="T3234" s="3">
        <v>0.03</v>
      </c>
      <c r="U3234">
        <v>50.4</v>
      </c>
      <c r="V3234" s="2">
        <v>1680</v>
      </c>
      <c r="W3234">
        <v>0.5</v>
      </c>
      <c r="X3234" s="2">
        <v>1680.5</v>
      </c>
    </row>
    <row r="3235" spans="1:24">
      <c r="A3235" t="s">
        <v>5671</v>
      </c>
      <c r="B3235" s="1">
        <v>45648</v>
      </c>
      <c r="C3235" t="s">
        <v>3724</v>
      </c>
      <c r="D3235" t="s">
        <v>629</v>
      </c>
      <c r="E3235" t="s">
        <v>45</v>
      </c>
      <c r="F3235" t="s">
        <v>45</v>
      </c>
      <c r="G3235" t="s">
        <v>107</v>
      </c>
      <c r="H3235" t="s">
        <v>30</v>
      </c>
      <c r="J3235" t="s">
        <v>309</v>
      </c>
      <c r="K3235" t="s">
        <v>33</v>
      </c>
      <c r="L3235" t="s">
        <v>58</v>
      </c>
      <c r="M3235" t="s">
        <v>35</v>
      </c>
      <c r="N3235" s="1">
        <v>45685</v>
      </c>
      <c r="O3235">
        <v>107</v>
      </c>
      <c r="P3235">
        <v>274</v>
      </c>
      <c r="Q3235">
        <v>222</v>
      </c>
      <c r="R3235">
        <v>24</v>
      </c>
      <c r="S3235">
        <v>2568</v>
      </c>
      <c r="T3235" s="3">
        <v>0.09</v>
      </c>
      <c r="U3235">
        <v>231.12</v>
      </c>
      <c r="V3235" s="2">
        <v>2568</v>
      </c>
      <c r="W3235">
        <v>4</v>
      </c>
      <c r="X3235" s="2">
        <v>2572</v>
      </c>
    </row>
    <row r="3236" spans="1:24">
      <c r="A3236" t="s">
        <v>5672</v>
      </c>
      <c r="B3236" s="1">
        <v>45648</v>
      </c>
      <c r="C3236" t="s">
        <v>4062</v>
      </c>
      <c r="D3236" t="s">
        <v>631</v>
      </c>
      <c r="E3236" t="s">
        <v>27</v>
      </c>
      <c r="F3236" t="s">
        <v>28</v>
      </c>
      <c r="G3236" t="s">
        <v>107</v>
      </c>
      <c r="H3236" t="s">
        <v>47</v>
      </c>
      <c r="J3236" t="s">
        <v>313</v>
      </c>
      <c r="K3236" t="s">
        <v>57</v>
      </c>
      <c r="L3236" t="s">
        <v>51</v>
      </c>
      <c r="M3236" t="s">
        <v>35</v>
      </c>
      <c r="N3236" s="1">
        <v>45690</v>
      </c>
      <c r="O3236">
        <v>122</v>
      </c>
      <c r="P3236">
        <v>264</v>
      </c>
      <c r="Q3236">
        <v>39</v>
      </c>
      <c r="R3236">
        <v>45</v>
      </c>
      <c r="S3236">
        <v>5490</v>
      </c>
      <c r="T3236" s="3">
        <v>0.05</v>
      </c>
      <c r="U3236">
        <v>274.5</v>
      </c>
      <c r="V3236" s="2">
        <v>5490</v>
      </c>
      <c r="W3236">
        <v>4</v>
      </c>
      <c r="X3236" s="2">
        <v>5494</v>
      </c>
    </row>
    <row r="3237" spans="1:24">
      <c r="A3237" t="s">
        <v>5673</v>
      </c>
      <c r="B3237" s="1">
        <v>45646</v>
      </c>
      <c r="C3237" t="s">
        <v>2968</v>
      </c>
      <c r="D3237" t="s">
        <v>633</v>
      </c>
      <c r="E3237" t="s">
        <v>39</v>
      </c>
      <c r="F3237" t="s">
        <v>39</v>
      </c>
      <c r="G3237" t="s">
        <v>29</v>
      </c>
      <c r="H3237" t="s">
        <v>62</v>
      </c>
      <c r="J3237" t="s">
        <v>317</v>
      </c>
      <c r="K3237" t="s">
        <v>33</v>
      </c>
      <c r="L3237" t="s">
        <v>58</v>
      </c>
      <c r="M3237" t="s">
        <v>35</v>
      </c>
      <c r="N3237" s="1">
        <v>45685</v>
      </c>
      <c r="O3237">
        <v>302</v>
      </c>
      <c r="P3237">
        <v>323</v>
      </c>
      <c r="Q3237">
        <v>181</v>
      </c>
      <c r="R3237">
        <v>16</v>
      </c>
      <c r="S3237">
        <v>4832</v>
      </c>
      <c r="T3237" s="3">
        <v>0</v>
      </c>
      <c r="U3237">
        <v>0</v>
      </c>
      <c r="V3237" s="2">
        <v>4832</v>
      </c>
      <c r="W3237">
        <v>6.35</v>
      </c>
      <c r="X3237" s="2">
        <v>4838.3500000000004</v>
      </c>
    </row>
    <row r="3238" spans="1:24">
      <c r="A3238" t="s">
        <v>5674</v>
      </c>
      <c r="B3238" s="1">
        <v>45436</v>
      </c>
      <c r="C3238" t="s">
        <v>5322</v>
      </c>
      <c r="D3238" t="s">
        <v>635</v>
      </c>
      <c r="E3238" t="s">
        <v>45</v>
      </c>
      <c r="F3238" t="s">
        <v>45</v>
      </c>
      <c r="G3238" t="s">
        <v>107</v>
      </c>
      <c r="H3238" t="s">
        <v>30</v>
      </c>
      <c r="J3238" t="s">
        <v>321</v>
      </c>
      <c r="K3238" t="s">
        <v>50</v>
      </c>
      <c r="L3238" t="s">
        <v>34</v>
      </c>
      <c r="M3238" t="s">
        <v>35</v>
      </c>
      <c r="N3238" s="1">
        <v>45448</v>
      </c>
      <c r="O3238">
        <v>24</v>
      </c>
      <c r="P3238">
        <v>125</v>
      </c>
      <c r="Q3238">
        <v>217</v>
      </c>
      <c r="R3238">
        <v>39</v>
      </c>
      <c r="S3238">
        <v>936</v>
      </c>
      <c r="T3238" s="3">
        <v>0.04</v>
      </c>
      <c r="U3238">
        <v>37.44</v>
      </c>
      <c r="V3238" s="2">
        <v>936</v>
      </c>
      <c r="W3238">
        <v>4</v>
      </c>
      <c r="X3238" s="2">
        <v>940</v>
      </c>
    </row>
    <row r="3239" spans="1:24">
      <c r="A3239" t="s">
        <v>5675</v>
      </c>
      <c r="B3239" s="1">
        <v>45506</v>
      </c>
      <c r="C3239" t="s">
        <v>5324</v>
      </c>
      <c r="D3239" t="s">
        <v>637</v>
      </c>
      <c r="E3239" t="s">
        <v>27</v>
      </c>
      <c r="F3239" t="s">
        <v>28</v>
      </c>
      <c r="G3239" t="s">
        <v>29</v>
      </c>
      <c r="H3239" t="s">
        <v>30</v>
      </c>
      <c r="J3239" t="s">
        <v>324</v>
      </c>
      <c r="K3239" t="s">
        <v>57</v>
      </c>
      <c r="L3239" t="s">
        <v>34</v>
      </c>
      <c r="M3239" t="s">
        <v>35</v>
      </c>
      <c r="N3239" s="1">
        <v>45520</v>
      </c>
      <c r="O3239">
        <v>293</v>
      </c>
      <c r="P3239">
        <v>356</v>
      </c>
      <c r="Q3239">
        <v>272</v>
      </c>
      <c r="R3239">
        <v>28</v>
      </c>
      <c r="S3239">
        <v>8204</v>
      </c>
      <c r="T3239" s="3">
        <v>0.05</v>
      </c>
      <c r="U3239">
        <v>410.2</v>
      </c>
      <c r="V3239" s="2">
        <v>8204</v>
      </c>
      <c r="W3239">
        <v>5.81</v>
      </c>
      <c r="X3239" s="2">
        <v>8209.81</v>
      </c>
    </row>
    <row r="3240" spans="1:24">
      <c r="A3240" t="s">
        <v>5676</v>
      </c>
      <c r="B3240" s="1">
        <v>45618</v>
      </c>
      <c r="C3240" t="s">
        <v>2309</v>
      </c>
      <c r="D3240" t="s">
        <v>639</v>
      </c>
      <c r="E3240" t="s">
        <v>39</v>
      </c>
      <c r="F3240" t="s">
        <v>39</v>
      </c>
      <c r="G3240" t="s">
        <v>107</v>
      </c>
      <c r="H3240" t="s">
        <v>62</v>
      </c>
      <c r="J3240" t="s">
        <v>328</v>
      </c>
      <c r="K3240" t="s">
        <v>33</v>
      </c>
      <c r="L3240" t="s">
        <v>34</v>
      </c>
      <c r="M3240" t="s">
        <v>35</v>
      </c>
      <c r="N3240" s="1">
        <v>45669</v>
      </c>
      <c r="O3240">
        <v>298</v>
      </c>
      <c r="P3240">
        <v>525</v>
      </c>
      <c r="Q3240">
        <v>117</v>
      </c>
      <c r="R3240">
        <v>18</v>
      </c>
      <c r="S3240">
        <v>5364</v>
      </c>
      <c r="T3240" s="3">
        <v>0.06</v>
      </c>
      <c r="U3240">
        <v>321.83999999999997</v>
      </c>
      <c r="V3240" s="2">
        <v>5364</v>
      </c>
      <c r="W3240">
        <v>2.99</v>
      </c>
      <c r="X3240" s="2">
        <v>5366.99</v>
      </c>
    </row>
    <row r="3241" spans="1:24">
      <c r="A3241" t="s">
        <v>5677</v>
      </c>
      <c r="B3241" s="1">
        <v>45639</v>
      </c>
      <c r="C3241" t="s">
        <v>3076</v>
      </c>
      <c r="D3241" t="s">
        <v>641</v>
      </c>
      <c r="E3241" t="s">
        <v>45</v>
      </c>
      <c r="F3241" t="s">
        <v>45</v>
      </c>
      <c r="G3241" t="s">
        <v>72</v>
      </c>
      <c r="H3241" t="s">
        <v>66</v>
      </c>
      <c r="J3241" t="s">
        <v>332</v>
      </c>
      <c r="K3241" t="s">
        <v>33</v>
      </c>
      <c r="L3241" t="s">
        <v>34</v>
      </c>
      <c r="M3241" t="s">
        <v>35</v>
      </c>
      <c r="N3241" s="1">
        <v>45661</v>
      </c>
      <c r="O3241">
        <v>244</v>
      </c>
      <c r="P3241">
        <v>504</v>
      </c>
      <c r="Q3241">
        <v>16</v>
      </c>
      <c r="R3241">
        <v>26</v>
      </c>
      <c r="S3241">
        <v>6344</v>
      </c>
      <c r="T3241" s="3">
        <v>0.1</v>
      </c>
      <c r="U3241">
        <v>634.4</v>
      </c>
      <c r="V3241" s="2">
        <v>6344</v>
      </c>
      <c r="W3241">
        <v>19.989999999999998</v>
      </c>
      <c r="X3241" s="2">
        <v>6363.99</v>
      </c>
    </row>
    <row r="3242" spans="1:24">
      <c r="A3242" t="s">
        <v>5678</v>
      </c>
      <c r="B3242" s="1">
        <v>45345</v>
      </c>
      <c r="C3242" t="s">
        <v>5328</v>
      </c>
      <c r="D3242" t="s">
        <v>643</v>
      </c>
      <c r="E3242" t="s">
        <v>39</v>
      </c>
      <c r="F3242" t="s">
        <v>39</v>
      </c>
      <c r="G3242" t="s">
        <v>107</v>
      </c>
      <c r="H3242" t="s">
        <v>30</v>
      </c>
      <c r="J3242" t="s">
        <v>336</v>
      </c>
      <c r="K3242" t="s">
        <v>50</v>
      </c>
      <c r="L3242" t="s">
        <v>41</v>
      </c>
      <c r="M3242" t="s">
        <v>52</v>
      </c>
      <c r="N3242" s="1">
        <v>45384</v>
      </c>
      <c r="O3242">
        <v>185</v>
      </c>
      <c r="P3242">
        <v>232</v>
      </c>
      <c r="Q3242">
        <v>212</v>
      </c>
      <c r="R3242">
        <v>21</v>
      </c>
      <c r="S3242">
        <v>3885</v>
      </c>
      <c r="T3242" s="3">
        <v>0</v>
      </c>
      <c r="U3242">
        <v>0</v>
      </c>
      <c r="V3242" s="2">
        <v>3885</v>
      </c>
      <c r="W3242">
        <v>1.39</v>
      </c>
      <c r="X3242" s="2">
        <v>3886.39</v>
      </c>
    </row>
    <row r="3243" spans="1:24">
      <c r="A3243" t="s">
        <v>5679</v>
      </c>
      <c r="B3243" s="1">
        <v>45469</v>
      </c>
      <c r="C3243" t="s">
        <v>5330</v>
      </c>
      <c r="D3243" t="s">
        <v>645</v>
      </c>
      <c r="E3243" t="s">
        <v>39</v>
      </c>
      <c r="F3243" t="s">
        <v>39</v>
      </c>
      <c r="G3243" t="s">
        <v>46</v>
      </c>
      <c r="H3243" t="s">
        <v>125</v>
      </c>
      <c r="J3243" t="s">
        <v>340</v>
      </c>
      <c r="K3243" t="s">
        <v>33</v>
      </c>
      <c r="L3243" t="s">
        <v>51</v>
      </c>
      <c r="M3243" t="s">
        <v>35</v>
      </c>
      <c r="N3243" s="1">
        <v>45500</v>
      </c>
      <c r="O3243">
        <v>118</v>
      </c>
      <c r="P3243">
        <v>425</v>
      </c>
      <c r="Q3243">
        <v>191</v>
      </c>
      <c r="R3243">
        <v>21</v>
      </c>
      <c r="S3243">
        <v>2478</v>
      </c>
      <c r="T3243" s="3">
        <v>0.06</v>
      </c>
      <c r="U3243">
        <v>148.68</v>
      </c>
      <c r="V3243" s="2">
        <v>2478</v>
      </c>
      <c r="W3243">
        <v>1.5</v>
      </c>
      <c r="X3243" s="2">
        <v>2479.5</v>
      </c>
    </row>
    <row r="3244" spans="1:24">
      <c r="A3244" t="s">
        <v>5680</v>
      </c>
      <c r="B3244" s="1">
        <v>45359</v>
      </c>
      <c r="C3244" t="s">
        <v>4793</v>
      </c>
      <c r="D3244" t="s">
        <v>647</v>
      </c>
      <c r="E3244" t="s">
        <v>45</v>
      </c>
      <c r="F3244" t="s">
        <v>45</v>
      </c>
      <c r="G3244" t="s">
        <v>29</v>
      </c>
      <c r="H3244" t="s">
        <v>167</v>
      </c>
      <c r="J3244" t="s">
        <v>344</v>
      </c>
      <c r="K3244" t="s">
        <v>33</v>
      </c>
      <c r="L3244" t="s">
        <v>58</v>
      </c>
      <c r="M3244" t="s">
        <v>35</v>
      </c>
      <c r="N3244" s="1">
        <v>45383</v>
      </c>
      <c r="O3244">
        <v>98</v>
      </c>
      <c r="P3244">
        <v>134</v>
      </c>
      <c r="Q3244">
        <v>187</v>
      </c>
      <c r="R3244">
        <v>33</v>
      </c>
      <c r="S3244">
        <v>3234</v>
      </c>
      <c r="T3244" s="3">
        <v>0.05</v>
      </c>
      <c r="U3244">
        <v>161.69999999999999</v>
      </c>
      <c r="V3244" s="2">
        <v>3234</v>
      </c>
      <c r="W3244">
        <v>4</v>
      </c>
      <c r="X3244" s="2">
        <v>3238</v>
      </c>
    </row>
    <row r="3245" spans="1:24">
      <c r="A3245" t="s">
        <v>5681</v>
      </c>
      <c r="B3245" s="1">
        <v>45427</v>
      </c>
      <c r="C3245" t="s">
        <v>4214</v>
      </c>
      <c r="D3245" t="s">
        <v>649</v>
      </c>
      <c r="E3245" t="s">
        <v>27</v>
      </c>
      <c r="F3245" t="s">
        <v>28</v>
      </c>
      <c r="G3245" t="s">
        <v>29</v>
      </c>
      <c r="H3245" t="s">
        <v>167</v>
      </c>
      <c r="J3245" t="s">
        <v>348</v>
      </c>
      <c r="K3245" t="s">
        <v>50</v>
      </c>
      <c r="L3245" t="s">
        <v>51</v>
      </c>
      <c r="M3245" t="s">
        <v>52</v>
      </c>
      <c r="N3245" s="1">
        <v>45470</v>
      </c>
      <c r="O3245">
        <v>262</v>
      </c>
      <c r="P3245">
        <v>477</v>
      </c>
      <c r="Q3245">
        <v>205</v>
      </c>
      <c r="R3245">
        <v>41</v>
      </c>
      <c r="S3245">
        <v>10742</v>
      </c>
      <c r="T3245" s="3">
        <v>0.05</v>
      </c>
      <c r="U3245">
        <v>537.1</v>
      </c>
      <c r="V3245" s="2">
        <v>10742</v>
      </c>
      <c r="W3245">
        <v>5.81</v>
      </c>
      <c r="X3245" s="2">
        <v>10747.81</v>
      </c>
    </row>
    <row r="3246" spans="1:24">
      <c r="A3246" t="s">
        <v>5682</v>
      </c>
      <c r="B3246" s="1">
        <v>45430</v>
      </c>
      <c r="C3246" t="s">
        <v>3908</v>
      </c>
      <c r="D3246" t="s">
        <v>651</v>
      </c>
      <c r="E3246" t="s">
        <v>27</v>
      </c>
      <c r="F3246" t="s">
        <v>28</v>
      </c>
      <c r="G3246" t="s">
        <v>29</v>
      </c>
      <c r="H3246" t="s">
        <v>167</v>
      </c>
      <c r="J3246" t="s">
        <v>352</v>
      </c>
      <c r="K3246" t="s">
        <v>57</v>
      </c>
      <c r="L3246" t="s">
        <v>34</v>
      </c>
      <c r="M3246" t="s">
        <v>35</v>
      </c>
      <c r="N3246" s="1">
        <v>45443</v>
      </c>
      <c r="O3246">
        <v>78</v>
      </c>
      <c r="P3246">
        <v>111</v>
      </c>
      <c r="Q3246">
        <v>285</v>
      </c>
      <c r="R3246">
        <v>41</v>
      </c>
      <c r="S3246">
        <v>3198</v>
      </c>
      <c r="T3246" s="3">
        <v>0</v>
      </c>
      <c r="U3246">
        <v>0</v>
      </c>
      <c r="V3246" s="2">
        <v>3198</v>
      </c>
      <c r="W3246">
        <v>4.8099999999999996</v>
      </c>
      <c r="X3246" s="2">
        <v>3202.81</v>
      </c>
    </row>
    <row r="3247" spans="1:24">
      <c r="A3247" t="s">
        <v>5683</v>
      </c>
      <c r="B3247" s="1">
        <v>45296</v>
      </c>
      <c r="C3247" t="s">
        <v>4653</v>
      </c>
      <c r="D3247" t="s">
        <v>653</v>
      </c>
      <c r="E3247" t="s">
        <v>39</v>
      </c>
      <c r="F3247" t="s">
        <v>39</v>
      </c>
      <c r="G3247" t="s">
        <v>107</v>
      </c>
      <c r="H3247" t="s">
        <v>90</v>
      </c>
      <c r="J3247" t="s">
        <v>356</v>
      </c>
      <c r="K3247" t="s">
        <v>50</v>
      </c>
      <c r="L3247" t="s">
        <v>41</v>
      </c>
      <c r="M3247" t="s">
        <v>35</v>
      </c>
      <c r="N3247" s="1">
        <v>45349</v>
      </c>
      <c r="O3247">
        <v>151</v>
      </c>
      <c r="P3247">
        <v>359</v>
      </c>
      <c r="Q3247">
        <v>63</v>
      </c>
      <c r="R3247">
        <v>31</v>
      </c>
      <c r="S3247">
        <v>4681</v>
      </c>
      <c r="T3247" s="3">
        <v>0.04</v>
      </c>
      <c r="U3247">
        <v>187.24</v>
      </c>
      <c r="V3247" s="2">
        <v>4681</v>
      </c>
      <c r="W3247">
        <v>1</v>
      </c>
      <c r="X3247" s="2">
        <v>4682</v>
      </c>
    </row>
    <row r="3248" spans="1:24">
      <c r="A3248" t="s">
        <v>5684</v>
      </c>
      <c r="B3248" s="1">
        <v>45471</v>
      </c>
      <c r="C3248" t="s">
        <v>5336</v>
      </c>
      <c r="D3248" t="s">
        <v>655</v>
      </c>
      <c r="E3248" t="s">
        <v>45</v>
      </c>
      <c r="F3248" t="s">
        <v>45</v>
      </c>
      <c r="G3248" t="s">
        <v>29</v>
      </c>
      <c r="H3248" t="s">
        <v>47</v>
      </c>
      <c r="J3248" t="s">
        <v>360</v>
      </c>
      <c r="K3248" t="s">
        <v>57</v>
      </c>
      <c r="L3248" t="s">
        <v>51</v>
      </c>
      <c r="M3248" t="s">
        <v>35</v>
      </c>
      <c r="N3248" s="1">
        <v>45507</v>
      </c>
      <c r="O3248">
        <v>135</v>
      </c>
      <c r="P3248">
        <v>247</v>
      </c>
      <c r="Q3248">
        <v>265</v>
      </c>
      <c r="R3248">
        <v>12</v>
      </c>
      <c r="S3248">
        <v>1620</v>
      </c>
      <c r="T3248" s="3">
        <v>0.02</v>
      </c>
      <c r="U3248">
        <v>32.4</v>
      </c>
      <c r="V3248" s="2">
        <v>1620</v>
      </c>
      <c r="W3248">
        <v>7.18</v>
      </c>
      <c r="X3248" s="2">
        <v>1627.18</v>
      </c>
    </row>
    <row r="3249" spans="1:24">
      <c r="A3249" t="s">
        <v>5685</v>
      </c>
      <c r="B3249" s="1">
        <v>45360</v>
      </c>
      <c r="C3249" t="s">
        <v>4220</v>
      </c>
      <c r="D3249" t="s">
        <v>657</v>
      </c>
      <c r="E3249" t="s">
        <v>27</v>
      </c>
      <c r="F3249" t="s">
        <v>28</v>
      </c>
      <c r="G3249" t="s">
        <v>72</v>
      </c>
      <c r="H3249" t="s">
        <v>433</v>
      </c>
      <c r="J3249" t="s">
        <v>364</v>
      </c>
      <c r="K3249" t="s">
        <v>33</v>
      </c>
      <c r="L3249" t="s">
        <v>58</v>
      </c>
      <c r="M3249" t="s">
        <v>35</v>
      </c>
      <c r="N3249" s="1">
        <v>45377</v>
      </c>
      <c r="O3249">
        <v>167</v>
      </c>
      <c r="P3249">
        <v>488</v>
      </c>
      <c r="Q3249">
        <v>115</v>
      </c>
      <c r="R3249">
        <v>31</v>
      </c>
      <c r="S3249">
        <v>5177</v>
      </c>
      <c r="T3249" s="3">
        <v>0.09</v>
      </c>
      <c r="U3249">
        <v>465.93</v>
      </c>
      <c r="V3249" s="2">
        <v>5177</v>
      </c>
      <c r="W3249">
        <v>1.3</v>
      </c>
      <c r="X3249" s="2">
        <v>5178.3</v>
      </c>
    </row>
    <row r="3250" spans="1:24">
      <c r="A3250" t="s">
        <v>5686</v>
      </c>
      <c r="B3250" s="1">
        <v>45482</v>
      </c>
      <c r="C3250" t="s">
        <v>4222</v>
      </c>
      <c r="D3250" t="s">
        <v>659</v>
      </c>
      <c r="E3250" t="s">
        <v>27</v>
      </c>
      <c r="F3250" t="s">
        <v>28</v>
      </c>
      <c r="G3250" t="s">
        <v>46</v>
      </c>
      <c r="H3250" t="s">
        <v>30</v>
      </c>
      <c r="J3250" t="s">
        <v>368</v>
      </c>
      <c r="K3250" t="s">
        <v>57</v>
      </c>
      <c r="L3250" t="s">
        <v>34</v>
      </c>
      <c r="M3250" t="s">
        <v>35</v>
      </c>
      <c r="N3250" s="1">
        <v>45523</v>
      </c>
      <c r="O3250">
        <v>243</v>
      </c>
      <c r="P3250">
        <v>448</v>
      </c>
      <c r="Q3250">
        <v>300</v>
      </c>
      <c r="R3250">
        <v>28</v>
      </c>
      <c r="S3250">
        <v>6804</v>
      </c>
      <c r="T3250" s="3">
        <v>0.09</v>
      </c>
      <c r="U3250">
        <v>612.36</v>
      </c>
      <c r="V3250" s="2">
        <v>6804</v>
      </c>
      <c r="W3250">
        <v>15.1</v>
      </c>
      <c r="X3250" s="2">
        <v>6819.1</v>
      </c>
    </row>
    <row r="3251" spans="1:24">
      <c r="A3251" t="s">
        <v>5687</v>
      </c>
      <c r="B3251" s="1">
        <v>45396</v>
      </c>
      <c r="C3251" t="s">
        <v>2307</v>
      </c>
      <c r="D3251" t="s">
        <v>661</v>
      </c>
      <c r="E3251" t="s">
        <v>39</v>
      </c>
      <c r="F3251" t="s">
        <v>39</v>
      </c>
      <c r="G3251" t="s">
        <v>29</v>
      </c>
      <c r="H3251" t="s">
        <v>416</v>
      </c>
      <c r="J3251" t="s">
        <v>372</v>
      </c>
      <c r="K3251" t="s">
        <v>33</v>
      </c>
      <c r="L3251" t="s">
        <v>41</v>
      </c>
      <c r="M3251" t="s">
        <v>35</v>
      </c>
      <c r="N3251" s="1">
        <v>45448</v>
      </c>
      <c r="O3251">
        <v>174</v>
      </c>
      <c r="P3251">
        <v>483</v>
      </c>
      <c r="Q3251">
        <v>232</v>
      </c>
      <c r="R3251">
        <v>22</v>
      </c>
      <c r="S3251">
        <v>3828</v>
      </c>
      <c r="T3251" s="3">
        <v>0.05</v>
      </c>
      <c r="U3251">
        <v>191.4</v>
      </c>
      <c r="V3251" s="2">
        <v>3828</v>
      </c>
      <c r="W3251">
        <v>13.89</v>
      </c>
      <c r="X3251" s="2">
        <v>3841.89</v>
      </c>
    </row>
    <row r="3252" spans="1:24">
      <c r="A3252" t="s">
        <v>5688</v>
      </c>
      <c r="B3252" s="1">
        <v>45499</v>
      </c>
      <c r="C3252" t="s">
        <v>2284</v>
      </c>
      <c r="D3252" t="s">
        <v>663</v>
      </c>
      <c r="E3252" t="s">
        <v>45</v>
      </c>
      <c r="F3252" t="s">
        <v>45</v>
      </c>
      <c r="G3252" t="s">
        <v>29</v>
      </c>
      <c r="H3252" t="s">
        <v>62</v>
      </c>
      <c r="J3252" t="s">
        <v>376</v>
      </c>
      <c r="K3252" t="s">
        <v>33</v>
      </c>
      <c r="L3252" t="s">
        <v>51</v>
      </c>
      <c r="M3252" t="s">
        <v>35</v>
      </c>
      <c r="N3252" s="1">
        <v>45518</v>
      </c>
      <c r="O3252">
        <v>40</v>
      </c>
      <c r="P3252">
        <v>337</v>
      </c>
      <c r="Q3252">
        <v>68</v>
      </c>
      <c r="R3252">
        <v>44</v>
      </c>
      <c r="S3252">
        <v>1760</v>
      </c>
      <c r="T3252" s="3">
        <v>0.08</v>
      </c>
      <c r="U3252">
        <v>140.80000000000001</v>
      </c>
      <c r="V3252" s="2">
        <v>1760</v>
      </c>
      <c r="W3252">
        <v>4.99</v>
      </c>
      <c r="X3252" s="2">
        <v>1764.99</v>
      </c>
    </row>
    <row r="3253" spans="1:24">
      <c r="A3253" t="s">
        <v>5689</v>
      </c>
      <c r="B3253" s="1">
        <v>45429</v>
      </c>
      <c r="C3253" t="s">
        <v>5342</v>
      </c>
      <c r="D3253" t="s">
        <v>665</v>
      </c>
      <c r="E3253" t="s">
        <v>27</v>
      </c>
      <c r="F3253" t="s">
        <v>28</v>
      </c>
      <c r="G3253" t="s">
        <v>29</v>
      </c>
      <c r="H3253" t="s">
        <v>30</v>
      </c>
      <c r="J3253" t="s">
        <v>380</v>
      </c>
      <c r="K3253" t="s">
        <v>33</v>
      </c>
      <c r="L3253" t="s">
        <v>58</v>
      </c>
      <c r="M3253" t="s">
        <v>35</v>
      </c>
      <c r="N3253" s="1">
        <v>45479</v>
      </c>
      <c r="O3253">
        <v>259</v>
      </c>
      <c r="P3253">
        <v>536</v>
      </c>
      <c r="Q3253">
        <v>317</v>
      </c>
      <c r="R3253">
        <v>41</v>
      </c>
      <c r="S3253">
        <v>10619</v>
      </c>
      <c r="T3253" s="3">
        <v>0.09</v>
      </c>
      <c r="U3253">
        <v>955.71</v>
      </c>
      <c r="V3253" s="2">
        <v>10619</v>
      </c>
      <c r="W3253">
        <v>19.989999999999998</v>
      </c>
      <c r="X3253" s="2">
        <v>10638.99</v>
      </c>
    </row>
    <row r="3254" spans="1:24">
      <c r="A3254" t="s">
        <v>5690</v>
      </c>
      <c r="B3254" s="1">
        <v>45410</v>
      </c>
      <c r="C3254" t="s">
        <v>5344</v>
      </c>
      <c r="D3254" t="s">
        <v>667</v>
      </c>
      <c r="E3254" t="s">
        <v>39</v>
      </c>
      <c r="F3254" t="s">
        <v>39</v>
      </c>
      <c r="G3254" t="s">
        <v>29</v>
      </c>
      <c r="H3254" t="s">
        <v>150</v>
      </c>
      <c r="J3254" t="s">
        <v>384</v>
      </c>
      <c r="K3254" t="s">
        <v>50</v>
      </c>
      <c r="L3254" t="s">
        <v>58</v>
      </c>
      <c r="M3254" t="s">
        <v>35</v>
      </c>
      <c r="N3254" s="1">
        <v>45428</v>
      </c>
      <c r="O3254">
        <v>154</v>
      </c>
      <c r="P3254">
        <v>280</v>
      </c>
      <c r="Q3254">
        <v>9</v>
      </c>
      <c r="R3254">
        <v>31</v>
      </c>
      <c r="S3254">
        <v>4774</v>
      </c>
      <c r="T3254" s="3">
        <v>0.03</v>
      </c>
      <c r="U3254">
        <v>143.22</v>
      </c>
      <c r="V3254" s="2">
        <v>4774</v>
      </c>
      <c r="W3254">
        <v>11.28</v>
      </c>
      <c r="X3254" s="2">
        <v>4785.28</v>
      </c>
    </row>
    <row r="3255" spans="1:24">
      <c r="A3255" t="s">
        <v>5691</v>
      </c>
      <c r="B3255" s="1">
        <v>45485</v>
      </c>
      <c r="C3255" t="s">
        <v>4666</v>
      </c>
      <c r="D3255" t="s">
        <v>669</v>
      </c>
      <c r="E3255" t="s">
        <v>45</v>
      </c>
      <c r="F3255" t="s">
        <v>45</v>
      </c>
      <c r="G3255" t="s">
        <v>107</v>
      </c>
      <c r="H3255" t="s">
        <v>30</v>
      </c>
      <c r="J3255" t="s">
        <v>388</v>
      </c>
      <c r="K3255" t="s">
        <v>57</v>
      </c>
      <c r="L3255" t="s">
        <v>58</v>
      </c>
      <c r="M3255" t="s">
        <v>52</v>
      </c>
      <c r="N3255" s="1">
        <v>45534</v>
      </c>
      <c r="O3255">
        <v>66</v>
      </c>
      <c r="P3255">
        <v>133</v>
      </c>
      <c r="Q3255">
        <v>207</v>
      </c>
      <c r="R3255">
        <v>44</v>
      </c>
      <c r="S3255">
        <v>2904</v>
      </c>
      <c r="T3255" s="3">
        <v>0.02</v>
      </c>
      <c r="U3255">
        <v>58.08</v>
      </c>
      <c r="V3255" s="2">
        <v>2904</v>
      </c>
      <c r="W3255">
        <v>2.35</v>
      </c>
      <c r="X3255" s="2">
        <v>2906.35</v>
      </c>
    </row>
    <row r="3256" spans="1:24">
      <c r="A3256" t="s">
        <v>5692</v>
      </c>
      <c r="B3256" s="1">
        <v>45419</v>
      </c>
      <c r="C3256" t="s">
        <v>4386</v>
      </c>
      <c r="D3256" t="s">
        <v>671</v>
      </c>
      <c r="E3256" t="s">
        <v>27</v>
      </c>
      <c r="F3256" t="s">
        <v>28</v>
      </c>
      <c r="G3256" t="s">
        <v>46</v>
      </c>
      <c r="H3256" t="s">
        <v>30</v>
      </c>
      <c r="J3256" t="s">
        <v>392</v>
      </c>
      <c r="K3256" t="s">
        <v>50</v>
      </c>
      <c r="L3256" t="s">
        <v>41</v>
      </c>
      <c r="M3256" t="s">
        <v>35</v>
      </c>
      <c r="N3256" s="1">
        <v>45476</v>
      </c>
      <c r="O3256">
        <v>18</v>
      </c>
      <c r="P3256">
        <v>272</v>
      </c>
      <c r="Q3256">
        <v>23</v>
      </c>
      <c r="R3256">
        <v>35</v>
      </c>
      <c r="S3256">
        <v>630</v>
      </c>
      <c r="T3256" s="3">
        <v>0.1</v>
      </c>
      <c r="U3256">
        <v>63</v>
      </c>
      <c r="V3256" s="2">
        <v>630</v>
      </c>
      <c r="W3256">
        <v>2.85</v>
      </c>
      <c r="X3256" s="2">
        <v>632.85</v>
      </c>
    </row>
    <row r="3257" spans="1:24">
      <c r="A3257" t="s">
        <v>5693</v>
      </c>
      <c r="B3257" s="1">
        <v>45553</v>
      </c>
      <c r="C3257" t="s">
        <v>5348</v>
      </c>
      <c r="D3257" t="s">
        <v>673</v>
      </c>
      <c r="E3257" t="s">
        <v>39</v>
      </c>
      <c r="F3257" t="s">
        <v>39</v>
      </c>
      <c r="G3257" t="s">
        <v>107</v>
      </c>
      <c r="H3257" t="s">
        <v>90</v>
      </c>
      <c r="J3257" t="s">
        <v>396</v>
      </c>
      <c r="K3257" t="s">
        <v>57</v>
      </c>
      <c r="L3257" t="s">
        <v>34</v>
      </c>
      <c r="M3257" t="s">
        <v>35</v>
      </c>
      <c r="N3257" s="1">
        <v>45561</v>
      </c>
      <c r="O3257">
        <v>256</v>
      </c>
      <c r="P3257">
        <v>272</v>
      </c>
      <c r="Q3257">
        <v>202</v>
      </c>
      <c r="R3257">
        <v>35</v>
      </c>
      <c r="S3257">
        <v>8960</v>
      </c>
      <c r="T3257" s="3">
        <v>0.04</v>
      </c>
      <c r="U3257">
        <v>358.4</v>
      </c>
      <c r="V3257" s="2">
        <v>8960</v>
      </c>
      <c r="W3257">
        <v>1.49</v>
      </c>
      <c r="X3257" s="2">
        <v>8961.49</v>
      </c>
    </row>
    <row r="3258" spans="1:24">
      <c r="A3258" t="s">
        <v>5694</v>
      </c>
      <c r="B3258" s="1">
        <v>45374</v>
      </c>
      <c r="C3258" t="s">
        <v>4672</v>
      </c>
      <c r="D3258" t="s">
        <v>675</v>
      </c>
      <c r="E3258" t="s">
        <v>45</v>
      </c>
      <c r="F3258" t="s">
        <v>45</v>
      </c>
      <c r="G3258" t="s">
        <v>29</v>
      </c>
      <c r="H3258" t="s">
        <v>47</v>
      </c>
      <c r="J3258" t="s">
        <v>400</v>
      </c>
      <c r="K3258" t="s">
        <v>33</v>
      </c>
      <c r="L3258" t="s">
        <v>41</v>
      </c>
      <c r="M3258" t="s">
        <v>52</v>
      </c>
      <c r="N3258" s="1">
        <v>45384</v>
      </c>
      <c r="O3258">
        <v>321</v>
      </c>
      <c r="P3258">
        <v>546</v>
      </c>
      <c r="Q3258">
        <v>83</v>
      </c>
      <c r="R3258">
        <v>43</v>
      </c>
      <c r="S3258">
        <v>13803</v>
      </c>
      <c r="T3258" s="3">
        <v>0.1</v>
      </c>
      <c r="U3258">
        <v>1380.3</v>
      </c>
      <c r="V3258" s="2">
        <v>13803</v>
      </c>
      <c r="W3258">
        <v>2.64</v>
      </c>
      <c r="X3258" s="2">
        <v>13805.64</v>
      </c>
    </row>
    <row r="3259" spans="1:24">
      <c r="A3259" t="s">
        <v>5695</v>
      </c>
      <c r="B3259" s="1">
        <v>45352</v>
      </c>
      <c r="C3259" t="s">
        <v>5351</v>
      </c>
      <c r="D3259" t="s">
        <v>677</v>
      </c>
      <c r="E3259" t="s">
        <v>27</v>
      </c>
      <c r="F3259" t="s">
        <v>28</v>
      </c>
      <c r="G3259" t="s">
        <v>107</v>
      </c>
      <c r="H3259" t="s">
        <v>150</v>
      </c>
      <c r="J3259" t="s">
        <v>404</v>
      </c>
      <c r="K3259" t="s">
        <v>57</v>
      </c>
      <c r="L3259" t="s">
        <v>58</v>
      </c>
      <c r="M3259" t="s">
        <v>35</v>
      </c>
      <c r="N3259" s="1">
        <v>45383</v>
      </c>
      <c r="O3259">
        <v>218</v>
      </c>
      <c r="P3259">
        <v>475</v>
      </c>
      <c r="Q3259">
        <v>126</v>
      </c>
      <c r="R3259">
        <v>28</v>
      </c>
      <c r="S3259">
        <v>6104</v>
      </c>
      <c r="T3259" s="3">
        <v>0.1</v>
      </c>
      <c r="U3259">
        <v>610.4</v>
      </c>
      <c r="V3259" s="2">
        <v>6104</v>
      </c>
      <c r="W3259">
        <v>11.15</v>
      </c>
      <c r="X3259" s="2">
        <v>6115.15</v>
      </c>
    </row>
    <row r="3260" spans="1:24">
      <c r="A3260" t="s">
        <v>5696</v>
      </c>
      <c r="B3260" s="1">
        <v>45549</v>
      </c>
      <c r="C3260" t="s">
        <v>2081</v>
      </c>
      <c r="D3260" t="s">
        <v>679</v>
      </c>
      <c r="E3260" t="s">
        <v>39</v>
      </c>
      <c r="F3260" t="s">
        <v>39</v>
      </c>
      <c r="G3260" t="s">
        <v>29</v>
      </c>
      <c r="H3260" t="s">
        <v>167</v>
      </c>
      <c r="J3260" t="s">
        <v>408</v>
      </c>
      <c r="K3260" t="s">
        <v>33</v>
      </c>
      <c r="L3260" t="s">
        <v>58</v>
      </c>
      <c r="M3260" t="s">
        <v>35</v>
      </c>
      <c r="N3260" s="1">
        <v>45587</v>
      </c>
      <c r="O3260">
        <v>160</v>
      </c>
      <c r="P3260">
        <v>281</v>
      </c>
      <c r="Q3260">
        <v>18</v>
      </c>
      <c r="R3260">
        <v>25</v>
      </c>
      <c r="S3260">
        <v>4000</v>
      </c>
      <c r="T3260" s="3">
        <v>0.03</v>
      </c>
      <c r="U3260">
        <v>120</v>
      </c>
      <c r="V3260" s="2">
        <v>4000</v>
      </c>
      <c r="W3260">
        <v>1.49</v>
      </c>
      <c r="X3260" s="2">
        <v>4001.49</v>
      </c>
    </row>
    <row r="3261" spans="1:24">
      <c r="A3261" t="s">
        <v>5697</v>
      </c>
      <c r="B3261" s="1">
        <v>45517</v>
      </c>
      <c r="C3261" t="s">
        <v>3617</v>
      </c>
      <c r="D3261" t="s">
        <v>681</v>
      </c>
      <c r="E3261" t="s">
        <v>45</v>
      </c>
      <c r="F3261" t="s">
        <v>45</v>
      </c>
      <c r="G3261" t="s">
        <v>29</v>
      </c>
      <c r="H3261" t="s">
        <v>62</v>
      </c>
      <c r="J3261" t="s">
        <v>412</v>
      </c>
      <c r="K3261" t="s">
        <v>50</v>
      </c>
      <c r="L3261" t="s">
        <v>51</v>
      </c>
      <c r="M3261" t="s">
        <v>52</v>
      </c>
      <c r="N3261" s="1">
        <v>45569</v>
      </c>
      <c r="O3261">
        <v>232</v>
      </c>
      <c r="P3261">
        <v>338</v>
      </c>
      <c r="Q3261">
        <v>125</v>
      </c>
      <c r="R3261">
        <v>50</v>
      </c>
      <c r="S3261">
        <v>11600</v>
      </c>
      <c r="T3261" s="3">
        <v>7.0000000000000007E-2</v>
      </c>
      <c r="U3261">
        <v>812</v>
      </c>
      <c r="V3261" s="2">
        <v>11600</v>
      </c>
      <c r="W3261">
        <v>4</v>
      </c>
      <c r="X3261" s="2">
        <v>11604</v>
      </c>
    </row>
    <row r="3262" spans="1:24">
      <c r="A3262" t="s">
        <v>5698</v>
      </c>
      <c r="B3262" s="1">
        <v>45299</v>
      </c>
      <c r="C3262" t="s">
        <v>5355</v>
      </c>
      <c r="D3262" t="s">
        <v>683</v>
      </c>
      <c r="E3262" t="s">
        <v>27</v>
      </c>
      <c r="F3262" t="s">
        <v>28</v>
      </c>
      <c r="G3262" t="s">
        <v>72</v>
      </c>
      <c r="H3262" t="s">
        <v>47</v>
      </c>
      <c r="J3262" t="s">
        <v>417</v>
      </c>
      <c r="K3262" t="s">
        <v>57</v>
      </c>
      <c r="L3262" t="s">
        <v>58</v>
      </c>
      <c r="M3262" t="s">
        <v>35</v>
      </c>
      <c r="N3262" s="1">
        <v>45328</v>
      </c>
      <c r="O3262">
        <v>59</v>
      </c>
      <c r="P3262">
        <v>246</v>
      </c>
      <c r="Q3262">
        <v>125</v>
      </c>
      <c r="R3262">
        <v>47</v>
      </c>
      <c r="S3262">
        <v>2773</v>
      </c>
      <c r="T3262" s="3">
        <v>0.09</v>
      </c>
      <c r="U3262">
        <v>249.57</v>
      </c>
      <c r="V3262" s="2">
        <v>2773</v>
      </c>
      <c r="W3262">
        <v>0.5</v>
      </c>
      <c r="X3262" s="2">
        <v>2773.5</v>
      </c>
    </row>
    <row r="3263" spans="1:24">
      <c r="A3263" t="s">
        <v>5699</v>
      </c>
      <c r="B3263" s="1">
        <v>45458</v>
      </c>
      <c r="C3263" t="s">
        <v>5357</v>
      </c>
      <c r="D3263" t="s">
        <v>685</v>
      </c>
      <c r="E3263" t="s">
        <v>39</v>
      </c>
      <c r="F3263" t="s">
        <v>39</v>
      </c>
      <c r="G3263" t="s">
        <v>107</v>
      </c>
      <c r="H3263" t="s">
        <v>30</v>
      </c>
      <c r="J3263" t="s">
        <v>421</v>
      </c>
      <c r="K3263" t="s">
        <v>33</v>
      </c>
      <c r="L3263" t="s">
        <v>34</v>
      </c>
      <c r="M3263" t="s">
        <v>35</v>
      </c>
      <c r="N3263" s="1">
        <v>45476</v>
      </c>
      <c r="O3263">
        <v>107</v>
      </c>
      <c r="P3263">
        <v>157</v>
      </c>
      <c r="Q3263">
        <v>183</v>
      </c>
      <c r="R3263">
        <v>21</v>
      </c>
      <c r="S3263">
        <v>2247</v>
      </c>
      <c r="T3263" s="3">
        <v>0</v>
      </c>
      <c r="U3263">
        <v>0</v>
      </c>
      <c r="V3263" s="2">
        <v>2247</v>
      </c>
      <c r="W3263">
        <v>7.18</v>
      </c>
      <c r="X3263" s="2">
        <v>2254.1799999999998</v>
      </c>
    </row>
    <row r="3264" spans="1:24">
      <c r="A3264" t="s">
        <v>5700</v>
      </c>
      <c r="B3264" s="1">
        <v>45406</v>
      </c>
      <c r="C3264" t="s">
        <v>4244</v>
      </c>
      <c r="D3264" t="s">
        <v>687</v>
      </c>
      <c r="E3264" t="s">
        <v>45</v>
      </c>
      <c r="F3264" t="s">
        <v>45</v>
      </c>
      <c r="G3264" t="s">
        <v>72</v>
      </c>
      <c r="H3264" t="s">
        <v>90</v>
      </c>
      <c r="J3264" t="s">
        <v>425</v>
      </c>
      <c r="K3264" t="s">
        <v>57</v>
      </c>
      <c r="L3264" t="s">
        <v>34</v>
      </c>
      <c r="M3264" t="s">
        <v>35</v>
      </c>
      <c r="N3264" s="1">
        <v>45413</v>
      </c>
      <c r="O3264">
        <v>135</v>
      </c>
      <c r="P3264">
        <v>256</v>
      </c>
      <c r="Q3264">
        <v>266</v>
      </c>
      <c r="R3264">
        <v>41</v>
      </c>
      <c r="S3264">
        <v>5535</v>
      </c>
      <c r="T3264" s="3">
        <v>0.01</v>
      </c>
      <c r="U3264">
        <v>55.35</v>
      </c>
      <c r="V3264" s="2">
        <v>5535</v>
      </c>
      <c r="W3264">
        <v>1.63</v>
      </c>
      <c r="X3264" s="2">
        <v>5536.63</v>
      </c>
    </row>
    <row r="3265" spans="1:24">
      <c r="A3265" t="s">
        <v>5701</v>
      </c>
      <c r="B3265" s="1">
        <v>45457</v>
      </c>
      <c r="C3265" t="s">
        <v>5360</v>
      </c>
      <c r="D3265" t="s">
        <v>689</v>
      </c>
      <c r="E3265" t="s">
        <v>39</v>
      </c>
      <c r="F3265" t="s">
        <v>39</v>
      </c>
      <c r="G3265" t="s">
        <v>29</v>
      </c>
      <c r="H3265" t="s">
        <v>30</v>
      </c>
      <c r="J3265" t="s">
        <v>429</v>
      </c>
      <c r="K3265" t="s">
        <v>33</v>
      </c>
      <c r="L3265" t="s">
        <v>34</v>
      </c>
      <c r="M3265" t="s">
        <v>35</v>
      </c>
      <c r="N3265" s="1">
        <v>45496</v>
      </c>
      <c r="O3265">
        <v>198</v>
      </c>
      <c r="P3265">
        <v>255</v>
      </c>
      <c r="Q3265">
        <v>294</v>
      </c>
      <c r="R3265">
        <v>49</v>
      </c>
      <c r="S3265">
        <v>9702</v>
      </c>
      <c r="T3265" s="3">
        <v>0.03</v>
      </c>
      <c r="U3265">
        <v>291.06</v>
      </c>
      <c r="V3265" s="2">
        <v>9702</v>
      </c>
      <c r="W3265">
        <v>2.5</v>
      </c>
      <c r="X3265" s="2">
        <v>9704.5</v>
      </c>
    </row>
    <row r="3266" spans="1:24">
      <c r="A3266" t="s">
        <v>5702</v>
      </c>
      <c r="B3266" s="1">
        <v>45483</v>
      </c>
      <c r="C3266" t="s">
        <v>5362</v>
      </c>
      <c r="D3266" t="s">
        <v>691</v>
      </c>
      <c r="E3266" t="s">
        <v>45</v>
      </c>
      <c r="F3266" t="s">
        <v>45</v>
      </c>
      <c r="G3266" t="s">
        <v>72</v>
      </c>
      <c r="H3266" t="s">
        <v>416</v>
      </c>
      <c r="J3266" t="s">
        <v>434</v>
      </c>
      <c r="K3266" t="s">
        <v>50</v>
      </c>
      <c r="L3266" t="s">
        <v>58</v>
      </c>
      <c r="M3266" t="s">
        <v>35</v>
      </c>
      <c r="N3266" s="1">
        <v>45489</v>
      </c>
      <c r="O3266">
        <v>257</v>
      </c>
      <c r="P3266">
        <v>338</v>
      </c>
      <c r="Q3266">
        <v>103</v>
      </c>
      <c r="R3266">
        <v>15</v>
      </c>
      <c r="S3266">
        <v>3855</v>
      </c>
      <c r="T3266" s="3">
        <v>0.08</v>
      </c>
      <c r="U3266">
        <v>308.39999999999998</v>
      </c>
      <c r="V3266" s="2">
        <v>3855</v>
      </c>
      <c r="W3266">
        <v>5.77</v>
      </c>
      <c r="X3266" s="2">
        <v>3860.77</v>
      </c>
    </row>
    <row r="3267" spans="1:24">
      <c r="A3267" t="s">
        <v>5703</v>
      </c>
      <c r="B3267" s="1">
        <v>45564</v>
      </c>
      <c r="C3267" t="s">
        <v>3932</v>
      </c>
      <c r="D3267" t="s">
        <v>694</v>
      </c>
      <c r="E3267" t="s">
        <v>27</v>
      </c>
      <c r="F3267" t="s">
        <v>28</v>
      </c>
      <c r="G3267" t="s">
        <v>29</v>
      </c>
      <c r="H3267" t="s">
        <v>30</v>
      </c>
      <c r="J3267" t="s">
        <v>438</v>
      </c>
      <c r="K3267" t="s">
        <v>57</v>
      </c>
      <c r="L3267" t="s">
        <v>58</v>
      </c>
      <c r="M3267" t="s">
        <v>35</v>
      </c>
      <c r="N3267" s="1">
        <v>45620</v>
      </c>
      <c r="O3267">
        <v>41</v>
      </c>
      <c r="P3267">
        <v>199</v>
      </c>
      <c r="Q3267">
        <v>277</v>
      </c>
      <c r="R3267">
        <v>19</v>
      </c>
      <c r="S3267">
        <v>779</v>
      </c>
      <c r="T3267" s="3">
        <v>7.0000000000000007E-2</v>
      </c>
      <c r="U3267">
        <v>54.53</v>
      </c>
      <c r="V3267" s="2">
        <v>779</v>
      </c>
      <c r="W3267">
        <v>6.64</v>
      </c>
      <c r="X3267" s="2">
        <v>785.64</v>
      </c>
    </row>
    <row r="3268" spans="1:24">
      <c r="A3268" t="s">
        <v>5704</v>
      </c>
      <c r="B3268" s="1">
        <v>45490</v>
      </c>
      <c r="C3268" t="s">
        <v>4688</v>
      </c>
      <c r="D3268" t="s">
        <v>697</v>
      </c>
      <c r="E3268" t="s">
        <v>27</v>
      </c>
      <c r="F3268" t="s">
        <v>28</v>
      </c>
      <c r="G3268" t="s">
        <v>107</v>
      </c>
      <c r="H3268" t="s">
        <v>47</v>
      </c>
      <c r="J3268" t="s">
        <v>442</v>
      </c>
      <c r="K3268" t="s">
        <v>33</v>
      </c>
      <c r="L3268" t="s">
        <v>41</v>
      </c>
      <c r="M3268" t="s">
        <v>52</v>
      </c>
      <c r="N3268" s="1">
        <v>45508</v>
      </c>
      <c r="O3268">
        <v>269</v>
      </c>
      <c r="P3268">
        <v>470</v>
      </c>
      <c r="Q3268">
        <v>265</v>
      </c>
      <c r="R3268">
        <v>31</v>
      </c>
      <c r="S3268">
        <v>8339</v>
      </c>
      <c r="T3268" s="3">
        <v>0.06</v>
      </c>
      <c r="U3268">
        <v>500.34</v>
      </c>
      <c r="V3268" s="2">
        <v>8339</v>
      </c>
      <c r="W3268">
        <v>7.18</v>
      </c>
      <c r="X3268" s="2">
        <v>8346.18</v>
      </c>
    </row>
    <row r="3269" spans="1:24">
      <c r="A3269" t="s">
        <v>5705</v>
      </c>
      <c r="B3269" s="1">
        <v>45367</v>
      </c>
      <c r="C3269" t="s">
        <v>5366</v>
      </c>
      <c r="D3269" t="s">
        <v>700</v>
      </c>
      <c r="E3269" t="s">
        <v>39</v>
      </c>
      <c r="F3269" t="s">
        <v>39</v>
      </c>
      <c r="G3269" t="s">
        <v>107</v>
      </c>
      <c r="H3269" t="s">
        <v>150</v>
      </c>
      <c r="J3269" t="s">
        <v>446</v>
      </c>
      <c r="K3269" t="s">
        <v>33</v>
      </c>
      <c r="L3269" t="s">
        <v>34</v>
      </c>
      <c r="M3269" t="s">
        <v>35</v>
      </c>
      <c r="N3269" s="1">
        <v>45381</v>
      </c>
      <c r="O3269">
        <v>220</v>
      </c>
      <c r="P3269">
        <v>244</v>
      </c>
      <c r="Q3269">
        <v>251</v>
      </c>
      <c r="R3269">
        <v>13</v>
      </c>
      <c r="S3269">
        <v>2860</v>
      </c>
      <c r="T3269" s="3">
        <v>7.0000000000000007E-2</v>
      </c>
      <c r="U3269">
        <v>200.2</v>
      </c>
      <c r="V3269" s="2">
        <v>2860</v>
      </c>
      <c r="W3269">
        <v>0.95</v>
      </c>
      <c r="X3269" s="2">
        <v>2860.95</v>
      </c>
    </row>
    <row r="3270" spans="1:24">
      <c r="A3270" t="s">
        <v>5706</v>
      </c>
      <c r="B3270" s="1">
        <v>45592</v>
      </c>
      <c r="C3270" t="s">
        <v>3779</v>
      </c>
      <c r="D3270" t="s">
        <v>703</v>
      </c>
      <c r="E3270" t="s">
        <v>45</v>
      </c>
      <c r="F3270" t="s">
        <v>45</v>
      </c>
      <c r="G3270" t="s">
        <v>107</v>
      </c>
      <c r="H3270" t="s">
        <v>90</v>
      </c>
      <c r="J3270" t="s">
        <v>449</v>
      </c>
      <c r="K3270" t="s">
        <v>50</v>
      </c>
      <c r="L3270" t="s">
        <v>41</v>
      </c>
      <c r="M3270" t="s">
        <v>52</v>
      </c>
      <c r="N3270" s="1">
        <v>45624</v>
      </c>
      <c r="O3270">
        <v>308</v>
      </c>
      <c r="P3270">
        <v>490</v>
      </c>
      <c r="Q3270">
        <v>191</v>
      </c>
      <c r="R3270">
        <v>22</v>
      </c>
      <c r="S3270">
        <v>6776</v>
      </c>
      <c r="T3270" s="3">
        <v>0.01</v>
      </c>
      <c r="U3270">
        <v>67.760000000000005</v>
      </c>
      <c r="V3270" s="2">
        <v>6776</v>
      </c>
      <c r="W3270">
        <v>1.99</v>
      </c>
      <c r="X3270" s="2">
        <v>6777.99</v>
      </c>
    </row>
    <row r="3271" spans="1:24">
      <c r="A3271" t="s">
        <v>5707</v>
      </c>
      <c r="B3271" s="1">
        <v>45372</v>
      </c>
      <c r="C3271" t="s">
        <v>2770</v>
      </c>
      <c r="D3271" t="s">
        <v>706</v>
      </c>
      <c r="E3271" t="s">
        <v>27</v>
      </c>
      <c r="F3271" t="s">
        <v>28</v>
      </c>
      <c r="G3271" t="s">
        <v>107</v>
      </c>
      <c r="H3271" t="s">
        <v>90</v>
      </c>
      <c r="J3271" t="s">
        <v>452</v>
      </c>
      <c r="K3271" t="s">
        <v>33</v>
      </c>
      <c r="L3271" t="s">
        <v>58</v>
      </c>
      <c r="M3271" t="s">
        <v>35</v>
      </c>
      <c r="N3271" s="1">
        <v>45409</v>
      </c>
      <c r="O3271">
        <v>239</v>
      </c>
      <c r="P3271">
        <v>390</v>
      </c>
      <c r="Q3271">
        <v>49</v>
      </c>
      <c r="R3271">
        <v>31</v>
      </c>
      <c r="S3271">
        <v>7409</v>
      </c>
      <c r="T3271" s="3">
        <v>0.02</v>
      </c>
      <c r="U3271">
        <v>148.18</v>
      </c>
      <c r="V3271" s="2">
        <v>7409</v>
      </c>
      <c r="W3271">
        <v>0.85</v>
      </c>
      <c r="X3271" s="2">
        <v>7409.85</v>
      </c>
    </row>
    <row r="3272" spans="1:24">
      <c r="A3272" t="s">
        <v>5708</v>
      </c>
      <c r="B3272" s="1">
        <v>45405</v>
      </c>
      <c r="C3272" t="s">
        <v>4405</v>
      </c>
      <c r="D3272" t="s">
        <v>709</v>
      </c>
      <c r="E3272" t="s">
        <v>39</v>
      </c>
      <c r="F3272" t="s">
        <v>39</v>
      </c>
      <c r="G3272" t="s">
        <v>29</v>
      </c>
      <c r="H3272" t="s">
        <v>90</v>
      </c>
      <c r="J3272" t="s">
        <v>455</v>
      </c>
      <c r="K3272" t="s">
        <v>33</v>
      </c>
      <c r="L3272" t="s">
        <v>58</v>
      </c>
      <c r="M3272" t="s">
        <v>35</v>
      </c>
      <c r="N3272" s="1">
        <v>45411</v>
      </c>
      <c r="O3272">
        <v>320</v>
      </c>
      <c r="P3272">
        <v>362</v>
      </c>
      <c r="Q3272">
        <v>71</v>
      </c>
      <c r="R3272">
        <v>41</v>
      </c>
      <c r="S3272">
        <v>13120</v>
      </c>
      <c r="T3272" s="3">
        <v>0</v>
      </c>
      <c r="U3272">
        <v>0</v>
      </c>
      <c r="V3272" s="2">
        <v>13120</v>
      </c>
      <c r="W3272">
        <v>1.49</v>
      </c>
      <c r="X3272" s="2">
        <v>13121.49</v>
      </c>
    </row>
    <row r="3273" spans="1:24">
      <c r="A3273" t="s">
        <v>5709</v>
      </c>
      <c r="B3273" s="1">
        <v>45521</v>
      </c>
      <c r="C3273" t="s">
        <v>3622</v>
      </c>
      <c r="D3273" t="s">
        <v>712</v>
      </c>
      <c r="E3273" t="s">
        <v>45</v>
      </c>
      <c r="F3273" t="s">
        <v>45</v>
      </c>
      <c r="G3273" t="s">
        <v>46</v>
      </c>
      <c r="H3273" t="s">
        <v>62</v>
      </c>
      <c r="J3273" t="s">
        <v>458</v>
      </c>
      <c r="K3273" t="s">
        <v>50</v>
      </c>
      <c r="L3273" t="s">
        <v>51</v>
      </c>
      <c r="M3273" t="s">
        <v>35</v>
      </c>
      <c r="N3273" s="1">
        <v>45534</v>
      </c>
      <c r="O3273">
        <v>146</v>
      </c>
      <c r="P3273">
        <v>326</v>
      </c>
      <c r="Q3273">
        <v>56</v>
      </c>
      <c r="R3273">
        <v>43</v>
      </c>
      <c r="S3273">
        <v>6278</v>
      </c>
      <c r="T3273" s="3">
        <v>0.05</v>
      </c>
      <c r="U3273">
        <v>313.89999999999998</v>
      </c>
      <c r="V3273" s="2">
        <v>6278</v>
      </c>
      <c r="W3273">
        <v>7.18</v>
      </c>
      <c r="X3273" s="2">
        <v>6285.18</v>
      </c>
    </row>
    <row r="3274" spans="1:24">
      <c r="A3274" t="s">
        <v>5710</v>
      </c>
      <c r="B3274" s="1">
        <v>45333</v>
      </c>
      <c r="C3274" t="s">
        <v>2487</v>
      </c>
      <c r="D3274" t="s">
        <v>715</v>
      </c>
      <c r="E3274" t="s">
        <v>27</v>
      </c>
      <c r="F3274" t="s">
        <v>28</v>
      </c>
      <c r="G3274" t="s">
        <v>72</v>
      </c>
      <c r="H3274" t="s">
        <v>150</v>
      </c>
      <c r="J3274" t="s">
        <v>461</v>
      </c>
      <c r="K3274" t="s">
        <v>57</v>
      </c>
      <c r="L3274" t="s">
        <v>58</v>
      </c>
      <c r="M3274" t="s">
        <v>52</v>
      </c>
      <c r="N3274" s="1">
        <v>45358</v>
      </c>
      <c r="O3274">
        <v>261</v>
      </c>
      <c r="P3274">
        <v>507</v>
      </c>
      <c r="Q3274">
        <v>150</v>
      </c>
      <c r="R3274">
        <v>47</v>
      </c>
      <c r="S3274">
        <v>12267</v>
      </c>
      <c r="T3274" s="3">
        <v>0.1</v>
      </c>
      <c r="U3274">
        <v>1226.7</v>
      </c>
      <c r="V3274" s="2">
        <v>12267</v>
      </c>
      <c r="W3274">
        <v>2.64</v>
      </c>
      <c r="X3274" s="2">
        <v>12269.64</v>
      </c>
    </row>
    <row r="3275" spans="1:24">
      <c r="A3275" t="s">
        <v>5711</v>
      </c>
      <c r="B3275" s="1">
        <v>45436</v>
      </c>
      <c r="C3275" t="s">
        <v>5373</v>
      </c>
      <c r="D3275" t="s">
        <v>718</v>
      </c>
      <c r="E3275" t="s">
        <v>39</v>
      </c>
      <c r="F3275" t="s">
        <v>39</v>
      </c>
      <c r="G3275" t="s">
        <v>29</v>
      </c>
      <c r="H3275" t="s">
        <v>90</v>
      </c>
      <c r="J3275" t="s">
        <v>464</v>
      </c>
      <c r="K3275" t="s">
        <v>50</v>
      </c>
      <c r="L3275" t="s">
        <v>34</v>
      </c>
      <c r="M3275" t="s">
        <v>52</v>
      </c>
      <c r="N3275" s="1">
        <v>45444</v>
      </c>
      <c r="O3275">
        <v>25</v>
      </c>
      <c r="P3275">
        <v>347</v>
      </c>
      <c r="Q3275">
        <v>52</v>
      </c>
      <c r="R3275">
        <v>16</v>
      </c>
      <c r="S3275">
        <v>400</v>
      </c>
      <c r="T3275" s="3">
        <v>7.0000000000000007E-2</v>
      </c>
      <c r="U3275">
        <v>28</v>
      </c>
      <c r="V3275" s="2">
        <v>400</v>
      </c>
      <c r="W3275">
        <v>7.18</v>
      </c>
      <c r="X3275" s="2">
        <v>407.18</v>
      </c>
    </row>
    <row r="3276" spans="1:24">
      <c r="A3276" t="s">
        <v>5712</v>
      </c>
      <c r="B3276" s="1">
        <v>45315</v>
      </c>
      <c r="C3276" t="s">
        <v>4264</v>
      </c>
      <c r="D3276" t="s">
        <v>721</v>
      </c>
      <c r="E3276" t="s">
        <v>45</v>
      </c>
      <c r="F3276" t="s">
        <v>45</v>
      </c>
      <c r="G3276" t="s">
        <v>72</v>
      </c>
      <c r="H3276" t="s">
        <v>90</v>
      </c>
      <c r="J3276" t="s">
        <v>467</v>
      </c>
      <c r="K3276" t="s">
        <v>57</v>
      </c>
      <c r="L3276" t="s">
        <v>34</v>
      </c>
      <c r="M3276" t="s">
        <v>35</v>
      </c>
      <c r="N3276" s="1">
        <v>45361</v>
      </c>
      <c r="O3276">
        <v>95</v>
      </c>
      <c r="P3276">
        <v>235</v>
      </c>
      <c r="Q3276">
        <v>322</v>
      </c>
      <c r="R3276">
        <v>32</v>
      </c>
      <c r="S3276">
        <v>3040</v>
      </c>
      <c r="T3276" s="3">
        <v>0.01</v>
      </c>
      <c r="U3276">
        <v>30.4</v>
      </c>
      <c r="V3276" s="2">
        <v>3040</v>
      </c>
      <c r="W3276">
        <v>11.37</v>
      </c>
      <c r="X3276" s="2">
        <v>3051.37</v>
      </c>
    </row>
    <row r="3277" spans="1:24">
      <c r="A3277" t="s">
        <v>5713</v>
      </c>
      <c r="B3277" s="1">
        <v>45644</v>
      </c>
      <c r="C3277" t="s">
        <v>3948</v>
      </c>
      <c r="D3277" t="s">
        <v>724</v>
      </c>
      <c r="E3277" t="s">
        <v>39</v>
      </c>
      <c r="F3277" t="s">
        <v>39</v>
      </c>
      <c r="G3277" t="s">
        <v>107</v>
      </c>
      <c r="H3277" t="s">
        <v>90</v>
      </c>
      <c r="J3277" t="s">
        <v>470</v>
      </c>
      <c r="K3277" t="s">
        <v>33</v>
      </c>
      <c r="L3277" t="s">
        <v>34</v>
      </c>
      <c r="M3277" t="s">
        <v>35</v>
      </c>
      <c r="N3277" s="1">
        <v>45699</v>
      </c>
      <c r="O3277">
        <v>33</v>
      </c>
      <c r="P3277">
        <v>220</v>
      </c>
      <c r="Q3277">
        <v>68</v>
      </c>
      <c r="R3277">
        <v>45</v>
      </c>
      <c r="S3277">
        <v>1485</v>
      </c>
      <c r="T3277" s="3">
        <v>0.02</v>
      </c>
      <c r="U3277">
        <v>29.7</v>
      </c>
      <c r="V3277" s="2">
        <v>1485</v>
      </c>
      <c r="W3277">
        <v>1.3</v>
      </c>
      <c r="X3277" s="2">
        <v>1486.3</v>
      </c>
    </row>
    <row r="3278" spans="1:24">
      <c r="A3278" t="s">
        <v>5714</v>
      </c>
      <c r="B3278" s="1">
        <v>45571</v>
      </c>
      <c r="C3278" t="s">
        <v>3792</v>
      </c>
      <c r="D3278" t="s">
        <v>727</v>
      </c>
      <c r="E3278" t="s">
        <v>39</v>
      </c>
      <c r="F3278" t="s">
        <v>39</v>
      </c>
      <c r="G3278" t="s">
        <v>46</v>
      </c>
      <c r="H3278" t="s">
        <v>479</v>
      </c>
      <c r="J3278" t="s">
        <v>473</v>
      </c>
      <c r="K3278" t="s">
        <v>57</v>
      </c>
      <c r="L3278" t="s">
        <v>34</v>
      </c>
      <c r="M3278" t="s">
        <v>35</v>
      </c>
      <c r="N3278" s="1">
        <v>45610</v>
      </c>
      <c r="O3278">
        <v>10</v>
      </c>
      <c r="P3278">
        <v>195</v>
      </c>
      <c r="Q3278">
        <v>139</v>
      </c>
      <c r="R3278">
        <v>50</v>
      </c>
      <c r="S3278">
        <v>500</v>
      </c>
      <c r="T3278" s="3">
        <v>0.1</v>
      </c>
      <c r="U3278">
        <v>50</v>
      </c>
      <c r="V3278" s="2">
        <v>500</v>
      </c>
      <c r="W3278">
        <v>19.510000000000002</v>
      </c>
      <c r="X3278" s="2">
        <v>519.51</v>
      </c>
    </row>
    <row r="3279" spans="1:24">
      <c r="A3279" t="s">
        <v>5715</v>
      </c>
      <c r="B3279" s="1">
        <v>45548</v>
      </c>
      <c r="C3279" t="s">
        <v>3953</v>
      </c>
      <c r="D3279" t="s">
        <v>730</v>
      </c>
      <c r="E3279" t="s">
        <v>45</v>
      </c>
      <c r="F3279" t="s">
        <v>45</v>
      </c>
      <c r="G3279" t="s">
        <v>72</v>
      </c>
      <c r="H3279" t="s">
        <v>525</v>
      </c>
      <c r="J3279" t="s">
        <v>476</v>
      </c>
      <c r="K3279" t="s">
        <v>33</v>
      </c>
      <c r="L3279" t="s">
        <v>41</v>
      </c>
      <c r="M3279" t="s">
        <v>35</v>
      </c>
      <c r="N3279" s="1">
        <v>45606</v>
      </c>
      <c r="O3279">
        <v>327</v>
      </c>
      <c r="P3279">
        <v>640</v>
      </c>
      <c r="Q3279">
        <v>255</v>
      </c>
      <c r="R3279">
        <v>43</v>
      </c>
      <c r="S3279">
        <v>14061</v>
      </c>
      <c r="T3279" s="3">
        <v>0.09</v>
      </c>
      <c r="U3279">
        <v>1265.49</v>
      </c>
      <c r="V3279" s="2">
        <v>14061</v>
      </c>
      <c r="W3279">
        <v>7.18</v>
      </c>
      <c r="X3279" s="2">
        <v>14068.18</v>
      </c>
    </row>
    <row r="3280" spans="1:24">
      <c r="A3280" t="s">
        <v>5716</v>
      </c>
      <c r="B3280" s="1">
        <v>45595</v>
      </c>
      <c r="C3280" t="s">
        <v>5379</v>
      </c>
      <c r="D3280" t="s">
        <v>733</v>
      </c>
      <c r="E3280" t="s">
        <v>27</v>
      </c>
      <c r="F3280" t="s">
        <v>28</v>
      </c>
      <c r="G3280" t="s">
        <v>29</v>
      </c>
      <c r="H3280" t="s">
        <v>66</v>
      </c>
      <c r="J3280" t="s">
        <v>480</v>
      </c>
      <c r="K3280" t="s">
        <v>33</v>
      </c>
      <c r="L3280" t="s">
        <v>51</v>
      </c>
      <c r="M3280" t="s">
        <v>35</v>
      </c>
      <c r="N3280" s="1">
        <v>45637</v>
      </c>
      <c r="O3280">
        <v>146</v>
      </c>
      <c r="P3280">
        <v>346</v>
      </c>
      <c r="Q3280">
        <v>288</v>
      </c>
      <c r="R3280">
        <v>39</v>
      </c>
      <c r="S3280">
        <v>5694</v>
      </c>
      <c r="T3280" s="3">
        <v>7.0000000000000007E-2</v>
      </c>
      <c r="U3280">
        <v>398.58</v>
      </c>
      <c r="V3280" s="2">
        <v>5694</v>
      </c>
      <c r="W3280">
        <v>0.88</v>
      </c>
      <c r="X3280" s="2">
        <v>5694.88</v>
      </c>
    </row>
    <row r="3281" spans="1:24">
      <c r="A3281" t="s">
        <v>5717</v>
      </c>
      <c r="B3281" s="1">
        <v>45342</v>
      </c>
      <c r="C3281" t="s">
        <v>2601</v>
      </c>
      <c r="D3281" t="s">
        <v>736</v>
      </c>
      <c r="E3281" t="s">
        <v>27</v>
      </c>
      <c r="F3281" t="s">
        <v>28</v>
      </c>
      <c r="G3281" t="s">
        <v>107</v>
      </c>
      <c r="H3281" t="s">
        <v>30</v>
      </c>
      <c r="J3281" t="s">
        <v>483</v>
      </c>
      <c r="K3281" t="s">
        <v>33</v>
      </c>
      <c r="L3281" t="s">
        <v>58</v>
      </c>
      <c r="M3281" t="s">
        <v>52</v>
      </c>
      <c r="N3281" s="1">
        <v>45351</v>
      </c>
      <c r="O3281">
        <v>27</v>
      </c>
      <c r="P3281">
        <v>106</v>
      </c>
      <c r="Q3281">
        <v>14</v>
      </c>
      <c r="R3281">
        <v>19</v>
      </c>
      <c r="S3281">
        <v>513</v>
      </c>
      <c r="T3281" s="3">
        <v>7.0000000000000007E-2</v>
      </c>
      <c r="U3281">
        <v>35.909999999999997</v>
      </c>
      <c r="V3281" s="2">
        <v>513</v>
      </c>
      <c r="W3281">
        <v>7.18</v>
      </c>
      <c r="X3281" s="2">
        <v>520.17999999999995</v>
      </c>
    </row>
    <row r="3282" spans="1:24">
      <c r="A3282" t="s">
        <v>5718</v>
      </c>
      <c r="B3282" s="1">
        <v>45318</v>
      </c>
      <c r="C3282" t="s">
        <v>3107</v>
      </c>
      <c r="D3282" t="s">
        <v>739</v>
      </c>
      <c r="E3282" t="s">
        <v>39</v>
      </c>
      <c r="F3282" t="s">
        <v>39</v>
      </c>
      <c r="G3282" t="s">
        <v>107</v>
      </c>
      <c r="H3282" t="s">
        <v>90</v>
      </c>
      <c r="J3282" t="s">
        <v>486</v>
      </c>
      <c r="K3282" t="s">
        <v>50</v>
      </c>
      <c r="L3282" t="s">
        <v>51</v>
      </c>
      <c r="M3282" t="s">
        <v>35</v>
      </c>
      <c r="N3282" s="1">
        <v>45345</v>
      </c>
      <c r="O3282">
        <v>261</v>
      </c>
      <c r="P3282">
        <v>580</v>
      </c>
      <c r="Q3282">
        <v>262</v>
      </c>
      <c r="R3282">
        <v>20</v>
      </c>
      <c r="S3282">
        <v>5220</v>
      </c>
      <c r="T3282" s="3">
        <v>0.05</v>
      </c>
      <c r="U3282">
        <v>261</v>
      </c>
      <c r="V3282" s="2">
        <v>5220</v>
      </c>
      <c r="W3282">
        <v>1.63</v>
      </c>
      <c r="X3282" s="2">
        <v>5221.63</v>
      </c>
    </row>
    <row r="3283" spans="1:24">
      <c r="A3283" t="s">
        <v>5719</v>
      </c>
      <c r="B3283" s="1">
        <v>45468</v>
      </c>
      <c r="C3283" t="s">
        <v>3494</v>
      </c>
      <c r="D3283" t="s">
        <v>742</v>
      </c>
      <c r="E3283" t="s">
        <v>45</v>
      </c>
      <c r="F3283" t="s">
        <v>45</v>
      </c>
      <c r="G3283" t="s">
        <v>29</v>
      </c>
      <c r="H3283" t="s">
        <v>167</v>
      </c>
      <c r="J3283" t="s">
        <v>489</v>
      </c>
      <c r="K3283" t="s">
        <v>57</v>
      </c>
      <c r="L3283" t="s">
        <v>34</v>
      </c>
      <c r="M3283" t="s">
        <v>35</v>
      </c>
      <c r="N3283" s="1">
        <v>45527</v>
      </c>
      <c r="O3283">
        <v>147</v>
      </c>
      <c r="P3283">
        <v>225</v>
      </c>
      <c r="Q3283">
        <v>244</v>
      </c>
      <c r="R3283">
        <v>15</v>
      </c>
      <c r="S3283">
        <v>2205</v>
      </c>
      <c r="T3283" s="3">
        <v>0.08</v>
      </c>
      <c r="U3283">
        <v>176.4</v>
      </c>
      <c r="V3283" s="2">
        <v>2205</v>
      </c>
      <c r="W3283">
        <v>19.989999999999998</v>
      </c>
      <c r="X3283" s="2">
        <v>2224.9899999999998</v>
      </c>
    </row>
    <row r="3284" spans="1:24">
      <c r="A3284" t="s">
        <v>5720</v>
      </c>
      <c r="B3284" s="1">
        <v>45371</v>
      </c>
      <c r="C3284" t="s">
        <v>5384</v>
      </c>
      <c r="D3284" t="s">
        <v>745</v>
      </c>
      <c r="E3284" t="s">
        <v>27</v>
      </c>
      <c r="F3284" t="s">
        <v>28</v>
      </c>
      <c r="G3284" t="s">
        <v>29</v>
      </c>
      <c r="H3284" t="s">
        <v>125</v>
      </c>
      <c r="J3284" t="s">
        <v>492</v>
      </c>
      <c r="K3284" t="s">
        <v>50</v>
      </c>
      <c r="L3284" t="s">
        <v>41</v>
      </c>
      <c r="M3284" t="s">
        <v>35</v>
      </c>
      <c r="N3284" s="1">
        <v>45389</v>
      </c>
      <c r="O3284">
        <v>317</v>
      </c>
      <c r="P3284">
        <v>488</v>
      </c>
      <c r="Q3284">
        <v>9</v>
      </c>
      <c r="R3284">
        <v>23</v>
      </c>
      <c r="S3284">
        <v>7291</v>
      </c>
      <c r="T3284" s="3">
        <v>0</v>
      </c>
      <c r="U3284">
        <v>0</v>
      </c>
      <c r="V3284" s="2">
        <v>7291</v>
      </c>
      <c r="W3284">
        <v>0.8</v>
      </c>
      <c r="X3284" s="2">
        <v>7291.8</v>
      </c>
    </row>
    <row r="3285" spans="1:24">
      <c r="A3285" t="s">
        <v>5721</v>
      </c>
      <c r="B3285" s="1">
        <v>45314</v>
      </c>
      <c r="C3285" t="s">
        <v>3293</v>
      </c>
      <c r="D3285" t="s">
        <v>748</v>
      </c>
      <c r="E3285" t="s">
        <v>27</v>
      </c>
      <c r="F3285" t="s">
        <v>28</v>
      </c>
      <c r="G3285" t="s">
        <v>29</v>
      </c>
      <c r="H3285" t="s">
        <v>90</v>
      </c>
      <c r="J3285" t="s">
        <v>495</v>
      </c>
      <c r="K3285" t="s">
        <v>57</v>
      </c>
      <c r="L3285" t="s">
        <v>51</v>
      </c>
      <c r="M3285" t="s">
        <v>35</v>
      </c>
      <c r="N3285" s="1">
        <v>45349</v>
      </c>
      <c r="O3285">
        <v>233</v>
      </c>
      <c r="P3285">
        <v>417</v>
      </c>
      <c r="Q3285">
        <v>149</v>
      </c>
      <c r="R3285">
        <v>45</v>
      </c>
      <c r="S3285">
        <v>10485</v>
      </c>
      <c r="T3285" s="3">
        <v>0.09</v>
      </c>
      <c r="U3285">
        <v>943.65</v>
      </c>
      <c r="V3285" s="2">
        <v>10485</v>
      </c>
      <c r="W3285">
        <v>7.78</v>
      </c>
      <c r="X3285" s="2">
        <v>10492.78</v>
      </c>
    </row>
    <row r="3286" spans="1:24">
      <c r="A3286" t="s">
        <v>5722</v>
      </c>
      <c r="B3286" s="1">
        <v>45487</v>
      </c>
      <c r="C3286" t="s">
        <v>4279</v>
      </c>
      <c r="D3286" t="s">
        <v>751</v>
      </c>
      <c r="E3286" t="s">
        <v>39</v>
      </c>
      <c r="F3286" t="s">
        <v>39</v>
      </c>
      <c r="G3286" t="s">
        <v>29</v>
      </c>
      <c r="H3286" t="s">
        <v>30</v>
      </c>
      <c r="J3286" t="s">
        <v>498</v>
      </c>
      <c r="K3286" t="s">
        <v>33</v>
      </c>
      <c r="L3286" t="s">
        <v>58</v>
      </c>
      <c r="M3286" t="s">
        <v>35</v>
      </c>
      <c r="N3286" s="1">
        <v>45520</v>
      </c>
      <c r="O3286">
        <v>239</v>
      </c>
      <c r="P3286">
        <v>304</v>
      </c>
      <c r="Q3286">
        <v>18</v>
      </c>
      <c r="R3286">
        <v>40</v>
      </c>
      <c r="S3286">
        <v>9560</v>
      </c>
      <c r="T3286" s="3">
        <v>0.01</v>
      </c>
      <c r="U3286">
        <v>95.6</v>
      </c>
      <c r="V3286" s="2">
        <v>9560</v>
      </c>
      <c r="W3286">
        <v>4.0999999999999996</v>
      </c>
      <c r="X3286" s="2">
        <v>9564.1</v>
      </c>
    </row>
    <row r="3287" spans="1:24">
      <c r="A3287" t="s">
        <v>5723</v>
      </c>
      <c r="B3287" s="1">
        <v>45650</v>
      </c>
      <c r="C3287" t="s">
        <v>3297</v>
      </c>
      <c r="D3287" t="s">
        <v>754</v>
      </c>
      <c r="E3287" t="s">
        <v>45</v>
      </c>
      <c r="F3287" t="s">
        <v>45</v>
      </c>
      <c r="G3287" t="s">
        <v>107</v>
      </c>
      <c r="H3287" t="s">
        <v>125</v>
      </c>
      <c r="J3287" t="s">
        <v>501</v>
      </c>
      <c r="K3287" t="s">
        <v>57</v>
      </c>
      <c r="L3287" t="s">
        <v>34</v>
      </c>
      <c r="M3287" t="s">
        <v>35</v>
      </c>
      <c r="N3287" s="1">
        <v>45698</v>
      </c>
      <c r="O3287">
        <v>43</v>
      </c>
      <c r="P3287">
        <v>154</v>
      </c>
      <c r="Q3287">
        <v>292</v>
      </c>
      <c r="R3287">
        <v>42</v>
      </c>
      <c r="S3287">
        <v>1806</v>
      </c>
      <c r="T3287" s="3">
        <v>0.06</v>
      </c>
      <c r="U3287">
        <v>108.36</v>
      </c>
      <c r="V3287" s="2">
        <v>1806</v>
      </c>
      <c r="W3287">
        <v>1.58</v>
      </c>
      <c r="X3287" s="2">
        <v>1807.58</v>
      </c>
    </row>
    <row r="3288" spans="1:24">
      <c r="A3288" t="s">
        <v>5724</v>
      </c>
      <c r="B3288" s="1">
        <v>45320</v>
      </c>
      <c r="C3288" t="s">
        <v>3632</v>
      </c>
      <c r="D3288" t="s">
        <v>757</v>
      </c>
      <c r="E3288" t="s">
        <v>27</v>
      </c>
      <c r="F3288" t="s">
        <v>28</v>
      </c>
      <c r="G3288" t="s">
        <v>72</v>
      </c>
      <c r="H3288" t="s">
        <v>47</v>
      </c>
      <c r="J3288" t="s">
        <v>504</v>
      </c>
      <c r="K3288" t="s">
        <v>33</v>
      </c>
      <c r="L3288" t="s">
        <v>41</v>
      </c>
      <c r="M3288" t="s">
        <v>35</v>
      </c>
      <c r="N3288" s="1">
        <v>45379</v>
      </c>
      <c r="O3288">
        <v>293</v>
      </c>
      <c r="P3288">
        <v>514</v>
      </c>
      <c r="Q3288">
        <v>317</v>
      </c>
      <c r="R3288">
        <v>50</v>
      </c>
      <c r="S3288">
        <v>14650</v>
      </c>
      <c r="T3288" s="3">
        <v>0.06</v>
      </c>
      <c r="U3288">
        <v>879</v>
      </c>
      <c r="V3288" s="2">
        <v>14650</v>
      </c>
      <c r="W3288">
        <v>1.49</v>
      </c>
      <c r="X3288" s="2">
        <v>14651.49</v>
      </c>
    </row>
    <row r="3289" spans="1:24">
      <c r="A3289" t="s">
        <v>5725</v>
      </c>
      <c r="B3289" s="1">
        <v>45642</v>
      </c>
      <c r="C3289" t="s">
        <v>4716</v>
      </c>
      <c r="D3289" t="s">
        <v>760</v>
      </c>
      <c r="E3289" t="s">
        <v>39</v>
      </c>
      <c r="F3289" t="s">
        <v>39</v>
      </c>
      <c r="G3289" t="s">
        <v>46</v>
      </c>
      <c r="H3289" t="s">
        <v>150</v>
      </c>
      <c r="J3289" t="s">
        <v>507</v>
      </c>
      <c r="K3289" t="s">
        <v>50</v>
      </c>
      <c r="L3289" t="s">
        <v>34</v>
      </c>
      <c r="M3289" t="s">
        <v>52</v>
      </c>
      <c r="N3289" s="1">
        <v>45657</v>
      </c>
      <c r="O3289">
        <v>54</v>
      </c>
      <c r="P3289">
        <v>366</v>
      </c>
      <c r="Q3289">
        <v>218</v>
      </c>
      <c r="R3289">
        <v>14</v>
      </c>
      <c r="S3289">
        <v>756</v>
      </c>
      <c r="T3289" s="3">
        <v>0.02</v>
      </c>
      <c r="U3289">
        <v>15.12</v>
      </c>
      <c r="V3289" s="2">
        <v>756</v>
      </c>
      <c r="W3289">
        <v>9.44</v>
      </c>
      <c r="X3289" s="2">
        <v>765.44</v>
      </c>
    </row>
    <row r="3290" spans="1:24">
      <c r="A3290" t="s">
        <v>5726</v>
      </c>
      <c r="B3290" s="1">
        <v>45609</v>
      </c>
      <c r="C3290" t="s">
        <v>3501</v>
      </c>
      <c r="D3290" t="s">
        <v>763</v>
      </c>
      <c r="E3290" t="s">
        <v>45</v>
      </c>
      <c r="F3290" t="s">
        <v>45</v>
      </c>
      <c r="G3290" t="s">
        <v>72</v>
      </c>
      <c r="H3290" t="s">
        <v>62</v>
      </c>
      <c r="J3290" t="s">
        <v>510</v>
      </c>
      <c r="K3290" t="s">
        <v>57</v>
      </c>
      <c r="L3290" t="s">
        <v>41</v>
      </c>
      <c r="M3290" t="s">
        <v>35</v>
      </c>
      <c r="N3290" s="1">
        <v>45662</v>
      </c>
      <c r="O3290">
        <v>105</v>
      </c>
      <c r="P3290">
        <v>422</v>
      </c>
      <c r="Q3290">
        <v>11</v>
      </c>
      <c r="R3290">
        <v>48</v>
      </c>
      <c r="S3290">
        <v>5040</v>
      </c>
      <c r="T3290" s="3">
        <v>0.01</v>
      </c>
      <c r="U3290">
        <v>50.4</v>
      </c>
      <c r="V3290" s="2">
        <v>5040</v>
      </c>
      <c r="W3290">
        <v>4</v>
      </c>
      <c r="X3290" s="2">
        <v>5044</v>
      </c>
    </row>
    <row r="3291" spans="1:24">
      <c r="A3291" t="s">
        <v>5727</v>
      </c>
      <c r="B3291" s="1">
        <v>45426</v>
      </c>
      <c r="C3291" t="s">
        <v>5392</v>
      </c>
      <c r="D3291" t="s">
        <v>766</v>
      </c>
      <c r="E3291" t="s">
        <v>27</v>
      </c>
      <c r="F3291" t="s">
        <v>28</v>
      </c>
      <c r="G3291" t="s">
        <v>29</v>
      </c>
      <c r="H3291" t="s">
        <v>150</v>
      </c>
      <c r="J3291" t="s">
        <v>513</v>
      </c>
      <c r="K3291" t="s">
        <v>33</v>
      </c>
      <c r="L3291" t="s">
        <v>51</v>
      </c>
      <c r="M3291" t="s">
        <v>35</v>
      </c>
      <c r="N3291" s="1">
        <v>45482</v>
      </c>
      <c r="O3291">
        <v>186</v>
      </c>
      <c r="P3291">
        <v>204</v>
      </c>
      <c r="Q3291">
        <v>220</v>
      </c>
      <c r="R3291">
        <v>43</v>
      </c>
      <c r="S3291">
        <v>7998</v>
      </c>
      <c r="T3291" s="3">
        <v>0.09</v>
      </c>
      <c r="U3291">
        <v>719.82</v>
      </c>
      <c r="V3291" s="2">
        <v>7998</v>
      </c>
      <c r="W3291">
        <v>2.83</v>
      </c>
      <c r="X3291" s="2">
        <v>8000.83</v>
      </c>
    </row>
    <row r="3292" spans="1:24">
      <c r="A3292" t="s">
        <v>5728</v>
      </c>
      <c r="B3292" s="1">
        <v>45396</v>
      </c>
      <c r="C3292" t="s">
        <v>5394</v>
      </c>
      <c r="D3292" t="s">
        <v>769</v>
      </c>
      <c r="E3292" t="s">
        <v>39</v>
      </c>
      <c r="F3292" t="s">
        <v>39</v>
      </c>
      <c r="G3292" t="s">
        <v>46</v>
      </c>
      <c r="H3292" t="s">
        <v>70</v>
      </c>
      <c r="J3292" t="s">
        <v>516</v>
      </c>
      <c r="K3292" t="s">
        <v>57</v>
      </c>
      <c r="L3292" t="s">
        <v>58</v>
      </c>
      <c r="M3292" t="s">
        <v>35</v>
      </c>
      <c r="N3292" s="1">
        <v>45454</v>
      </c>
      <c r="O3292">
        <v>77</v>
      </c>
      <c r="P3292">
        <v>258</v>
      </c>
      <c r="Q3292">
        <v>338</v>
      </c>
      <c r="R3292">
        <v>25</v>
      </c>
      <c r="S3292">
        <v>1925</v>
      </c>
      <c r="T3292" s="3">
        <v>0.04</v>
      </c>
      <c r="U3292">
        <v>77</v>
      </c>
      <c r="V3292" s="2">
        <v>1925</v>
      </c>
      <c r="W3292">
        <v>0.49</v>
      </c>
      <c r="X3292" s="2">
        <v>1925.49</v>
      </c>
    </row>
    <row r="3293" spans="1:24">
      <c r="A3293" t="s">
        <v>5729</v>
      </c>
      <c r="B3293" s="1">
        <v>45588</v>
      </c>
      <c r="C3293" t="s">
        <v>4110</v>
      </c>
      <c r="D3293" t="s">
        <v>772</v>
      </c>
      <c r="E3293" t="s">
        <v>45</v>
      </c>
      <c r="F3293" t="s">
        <v>45</v>
      </c>
      <c r="G3293" t="s">
        <v>29</v>
      </c>
      <c r="H3293" t="s">
        <v>30</v>
      </c>
      <c r="J3293" t="s">
        <v>519</v>
      </c>
      <c r="K3293" t="s">
        <v>33</v>
      </c>
      <c r="L3293" t="s">
        <v>51</v>
      </c>
      <c r="M3293" t="s">
        <v>52</v>
      </c>
      <c r="N3293" s="1">
        <v>45614</v>
      </c>
      <c r="O3293">
        <v>114</v>
      </c>
      <c r="P3293">
        <v>427</v>
      </c>
      <c r="Q3293">
        <v>167</v>
      </c>
      <c r="R3293">
        <v>14</v>
      </c>
      <c r="S3293">
        <v>1596</v>
      </c>
      <c r="T3293" s="3">
        <v>0</v>
      </c>
      <c r="U3293">
        <v>0</v>
      </c>
      <c r="V3293" s="2">
        <v>1596</v>
      </c>
      <c r="W3293">
        <v>8.23</v>
      </c>
      <c r="X3293" s="2">
        <v>1604.23</v>
      </c>
    </row>
    <row r="3294" spans="1:24">
      <c r="A3294" t="s">
        <v>5730</v>
      </c>
      <c r="B3294" s="1">
        <v>45621</v>
      </c>
      <c r="C3294" t="s">
        <v>5397</v>
      </c>
      <c r="D3294" t="s">
        <v>775</v>
      </c>
      <c r="E3294" t="s">
        <v>27</v>
      </c>
      <c r="F3294" t="s">
        <v>28</v>
      </c>
      <c r="G3294" t="s">
        <v>29</v>
      </c>
      <c r="H3294" t="s">
        <v>167</v>
      </c>
      <c r="J3294" t="s">
        <v>522</v>
      </c>
      <c r="K3294" t="s">
        <v>50</v>
      </c>
      <c r="L3294" t="s">
        <v>34</v>
      </c>
      <c r="M3294" t="s">
        <v>35</v>
      </c>
      <c r="N3294" s="1">
        <v>45654</v>
      </c>
      <c r="O3294">
        <v>242</v>
      </c>
      <c r="P3294">
        <v>570</v>
      </c>
      <c r="Q3294">
        <v>332</v>
      </c>
      <c r="R3294">
        <v>34</v>
      </c>
      <c r="S3294">
        <v>8228</v>
      </c>
      <c r="T3294" s="3">
        <v>0.03</v>
      </c>
      <c r="U3294">
        <v>246.84</v>
      </c>
      <c r="V3294" s="2">
        <v>8228</v>
      </c>
      <c r="W3294">
        <v>0.8</v>
      </c>
      <c r="X3294" s="2">
        <v>8228.7999999999993</v>
      </c>
    </row>
    <row r="3295" spans="1:24">
      <c r="A3295" t="s">
        <v>5731</v>
      </c>
      <c r="B3295" s="1">
        <v>45486</v>
      </c>
      <c r="C3295" t="s">
        <v>2172</v>
      </c>
      <c r="D3295" t="s">
        <v>778</v>
      </c>
      <c r="E3295" t="s">
        <v>39</v>
      </c>
      <c r="F3295" t="s">
        <v>39</v>
      </c>
      <c r="G3295" t="s">
        <v>29</v>
      </c>
      <c r="H3295" t="s">
        <v>90</v>
      </c>
      <c r="J3295" t="s">
        <v>526</v>
      </c>
      <c r="K3295" t="s">
        <v>57</v>
      </c>
      <c r="L3295" t="s">
        <v>41</v>
      </c>
      <c r="M3295" t="s">
        <v>35</v>
      </c>
      <c r="N3295" s="1">
        <v>45488</v>
      </c>
      <c r="O3295">
        <v>191</v>
      </c>
      <c r="P3295">
        <v>226</v>
      </c>
      <c r="Q3295">
        <v>19</v>
      </c>
      <c r="R3295">
        <v>34</v>
      </c>
      <c r="S3295">
        <v>6494</v>
      </c>
      <c r="T3295" s="3">
        <v>0.05</v>
      </c>
      <c r="U3295">
        <v>324.7</v>
      </c>
      <c r="V3295" s="2">
        <v>6494</v>
      </c>
      <c r="W3295">
        <v>6.66</v>
      </c>
      <c r="X3295" s="2">
        <v>6500.66</v>
      </c>
    </row>
    <row r="3296" spans="1:24">
      <c r="A3296" t="s">
        <v>5732</v>
      </c>
      <c r="B3296" s="1">
        <v>45633</v>
      </c>
      <c r="C3296" t="s">
        <v>4559</v>
      </c>
      <c r="D3296" t="s">
        <v>781</v>
      </c>
      <c r="E3296" t="s">
        <v>45</v>
      </c>
      <c r="F3296" t="s">
        <v>45</v>
      </c>
      <c r="G3296" t="s">
        <v>29</v>
      </c>
      <c r="H3296" t="s">
        <v>62</v>
      </c>
      <c r="J3296" t="s">
        <v>529</v>
      </c>
      <c r="K3296" t="s">
        <v>33</v>
      </c>
      <c r="L3296" t="s">
        <v>51</v>
      </c>
      <c r="M3296" t="s">
        <v>35</v>
      </c>
      <c r="N3296" s="1">
        <v>45673</v>
      </c>
      <c r="O3296">
        <v>100</v>
      </c>
      <c r="P3296">
        <v>355</v>
      </c>
      <c r="Q3296">
        <v>238</v>
      </c>
      <c r="R3296">
        <v>25</v>
      </c>
      <c r="S3296">
        <v>2500</v>
      </c>
      <c r="T3296" s="3">
        <v>0.04</v>
      </c>
      <c r="U3296">
        <v>100</v>
      </c>
      <c r="V3296" s="2">
        <v>2500</v>
      </c>
      <c r="W3296">
        <v>1.49</v>
      </c>
      <c r="X3296" s="2">
        <v>2501.4899999999998</v>
      </c>
    </row>
    <row r="3297" spans="1:24">
      <c r="A3297" t="s">
        <v>5733</v>
      </c>
      <c r="B3297" s="1">
        <v>45482</v>
      </c>
      <c r="C3297" t="s">
        <v>5401</v>
      </c>
      <c r="D3297" t="s">
        <v>784</v>
      </c>
      <c r="E3297" t="s">
        <v>27</v>
      </c>
      <c r="F3297" t="s">
        <v>28</v>
      </c>
      <c r="G3297" t="s">
        <v>29</v>
      </c>
      <c r="H3297" t="s">
        <v>525</v>
      </c>
      <c r="J3297" t="s">
        <v>532</v>
      </c>
      <c r="K3297" t="s">
        <v>33</v>
      </c>
      <c r="L3297" t="s">
        <v>58</v>
      </c>
      <c r="M3297" t="s">
        <v>35</v>
      </c>
      <c r="N3297" s="1">
        <v>45508</v>
      </c>
      <c r="O3297">
        <v>247</v>
      </c>
      <c r="P3297">
        <v>355</v>
      </c>
      <c r="Q3297">
        <v>250</v>
      </c>
      <c r="R3297">
        <v>47</v>
      </c>
      <c r="S3297">
        <v>11609</v>
      </c>
      <c r="T3297" s="3">
        <v>0.05</v>
      </c>
      <c r="U3297">
        <v>580.45000000000005</v>
      </c>
      <c r="V3297" s="2">
        <v>11609</v>
      </c>
      <c r="W3297">
        <v>2.25</v>
      </c>
      <c r="X3297" s="2">
        <v>11611.25</v>
      </c>
    </row>
    <row r="3298" spans="1:24">
      <c r="A3298" t="s">
        <v>5734</v>
      </c>
      <c r="B3298" s="1">
        <v>45628</v>
      </c>
      <c r="C3298" t="s">
        <v>3645</v>
      </c>
      <c r="D3298" t="s">
        <v>787</v>
      </c>
      <c r="E3298" t="s">
        <v>39</v>
      </c>
      <c r="F3298" t="s">
        <v>39</v>
      </c>
      <c r="G3298" t="s">
        <v>46</v>
      </c>
      <c r="H3298" t="s">
        <v>30</v>
      </c>
      <c r="J3298" t="s">
        <v>535</v>
      </c>
      <c r="K3298" t="s">
        <v>50</v>
      </c>
      <c r="L3298" t="s">
        <v>34</v>
      </c>
      <c r="M3298" t="s">
        <v>35</v>
      </c>
      <c r="N3298" s="1">
        <v>45650</v>
      </c>
      <c r="O3298">
        <v>249</v>
      </c>
      <c r="P3298">
        <v>273</v>
      </c>
      <c r="Q3298">
        <v>40</v>
      </c>
      <c r="R3298">
        <v>30</v>
      </c>
      <c r="S3298">
        <v>7470</v>
      </c>
      <c r="T3298" s="3">
        <v>0.02</v>
      </c>
      <c r="U3298">
        <v>149.4</v>
      </c>
      <c r="V3298" s="2">
        <v>7470</v>
      </c>
      <c r="W3298">
        <v>0.7</v>
      </c>
      <c r="X3298" s="2">
        <v>7470.7</v>
      </c>
    </row>
    <row r="3299" spans="1:24">
      <c r="A3299" t="s">
        <v>5735</v>
      </c>
      <c r="B3299" s="1">
        <v>45507</v>
      </c>
      <c r="C3299" t="s">
        <v>4122</v>
      </c>
      <c r="D3299" t="s">
        <v>790</v>
      </c>
      <c r="E3299" t="s">
        <v>45</v>
      </c>
      <c r="F3299" t="s">
        <v>45</v>
      </c>
      <c r="G3299" t="s">
        <v>72</v>
      </c>
      <c r="H3299" t="s">
        <v>70</v>
      </c>
      <c r="J3299" t="s">
        <v>538</v>
      </c>
      <c r="K3299" t="s">
        <v>33</v>
      </c>
      <c r="L3299" t="s">
        <v>41</v>
      </c>
      <c r="M3299" t="s">
        <v>35</v>
      </c>
      <c r="N3299" s="1">
        <v>45563</v>
      </c>
      <c r="O3299">
        <v>250</v>
      </c>
      <c r="P3299">
        <v>468</v>
      </c>
      <c r="Q3299">
        <v>35</v>
      </c>
      <c r="R3299">
        <v>41</v>
      </c>
      <c r="S3299">
        <v>10250</v>
      </c>
      <c r="T3299" s="3">
        <v>0.02</v>
      </c>
      <c r="U3299">
        <v>205</v>
      </c>
      <c r="V3299" s="2">
        <v>10250</v>
      </c>
      <c r="W3299">
        <v>0.88</v>
      </c>
      <c r="X3299" s="2">
        <v>10250.879999999999</v>
      </c>
    </row>
    <row r="3300" spans="1:24">
      <c r="A3300" t="s">
        <v>5736</v>
      </c>
      <c r="B3300" s="1">
        <v>45436</v>
      </c>
      <c r="C3300" t="s">
        <v>1515</v>
      </c>
      <c r="D3300" t="s">
        <v>793</v>
      </c>
      <c r="E3300" t="s">
        <v>39</v>
      </c>
      <c r="F3300" t="s">
        <v>39</v>
      </c>
      <c r="G3300" t="s">
        <v>46</v>
      </c>
      <c r="H3300" t="s">
        <v>125</v>
      </c>
      <c r="J3300" t="s">
        <v>541</v>
      </c>
      <c r="K3300" t="s">
        <v>33</v>
      </c>
      <c r="L3300" t="s">
        <v>51</v>
      </c>
      <c r="M3300" t="s">
        <v>52</v>
      </c>
      <c r="N3300" s="1">
        <v>45466</v>
      </c>
      <c r="O3300">
        <v>85</v>
      </c>
      <c r="P3300">
        <v>204</v>
      </c>
      <c r="Q3300">
        <v>71</v>
      </c>
      <c r="R3300">
        <v>40</v>
      </c>
      <c r="S3300">
        <v>3400</v>
      </c>
      <c r="T3300" s="3">
        <v>0.05</v>
      </c>
      <c r="U3300">
        <v>170</v>
      </c>
      <c r="V3300" s="2">
        <v>3400</v>
      </c>
      <c r="W3300">
        <v>7.18</v>
      </c>
      <c r="X3300" s="2">
        <v>3407.18</v>
      </c>
    </row>
    <row r="3301" spans="1:24">
      <c r="A3301" t="s">
        <v>5737</v>
      </c>
      <c r="B3301" s="1">
        <v>45384</v>
      </c>
      <c r="C3301" t="s">
        <v>5406</v>
      </c>
      <c r="D3301" t="s">
        <v>796</v>
      </c>
      <c r="E3301" t="s">
        <v>45</v>
      </c>
      <c r="F3301" t="s">
        <v>45</v>
      </c>
      <c r="G3301" t="s">
        <v>29</v>
      </c>
      <c r="H3301" t="s">
        <v>47</v>
      </c>
      <c r="J3301" t="s">
        <v>544</v>
      </c>
      <c r="K3301" t="s">
        <v>50</v>
      </c>
      <c r="L3301" t="s">
        <v>58</v>
      </c>
      <c r="M3301" t="s">
        <v>35</v>
      </c>
      <c r="N3301" s="1">
        <v>45419</v>
      </c>
      <c r="O3301">
        <v>209</v>
      </c>
      <c r="P3301">
        <v>524</v>
      </c>
      <c r="Q3301">
        <v>279</v>
      </c>
      <c r="R3301">
        <v>41</v>
      </c>
      <c r="S3301">
        <v>8569</v>
      </c>
      <c r="T3301" s="3">
        <v>0.09</v>
      </c>
      <c r="U3301">
        <v>771.21</v>
      </c>
      <c r="V3301" s="2">
        <v>8569</v>
      </c>
      <c r="W3301">
        <v>2.64</v>
      </c>
      <c r="X3301" s="2">
        <v>8571.64</v>
      </c>
    </row>
    <row r="3302" spans="1:24">
      <c r="A3302" t="s">
        <v>5738</v>
      </c>
      <c r="B3302" s="1">
        <v>45367</v>
      </c>
      <c r="C3302" t="s">
        <v>2932</v>
      </c>
      <c r="D3302" t="s">
        <v>799</v>
      </c>
      <c r="E3302" t="s">
        <v>27</v>
      </c>
      <c r="F3302" t="s">
        <v>28</v>
      </c>
      <c r="G3302" t="s">
        <v>72</v>
      </c>
      <c r="H3302" t="s">
        <v>525</v>
      </c>
      <c r="J3302" t="s">
        <v>547</v>
      </c>
      <c r="K3302" t="s">
        <v>57</v>
      </c>
      <c r="L3302" t="s">
        <v>58</v>
      </c>
      <c r="M3302" t="s">
        <v>35</v>
      </c>
      <c r="N3302" s="1">
        <v>45427</v>
      </c>
      <c r="O3302">
        <v>165</v>
      </c>
      <c r="P3302">
        <v>336</v>
      </c>
      <c r="Q3302">
        <v>323</v>
      </c>
      <c r="R3302">
        <v>30</v>
      </c>
      <c r="S3302">
        <v>4950</v>
      </c>
      <c r="T3302" s="3">
        <v>0.09</v>
      </c>
      <c r="U3302">
        <v>445.5</v>
      </c>
      <c r="V3302" s="2">
        <v>4950</v>
      </c>
      <c r="W3302">
        <v>6.19</v>
      </c>
      <c r="X3302" s="2">
        <v>4956.1899999999996</v>
      </c>
    </row>
    <row r="3303" spans="1:24">
      <c r="A3303" t="s">
        <v>5739</v>
      </c>
      <c r="B3303" s="1">
        <v>45423</v>
      </c>
      <c r="C3303" t="s">
        <v>3829</v>
      </c>
      <c r="D3303" t="s">
        <v>802</v>
      </c>
      <c r="E3303" t="s">
        <v>27</v>
      </c>
      <c r="F3303" t="s">
        <v>28</v>
      </c>
      <c r="G3303" t="s">
        <v>29</v>
      </c>
      <c r="H3303" t="s">
        <v>62</v>
      </c>
      <c r="J3303" t="s">
        <v>550</v>
      </c>
      <c r="K3303" t="s">
        <v>50</v>
      </c>
      <c r="L3303" t="s">
        <v>58</v>
      </c>
      <c r="M3303" t="s">
        <v>35</v>
      </c>
      <c r="N3303" s="1">
        <v>45449</v>
      </c>
      <c r="O3303">
        <v>250</v>
      </c>
      <c r="P3303">
        <v>289</v>
      </c>
      <c r="Q3303">
        <v>289</v>
      </c>
      <c r="R3303">
        <v>26</v>
      </c>
      <c r="S3303">
        <v>6500</v>
      </c>
      <c r="T3303" s="3">
        <v>0.09</v>
      </c>
      <c r="U3303">
        <v>585</v>
      </c>
      <c r="V3303" s="2">
        <v>6500</v>
      </c>
      <c r="W3303">
        <v>49</v>
      </c>
      <c r="X3303" s="2">
        <v>6549</v>
      </c>
    </row>
    <row r="3304" spans="1:24">
      <c r="A3304" t="s">
        <v>5740</v>
      </c>
      <c r="B3304" s="1">
        <v>45601</v>
      </c>
      <c r="C3304" t="s">
        <v>2807</v>
      </c>
      <c r="D3304" t="s">
        <v>805</v>
      </c>
      <c r="E3304" t="s">
        <v>39</v>
      </c>
      <c r="F3304" t="s">
        <v>39</v>
      </c>
      <c r="G3304" t="s">
        <v>46</v>
      </c>
      <c r="H3304" t="s">
        <v>66</v>
      </c>
      <c r="J3304" t="s">
        <v>553</v>
      </c>
      <c r="K3304" t="s">
        <v>57</v>
      </c>
      <c r="L3304" t="s">
        <v>41</v>
      </c>
      <c r="M3304" t="s">
        <v>35</v>
      </c>
      <c r="N3304" s="1">
        <v>45624</v>
      </c>
      <c r="O3304">
        <v>308</v>
      </c>
      <c r="P3304">
        <v>477</v>
      </c>
      <c r="Q3304">
        <v>134</v>
      </c>
      <c r="R3304">
        <v>35</v>
      </c>
      <c r="S3304">
        <v>10780</v>
      </c>
      <c r="T3304" s="3">
        <v>0.08</v>
      </c>
      <c r="U3304">
        <v>862.4</v>
      </c>
      <c r="V3304" s="2">
        <v>10780</v>
      </c>
      <c r="W3304">
        <v>1.49</v>
      </c>
      <c r="X3304" s="2">
        <v>10781.49</v>
      </c>
    </row>
    <row r="3305" spans="1:24">
      <c r="A3305" t="s">
        <v>5741</v>
      </c>
      <c r="B3305" s="1">
        <v>45571</v>
      </c>
      <c r="C3305" t="s">
        <v>5411</v>
      </c>
      <c r="D3305" t="s">
        <v>808</v>
      </c>
      <c r="E3305" t="s">
        <v>45</v>
      </c>
      <c r="F3305" t="s">
        <v>45</v>
      </c>
      <c r="G3305" t="s">
        <v>29</v>
      </c>
      <c r="H3305" t="s">
        <v>150</v>
      </c>
      <c r="J3305" t="s">
        <v>556</v>
      </c>
      <c r="K3305" t="s">
        <v>33</v>
      </c>
      <c r="L3305" t="s">
        <v>34</v>
      </c>
      <c r="M3305" t="s">
        <v>35</v>
      </c>
      <c r="N3305" s="1">
        <v>45618</v>
      </c>
      <c r="O3305">
        <v>155</v>
      </c>
      <c r="P3305">
        <v>183</v>
      </c>
      <c r="Q3305">
        <v>34</v>
      </c>
      <c r="R3305">
        <v>32</v>
      </c>
      <c r="S3305">
        <v>4960</v>
      </c>
      <c r="T3305" s="3">
        <v>0.02</v>
      </c>
      <c r="U3305">
        <v>99.2</v>
      </c>
      <c r="V3305" s="2">
        <v>4960</v>
      </c>
      <c r="W3305">
        <v>6.5</v>
      </c>
      <c r="X3305" s="2">
        <v>4966.5</v>
      </c>
    </row>
    <row r="3306" spans="1:24">
      <c r="A3306" t="s">
        <v>5742</v>
      </c>
      <c r="B3306" s="1">
        <v>45459</v>
      </c>
      <c r="C3306" t="s">
        <v>3333</v>
      </c>
      <c r="D3306" t="s">
        <v>811</v>
      </c>
      <c r="E3306" t="s">
        <v>27</v>
      </c>
      <c r="F3306" t="s">
        <v>28</v>
      </c>
      <c r="G3306" t="s">
        <v>107</v>
      </c>
      <c r="H3306" t="s">
        <v>167</v>
      </c>
      <c r="J3306" t="s">
        <v>559</v>
      </c>
      <c r="K3306" t="s">
        <v>57</v>
      </c>
      <c r="L3306" t="s">
        <v>41</v>
      </c>
      <c r="M3306" t="s">
        <v>35</v>
      </c>
      <c r="N3306" s="1">
        <v>45487</v>
      </c>
      <c r="O3306">
        <v>134</v>
      </c>
      <c r="P3306">
        <v>444</v>
      </c>
      <c r="Q3306">
        <v>243</v>
      </c>
      <c r="R3306">
        <v>22</v>
      </c>
      <c r="S3306">
        <v>2948</v>
      </c>
      <c r="T3306" s="3">
        <v>7.0000000000000007E-2</v>
      </c>
      <c r="U3306">
        <v>206.36</v>
      </c>
      <c r="V3306" s="2">
        <v>2948</v>
      </c>
      <c r="W3306">
        <v>0.83</v>
      </c>
      <c r="X3306" s="2">
        <v>2948.83</v>
      </c>
    </row>
    <row r="3307" spans="1:24">
      <c r="A3307" t="s">
        <v>5743</v>
      </c>
      <c r="B3307" s="1">
        <v>45495</v>
      </c>
      <c r="C3307" t="s">
        <v>3124</v>
      </c>
      <c r="D3307" t="s">
        <v>814</v>
      </c>
      <c r="E3307" t="s">
        <v>39</v>
      </c>
      <c r="F3307" t="s">
        <v>39</v>
      </c>
      <c r="G3307" t="s">
        <v>107</v>
      </c>
      <c r="H3307" t="s">
        <v>150</v>
      </c>
      <c r="J3307" t="s">
        <v>562</v>
      </c>
      <c r="K3307" t="s">
        <v>33</v>
      </c>
      <c r="L3307" t="s">
        <v>58</v>
      </c>
      <c r="M3307" t="s">
        <v>35</v>
      </c>
      <c r="N3307" s="1">
        <v>45518</v>
      </c>
      <c r="O3307">
        <v>7</v>
      </c>
      <c r="P3307">
        <v>93</v>
      </c>
      <c r="Q3307">
        <v>86</v>
      </c>
      <c r="R3307">
        <v>39</v>
      </c>
      <c r="S3307">
        <v>273</v>
      </c>
      <c r="T3307" s="3">
        <v>0.08</v>
      </c>
      <c r="U3307">
        <v>21.84</v>
      </c>
      <c r="V3307" s="2">
        <v>273</v>
      </c>
      <c r="W3307">
        <v>1.49</v>
      </c>
      <c r="X3307" s="2">
        <v>274.49</v>
      </c>
    </row>
    <row r="3308" spans="1:24">
      <c r="A3308" t="s">
        <v>5744</v>
      </c>
      <c r="B3308" s="1">
        <v>45653</v>
      </c>
      <c r="C3308" t="s">
        <v>3337</v>
      </c>
      <c r="D3308" t="s">
        <v>817</v>
      </c>
      <c r="E3308" t="s">
        <v>45</v>
      </c>
      <c r="F3308" t="s">
        <v>45</v>
      </c>
      <c r="G3308" t="s">
        <v>29</v>
      </c>
      <c r="H3308" t="s">
        <v>47</v>
      </c>
      <c r="J3308" t="s">
        <v>565</v>
      </c>
      <c r="K3308" t="s">
        <v>33</v>
      </c>
      <c r="L3308" t="s">
        <v>58</v>
      </c>
      <c r="M3308" t="s">
        <v>35</v>
      </c>
      <c r="N3308" s="1">
        <v>45689</v>
      </c>
      <c r="O3308">
        <v>89</v>
      </c>
      <c r="P3308">
        <v>389</v>
      </c>
      <c r="Q3308">
        <v>214</v>
      </c>
      <c r="R3308">
        <v>46</v>
      </c>
      <c r="S3308">
        <v>4094</v>
      </c>
      <c r="T3308" s="3">
        <v>0.05</v>
      </c>
      <c r="U3308">
        <v>204.7</v>
      </c>
      <c r="V3308" s="2">
        <v>4094</v>
      </c>
      <c r="W3308">
        <v>4.5</v>
      </c>
      <c r="X3308" s="2">
        <v>4098.5</v>
      </c>
    </row>
    <row r="3309" spans="1:24">
      <c r="A3309" t="s">
        <v>5745</v>
      </c>
      <c r="B3309" s="1">
        <v>45529</v>
      </c>
      <c r="C3309" t="s">
        <v>3126</v>
      </c>
      <c r="D3309" t="s">
        <v>820</v>
      </c>
      <c r="E3309" t="s">
        <v>27</v>
      </c>
      <c r="F3309" t="s">
        <v>28</v>
      </c>
      <c r="G3309" t="s">
        <v>46</v>
      </c>
      <c r="H3309" t="s">
        <v>433</v>
      </c>
      <c r="J3309" t="s">
        <v>568</v>
      </c>
      <c r="K3309" t="s">
        <v>33</v>
      </c>
      <c r="L3309" t="s">
        <v>51</v>
      </c>
      <c r="M3309" t="s">
        <v>52</v>
      </c>
      <c r="N3309" s="1">
        <v>45534</v>
      </c>
      <c r="O3309">
        <v>195</v>
      </c>
      <c r="P3309">
        <v>276</v>
      </c>
      <c r="Q3309">
        <v>238</v>
      </c>
      <c r="R3309">
        <v>42</v>
      </c>
      <c r="S3309">
        <v>8190</v>
      </c>
      <c r="T3309" s="3">
        <v>0.06</v>
      </c>
      <c r="U3309">
        <v>491.4</v>
      </c>
      <c r="V3309" s="2">
        <v>8190</v>
      </c>
      <c r="W3309">
        <v>6.5</v>
      </c>
      <c r="X3309" s="2">
        <v>8196.5</v>
      </c>
    </row>
    <row r="3310" spans="1:24">
      <c r="A3310" t="s">
        <v>5746</v>
      </c>
      <c r="B3310" s="1">
        <v>45524</v>
      </c>
      <c r="C3310" t="s">
        <v>5417</v>
      </c>
      <c r="D3310" t="s">
        <v>823</v>
      </c>
      <c r="E3310" t="s">
        <v>39</v>
      </c>
      <c r="F3310" t="s">
        <v>39</v>
      </c>
      <c r="G3310" t="s">
        <v>72</v>
      </c>
      <c r="H3310" t="s">
        <v>62</v>
      </c>
      <c r="J3310" t="s">
        <v>571</v>
      </c>
      <c r="K3310" t="s">
        <v>50</v>
      </c>
      <c r="L3310" t="s">
        <v>58</v>
      </c>
      <c r="M3310" t="s">
        <v>52</v>
      </c>
      <c r="N3310" s="1">
        <v>45584</v>
      </c>
      <c r="O3310">
        <v>30</v>
      </c>
      <c r="P3310">
        <v>321</v>
      </c>
      <c r="Q3310">
        <v>277</v>
      </c>
      <c r="R3310">
        <v>22</v>
      </c>
      <c r="S3310">
        <v>660</v>
      </c>
      <c r="T3310" s="3">
        <v>0.1</v>
      </c>
      <c r="U3310">
        <v>66</v>
      </c>
      <c r="V3310" s="2">
        <v>660</v>
      </c>
      <c r="W3310">
        <v>6.5</v>
      </c>
      <c r="X3310" s="2">
        <v>666.5</v>
      </c>
    </row>
    <row r="3311" spans="1:24">
      <c r="A3311" t="s">
        <v>5747</v>
      </c>
      <c r="B3311" s="1">
        <v>45651</v>
      </c>
      <c r="C3311" t="s">
        <v>3540</v>
      </c>
      <c r="D3311" t="s">
        <v>826</v>
      </c>
      <c r="E3311" t="s">
        <v>45</v>
      </c>
      <c r="F3311" t="s">
        <v>45</v>
      </c>
      <c r="G3311" t="s">
        <v>72</v>
      </c>
      <c r="H3311" t="s">
        <v>66</v>
      </c>
      <c r="J3311" t="s">
        <v>574</v>
      </c>
      <c r="K3311" t="s">
        <v>57</v>
      </c>
      <c r="L3311" t="s">
        <v>34</v>
      </c>
      <c r="M3311" t="s">
        <v>52</v>
      </c>
      <c r="N3311" s="1">
        <v>45654</v>
      </c>
      <c r="O3311">
        <v>77</v>
      </c>
      <c r="P3311">
        <v>406</v>
      </c>
      <c r="Q3311">
        <v>37</v>
      </c>
      <c r="R3311">
        <v>21</v>
      </c>
      <c r="S3311">
        <v>1617</v>
      </c>
      <c r="T3311" s="3">
        <v>0.05</v>
      </c>
      <c r="U3311">
        <v>80.849999999999994</v>
      </c>
      <c r="V3311" s="2">
        <v>1617</v>
      </c>
      <c r="W3311">
        <v>0.83</v>
      </c>
      <c r="X3311" s="2">
        <v>1617.83</v>
      </c>
    </row>
    <row r="3312" spans="1:24">
      <c r="A3312" t="s">
        <v>5748</v>
      </c>
      <c r="B3312" s="1">
        <v>45329</v>
      </c>
      <c r="C3312" t="s">
        <v>2061</v>
      </c>
      <c r="D3312" t="s">
        <v>829</v>
      </c>
      <c r="E3312" t="s">
        <v>39</v>
      </c>
      <c r="F3312" t="s">
        <v>39</v>
      </c>
      <c r="G3312" t="s">
        <v>107</v>
      </c>
      <c r="H3312" t="s">
        <v>150</v>
      </c>
      <c r="J3312" t="s">
        <v>577</v>
      </c>
      <c r="K3312" t="s">
        <v>50</v>
      </c>
      <c r="L3312" t="s">
        <v>34</v>
      </c>
      <c r="M3312" t="s">
        <v>178</v>
      </c>
      <c r="N3312" s="1">
        <v>45362</v>
      </c>
      <c r="O3312">
        <v>41</v>
      </c>
      <c r="P3312">
        <v>153</v>
      </c>
      <c r="Q3312">
        <v>150</v>
      </c>
      <c r="R3312">
        <v>35</v>
      </c>
      <c r="S3312">
        <v>1435</v>
      </c>
      <c r="T3312" s="3">
        <v>0</v>
      </c>
      <c r="U3312">
        <v>0</v>
      </c>
      <c r="V3312" s="2">
        <v>1435</v>
      </c>
      <c r="W3312">
        <v>0.99</v>
      </c>
      <c r="X3312" s="2">
        <v>1435.99</v>
      </c>
    </row>
    <row r="3313" spans="1:24">
      <c r="A3313" t="s">
        <v>5749</v>
      </c>
      <c r="B3313" s="1">
        <v>45371</v>
      </c>
      <c r="C3313" t="s">
        <v>2391</v>
      </c>
      <c r="D3313" t="s">
        <v>832</v>
      </c>
      <c r="E3313" t="s">
        <v>39</v>
      </c>
      <c r="F3313" t="s">
        <v>39</v>
      </c>
      <c r="G3313" t="s">
        <v>29</v>
      </c>
      <c r="H3313" t="s">
        <v>525</v>
      </c>
      <c r="J3313" t="s">
        <v>580</v>
      </c>
      <c r="K3313" t="s">
        <v>57</v>
      </c>
      <c r="L3313" t="s">
        <v>34</v>
      </c>
      <c r="M3313" t="s">
        <v>52</v>
      </c>
      <c r="N3313" s="1">
        <v>45395</v>
      </c>
      <c r="O3313">
        <v>329</v>
      </c>
      <c r="P3313">
        <v>635</v>
      </c>
      <c r="Q3313">
        <v>102</v>
      </c>
      <c r="R3313">
        <v>37</v>
      </c>
      <c r="S3313">
        <v>12173</v>
      </c>
      <c r="T3313" s="3">
        <v>0.03</v>
      </c>
      <c r="U3313">
        <v>365.19</v>
      </c>
      <c r="V3313" s="2">
        <v>12173</v>
      </c>
      <c r="W3313">
        <v>14</v>
      </c>
      <c r="X3313" s="2">
        <v>12187</v>
      </c>
    </row>
    <row r="3314" spans="1:24">
      <c r="A3314" t="s">
        <v>5750</v>
      </c>
      <c r="B3314" s="1">
        <v>45444</v>
      </c>
      <c r="C3314" t="s">
        <v>3346</v>
      </c>
      <c r="D3314" t="s">
        <v>835</v>
      </c>
      <c r="E3314" t="s">
        <v>45</v>
      </c>
      <c r="F3314" t="s">
        <v>45</v>
      </c>
      <c r="G3314" t="s">
        <v>72</v>
      </c>
      <c r="H3314" t="s">
        <v>525</v>
      </c>
      <c r="J3314" t="s">
        <v>583</v>
      </c>
      <c r="K3314" t="s">
        <v>33</v>
      </c>
      <c r="L3314" t="s">
        <v>34</v>
      </c>
      <c r="M3314" t="s">
        <v>35</v>
      </c>
      <c r="N3314" s="1">
        <v>45503</v>
      </c>
      <c r="O3314">
        <v>238</v>
      </c>
      <c r="P3314">
        <v>575</v>
      </c>
      <c r="Q3314">
        <v>99</v>
      </c>
      <c r="R3314">
        <v>43</v>
      </c>
      <c r="S3314">
        <v>10234</v>
      </c>
      <c r="T3314" s="3">
        <v>0.1</v>
      </c>
      <c r="U3314">
        <v>1023.4</v>
      </c>
      <c r="V3314" s="2">
        <v>10234</v>
      </c>
      <c r="W3314">
        <v>1.34</v>
      </c>
      <c r="X3314" s="2">
        <v>10235.34</v>
      </c>
    </row>
    <row r="3315" spans="1:24">
      <c r="A3315" t="s">
        <v>5751</v>
      </c>
      <c r="B3315" s="1">
        <v>45480</v>
      </c>
      <c r="C3315" t="s">
        <v>4874</v>
      </c>
      <c r="D3315" t="s">
        <v>838</v>
      </c>
      <c r="E3315" t="s">
        <v>27</v>
      </c>
      <c r="F3315" t="s">
        <v>28</v>
      </c>
      <c r="G3315" t="s">
        <v>107</v>
      </c>
      <c r="H3315" t="s">
        <v>47</v>
      </c>
      <c r="J3315" t="s">
        <v>586</v>
      </c>
      <c r="K3315" t="s">
        <v>57</v>
      </c>
      <c r="L3315" t="s">
        <v>41</v>
      </c>
      <c r="M3315" t="s">
        <v>35</v>
      </c>
      <c r="N3315" s="1">
        <v>45519</v>
      </c>
      <c r="O3315">
        <v>327</v>
      </c>
      <c r="P3315">
        <v>456</v>
      </c>
      <c r="Q3315">
        <v>96</v>
      </c>
      <c r="R3315">
        <v>11</v>
      </c>
      <c r="S3315">
        <v>3597</v>
      </c>
      <c r="T3315" s="3">
        <v>0.1</v>
      </c>
      <c r="U3315">
        <v>359.7</v>
      </c>
      <c r="V3315" s="2">
        <v>3597</v>
      </c>
      <c r="W3315">
        <v>5.47</v>
      </c>
      <c r="X3315" s="2">
        <v>3602.47</v>
      </c>
    </row>
    <row r="3316" spans="1:24">
      <c r="A3316" t="s">
        <v>5752</v>
      </c>
      <c r="B3316" s="1">
        <v>45576</v>
      </c>
      <c r="C3316" t="s">
        <v>4141</v>
      </c>
      <c r="D3316" t="s">
        <v>841</v>
      </c>
      <c r="E3316" t="s">
        <v>27</v>
      </c>
      <c r="F3316" t="s">
        <v>28</v>
      </c>
      <c r="G3316" t="s">
        <v>46</v>
      </c>
      <c r="H3316" t="s">
        <v>66</v>
      </c>
      <c r="J3316" t="s">
        <v>589</v>
      </c>
      <c r="K3316" t="s">
        <v>33</v>
      </c>
      <c r="L3316" t="s">
        <v>51</v>
      </c>
      <c r="M3316" t="s">
        <v>35</v>
      </c>
      <c r="N3316" s="1">
        <v>45624</v>
      </c>
      <c r="O3316">
        <v>164</v>
      </c>
      <c r="P3316">
        <v>307</v>
      </c>
      <c r="Q3316">
        <v>178</v>
      </c>
      <c r="R3316">
        <v>21</v>
      </c>
      <c r="S3316">
        <v>3444</v>
      </c>
      <c r="T3316" s="3">
        <v>0.06</v>
      </c>
      <c r="U3316">
        <v>206.64</v>
      </c>
      <c r="V3316" s="2">
        <v>3444</v>
      </c>
      <c r="W3316">
        <v>4.17</v>
      </c>
      <c r="X3316" s="2">
        <v>3448.17</v>
      </c>
    </row>
    <row r="3317" spans="1:24">
      <c r="A3317" t="s">
        <v>5753</v>
      </c>
      <c r="B3317" s="1">
        <v>45525</v>
      </c>
      <c r="C3317" t="s">
        <v>2481</v>
      </c>
      <c r="D3317" t="s">
        <v>844</v>
      </c>
      <c r="E3317" t="s">
        <v>39</v>
      </c>
      <c r="F3317" t="s">
        <v>39</v>
      </c>
      <c r="G3317" t="s">
        <v>46</v>
      </c>
      <c r="H3317" t="s">
        <v>62</v>
      </c>
      <c r="J3317" t="s">
        <v>592</v>
      </c>
      <c r="K3317" t="s">
        <v>50</v>
      </c>
      <c r="L3317" t="s">
        <v>58</v>
      </c>
      <c r="M3317" t="s">
        <v>35</v>
      </c>
      <c r="N3317" s="1">
        <v>45546</v>
      </c>
      <c r="O3317">
        <v>172</v>
      </c>
      <c r="P3317">
        <v>441</v>
      </c>
      <c r="Q3317">
        <v>116</v>
      </c>
      <c r="R3317">
        <v>13</v>
      </c>
      <c r="S3317">
        <v>2236</v>
      </c>
      <c r="T3317" s="3">
        <v>0.1</v>
      </c>
      <c r="U3317">
        <v>223.6</v>
      </c>
      <c r="V3317" s="2">
        <v>2236</v>
      </c>
      <c r="W3317">
        <v>6.5</v>
      </c>
      <c r="X3317" s="2">
        <v>2242.5</v>
      </c>
    </row>
    <row r="3318" spans="1:24">
      <c r="A3318" t="s">
        <v>5754</v>
      </c>
      <c r="B3318" s="1">
        <v>45310</v>
      </c>
      <c r="C3318" t="s">
        <v>5426</v>
      </c>
      <c r="D3318" t="s">
        <v>847</v>
      </c>
      <c r="E3318" t="s">
        <v>45</v>
      </c>
      <c r="F3318" t="s">
        <v>45</v>
      </c>
      <c r="G3318" t="s">
        <v>29</v>
      </c>
      <c r="H3318" t="s">
        <v>47</v>
      </c>
      <c r="J3318" t="s">
        <v>595</v>
      </c>
      <c r="K3318" t="s">
        <v>57</v>
      </c>
      <c r="L3318" t="s">
        <v>51</v>
      </c>
      <c r="M3318" t="s">
        <v>35</v>
      </c>
      <c r="N3318" s="1">
        <v>45360</v>
      </c>
      <c r="O3318">
        <v>124</v>
      </c>
      <c r="P3318">
        <v>268</v>
      </c>
      <c r="Q3318">
        <v>205</v>
      </c>
      <c r="R3318">
        <v>14</v>
      </c>
      <c r="S3318">
        <v>1736</v>
      </c>
      <c r="T3318" s="3">
        <v>0.03</v>
      </c>
      <c r="U3318">
        <v>52.08</v>
      </c>
      <c r="V3318" s="2">
        <v>1736</v>
      </c>
      <c r="W3318">
        <v>6.27</v>
      </c>
      <c r="X3318" s="2">
        <v>1742.27</v>
      </c>
    </row>
    <row r="3319" spans="1:24">
      <c r="A3319" t="s">
        <v>5755</v>
      </c>
      <c r="B3319" s="1">
        <v>45542</v>
      </c>
      <c r="C3319" t="s">
        <v>3354</v>
      </c>
      <c r="D3319" t="s">
        <v>850</v>
      </c>
      <c r="E3319" t="s">
        <v>27</v>
      </c>
      <c r="F3319" t="s">
        <v>28</v>
      </c>
      <c r="G3319" t="s">
        <v>29</v>
      </c>
      <c r="H3319" t="s">
        <v>90</v>
      </c>
      <c r="J3319" t="s">
        <v>112</v>
      </c>
      <c r="K3319" t="s">
        <v>33</v>
      </c>
      <c r="L3319" t="s">
        <v>34</v>
      </c>
      <c r="M3319" t="s">
        <v>35</v>
      </c>
      <c r="N3319" s="1">
        <v>45566</v>
      </c>
      <c r="O3319">
        <v>45</v>
      </c>
      <c r="P3319">
        <v>223</v>
      </c>
      <c r="Q3319">
        <v>9</v>
      </c>
      <c r="R3319">
        <v>20</v>
      </c>
      <c r="S3319">
        <v>900</v>
      </c>
      <c r="T3319" s="3">
        <v>0.05</v>
      </c>
      <c r="U3319">
        <v>45</v>
      </c>
      <c r="V3319" s="2">
        <v>900</v>
      </c>
      <c r="W3319">
        <v>24.49</v>
      </c>
      <c r="X3319" s="2">
        <v>924.49</v>
      </c>
    </row>
    <row r="3320" spans="1:24">
      <c r="A3320" t="s">
        <v>5756</v>
      </c>
      <c r="B3320" s="1">
        <v>45635</v>
      </c>
      <c r="C3320" t="s">
        <v>5429</v>
      </c>
      <c r="D3320" t="s">
        <v>853</v>
      </c>
      <c r="E3320" t="s">
        <v>27</v>
      </c>
      <c r="F3320" t="s">
        <v>28</v>
      </c>
      <c r="G3320" t="s">
        <v>29</v>
      </c>
      <c r="H3320" t="s">
        <v>525</v>
      </c>
      <c r="J3320" t="s">
        <v>117</v>
      </c>
      <c r="K3320" t="s">
        <v>57</v>
      </c>
      <c r="L3320" t="s">
        <v>41</v>
      </c>
      <c r="M3320" t="s">
        <v>35</v>
      </c>
      <c r="N3320" s="1">
        <v>45637</v>
      </c>
      <c r="O3320">
        <v>276</v>
      </c>
      <c r="P3320">
        <v>309</v>
      </c>
      <c r="Q3320">
        <v>327</v>
      </c>
      <c r="R3320">
        <v>42</v>
      </c>
      <c r="S3320">
        <v>11592</v>
      </c>
      <c r="T3320" s="3">
        <v>0.05</v>
      </c>
      <c r="U3320">
        <v>579.6</v>
      </c>
      <c r="V3320" s="2">
        <v>11592</v>
      </c>
      <c r="W3320">
        <v>26.3</v>
      </c>
      <c r="X3320" s="2">
        <v>11618.3</v>
      </c>
    </row>
    <row r="3321" spans="1:24">
      <c r="A3321" t="s">
        <v>5757</v>
      </c>
      <c r="B3321" s="1">
        <v>45311</v>
      </c>
      <c r="C3321" t="s">
        <v>3555</v>
      </c>
      <c r="D3321" t="s">
        <v>856</v>
      </c>
      <c r="E3321" t="s">
        <v>39</v>
      </c>
      <c r="F3321" t="s">
        <v>39</v>
      </c>
      <c r="G3321" t="s">
        <v>72</v>
      </c>
      <c r="H3321" t="s">
        <v>62</v>
      </c>
      <c r="J3321" t="s">
        <v>121</v>
      </c>
      <c r="K3321" t="s">
        <v>33</v>
      </c>
      <c r="L3321" t="s">
        <v>51</v>
      </c>
      <c r="M3321" t="s">
        <v>35</v>
      </c>
      <c r="N3321" s="1">
        <v>45356</v>
      </c>
      <c r="O3321">
        <v>67</v>
      </c>
      <c r="P3321">
        <v>299</v>
      </c>
      <c r="Q3321">
        <v>185</v>
      </c>
      <c r="R3321">
        <v>28</v>
      </c>
      <c r="S3321">
        <v>1876</v>
      </c>
      <c r="T3321" s="3">
        <v>0.08</v>
      </c>
      <c r="U3321">
        <v>150.08000000000001</v>
      </c>
      <c r="V3321" s="2">
        <v>1876</v>
      </c>
      <c r="W3321">
        <v>5.01</v>
      </c>
      <c r="X3321" s="2">
        <v>1881.01</v>
      </c>
    </row>
    <row r="3322" spans="1:24">
      <c r="A3322" t="s">
        <v>5758</v>
      </c>
      <c r="B3322" s="1">
        <v>45423</v>
      </c>
      <c r="C3322" t="s">
        <v>5432</v>
      </c>
      <c r="D3322" t="s">
        <v>859</v>
      </c>
      <c r="E3322" t="s">
        <v>45</v>
      </c>
      <c r="F3322" t="s">
        <v>45</v>
      </c>
      <c r="G3322" t="s">
        <v>72</v>
      </c>
      <c r="H3322" t="s">
        <v>416</v>
      </c>
      <c r="J3322" t="s">
        <v>126</v>
      </c>
      <c r="K3322" t="s">
        <v>50</v>
      </c>
      <c r="L3322" t="s">
        <v>58</v>
      </c>
      <c r="M3322" t="s">
        <v>178</v>
      </c>
      <c r="N3322" s="1">
        <v>45428</v>
      </c>
      <c r="O3322">
        <v>167</v>
      </c>
      <c r="P3322">
        <v>474</v>
      </c>
      <c r="Q3322">
        <v>184</v>
      </c>
      <c r="R3322">
        <v>34</v>
      </c>
      <c r="S3322">
        <v>5678</v>
      </c>
      <c r="T3322" s="3">
        <v>0.03</v>
      </c>
      <c r="U3322">
        <v>170.34</v>
      </c>
      <c r="V3322" s="2">
        <v>5678</v>
      </c>
      <c r="W3322">
        <v>0.7</v>
      </c>
      <c r="X3322" s="2">
        <v>5678.7</v>
      </c>
    </row>
    <row r="3323" spans="1:24">
      <c r="A3323" t="s">
        <v>5759</v>
      </c>
      <c r="B3323" s="1">
        <v>45424</v>
      </c>
      <c r="C3323" t="s">
        <v>4336</v>
      </c>
      <c r="D3323" t="s">
        <v>862</v>
      </c>
      <c r="E3323" t="s">
        <v>27</v>
      </c>
      <c r="F3323" t="s">
        <v>28</v>
      </c>
      <c r="G3323" t="s">
        <v>72</v>
      </c>
      <c r="H3323" t="s">
        <v>90</v>
      </c>
      <c r="J3323" t="s">
        <v>130</v>
      </c>
      <c r="K3323" t="s">
        <v>57</v>
      </c>
      <c r="L3323" t="s">
        <v>34</v>
      </c>
      <c r="M3323" t="s">
        <v>52</v>
      </c>
      <c r="N3323" s="1">
        <v>45468</v>
      </c>
      <c r="O3323">
        <v>117</v>
      </c>
      <c r="P3323">
        <v>385</v>
      </c>
      <c r="Q3323">
        <v>13</v>
      </c>
      <c r="R3323">
        <v>45</v>
      </c>
      <c r="S3323">
        <v>5265</v>
      </c>
      <c r="T3323" s="3">
        <v>0</v>
      </c>
      <c r="U3323">
        <v>0</v>
      </c>
      <c r="V3323" s="2">
        <v>5265</v>
      </c>
      <c r="W3323">
        <v>19.989999999999998</v>
      </c>
      <c r="X3323" s="2">
        <v>5284.99</v>
      </c>
    </row>
    <row r="3324" spans="1:24">
      <c r="A3324" t="s">
        <v>5760</v>
      </c>
      <c r="B3324" s="1">
        <v>45430</v>
      </c>
      <c r="C3324" t="s">
        <v>5435</v>
      </c>
      <c r="D3324" t="s">
        <v>865</v>
      </c>
      <c r="E3324" t="s">
        <v>39</v>
      </c>
      <c r="F3324" t="s">
        <v>39</v>
      </c>
      <c r="G3324" t="s">
        <v>72</v>
      </c>
      <c r="H3324" t="s">
        <v>66</v>
      </c>
      <c r="J3324" t="s">
        <v>134</v>
      </c>
      <c r="K3324" t="s">
        <v>33</v>
      </c>
      <c r="L3324" t="s">
        <v>41</v>
      </c>
      <c r="M3324" t="s">
        <v>35</v>
      </c>
      <c r="N3324" s="1">
        <v>45470</v>
      </c>
      <c r="O3324">
        <v>159</v>
      </c>
      <c r="P3324">
        <v>310</v>
      </c>
      <c r="Q3324">
        <v>59</v>
      </c>
      <c r="R3324">
        <v>33</v>
      </c>
      <c r="S3324">
        <v>5247</v>
      </c>
      <c r="T3324" s="3">
        <v>0.06</v>
      </c>
      <c r="U3324">
        <v>314.82</v>
      </c>
      <c r="V3324" s="2">
        <v>5247</v>
      </c>
      <c r="W3324">
        <v>6.83</v>
      </c>
      <c r="X3324" s="2">
        <v>5253.83</v>
      </c>
    </row>
    <row r="3325" spans="1:24">
      <c r="A3325" t="s">
        <v>5761</v>
      </c>
      <c r="B3325" s="1">
        <v>45296</v>
      </c>
      <c r="C3325" t="s">
        <v>5437</v>
      </c>
      <c r="D3325" t="s">
        <v>868</v>
      </c>
      <c r="E3325" t="s">
        <v>45</v>
      </c>
      <c r="F3325" t="s">
        <v>45</v>
      </c>
      <c r="G3325" t="s">
        <v>29</v>
      </c>
      <c r="H3325" t="s">
        <v>62</v>
      </c>
      <c r="J3325" t="s">
        <v>138</v>
      </c>
      <c r="K3325" t="s">
        <v>33</v>
      </c>
      <c r="L3325" t="s">
        <v>51</v>
      </c>
      <c r="M3325" t="s">
        <v>35</v>
      </c>
      <c r="N3325" s="1">
        <v>45347</v>
      </c>
      <c r="O3325">
        <v>214</v>
      </c>
      <c r="P3325">
        <v>372</v>
      </c>
      <c r="Q3325">
        <v>140</v>
      </c>
      <c r="R3325">
        <v>35</v>
      </c>
      <c r="S3325">
        <v>7490</v>
      </c>
      <c r="T3325" s="3">
        <v>0.1</v>
      </c>
      <c r="U3325">
        <v>749</v>
      </c>
      <c r="V3325" s="2">
        <v>7490</v>
      </c>
      <c r="W3325">
        <v>0.93</v>
      </c>
      <c r="X3325" s="2">
        <v>7490.93</v>
      </c>
    </row>
    <row r="3326" spans="1:24">
      <c r="A3326" t="s">
        <v>5762</v>
      </c>
      <c r="B3326" s="1">
        <v>45470</v>
      </c>
      <c r="C3326" t="s">
        <v>4765</v>
      </c>
      <c r="D3326" t="s">
        <v>871</v>
      </c>
      <c r="E3326" t="s">
        <v>27</v>
      </c>
      <c r="F3326" t="s">
        <v>28</v>
      </c>
      <c r="G3326" t="s">
        <v>46</v>
      </c>
      <c r="H3326" t="s">
        <v>47</v>
      </c>
      <c r="J3326" t="s">
        <v>142</v>
      </c>
      <c r="K3326" t="s">
        <v>50</v>
      </c>
      <c r="L3326" t="s">
        <v>58</v>
      </c>
      <c r="M3326" t="s">
        <v>52</v>
      </c>
      <c r="N3326" s="1">
        <v>45507</v>
      </c>
      <c r="O3326">
        <v>22</v>
      </c>
      <c r="P3326">
        <v>80</v>
      </c>
      <c r="Q3326">
        <v>277</v>
      </c>
      <c r="R3326">
        <v>26</v>
      </c>
      <c r="S3326">
        <v>572</v>
      </c>
      <c r="T3326" s="3">
        <v>0.06</v>
      </c>
      <c r="U3326">
        <v>34.32</v>
      </c>
      <c r="V3326" s="2">
        <v>572</v>
      </c>
      <c r="W3326">
        <v>1.3</v>
      </c>
      <c r="X3326" s="2">
        <v>573.29999999999995</v>
      </c>
    </row>
    <row r="3327" spans="1:24">
      <c r="A3327" t="s">
        <v>5763</v>
      </c>
      <c r="B3327" s="1">
        <v>45555</v>
      </c>
      <c r="C3327" t="s">
        <v>2727</v>
      </c>
      <c r="D3327" t="s">
        <v>874</v>
      </c>
      <c r="E3327" t="s">
        <v>39</v>
      </c>
      <c r="F3327" t="s">
        <v>39</v>
      </c>
      <c r="G3327" t="s">
        <v>29</v>
      </c>
      <c r="H3327" t="s">
        <v>433</v>
      </c>
      <c r="J3327" t="s">
        <v>146</v>
      </c>
      <c r="K3327" t="s">
        <v>33</v>
      </c>
      <c r="L3327" t="s">
        <v>58</v>
      </c>
      <c r="M3327" t="s">
        <v>35</v>
      </c>
      <c r="N3327" s="1">
        <v>45592</v>
      </c>
      <c r="O3327">
        <v>271</v>
      </c>
      <c r="P3327">
        <v>472</v>
      </c>
      <c r="Q3327">
        <v>175</v>
      </c>
      <c r="R3327">
        <v>24</v>
      </c>
      <c r="S3327">
        <v>6504</v>
      </c>
      <c r="T3327" s="3">
        <v>0.04</v>
      </c>
      <c r="U3327">
        <v>260.16000000000003</v>
      </c>
      <c r="V3327" s="2">
        <v>6504</v>
      </c>
      <c r="W3327">
        <v>2.25</v>
      </c>
      <c r="X3327" s="2">
        <v>6506.25</v>
      </c>
    </row>
    <row r="3328" spans="1:24">
      <c r="A3328" t="s">
        <v>5764</v>
      </c>
      <c r="B3328" s="1">
        <v>45359</v>
      </c>
      <c r="C3328" t="s">
        <v>5441</v>
      </c>
      <c r="D3328" t="s">
        <v>877</v>
      </c>
      <c r="E3328" t="s">
        <v>45</v>
      </c>
      <c r="F3328" t="s">
        <v>45</v>
      </c>
      <c r="G3328" t="s">
        <v>72</v>
      </c>
      <c r="H3328" t="s">
        <v>433</v>
      </c>
      <c r="J3328" t="s">
        <v>151</v>
      </c>
      <c r="K3328" t="s">
        <v>33</v>
      </c>
      <c r="L3328" t="s">
        <v>58</v>
      </c>
      <c r="M3328" t="s">
        <v>35</v>
      </c>
      <c r="N3328" s="1">
        <v>45371</v>
      </c>
      <c r="O3328">
        <v>8</v>
      </c>
      <c r="P3328">
        <v>301</v>
      </c>
      <c r="Q3328">
        <v>101</v>
      </c>
      <c r="R3328">
        <v>12</v>
      </c>
      <c r="S3328">
        <v>96</v>
      </c>
      <c r="T3328" s="3">
        <v>0.09</v>
      </c>
      <c r="U3328">
        <v>8.64</v>
      </c>
      <c r="V3328" s="2">
        <v>96</v>
      </c>
      <c r="W3328">
        <v>4.82</v>
      </c>
      <c r="X3328" s="2">
        <v>100.82</v>
      </c>
    </row>
    <row r="3329" spans="1:24">
      <c r="A3329" t="s">
        <v>5765</v>
      </c>
      <c r="B3329" s="1">
        <v>45347</v>
      </c>
      <c r="C3329" t="s">
        <v>5443</v>
      </c>
      <c r="D3329" t="s">
        <v>880</v>
      </c>
      <c r="E3329" t="s">
        <v>27</v>
      </c>
      <c r="F3329" t="s">
        <v>28</v>
      </c>
      <c r="G3329" t="s">
        <v>46</v>
      </c>
      <c r="H3329" t="s">
        <v>116</v>
      </c>
      <c r="J3329" t="s">
        <v>155</v>
      </c>
      <c r="K3329" t="s">
        <v>50</v>
      </c>
      <c r="L3329" t="s">
        <v>41</v>
      </c>
      <c r="M3329" t="s">
        <v>178</v>
      </c>
      <c r="N3329" s="1">
        <v>45398</v>
      </c>
      <c r="O3329">
        <v>332</v>
      </c>
      <c r="P3329">
        <v>345</v>
      </c>
      <c r="Q3329">
        <v>154</v>
      </c>
      <c r="R3329">
        <v>28</v>
      </c>
      <c r="S3329">
        <v>9296</v>
      </c>
      <c r="T3329" s="3">
        <v>0.1</v>
      </c>
      <c r="U3329">
        <v>929.6</v>
      </c>
      <c r="V3329" s="2">
        <v>9296</v>
      </c>
      <c r="W3329">
        <v>0.81</v>
      </c>
      <c r="X3329" s="2">
        <v>9296.81</v>
      </c>
    </row>
    <row r="3330" spans="1:24">
      <c r="A3330" t="s">
        <v>5766</v>
      </c>
      <c r="B3330" s="1">
        <v>45495</v>
      </c>
      <c r="C3330" t="s">
        <v>4898</v>
      </c>
      <c r="D3330" t="s">
        <v>883</v>
      </c>
      <c r="E3330" t="s">
        <v>39</v>
      </c>
      <c r="F3330" t="s">
        <v>39</v>
      </c>
      <c r="G3330" t="s">
        <v>107</v>
      </c>
      <c r="H3330" t="s">
        <v>90</v>
      </c>
      <c r="J3330" t="s">
        <v>159</v>
      </c>
      <c r="K3330" t="s">
        <v>57</v>
      </c>
      <c r="L3330" t="s">
        <v>34</v>
      </c>
      <c r="M3330" t="s">
        <v>35</v>
      </c>
      <c r="N3330" s="1">
        <v>45535</v>
      </c>
      <c r="O3330">
        <v>6</v>
      </c>
      <c r="P3330">
        <v>284</v>
      </c>
      <c r="Q3330">
        <v>321</v>
      </c>
      <c r="R3330">
        <v>23</v>
      </c>
      <c r="S3330">
        <v>138</v>
      </c>
      <c r="T3330" s="3">
        <v>0.08</v>
      </c>
      <c r="U3330">
        <v>11.04</v>
      </c>
      <c r="V3330" s="2">
        <v>138</v>
      </c>
      <c r="W3330">
        <v>24.49</v>
      </c>
      <c r="X3330" s="2">
        <v>162.49</v>
      </c>
    </row>
    <row r="3331" spans="1:24">
      <c r="A3331" t="s">
        <v>5767</v>
      </c>
      <c r="B3331" s="1">
        <v>45329</v>
      </c>
      <c r="C3331" t="s">
        <v>4048</v>
      </c>
      <c r="D3331" t="s">
        <v>886</v>
      </c>
      <c r="E3331" t="s">
        <v>45</v>
      </c>
      <c r="F3331" t="s">
        <v>45</v>
      </c>
      <c r="G3331" t="s">
        <v>29</v>
      </c>
      <c r="H3331" t="s">
        <v>66</v>
      </c>
      <c r="J3331" t="s">
        <v>163</v>
      </c>
      <c r="K3331" t="s">
        <v>50</v>
      </c>
      <c r="L3331" t="s">
        <v>41</v>
      </c>
      <c r="M3331" t="s">
        <v>35</v>
      </c>
      <c r="N3331" s="1">
        <v>45342</v>
      </c>
      <c r="O3331">
        <v>265</v>
      </c>
      <c r="P3331">
        <v>286</v>
      </c>
      <c r="Q3331">
        <v>51</v>
      </c>
      <c r="R3331">
        <v>40</v>
      </c>
      <c r="S3331">
        <v>10600</v>
      </c>
      <c r="T3331" s="3">
        <v>0.1</v>
      </c>
      <c r="U3331">
        <v>1060</v>
      </c>
      <c r="V3331" s="2">
        <v>10600</v>
      </c>
      <c r="W3331">
        <v>0.7</v>
      </c>
      <c r="X3331" s="2">
        <v>10600.7</v>
      </c>
    </row>
    <row r="3332" spans="1:24">
      <c r="A3332" t="s">
        <v>5768</v>
      </c>
      <c r="B3332" s="1">
        <v>45593</v>
      </c>
      <c r="C3332" t="s">
        <v>5447</v>
      </c>
      <c r="D3332" t="s">
        <v>889</v>
      </c>
      <c r="E3332" t="s">
        <v>27</v>
      </c>
      <c r="F3332" t="s">
        <v>28</v>
      </c>
      <c r="G3332" t="s">
        <v>46</v>
      </c>
      <c r="H3332" t="s">
        <v>90</v>
      </c>
      <c r="J3332" t="s">
        <v>168</v>
      </c>
      <c r="K3332" t="s">
        <v>57</v>
      </c>
      <c r="L3332" t="s">
        <v>58</v>
      </c>
      <c r="M3332" t="s">
        <v>52</v>
      </c>
      <c r="N3332" s="1">
        <v>45649</v>
      </c>
      <c r="O3332">
        <v>20</v>
      </c>
      <c r="P3332">
        <v>320</v>
      </c>
      <c r="Q3332">
        <v>267</v>
      </c>
      <c r="R3332">
        <v>25</v>
      </c>
      <c r="S3332">
        <v>500</v>
      </c>
      <c r="T3332" s="3">
        <v>0.05</v>
      </c>
      <c r="U3332">
        <v>25</v>
      </c>
      <c r="V3332" s="2">
        <v>500</v>
      </c>
      <c r="W3332">
        <v>1.49</v>
      </c>
      <c r="X3332" s="2">
        <v>501.49</v>
      </c>
    </row>
    <row r="3333" spans="1:24">
      <c r="A3333" t="s">
        <v>5769</v>
      </c>
      <c r="B3333" s="1">
        <v>45341</v>
      </c>
      <c r="C3333" t="s">
        <v>3716</v>
      </c>
      <c r="D3333" t="s">
        <v>892</v>
      </c>
      <c r="E3333" t="s">
        <v>39</v>
      </c>
      <c r="F3333" t="s">
        <v>39</v>
      </c>
      <c r="G3333" t="s">
        <v>46</v>
      </c>
      <c r="H3333" t="s">
        <v>47</v>
      </c>
      <c r="J3333" t="s">
        <v>172</v>
      </c>
      <c r="K3333" t="s">
        <v>33</v>
      </c>
      <c r="L3333" t="s">
        <v>58</v>
      </c>
      <c r="M3333" t="s">
        <v>35</v>
      </c>
      <c r="N3333" s="1">
        <v>45365</v>
      </c>
      <c r="O3333">
        <v>110</v>
      </c>
      <c r="P3333">
        <v>353</v>
      </c>
      <c r="Q3333">
        <v>139</v>
      </c>
      <c r="R3333">
        <v>24</v>
      </c>
      <c r="S3333">
        <v>2640</v>
      </c>
      <c r="T3333" s="3">
        <v>0.09</v>
      </c>
      <c r="U3333">
        <v>237.6</v>
      </c>
      <c r="V3333" s="2">
        <v>2640</v>
      </c>
      <c r="W3333">
        <v>4.5</v>
      </c>
      <c r="X3333" s="2">
        <v>2644.5</v>
      </c>
    </row>
    <row r="3334" spans="1:24">
      <c r="A3334" t="s">
        <v>5770</v>
      </c>
      <c r="B3334" s="1">
        <v>45542</v>
      </c>
      <c r="C3334" t="s">
        <v>5450</v>
      </c>
      <c r="D3334" t="s">
        <v>895</v>
      </c>
      <c r="E3334" t="s">
        <v>45</v>
      </c>
      <c r="F3334" t="s">
        <v>45</v>
      </c>
      <c r="G3334" t="s">
        <v>29</v>
      </c>
      <c r="H3334" t="s">
        <v>62</v>
      </c>
      <c r="J3334" t="s">
        <v>177</v>
      </c>
      <c r="K3334" t="s">
        <v>57</v>
      </c>
      <c r="L3334" t="s">
        <v>51</v>
      </c>
      <c r="M3334" t="s">
        <v>52</v>
      </c>
      <c r="N3334" s="1">
        <v>45548</v>
      </c>
      <c r="O3334">
        <v>142</v>
      </c>
      <c r="P3334">
        <v>408</v>
      </c>
      <c r="Q3334">
        <v>281</v>
      </c>
      <c r="R3334">
        <v>11</v>
      </c>
      <c r="S3334">
        <v>1562</v>
      </c>
      <c r="T3334" s="3">
        <v>7.0000000000000007E-2</v>
      </c>
      <c r="U3334">
        <v>109.34</v>
      </c>
      <c r="V3334" s="2">
        <v>1562</v>
      </c>
      <c r="W3334">
        <v>2.85</v>
      </c>
      <c r="X3334" s="2">
        <v>1564.85</v>
      </c>
    </row>
    <row r="3335" spans="1:24">
      <c r="A3335" t="s">
        <v>5771</v>
      </c>
      <c r="B3335" s="1">
        <v>45335</v>
      </c>
      <c r="C3335" t="s">
        <v>5452</v>
      </c>
      <c r="D3335" t="s">
        <v>898</v>
      </c>
      <c r="E3335" t="s">
        <v>39</v>
      </c>
      <c r="F3335" t="s">
        <v>39</v>
      </c>
      <c r="G3335" t="s">
        <v>29</v>
      </c>
      <c r="H3335" t="s">
        <v>116</v>
      </c>
      <c r="J3335" t="s">
        <v>182</v>
      </c>
      <c r="K3335" t="s">
        <v>33</v>
      </c>
      <c r="L3335" t="s">
        <v>58</v>
      </c>
      <c r="M3335" t="s">
        <v>35</v>
      </c>
      <c r="N3335" s="1">
        <v>45380</v>
      </c>
      <c r="O3335">
        <v>337</v>
      </c>
      <c r="P3335">
        <v>624</v>
      </c>
      <c r="Q3335">
        <v>228</v>
      </c>
      <c r="R3335">
        <v>27</v>
      </c>
      <c r="S3335">
        <v>9099</v>
      </c>
      <c r="T3335" s="3">
        <v>0.03</v>
      </c>
      <c r="U3335">
        <v>272.97000000000003</v>
      </c>
      <c r="V3335" s="2">
        <v>9099</v>
      </c>
      <c r="W3335">
        <v>5.47</v>
      </c>
      <c r="X3335" s="2">
        <v>9104.4699999999993</v>
      </c>
    </row>
    <row r="3336" spans="1:24">
      <c r="A3336" t="s">
        <v>5772</v>
      </c>
      <c r="B3336" s="1">
        <v>45451</v>
      </c>
      <c r="C3336" t="s">
        <v>5454</v>
      </c>
      <c r="D3336" t="s">
        <v>901</v>
      </c>
      <c r="E3336" t="s">
        <v>45</v>
      </c>
      <c r="F3336" t="s">
        <v>45</v>
      </c>
      <c r="G3336" t="s">
        <v>72</v>
      </c>
      <c r="H3336" t="s">
        <v>90</v>
      </c>
      <c r="J3336" t="s">
        <v>186</v>
      </c>
      <c r="K3336" t="s">
        <v>33</v>
      </c>
      <c r="L3336" t="s">
        <v>34</v>
      </c>
      <c r="M3336" t="s">
        <v>52</v>
      </c>
      <c r="N3336" s="1">
        <v>45495</v>
      </c>
      <c r="O3336">
        <v>38</v>
      </c>
      <c r="P3336">
        <v>366</v>
      </c>
      <c r="Q3336">
        <v>218</v>
      </c>
      <c r="R3336">
        <v>48</v>
      </c>
      <c r="S3336">
        <v>1824</v>
      </c>
      <c r="T3336" s="3">
        <v>0.08</v>
      </c>
      <c r="U3336">
        <v>145.91999999999999</v>
      </c>
      <c r="V3336" s="2">
        <v>1824</v>
      </c>
      <c r="W3336">
        <v>4.8099999999999996</v>
      </c>
      <c r="X3336" s="2">
        <v>1828.81</v>
      </c>
    </row>
    <row r="3337" spans="1:24">
      <c r="A3337" t="s">
        <v>5773</v>
      </c>
      <c r="B3337" s="1">
        <v>45598</v>
      </c>
      <c r="C3337" t="s">
        <v>4198</v>
      </c>
      <c r="D3337" t="s">
        <v>904</v>
      </c>
      <c r="E3337" t="s">
        <v>27</v>
      </c>
      <c r="F3337" t="s">
        <v>28</v>
      </c>
      <c r="G3337" t="s">
        <v>29</v>
      </c>
      <c r="H3337" t="s">
        <v>70</v>
      </c>
      <c r="J3337" t="s">
        <v>190</v>
      </c>
      <c r="K3337" t="s">
        <v>33</v>
      </c>
      <c r="L3337" t="s">
        <v>34</v>
      </c>
      <c r="M3337" t="s">
        <v>35</v>
      </c>
      <c r="N3337" s="1">
        <v>45651</v>
      </c>
      <c r="O3337">
        <v>313</v>
      </c>
      <c r="P3337">
        <v>481</v>
      </c>
      <c r="Q3337">
        <v>305</v>
      </c>
      <c r="R3337">
        <v>21</v>
      </c>
      <c r="S3337">
        <v>6573</v>
      </c>
      <c r="T3337" s="3">
        <v>0</v>
      </c>
      <c r="U3337">
        <v>0</v>
      </c>
      <c r="V3337" s="2">
        <v>6573</v>
      </c>
      <c r="W3337">
        <v>4</v>
      </c>
      <c r="X3337" s="2">
        <v>6577</v>
      </c>
    </row>
    <row r="3338" spans="1:24">
      <c r="A3338" t="s">
        <v>5774</v>
      </c>
      <c r="B3338" s="1">
        <v>45404</v>
      </c>
      <c r="C3338" t="s">
        <v>3587</v>
      </c>
      <c r="D3338" t="s">
        <v>907</v>
      </c>
      <c r="E3338" t="s">
        <v>27</v>
      </c>
      <c r="F3338" t="s">
        <v>28</v>
      </c>
      <c r="G3338" t="s">
        <v>46</v>
      </c>
      <c r="H3338" t="s">
        <v>30</v>
      </c>
      <c r="J3338" t="s">
        <v>194</v>
      </c>
      <c r="K3338" t="s">
        <v>50</v>
      </c>
      <c r="L3338" t="s">
        <v>34</v>
      </c>
      <c r="M3338" t="s">
        <v>35</v>
      </c>
      <c r="N3338" s="1">
        <v>45419</v>
      </c>
      <c r="O3338">
        <v>311</v>
      </c>
      <c r="P3338">
        <v>578</v>
      </c>
      <c r="Q3338">
        <v>169</v>
      </c>
      <c r="R3338">
        <v>23</v>
      </c>
      <c r="S3338">
        <v>7153</v>
      </c>
      <c r="T3338" s="3">
        <v>0.05</v>
      </c>
      <c r="U3338">
        <v>357.65</v>
      </c>
      <c r="V3338" s="2">
        <v>7153</v>
      </c>
      <c r="W3338">
        <v>1.99</v>
      </c>
      <c r="X3338" s="2">
        <v>7154.99</v>
      </c>
    </row>
    <row r="3339" spans="1:24">
      <c r="A3339" t="s">
        <v>5775</v>
      </c>
      <c r="B3339" s="1">
        <v>45545</v>
      </c>
      <c r="C3339" t="s">
        <v>5458</v>
      </c>
      <c r="D3339" t="s">
        <v>910</v>
      </c>
      <c r="E3339" t="s">
        <v>39</v>
      </c>
      <c r="F3339" t="s">
        <v>39</v>
      </c>
      <c r="G3339" t="s">
        <v>29</v>
      </c>
      <c r="H3339" t="s">
        <v>125</v>
      </c>
      <c r="J3339" t="s">
        <v>198</v>
      </c>
      <c r="K3339" t="s">
        <v>57</v>
      </c>
      <c r="L3339" t="s">
        <v>58</v>
      </c>
      <c r="M3339" t="s">
        <v>35</v>
      </c>
      <c r="N3339" s="1">
        <v>45582</v>
      </c>
      <c r="O3339">
        <v>33</v>
      </c>
      <c r="P3339">
        <v>162</v>
      </c>
      <c r="Q3339">
        <v>12</v>
      </c>
      <c r="R3339">
        <v>10</v>
      </c>
      <c r="S3339">
        <v>330</v>
      </c>
      <c r="T3339" s="3">
        <v>0</v>
      </c>
      <c r="U3339">
        <v>0</v>
      </c>
      <c r="V3339" s="2">
        <v>330</v>
      </c>
      <c r="W3339">
        <v>0.7</v>
      </c>
      <c r="X3339" s="2">
        <v>330.7</v>
      </c>
    </row>
    <row r="3340" spans="1:24">
      <c r="A3340" t="s">
        <v>5776</v>
      </c>
      <c r="B3340" s="1">
        <v>45320</v>
      </c>
      <c r="C3340" t="s">
        <v>5460</v>
      </c>
      <c r="D3340" t="s">
        <v>913</v>
      </c>
      <c r="E3340" t="s">
        <v>45</v>
      </c>
      <c r="F3340" t="s">
        <v>45</v>
      </c>
      <c r="G3340" t="s">
        <v>46</v>
      </c>
      <c r="H3340" t="s">
        <v>62</v>
      </c>
      <c r="J3340" t="s">
        <v>202</v>
      </c>
      <c r="K3340" t="s">
        <v>50</v>
      </c>
      <c r="L3340" t="s">
        <v>58</v>
      </c>
      <c r="M3340" t="s">
        <v>35</v>
      </c>
      <c r="N3340" s="1">
        <v>45326</v>
      </c>
      <c r="O3340">
        <v>330</v>
      </c>
      <c r="P3340">
        <v>421</v>
      </c>
      <c r="Q3340">
        <v>198</v>
      </c>
      <c r="R3340">
        <v>45</v>
      </c>
      <c r="S3340">
        <v>14850</v>
      </c>
      <c r="T3340" s="3">
        <v>0.1</v>
      </c>
      <c r="U3340">
        <v>1485</v>
      </c>
      <c r="V3340" s="2">
        <v>14850</v>
      </c>
      <c r="W3340">
        <v>1.34</v>
      </c>
      <c r="X3340" s="2">
        <v>14851.34</v>
      </c>
    </row>
    <row r="3341" spans="1:24">
      <c r="A3341" t="s">
        <v>5777</v>
      </c>
      <c r="B3341" s="1">
        <v>45446</v>
      </c>
      <c r="C3341" t="s">
        <v>5462</v>
      </c>
      <c r="D3341" t="s">
        <v>916</v>
      </c>
      <c r="E3341" t="s">
        <v>27</v>
      </c>
      <c r="F3341" t="s">
        <v>28</v>
      </c>
      <c r="G3341" t="s">
        <v>29</v>
      </c>
      <c r="H3341" t="s">
        <v>62</v>
      </c>
      <c r="J3341" t="s">
        <v>206</v>
      </c>
      <c r="K3341" t="s">
        <v>57</v>
      </c>
      <c r="L3341" t="s">
        <v>41</v>
      </c>
      <c r="M3341" t="s">
        <v>35</v>
      </c>
      <c r="N3341" s="1">
        <v>45470</v>
      </c>
      <c r="O3341">
        <v>79</v>
      </c>
      <c r="P3341">
        <v>365</v>
      </c>
      <c r="Q3341">
        <v>107</v>
      </c>
      <c r="R3341">
        <v>21</v>
      </c>
      <c r="S3341">
        <v>1659</v>
      </c>
      <c r="T3341" s="3">
        <v>0.01</v>
      </c>
      <c r="U3341">
        <v>16.59</v>
      </c>
      <c r="V3341" s="2">
        <v>1659</v>
      </c>
      <c r="W3341">
        <v>0.8</v>
      </c>
      <c r="X3341" s="2">
        <v>1659.8</v>
      </c>
    </row>
    <row r="3342" spans="1:24">
      <c r="A3342" t="s">
        <v>5778</v>
      </c>
      <c r="B3342" s="1">
        <v>45611</v>
      </c>
      <c r="C3342" t="s">
        <v>4362</v>
      </c>
      <c r="D3342" t="s">
        <v>919</v>
      </c>
      <c r="E3342" t="s">
        <v>39</v>
      </c>
      <c r="F3342" t="s">
        <v>39</v>
      </c>
      <c r="G3342" t="s">
        <v>72</v>
      </c>
      <c r="H3342" t="s">
        <v>90</v>
      </c>
      <c r="J3342" t="s">
        <v>210</v>
      </c>
      <c r="K3342" t="s">
        <v>33</v>
      </c>
      <c r="L3342" t="s">
        <v>34</v>
      </c>
      <c r="M3342" t="s">
        <v>35</v>
      </c>
      <c r="N3342" s="1">
        <v>45617</v>
      </c>
      <c r="O3342">
        <v>1</v>
      </c>
      <c r="P3342">
        <v>300</v>
      </c>
      <c r="Q3342">
        <v>37</v>
      </c>
      <c r="R3342">
        <v>39</v>
      </c>
      <c r="S3342">
        <v>39</v>
      </c>
      <c r="T3342" s="3">
        <v>0.08</v>
      </c>
      <c r="U3342">
        <v>3.12</v>
      </c>
      <c r="V3342" s="2">
        <v>39</v>
      </c>
      <c r="W3342">
        <v>24.49</v>
      </c>
      <c r="X3342" s="2">
        <v>63.49</v>
      </c>
    </row>
    <row r="3343" spans="1:24">
      <c r="A3343" t="s">
        <v>5779</v>
      </c>
      <c r="B3343" s="1">
        <v>45363</v>
      </c>
      <c r="C3343" t="s">
        <v>3897</v>
      </c>
      <c r="D3343" t="s">
        <v>921</v>
      </c>
      <c r="E3343" t="s">
        <v>45</v>
      </c>
      <c r="F3343" t="s">
        <v>45</v>
      </c>
      <c r="G3343" t="s">
        <v>107</v>
      </c>
      <c r="H3343" t="s">
        <v>30</v>
      </c>
      <c r="J3343" t="s">
        <v>214</v>
      </c>
      <c r="K3343" t="s">
        <v>57</v>
      </c>
      <c r="L3343" t="s">
        <v>41</v>
      </c>
      <c r="M3343" t="s">
        <v>35</v>
      </c>
      <c r="N3343" s="1">
        <v>45372</v>
      </c>
      <c r="O3343">
        <v>145</v>
      </c>
      <c r="P3343">
        <v>366</v>
      </c>
      <c r="Q3343">
        <v>196</v>
      </c>
      <c r="R3343">
        <v>11</v>
      </c>
      <c r="S3343">
        <v>1595</v>
      </c>
      <c r="T3343" s="3">
        <v>0.03</v>
      </c>
      <c r="U3343">
        <v>47.85</v>
      </c>
      <c r="V3343" s="2">
        <v>1595</v>
      </c>
      <c r="W3343">
        <v>4.0999999999999996</v>
      </c>
      <c r="X3343" s="2">
        <v>1599.1</v>
      </c>
    </row>
    <row r="3344" spans="1:24">
      <c r="A3344" t="s">
        <v>5780</v>
      </c>
      <c r="B3344" s="1">
        <v>45299</v>
      </c>
      <c r="C3344" t="s">
        <v>3411</v>
      </c>
      <c r="D3344" t="s">
        <v>924</v>
      </c>
      <c r="E3344" t="s">
        <v>27</v>
      </c>
      <c r="F3344" t="s">
        <v>28</v>
      </c>
      <c r="G3344" t="s">
        <v>107</v>
      </c>
      <c r="H3344" t="s">
        <v>47</v>
      </c>
      <c r="J3344" t="s">
        <v>218</v>
      </c>
      <c r="K3344" t="s">
        <v>33</v>
      </c>
      <c r="L3344" t="s">
        <v>58</v>
      </c>
      <c r="M3344" t="s">
        <v>35</v>
      </c>
      <c r="N3344" s="1">
        <v>45321</v>
      </c>
      <c r="O3344">
        <v>285</v>
      </c>
      <c r="P3344">
        <v>308</v>
      </c>
      <c r="Q3344">
        <v>24</v>
      </c>
      <c r="R3344">
        <v>14</v>
      </c>
      <c r="S3344">
        <v>3990</v>
      </c>
      <c r="T3344" s="3">
        <v>7.0000000000000007E-2</v>
      </c>
      <c r="U3344">
        <v>279.3</v>
      </c>
      <c r="V3344" s="2">
        <v>3990</v>
      </c>
      <c r="W3344">
        <v>6.19</v>
      </c>
      <c r="X3344" s="2">
        <v>3996.19</v>
      </c>
    </row>
    <row r="3345" spans="1:24">
      <c r="A3345" t="s">
        <v>5781</v>
      </c>
      <c r="B3345" s="1">
        <v>45332</v>
      </c>
      <c r="C3345" t="s">
        <v>5467</v>
      </c>
      <c r="D3345" t="s">
        <v>927</v>
      </c>
      <c r="E3345" t="s">
        <v>39</v>
      </c>
      <c r="F3345" t="s">
        <v>39</v>
      </c>
      <c r="G3345" t="s">
        <v>29</v>
      </c>
      <c r="H3345" t="s">
        <v>62</v>
      </c>
      <c r="J3345" t="s">
        <v>222</v>
      </c>
      <c r="K3345" t="s">
        <v>50</v>
      </c>
      <c r="L3345" t="s">
        <v>58</v>
      </c>
      <c r="M3345" t="s">
        <v>52</v>
      </c>
      <c r="N3345" s="1">
        <v>45375</v>
      </c>
      <c r="O3345">
        <v>81</v>
      </c>
      <c r="P3345">
        <v>246</v>
      </c>
      <c r="Q3345">
        <v>237</v>
      </c>
      <c r="R3345">
        <v>45</v>
      </c>
      <c r="S3345">
        <v>3645</v>
      </c>
      <c r="T3345" s="3">
        <v>0.05</v>
      </c>
      <c r="U3345">
        <v>182.25</v>
      </c>
      <c r="V3345" s="2">
        <v>3645</v>
      </c>
      <c r="W3345">
        <v>19.989999999999998</v>
      </c>
      <c r="X3345" s="2">
        <v>3664.99</v>
      </c>
    </row>
    <row r="3346" spans="1:24">
      <c r="A3346" t="s">
        <v>5782</v>
      </c>
      <c r="B3346" s="1">
        <v>45347</v>
      </c>
      <c r="C3346" t="s">
        <v>3903</v>
      </c>
      <c r="D3346" t="s">
        <v>930</v>
      </c>
      <c r="E3346" t="s">
        <v>45</v>
      </c>
      <c r="F3346" t="s">
        <v>45</v>
      </c>
      <c r="G3346" t="s">
        <v>107</v>
      </c>
      <c r="H3346" t="s">
        <v>30</v>
      </c>
      <c r="J3346" t="s">
        <v>226</v>
      </c>
      <c r="K3346" t="s">
        <v>57</v>
      </c>
      <c r="L3346" t="s">
        <v>51</v>
      </c>
      <c r="M3346" t="s">
        <v>35</v>
      </c>
      <c r="N3346" s="1">
        <v>45370</v>
      </c>
      <c r="O3346">
        <v>183</v>
      </c>
      <c r="P3346">
        <v>456</v>
      </c>
      <c r="Q3346">
        <v>312</v>
      </c>
      <c r="R3346">
        <v>11</v>
      </c>
      <c r="S3346">
        <v>2013</v>
      </c>
      <c r="T3346" s="3">
        <v>0.03</v>
      </c>
      <c r="U3346">
        <v>60.39</v>
      </c>
      <c r="V3346" s="2">
        <v>2013</v>
      </c>
      <c r="W3346">
        <v>15.1</v>
      </c>
      <c r="X3346" s="2">
        <v>2028.1</v>
      </c>
    </row>
    <row r="3347" spans="1:24">
      <c r="A3347" t="s">
        <v>5783</v>
      </c>
      <c r="B3347" s="1">
        <v>45572</v>
      </c>
      <c r="C3347" t="s">
        <v>4370</v>
      </c>
      <c r="D3347" t="s">
        <v>933</v>
      </c>
      <c r="E3347" t="s">
        <v>39</v>
      </c>
      <c r="F3347" t="s">
        <v>39</v>
      </c>
      <c r="G3347" t="s">
        <v>29</v>
      </c>
      <c r="H3347" t="s">
        <v>30</v>
      </c>
      <c r="J3347" t="s">
        <v>230</v>
      </c>
      <c r="K3347" t="s">
        <v>33</v>
      </c>
      <c r="L3347" t="s">
        <v>58</v>
      </c>
      <c r="M3347" t="s">
        <v>35</v>
      </c>
      <c r="N3347" s="1">
        <v>45603</v>
      </c>
      <c r="O3347">
        <v>65</v>
      </c>
      <c r="P3347">
        <v>87</v>
      </c>
      <c r="Q3347">
        <v>80</v>
      </c>
      <c r="R3347">
        <v>14</v>
      </c>
      <c r="S3347">
        <v>910</v>
      </c>
      <c r="T3347" s="3">
        <v>7.0000000000000007E-2</v>
      </c>
      <c r="U3347">
        <v>63.7</v>
      </c>
      <c r="V3347" s="2">
        <v>910</v>
      </c>
      <c r="W3347">
        <v>5.5</v>
      </c>
      <c r="X3347" s="2">
        <v>915.5</v>
      </c>
    </row>
    <row r="3348" spans="1:24">
      <c r="A3348" t="s">
        <v>5784</v>
      </c>
      <c r="B3348" s="1">
        <v>45634</v>
      </c>
      <c r="C3348" t="s">
        <v>5471</v>
      </c>
      <c r="D3348" t="s">
        <v>936</v>
      </c>
      <c r="E3348" t="s">
        <v>39</v>
      </c>
      <c r="F3348" t="s">
        <v>39</v>
      </c>
      <c r="G3348" t="s">
        <v>107</v>
      </c>
      <c r="H3348" t="s">
        <v>62</v>
      </c>
      <c r="J3348" t="s">
        <v>233</v>
      </c>
      <c r="K3348" t="s">
        <v>57</v>
      </c>
      <c r="L3348" t="s">
        <v>34</v>
      </c>
      <c r="M3348" t="s">
        <v>35</v>
      </c>
      <c r="N3348" s="1">
        <v>45669</v>
      </c>
      <c r="O3348">
        <v>12</v>
      </c>
      <c r="P3348">
        <v>229</v>
      </c>
      <c r="Q3348">
        <v>295</v>
      </c>
      <c r="R3348">
        <v>42</v>
      </c>
      <c r="S3348">
        <v>504</v>
      </c>
      <c r="T3348" s="3">
        <v>0.04</v>
      </c>
      <c r="U3348">
        <v>20.16</v>
      </c>
      <c r="V3348" s="2">
        <v>504</v>
      </c>
      <c r="W3348">
        <v>7.18</v>
      </c>
      <c r="X3348" s="2">
        <v>511.18</v>
      </c>
    </row>
    <row r="3349" spans="1:24">
      <c r="A3349" t="s">
        <v>5785</v>
      </c>
      <c r="B3349" s="1">
        <v>45332</v>
      </c>
      <c r="C3349" t="s">
        <v>5473</v>
      </c>
      <c r="D3349" t="s">
        <v>939</v>
      </c>
      <c r="E3349" t="s">
        <v>45</v>
      </c>
      <c r="F3349" t="s">
        <v>45</v>
      </c>
      <c r="G3349" t="s">
        <v>72</v>
      </c>
      <c r="H3349" t="s">
        <v>66</v>
      </c>
      <c r="J3349" t="s">
        <v>237</v>
      </c>
      <c r="K3349" t="s">
        <v>33</v>
      </c>
      <c r="L3349" t="s">
        <v>34</v>
      </c>
      <c r="M3349" t="s">
        <v>52</v>
      </c>
      <c r="N3349" s="1">
        <v>45363</v>
      </c>
      <c r="O3349">
        <v>78</v>
      </c>
      <c r="P3349">
        <v>290</v>
      </c>
      <c r="Q3349">
        <v>300</v>
      </c>
      <c r="R3349">
        <v>48</v>
      </c>
      <c r="S3349">
        <v>3744</v>
      </c>
      <c r="T3349" s="3">
        <v>0.08</v>
      </c>
      <c r="U3349">
        <v>299.52</v>
      </c>
      <c r="V3349" s="2">
        <v>3744</v>
      </c>
      <c r="W3349">
        <v>2.97</v>
      </c>
      <c r="X3349" s="2">
        <v>3746.97</v>
      </c>
    </row>
    <row r="3350" spans="1:24">
      <c r="A3350" t="s">
        <v>5786</v>
      </c>
      <c r="B3350" s="1">
        <v>45505</v>
      </c>
      <c r="C3350" t="s">
        <v>5475</v>
      </c>
      <c r="D3350" t="s">
        <v>942</v>
      </c>
      <c r="E3350" t="s">
        <v>27</v>
      </c>
      <c r="F3350" t="s">
        <v>45</v>
      </c>
      <c r="G3350" t="s">
        <v>107</v>
      </c>
      <c r="H3350" t="s">
        <v>30</v>
      </c>
      <c r="J3350" t="s">
        <v>226</v>
      </c>
      <c r="K3350" t="s">
        <v>50</v>
      </c>
      <c r="L3350" t="s">
        <v>34</v>
      </c>
      <c r="M3350" t="s">
        <v>35</v>
      </c>
      <c r="N3350" s="1">
        <v>45522</v>
      </c>
      <c r="O3350">
        <v>122</v>
      </c>
      <c r="P3350">
        <v>286</v>
      </c>
      <c r="Q3350">
        <v>179</v>
      </c>
      <c r="R3350">
        <v>47</v>
      </c>
      <c r="S3350">
        <v>5734</v>
      </c>
      <c r="T3350" s="3">
        <v>0.04</v>
      </c>
      <c r="U3350">
        <v>229.36</v>
      </c>
      <c r="V3350" s="2">
        <v>5734</v>
      </c>
      <c r="W3350">
        <v>11.15</v>
      </c>
      <c r="X3350" s="2">
        <v>5745.15</v>
      </c>
    </row>
    <row r="3351" spans="1:24">
      <c r="A3351" t="s">
        <v>5787</v>
      </c>
      <c r="B3351" s="1">
        <v>45572</v>
      </c>
      <c r="C3351" t="s">
        <v>3411</v>
      </c>
      <c r="D3351" t="s">
        <v>945</v>
      </c>
      <c r="E3351" t="s">
        <v>39</v>
      </c>
      <c r="F3351" t="s">
        <v>39</v>
      </c>
      <c r="G3351" t="s">
        <v>46</v>
      </c>
      <c r="H3351" t="s">
        <v>125</v>
      </c>
      <c r="J3351" t="s">
        <v>230</v>
      </c>
      <c r="K3351" t="s">
        <v>57</v>
      </c>
      <c r="L3351" t="s">
        <v>58</v>
      </c>
      <c r="M3351" t="s">
        <v>35</v>
      </c>
      <c r="N3351" s="1">
        <v>45669</v>
      </c>
      <c r="O3351">
        <v>253</v>
      </c>
      <c r="P3351">
        <v>591</v>
      </c>
      <c r="Q3351">
        <v>187</v>
      </c>
      <c r="R3351">
        <v>21</v>
      </c>
      <c r="S3351">
        <v>5313</v>
      </c>
      <c r="T3351" s="3">
        <v>0.05</v>
      </c>
      <c r="U3351">
        <v>265.64999999999998</v>
      </c>
      <c r="V3351" s="2">
        <v>5313</v>
      </c>
      <c r="W3351">
        <v>0.7</v>
      </c>
      <c r="X3351" s="2">
        <v>5313.7</v>
      </c>
    </row>
    <row r="3352" spans="1:24">
      <c r="A3352" t="s">
        <v>5788</v>
      </c>
      <c r="B3352" s="1">
        <v>45634</v>
      </c>
      <c r="C3352" t="s">
        <v>5467</v>
      </c>
      <c r="D3352" t="s">
        <v>948</v>
      </c>
      <c r="E3352" t="s">
        <v>45</v>
      </c>
      <c r="F3352" t="s">
        <v>45</v>
      </c>
      <c r="G3352" t="s">
        <v>29</v>
      </c>
      <c r="H3352" t="s">
        <v>167</v>
      </c>
      <c r="J3352" t="s">
        <v>233</v>
      </c>
      <c r="K3352" t="s">
        <v>33</v>
      </c>
      <c r="L3352" t="s">
        <v>58</v>
      </c>
      <c r="M3352" t="s">
        <v>35</v>
      </c>
      <c r="N3352" s="1">
        <v>45363</v>
      </c>
      <c r="O3352">
        <v>194</v>
      </c>
      <c r="P3352">
        <v>283</v>
      </c>
      <c r="Q3352">
        <v>78</v>
      </c>
      <c r="R3352">
        <v>23</v>
      </c>
      <c r="S3352">
        <v>4462</v>
      </c>
      <c r="T3352" s="3">
        <v>0.13</v>
      </c>
      <c r="U3352">
        <v>580.05999999999995</v>
      </c>
      <c r="V3352" s="2">
        <v>4462</v>
      </c>
      <c r="W3352">
        <v>2.99</v>
      </c>
      <c r="X3352" s="2">
        <v>4464.99</v>
      </c>
    </row>
    <row r="3353" spans="1:24">
      <c r="A3353" t="s">
        <v>5789</v>
      </c>
      <c r="B3353" s="1">
        <v>45332</v>
      </c>
      <c r="C3353" t="s">
        <v>3903</v>
      </c>
      <c r="D3353" t="s">
        <v>951</v>
      </c>
      <c r="E3353" t="s">
        <v>39</v>
      </c>
      <c r="F3353" t="s">
        <v>39</v>
      </c>
      <c r="G3353" t="s">
        <v>29</v>
      </c>
      <c r="H3353" t="s">
        <v>167</v>
      </c>
      <c r="J3353" t="s">
        <v>237</v>
      </c>
      <c r="K3353" t="s">
        <v>50</v>
      </c>
      <c r="L3353" t="s">
        <v>51</v>
      </c>
      <c r="M3353" t="s">
        <v>35</v>
      </c>
      <c r="N3353" s="1">
        <v>45522</v>
      </c>
      <c r="O3353">
        <v>285</v>
      </c>
      <c r="P3353">
        <v>429</v>
      </c>
      <c r="Q3353">
        <v>185</v>
      </c>
      <c r="R3353">
        <v>17</v>
      </c>
      <c r="S3353">
        <v>4845</v>
      </c>
      <c r="T3353" s="3">
        <v>0.09</v>
      </c>
      <c r="U3353">
        <v>436.05</v>
      </c>
      <c r="V3353" s="2">
        <v>4845</v>
      </c>
      <c r="W3353">
        <v>1.2</v>
      </c>
      <c r="X3353" s="2">
        <v>4846.2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B3356"/>
  <sheetViews>
    <sheetView workbookViewId="0">
      <pane xSplit="1" ySplit="4" topLeftCell="B5" activePane="bottomRight" state="frozen"/>
      <selection pane="bottomRight" activeCell="A5" sqref="A5:AB3351"/>
      <selection pane="bottomLeft"/>
      <selection pane="topRight"/>
    </sheetView>
  </sheetViews>
  <sheetFormatPr defaultRowHeight="15"/>
  <cols>
    <col min="1" max="1" width="17.140625" customWidth="1"/>
    <col min="2" max="2" width="12.85546875" style="1" customWidth="1"/>
    <col min="3" max="3" width="12.5703125" style="6" customWidth="1"/>
    <col min="4" max="4" width="15.5703125" style="8" customWidth="1"/>
    <col min="5" max="5" width="14.5703125" style="7" customWidth="1"/>
    <col min="6" max="6" width="22" customWidth="1"/>
    <col min="7" max="7" width="66.140625" customWidth="1"/>
    <col min="8" max="8" width="8.28515625" customWidth="1"/>
    <col min="9" max="9" width="12" customWidth="1"/>
    <col min="10" max="10" width="16.42578125" customWidth="1"/>
    <col min="11" max="11" width="30.28515625" customWidth="1"/>
    <col min="12" max="12" width="15.28515625" customWidth="1"/>
    <col min="13" max="13" width="33.28515625" customWidth="1"/>
    <col min="14" max="14" width="18.5703125" customWidth="1"/>
    <col min="15" max="15" width="19.140625" customWidth="1"/>
    <col min="16" max="16" width="13.7109375" customWidth="1"/>
    <col min="17" max="17" width="15.42578125" customWidth="1"/>
    <col min="18" max="18" width="15.42578125" style="6" customWidth="1"/>
    <col min="19" max="19" width="12.42578125" style="10" customWidth="1"/>
    <col min="20" max="20" width="13.140625" style="10" customWidth="1"/>
    <col min="21" max="21" width="16.28515625" style="10" customWidth="1"/>
    <col min="22" max="22" width="16.42578125" customWidth="1"/>
    <col min="23" max="23" width="12.140625" style="5" customWidth="1"/>
    <col min="24" max="24" width="12.85546875" customWidth="1"/>
    <col min="25" max="25" width="13.140625" style="5" customWidth="1"/>
    <col min="26" max="26" width="14" style="5" customWidth="1"/>
    <col min="27" max="27" width="16" style="5" customWidth="1"/>
    <col min="28" max="28" width="14.28515625" style="5" bestFit="1" customWidth="1"/>
  </cols>
  <sheetData>
    <row r="1" spans="1:28" ht="26.25">
      <c r="A1" s="29"/>
      <c r="B1" s="30" t="s">
        <v>5790</v>
      </c>
      <c r="C1" s="31"/>
      <c r="D1" s="31"/>
      <c r="E1" s="31"/>
      <c r="F1" s="31"/>
      <c r="G1" s="32"/>
    </row>
    <row r="4" spans="1:28">
      <c r="A4" t="s">
        <v>0</v>
      </c>
      <c r="B4" s="1" t="s">
        <v>1</v>
      </c>
      <c r="C4" s="6" t="s">
        <v>5791</v>
      </c>
      <c r="D4" s="8" t="s">
        <v>5792</v>
      </c>
      <c r="E4" s="7" t="s">
        <v>5793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 t="s">
        <v>10</v>
      </c>
      <c r="O4" t="s">
        <v>11</v>
      </c>
      <c r="P4" t="s">
        <v>12</v>
      </c>
      <c r="Q4" t="s">
        <v>13</v>
      </c>
      <c r="R4" s="6" t="s">
        <v>5794</v>
      </c>
      <c r="S4" s="10" t="s">
        <v>14</v>
      </c>
      <c r="T4" s="10" t="s">
        <v>15</v>
      </c>
      <c r="U4" s="10" t="s">
        <v>5795</v>
      </c>
      <c r="V4" t="s">
        <v>17</v>
      </c>
      <c r="W4" s="5" t="s">
        <v>18</v>
      </c>
      <c r="X4" t="s">
        <v>19</v>
      </c>
      <c r="Y4" s="5" t="s">
        <v>20</v>
      </c>
      <c r="Z4" s="5" t="s">
        <v>5796</v>
      </c>
      <c r="AA4" s="5" t="s">
        <v>22</v>
      </c>
      <c r="AB4" s="5" t="s">
        <v>5797</v>
      </c>
    </row>
    <row r="5" spans="1:28">
      <c r="A5" t="s">
        <v>24</v>
      </c>
      <c r="B5" s="1">
        <v>43590</v>
      </c>
      <c r="C5" s="6">
        <f>YEAR(B5)</f>
        <v>2019</v>
      </c>
      <c r="D5" s="9" t="str">
        <f t="shared" ref="D5:D68" si="0">"Q"&amp;ROUNDUP(MONTH(B5)/3,0)</f>
        <v>Q2</v>
      </c>
      <c r="E5" s="7">
        <f>MONTH(B5)</f>
        <v>5</v>
      </c>
      <c r="F5" t="s">
        <v>25</v>
      </c>
      <c r="G5" t="s">
        <v>26</v>
      </c>
      <c r="H5" t="s">
        <v>27</v>
      </c>
      <c r="I5" t="s">
        <v>28</v>
      </c>
      <c r="J5" t="s">
        <v>29</v>
      </c>
      <c r="K5" s="10" t="s">
        <v>30</v>
      </c>
      <c r="L5" t="s">
        <v>31</v>
      </c>
      <c r="M5" t="s">
        <v>32</v>
      </c>
      <c r="N5" t="s">
        <v>33</v>
      </c>
      <c r="O5" t="s">
        <v>34</v>
      </c>
      <c r="P5" t="s">
        <v>35</v>
      </c>
      <c r="Q5" s="1">
        <v>43608</v>
      </c>
      <c r="R5" s="6">
        <f>Data_Table[[#This Row],[Shipping Date]]-Data_Table[[#This Row],[Order Date]]</f>
        <v>18</v>
      </c>
      <c r="S5" s="10">
        <v>1.87</v>
      </c>
      <c r="T5" s="10">
        <v>2.23</v>
      </c>
      <c r="U5" s="10">
        <v>0.36</v>
      </c>
      <c r="V5">
        <v>41</v>
      </c>
      <c r="W5" s="5">
        <v>76.67</v>
      </c>
      <c r="X5" s="3">
        <v>0.06</v>
      </c>
      <c r="Y5" s="5">
        <v>4.5999999999999996</v>
      </c>
      <c r="Z5" s="5">
        <v>72.069999999999993</v>
      </c>
      <c r="AA5" s="5">
        <v>2.83</v>
      </c>
      <c r="AB5" s="5">
        <v>74.900000000000006</v>
      </c>
    </row>
    <row r="6" spans="1:28">
      <c r="A6" t="s">
        <v>36</v>
      </c>
      <c r="B6" s="1">
        <v>43590</v>
      </c>
      <c r="C6" s="6">
        <f t="shared" ref="C6:C69" si="1">YEAR(B6)</f>
        <v>2019</v>
      </c>
      <c r="D6" s="9" t="str">
        <f t="shared" si="0"/>
        <v>Q2</v>
      </c>
      <c r="E6" s="7">
        <f t="shared" ref="E6:E69" si="2">MONTH(B6)</f>
        <v>5</v>
      </c>
      <c r="F6" t="s">
        <v>37</v>
      </c>
      <c r="G6" t="s">
        <v>38</v>
      </c>
      <c r="H6" t="s">
        <v>39</v>
      </c>
      <c r="I6" t="s">
        <v>39</v>
      </c>
      <c r="J6" t="s">
        <v>29</v>
      </c>
      <c r="K6" t="s">
        <v>30</v>
      </c>
      <c r="L6" t="s">
        <v>31</v>
      </c>
      <c r="M6" t="s">
        <v>40</v>
      </c>
      <c r="N6" t="s">
        <v>33</v>
      </c>
      <c r="O6" t="s">
        <v>41</v>
      </c>
      <c r="P6" t="s">
        <v>35</v>
      </c>
      <c r="Q6" s="1">
        <v>43625</v>
      </c>
      <c r="R6" s="6">
        <f>Data_Table[[#This Row],[Shipping Date]]-Data_Table[[#This Row],[Order Date]]</f>
        <v>35</v>
      </c>
      <c r="S6" s="10">
        <v>3.47</v>
      </c>
      <c r="T6" s="10">
        <v>6.68</v>
      </c>
      <c r="U6" s="10">
        <v>3.21</v>
      </c>
      <c r="V6">
        <v>2</v>
      </c>
      <c r="W6" s="5">
        <v>6.94</v>
      </c>
      <c r="X6" s="3">
        <v>0.01</v>
      </c>
      <c r="Y6" s="5">
        <v>7.0000000000000007E-2</v>
      </c>
      <c r="Z6" s="5">
        <v>6.87</v>
      </c>
      <c r="AA6" s="5">
        <v>1.5</v>
      </c>
      <c r="AB6" s="5">
        <v>8.3699999999999992</v>
      </c>
    </row>
    <row r="7" spans="1:28">
      <c r="A7" t="s">
        <v>42</v>
      </c>
      <c r="B7" s="1">
        <v>43645</v>
      </c>
      <c r="C7" s="6">
        <f t="shared" si="1"/>
        <v>2019</v>
      </c>
      <c r="D7" s="9" t="str">
        <f t="shared" si="0"/>
        <v>Q2</v>
      </c>
      <c r="E7" s="7">
        <f t="shared" si="2"/>
        <v>6</v>
      </c>
      <c r="F7" t="s">
        <v>43</v>
      </c>
      <c r="G7" t="s">
        <v>44</v>
      </c>
      <c r="H7" t="s">
        <v>45</v>
      </c>
      <c r="I7" t="s">
        <v>45</v>
      </c>
      <c r="J7" t="s">
        <v>46</v>
      </c>
      <c r="K7" t="s">
        <v>47</v>
      </c>
      <c r="L7" t="s">
        <v>48</v>
      </c>
      <c r="M7" t="s">
        <v>49</v>
      </c>
      <c r="N7" t="s">
        <v>50</v>
      </c>
      <c r="O7" t="s">
        <v>51</v>
      </c>
      <c r="P7" t="s">
        <v>52</v>
      </c>
      <c r="Q7" s="1">
        <v>43689</v>
      </c>
      <c r="R7" s="6">
        <f>Data_Table[[#This Row],[Shipping Date]]-Data_Table[[#This Row],[Order Date]]</f>
        <v>44</v>
      </c>
      <c r="S7" s="10">
        <v>3.32</v>
      </c>
      <c r="T7" s="10">
        <v>5.18</v>
      </c>
      <c r="U7" s="10">
        <v>1.86</v>
      </c>
      <c r="V7">
        <v>1</v>
      </c>
      <c r="W7" s="5">
        <v>3.32</v>
      </c>
      <c r="X7" s="3">
        <v>0.02</v>
      </c>
      <c r="Y7" s="5">
        <v>7.0000000000000007E-2</v>
      </c>
      <c r="Z7" s="5">
        <v>3.25</v>
      </c>
      <c r="AA7" s="5">
        <v>2.04</v>
      </c>
      <c r="AB7" s="5">
        <v>5.29</v>
      </c>
    </row>
    <row r="8" spans="1:28">
      <c r="A8" t="s">
        <v>53</v>
      </c>
      <c r="B8" s="1">
        <v>43645</v>
      </c>
      <c r="C8" s="6">
        <f t="shared" si="1"/>
        <v>2019</v>
      </c>
      <c r="D8" s="9" t="str">
        <f t="shared" si="0"/>
        <v>Q2</v>
      </c>
      <c r="E8" s="7">
        <f t="shared" si="2"/>
        <v>6</v>
      </c>
      <c r="F8" t="s">
        <v>54</v>
      </c>
      <c r="G8" t="s">
        <v>55</v>
      </c>
      <c r="H8" t="s">
        <v>27</v>
      </c>
      <c r="I8" t="s">
        <v>28</v>
      </c>
      <c r="J8" t="s">
        <v>46</v>
      </c>
      <c r="K8" t="s">
        <v>47</v>
      </c>
      <c r="L8" t="s">
        <v>48</v>
      </c>
      <c r="M8" t="s">
        <v>56</v>
      </c>
      <c r="N8" t="s">
        <v>57</v>
      </c>
      <c r="O8" t="s">
        <v>58</v>
      </c>
      <c r="P8" t="s">
        <v>35</v>
      </c>
      <c r="Q8" s="1">
        <v>43696</v>
      </c>
      <c r="R8" s="6">
        <f>Data_Table[[#This Row],[Shipping Date]]-Data_Table[[#This Row],[Order Date]]</f>
        <v>51</v>
      </c>
      <c r="S8" s="10">
        <v>2.98</v>
      </c>
      <c r="T8" s="10">
        <v>5.84</v>
      </c>
      <c r="U8" s="10">
        <v>2.86</v>
      </c>
      <c r="V8">
        <v>4</v>
      </c>
      <c r="W8" s="5">
        <v>11.92</v>
      </c>
      <c r="X8" s="3">
        <v>0.09</v>
      </c>
      <c r="Y8" s="5">
        <v>1.07</v>
      </c>
      <c r="Z8" s="5">
        <v>10.85</v>
      </c>
      <c r="AA8" s="5">
        <v>0.83</v>
      </c>
      <c r="AB8" s="5">
        <v>11.68</v>
      </c>
    </row>
    <row r="9" spans="1:28">
      <c r="A9" t="s">
        <v>59</v>
      </c>
      <c r="B9" s="1">
        <v>43651</v>
      </c>
      <c r="C9" s="6">
        <f t="shared" si="1"/>
        <v>2019</v>
      </c>
      <c r="D9" s="9" t="str">
        <f t="shared" si="0"/>
        <v>Q3</v>
      </c>
      <c r="E9" s="7">
        <f t="shared" si="2"/>
        <v>7</v>
      </c>
      <c r="F9" t="s">
        <v>60</v>
      </c>
      <c r="G9" t="s">
        <v>61</v>
      </c>
      <c r="H9" t="s">
        <v>39</v>
      </c>
      <c r="I9" t="s">
        <v>39</v>
      </c>
      <c r="J9" t="s">
        <v>29</v>
      </c>
      <c r="K9" t="s">
        <v>62</v>
      </c>
      <c r="L9" t="s">
        <v>31</v>
      </c>
      <c r="M9" t="s">
        <v>64</v>
      </c>
      <c r="N9" t="s">
        <v>50</v>
      </c>
      <c r="O9" t="s">
        <v>51</v>
      </c>
      <c r="P9" t="s">
        <v>35</v>
      </c>
      <c r="Q9" s="1">
        <v>43682</v>
      </c>
      <c r="R9" s="6">
        <f>Data_Table[[#This Row],[Shipping Date]]-Data_Table[[#This Row],[Order Date]]</f>
        <v>31</v>
      </c>
      <c r="S9" s="10">
        <v>8.82</v>
      </c>
      <c r="T9" s="10">
        <v>20.99</v>
      </c>
      <c r="U9" s="10">
        <v>12.17</v>
      </c>
      <c r="V9">
        <v>41</v>
      </c>
      <c r="W9" s="5">
        <v>361.62</v>
      </c>
      <c r="X9" s="3">
        <v>0.02</v>
      </c>
      <c r="Y9" s="5">
        <v>7.23</v>
      </c>
      <c r="Z9" s="5">
        <v>354.39</v>
      </c>
      <c r="AA9" s="5">
        <v>4.8099999999999996</v>
      </c>
      <c r="AB9" s="5">
        <v>359.2</v>
      </c>
    </row>
    <row r="10" spans="1:28">
      <c r="A10" t="s">
        <v>65</v>
      </c>
      <c r="B10" s="1">
        <v>43651</v>
      </c>
      <c r="C10" s="6">
        <f t="shared" si="1"/>
        <v>2019</v>
      </c>
      <c r="D10" s="9" t="str">
        <f t="shared" si="0"/>
        <v>Q3</v>
      </c>
      <c r="E10" s="7">
        <f t="shared" si="2"/>
        <v>7</v>
      </c>
      <c r="F10" t="s">
        <v>66</v>
      </c>
      <c r="G10" t="s">
        <v>67</v>
      </c>
      <c r="H10" t="s">
        <v>45</v>
      </c>
      <c r="I10" t="s">
        <v>45</v>
      </c>
      <c r="J10" t="s">
        <v>29</v>
      </c>
      <c r="K10" t="s">
        <v>62</v>
      </c>
      <c r="L10" t="s">
        <v>31</v>
      </c>
      <c r="M10" t="s">
        <v>68</v>
      </c>
      <c r="N10" t="s">
        <v>57</v>
      </c>
      <c r="O10" t="s">
        <v>34</v>
      </c>
      <c r="P10" t="s">
        <v>52</v>
      </c>
      <c r="Q10" s="1">
        <v>43679</v>
      </c>
      <c r="R10" s="6">
        <f>Data_Table[[#This Row],[Shipping Date]]-Data_Table[[#This Row],[Order Date]]</f>
        <v>28</v>
      </c>
      <c r="S10" s="10">
        <v>3.4</v>
      </c>
      <c r="T10" s="10">
        <v>5.4</v>
      </c>
      <c r="U10" s="10">
        <v>2</v>
      </c>
      <c r="V10">
        <v>26</v>
      </c>
      <c r="W10" s="5">
        <v>88.4</v>
      </c>
      <c r="X10" s="3">
        <v>0.05</v>
      </c>
      <c r="Y10" s="5">
        <v>4.42</v>
      </c>
      <c r="Z10" s="5">
        <v>83.98</v>
      </c>
      <c r="AA10" s="5">
        <v>7.78</v>
      </c>
      <c r="AB10" s="5">
        <v>91.76</v>
      </c>
    </row>
    <row r="11" spans="1:28">
      <c r="A11" t="s">
        <v>69</v>
      </c>
      <c r="B11" s="1">
        <v>43661</v>
      </c>
      <c r="C11" s="6">
        <f t="shared" si="1"/>
        <v>2019</v>
      </c>
      <c r="D11" s="9" t="str">
        <f t="shared" si="0"/>
        <v>Q3</v>
      </c>
      <c r="E11" s="7">
        <f t="shared" si="2"/>
        <v>7</v>
      </c>
      <c r="F11" t="s">
        <v>70</v>
      </c>
      <c r="G11" t="s">
        <v>71</v>
      </c>
      <c r="H11" t="s">
        <v>39</v>
      </c>
      <c r="I11" t="s">
        <v>39</v>
      </c>
      <c r="J11" t="s">
        <v>72</v>
      </c>
      <c r="K11" t="s">
        <v>66</v>
      </c>
      <c r="L11" t="s">
        <v>73</v>
      </c>
      <c r="M11" t="s">
        <v>74</v>
      </c>
      <c r="N11" t="s">
        <v>33</v>
      </c>
      <c r="O11" t="s">
        <v>41</v>
      </c>
      <c r="P11" t="s">
        <v>35</v>
      </c>
      <c r="Q11" s="1">
        <v>43716</v>
      </c>
      <c r="R11" s="6">
        <f>Data_Table[[#This Row],[Shipping Date]]-Data_Table[[#This Row],[Order Date]]</f>
        <v>55</v>
      </c>
      <c r="S11" s="10">
        <v>3.88</v>
      </c>
      <c r="T11" s="10">
        <v>6.47</v>
      </c>
      <c r="U11" s="10">
        <v>2.59</v>
      </c>
      <c r="V11">
        <v>20</v>
      </c>
      <c r="W11" s="5">
        <v>77.599999999999994</v>
      </c>
      <c r="X11" s="3">
        <v>0.02</v>
      </c>
      <c r="Y11" s="5">
        <v>1.55</v>
      </c>
      <c r="Z11" s="5">
        <v>76.05</v>
      </c>
      <c r="AA11" s="5">
        <v>1.22</v>
      </c>
      <c r="AB11" s="5">
        <v>77.27</v>
      </c>
    </row>
    <row r="12" spans="1:28">
      <c r="A12" t="s">
        <v>75</v>
      </c>
      <c r="B12" s="1">
        <v>43661</v>
      </c>
      <c r="C12" s="6">
        <f t="shared" si="1"/>
        <v>2019</v>
      </c>
      <c r="D12" s="9" t="str">
        <f t="shared" si="0"/>
        <v>Q3</v>
      </c>
      <c r="E12" s="7">
        <f t="shared" si="2"/>
        <v>7</v>
      </c>
      <c r="F12" t="s">
        <v>76</v>
      </c>
      <c r="G12" t="s">
        <v>77</v>
      </c>
      <c r="H12" t="s">
        <v>45</v>
      </c>
      <c r="I12" t="s">
        <v>45</v>
      </c>
      <c r="J12" t="s">
        <v>72</v>
      </c>
      <c r="K12" t="s">
        <v>66</v>
      </c>
      <c r="L12" t="s">
        <v>73</v>
      </c>
      <c r="M12" t="s">
        <v>78</v>
      </c>
      <c r="N12" t="s">
        <v>57</v>
      </c>
      <c r="O12" t="s">
        <v>51</v>
      </c>
      <c r="P12" t="s">
        <v>35</v>
      </c>
      <c r="Q12" s="1">
        <v>43670</v>
      </c>
      <c r="R12" s="6">
        <f>Data_Table[[#This Row],[Shipping Date]]-Data_Table[[#This Row],[Order Date]]</f>
        <v>9</v>
      </c>
      <c r="S12" s="10">
        <v>1.31</v>
      </c>
      <c r="T12" s="10">
        <v>2.84</v>
      </c>
      <c r="U12" s="10">
        <v>1.53</v>
      </c>
      <c r="V12">
        <v>39</v>
      </c>
      <c r="W12" s="5">
        <v>51.09</v>
      </c>
      <c r="X12" s="3">
        <v>7.0000000000000007E-2</v>
      </c>
      <c r="Y12" s="5">
        <v>3.58</v>
      </c>
      <c r="Z12" s="5">
        <v>47.51</v>
      </c>
      <c r="AA12" s="5">
        <v>0.93</v>
      </c>
      <c r="AB12" s="5">
        <v>48.44</v>
      </c>
    </row>
    <row r="13" spans="1:28">
      <c r="A13" t="s">
        <v>79</v>
      </c>
      <c r="B13" s="1">
        <v>43677</v>
      </c>
      <c r="C13" s="6">
        <f t="shared" si="1"/>
        <v>2019</v>
      </c>
      <c r="D13" s="9" t="str">
        <f t="shared" si="0"/>
        <v>Q3</v>
      </c>
      <c r="E13" s="7">
        <f t="shared" si="2"/>
        <v>7</v>
      </c>
      <c r="F13" t="s">
        <v>80</v>
      </c>
      <c r="G13" t="s">
        <v>81</v>
      </c>
      <c r="H13" t="s">
        <v>27</v>
      </c>
      <c r="I13" t="s">
        <v>28</v>
      </c>
      <c r="J13" t="s">
        <v>72</v>
      </c>
      <c r="K13" t="s">
        <v>70</v>
      </c>
      <c r="L13" t="s">
        <v>31</v>
      </c>
      <c r="M13" t="s">
        <v>82</v>
      </c>
      <c r="N13" t="s">
        <v>33</v>
      </c>
      <c r="O13" t="s">
        <v>58</v>
      </c>
      <c r="P13" t="s">
        <v>35</v>
      </c>
      <c r="Q13" s="1">
        <v>43683</v>
      </c>
      <c r="R13" s="6">
        <f>Data_Table[[#This Row],[Shipping Date]]-Data_Table[[#This Row],[Order Date]]</f>
        <v>6</v>
      </c>
      <c r="S13" s="10">
        <v>1.84</v>
      </c>
      <c r="T13" s="10">
        <v>2.88</v>
      </c>
      <c r="U13" s="10">
        <v>1.04</v>
      </c>
      <c r="V13">
        <v>11</v>
      </c>
      <c r="W13" s="5">
        <v>20.239999999999998</v>
      </c>
      <c r="X13" s="3">
        <v>0.09</v>
      </c>
      <c r="Y13" s="5">
        <v>1.82</v>
      </c>
      <c r="Z13" s="5">
        <v>18.420000000000002</v>
      </c>
      <c r="AA13" s="5">
        <v>1.49</v>
      </c>
      <c r="AB13" s="5">
        <v>19.91</v>
      </c>
    </row>
    <row r="14" spans="1:28">
      <c r="A14" t="s">
        <v>83</v>
      </c>
      <c r="B14" s="1">
        <v>43677</v>
      </c>
      <c r="C14" s="6">
        <f t="shared" si="1"/>
        <v>2019</v>
      </c>
      <c r="D14" s="9" t="str">
        <f t="shared" si="0"/>
        <v>Q3</v>
      </c>
      <c r="E14" s="7">
        <f t="shared" si="2"/>
        <v>7</v>
      </c>
      <c r="F14" t="s">
        <v>84</v>
      </c>
      <c r="G14" t="s">
        <v>85</v>
      </c>
      <c r="H14" t="s">
        <v>27</v>
      </c>
      <c r="I14" t="s">
        <v>28</v>
      </c>
      <c r="J14" t="s">
        <v>72</v>
      </c>
      <c r="K14" t="s">
        <v>70</v>
      </c>
      <c r="L14" t="s">
        <v>31</v>
      </c>
      <c r="M14" t="s">
        <v>86</v>
      </c>
      <c r="N14" t="s">
        <v>50</v>
      </c>
      <c r="O14" t="s">
        <v>34</v>
      </c>
      <c r="P14" t="s">
        <v>35</v>
      </c>
      <c r="Q14" s="1">
        <v>43723</v>
      </c>
      <c r="R14" s="6">
        <f>Data_Table[[#This Row],[Shipping Date]]-Data_Table[[#This Row],[Order Date]]</f>
        <v>46</v>
      </c>
      <c r="S14" s="10">
        <v>6.39</v>
      </c>
      <c r="T14" s="10">
        <v>19.98</v>
      </c>
      <c r="U14" s="10">
        <v>13.59</v>
      </c>
      <c r="V14">
        <v>43</v>
      </c>
      <c r="W14" s="5">
        <v>274.77</v>
      </c>
      <c r="X14" s="3">
        <v>0.1</v>
      </c>
      <c r="Y14" s="5">
        <v>27.48</v>
      </c>
      <c r="Z14" s="5">
        <v>247.29</v>
      </c>
      <c r="AA14" s="5">
        <v>4</v>
      </c>
      <c r="AB14" s="5">
        <v>251.29</v>
      </c>
    </row>
    <row r="15" spans="1:28">
      <c r="A15" t="s">
        <v>87</v>
      </c>
      <c r="B15" s="1">
        <v>43749</v>
      </c>
      <c r="C15" s="6">
        <f t="shared" si="1"/>
        <v>2019</v>
      </c>
      <c r="D15" s="9" t="str">
        <f t="shared" si="0"/>
        <v>Q4</v>
      </c>
      <c r="E15" s="7">
        <f t="shared" si="2"/>
        <v>10</v>
      </c>
      <c r="F15" t="s">
        <v>88</v>
      </c>
      <c r="G15" t="s">
        <v>89</v>
      </c>
      <c r="H15" t="s">
        <v>39</v>
      </c>
      <c r="I15" t="s">
        <v>39</v>
      </c>
      <c r="J15" t="s">
        <v>72</v>
      </c>
      <c r="K15" t="s">
        <v>90</v>
      </c>
      <c r="L15" t="s">
        <v>31</v>
      </c>
      <c r="M15" t="s">
        <v>91</v>
      </c>
      <c r="N15" t="s">
        <v>57</v>
      </c>
      <c r="O15" t="s">
        <v>41</v>
      </c>
      <c r="P15" t="s">
        <v>35</v>
      </c>
      <c r="Q15" s="1">
        <v>43758</v>
      </c>
      <c r="R15" s="6">
        <f>Data_Table[[#This Row],[Shipping Date]]-Data_Table[[#This Row],[Order Date]]</f>
        <v>9</v>
      </c>
      <c r="S15" s="10">
        <v>2.4500000000000002</v>
      </c>
      <c r="T15" s="10">
        <v>3.89</v>
      </c>
      <c r="U15" s="10">
        <v>1.44</v>
      </c>
      <c r="V15">
        <v>2</v>
      </c>
      <c r="W15" s="5">
        <v>4.9000000000000004</v>
      </c>
      <c r="X15" s="3">
        <v>7.0000000000000007E-2</v>
      </c>
      <c r="Y15" s="5">
        <v>0.34</v>
      </c>
      <c r="Z15" s="5">
        <v>4.5599999999999996</v>
      </c>
      <c r="AA15" s="5">
        <v>7.01</v>
      </c>
      <c r="AB15" s="5">
        <v>11.57</v>
      </c>
    </row>
    <row r="16" spans="1:28">
      <c r="A16" t="s">
        <v>92</v>
      </c>
      <c r="B16" s="1">
        <v>43749</v>
      </c>
      <c r="C16" s="6">
        <f t="shared" si="1"/>
        <v>2019</v>
      </c>
      <c r="D16" s="9" t="str">
        <f t="shared" si="0"/>
        <v>Q4</v>
      </c>
      <c r="E16" s="7">
        <f t="shared" si="2"/>
        <v>10</v>
      </c>
      <c r="F16" t="s">
        <v>93</v>
      </c>
      <c r="G16" t="s">
        <v>94</v>
      </c>
      <c r="H16" t="s">
        <v>45</v>
      </c>
      <c r="I16" t="s">
        <v>45</v>
      </c>
      <c r="J16" t="s">
        <v>72</v>
      </c>
      <c r="K16" t="s">
        <v>90</v>
      </c>
      <c r="L16" t="s">
        <v>31</v>
      </c>
      <c r="M16" t="s">
        <v>95</v>
      </c>
      <c r="N16" t="s">
        <v>33</v>
      </c>
      <c r="O16" t="s">
        <v>51</v>
      </c>
      <c r="P16" t="s">
        <v>35</v>
      </c>
      <c r="Q16" s="1">
        <v>43803</v>
      </c>
      <c r="R16" s="6">
        <f>Data_Table[[#This Row],[Shipping Date]]-Data_Table[[#This Row],[Order Date]]</f>
        <v>54</v>
      </c>
      <c r="S16" s="10">
        <v>67.73</v>
      </c>
      <c r="T16" s="10">
        <v>165.2</v>
      </c>
      <c r="U16" s="10">
        <v>97.47</v>
      </c>
      <c r="V16">
        <v>6</v>
      </c>
      <c r="W16" s="5">
        <v>406.38</v>
      </c>
      <c r="X16" s="3">
        <v>0.09</v>
      </c>
      <c r="Y16" s="5">
        <v>36.57</v>
      </c>
      <c r="Z16" s="5">
        <v>369.81</v>
      </c>
      <c r="AA16" s="5">
        <v>19.989999999999998</v>
      </c>
      <c r="AB16" s="5">
        <v>389.8</v>
      </c>
    </row>
    <row r="17" spans="1:28">
      <c r="A17" t="s">
        <v>96</v>
      </c>
      <c r="B17" s="1">
        <v>43751</v>
      </c>
      <c r="C17" s="6">
        <f t="shared" si="1"/>
        <v>2019</v>
      </c>
      <c r="D17" s="9" t="str">
        <f t="shared" si="0"/>
        <v>Q4</v>
      </c>
      <c r="E17" s="7">
        <f t="shared" si="2"/>
        <v>10</v>
      </c>
      <c r="F17" t="s">
        <v>97</v>
      </c>
      <c r="G17" t="s">
        <v>98</v>
      </c>
      <c r="H17" t="s">
        <v>27</v>
      </c>
      <c r="I17" t="s">
        <v>28</v>
      </c>
      <c r="J17" t="s">
        <v>29</v>
      </c>
      <c r="K17" t="s">
        <v>30</v>
      </c>
      <c r="L17" t="s">
        <v>73</v>
      </c>
      <c r="M17" t="s">
        <v>99</v>
      </c>
      <c r="N17" t="s">
        <v>57</v>
      </c>
      <c r="O17" t="s">
        <v>58</v>
      </c>
      <c r="P17" t="s">
        <v>35</v>
      </c>
      <c r="Q17" s="1">
        <v>43772</v>
      </c>
      <c r="R17" s="6">
        <f>Data_Table[[#This Row],[Shipping Date]]-Data_Table[[#This Row],[Order Date]]</f>
        <v>21</v>
      </c>
      <c r="S17" s="10">
        <v>62.4</v>
      </c>
      <c r="T17" s="10">
        <v>155.99</v>
      </c>
      <c r="U17" s="10">
        <v>93.59</v>
      </c>
      <c r="V17">
        <v>48</v>
      </c>
      <c r="W17" s="5">
        <v>2995.2</v>
      </c>
      <c r="X17" s="3">
        <v>0.04</v>
      </c>
      <c r="Y17" s="5">
        <v>119.81</v>
      </c>
      <c r="Z17" s="5">
        <v>2875.39</v>
      </c>
      <c r="AA17" s="5">
        <v>8.08</v>
      </c>
      <c r="AB17" s="5">
        <v>2883.47</v>
      </c>
    </row>
    <row r="18" spans="1:28">
      <c r="A18" t="s">
        <v>100</v>
      </c>
      <c r="B18" s="1">
        <v>43751</v>
      </c>
      <c r="C18" s="6">
        <f t="shared" si="1"/>
        <v>2019</v>
      </c>
      <c r="D18" s="9" t="str">
        <f t="shared" si="0"/>
        <v>Q4</v>
      </c>
      <c r="E18" s="7">
        <f t="shared" si="2"/>
        <v>10</v>
      </c>
      <c r="F18" t="s">
        <v>101</v>
      </c>
      <c r="G18" t="s">
        <v>102</v>
      </c>
      <c r="H18" t="s">
        <v>39</v>
      </c>
      <c r="I18" t="s">
        <v>39</v>
      </c>
      <c r="J18" t="s">
        <v>29</v>
      </c>
      <c r="K18" t="s">
        <v>30</v>
      </c>
      <c r="L18" t="s">
        <v>73</v>
      </c>
      <c r="M18" t="s">
        <v>103</v>
      </c>
      <c r="N18" t="s">
        <v>33</v>
      </c>
      <c r="O18" t="s">
        <v>58</v>
      </c>
      <c r="P18" t="s">
        <v>35</v>
      </c>
      <c r="Q18" s="1">
        <v>43791</v>
      </c>
      <c r="R18" s="6">
        <f>Data_Table[[#This Row],[Shipping Date]]-Data_Table[[#This Row],[Order Date]]</f>
        <v>40</v>
      </c>
      <c r="S18" s="10">
        <v>3.4</v>
      </c>
      <c r="T18" s="10">
        <v>5.4</v>
      </c>
      <c r="U18" s="10">
        <v>2</v>
      </c>
      <c r="V18">
        <v>8</v>
      </c>
      <c r="W18" s="5">
        <v>27.2</v>
      </c>
      <c r="X18" s="3">
        <v>0.08</v>
      </c>
      <c r="Y18" s="5">
        <v>2.1800000000000002</v>
      </c>
      <c r="Z18" s="5">
        <v>25.02</v>
      </c>
      <c r="AA18" s="5">
        <v>7.78</v>
      </c>
      <c r="AB18" s="5">
        <v>32.799999999999997</v>
      </c>
    </row>
    <row r="19" spans="1:28">
      <c r="A19" t="s">
        <v>104</v>
      </c>
      <c r="B19" s="1">
        <v>43810</v>
      </c>
      <c r="C19" s="6">
        <f t="shared" si="1"/>
        <v>2019</v>
      </c>
      <c r="D19" s="9" t="str">
        <f t="shared" si="0"/>
        <v>Q4</v>
      </c>
      <c r="E19" s="7">
        <f t="shared" si="2"/>
        <v>12</v>
      </c>
      <c r="F19" t="s">
        <v>105</v>
      </c>
      <c r="G19" t="s">
        <v>106</v>
      </c>
      <c r="H19" t="s">
        <v>45</v>
      </c>
      <c r="I19" t="s">
        <v>45</v>
      </c>
      <c r="J19" t="s">
        <v>107</v>
      </c>
      <c r="K19" t="s">
        <v>90</v>
      </c>
      <c r="L19" t="s">
        <v>48</v>
      </c>
      <c r="M19" t="s">
        <v>108</v>
      </c>
      <c r="N19" t="s">
        <v>50</v>
      </c>
      <c r="O19" t="s">
        <v>58</v>
      </c>
      <c r="P19" t="s">
        <v>35</v>
      </c>
      <c r="Q19" s="1">
        <v>43870</v>
      </c>
      <c r="R19" s="6">
        <f>Data_Table[[#This Row],[Shipping Date]]-Data_Table[[#This Row],[Order Date]]</f>
        <v>60</v>
      </c>
      <c r="S19" s="10">
        <v>5.33</v>
      </c>
      <c r="T19" s="10">
        <v>8.6</v>
      </c>
      <c r="U19" s="10">
        <v>3.27</v>
      </c>
      <c r="V19">
        <v>6</v>
      </c>
      <c r="W19" s="5">
        <v>31.98</v>
      </c>
      <c r="X19" s="3">
        <v>0.04</v>
      </c>
      <c r="Y19" s="5">
        <v>1.28</v>
      </c>
      <c r="Z19" s="5">
        <v>30.7</v>
      </c>
      <c r="AA19" s="5">
        <v>6.19</v>
      </c>
      <c r="AB19" s="5">
        <v>36.89</v>
      </c>
    </row>
    <row r="20" spans="1:28">
      <c r="A20" t="s">
        <v>109</v>
      </c>
      <c r="B20" s="1">
        <v>43810</v>
      </c>
      <c r="C20" s="6">
        <f t="shared" si="1"/>
        <v>2019</v>
      </c>
      <c r="D20" s="9" t="str">
        <f t="shared" si="0"/>
        <v>Q4</v>
      </c>
      <c r="E20" s="7">
        <f t="shared" si="2"/>
        <v>12</v>
      </c>
      <c r="F20" t="s">
        <v>110</v>
      </c>
      <c r="G20" t="s">
        <v>111</v>
      </c>
      <c r="H20" t="s">
        <v>27</v>
      </c>
      <c r="I20" t="s">
        <v>28</v>
      </c>
      <c r="J20" t="s">
        <v>107</v>
      </c>
      <c r="K20" t="s">
        <v>90</v>
      </c>
      <c r="L20" t="s">
        <v>48</v>
      </c>
      <c r="M20" t="s">
        <v>112</v>
      </c>
      <c r="N20" t="s">
        <v>57</v>
      </c>
      <c r="O20" t="s">
        <v>41</v>
      </c>
      <c r="P20" t="s">
        <v>35</v>
      </c>
      <c r="Q20" s="1">
        <v>43847</v>
      </c>
      <c r="R20" s="6">
        <f>Data_Table[[#This Row],[Shipping Date]]-Data_Table[[#This Row],[Order Date]]</f>
        <v>37</v>
      </c>
      <c r="S20" s="10">
        <v>2.29</v>
      </c>
      <c r="T20" s="10">
        <v>3.58</v>
      </c>
      <c r="U20" s="10">
        <v>1.29</v>
      </c>
      <c r="V20">
        <v>30</v>
      </c>
      <c r="W20" s="5">
        <v>68.7</v>
      </c>
      <c r="X20" s="3">
        <v>0.01</v>
      </c>
      <c r="Y20" s="5">
        <v>0.69</v>
      </c>
      <c r="Z20" s="5">
        <v>68.010000000000005</v>
      </c>
      <c r="AA20" s="5">
        <v>1.63</v>
      </c>
      <c r="AB20" s="5">
        <v>69.64</v>
      </c>
    </row>
    <row r="21" spans="1:28">
      <c r="A21" t="s">
        <v>113</v>
      </c>
      <c r="B21" s="1">
        <v>43834</v>
      </c>
      <c r="C21" s="6">
        <f t="shared" si="1"/>
        <v>2020</v>
      </c>
      <c r="D21" s="9" t="str">
        <f t="shared" si="0"/>
        <v>Q1</v>
      </c>
      <c r="E21" s="7">
        <f t="shared" si="2"/>
        <v>1</v>
      </c>
      <c r="F21" t="s">
        <v>114</v>
      </c>
      <c r="G21" t="s">
        <v>115</v>
      </c>
      <c r="H21" t="s">
        <v>39</v>
      </c>
      <c r="I21" t="s">
        <v>39</v>
      </c>
      <c r="J21" t="s">
        <v>72</v>
      </c>
      <c r="K21" t="s">
        <v>116</v>
      </c>
      <c r="L21" t="s">
        <v>73</v>
      </c>
      <c r="M21" t="s">
        <v>117</v>
      </c>
      <c r="N21" t="s">
        <v>33</v>
      </c>
      <c r="O21" t="s">
        <v>34</v>
      </c>
      <c r="P21" t="s">
        <v>35</v>
      </c>
      <c r="Q21" s="1">
        <v>43839</v>
      </c>
      <c r="R21" s="6">
        <f>Data_Table[[#This Row],[Shipping Date]]-Data_Table[[#This Row],[Order Date]]</f>
        <v>5</v>
      </c>
      <c r="S21" s="10">
        <v>3.52</v>
      </c>
      <c r="T21" s="10">
        <v>5.58</v>
      </c>
      <c r="U21" s="10">
        <v>2.06</v>
      </c>
      <c r="V21">
        <v>49</v>
      </c>
      <c r="W21" s="5">
        <v>172.48</v>
      </c>
      <c r="X21" s="3">
        <v>0.02</v>
      </c>
      <c r="Y21" s="5">
        <v>3.45</v>
      </c>
      <c r="Z21" s="5">
        <v>169.03</v>
      </c>
      <c r="AA21" s="5">
        <v>2.99</v>
      </c>
      <c r="AB21" s="5">
        <v>172.02</v>
      </c>
    </row>
    <row r="22" spans="1:28">
      <c r="A22" t="s">
        <v>118</v>
      </c>
      <c r="B22" s="1">
        <v>43834</v>
      </c>
      <c r="C22" s="6">
        <f t="shared" si="1"/>
        <v>2020</v>
      </c>
      <c r="D22" s="9" t="str">
        <f t="shared" si="0"/>
        <v>Q1</v>
      </c>
      <c r="E22" s="7">
        <f t="shared" si="2"/>
        <v>1</v>
      </c>
      <c r="F22" t="s">
        <v>119</v>
      </c>
      <c r="G22" t="s">
        <v>120</v>
      </c>
      <c r="H22" t="s">
        <v>45</v>
      </c>
      <c r="I22" t="s">
        <v>45</v>
      </c>
      <c r="J22" t="s">
        <v>72</v>
      </c>
      <c r="K22" t="s">
        <v>116</v>
      </c>
      <c r="L22" t="s">
        <v>73</v>
      </c>
      <c r="M22" t="s">
        <v>121</v>
      </c>
      <c r="N22" t="s">
        <v>33</v>
      </c>
      <c r="O22" t="s">
        <v>41</v>
      </c>
      <c r="P22" t="s">
        <v>35</v>
      </c>
      <c r="Q22" s="1">
        <v>43847</v>
      </c>
      <c r="R22" s="6">
        <f>Data_Table[[#This Row],[Shipping Date]]-Data_Table[[#This Row],[Order Date]]</f>
        <v>13</v>
      </c>
      <c r="S22" s="10">
        <v>22.18</v>
      </c>
      <c r="T22" s="10">
        <v>54.1</v>
      </c>
      <c r="U22" s="10">
        <v>31.92</v>
      </c>
      <c r="V22">
        <v>42</v>
      </c>
      <c r="W22" s="5">
        <v>931.56</v>
      </c>
      <c r="X22" s="3">
        <v>0.02</v>
      </c>
      <c r="Y22" s="5">
        <v>18.63</v>
      </c>
      <c r="Z22" s="5">
        <v>912.93</v>
      </c>
      <c r="AA22" s="5">
        <v>19.989999999999998</v>
      </c>
      <c r="AB22" s="5">
        <v>932.92</v>
      </c>
    </row>
    <row r="23" spans="1:28">
      <c r="A23" t="s">
        <v>122</v>
      </c>
      <c r="B23" s="1">
        <v>43840</v>
      </c>
      <c r="C23" s="6">
        <f t="shared" si="1"/>
        <v>2020</v>
      </c>
      <c r="D23" s="9" t="str">
        <f t="shared" si="0"/>
        <v>Q1</v>
      </c>
      <c r="E23" s="7">
        <f t="shared" si="2"/>
        <v>1</v>
      </c>
      <c r="F23" t="s">
        <v>123</v>
      </c>
      <c r="G23" t="s">
        <v>124</v>
      </c>
      <c r="H23" t="s">
        <v>39</v>
      </c>
      <c r="I23" t="s">
        <v>39</v>
      </c>
      <c r="J23" t="s">
        <v>107</v>
      </c>
      <c r="K23" t="s">
        <v>125</v>
      </c>
      <c r="L23" t="s">
        <v>31</v>
      </c>
      <c r="M23" t="s">
        <v>126</v>
      </c>
      <c r="N23" t="s">
        <v>50</v>
      </c>
      <c r="O23" t="s">
        <v>58</v>
      </c>
      <c r="P23" t="s">
        <v>52</v>
      </c>
      <c r="Q23" s="1">
        <v>43899</v>
      </c>
      <c r="R23" s="6">
        <f>Data_Table[[#This Row],[Shipping Date]]-Data_Table[[#This Row],[Order Date]]</f>
        <v>59</v>
      </c>
      <c r="S23" s="10">
        <v>3.4</v>
      </c>
      <c r="T23" s="10">
        <v>5.4</v>
      </c>
      <c r="U23" s="10">
        <v>2</v>
      </c>
      <c r="V23">
        <v>9</v>
      </c>
      <c r="W23" s="5">
        <v>30.6</v>
      </c>
      <c r="X23" s="3">
        <v>0.09</v>
      </c>
      <c r="Y23" s="5">
        <v>2.75</v>
      </c>
      <c r="Z23" s="5">
        <v>27.85</v>
      </c>
      <c r="AA23" s="5">
        <v>7.78</v>
      </c>
      <c r="AB23" s="5">
        <v>35.630000000000003</v>
      </c>
    </row>
    <row r="24" spans="1:28">
      <c r="A24" t="s">
        <v>127</v>
      </c>
      <c r="B24" s="1">
        <v>43840</v>
      </c>
      <c r="C24" s="6">
        <f t="shared" si="1"/>
        <v>2020</v>
      </c>
      <c r="D24" s="9" t="str">
        <f t="shared" si="0"/>
        <v>Q1</v>
      </c>
      <c r="E24" s="7">
        <f t="shared" si="2"/>
        <v>1</v>
      </c>
      <c r="F24" t="s">
        <v>128</v>
      </c>
      <c r="G24" t="s">
        <v>129</v>
      </c>
      <c r="H24" t="s">
        <v>39</v>
      </c>
      <c r="I24" t="s">
        <v>39</v>
      </c>
      <c r="J24" t="s">
        <v>107</v>
      </c>
      <c r="K24" t="s">
        <v>125</v>
      </c>
      <c r="L24" t="s">
        <v>31</v>
      </c>
      <c r="M24" t="s">
        <v>130</v>
      </c>
      <c r="N24" t="s">
        <v>33</v>
      </c>
      <c r="O24" t="s">
        <v>58</v>
      </c>
      <c r="P24" t="s">
        <v>35</v>
      </c>
      <c r="Q24" s="1">
        <v>43874</v>
      </c>
      <c r="R24" s="6">
        <f>Data_Table[[#This Row],[Shipping Date]]-Data_Table[[#This Row],[Order Date]]</f>
        <v>34</v>
      </c>
      <c r="S24" s="10">
        <v>0.94</v>
      </c>
      <c r="T24" s="10">
        <v>2.08</v>
      </c>
      <c r="U24" s="10">
        <v>1.1399999999999999</v>
      </c>
      <c r="V24">
        <v>43</v>
      </c>
      <c r="W24" s="5">
        <v>40.42</v>
      </c>
      <c r="X24" s="3">
        <v>0.05</v>
      </c>
      <c r="Y24" s="5">
        <v>2.02</v>
      </c>
      <c r="Z24" s="5">
        <v>38.4</v>
      </c>
      <c r="AA24" s="5">
        <v>2.56</v>
      </c>
      <c r="AB24" s="5">
        <v>40.96</v>
      </c>
    </row>
    <row r="25" spans="1:28">
      <c r="A25" t="s">
        <v>131</v>
      </c>
      <c r="B25" s="1">
        <v>43868</v>
      </c>
      <c r="C25" s="6">
        <f t="shared" si="1"/>
        <v>2020</v>
      </c>
      <c r="D25" s="9" t="str">
        <f t="shared" si="0"/>
        <v>Q1</v>
      </c>
      <c r="E25" s="7">
        <f t="shared" si="2"/>
        <v>2</v>
      </c>
      <c r="F25" t="s">
        <v>132</v>
      </c>
      <c r="G25" t="s">
        <v>133</v>
      </c>
      <c r="H25" t="s">
        <v>45</v>
      </c>
      <c r="I25" t="s">
        <v>45</v>
      </c>
      <c r="J25" t="s">
        <v>29</v>
      </c>
      <c r="K25" t="s">
        <v>90</v>
      </c>
      <c r="L25" t="s">
        <v>48</v>
      </c>
      <c r="M25" t="s">
        <v>134</v>
      </c>
      <c r="N25" t="s">
        <v>33</v>
      </c>
      <c r="O25" t="s">
        <v>51</v>
      </c>
      <c r="P25" t="s">
        <v>35</v>
      </c>
      <c r="Q25" s="1">
        <v>43874</v>
      </c>
      <c r="R25" s="6">
        <f>Data_Table[[#This Row],[Shipping Date]]-Data_Table[[#This Row],[Order Date]]</f>
        <v>6</v>
      </c>
      <c r="S25" s="10">
        <v>377.99</v>
      </c>
      <c r="T25" s="10">
        <v>599.99</v>
      </c>
      <c r="U25" s="10">
        <v>222</v>
      </c>
      <c r="V25">
        <v>48</v>
      </c>
      <c r="W25" s="5">
        <v>18143.52</v>
      </c>
      <c r="X25" s="3">
        <v>0.08</v>
      </c>
      <c r="Y25" s="5">
        <v>1451.48</v>
      </c>
      <c r="Z25" s="5">
        <v>16692.04</v>
      </c>
      <c r="AA25" s="5">
        <v>24.49</v>
      </c>
      <c r="AB25" s="5">
        <v>16716.53</v>
      </c>
    </row>
    <row r="26" spans="1:28">
      <c r="A26" t="s">
        <v>135</v>
      </c>
      <c r="B26" s="1">
        <v>43868</v>
      </c>
      <c r="C26" s="6">
        <f t="shared" si="1"/>
        <v>2020</v>
      </c>
      <c r="D26" s="9" t="str">
        <f t="shared" si="0"/>
        <v>Q1</v>
      </c>
      <c r="E26" s="7">
        <f t="shared" si="2"/>
        <v>2</v>
      </c>
      <c r="F26" t="s">
        <v>136</v>
      </c>
      <c r="G26" t="s">
        <v>137</v>
      </c>
      <c r="H26" t="s">
        <v>27</v>
      </c>
      <c r="I26" t="s">
        <v>28</v>
      </c>
      <c r="J26" t="s">
        <v>29</v>
      </c>
      <c r="K26" t="s">
        <v>90</v>
      </c>
      <c r="L26" t="s">
        <v>48</v>
      </c>
      <c r="M26" t="s">
        <v>138</v>
      </c>
      <c r="N26" t="s">
        <v>50</v>
      </c>
      <c r="O26" t="s">
        <v>58</v>
      </c>
      <c r="P26" t="s">
        <v>52</v>
      </c>
      <c r="Q26" s="1">
        <v>43927</v>
      </c>
      <c r="R26" s="6">
        <f>Data_Table[[#This Row],[Shipping Date]]-Data_Table[[#This Row],[Order Date]]</f>
        <v>59</v>
      </c>
      <c r="S26" s="10">
        <v>2.59</v>
      </c>
      <c r="T26" s="10">
        <v>3.98</v>
      </c>
      <c r="U26" s="10">
        <v>1.39</v>
      </c>
      <c r="V26">
        <v>11</v>
      </c>
      <c r="W26" s="5">
        <v>28.49</v>
      </c>
      <c r="X26" s="3">
        <v>0.1</v>
      </c>
      <c r="Y26" s="5">
        <v>2.85</v>
      </c>
      <c r="Z26" s="5">
        <v>25.64</v>
      </c>
      <c r="AA26" s="5">
        <v>2.97</v>
      </c>
      <c r="AB26" s="5">
        <v>28.61</v>
      </c>
    </row>
    <row r="27" spans="1:28">
      <c r="A27" t="s">
        <v>139</v>
      </c>
      <c r="B27" s="1">
        <v>43957</v>
      </c>
      <c r="C27" s="6">
        <f t="shared" si="1"/>
        <v>2020</v>
      </c>
      <c r="D27" s="9" t="str">
        <f t="shared" si="0"/>
        <v>Q2</v>
      </c>
      <c r="E27" s="7">
        <f t="shared" si="2"/>
        <v>5</v>
      </c>
      <c r="F27" t="s">
        <v>140</v>
      </c>
      <c r="G27" t="s">
        <v>141</v>
      </c>
      <c r="H27" t="s">
        <v>27</v>
      </c>
      <c r="I27" t="s">
        <v>28</v>
      </c>
      <c r="J27" t="s">
        <v>107</v>
      </c>
      <c r="K27" t="s">
        <v>30</v>
      </c>
      <c r="L27" t="s">
        <v>31</v>
      </c>
      <c r="M27" t="s">
        <v>142</v>
      </c>
      <c r="N27" t="s">
        <v>57</v>
      </c>
      <c r="O27" t="s">
        <v>34</v>
      </c>
      <c r="P27" t="s">
        <v>35</v>
      </c>
      <c r="Q27" s="1">
        <v>43982</v>
      </c>
      <c r="R27" s="6">
        <f>Data_Table[[#This Row],[Shipping Date]]-Data_Table[[#This Row],[Order Date]]</f>
        <v>25</v>
      </c>
      <c r="S27" s="10">
        <v>2.2599999999999998</v>
      </c>
      <c r="T27" s="10">
        <v>3.58</v>
      </c>
      <c r="U27" s="10">
        <v>1.32</v>
      </c>
      <c r="V27">
        <v>25</v>
      </c>
      <c r="W27" s="5">
        <v>56.5</v>
      </c>
      <c r="X27" s="3">
        <v>0</v>
      </c>
      <c r="Y27" s="5">
        <v>0</v>
      </c>
      <c r="Z27" s="5">
        <v>56.5</v>
      </c>
      <c r="AA27" s="5">
        <v>5.47</v>
      </c>
      <c r="AB27" s="5">
        <v>61.97</v>
      </c>
    </row>
    <row r="28" spans="1:28">
      <c r="A28" t="s">
        <v>143</v>
      </c>
      <c r="B28" s="1">
        <v>43957</v>
      </c>
      <c r="C28" s="6">
        <f t="shared" si="1"/>
        <v>2020</v>
      </c>
      <c r="D28" s="9" t="str">
        <f t="shared" si="0"/>
        <v>Q2</v>
      </c>
      <c r="E28" s="7">
        <f t="shared" si="2"/>
        <v>5</v>
      </c>
      <c r="F28" t="s">
        <v>144</v>
      </c>
      <c r="G28" t="s">
        <v>145</v>
      </c>
      <c r="H28" t="s">
        <v>39</v>
      </c>
      <c r="I28" t="s">
        <v>39</v>
      </c>
      <c r="J28" t="s">
        <v>107</v>
      </c>
      <c r="K28" t="s">
        <v>30</v>
      </c>
      <c r="L28" t="s">
        <v>31</v>
      </c>
      <c r="M28" t="s">
        <v>146</v>
      </c>
      <c r="N28" t="s">
        <v>50</v>
      </c>
      <c r="O28" t="s">
        <v>34</v>
      </c>
      <c r="P28" t="s">
        <v>35</v>
      </c>
      <c r="Q28" s="1">
        <v>44005</v>
      </c>
      <c r="R28" s="6">
        <f>Data_Table[[#This Row],[Shipping Date]]-Data_Table[[#This Row],[Order Date]]</f>
        <v>48</v>
      </c>
      <c r="S28" s="10">
        <v>0.87</v>
      </c>
      <c r="T28" s="10">
        <v>1.81</v>
      </c>
      <c r="U28" s="10">
        <v>0.94</v>
      </c>
      <c r="V28">
        <v>45</v>
      </c>
      <c r="W28" s="5">
        <v>39.15</v>
      </c>
      <c r="X28" s="3">
        <v>0.08</v>
      </c>
      <c r="Y28" s="5">
        <v>3.13</v>
      </c>
      <c r="Z28" s="5">
        <v>36.020000000000003</v>
      </c>
      <c r="AA28" s="5">
        <v>0.75</v>
      </c>
      <c r="AB28" s="5">
        <v>36.770000000000003</v>
      </c>
    </row>
    <row r="29" spans="1:28">
      <c r="A29" t="s">
        <v>147</v>
      </c>
      <c r="B29" s="1">
        <v>44011</v>
      </c>
      <c r="C29" s="6">
        <f t="shared" si="1"/>
        <v>2020</v>
      </c>
      <c r="D29" s="9" t="str">
        <f t="shared" si="0"/>
        <v>Q2</v>
      </c>
      <c r="E29" s="7">
        <f t="shared" si="2"/>
        <v>6</v>
      </c>
      <c r="F29" t="s">
        <v>148</v>
      </c>
      <c r="G29" t="s">
        <v>149</v>
      </c>
      <c r="H29" t="s">
        <v>45</v>
      </c>
      <c r="I29" t="s">
        <v>45</v>
      </c>
      <c r="J29" t="s">
        <v>107</v>
      </c>
      <c r="K29" t="s">
        <v>150</v>
      </c>
      <c r="L29" t="s">
        <v>31</v>
      </c>
      <c r="M29" t="s">
        <v>151</v>
      </c>
      <c r="N29" t="s">
        <v>57</v>
      </c>
      <c r="O29" t="s">
        <v>34</v>
      </c>
      <c r="P29" t="s">
        <v>35</v>
      </c>
      <c r="Q29" s="1">
        <v>44051</v>
      </c>
      <c r="R29" s="6">
        <f>Data_Table[[#This Row],[Shipping Date]]-Data_Table[[#This Row],[Order Date]]</f>
        <v>40</v>
      </c>
      <c r="S29" s="10">
        <v>4.53</v>
      </c>
      <c r="T29" s="10">
        <v>7.3</v>
      </c>
      <c r="U29" s="10">
        <v>2.77</v>
      </c>
      <c r="V29">
        <v>50</v>
      </c>
      <c r="W29" s="5">
        <v>226.5</v>
      </c>
      <c r="X29" s="3">
        <v>0.02</v>
      </c>
      <c r="Y29" s="5">
        <v>4.53</v>
      </c>
      <c r="Z29" s="5">
        <v>221.97</v>
      </c>
      <c r="AA29" s="5">
        <v>7.72</v>
      </c>
      <c r="AB29" s="5">
        <v>229.69</v>
      </c>
    </row>
    <row r="30" spans="1:28">
      <c r="A30" t="s">
        <v>152</v>
      </c>
      <c r="B30" s="1">
        <v>44011</v>
      </c>
      <c r="C30" s="6">
        <f t="shared" si="1"/>
        <v>2020</v>
      </c>
      <c r="D30" s="9" t="str">
        <f t="shared" si="0"/>
        <v>Q2</v>
      </c>
      <c r="E30" s="7">
        <f t="shared" si="2"/>
        <v>6</v>
      </c>
      <c r="F30" t="s">
        <v>153</v>
      </c>
      <c r="G30" t="s">
        <v>154</v>
      </c>
      <c r="H30" t="s">
        <v>27</v>
      </c>
      <c r="I30" t="s">
        <v>28</v>
      </c>
      <c r="J30" t="s">
        <v>107</v>
      </c>
      <c r="K30" t="s">
        <v>150</v>
      </c>
      <c r="L30" t="s">
        <v>31</v>
      </c>
      <c r="M30" t="s">
        <v>155</v>
      </c>
      <c r="N30" t="s">
        <v>33</v>
      </c>
      <c r="O30" t="s">
        <v>34</v>
      </c>
      <c r="P30" t="s">
        <v>35</v>
      </c>
      <c r="Q30" s="1">
        <v>44060</v>
      </c>
      <c r="R30" s="6">
        <f>Data_Table[[#This Row],[Shipping Date]]-Data_Table[[#This Row],[Order Date]]</f>
        <v>49</v>
      </c>
      <c r="S30" s="10">
        <v>1.53</v>
      </c>
      <c r="T30" s="10">
        <v>2.4700000000000002</v>
      </c>
      <c r="U30" s="10">
        <v>0.94</v>
      </c>
      <c r="V30">
        <v>43</v>
      </c>
      <c r="W30" s="5">
        <v>65.790000000000006</v>
      </c>
      <c r="X30" s="3">
        <v>0.02</v>
      </c>
      <c r="Y30" s="5">
        <v>1.32</v>
      </c>
      <c r="Z30" s="5">
        <v>64.47</v>
      </c>
      <c r="AA30" s="5">
        <v>1.02</v>
      </c>
      <c r="AB30" s="5">
        <v>65.489999999999995</v>
      </c>
    </row>
    <row r="31" spans="1:28">
      <c r="A31" t="s">
        <v>156</v>
      </c>
      <c r="B31" s="1">
        <v>44030</v>
      </c>
      <c r="C31" s="6">
        <f t="shared" si="1"/>
        <v>2020</v>
      </c>
      <c r="D31" s="9" t="str">
        <f t="shared" si="0"/>
        <v>Q3</v>
      </c>
      <c r="E31" s="7">
        <f t="shared" si="2"/>
        <v>7</v>
      </c>
      <c r="F31" t="s">
        <v>157</v>
      </c>
      <c r="G31" t="s">
        <v>158</v>
      </c>
      <c r="H31" t="s">
        <v>27</v>
      </c>
      <c r="I31" t="s">
        <v>28</v>
      </c>
      <c r="J31" t="s">
        <v>72</v>
      </c>
      <c r="K31" t="s">
        <v>47</v>
      </c>
      <c r="L31" t="s">
        <v>48</v>
      </c>
      <c r="M31" t="s">
        <v>159</v>
      </c>
      <c r="N31" t="s">
        <v>57</v>
      </c>
      <c r="O31" t="s">
        <v>41</v>
      </c>
      <c r="P31" t="s">
        <v>35</v>
      </c>
      <c r="Q31" s="1">
        <v>44073</v>
      </c>
      <c r="R31" s="6">
        <f>Data_Table[[#This Row],[Shipping Date]]-Data_Table[[#This Row],[Order Date]]</f>
        <v>43</v>
      </c>
      <c r="S31" s="10">
        <v>0.92</v>
      </c>
      <c r="T31" s="10">
        <v>1.81</v>
      </c>
      <c r="U31" s="10">
        <v>0.89</v>
      </c>
      <c r="V31">
        <v>8</v>
      </c>
      <c r="W31" s="5">
        <v>7.36</v>
      </c>
      <c r="X31" s="3">
        <v>0.05</v>
      </c>
      <c r="Y31" s="5">
        <v>0.37</v>
      </c>
      <c r="Z31" s="5">
        <v>6.99</v>
      </c>
      <c r="AA31" s="5">
        <v>1.56</v>
      </c>
      <c r="AB31" s="5">
        <v>8.5500000000000007</v>
      </c>
    </row>
    <row r="32" spans="1:28">
      <c r="A32" t="s">
        <v>160</v>
      </c>
      <c r="B32" s="1">
        <v>44030</v>
      </c>
      <c r="C32" s="6">
        <f t="shared" si="1"/>
        <v>2020</v>
      </c>
      <c r="D32" s="9" t="str">
        <f t="shared" si="0"/>
        <v>Q3</v>
      </c>
      <c r="E32" s="7">
        <f t="shared" si="2"/>
        <v>7</v>
      </c>
      <c r="F32" t="s">
        <v>161</v>
      </c>
      <c r="G32" t="s">
        <v>162</v>
      </c>
      <c r="H32" t="s">
        <v>39</v>
      </c>
      <c r="I32" t="s">
        <v>39</v>
      </c>
      <c r="J32" t="s">
        <v>72</v>
      </c>
      <c r="K32" t="s">
        <v>47</v>
      </c>
      <c r="L32" t="s">
        <v>48</v>
      </c>
      <c r="M32" t="s">
        <v>163</v>
      </c>
      <c r="N32" t="s">
        <v>33</v>
      </c>
      <c r="O32" t="s">
        <v>51</v>
      </c>
      <c r="P32" t="s">
        <v>35</v>
      </c>
      <c r="Q32" s="1">
        <v>44087</v>
      </c>
      <c r="R32" s="6">
        <f>Data_Table[[#This Row],[Shipping Date]]-Data_Table[[#This Row],[Order Date]]</f>
        <v>57</v>
      </c>
      <c r="S32" s="10">
        <v>1.9</v>
      </c>
      <c r="T32" s="10">
        <v>3.28</v>
      </c>
      <c r="U32" s="10">
        <v>1.38</v>
      </c>
      <c r="V32">
        <v>41</v>
      </c>
      <c r="W32" s="5">
        <v>77.900000000000006</v>
      </c>
      <c r="X32" s="3">
        <v>0.05</v>
      </c>
      <c r="Y32" s="5">
        <v>3.9</v>
      </c>
      <c r="Z32" s="5">
        <v>74.010000000000005</v>
      </c>
      <c r="AA32" s="5">
        <v>1.95</v>
      </c>
      <c r="AB32" s="5">
        <v>75.959999999999994</v>
      </c>
    </row>
    <row r="33" spans="1:28">
      <c r="A33" t="s">
        <v>164</v>
      </c>
      <c r="B33" s="1">
        <v>44038</v>
      </c>
      <c r="C33" s="6">
        <f t="shared" si="1"/>
        <v>2020</v>
      </c>
      <c r="D33" s="9" t="str">
        <f t="shared" si="0"/>
        <v>Q3</v>
      </c>
      <c r="E33" s="7">
        <f t="shared" si="2"/>
        <v>7</v>
      </c>
      <c r="F33" t="s">
        <v>165</v>
      </c>
      <c r="G33" t="s">
        <v>166</v>
      </c>
      <c r="H33" t="s">
        <v>45</v>
      </c>
      <c r="I33" t="s">
        <v>45</v>
      </c>
      <c r="J33" t="s">
        <v>107</v>
      </c>
      <c r="K33" t="s">
        <v>167</v>
      </c>
      <c r="L33" t="s">
        <v>48</v>
      </c>
      <c r="M33" t="s">
        <v>168</v>
      </c>
      <c r="N33" t="s">
        <v>33</v>
      </c>
      <c r="O33" t="s">
        <v>58</v>
      </c>
      <c r="P33" t="s">
        <v>35</v>
      </c>
      <c r="Q33" s="1">
        <v>44058</v>
      </c>
      <c r="R33" s="6">
        <f>Data_Table[[#This Row],[Shipping Date]]-Data_Table[[#This Row],[Order Date]]</f>
        <v>20</v>
      </c>
      <c r="S33" s="10">
        <v>377.99</v>
      </c>
      <c r="T33" s="10">
        <v>599.99</v>
      </c>
      <c r="U33" s="10">
        <v>222</v>
      </c>
      <c r="V33">
        <v>25</v>
      </c>
      <c r="W33" s="5">
        <v>9449.75</v>
      </c>
      <c r="X33" s="3">
        <v>7.0000000000000007E-2</v>
      </c>
      <c r="Y33" s="5">
        <v>661.48</v>
      </c>
      <c r="Z33" s="5">
        <v>8788.27</v>
      </c>
      <c r="AA33" s="5">
        <v>24.49</v>
      </c>
      <c r="AB33" s="5">
        <v>8812.76</v>
      </c>
    </row>
    <row r="34" spans="1:28">
      <c r="A34" t="s">
        <v>169</v>
      </c>
      <c r="B34" s="1">
        <v>44038</v>
      </c>
      <c r="C34" s="6">
        <f t="shared" si="1"/>
        <v>2020</v>
      </c>
      <c r="D34" s="9" t="str">
        <f t="shared" si="0"/>
        <v>Q3</v>
      </c>
      <c r="E34" s="7">
        <f t="shared" si="2"/>
        <v>7</v>
      </c>
      <c r="F34" t="s">
        <v>170</v>
      </c>
      <c r="G34" t="s">
        <v>171</v>
      </c>
      <c r="H34" t="s">
        <v>27</v>
      </c>
      <c r="I34" t="s">
        <v>28</v>
      </c>
      <c r="J34" t="s">
        <v>107</v>
      </c>
      <c r="K34" t="s">
        <v>167</v>
      </c>
      <c r="L34" t="s">
        <v>48</v>
      </c>
      <c r="M34" t="s">
        <v>172</v>
      </c>
      <c r="N34" t="s">
        <v>33</v>
      </c>
      <c r="O34" t="s">
        <v>51</v>
      </c>
      <c r="P34" t="s">
        <v>35</v>
      </c>
      <c r="Q34" s="1">
        <v>44080</v>
      </c>
      <c r="R34" s="6">
        <f>Data_Table[[#This Row],[Shipping Date]]-Data_Table[[#This Row],[Order Date]]</f>
        <v>42</v>
      </c>
      <c r="S34" s="10">
        <v>1.6</v>
      </c>
      <c r="T34" s="10">
        <v>2.62</v>
      </c>
      <c r="U34" s="10">
        <v>1.02</v>
      </c>
      <c r="V34">
        <v>10</v>
      </c>
      <c r="W34" s="5">
        <v>16</v>
      </c>
      <c r="X34" s="3">
        <v>0.08</v>
      </c>
      <c r="Y34" s="5">
        <v>1.28</v>
      </c>
      <c r="Z34" s="5">
        <v>14.72</v>
      </c>
      <c r="AA34" s="5">
        <v>0.8</v>
      </c>
      <c r="AB34" s="5">
        <v>15.52</v>
      </c>
    </row>
    <row r="35" spans="1:28">
      <c r="A35" t="s">
        <v>173</v>
      </c>
      <c r="B35" s="1">
        <v>44071</v>
      </c>
      <c r="C35" s="6">
        <f t="shared" si="1"/>
        <v>2020</v>
      </c>
      <c r="D35" s="9" t="str">
        <f t="shared" si="0"/>
        <v>Q3</v>
      </c>
      <c r="E35" s="7">
        <f t="shared" si="2"/>
        <v>8</v>
      </c>
      <c r="F35" t="s">
        <v>174</v>
      </c>
      <c r="G35" t="s">
        <v>175</v>
      </c>
      <c r="H35" t="s">
        <v>39</v>
      </c>
      <c r="I35" t="s">
        <v>39</v>
      </c>
      <c r="J35" t="s">
        <v>29</v>
      </c>
      <c r="K35" t="s">
        <v>90</v>
      </c>
      <c r="L35" t="s">
        <v>176</v>
      </c>
      <c r="M35" t="s">
        <v>177</v>
      </c>
      <c r="N35" t="s">
        <v>50</v>
      </c>
      <c r="O35" t="s">
        <v>34</v>
      </c>
      <c r="P35" t="s">
        <v>178</v>
      </c>
      <c r="Q35" s="1">
        <v>44108</v>
      </c>
      <c r="R35" s="6">
        <f>Data_Table[[#This Row],[Shipping Date]]-Data_Table[[#This Row],[Order Date]]</f>
        <v>37</v>
      </c>
      <c r="S35" s="10">
        <v>278.99</v>
      </c>
      <c r="T35" s="10">
        <v>449.99</v>
      </c>
      <c r="U35" s="10">
        <v>171</v>
      </c>
      <c r="V35">
        <v>15</v>
      </c>
      <c r="W35" s="5">
        <v>4184.8500000000004</v>
      </c>
      <c r="X35" s="3">
        <v>0.04</v>
      </c>
      <c r="Y35" s="5">
        <v>167.39</v>
      </c>
      <c r="Z35" s="5">
        <v>4017.46</v>
      </c>
      <c r="AA35" s="5">
        <v>49</v>
      </c>
      <c r="AB35" s="5">
        <v>4066.46</v>
      </c>
    </row>
    <row r="36" spans="1:28">
      <c r="A36" t="s">
        <v>179</v>
      </c>
      <c r="B36" s="1">
        <v>44071</v>
      </c>
      <c r="C36" s="6">
        <f t="shared" si="1"/>
        <v>2020</v>
      </c>
      <c r="D36" s="9" t="str">
        <f t="shared" si="0"/>
        <v>Q3</v>
      </c>
      <c r="E36" s="7">
        <f t="shared" si="2"/>
        <v>8</v>
      </c>
      <c r="F36" t="s">
        <v>180</v>
      </c>
      <c r="G36" t="s">
        <v>181</v>
      </c>
      <c r="H36" t="s">
        <v>45</v>
      </c>
      <c r="I36" t="s">
        <v>45</v>
      </c>
      <c r="J36" t="s">
        <v>29</v>
      </c>
      <c r="K36" t="s">
        <v>90</v>
      </c>
      <c r="L36" t="s">
        <v>176</v>
      </c>
      <c r="M36" t="s">
        <v>182</v>
      </c>
      <c r="N36" t="s">
        <v>57</v>
      </c>
      <c r="O36" t="s">
        <v>41</v>
      </c>
      <c r="P36" t="s">
        <v>35</v>
      </c>
      <c r="Q36" s="1">
        <v>44110</v>
      </c>
      <c r="R36" s="6">
        <f>Data_Table[[#This Row],[Shipping Date]]-Data_Table[[#This Row],[Order Date]]</f>
        <v>39</v>
      </c>
      <c r="S36" s="10">
        <v>2.52</v>
      </c>
      <c r="T36" s="10">
        <v>4</v>
      </c>
      <c r="U36" s="10">
        <v>1.48</v>
      </c>
      <c r="V36">
        <v>14</v>
      </c>
      <c r="W36" s="5">
        <v>35.28</v>
      </c>
      <c r="X36" s="3">
        <v>0.06</v>
      </c>
      <c r="Y36" s="5">
        <v>2.12</v>
      </c>
      <c r="Z36" s="5">
        <v>33.159999999999997</v>
      </c>
      <c r="AA36" s="5">
        <v>1.3</v>
      </c>
      <c r="AB36" s="5">
        <v>34.46</v>
      </c>
    </row>
    <row r="37" spans="1:28">
      <c r="A37" t="s">
        <v>183</v>
      </c>
      <c r="B37" s="1">
        <v>44081</v>
      </c>
      <c r="C37" s="6">
        <f t="shared" si="1"/>
        <v>2020</v>
      </c>
      <c r="D37" s="9" t="str">
        <f t="shared" si="0"/>
        <v>Q3</v>
      </c>
      <c r="E37" s="7">
        <f t="shared" si="2"/>
        <v>9</v>
      </c>
      <c r="F37" t="s">
        <v>184</v>
      </c>
      <c r="G37" t="s">
        <v>185</v>
      </c>
      <c r="H37" t="s">
        <v>27</v>
      </c>
      <c r="I37" t="s">
        <v>28</v>
      </c>
      <c r="J37" t="s">
        <v>107</v>
      </c>
      <c r="K37" t="s">
        <v>66</v>
      </c>
      <c r="L37" t="s">
        <v>31</v>
      </c>
      <c r="M37" t="s">
        <v>186</v>
      </c>
      <c r="N37" t="s">
        <v>50</v>
      </c>
      <c r="O37" t="s">
        <v>51</v>
      </c>
      <c r="P37" t="s">
        <v>35</v>
      </c>
      <c r="Q37" s="1">
        <v>44083</v>
      </c>
      <c r="R37" s="6">
        <f>Data_Table[[#This Row],[Shipping Date]]-Data_Table[[#This Row],[Order Date]]</f>
        <v>2</v>
      </c>
      <c r="S37" s="10">
        <v>1.18</v>
      </c>
      <c r="T37" s="10">
        <v>1.88</v>
      </c>
      <c r="U37" s="10">
        <v>0.7</v>
      </c>
      <c r="V37">
        <v>47</v>
      </c>
      <c r="W37" s="5">
        <v>55.46</v>
      </c>
      <c r="X37" s="3">
        <v>0.06</v>
      </c>
      <c r="Y37" s="5">
        <v>3.33</v>
      </c>
      <c r="Z37" s="5">
        <v>52.13</v>
      </c>
      <c r="AA37" s="5">
        <v>1.49</v>
      </c>
      <c r="AB37" s="5">
        <v>53.62</v>
      </c>
    </row>
    <row r="38" spans="1:28">
      <c r="A38" t="s">
        <v>187</v>
      </c>
      <c r="B38" s="1">
        <v>44081</v>
      </c>
      <c r="C38" s="6">
        <f t="shared" si="1"/>
        <v>2020</v>
      </c>
      <c r="D38" s="9" t="str">
        <f t="shared" si="0"/>
        <v>Q3</v>
      </c>
      <c r="E38" s="7">
        <f t="shared" si="2"/>
        <v>9</v>
      </c>
      <c r="F38" t="s">
        <v>188</v>
      </c>
      <c r="G38" t="s">
        <v>189</v>
      </c>
      <c r="H38" t="s">
        <v>39</v>
      </c>
      <c r="I38" t="s">
        <v>39</v>
      </c>
      <c r="J38" t="s">
        <v>107</v>
      </c>
      <c r="K38" t="s">
        <v>66</v>
      </c>
      <c r="L38" t="s">
        <v>31</v>
      </c>
      <c r="M38" t="s">
        <v>190</v>
      </c>
      <c r="N38" t="s">
        <v>57</v>
      </c>
      <c r="O38" t="s">
        <v>58</v>
      </c>
      <c r="P38" t="s">
        <v>35</v>
      </c>
      <c r="Q38" s="1">
        <v>44126</v>
      </c>
      <c r="R38" s="6">
        <f>Data_Table[[#This Row],[Shipping Date]]-Data_Table[[#This Row],[Order Date]]</f>
        <v>45</v>
      </c>
      <c r="S38" s="10">
        <v>1.31</v>
      </c>
      <c r="T38" s="10">
        <v>2.84</v>
      </c>
      <c r="U38" s="10">
        <v>1.53</v>
      </c>
      <c r="V38">
        <v>39</v>
      </c>
      <c r="W38" s="5">
        <v>51.09</v>
      </c>
      <c r="X38" s="3">
        <v>0.08</v>
      </c>
      <c r="Y38" s="5">
        <v>4.09</v>
      </c>
      <c r="Z38" s="5">
        <v>47</v>
      </c>
      <c r="AA38" s="5">
        <v>0.93</v>
      </c>
      <c r="AB38" s="5">
        <v>47.93</v>
      </c>
    </row>
    <row r="39" spans="1:28">
      <c r="A39" t="s">
        <v>191</v>
      </c>
      <c r="B39" s="1">
        <v>44095</v>
      </c>
      <c r="C39" s="6">
        <f t="shared" si="1"/>
        <v>2020</v>
      </c>
      <c r="D39" s="9" t="str">
        <f t="shared" si="0"/>
        <v>Q3</v>
      </c>
      <c r="E39" s="7">
        <f t="shared" si="2"/>
        <v>9</v>
      </c>
      <c r="F39" t="s">
        <v>192</v>
      </c>
      <c r="G39" t="s">
        <v>193</v>
      </c>
      <c r="H39" t="s">
        <v>45</v>
      </c>
      <c r="I39" t="s">
        <v>45</v>
      </c>
      <c r="J39" t="s">
        <v>72</v>
      </c>
      <c r="K39" t="s">
        <v>62</v>
      </c>
      <c r="L39" t="s">
        <v>31</v>
      </c>
      <c r="M39" t="s">
        <v>194</v>
      </c>
      <c r="N39" t="s">
        <v>33</v>
      </c>
      <c r="O39" t="s">
        <v>34</v>
      </c>
      <c r="P39" t="s">
        <v>35</v>
      </c>
      <c r="Q39" s="1">
        <v>44122</v>
      </c>
      <c r="R39" s="6">
        <f>Data_Table[[#This Row],[Shipping Date]]-Data_Table[[#This Row],[Order Date]]</f>
        <v>27</v>
      </c>
      <c r="S39" s="10">
        <v>19.78</v>
      </c>
      <c r="T39" s="10">
        <v>45.99</v>
      </c>
      <c r="U39" s="10">
        <v>26.21</v>
      </c>
      <c r="V39">
        <v>23</v>
      </c>
      <c r="W39" s="5">
        <v>454.94</v>
      </c>
      <c r="X39" s="3">
        <v>0.1</v>
      </c>
      <c r="Y39" s="5">
        <v>45.49</v>
      </c>
      <c r="Z39" s="5">
        <v>409.45</v>
      </c>
      <c r="AA39" s="5">
        <v>4.99</v>
      </c>
      <c r="AB39" s="5">
        <v>414.44</v>
      </c>
    </row>
    <row r="40" spans="1:28">
      <c r="A40" t="s">
        <v>195</v>
      </c>
      <c r="B40" s="1">
        <v>44095</v>
      </c>
      <c r="C40" s="6">
        <f t="shared" si="1"/>
        <v>2020</v>
      </c>
      <c r="D40" s="9" t="str">
        <f t="shared" si="0"/>
        <v>Q3</v>
      </c>
      <c r="E40" s="7">
        <f t="shared" si="2"/>
        <v>9</v>
      </c>
      <c r="F40" t="s">
        <v>196</v>
      </c>
      <c r="G40" t="s">
        <v>197</v>
      </c>
      <c r="H40" t="s">
        <v>27</v>
      </c>
      <c r="I40" t="s">
        <v>28</v>
      </c>
      <c r="J40" t="s">
        <v>72</v>
      </c>
      <c r="K40" t="s">
        <v>62</v>
      </c>
      <c r="L40" t="s">
        <v>31</v>
      </c>
      <c r="M40" t="s">
        <v>198</v>
      </c>
      <c r="N40" t="s">
        <v>57</v>
      </c>
      <c r="O40" t="s">
        <v>41</v>
      </c>
      <c r="P40" t="s">
        <v>35</v>
      </c>
      <c r="Q40" s="1">
        <v>44151</v>
      </c>
      <c r="R40" s="6">
        <f>Data_Table[[#This Row],[Shipping Date]]-Data_Table[[#This Row],[Order Date]]</f>
        <v>56</v>
      </c>
      <c r="S40" s="10">
        <v>0.93</v>
      </c>
      <c r="T40" s="10">
        <v>1.48</v>
      </c>
      <c r="U40" s="10">
        <v>0.55000000000000004</v>
      </c>
      <c r="V40">
        <v>33</v>
      </c>
      <c r="W40" s="5">
        <v>30.69</v>
      </c>
      <c r="X40" s="3">
        <v>0.06</v>
      </c>
      <c r="Y40" s="5">
        <v>1.84</v>
      </c>
      <c r="Z40" s="5">
        <v>28.85</v>
      </c>
      <c r="AA40" s="5">
        <v>0.7</v>
      </c>
      <c r="AB40" s="5">
        <v>29.55</v>
      </c>
    </row>
    <row r="41" spans="1:28">
      <c r="A41" t="s">
        <v>199</v>
      </c>
      <c r="B41" s="1">
        <v>44121</v>
      </c>
      <c r="C41" s="6">
        <f t="shared" si="1"/>
        <v>2020</v>
      </c>
      <c r="D41" s="9" t="str">
        <f t="shared" si="0"/>
        <v>Q4</v>
      </c>
      <c r="E41" s="7">
        <f t="shared" si="2"/>
        <v>10</v>
      </c>
      <c r="F41" t="s">
        <v>200</v>
      </c>
      <c r="G41" t="s">
        <v>201</v>
      </c>
      <c r="H41" t="s">
        <v>39</v>
      </c>
      <c r="I41" t="s">
        <v>39</v>
      </c>
      <c r="J41" t="s">
        <v>107</v>
      </c>
      <c r="K41" t="s">
        <v>62</v>
      </c>
      <c r="L41" t="s">
        <v>31</v>
      </c>
      <c r="M41" t="s">
        <v>202</v>
      </c>
      <c r="N41" t="s">
        <v>33</v>
      </c>
      <c r="O41" t="s">
        <v>51</v>
      </c>
      <c r="P41" t="s">
        <v>35</v>
      </c>
      <c r="Q41" s="1">
        <v>44129</v>
      </c>
      <c r="R41" s="6">
        <f>Data_Table[[#This Row],[Shipping Date]]-Data_Table[[#This Row],[Order Date]]</f>
        <v>8</v>
      </c>
      <c r="S41" s="10">
        <v>5.19</v>
      </c>
      <c r="T41" s="10">
        <v>12.98</v>
      </c>
      <c r="U41" s="10">
        <v>7.79</v>
      </c>
      <c r="V41">
        <v>11</v>
      </c>
      <c r="W41" s="5">
        <v>57.09</v>
      </c>
      <c r="X41" s="3">
        <v>0.08</v>
      </c>
      <c r="Y41" s="5">
        <v>4.57</v>
      </c>
      <c r="Z41" s="5">
        <v>52.52</v>
      </c>
      <c r="AA41" s="5">
        <v>3.14</v>
      </c>
      <c r="AB41" s="5">
        <v>55.66</v>
      </c>
    </row>
    <row r="42" spans="1:28">
      <c r="A42" t="s">
        <v>203</v>
      </c>
      <c r="B42" s="1">
        <v>44121</v>
      </c>
      <c r="C42" s="6">
        <f t="shared" si="1"/>
        <v>2020</v>
      </c>
      <c r="D42" s="9" t="str">
        <f t="shared" si="0"/>
        <v>Q4</v>
      </c>
      <c r="E42" s="7">
        <f t="shared" si="2"/>
        <v>10</v>
      </c>
      <c r="F42" t="s">
        <v>204</v>
      </c>
      <c r="G42" t="s">
        <v>205</v>
      </c>
      <c r="H42" t="s">
        <v>45</v>
      </c>
      <c r="I42" t="s">
        <v>45</v>
      </c>
      <c r="J42" t="s">
        <v>107</v>
      </c>
      <c r="K42" t="s">
        <v>62</v>
      </c>
      <c r="L42" t="s">
        <v>31</v>
      </c>
      <c r="M42" t="s">
        <v>206</v>
      </c>
      <c r="N42" t="s">
        <v>50</v>
      </c>
      <c r="O42" t="s">
        <v>58</v>
      </c>
      <c r="P42" t="s">
        <v>35</v>
      </c>
      <c r="Q42" s="1">
        <v>44153</v>
      </c>
      <c r="R42" s="6">
        <f>Data_Table[[#This Row],[Shipping Date]]-Data_Table[[#This Row],[Order Date]]</f>
        <v>32</v>
      </c>
      <c r="S42" s="10">
        <v>2.52</v>
      </c>
      <c r="T42" s="10">
        <v>4</v>
      </c>
      <c r="U42" s="10">
        <v>1.48</v>
      </c>
      <c r="V42">
        <v>19</v>
      </c>
      <c r="W42" s="5">
        <v>47.88</v>
      </c>
      <c r="X42" s="3">
        <v>0.01</v>
      </c>
      <c r="Y42" s="5">
        <v>0.48</v>
      </c>
      <c r="Z42" s="5">
        <v>47.4</v>
      </c>
      <c r="AA42" s="5">
        <v>1.3</v>
      </c>
      <c r="AB42" s="5">
        <v>48.7</v>
      </c>
    </row>
    <row r="43" spans="1:28">
      <c r="A43" t="s">
        <v>207</v>
      </c>
      <c r="B43" s="1">
        <v>44192</v>
      </c>
      <c r="C43" s="6">
        <f t="shared" si="1"/>
        <v>2020</v>
      </c>
      <c r="D43" s="9" t="str">
        <f t="shared" si="0"/>
        <v>Q4</v>
      </c>
      <c r="E43" s="7">
        <f t="shared" si="2"/>
        <v>12</v>
      </c>
      <c r="F43" t="s">
        <v>208</v>
      </c>
      <c r="G43" t="s">
        <v>209</v>
      </c>
      <c r="H43" t="s">
        <v>27</v>
      </c>
      <c r="I43" t="s">
        <v>28</v>
      </c>
      <c r="J43" t="s">
        <v>46</v>
      </c>
      <c r="K43" t="s">
        <v>116</v>
      </c>
      <c r="L43" t="s">
        <v>176</v>
      </c>
      <c r="M43" t="s">
        <v>210</v>
      </c>
      <c r="N43" t="s">
        <v>57</v>
      </c>
      <c r="O43" t="s">
        <v>58</v>
      </c>
      <c r="P43" t="s">
        <v>35</v>
      </c>
      <c r="Q43" s="1">
        <v>44208</v>
      </c>
      <c r="R43" s="6">
        <f>Data_Table[[#This Row],[Shipping Date]]-Data_Table[[#This Row],[Order Date]]</f>
        <v>16</v>
      </c>
      <c r="S43" s="10">
        <v>14.95</v>
      </c>
      <c r="T43" s="10">
        <v>34.76</v>
      </c>
      <c r="U43" s="10">
        <v>19.809999999999999</v>
      </c>
      <c r="V43">
        <v>10</v>
      </c>
      <c r="W43" s="5">
        <v>149.5</v>
      </c>
      <c r="X43" s="3">
        <v>0.03</v>
      </c>
      <c r="Y43" s="5">
        <v>4.49</v>
      </c>
      <c r="Z43" s="5">
        <v>145.02000000000001</v>
      </c>
      <c r="AA43" s="5">
        <v>8.2200000000000006</v>
      </c>
      <c r="AB43" s="5">
        <v>153.24</v>
      </c>
    </row>
    <row r="44" spans="1:28">
      <c r="A44" t="s">
        <v>211</v>
      </c>
      <c r="B44" s="1">
        <v>44192</v>
      </c>
      <c r="C44" s="6">
        <f t="shared" si="1"/>
        <v>2020</v>
      </c>
      <c r="D44" s="9" t="str">
        <f t="shared" si="0"/>
        <v>Q4</v>
      </c>
      <c r="E44" s="7">
        <f t="shared" si="2"/>
        <v>12</v>
      </c>
      <c r="F44" t="s">
        <v>212</v>
      </c>
      <c r="G44" t="s">
        <v>213</v>
      </c>
      <c r="H44" t="s">
        <v>39</v>
      </c>
      <c r="I44" t="s">
        <v>39</v>
      </c>
      <c r="J44" t="s">
        <v>46</v>
      </c>
      <c r="K44" t="s">
        <v>116</v>
      </c>
      <c r="L44" t="s">
        <v>176</v>
      </c>
      <c r="M44" t="s">
        <v>214</v>
      </c>
      <c r="N44" t="s">
        <v>33</v>
      </c>
      <c r="O44" t="s">
        <v>58</v>
      </c>
      <c r="P44" t="s">
        <v>35</v>
      </c>
      <c r="Q44" s="1">
        <v>44198</v>
      </c>
      <c r="R44" s="6">
        <f>Data_Table[[#This Row],[Shipping Date]]-Data_Table[[#This Row],[Order Date]]</f>
        <v>6</v>
      </c>
      <c r="S44" s="10">
        <v>2.31</v>
      </c>
      <c r="T44" s="10">
        <v>3.78</v>
      </c>
      <c r="U44" s="10">
        <v>1.47</v>
      </c>
      <c r="V44">
        <v>41</v>
      </c>
      <c r="W44" s="5">
        <v>94.71</v>
      </c>
      <c r="X44" s="3">
        <v>0.02</v>
      </c>
      <c r="Y44" s="5">
        <v>1.89</v>
      </c>
      <c r="Z44" s="5">
        <v>92.82</v>
      </c>
      <c r="AA44" s="5">
        <v>0.71</v>
      </c>
      <c r="AB44" s="5">
        <v>93.53</v>
      </c>
    </row>
    <row r="45" spans="1:28">
      <c r="A45" t="s">
        <v>215</v>
      </c>
      <c r="B45" s="1">
        <v>44216</v>
      </c>
      <c r="C45" s="6">
        <f t="shared" si="1"/>
        <v>2021</v>
      </c>
      <c r="D45" s="9" t="str">
        <f t="shared" si="0"/>
        <v>Q1</v>
      </c>
      <c r="E45" s="7">
        <f t="shared" si="2"/>
        <v>1</v>
      </c>
      <c r="F45" t="s">
        <v>216</v>
      </c>
      <c r="G45" t="s">
        <v>217</v>
      </c>
      <c r="H45" t="s">
        <v>45</v>
      </c>
      <c r="I45" t="s">
        <v>45</v>
      </c>
      <c r="J45" t="s">
        <v>72</v>
      </c>
      <c r="K45" t="s">
        <v>116</v>
      </c>
      <c r="L45" t="s">
        <v>31</v>
      </c>
      <c r="M45" t="s">
        <v>218</v>
      </c>
      <c r="N45" t="s">
        <v>57</v>
      </c>
      <c r="O45" t="s">
        <v>41</v>
      </c>
      <c r="P45" t="s">
        <v>35</v>
      </c>
      <c r="Q45" s="1">
        <v>44232</v>
      </c>
      <c r="R45" s="6">
        <f>Data_Table[[#This Row],[Shipping Date]]-Data_Table[[#This Row],[Order Date]]</f>
        <v>16</v>
      </c>
      <c r="S45" s="10">
        <v>4.4800000000000004</v>
      </c>
      <c r="T45" s="10">
        <v>8.14</v>
      </c>
      <c r="U45" s="10">
        <v>3.66</v>
      </c>
      <c r="V45">
        <v>23</v>
      </c>
      <c r="W45" s="5">
        <v>103.04</v>
      </c>
      <c r="X45" s="3">
        <v>7.0000000000000007E-2</v>
      </c>
      <c r="Y45" s="5">
        <v>7.21</v>
      </c>
      <c r="Z45" s="5">
        <v>95.83</v>
      </c>
      <c r="AA45" s="5">
        <v>3.12</v>
      </c>
      <c r="AB45" s="5">
        <v>98.95</v>
      </c>
    </row>
    <row r="46" spans="1:28">
      <c r="A46" t="s">
        <v>219</v>
      </c>
      <c r="B46" s="1">
        <v>44216</v>
      </c>
      <c r="C46" s="6">
        <f t="shared" si="1"/>
        <v>2021</v>
      </c>
      <c r="D46" s="9" t="str">
        <f t="shared" si="0"/>
        <v>Q1</v>
      </c>
      <c r="E46" s="7">
        <f t="shared" si="2"/>
        <v>1</v>
      </c>
      <c r="F46" t="s">
        <v>220</v>
      </c>
      <c r="G46" t="s">
        <v>221</v>
      </c>
      <c r="H46" t="s">
        <v>39</v>
      </c>
      <c r="I46" t="s">
        <v>39</v>
      </c>
      <c r="J46" t="s">
        <v>72</v>
      </c>
      <c r="K46" t="s">
        <v>116</v>
      </c>
      <c r="L46" t="s">
        <v>31</v>
      </c>
      <c r="M46" t="s">
        <v>222</v>
      </c>
      <c r="N46" t="s">
        <v>33</v>
      </c>
      <c r="O46" t="s">
        <v>34</v>
      </c>
      <c r="P46" t="s">
        <v>35</v>
      </c>
      <c r="Q46" s="1">
        <v>44265</v>
      </c>
      <c r="R46" s="6">
        <f>Data_Table[[#This Row],[Shipping Date]]-Data_Table[[#This Row],[Order Date]]</f>
        <v>49</v>
      </c>
      <c r="S46" s="10">
        <v>1.18</v>
      </c>
      <c r="T46" s="10">
        <v>1.88</v>
      </c>
      <c r="U46" s="10">
        <v>0.7</v>
      </c>
      <c r="V46">
        <v>33</v>
      </c>
      <c r="W46" s="5">
        <v>38.94</v>
      </c>
      <c r="X46" s="3">
        <v>0.05</v>
      </c>
      <c r="Y46" s="5">
        <v>1.95</v>
      </c>
      <c r="Z46" s="5">
        <v>36.99</v>
      </c>
      <c r="AA46" s="5">
        <v>1.49</v>
      </c>
      <c r="AB46" s="5">
        <v>38.479999999999997</v>
      </c>
    </row>
    <row r="47" spans="1:28">
      <c r="A47" t="s">
        <v>223</v>
      </c>
      <c r="B47" s="1">
        <v>44218</v>
      </c>
      <c r="C47" s="6">
        <f t="shared" si="1"/>
        <v>2021</v>
      </c>
      <c r="D47" s="9" t="str">
        <f t="shared" si="0"/>
        <v>Q1</v>
      </c>
      <c r="E47" s="7">
        <f t="shared" si="2"/>
        <v>1</v>
      </c>
      <c r="F47" t="s">
        <v>224</v>
      </c>
      <c r="G47" t="s">
        <v>225</v>
      </c>
      <c r="H47" t="s">
        <v>45</v>
      </c>
      <c r="I47" t="s">
        <v>45</v>
      </c>
      <c r="J47" t="s">
        <v>29</v>
      </c>
      <c r="K47" t="s">
        <v>47</v>
      </c>
      <c r="L47" t="s">
        <v>73</v>
      </c>
      <c r="M47" t="s">
        <v>226</v>
      </c>
      <c r="N47" t="s">
        <v>50</v>
      </c>
      <c r="O47" t="s">
        <v>41</v>
      </c>
      <c r="P47" t="s">
        <v>35</v>
      </c>
      <c r="Q47" s="1">
        <v>44267</v>
      </c>
      <c r="R47" s="6">
        <f>Data_Table[[#This Row],[Shipping Date]]-Data_Table[[#This Row],[Order Date]]</f>
        <v>49</v>
      </c>
      <c r="S47" s="10">
        <v>8.82</v>
      </c>
      <c r="T47" s="10">
        <v>20.99</v>
      </c>
      <c r="U47" s="10">
        <v>12.17</v>
      </c>
      <c r="V47">
        <v>3</v>
      </c>
      <c r="W47" s="5">
        <v>26.46</v>
      </c>
      <c r="X47" s="3">
        <v>0.01</v>
      </c>
      <c r="Y47" s="5">
        <v>0.26</v>
      </c>
      <c r="Z47" s="5">
        <v>26.2</v>
      </c>
      <c r="AA47" s="5">
        <v>4.8099999999999996</v>
      </c>
      <c r="AB47" s="5">
        <v>31.01</v>
      </c>
    </row>
    <row r="48" spans="1:28">
      <c r="A48" t="s">
        <v>227</v>
      </c>
      <c r="B48" s="1">
        <v>44218</v>
      </c>
      <c r="C48" s="6">
        <f t="shared" si="1"/>
        <v>2021</v>
      </c>
      <c r="D48" s="9" t="str">
        <f t="shared" si="0"/>
        <v>Q1</v>
      </c>
      <c r="E48" s="7">
        <f t="shared" si="2"/>
        <v>1</v>
      </c>
      <c r="F48" t="s">
        <v>228</v>
      </c>
      <c r="G48" t="s">
        <v>229</v>
      </c>
      <c r="H48" t="s">
        <v>27</v>
      </c>
      <c r="I48" t="s">
        <v>28</v>
      </c>
      <c r="J48" t="s">
        <v>29</v>
      </c>
      <c r="K48" t="s">
        <v>47</v>
      </c>
      <c r="L48" t="s">
        <v>73</v>
      </c>
      <c r="M48" t="s">
        <v>230</v>
      </c>
      <c r="N48" t="s">
        <v>57</v>
      </c>
      <c r="O48" t="s">
        <v>58</v>
      </c>
      <c r="P48" t="s">
        <v>52</v>
      </c>
      <c r="Q48" s="1">
        <v>44254</v>
      </c>
      <c r="R48" s="6">
        <f>Data_Table[[#This Row],[Shipping Date]]-Data_Table[[#This Row],[Order Date]]</f>
        <v>36</v>
      </c>
      <c r="S48" s="10">
        <v>13.88</v>
      </c>
      <c r="T48" s="10">
        <v>22.38</v>
      </c>
      <c r="U48" s="10">
        <v>8.5</v>
      </c>
      <c r="V48">
        <v>42</v>
      </c>
      <c r="W48" s="5">
        <v>582.96</v>
      </c>
      <c r="X48" s="3">
        <v>7.0000000000000007E-2</v>
      </c>
      <c r="Y48" s="5">
        <v>40.81</v>
      </c>
      <c r="Z48" s="5">
        <v>542.15</v>
      </c>
      <c r="AA48" s="5">
        <v>15.1</v>
      </c>
      <c r="AB48" s="5">
        <v>557.25</v>
      </c>
    </row>
    <row r="49" spans="1:28">
      <c r="A49" t="s">
        <v>227</v>
      </c>
      <c r="B49" s="1">
        <v>44218</v>
      </c>
      <c r="C49" s="6">
        <f t="shared" si="1"/>
        <v>2021</v>
      </c>
      <c r="D49" s="9" t="str">
        <f t="shared" si="0"/>
        <v>Q1</v>
      </c>
      <c r="E49" s="7">
        <f t="shared" si="2"/>
        <v>1</v>
      </c>
      <c r="F49" t="s">
        <v>231</v>
      </c>
      <c r="G49" t="s">
        <v>232</v>
      </c>
      <c r="H49" t="s">
        <v>27</v>
      </c>
      <c r="I49" t="s">
        <v>28</v>
      </c>
      <c r="J49" t="s">
        <v>29</v>
      </c>
      <c r="K49" t="s">
        <v>47</v>
      </c>
      <c r="L49" t="s">
        <v>73</v>
      </c>
      <c r="M49" t="s">
        <v>233</v>
      </c>
      <c r="N49" t="s">
        <v>33</v>
      </c>
      <c r="O49" t="s">
        <v>58</v>
      </c>
      <c r="P49" t="s">
        <v>35</v>
      </c>
      <c r="Q49" s="1">
        <v>44275</v>
      </c>
      <c r="R49" s="6">
        <f>Data_Table[[#This Row],[Shipping Date]]-Data_Table[[#This Row],[Order Date]]</f>
        <v>57</v>
      </c>
      <c r="S49" s="10">
        <v>6.39</v>
      </c>
      <c r="T49" s="10">
        <v>19.98</v>
      </c>
      <c r="U49" s="10">
        <v>13.59</v>
      </c>
      <c r="V49">
        <v>45</v>
      </c>
      <c r="W49" s="5">
        <v>287.55</v>
      </c>
      <c r="X49" s="3">
        <v>0.06</v>
      </c>
      <c r="Y49" s="5">
        <v>17.25</v>
      </c>
      <c r="Z49" s="5">
        <v>270.3</v>
      </c>
      <c r="AA49" s="5">
        <v>4</v>
      </c>
      <c r="AB49" s="5">
        <v>274.3</v>
      </c>
    </row>
    <row r="50" spans="1:28">
      <c r="A50" t="s">
        <v>234</v>
      </c>
      <c r="B50" s="1">
        <v>44245</v>
      </c>
      <c r="C50" s="6">
        <f t="shared" si="1"/>
        <v>2021</v>
      </c>
      <c r="D50" s="9" t="str">
        <f t="shared" si="0"/>
        <v>Q1</v>
      </c>
      <c r="E50" s="7">
        <f t="shared" si="2"/>
        <v>2</v>
      </c>
      <c r="F50" t="s">
        <v>235</v>
      </c>
      <c r="G50" t="s">
        <v>236</v>
      </c>
      <c r="H50" t="s">
        <v>39</v>
      </c>
      <c r="I50" t="s">
        <v>39</v>
      </c>
      <c r="J50" t="s">
        <v>107</v>
      </c>
      <c r="K50" t="s">
        <v>62</v>
      </c>
      <c r="L50" t="s">
        <v>176</v>
      </c>
      <c r="M50" t="s">
        <v>237</v>
      </c>
      <c r="N50" t="s">
        <v>33</v>
      </c>
      <c r="O50" t="s">
        <v>51</v>
      </c>
      <c r="P50" t="s">
        <v>35</v>
      </c>
      <c r="Q50" s="1">
        <v>44305</v>
      </c>
      <c r="R50" s="6">
        <f>Data_Table[[#This Row],[Shipping Date]]-Data_Table[[#This Row],[Order Date]]</f>
        <v>60</v>
      </c>
      <c r="S50" s="10">
        <v>3.37</v>
      </c>
      <c r="T50" s="10">
        <v>5.53</v>
      </c>
      <c r="U50" s="10">
        <v>2.16</v>
      </c>
      <c r="V50">
        <v>12</v>
      </c>
      <c r="W50" s="5">
        <v>40.44</v>
      </c>
      <c r="X50" s="3">
        <v>0.06</v>
      </c>
      <c r="Y50" s="5">
        <v>2.4300000000000002</v>
      </c>
      <c r="Z50" s="5">
        <v>38.01</v>
      </c>
      <c r="AA50" s="5">
        <v>6.98</v>
      </c>
      <c r="AB50" s="5">
        <v>44.99</v>
      </c>
    </row>
    <row r="51" spans="1:28">
      <c r="A51" t="s">
        <v>238</v>
      </c>
      <c r="B51" s="1">
        <v>44245</v>
      </c>
      <c r="C51" s="6">
        <f t="shared" si="1"/>
        <v>2021</v>
      </c>
      <c r="D51" s="9" t="str">
        <f t="shared" si="0"/>
        <v>Q1</v>
      </c>
      <c r="E51" s="7">
        <f t="shared" si="2"/>
        <v>2</v>
      </c>
      <c r="F51" t="s">
        <v>239</v>
      </c>
      <c r="G51" t="s">
        <v>240</v>
      </c>
      <c r="H51" t="s">
        <v>45</v>
      </c>
      <c r="I51" t="s">
        <v>45</v>
      </c>
      <c r="J51" t="s">
        <v>107</v>
      </c>
      <c r="K51" t="s">
        <v>62</v>
      </c>
      <c r="L51" t="s">
        <v>176</v>
      </c>
      <c r="M51" t="s">
        <v>241</v>
      </c>
      <c r="N51" t="s">
        <v>50</v>
      </c>
      <c r="O51" t="s">
        <v>58</v>
      </c>
      <c r="P51" t="s">
        <v>35</v>
      </c>
      <c r="Q51" s="1">
        <v>44288</v>
      </c>
      <c r="R51" s="6">
        <f>Data_Table[[#This Row],[Shipping Date]]-Data_Table[[#This Row],[Order Date]]</f>
        <v>43</v>
      </c>
      <c r="S51" s="10">
        <v>2.16</v>
      </c>
      <c r="T51" s="10">
        <v>3.85</v>
      </c>
      <c r="U51" s="10">
        <v>1.69</v>
      </c>
      <c r="V51">
        <v>12</v>
      </c>
      <c r="W51" s="5">
        <v>25.92</v>
      </c>
      <c r="X51" s="3">
        <v>0.1</v>
      </c>
      <c r="Y51" s="5">
        <v>2.59</v>
      </c>
      <c r="Z51" s="5">
        <v>23.33</v>
      </c>
      <c r="AA51" s="5">
        <v>0.7</v>
      </c>
      <c r="AB51" s="5">
        <v>24.03</v>
      </c>
    </row>
    <row r="52" spans="1:28">
      <c r="A52" t="s">
        <v>242</v>
      </c>
      <c r="B52" s="1">
        <v>44311</v>
      </c>
      <c r="C52" s="6">
        <f t="shared" si="1"/>
        <v>2021</v>
      </c>
      <c r="D52" s="9" t="str">
        <f t="shared" si="0"/>
        <v>Q2</v>
      </c>
      <c r="E52" s="7">
        <f t="shared" si="2"/>
        <v>4</v>
      </c>
      <c r="F52" t="s">
        <v>243</v>
      </c>
      <c r="G52" t="s">
        <v>244</v>
      </c>
      <c r="H52" t="s">
        <v>27</v>
      </c>
      <c r="I52" t="s">
        <v>28</v>
      </c>
      <c r="J52" t="s">
        <v>46</v>
      </c>
      <c r="K52" t="s">
        <v>62</v>
      </c>
      <c r="L52" t="s">
        <v>73</v>
      </c>
      <c r="M52" t="s">
        <v>245</v>
      </c>
      <c r="N52" t="s">
        <v>33</v>
      </c>
      <c r="O52" t="s">
        <v>34</v>
      </c>
      <c r="P52" t="s">
        <v>35</v>
      </c>
      <c r="Q52" s="1">
        <v>44353</v>
      </c>
      <c r="R52" s="6">
        <f>Data_Table[[#This Row],[Shipping Date]]-Data_Table[[#This Row],[Order Date]]</f>
        <v>42</v>
      </c>
      <c r="S52" s="10">
        <v>0.24</v>
      </c>
      <c r="T52" s="10">
        <v>1.26</v>
      </c>
      <c r="U52" s="10">
        <v>1.02</v>
      </c>
      <c r="V52">
        <v>35</v>
      </c>
      <c r="W52" s="5">
        <v>8.4</v>
      </c>
      <c r="X52" s="3">
        <v>0.1</v>
      </c>
      <c r="Y52" s="5">
        <v>0.84</v>
      </c>
      <c r="Z52" s="5">
        <v>7.56</v>
      </c>
      <c r="AA52" s="5">
        <v>0.7</v>
      </c>
      <c r="AB52" s="5">
        <v>8.26</v>
      </c>
    </row>
    <row r="53" spans="1:28">
      <c r="A53" t="s">
        <v>246</v>
      </c>
      <c r="B53" s="1">
        <v>44311</v>
      </c>
      <c r="C53" s="6">
        <f t="shared" si="1"/>
        <v>2021</v>
      </c>
      <c r="D53" s="9" t="str">
        <f t="shared" si="0"/>
        <v>Q2</v>
      </c>
      <c r="E53" s="7">
        <f t="shared" si="2"/>
        <v>4</v>
      </c>
      <c r="F53" t="s">
        <v>247</v>
      </c>
      <c r="G53" t="s">
        <v>248</v>
      </c>
      <c r="H53" t="s">
        <v>39</v>
      </c>
      <c r="I53" t="s">
        <v>39</v>
      </c>
      <c r="J53" t="s">
        <v>46</v>
      </c>
      <c r="K53" t="s">
        <v>62</v>
      </c>
      <c r="L53" t="s">
        <v>73</v>
      </c>
      <c r="M53" t="s">
        <v>249</v>
      </c>
      <c r="N53" t="s">
        <v>33</v>
      </c>
      <c r="O53" t="s">
        <v>34</v>
      </c>
      <c r="P53" t="s">
        <v>35</v>
      </c>
      <c r="Q53" s="1">
        <v>44333</v>
      </c>
      <c r="R53" s="6">
        <f>Data_Table[[#This Row],[Shipping Date]]-Data_Table[[#This Row],[Order Date]]</f>
        <v>22</v>
      </c>
      <c r="S53" s="10">
        <v>2.39</v>
      </c>
      <c r="T53" s="10">
        <v>4.26</v>
      </c>
      <c r="U53" s="10">
        <v>1.87</v>
      </c>
      <c r="V53">
        <v>8</v>
      </c>
      <c r="W53" s="5">
        <v>19.12</v>
      </c>
      <c r="X53" s="3">
        <v>0.1</v>
      </c>
      <c r="Y53" s="5">
        <v>1.91</v>
      </c>
      <c r="Z53" s="5">
        <v>17.21</v>
      </c>
      <c r="AA53" s="5">
        <v>1.2</v>
      </c>
      <c r="AB53" s="5">
        <v>18.41</v>
      </c>
    </row>
    <row r="54" spans="1:28">
      <c r="A54" t="s">
        <v>250</v>
      </c>
      <c r="B54" s="1">
        <v>44327</v>
      </c>
      <c r="C54" s="6">
        <f t="shared" si="1"/>
        <v>2021</v>
      </c>
      <c r="D54" s="9" t="str">
        <f t="shared" si="0"/>
        <v>Q2</v>
      </c>
      <c r="E54" s="7">
        <f t="shared" si="2"/>
        <v>5</v>
      </c>
      <c r="F54" t="s">
        <v>251</v>
      </c>
      <c r="G54" t="s">
        <v>252</v>
      </c>
      <c r="H54" t="s">
        <v>45</v>
      </c>
      <c r="I54" t="s">
        <v>45</v>
      </c>
      <c r="J54" t="s">
        <v>29</v>
      </c>
      <c r="K54" t="s">
        <v>30</v>
      </c>
      <c r="L54" t="s">
        <v>31</v>
      </c>
      <c r="M54" t="s">
        <v>253</v>
      </c>
      <c r="N54" t="s">
        <v>50</v>
      </c>
      <c r="O54" t="s">
        <v>34</v>
      </c>
      <c r="P54" t="s">
        <v>35</v>
      </c>
      <c r="Q54" s="1">
        <v>44351</v>
      </c>
      <c r="R54" s="6">
        <f>Data_Table[[#This Row],[Shipping Date]]-Data_Table[[#This Row],[Order Date]]</f>
        <v>24</v>
      </c>
      <c r="S54" s="10">
        <v>4.1900000000000004</v>
      </c>
      <c r="T54" s="10">
        <v>10.23</v>
      </c>
      <c r="U54" s="10">
        <v>6.04</v>
      </c>
      <c r="V54">
        <v>46</v>
      </c>
      <c r="W54" s="5">
        <v>192.74</v>
      </c>
      <c r="X54" s="3">
        <v>0.05</v>
      </c>
      <c r="Y54" s="5">
        <v>9.64</v>
      </c>
      <c r="Z54" s="5">
        <v>183.1</v>
      </c>
      <c r="AA54" s="5">
        <v>4.68</v>
      </c>
      <c r="AB54" s="5">
        <v>187.78</v>
      </c>
    </row>
    <row r="55" spans="1:28">
      <c r="A55" t="s">
        <v>254</v>
      </c>
      <c r="B55" s="1">
        <v>44327</v>
      </c>
      <c r="C55" s="6">
        <f t="shared" si="1"/>
        <v>2021</v>
      </c>
      <c r="D55" s="9" t="str">
        <f t="shared" si="0"/>
        <v>Q2</v>
      </c>
      <c r="E55" s="7">
        <f t="shared" si="2"/>
        <v>5</v>
      </c>
      <c r="F55" t="s">
        <v>255</v>
      </c>
      <c r="G55" t="s">
        <v>256</v>
      </c>
      <c r="H55" t="s">
        <v>27</v>
      </c>
      <c r="I55" t="s">
        <v>28</v>
      </c>
      <c r="J55" t="s">
        <v>29</v>
      </c>
      <c r="K55" t="s">
        <v>30</v>
      </c>
      <c r="L55" t="s">
        <v>31</v>
      </c>
      <c r="M55" t="s">
        <v>257</v>
      </c>
      <c r="N55" t="s">
        <v>57</v>
      </c>
      <c r="O55" t="s">
        <v>58</v>
      </c>
      <c r="P55" t="s">
        <v>35</v>
      </c>
      <c r="Q55" s="1">
        <v>44337</v>
      </c>
      <c r="R55" s="6">
        <f>Data_Table[[#This Row],[Shipping Date]]-Data_Table[[#This Row],[Order Date]]</f>
        <v>10</v>
      </c>
      <c r="S55" s="10">
        <v>3.65</v>
      </c>
      <c r="T55" s="10">
        <v>5.98</v>
      </c>
      <c r="U55" s="10">
        <v>2.33</v>
      </c>
      <c r="V55">
        <v>4</v>
      </c>
      <c r="W55" s="5">
        <v>14.6</v>
      </c>
      <c r="X55" s="3">
        <v>7.0000000000000007E-2</v>
      </c>
      <c r="Y55" s="5">
        <v>1.02</v>
      </c>
      <c r="Z55" s="5">
        <v>13.58</v>
      </c>
      <c r="AA55" s="5">
        <v>1.49</v>
      </c>
      <c r="AB55" s="5">
        <v>15.07</v>
      </c>
    </row>
    <row r="56" spans="1:28">
      <c r="A56" t="s">
        <v>258</v>
      </c>
      <c r="B56" s="1">
        <v>44372</v>
      </c>
      <c r="C56" s="6">
        <f t="shared" si="1"/>
        <v>2021</v>
      </c>
      <c r="D56" s="9" t="str">
        <f t="shared" si="0"/>
        <v>Q2</v>
      </c>
      <c r="E56" s="7">
        <f t="shared" si="2"/>
        <v>6</v>
      </c>
      <c r="F56" t="s">
        <v>259</v>
      </c>
      <c r="G56" t="s">
        <v>260</v>
      </c>
      <c r="H56" t="s">
        <v>39</v>
      </c>
      <c r="I56" t="s">
        <v>39</v>
      </c>
      <c r="J56" t="s">
        <v>107</v>
      </c>
      <c r="K56" t="s">
        <v>150</v>
      </c>
      <c r="L56" t="s">
        <v>31</v>
      </c>
      <c r="M56" t="s">
        <v>261</v>
      </c>
      <c r="N56" t="s">
        <v>50</v>
      </c>
      <c r="O56" t="s">
        <v>58</v>
      </c>
      <c r="P56" t="s">
        <v>35</v>
      </c>
      <c r="Q56" s="1">
        <v>44412</v>
      </c>
      <c r="R56" s="6">
        <f>Data_Table[[#This Row],[Shipping Date]]-Data_Table[[#This Row],[Order Date]]</f>
        <v>40</v>
      </c>
      <c r="S56" s="10">
        <v>1.0900000000000001</v>
      </c>
      <c r="T56" s="10">
        <v>2.6</v>
      </c>
      <c r="U56" s="10">
        <v>1.51</v>
      </c>
      <c r="V56">
        <v>26</v>
      </c>
      <c r="W56" s="5">
        <v>28.34</v>
      </c>
      <c r="X56" s="3">
        <v>0.08</v>
      </c>
      <c r="Y56" s="5">
        <v>2.27</v>
      </c>
      <c r="Z56" s="5">
        <v>26.07</v>
      </c>
      <c r="AA56" s="5">
        <v>2.4</v>
      </c>
      <c r="AB56" s="5">
        <v>28.47</v>
      </c>
    </row>
    <row r="57" spans="1:28">
      <c r="A57" t="s">
        <v>262</v>
      </c>
      <c r="B57" s="1">
        <v>44372</v>
      </c>
      <c r="C57" s="6">
        <f t="shared" si="1"/>
        <v>2021</v>
      </c>
      <c r="D57" s="9" t="str">
        <f t="shared" si="0"/>
        <v>Q2</v>
      </c>
      <c r="E57" s="7">
        <f t="shared" si="2"/>
        <v>6</v>
      </c>
      <c r="F57" t="s">
        <v>263</v>
      </c>
      <c r="G57" t="s">
        <v>264</v>
      </c>
      <c r="H57" t="s">
        <v>45</v>
      </c>
      <c r="I57" t="s">
        <v>45</v>
      </c>
      <c r="J57" t="s">
        <v>107</v>
      </c>
      <c r="K57" t="s">
        <v>150</v>
      </c>
      <c r="L57" t="s">
        <v>31</v>
      </c>
      <c r="M57" t="s">
        <v>265</v>
      </c>
      <c r="N57" t="s">
        <v>57</v>
      </c>
      <c r="O57" t="s">
        <v>41</v>
      </c>
      <c r="P57" t="s">
        <v>35</v>
      </c>
      <c r="Q57" s="1">
        <v>44410</v>
      </c>
      <c r="R57" s="6">
        <f>Data_Table[[#This Row],[Shipping Date]]-Data_Table[[#This Row],[Order Date]]</f>
        <v>38</v>
      </c>
      <c r="S57" s="10">
        <v>42.11</v>
      </c>
      <c r="T57" s="10">
        <v>80.98</v>
      </c>
      <c r="U57" s="10">
        <v>38.869999999999997</v>
      </c>
      <c r="V57">
        <v>34</v>
      </c>
      <c r="W57" s="5">
        <v>1431.74</v>
      </c>
      <c r="X57" s="3">
        <v>0.02</v>
      </c>
      <c r="Y57" s="5">
        <v>28.63</v>
      </c>
      <c r="Z57" s="5">
        <v>1403.11</v>
      </c>
      <c r="AA57" s="5">
        <v>7.18</v>
      </c>
      <c r="AB57" s="5">
        <v>1410.29</v>
      </c>
    </row>
    <row r="58" spans="1:28">
      <c r="A58" t="s">
        <v>266</v>
      </c>
      <c r="B58" s="1">
        <v>44402</v>
      </c>
      <c r="C58" s="6">
        <f t="shared" si="1"/>
        <v>2021</v>
      </c>
      <c r="D58" s="9" t="str">
        <f t="shared" si="0"/>
        <v>Q3</v>
      </c>
      <c r="E58" s="7">
        <f t="shared" si="2"/>
        <v>7</v>
      </c>
      <c r="F58" t="s">
        <v>267</v>
      </c>
      <c r="G58" t="s">
        <v>268</v>
      </c>
      <c r="H58" t="s">
        <v>39</v>
      </c>
      <c r="I58" t="s">
        <v>39</v>
      </c>
      <c r="J58" t="s">
        <v>107</v>
      </c>
      <c r="K58" t="s">
        <v>90</v>
      </c>
      <c r="L58" t="s">
        <v>176</v>
      </c>
      <c r="M58" t="s">
        <v>269</v>
      </c>
      <c r="N58" t="s">
        <v>33</v>
      </c>
      <c r="O58" t="s">
        <v>34</v>
      </c>
      <c r="P58" t="s">
        <v>52</v>
      </c>
      <c r="Q58" s="1">
        <v>44406</v>
      </c>
      <c r="R58" s="6">
        <f>Data_Table[[#This Row],[Shipping Date]]-Data_Table[[#This Row],[Order Date]]</f>
        <v>4</v>
      </c>
      <c r="S58" s="10">
        <v>1.88</v>
      </c>
      <c r="T58" s="10">
        <v>3.14</v>
      </c>
      <c r="U58" s="10">
        <v>1.26</v>
      </c>
      <c r="V58">
        <v>43</v>
      </c>
      <c r="W58" s="5">
        <v>80.84</v>
      </c>
      <c r="X58" s="3">
        <v>7.0000000000000007E-2</v>
      </c>
      <c r="Y58" s="5">
        <v>5.66</v>
      </c>
      <c r="Z58" s="5">
        <v>75.180000000000007</v>
      </c>
      <c r="AA58" s="5">
        <v>1.1399999999999999</v>
      </c>
      <c r="AB58" s="5">
        <v>76.319999999999993</v>
      </c>
    </row>
    <row r="59" spans="1:28">
      <c r="A59" t="s">
        <v>270</v>
      </c>
      <c r="B59" s="1">
        <v>44402</v>
      </c>
      <c r="C59" s="6">
        <f t="shared" si="1"/>
        <v>2021</v>
      </c>
      <c r="D59" s="9" t="str">
        <f t="shared" si="0"/>
        <v>Q3</v>
      </c>
      <c r="E59" s="7">
        <f t="shared" si="2"/>
        <v>7</v>
      </c>
      <c r="F59" t="s">
        <v>271</v>
      </c>
      <c r="G59" t="s">
        <v>272</v>
      </c>
      <c r="H59" t="s">
        <v>39</v>
      </c>
      <c r="I59" t="s">
        <v>39</v>
      </c>
      <c r="J59" t="s">
        <v>107</v>
      </c>
      <c r="K59" t="s">
        <v>90</v>
      </c>
      <c r="L59" t="s">
        <v>176</v>
      </c>
      <c r="M59" t="s">
        <v>273</v>
      </c>
      <c r="N59" t="s">
        <v>57</v>
      </c>
      <c r="O59" t="s">
        <v>41</v>
      </c>
      <c r="P59" t="s">
        <v>35</v>
      </c>
      <c r="Q59" s="1">
        <v>44419</v>
      </c>
      <c r="R59" s="6">
        <f>Data_Table[[#This Row],[Shipping Date]]-Data_Table[[#This Row],[Order Date]]</f>
        <v>17</v>
      </c>
      <c r="S59" s="10">
        <v>1.46</v>
      </c>
      <c r="T59" s="10">
        <v>3.57</v>
      </c>
      <c r="U59" s="10">
        <v>2.11</v>
      </c>
      <c r="V59">
        <v>19</v>
      </c>
      <c r="W59" s="5">
        <v>27.74</v>
      </c>
      <c r="X59" s="3">
        <v>0.08</v>
      </c>
      <c r="Y59" s="5">
        <v>2.2200000000000002</v>
      </c>
      <c r="Z59" s="5">
        <v>25.52</v>
      </c>
      <c r="AA59" s="5">
        <v>4.17</v>
      </c>
      <c r="AB59" s="5">
        <v>29.69</v>
      </c>
    </row>
    <row r="60" spans="1:28">
      <c r="A60" t="s">
        <v>274</v>
      </c>
      <c r="B60" s="1">
        <v>44404</v>
      </c>
      <c r="C60" s="6">
        <f t="shared" si="1"/>
        <v>2021</v>
      </c>
      <c r="D60" s="9" t="str">
        <f t="shared" si="0"/>
        <v>Q3</v>
      </c>
      <c r="E60" s="7">
        <f t="shared" si="2"/>
        <v>7</v>
      </c>
      <c r="F60" t="s">
        <v>275</v>
      </c>
      <c r="G60" t="s">
        <v>276</v>
      </c>
      <c r="H60" t="s">
        <v>45</v>
      </c>
      <c r="I60" t="s">
        <v>45</v>
      </c>
      <c r="J60" t="s">
        <v>46</v>
      </c>
      <c r="K60" t="s">
        <v>62</v>
      </c>
      <c r="L60" t="s">
        <v>48</v>
      </c>
      <c r="M60" t="s">
        <v>277</v>
      </c>
      <c r="N60" t="s">
        <v>33</v>
      </c>
      <c r="O60" t="s">
        <v>58</v>
      </c>
      <c r="P60" t="s">
        <v>52</v>
      </c>
      <c r="Q60" s="1">
        <v>44419</v>
      </c>
      <c r="R60" s="6">
        <f>Data_Table[[#This Row],[Shipping Date]]-Data_Table[[#This Row],[Order Date]]</f>
        <v>15</v>
      </c>
      <c r="S60" s="10">
        <v>0.93</v>
      </c>
      <c r="T60" s="10">
        <v>1.48</v>
      </c>
      <c r="U60" s="10">
        <v>0.55000000000000004</v>
      </c>
      <c r="V60">
        <v>37</v>
      </c>
      <c r="W60" s="5">
        <v>34.409999999999997</v>
      </c>
      <c r="X60" s="3">
        <v>0.04</v>
      </c>
      <c r="Y60" s="5">
        <v>1.38</v>
      </c>
      <c r="Z60" s="5">
        <v>33.03</v>
      </c>
      <c r="AA60" s="5">
        <v>0.7</v>
      </c>
      <c r="AB60" s="5">
        <v>33.729999999999997</v>
      </c>
    </row>
    <row r="61" spans="1:28">
      <c r="A61" t="s">
        <v>278</v>
      </c>
      <c r="B61" s="1">
        <v>44404</v>
      </c>
      <c r="C61" s="6">
        <f t="shared" si="1"/>
        <v>2021</v>
      </c>
      <c r="D61" s="9" t="str">
        <f t="shared" si="0"/>
        <v>Q3</v>
      </c>
      <c r="E61" s="7">
        <f t="shared" si="2"/>
        <v>7</v>
      </c>
      <c r="F61" t="s">
        <v>279</v>
      </c>
      <c r="G61" t="s">
        <v>280</v>
      </c>
      <c r="H61" t="s">
        <v>27</v>
      </c>
      <c r="I61" t="s">
        <v>28</v>
      </c>
      <c r="J61" t="s">
        <v>46</v>
      </c>
      <c r="K61" t="s">
        <v>62</v>
      </c>
      <c r="L61" t="s">
        <v>48</v>
      </c>
      <c r="M61" t="s">
        <v>281</v>
      </c>
      <c r="N61" t="s">
        <v>33</v>
      </c>
      <c r="O61" t="s">
        <v>58</v>
      </c>
      <c r="P61" t="s">
        <v>35</v>
      </c>
      <c r="Q61" s="1">
        <v>44405</v>
      </c>
      <c r="R61" s="6">
        <f>Data_Table[[#This Row],[Shipping Date]]-Data_Table[[#This Row],[Order Date]]</f>
        <v>1</v>
      </c>
      <c r="S61" s="10">
        <v>11.11</v>
      </c>
      <c r="T61" s="10">
        <v>19.84</v>
      </c>
      <c r="U61" s="10">
        <v>8.73</v>
      </c>
      <c r="V61">
        <v>28</v>
      </c>
      <c r="W61" s="5">
        <v>311.08</v>
      </c>
      <c r="X61" s="3">
        <v>0.08</v>
      </c>
      <c r="Y61" s="5">
        <v>24.89</v>
      </c>
      <c r="Z61" s="5">
        <v>286.19</v>
      </c>
      <c r="AA61" s="5">
        <v>4.0999999999999996</v>
      </c>
      <c r="AB61" s="5">
        <v>290.29000000000002</v>
      </c>
    </row>
    <row r="62" spans="1:28">
      <c r="A62" t="s">
        <v>282</v>
      </c>
      <c r="B62" s="1">
        <v>44418</v>
      </c>
      <c r="C62" s="6">
        <f t="shared" si="1"/>
        <v>2021</v>
      </c>
      <c r="D62" s="9" t="str">
        <f t="shared" si="0"/>
        <v>Q3</v>
      </c>
      <c r="E62" s="7">
        <f t="shared" si="2"/>
        <v>8</v>
      </c>
      <c r="F62" t="s">
        <v>283</v>
      </c>
      <c r="G62" t="s">
        <v>284</v>
      </c>
      <c r="H62" t="s">
        <v>27</v>
      </c>
      <c r="I62" t="s">
        <v>28</v>
      </c>
      <c r="J62" t="s">
        <v>46</v>
      </c>
      <c r="K62" t="s">
        <v>116</v>
      </c>
      <c r="L62" t="s">
        <v>31</v>
      </c>
      <c r="M62" t="s">
        <v>285</v>
      </c>
      <c r="N62" t="s">
        <v>33</v>
      </c>
      <c r="O62" t="s">
        <v>51</v>
      </c>
      <c r="P62" t="s">
        <v>35</v>
      </c>
      <c r="Q62" s="1">
        <v>44426</v>
      </c>
      <c r="R62" s="6">
        <f>Data_Table[[#This Row],[Shipping Date]]-Data_Table[[#This Row],[Order Date]]</f>
        <v>8</v>
      </c>
      <c r="S62" s="10">
        <v>2.76</v>
      </c>
      <c r="T62" s="10">
        <v>4.38</v>
      </c>
      <c r="U62" s="10">
        <v>1.62</v>
      </c>
      <c r="V62">
        <v>24</v>
      </c>
      <c r="W62" s="5">
        <v>66.239999999999995</v>
      </c>
      <c r="X62" s="3">
        <v>0.02</v>
      </c>
      <c r="Y62" s="5">
        <v>1.32</v>
      </c>
      <c r="Z62" s="5">
        <v>64.92</v>
      </c>
      <c r="AA62" s="5">
        <v>6.21</v>
      </c>
      <c r="AB62" s="5">
        <v>71.13</v>
      </c>
    </row>
    <row r="63" spans="1:28">
      <c r="A63" t="s">
        <v>286</v>
      </c>
      <c r="B63" s="1">
        <v>44418</v>
      </c>
      <c r="C63" s="6">
        <f t="shared" si="1"/>
        <v>2021</v>
      </c>
      <c r="D63" s="9" t="str">
        <f t="shared" si="0"/>
        <v>Q3</v>
      </c>
      <c r="E63" s="7">
        <f t="shared" si="2"/>
        <v>8</v>
      </c>
      <c r="F63" t="s">
        <v>287</v>
      </c>
      <c r="G63" t="s">
        <v>288</v>
      </c>
      <c r="H63" t="s">
        <v>39</v>
      </c>
      <c r="I63" t="s">
        <v>39</v>
      </c>
      <c r="J63" t="s">
        <v>46</v>
      </c>
      <c r="K63" t="s">
        <v>116</v>
      </c>
      <c r="L63" t="s">
        <v>31</v>
      </c>
      <c r="M63" t="s">
        <v>289</v>
      </c>
      <c r="N63" t="s">
        <v>50</v>
      </c>
      <c r="O63" t="s">
        <v>58</v>
      </c>
      <c r="P63" t="s">
        <v>35</v>
      </c>
      <c r="Q63" s="1">
        <v>44478</v>
      </c>
      <c r="R63" s="6">
        <f>Data_Table[[#This Row],[Shipping Date]]-Data_Table[[#This Row],[Order Date]]</f>
        <v>60</v>
      </c>
      <c r="S63" s="10">
        <v>4.0999999999999996</v>
      </c>
      <c r="T63" s="10">
        <v>9.31</v>
      </c>
      <c r="U63" s="10">
        <v>5.21</v>
      </c>
      <c r="V63">
        <v>30</v>
      </c>
      <c r="W63" s="5">
        <v>123</v>
      </c>
      <c r="X63" s="3">
        <v>0.03</v>
      </c>
      <c r="Y63" s="5">
        <v>3.69</v>
      </c>
      <c r="Z63" s="5">
        <v>119.31</v>
      </c>
      <c r="AA63" s="5">
        <v>3.98</v>
      </c>
      <c r="AB63" s="5">
        <v>123.29</v>
      </c>
    </row>
    <row r="64" spans="1:28">
      <c r="A64" t="s">
        <v>290</v>
      </c>
      <c r="B64" s="1">
        <v>44484</v>
      </c>
      <c r="C64" s="6">
        <f t="shared" si="1"/>
        <v>2021</v>
      </c>
      <c r="D64" s="9" t="str">
        <f t="shared" si="0"/>
        <v>Q4</v>
      </c>
      <c r="E64" s="7">
        <f t="shared" si="2"/>
        <v>10</v>
      </c>
      <c r="F64" t="s">
        <v>291</v>
      </c>
      <c r="G64" t="s">
        <v>292</v>
      </c>
      <c r="H64" t="s">
        <v>45</v>
      </c>
      <c r="I64" t="s">
        <v>45</v>
      </c>
      <c r="J64" t="s">
        <v>72</v>
      </c>
      <c r="K64" t="s">
        <v>66</v>
      </c>
      <c r="L64" t="s">
        <v>48</v>
      </c>
      <c r="M64" t="s">
        <v>293</v>
      </c>
      <c r="N64" t="s">
        <v>57</v>
      </c>
      <c r="O64" t="s">
        <v>34</v>
      </c>
      <c r="P64" t="s">
        <v>52</v>
      </c>
      <c r="Q64" s="1">
        <v>44511</v>
      </c>
      <c r="R64" s="6">
        <f>Data_Table[[#This Row],[Shipping Date]]-Data_Table[[#This Row],[Order Date]]</f>
        <v>27</v>
      </c>
      <c r="S64" s="10">
        <v>1.53</v>
      </c>
      <c r="T64" s="10">
        <v>2.4700000000000002</v>
      </c>
      <c r="U64" s="10">
        <v>0.94</v>
      </c>
      <c r="V64">
        <v>45</v>
      </c>
      <c r="W64" s="5">
        <v>68.849999999999994</v>
      </c>
      <c r="X64" s="3">
        <v>7.0000000000000007E-2</v>
      </c>
      <c r="Y64" s="5">
        <v>4.82</v>
      </c>
      <c r="Z64" s="5">
        <v>64.03</v>
      </c>
      <c r="AA64" s="5">
        <v>1.02</v>
      </c>
      <c r="AB64" s="5">
        <v>65.05</v>
      </c>
    </row>
    <row r="65" spans="1:28">
      <c r="A65" t="s">
        <v>294</v>
      </c>
      <c r="B65" s="1">
        <v>44484</v>
      </c>
      <c r="C65" s="6">
        <f t="shared" si="1"/>
        <v>2021</v>
      </c>
      <c r="D65" s="9" t="str">
        <f t="shared" si="0"/>
        <v>Q4</v>
      </c>
      <c r="E65" s="7">
        <f t="shared" si="2"/>
        <v>10</v>
      </c>
      <c r="F65" t="s">
        <v>295</v>
      </c>
      <c r="G65" t="s">
        <v>296</v>
      </c>
      <c r="H65" t="s">
        <v>27</v>
      </c>
      <c r="I65" t="s">
        <v>28</v>
      </c>
      <c r="J65" t="s">
        <v>72</v>
      </c>
      <c r="K65" t="s">
        <v>66</v>
      </c>
      <c r="L65" t="s">
        <v>48</v>
      </c>
      <c r="M65" t="s">
        <v>297</v>
      </c>
      <c r="N65" t="s">
        <v>50</v>
      </c>
      <c r="O65" t="s">
        <v>34</v>
      </c>
      <c r="P65" t="s">
        <v>35</v>
      </c>
      <c r="Q65" s="1">
        <v>44496</v>
      </c>
      <c r="R65" s="6">
        <f>Data_Table[[#This Row],[Shipping Date]]-Data_Table[[#This Row],[Order Date]]</f>
        <v>12</v>
      </c>
      <c r="S65" s="10">
        <v>3.48</v>
      </c>
      <c r="T65" s="10">
        <v>5.43</v>
      </c>
      <c r="U65" s="10">
        <v>1.95</v>
      </c>
      <c r="V65">
        <v>11</v>
      </c>
      <c r="W65" s="5">
        <v>38.28</v>
      </c>
      <c r="X65" s="3">
        <v>0</v>
      </c>
      <c r="Y65" s="5">
        <v>0</v>
      </c>
      <c r="Z65" s="5">
        <v>38.28</v>
      </c>
      <c r="AA65" s="5">
        <v>0.95</v>
      </c>
      <c r="AB65" s="5">
        <v>39.229999999999997</v>
      </c>
    </row>
    <row r="66" spans="1:28">
      <c r="A66" t="s">
        <v>298</v>
      </c>
      <c r="B66" s="1">
        <v>44501</v>
      </c>
      <c r="C66" s="6">
        <f t="shared" si="1"/>
        <v>2021</v>
      </c>
      <c r="D66" s="9" t="str">
        <f t="shared" si="0"/>
        <v>Q4</v>
      </c>
      <c r="E66" s="7">
        <f t="shared" si="2"/>
        <v>11</v>
      </c>
      <c r="F66" t="s">
        <v>299</v>
      </c>
      <c r="G66" t="s">
        <v>300</v>
      </c>
      <c r="H66" t="s">
        <v>27</v>
      </c>
      <c r="I66" t="s">
        <v>28</v>
      </c>
      <c r="J66" t="s">
        <v>46</v>
      </c>
      <c r="K66" t="s">
        <v>66</v>
      </c>
      <c r="L66" t="s">
        <v>48</v>
      </c>
      <c r="M66" t="s">
        <v>301</v>
      </c>
      <c r="N66" t="s">
        <v>57</v>
      </c>
      <c r="O66" t="s">
        <v>34</v>
      </c>
      <c r="P66" t="s">
        <v>35</v>
      </c>
      <c r="Q66" s="1">
        <v>44511</v>
      </c>
      <c r="R66" s="6">
        <f>Data_Table[[#This Row],[Shipping Date]]-Data_Table[[#This Row],[Order Date]]</f>
        <v>10</v>
      </c>
      <c r="S66" s="10">
        <v>2.39</v>
      </c>
      <c r="T66" s="10">
        <v>4.26</v>
      </c>
      <c r="U66" s="10">
        <v>1.87</v>
      </c>
      <c r="V66">
        <v>47</v>
      </c>
      <c r="W66" s="5">
        <v>112.33</v>
      </c>
      <c r="X66" s="3">
        <v>7.0000000000000007E-2</v>
      </c>
      <c r="Y66" s="5">
        <v>7.86</v>
      </c>
      <c r="Z66" s="5">
        <v>104.47</v>
      </c>
      <c r="AA66" s="5">
        <v>1.2</v>
      </c>
      <c r="AB66" s="5">
        <v>105.67</v>
      </c>
    </row>
    <row r="67" spans="1:28">
      <c r="A67" t="s">
        <v>302</v>
      </c>
      <c r="B67" s="1">
        <v>44501</v>
      </c>
      <c r="C67" s="6">
        <f t="shared" si="1"/>
        <v>2021</v>
      </c>
      <c r="D67" s="9" t="str">
        <f t="shared" si="0"/>
        <v>Q4</v>
      </c>
      <c r="E67" s="7">
        <f t="shared" si="2"/>
        <v>11</v>
      </c>
      <c r="F67" t="s">
        <v>303</v>
      </c>
      <c r="G67" t="s">
        <v>304</v>
      </c>
      <c r="H67" t="s">
        <v>39</v>
      </c>
      <c r="I67" t="s">
        <v>39</v>
      </c>
      <c r="J67" t="s">
        <v>46</v>
      </c>
      <c r="K67" t="s">
        <v>66</v>
      </c>
      <c r="L67" t="s">
        <v>48</v>
      </c>
      <c r="M67" t="s">
        <v>305</v>
      </c>
      <c r="N67" t="s">
        <v>33</v>
      </c>
      <c r="O67" t="s">
        <v>34</v>
      </c>
      <c r="P67" t="s">
        <v>35</v>
      </c>
      <c r="Q67" s="1">
        <v>44528</v>
      </c>
      <c r="R67" s="6">
        <f>Data_Table[[#This Row],[Shipping Date]]-Data_Table[[#This Row],[Order Date]]</f>
        <v>27</v>
      </c>
      <c r="S67" s="10">
        <v>1.3</v>
      </c>
      <c r="T67" s="10">
        <v>2.88</v>
      </c>
      <c r="U67" s="10">
        <v>1.58</v>
      </c>
      <c r="V67">
        <v>17</v>
      </c>
      <c r="W67" s="5">
        <v>22.1</v>
      </c>
      <c r="X67" s="3">
        <v>0.09</v>
      </c>
      <c r="Y67" s="5">
        <v>1.99</v>
      </c>
      <c r="Z67" s="5">
        <v>20.11</v>
      </c>
      <c r="AA67" s="5">
        <v>1.01</v>
      </c>
      <c r="AB67" s="5">
        <v>21.12</v>
      </c>
    </row>
    <row r="68" spans="1:28">
      <c r="A68" t="s">
        <v>306</v>
      </c>
      <c r="B68" s="1">
        <v>44546</v>
      </c>
      <c r="C68" s="6">
        <f t="shared" si="1"/>
        <v>2021</v>
      </c>
      <c r="D68" s="9" t="str">
        <f t="shared" si="0"/>
        <v>Q4</v>
      </c>
      <c r="E68" s="7">
        <f t="shared" si="2"/>
        <v>12</v>
      </c>
      <c r="F68" t="s">
        <v>307</v>
      </c>
      <c r="G68" t="s">
        <v>308</v>
      </c>
      <c r="H68" t="s">
        <v>45</v>
      </c>
      <c r="I68" t="s">
        <v>45</v>
      </c>
      <c r="J68" t="s">
        <v>107</v>
      </c>
      <c r="K68" t="s">
        <v>30</v>
      </c>
      <c r="L68" t="s">
        <v>73</v>
      </c>
      <c r="M68" t="s">
        <v>309</v>
      </c>
      <c r="N68" t="s">
        <v>57</v>
      </c>
      <c r="O68" t="s">
        <v>41</v>
      </c>
      <c r="P68" t="s">
        <v>52</v>
      </c>
      <c r="Q68" s="1">
        <v>44581</v>
      </c>
      <c r="R68" s="6">
        <f>Data_Table[[#This Row],[Shipping Date]]-Data_Table[[#This Row],[Order Date]]</f>
        <v>35</v>
      </c>
      <c r="S68" s="10">
        <v>6.39</v>
      </c>
      <c r="T68" s="10">
        <v>19.98</v>
      </c>
      <c r="U68" s="10">
        <v>13.59</v>
      </c>
      <c r="V68">
        <v>18</v>
      </c>
      <c r="W68" s="5">
        <v>115.02</v>
      </c>
      <c r="X68" s="3">
        <v>0.04</v>
      </c>
      <c r="Y68" s="5">
        <v>4.5999999999999996</v>
      </c>
      <c r="Z68" s="5">
        <v>110.42</v>
      </c>
      <c r="AA68" s="5">
        <v>4</v>
      </c>
      <c r="AB68" s="5">
        <v>114.42</v>
      </c>
    </row>
    <row r="69" spans="1:28">
      <c r="A69" t="s">
        <v>310</v>
      </c>
      <c r="B69" s="1">
        <v>44546</v>
      </c>
      <c r="C69" s="6">
        <f t="shared" si="1"/>
        <v>2021</v>
      </c>
      <c r="D69" s="9" t="str">
        <f t="shared" ref="D69:D132" si="3">"Q"&amp;ROUNDUP(MONTH(B69)/3,0)</f>
        <v>Q4</v>
      </c>
      <c r="E69" s="7">
        <f t="shared" si="2"/>
        <v>12</v>
      </c>
      <c r="F69" t="s">
        <v>311</v>
      </c>
      <c r="G69" t="s">
        <v>312</v>
      </c>
      <c r="H69" t="s">
        <v>27</v>
      </c>
      <c r="I69" t="s">
        <v>28</v>
      </c>
      <c r="J69" t="s">
        <v>107</v>
      </c>
      <c r="K69" t="s">
        <v>30</v>
      </c>
      <c r="L69" t="s">
        <v>73</v>
      </c>
      <c r="M69" t="s">
        <v>313</v>
      </c>
      <c r="N69" t="s">
        <v>33</v>
      </c>
      <c r="O69" t="s">
        <v>51</v>
      </c>
      <c r="P69" t="s">
        <v>35</v>
      </c>
      <c r="Q69" s="1">
        <v>44585</v>
      </c>
      <c r="R69" s="6">
        <f>Data_Table[[#This Row],[Shipping Date]]-Data_Table[[#This Row],[Order Date]]</f>
        <v>39</v>
      </c>
      <c r="S69" s="10">
        <v>14.95</v>
      </c>
      <c r="T69" s="10">
        <v>34.76</v>
      </c>
      <c r="U69" s="10">
        <v>19.809999999999999</v>
      </c>
      <c r="V69">
        <v>46</v>
      </c>
      <c r="W69" s="5">
        <v>687.7</v>
      </c>
      <c r="X69" s="3">
        <v>0.09</v>
      </c>
      <c r="Y69" s="5">
        <v>61.89</v>
      </c>
      <c r="Z69" s="5">
        <v>625.80999999999995</v>
      </c>
      <c r="AA69" s="5">
        <v>8.2200000000000006</v>
      </c>
      <c r="AB69" s="5">
        <v>634.03</v>
      </c>
    </row>
    <row r="70" spans="1:28">
      <c r="A70" t="s">
        <v>314</v>
      </c>
      <c r="B70" s="1">
        <v>44561</v>
      </c>
      <c r="C70" s="6">
        <f t="shared" ref="C70:C133" si="4">YEAR(B70)</f>
        <v>2021</v>
      </c>
      <c r="D70" s="9" t="str">
        <f t="shared" si="3"/>
        <v>Q4</v>
      </c>
      <c r="E70" s="7">
        <f t="shared" ref="E70:E133" si="5">MONTH(B70)</f>
        <v>12</v>
      </c>
      <c r="F70" t="s">
        <v>315</v>
      </c>
      <c r="G70" t="s">
        <v>316</v>
      </c>
      <c r="H70" t="s">
        <v>39</v>
      </c>
      <c r="I70" t="s">
        <v>39</v>
      </c>
      <c r="J70" t="s">
        <v>107</v>
      </c>
      <c r="K70" t="s">
        <v>167</v>
      </c>
      <c r="L70" t="s">
        <v>176</v>
      </c>
      <c r="M70" t="s">
        <v>317</v>
      </c>
      <c r="N70" t="s">
        <v>50</v>
      </c>
      <c r="O70" t="s">
        <v>58</v>
      </c>
      <c r="P70" t="s">
        <v>35</v>
      </c>
      <c r="Q70" s="1">
        <v>44598</v>
      </c>
      <c r="R70" s="6">
        <f>Data_Table[[#This Row],[Shipping Date]]-Data_Table[[#This Row],[Order Date]]</f>
        <v>37</v>
      </c>
      <c r="S70" s="10">
        <v>4.53</v>
      </c>
      <c r="T70" s="10">
        <v>7.3</v>
      </c>
      <c r="U70" s="10">
        <v>2.77</v>
      </c>
      <c r="V70">
        <v>38</v>
      </c>
      <c r="W70" s="5">
        <v>172.14</v>
      </c>
      <c r="X70" s="3">
        <v>0.05</v>
      </c>
      <c r="Y70" s="5">
        <v>8.61</v>
      </c>
      <c r="Z70" s="5">
        <v>163.53</v>
      </c>
      <c r="AA70" s="5">
        <v>7.72</v>
      </c>
      <c r="AB70" s="5">
        <v>171.25</v>
      </c>
    </row>
    <row r="71" spans="1:28">
      <c r="A71" t="s">
        <v>318</v>
      </c>
      <c r="B71" s="1">
        <v>44561</v>
      </c>
      <c r="C71" s="6">
        <f t="shared" si="4"/>
        <v>2021</v>
      </c>
      <c r="D71" s="9" t="str">
        <f t="shared" si="3"/>
        <v>Q4</v>
      </c>
      <c r="E71" s="7">
        <f t="shared" si="5"/>
        <v>12</v>
      </c>
      <c r="F71" t="s">
        <v>319</v>
      </c>
      <c r="G71" t="s">
        <v>320</v>
      </c>
      <c r="H71" t="s">
        <v>45</v>
      </c>
      <c r="I71" t="s">
        <v>45</v>
      </c>
      <c r="J71" t="s">
        <v>107</v>
      </c>
      <c r="K71" t="s">
        <v>167</v>
      </c>
      <c r="L71" t="s">
        <v>31</v>
      </c>
      <c r="M71" t="s">
        <v>321</v>
      </c>
      <c r="N71" t="s">
        <v>57</v>
      </c>
      <c r="O71" t="s">
        <v>51</v>
      </c>
      <c r="P71" t="s">
        <v>35</v>
      </c>
      <c r="Q71" s="1">
        <v>44590</v>
      </c>
      <c r="R71" s="6">
        <f>Data_Table[[#This Row],[Shipping Date]]-Data_Table[[#This Row],[Order Date]]</f>
        <v>29</v>
      </c>
      <c r="S71" s="10">
        <v>2.29</v>
      </c>
      <c r="T71" s="10">
        <v>3.69</v>
      </c>
      <c r="U71" s="10">
        <v>1.4</v>
      </c>
      <c r="V71">
        <v>41</v>
      </c>
      <c r="W71" s="5">
        <v>93.89</v>
      </c>
      <c r="X71" s="3">
        <v>0.01</v>
      </c>
      <c r="Y71" s="5">
        <v>0.94</v>
      </c>
      <c r="Z71" s="5">
        <v>92.95</v>
      </c>
      <c r="AA71" s="5">
        <v>0.5</v>
      </c>
      <c r="AB71" s="5">
        <v>93.45</v>
      </c>
    </row>
    <row r="72" spans="1:28">
      <c r="A72" t="s">
        <v>318</v>
      </c>
      <c r="B72" s="1">
        <v>44561</v>
      </c>
      <c r="C72" s="6">
        <f t="shared" si="4"/>
        <v>2021</v>
      </c>
      <c r="D72" s="9" t="str">
        <f t="shared" si="3"/>
        <v>Q4</v>
      </c>
      <c r="E72" s="7">
        <f t="shared" si="5"/>
        <v>12</v>
      </c>
      <c r="F72" t="s">
        <v>322</v>
      </c>
      <c r="G72" t="s">
        <v>323</v>
      </c>
      <c r="H72" t="s">
        <v>27</v>
      </c>
      <c r="I72" t="s">
        <v>28</v>
      </c>
      <c r="J72" t="s">
        <v>107</v>
      </c>
      <c r="K72" t="s">
        <v>167</v>
      </c>
      <c r="L72" t="s">
        <v>176</v>
      </c>
      <c r="M72" t="s">
        <v>324</v>
      </c>
      <c r="N72" t="s">
        <v>33</v>
      </c>
      <c r="O72" t="s">
        <v>34</v>
      </c>
      <c r="P72" t="s">
        <v>52</v>
      </c>
      <c r="Q72" s="1">
        <v>44611</v>
      </c>
      <c r="R72" s="6">
        <f>Data_Table[[#This Row],[Shipping Date]]-Data_Table[[#This Row],[Order Date]]</f>
        <v>50</v>
      </c>
      <c r="S72" s="10">
        <v>4.37</v>
      </c>
      <c r="T72" s="10">
        <v>9.11</v>
      </c>
      <c r="U72" s="10">
        <v>4.74</v>
      </c>
      <c r="V72">
        <v>21</v>
      </c>
      <c r="W72" s="5">
        <v>91.77</v>
      </c>
      <c r="X72" s="3">
        <v>0.03</v>
      </c>
      <c r="Y72" s="5">
        <v>2.75</v>
      </c>
      <c r="Z72" s="5">
        <v>89.02</v>
      </c>
      <c r="AA72" s="5">
        <v>2.25</v>
      </c>
      <c r="AB72" s="5">
        <v>91.27</v>
      </c>
    </row>
    <row r="73" spans="1:28">
      <c r="A73" t="s">
        <v>325</v>
      </c>
      <c r="B73" s="1">
        <v>44604</v>
      </c>
      <c r="C73" s="6">
        <f t="shared" si="4"/>
        <v>2022</v>
      </c>
      <c r="D73" s="9" t="str">
        <f t="shared" si="3"/>
        <v>Q1</v>
      </c>
      <c r="E73" s="7">
        <f t="shared" si="5"/>
        <v>2</v>
      </c>
      <c r="F73" t="s">
        <v>326</v>
      </c>
      <c r="G73" t="s">
        <v>327</v>
      </c>
      <c r="H73" t="s">
        <v>39</v>
      </c>
      <c r="I73" t="s">
        <v>39</v>
      </c>
      <c r="J73" t="s">
        <v>46</v>
      </c>
      <c r="K73" t="s">
        <v>62</v>
      </c>
      <c r="L73" t="s">
        <v>73</v>
      </c>
      <c r="M73" t="s">
        <v>328</v>
      </c>
      <c r="N73" t="s">
        <v>57</v>
      </c>
      <c r="O73" t="s">
        <v>41</v>
      </c>
      <c r="P73" t="s">
        <v>35</v>
      </c>
      <c r="Q73" s="1">
        <v>44616</v>
      </c>
      <c r="R73" s="6">
        <f>Data_Table[[#This Row],[Shipping Date]]-Data_Table[[#This Row],[Order Date]]</f>
        <v>12</v>
      </c>
      <c r="S73" s="10">
        <v>5.22</v>
      </c>
      <c r="T73" s="10">
        <v>9.85</v>
      </c>
      <c r="U73" s="10">
        <v>4.63</v>
      </c>
      <c r="V73">
        <v>48</v>
      </c>
      <c r="W73" s="5">
        <v>250.56</v>
      </c>
      <c r="X73" s="3">
        <v>0.09</v>
      </c>
      <c r="Y73" s="5">
        <v>22.55</v>
      </c>
      <c r="Z73" s="5">
        <v>228.01</v>
      </c>
      <c r="AA73" s="5">
        <v>4.82</v>
      </c>
      <c r="AB73" s="5">
        <v>232.83</v>
      </c>
    </row>
    <row r="74" spans="1:28">
      <c r="A74" t="s">
        <v>329</v>
      </c>
      <c r="B74" s="1">
        <v>44604</v>
      </c>
      <c r="C74" s="6">
        <f t="shared" si="4"/>
        <v>2022</v>
      </c>
      <c r="D74" s="9" t="str">
        <f t="shared" si="3"/>
        <v>Q1</v>
      </c>
      <c r="E74" s="7">
        <f t="shared" si="5"/>
        <v>2</v>
      </c>
      <c r="F74" t="s">
        <v>330</v>
      </c>
      <c r="G74" t="s">
        <v>331</v>
      </c>
      <c r="H74" t="s">
        <v>45</v>
      </c>
      <c r="I74" t="s">
        <v>45</v>
      </c>
      <c r="J74" t="s">
        <v>46</v>
      </c>
      <c r="K74" t="s">
        <v>62</v>
      </c>
      <c r="L74" t="s">
        <v>73</v>
      </c>
      <c r="M74" t="s">
        <v>332</v>
      </c>
      <c r="N74" t="s">
        <v>33</v>
      </c>
      <c r="O74" t="s">
        <v>51</v>
      </c>
      <c r="P74" t="s">
        <v>35</v>
      </c>
      <c r="Q74" s="1">
        <v>44651</v>
      </c>
      <c r="R74" s="6">
        <f>Data_Table[[#This Row],[Shipping Date]]-Data_Table[[#This Row],[Order Date]]</f>
        <v>47</v>
      </c>
      <c r="S74" s="10">
        <v>1.76</v>
      </c>
      <c r="T74" s="10">
        <v>2.94</v>
      </c>
      <c r="U74" s="10">
        <v>1.18</v>
      </c>
      <c r="V74">
        <v>18</v>
      </c>
      <c r="W74" s="5">
        <v>31.68</v>
      </c>
      <c r="X74" s="3">
        <v>0.01</v>
      </c>
      <c r="Y74" s="5">
        <v>0.32</v>
      </c>
      <c r="Z74" s="5">
        <v>31.36</v>
      </c>
      <c r="AA74" s="5">
        <v>0.81</v>
      </c>
      <c r="AB74" s="5">
        <v>32.17</v>
      </c>
    </row>
    <row r="75" spans="1:28">
      <c r="A75" t="s">
        <v>333</v>
      </c>
      <c r="B75" s="1">
        <v>44669</v>
      </c>
      <c r="C75" s="6">
        <f t="shared" si="4"/>
        <v>2022</v>
      </c>
      <c r="D75" s="9" t="str">
        <f t="shared" si="3"/>
        <v>Q2</v>
      </c>
      <c r="E75" s="7">
        <f t="shared" si="5"/>
        <v>4</v>
      </c>
      <c r="F75" t="s">
        <v>334</v>
      </c>
      <c r="G75" t="s">
        <v>335</v>
      </c>
      <c r="H75" t="s">
        <v>27</v>
      </c>
      <c r="I75" t="s">
        <v>28</v>
      </c>
      <c r="J75" t="s">
        <v>29</v>
      </c>
      <c r="K75" t="s">
        <v>125</v>
      </c>
      <c r="L75" t="s">
        <v>31</v>
      </c>
      <c r="M75" t="s">
        <v>336</v>
      </c>
      <c r="N75" t="s">
        <v>50</v>
      </c>
      <c r="O75" t="s">
        <v>58</v>
      </c>
      <c r="P75" t="s">
        <v>35</v>
      </c>
      <c r="Q75" s="1">
        <v>44720</v>
      </c>
      <c r="R75" s="6">
        <f>Data_Table[[#This Row],[Shipping Date]]-Data_Table[[#This Row],[Order Date]]</f>
        <v>51</v>
      </c>
      <c r="S75" s="10">
        <v>56.16</v>
      </c>
      <c r="T75" s="10">
        <v>136.97999999999999</v>
      </c>
      <c r="U75" s="10">
        <v>80.819999999999993</v>
      </c>
      <c r="V75">
        <v>14</v>
      </c>
      <c r="W75" s="5">
        <v>786.24</v>
      </c>
      <c r="X75" s="3">
        <v>0</v>
      </c>
      <c r="Y75" s="5">
        <v>0</v>
      </c>
      <c r="Z75" s="5">
        <v>786.24</v>
      </c>
      <c r="AA75" s="5">
        <v>24.49</v>
      </c>
      <c r="AB75" s="5">
        <v>810.73</v>
      </c>
    </row>
    <row r="76" spans="1:28">
      <c r="A76" t="s">
        <v>337</v>
      </c>
      <c r="B76" s="1">
        <v>44669</v>
      </c>
      <c r="C76" s="6">
        <f t="shared" si="4"/>
        <v>2022</v>
      </c>
      <c r="D76" s="9" t="str">
        <f t="shared" si="3"/>
        <v>Q2</v>
      </c>
      <c r="E76" s="7">
        <f t="shared" si="5"/>
        <v>4</v>
      </c>
      <c r="F76" t="s">
        <v>338</v>
      </c>
      <c r="G76" t="s">
        <v>339</v>
      </c>
      <c r="H76" t="s">
        <v>39</v>
      </c>
      <c r="I76" t="s">
        <v>39</v>
      </c>
      <c r="J76" t="s">
        <v>29</v>
      </c>
      <c r="K76" t="s">
        <v>125</v>
      </c>
      <c r="L76" t="s">
        <v>31</v>
      </c>
      <c r="M76" t="s">
        <v>340</v>
      </c>
      <c r="N76" t="s">
        <v>57</v>
      </c>
      <c r="O76" t="s">
        <v>34</v>
      </c>
      <c r="P76" t="s">
        <v>35</v>
      </c>
      <c r="Q76" s="1">
        <v>44706</v>
      </c>
      <c r="R76" s="6">
        <f>Data_Table[[#This Row],[Shipping Date]]-Data_Table[[#This Row],[Order Date]]</f>
        <v>37</v>
      </c>
      <c r="S76" s="10">
        <v>0.93</v>
      </c>
      <c r="T76" s="10">
        <v>1.48</v>
      </c>
      <c r="U76" s="10">
        <v>0.55000000000000004</v>
      </c>
      <c r="V76">
        <v>3</v>
      </c>
      <c r="W76" s="5">
        <v>2.79</v>
      </c>
      <c r="X76" s="3">
        <v>0.1</v>
      </c>
      <c r="Y76" s="5">
        <v>0.28000000000000003</v>
      </c>
      <c r="Z76" s="5">
        <v>2.5099999999999998</v>
      </c>
      <c r="AA76" s="5">
        <v>0.7</v>
      </c>
      <c r="AB76" s="5">
        <v>3.21</v>
      </c>
    </row>
    <row r="77" spans="1:28">
      <c r="A77" t="s">
        <v>341</v>
      </c>
      <c r="B77" s="1">
        <v>44682</v>
      </c>
      <c r="C77" s="6">
        <f t="shared" si="4"/>
        <v>2022</v>
      </c>
      <c r="D77" s="9" t="str">
        <f t="shared" si="3"/>
        <v>Q2</v>
      </c>
      <c r="E77" s="7">
        <f t="shared" si="5"/>
        <v>5</v>
      </c>
      <c r="F77" t="s">
        <v>342</v>
      </c>
      <c r="G77" t="s">
        <v>343</v>
      </c>
      <c r="H77" t="s">
        <v>45</v>
      </c>
      <c r="I77" t="s">
        <v>45</v>
      </c>
      <c r="J77" t="s">
        <v>72</v>
      </c>
      <c r="K77" t="s">
        <v>66</v>
      </c>
      <c r="L77" t="s">
        <v>31</v>
      </c>
      <c r="M77" t="s">
        <v>344</v>
      </c>
      <c r="N77" t="s">
        <v>33</v>
      </c>
      <c r="O77" t="s">
        <v>41</v>
      </c>
      <c r="P77" t="s">
        <v>35</v>
      </c>
      <c r="Q77" s="1">
        <v>44691</v>
      </c>
      <c r="R77" s="6">
        <f>Data_Table[[#This Row],[Shipping Date]]-Data_Table[[#This Row],[Order Date]]</f>
        <v>9</v>
      </c>
      <c r="S77" s="10">
        <v>1.84</v>
      </c>
      <c r="T77" s="10">
        <v>2.88</v>
      </c>
      <c r="U77" s="10">
        <v>1.04</v>
      </c>
      <c r="V77">
        <v>45</v>
      </c>
      <c r="W77" s="5">
        <v>82.8</v>
      </c>
      <c r="X77" s="3">
        <v>0.02</v>
      </c>
      <c r="Y77" s="5">
        <v>1.66</v>
      </c>
      <c r="Z77" s="5">
        <v>81.14</v>
      </c>
      <c r="AA77" s="5">
        <v>1.49</v>
      </c>
      <c r="AB77" s="5">
        <v>82.63</v>
      </c>
    </row>
    <row r="78" spans="1:28">
      <c r="A78" t="s">
        <v>345</v>
      </c>
      <c r="B78" s="1">
        <v>44682</v>
      </c>
      <c r="C78" s="6">
        <f t="shared" si="4"/>
        <v>2022</v>
      </c>
      <c r="D78" s="9" t="str">
        <f t="shared" si="3"/>
        <v>Q2</v>
      </c>
      <c r="E78" s="7">
        <f t="shared" si="5"/>
        <v>5</v>
      </c>
      <c r="F78" t="s">
        <v>346</v>
      </c>
      <c r="G78" t="s">
        <v>347</v>
      </c>
      <c r="H78" t="s">
        <v>27</v>
      </c>
      <c r="I78" t="s">
        <v>28</v>
      </c>
      <c r="J78" t="s">
        <v>72</v>
      </c>
      <c r="K78" t="s">
        <v>66</v>
      </c>
      <c r="L78" t="s">
        <v>31</v>
      </c>
      <c r="M78" t="s">
        <v>348</v>
      </c>
      <c r="N78" t="s">
        <v>33</v>
      </c>
      <c r="O78" t="s">
        <v>34</v>
      </c>
      <c r="P78" t="s">
        <v>35</v>
      </c>
      <c r="Q78" s="1">
        <v>44714</v>
      </c>
      <c r="R78" s="6">
        <f>Data_Table[[#This Row],[Shipping Date]]-Data_Table[[#This Row],[Order Date]]</f>
        <v>32</v>
      </c>
      <c r="S78" s="10">
        <v>4.46</v>
      </c>
      <c r="T78" s="10">
        <v>10.89</v>
      </c>
      <c r="U78" s="10">
        <v>6.43</v>
      </c>
      <c r="V78">
        <v>39</v>
      </c>
      <c r="W78" s="5">
        <v>173.94</v>
      </c>
      <c r="X78" s="3">
        <v>0.06</v>
      </c>
      <c r="Y78" s="5">
        <v>10.44</v>
      </c>
      <c r="Z78" s="5">
        <v>163.5</v>
      </c>
      <c r="AA78" s="5">
        <v>4.5</v>
      </c>
      <c r="AB78" s="5">
        <v>168</v>
      </c>
    </row>
    <row r="79" spans="1:28">
      <c r="A79" t="s">
        <v>349</v>
      </c>
      <c r="B79" s="1">
        <v>44683</v>
      </c>
      <c r="C79" s="6">
        <f t="shared" si="4"/>
        <v>2022</v>
      </c>
      <c r="D79" s="9" t="str">
        <f t="shared" si="3"/>
        <v>Q2</v>
      </c>
      <c r="E79" s="7">
        <f t="shared" si="5"/>
        <v>5</v>
      </c>
      <c r="F79" t="s">
        <v>350</v>
      </c>
      <c r="G79" t="s">
        <v>351</v>
      </c>
      <c r="H79" t="s">
        <v>39</v>
      </c>
      <c r="I79" t="s">
        <v>39</v>
      </c>
      <c r="J79" t="s">
        <v>107</v>
      </c>
      <c r="K79" t="s">
        <v>90</v>
      </c>
      <c r="L79" t="s">
        <v>176</v>
      </c>
      <c r="M79" t="s">
        <v>352</v>
      </c>
      <c r="N79" t="s">
        <v>50</v>
      </c>
      <c r="O79" t="s">
        <v>41</v>
      </c>
      <c r="P79" t="s">
        <v>35</v>
      </c>
      <c r="Q79" s="1">
        <v>44690</v>
      </c>
      <c r="R79" s="6">
        <f>Data_Table[[#This Row],[Shipping Date]]-Data_Table[[#This Row],[Order Date]]</f>
        <v>7</v>
      </c>
      <c r="S79" s="10">
        <v>5.5</v>
      </c>
      <c r="T79" s="10">
        <v>12.22</v>
      </c>
      <c r="U79" s="10">
        <v>6.72</v>
      </c>
      <c r="V79">
        <v>46</v>
      </c>
      <c r="W79" s="5">
        <v>253</v>
      </c>
      <c r="X79" s="3">
        <v>0.06</v>
      </c>
      <c r="Y79" s="5">
        <v>15.18</v>
      </c>
      <c r="Z79" s="5">
        <v>237.82</v>
      </c>
      <c r="AA79" s="5">
        <v>2.85</v>
      </c>
      <c r="AB79" s="5">
        <v>240.67</v>
      </c>
    </row>
    <row r="80" spans="1:28">
      <c r="A80" t="s">
        <v>353</v>
      </c>
      <c r="B80" s="1">
        <v>44683</v>
      </c>
      <c r="C80" s="6">
        <f t="shared" si="4"/>
        <v>2022</v>
      </c>
      <c r="D80" s="9" t="str">
        <f t="shared" si="3"/>
        <v>Q2</v>
      </c>
      <c r="E80" s="7">
        <f t="shared" si="5"/>
        <v>5</v>
      </c>
      <c r="F80" t="s">
        <v>354</v>
      </c>
      <c r="G80" t="s">
        <v>355</v>
      </c>
      <c r="H80" t="s">
        <v>45</v>
      </c>
      <c r="I80" t="s">
        <v>45</v>
      </c>
      <c r="J80" t="s">
        <v>107</v>
      </c>
      <c r="K80" t="s">
        <v>90</v>
      </c>
      <c r="L80" t="s">
        <v>176</v>
      </c>
      <c r="M80" t="s">
        <v>356</v>
      </c>
      <c r="N80" t="s">
        <v>33</v>
      </c>
      <c r="O80" t="s">
        <v>51</v>
      </c>
      <c r="P80" t="s">
        <v>35</v>
      </c>
      <c r="Q80" s="1">
        <v>44727</v>
      </c>
      <c r="R80" s="6">
        <f>Data_Table[[#This Row],[Shipping Date]]-Data_Table[[#This Row],[Order Date]]</f>
        <v>44</v>
      </c>
      <c r="S80" s="10">
        <v>2.2599999999999998</v>
      </c>
      <c r="T80" s="10">
        <v>3.58</v>
      </c>
      <c r="U80" s="10">
        <v>1.32</v>
      </c>
      <c r="V80">
        <v>8</v>
      </c>
      <c r="W80" s="5">
        <v>18.079999999999998</v>
      </c>
      <c r="X80" s="3">
        <v>0.09</v>
      </c>
      <c r="Y80" s="5">
        <v>1.63</v>
      </c>
      <c r="Z80" s="5">
        <v>16.45</v>
      </c>
      <c r="AA80" s="5">
        <v>5.47</v>
      </c>
      <c r="AB80" s="5">
        <v>21.92</v>
      </c>
    </row>
    <row r="81" spans="1:28">
      <c r="A81" t="s">
        <v>357</v>
      </c>
      <c r="B81" s="1">
        <v>44726</v>
      </c>
      <c r="C81" s="6">
        <f t="shared" si="4"/>
        <v>2022</v>
      </c>
      <c r="D81" s="9" t="str">
        <f t="shared" si="3"/>
        <v>Q2</v>
      </c>
      <c r="E81" s="7">
        <f t="shared" si="5"/>
        <v>6</v>
      </c>
      <c r="F81" t="s">
        <v>358</v>
      </c>
      <c r="G81" t="s">
        <v>359</v>
      </c>
      <c r="H81" t="s">
        <v>39</v>
      </c>
      <c r="I81" t="s">
        <v>39</v>
      </c>
      <c r="J81" t="s">
        <v>107</v>
      </c>
      <c r="K81" t="s">
        <v>62</v>
      </c>
      <c r="L81" t="s">
        <v>48</v>
      </c>
      <c r="M81" t="s">
        <v>360</v>
      </c>
      <c r="N81" t="s">
        <v>33</v>
      </c>
      <c r="O81" t="s">
        <v>58</v>
      </c>
      <c r="P81" t="s">
        <v>35</v>
      </c>
      <c r="Q81" s="1">
        <v>44748</v>
      </c>
      <c r="R81" s="6">
        <f>Data_Table[[#This Row],[Shipping Date]]-Data_Table[[#This Row],[Order Date]]</f>
        <v>22</v>
      </c>
      <c r="S81" s="10">
        <v>8.82</v>
      </c>
      <c r="T81" s="10">
        <v>20.99</v>
      </c>
      <c r="U81" s="10">
        <v>12.17</v>
      </c>
      <c r="V81">
        <v>2</v>
      </c>
      <c r="W81" s="5">
        <v>17.64</v>
      </c>
      <c r="X81" s="3">
        <v>0.01</v>
      </c>
      <c r="Y81" s="5">
        <v>0.18</v>
      </c>
      <c r="Z81" s="5">
        <v>17.46</v>
      </c>
      <c r="AA81" s="5">
        <v>4.8099999999999996</v>
      </c>
      <c r="AB81" s="5">
        <v>22.27</v>
      </c>
    </row>
    <row r="82" spans="1:28">
      <c r="A82" t="s">
        <v>361</v>
      </c>
      <c r="B82" s="1">
        <v>44726</v>
      </c>
      <c r="C82" s="6">
        <f t="shared" si="4"/>
        <v>2022</v>
      </c>
      <c r="D82" s="9" t="str">
        <f t="shared" si="3"/>
        <v>Q2</v>
      </c>
      <c r="E82" s="7">
        <f t="shared" si="5"/>
        <v>6</v>
      </c>
      <c r="F82" t="s">
        <v>362</v>
      </c>
      <c r="G82" t="s">
        <v>363</v>
      </c>
      <c r="H82" t="s">
        <v>45</v>
      </c>
      <c r="I82" t="s">
        <v>45</v>
      </c>
      <c r="J82" t="s">
        <v>107</v>
      </c>
      <c r="K82" t="s">
        <v>47</v>
      </c>
      <c r="L82" t="s">
        <v>176</v>
      </c>
      <c r="M82" t="s">
        <v>364</v>
      </c>
      <c r="N82" t="s">
        <v>50</v>
      </c>
      <c r="O82" t="s">
        <v>51</v>
      </c>
      <c r="P82" t="s">
        <v>35</v>
      </c>
      <c r="Q82" s="1">
        <v>44752</v>
      </c>
      <c r="R82" s="6">
        <f>Data_Table[[#This Row],[Shipping Date]]-Data_Table[[#This Row],[Order Date]]</f>
        <v>26</v>
      </c>
      <c r="S82" s="10">
        <v>32.020000000000003</v>
      </c>
      <c r="T82" s="10">
        <v>152.47999999999999</v>
      </c>
      <c r="U82" s="10">
        <v>120.46</v>
      </c>
      <c r="V82">
        <v>37</v>
      </c>
      <c r="W82" s="5">
        <v>1184.74</v>
      </c>
      <c r="X82" s="3">
        <v>0.1</v>
      </c>
      <c r="Y82" s="5">
        <v>118.47</v>
      </c>
      <c r="Z82" s="5">
        <v>1066.27</v>
      </c>
      <c r="AA82" s="5">
        <v>4</v>
      </c>
      <c r="AB82" s="5">
        <v>1070.27</v>
      </c>
    </row>
    <row r="83" spans="1:28">
      <c r="A83" t="s">
        <v>365</v>
      </c>
      <c r="B83" s="1">
        <v>44726</v>
      </c>
      <c r="C83" s="6">
        <f t="shared" si="4"/>
        <v>2022</v>
      </c>
      <c r="D83" s="9" t="str">
        <f t="shared" si="3"/>
        <v>Q2</v>
      </c>
      <c r="E83" s="7">
        <f t="shared" si="5"/>
        <v>6</v>
      </c>
      <c r="F83" t="s">
        <v>366</v>
      </c>
      <c r="G83" t="s">
        <v>367</v>
      </c>
      <c r="H83" t="s">
        <v>27</v>
      </c>
      <c r="I83" t="s">
        <v>28</v>
      </c>
      <c r="J83" t="s">
        <v>107</v>
      </c>
      <c r="K83" t="s">
        <v>47</v>
      </c>
      <c r="L83" t="s">
        <v>176</v>
      </c>
      <c r="M83" t="s">
        <v>368</v>
      </c>
      <c r="N83" t="s">
        <v>57</v>
      </c>
      <c r="O83" t="s">
        <v>34</v>
      </c>
      <c r="P83" t="s">
        <v>35</v>
      </c>
      <c r="Q83" s="1">
        <v>44783</v>
      </c>
      <c r="R83" s="6">
        <f>Data_Table[[#This Row],[Shipping Date]]-Data_Table[[#This Row],[Order Date]]</f>
        <v>57</v>
      </c>
      <c r="S83" s="10">
        <v>20.18</v>
      </c>
      <c r="T83" s="10">
        <v>35.409999999999997</v>
      </c>
      <c r="U83" s="10">
        <v>15.23</v>
      </c>
      <c r="V83">
        <v>30</v>
      </c>
      <c r="W83" s="5">
        <v>605.4</v>
      </c>
      <c r="X83" s="3">
        <v>0.08</v>
      </c>
      <c r="Y83" s="5">
        <v>48.43</v>
      </c>
      <c r="Z83" s="5">
        <v>556.97</v>
      </c>
      <c r="AA83" s="5">
        <v>1.99</v>
      </c>
      <c r="AB83" s="5">
        <v>558.96</v>
      </c>
    </row>
    <row r="84" spans="1:28">
      <c r="A84" t="s">
        <v>369</v>
      </c>
      <c r="B84" s="1">
        <v>44726</v>
      </c>
      <c r="C84" s="6">
        <f t="shared" si="4"/>
        <v>2022</v>
      </c>
      <c r="D84" s="9" t="str">
        <f t="shared" si="3"/>
        <v>Q2</v>
      </c>
      <c r="E84" s="7">
        <f t="shared" si="5"/>
        <v>6</v>
      </c>
      <c r="F84" t="s">
        <v>370</v>
      </c>
      <c r="G84" t="s">
        <v>371</v>
      </c>
      <c r="H84" t="s">
        <v>27</v>
      </c>
      <c r="I84" t="s">
        <v>28</v>
      </c>
      <c r="J84" t="s">
        <v>107</v>
      </c>
      <c r="K84" t="s">
        <v>62</v>
      </c>
      <c r="L84" t="s">
        <v>48</v>
      </c>
      <c r="M84" t="s">
        <v>372</v>
      </c>
      <c r="N84" t="s">
        <v>50</v>
      </c>
      <c r="O84" t="s">
        <v>41</v>
      </c>
      <c r="P84" t="s">
        <v>35</v>
      </c>
      <c r="Q84" s="1">
        <v>44782</v>
      </c>
      <c r="R84" s="6">
        <f>Data_Table[[#This Row],[Shipping Date]]-Data_Table[[#This Row],[Order Date]]</f>
        <v>56</v>
      </c>
      <c r="S84" s="10">
        <v>0.71</v>
      </c>
      <c r="T84" s="10">
        <v>1.1399999999999999</v>
      </c>
      <c r="U84" s="10">
        <v>0.43</v>
      </c>
      <c r="V84">
        <v>31</v>
      </c>
      <c r="W84" s="5">
        <v>22.01</v>
      </c>
      <c r="X84" s="3">
        <v>7.0000000000000007E-2</v>
      </c>
      <c r="Y84" s="5">
        <v>1.54</v>
      </c>
      <c r="Z84" s="5">
        <v>20.47</v>
      </c>
      <c r="AA84" s="5">
        <v>0.7</v>
      </c>
      <c r="AB84" s="5">
        <v>21.17</v>
      </c>
    </row>
    <row r="85" spans="1:28">
      <c r="A85" t="s">
        <v>373</v>
      </c>
      <c r="B85" s="1">
        <v>44732</v>
      </c>
      <c r="C85" s="6">
        <f t="shared" si="4"/>
        <v>2022</v>
      </c>
      <c r="D85" s="9" t="str">
        <f t="shared" si="3"/>
        <v>Q2</v>
      </c>
      <c r="E85" s="7">
        <f t="shared" si="5"/>
        <v>6</v>
      </c>
      <c r="F85" t="s">
        <v>374</v>
      </c>
      <c r="G85" t="s">
        <v>375</v>
      </c>
      <c r="H85" t="s">
        <v>39</v>
      </c>
      <c r="I85" t="s">
        <v>39</v>
      </c>
      <c r="J85" t="s">
        <v>72</v>
      </c>
      <c r="K85" t="s">
        <v>30</v>
      </c>
      <c r="L85" t="s">
        <v>31</v>
      </c>
      <c r="M85" t="s">
        <v>376</v>
      </c>
      <c r="N85" t="s">
        <v>57</v>
      </c>
      <c r="O85" t="s">
        <v>51</v>
      </c>
      <c r="P85" t="s">
        <v>52</v>
      </c>
      <c r="Q85" s="1">
        <v>44743</v>
      </c>
      <c r="R85" s="6">
        <f>Data_Table[[#This Row],[Shipping Date]]-Data_Table[[#This Row],[Order Date]]</f>
        <v>11</v>
      </c>
      <c r="S85" s="10">
        <v>1.53</v>
      </c>
      <c r="T85" s="10">
        <v>2.78</v>
      </c>
      <c r="U85" s="10">
        <v>1.25</v>
      </c>
      <c r="V85">
        <v>47</v>
      </c>
      <c r="W85" s="5">
        <v>71.91</v>
      </c>
      <c r="X85" s="3">
        <v>0.1</v>
      </c>
      <c r="Y85" s="5">
        <v>7.19</v>
      </c>
      <c r="Z85" s="5">
        <v>64.72</v>
      </c>
      <c r="AA85" s="5">
        <v>1.34</v>
      </c>
      <c r="AB85" s="5">
        <v>66.06</v>
      </c>
    </row>
    <row r="86" spans="1:28">
      <c r="A86" t="s">
        <v>377</v>
      </c>
      <c r="B86" s="1">
        <v>44732</v>
      </c>
      <c r="C86" s="6">
        <f t="shared" si="4"/>
        <v>2022</v>
      </c>
      <c r="D86" s="9" t="str">
        <f t="shared" si="3"/>
        <v>Q2</v>
      </c>
      <c r="E86" s="7">
        <f t="shared" si="5"/>
        <v>6</v>
      </c>
      <c r="F86" t="s">
        <v>378</v>
      </c>
      <c r="G86" t="s">
        <v>379</v>
      </c>
      <c r="H86" t="s">
        <v>45</v>
      </c>
      <c r="I86" t="s">
        <v>45</v>
      </c>
      <c r="J86" t="s">
        <v>72</v>
      </c>
      <c r="K86" t="s">
        <v>30</v>
      </c>
      <c r="L86" t="s">
        <v>31</v>
      </c>
      <c r="M86" t="s">
        <v>380</v>
      </c>
      <c r="N86" t="s">
        <v>33</v>
      </c>
      <c r="O86" t="s">
        <v>58</v>
      </c>
      <c r="P86" t="s">
        <v>35</v>
      </c>
      <c r="Q86" s="1">
        <v>44735</v>
      </c>
      <c r="R86" s="6">
        <f>Data_Table[[#This Row],[Shipping Date]]-Data_Table[[#This Row],[Order Date]]</f>
        <v>3</v>
      </c>
      <c r="S86" s="10">
        <v>1.6</v>
      </c>
      <c r="T86" s="10">
        <v>2.62</v>
      </c>
      <c r="U86" s="10">
        <v>1.02</v>
      </c>
      <c r="V86">
        <v>30</v>
      </c>
      <c r="W86" s="5">
        <v>48</v>
      </c>
      <c r="X86" s="3">
        <v>0.05</v>
      </c>
      <c r="Y86" s="5">
        <v>2.4</v>
      </c>
      <c r="Z86" s="5">
        <v>45.6</v>
      </c>
      <c r="AA86" s="5">
        <v>0.8</v>
      </c>
      <c r="AB86" s="5">
        <v>46.4</v>
      </c>
    </row>
    <row r="87" spans="1:28">
      <c r="A87" t="s">
        <v>381</v>
      </c>
      <c r="B87" s="1">
        <v>44797</v>
      </c>
      <c r="C87" s="6">
        <f t="shared" si="4"/>
        <v>2022</v>
      </c>
      <c r="D87" s="9" t="str">
        <f t="shared" si="3"/>
        <v>Q3</v>
      </c>
      <c r="E87" s="7">
        <f t="shared" si="5"/>
        <v>8</v>
      </c>
      <c r="F87" t="s">
        <v>382</v>
      </c>
      <c r="G87" t="s">
        <v>383</v>
      </c>
      <c r="H87" t="s">
        <v>27</v>
      </c>
      <c r="I87" t="s">
        <v>28</v>
      </c>
      <c r="J87" t="s">
        <v>107</v>
      </c>
      <c r="K87" t="s">
        <v>70</v>
      </c>
      <c r="L87" t="s">
        <v>48</v>
      </c>
      <c r="M87" t="s">
        <v>384</v>
      </c>
      <c r="N87" t="s">
        <v>57</v>
      </c>
      <c r="O87" t="s">
        <v>34</v>
      </c>
      <c r="P87" t="s">
        <v>35</v>
      </c>
      <c r="Q87" s="1">
        <v>44848</v>
      </c>
      <c r="R87" s="6">
        <f>Data_Table[[#This Row],[Shipping Date]]-Data_Table[[#This Row],[Order Date]]</f>
        <v>51</v>
      </c>
      <c r="S87" s="10">
        <v>377.99</v>
      </c>
      <c r="T87" s="10">
        <v>599.99</v>
      </c>
      <c r="U87" s="10">
        <v>222</v>
      </c>
      <c r="V87">
        <v>16</v>
      </c>
      <c r="W87" s="5">
        <v>6047.84</v>
      </c>
      <c r="X87" s="3">
        <v>0</v>
      </c>
      <c r="Y87" s="5">
        <v>0</v>
      </c>
      <c r="Z87" s="5">
        <v>6047.84</v>
      </c>
      <c r="AA87" s="5">
        <v>24.49</v>
      </c>
      <c r="AB87" s="5">
        <v>6072.33</v>
      </c>
    </row>
    <row r="88" spans="1:28">
      <c r="A88" t="s">
        <v>385</v>
      </c>
      <c r="B88" s="1">
        <v>44797</v>
      </c>
      <c r="C88" s="6">
        <f t="shared" si="4"/>
        <v>2022</v>
      </c>
      <c r="D88" s="9" t="str">
        <f t="shared" si="3"/>
        <v>Q3</v>
      </c>
      <c r="E88" s="7">
        <f t="shared" si="5"/>
        <v>8</v>
      </c>
      <c r="F88" t="s">
        <v>386</v>
      </c>
      <c r="G88" t="s">
        <v>387</v>
      </c>
      <c r="H88" t="s">
        <v>39</v>
      </c>
      <c r="I88" t="s">
        <v>39</v>
      </c>
      <c r="J88" t="s">
        <v>107</v>
      </c>
      <c r="K88" t="s">
        <v>70</v>
      </c>
      <c r="L88" t="s">
        <v>48</v>
      </c>
      <c r="M88" t="s">
        <v>388</v>
      </c>
      <c r="N88" t="s">
        <v>33</v>
      </c>
      <c r="O88" t="s">
        <v>41</v>
      </c>
      <c r="P88" t="s">
        <v>35</v>
      </c>
      <c r="Q88" s="1">
        <v>44855</v>
      </c>
      <c r="R88" s="6">
        <f>Data_Table[[#This Row],[Shipping Date]]-Data_Table[[#This Row],[Order Date]]</f>
        <v>58</v>
      </c>
      <c r="S88" s="10">
        <v>11.11</v>
      </c>
      <c r="T88" s="10">
        <v>19.84</v>
      </c>
      <c r="U88" s="10">
        <v>8.73</v>
      </c>
      <c r="V88">
        <v>39</v>
      </c>
      <c r="W88" s="5">
        <v>433.29</v>
      </c>
      <c r="X88" s="3">
        <v>0.01</v>
      </c>
      <c r="Y88" s="5">
        <v>4.33</v>
      </c>
      <c r="Z88" s="5">
        <v>428.96</v>
      </c>
      <c r="AA88" s="5">
        <v>4.0999999999999996</v>
      </c>
      <c r="AB88" s="5">
        <v>433.06</v>
      </c>
    </row>
    <row r="89" spans="1:28">
      <c r="A89" t="s">
        <v>389</v>
      </c>
      <c r="B89" s="1">
        <v>44822</v>
      </c>
      <c r="C89" s="6">
        <f t="shared" si="4"/>
        <v>2022</v>
      </c>
      <c r="D89" s="9" t="str">
        <f t="shared" si="3"/>
        <v>Q3</v>
      </c>
      <c r="E89" s="7">
        <f t="shared" si="5"/>
        <v>9</v>
      </c>
      <c r="F89" t="s">
        <v>390</v>
      </c>
      <c r="G89" t="s">
        <v>391</v>
      </c>
      <c r="H89" t="s">
        <v>45</v>
      </c>
      <c r="I89" t="s">
        <v>45</v>
      </c>
      <c r="J89" t="s">
        <v>46</v>
      </c>
      <c r="K89" t="s">
        <v>116</v>
      </c>
      <c r="L89" t="s">
        <v>31</v>
      </c>
      <c r="M89" t="s">
        <v>392</v>
      </c>
      <c r="N89" t="s">
        <v>33</v>
      </c>
      <c r="O89" t="s">
        <v>51</v>
      </c>
      <c r="P89" t="s">
        <v>35</v>
      </c>
      <c r="Q89" s="1">
        <v>44847</v>
      </c>
      <c r="R89" s="6">
        <f>Data_Table[[#This Row],[Shipping Date]]-Data_Table[[#This Row],[Order Date]]</f>
        <v>25</v>
      </c>
      <c r="S89" s="10">
        <v>5.33</v>
      </c>
      <c r="T89" s="10">
        <v>8.6</v>
      </c>
      <c r="U89" s="10">
        <v>3.27</v>
      </c>
      <c r="V89">
        <v>2</v>
      </c>
      <c r="W89" s="5">
        <v>10.66</v>
      </c>
      <c r="X89" s="3">
        <v>0.03</v>
      </c>
      <c r="Y89" s="5">
        <v>0.32</v>
      </c>
      <c r="Z89" s="5">
        <v>10.34</v>
      </c>
      <c r="AA89" s="5">
        <v>6.19</v>
      </c>
      <c r="AB89" s="5">
        <v>16.53</v>
      </c>
    </row>
    <row r="90" spans="1:28">
      <c r="A90" t="s">
        <v>393</v>
      </c>
      <c r="B90" s="1">
        <v>44822</v>
      </c>
      <c r="C90" s="6">
        <f t="shared" si="4"/>
        <v>2022</v>
      </c>
      <c r="D90" s="9" t="str">
        <f t="shared" si="3"/>
        <v>Q3</v>
      </c>
      <c r="E90" s="7">
        <f t="shared" si="5"/>
        <v>9</v>
      </c>
      <c r="F90" t="s">
        <v>394</v>
      </c>
      <c r="G90" t="s">
        <v>395</v>
      </c>
      <c r="H90" t="s">
        <v>27</v>
      </c>
      <c r="I90" t="s">
        <v>28</v>
      </c>
      <c r="J90" t="s">
        <v>46</v>
      </c>
      <c r="K90" t="s">
        <v>116</v>
      </c>
      <c r="L90" t="s">
        <v>31</v>
      </c>
      <c r="M90" t="s">
        <v>396</v>
      </c>
      <c r="N90" t="s">
        <v>33</v>
      </c>
      <c r="O90" t="s">
        <v>58</v>
      </c>
      <c r="P90" t="s">
        <v>35</v>
      </c>
      <c r="Q90" s="1">
        <v>44841</v>
      </c>
      <c r="R90" s="6">
        <f>Data_Table[[#This Row],[Shipping Date]]-Data_Table[[#This Row],[Order Date]]</f>
        <v>19</v>
      </c>
      <c r="S90" s="10">
        <v>67.73</v>
      </c>
      <c r="T90" s="10">
        <v>165.2</v>
      </c>
      <c r="U90" s="10">
        <v>97.47</v>
      </c>
      <c r="V90">
        <v>10</v>
      </c>
      <c r="W90" s="5">
        <v>677.3</v>
      </c>
      <c r="X90" s="3">
        <v>0.08</v>
      </c>
      <c r="Y90" s="5">
        <v>54.18</v>
      </c>
      <c r="Z90" s="5">
        <v>623.12</v>
      </c>
      <c r="AA90" s="5">
        <v>19.989999999999998</v>
      </c>
      <c r="AB90" s="5">
        <v>643.11</v>
      </c>
    </row>
    <row r="91" spans="1:28">
      <c r="A91" t="s">
        <v>397</v>
      </c>
      <c r="B91" s="1">
        <v>44830</v>
      </c>
      <c r="C91" s="6">
        <f t="shared" si="4"/>
        <v>2022</v>
      </c>
      <c r="D91" s="9" t="str">
        <f t="shared" si="3"/>
        <v>Q3</v>
      </c>
      <c r="E91" s="7">
        <f t="shared" si="5"/>
        <v>9</v>
      </c>
      <c r="F91" t="s">
        <v>398</v>
      </c>
      <c r="G91" t="s">
        <v>399</v>
      </c>
      <c r="H91" t="s">
        <v>39</v>
      </c>
      <c r="I91" t="s">
        <v>39</v>
      </c>
      <c r="J91" t="s">
        <v>46</v>
      </c>
      <c r="K91" t="s">
        <v>30</v>
      </c>
      <c r="L91" t="s">
        <v>31</v>
      </c>
      <c r="M91" t="s">
        <v>400</v>
      </c>
      <c r="N91" t="s">
        <v>50</v>
      </c>
      <c r="O91" t="s">
        <v>58</v>
      </c>
      <c r="P91" t="s">
        <v>35</v>
      </c>
      <c r="Q91" s="1">
        <v>44831</v>
      </c>
      <c r="R91" s="6">
        <f>Data_Table[[#This Row],[Shipping Date]]-Data_Table[[#This Row],[Order Date]]</f>
        <v>1</v>
      </c>
      <c r="S91" s="10">
        <v>13.88</v>
      </c>
      <c r="T91" s="10">
        <v>22.38</v>
      </c>
      <c r="U91" s="10">
        <v>8.5</v>
      </c>
      <c r="V91">
        <v>34</v>
      </c>
      <c r="W91" s="5">
        <v>471.92</v>
      </c>
      <c r="X91" s="3">
        <v>7.0000000000000007E-2</v>
      </c>
      <c r="Y91" s="5">
        <v>33.03</v>
      </c>
      <c r="Z91" s="5">
        <v>438.89</v>
      </c>
      <c r="AA91" s="5">
        <v>15.1</v>
      </c>
      <c r="AB91" s="5">
        <v>453.99</v>
      </c>
    </row>
    <row r="92" spans="1:28">
      <c r="A92" t="s">
        <v>401</v>
      </c>
      <c r="B92" s="1">
        <v>44830</v>
      </c>
      <c r="C92" s="6">
        <f t="shared" si="4"/>
        <v>2022</v>
      </c>
      <c r="D92" s="9" t="str">
        <f t="shared" si="3"/>
        <v>Q3</v>
      </c>
      <c r="E92" s="7">
        <f t="shared" si="5"/>
        <v>9</v>
      </c>
      <c r="F92" t="s">
        <v>402</v>
      </c>
      <c r="G92" t="s">
        <v>403</v>
      </c>
      <c r="H92" t="s">
        <v>45</v>
      </c>
      <c r="I92" t="s">
        <v>45</v>
      </c>
      <c r="J92" t="s">
        <v>46</v>
      </c>
      <c r="K92" t="s">
        <v>30</v>
      </c>
      <c r="L92" t="s">
        <v>31</v>
      </c>
      <c r="M92" t="s">
        <v>404</v>
      </c>
      <c r="N92" t="s">
        <v>57</v>
      </c>
      <c r="O92" t="s">
        <v>58</v>
      </c>
      <c r="P92" t="s">
        <v>52</v>
      </c>
      <c r="Q92" s="1">
        <v>44888</v>
      </c>
      <c r="R92" s="6">
        <f>Data_Table[[#This Row],[Shipping Date]]-Data_Table[[#This Row],[Order Date]]</f>
        <v>58</v>
      </c>
      <c r="S92" s="10">
        <v>14.7</v>
      </c>
      <c r="T92" s="10">
        <v>29.99</v>
      </c>
      <c r="U92" s="10">
        <v>15.29</v>
      </c>
      <c r="V92">
        <v>36</v>
      </c>
      <c r="W92" s="5">
        <v>529.20000000000005</v>
      </c>
      <c r="X92" s="3">
        <v>0.03</v>
      </c>
      <c r="Y92" s="5">
        <v>15.88</v>
      </c>
      <c r="Z92" s="5">
        <v>513.32000000000005</v>
      </c>
      <c r="AA92" s="5">
        <v>5.5</v>
      </c>
      <c r="AB92" s="5">
        <v>518.82000000000005</v>
      </c>
    </row>
    <row r="93" spans="1:28">
      <c r="A93" t="s">
        <v>405</v>
      </c>
      <c r="B93" s="1">
        <v>44861</v>
      </c>
      <c r="C93" s="6">
        <f t="shared" si="4"/>
        <v>2022</v>
      </c>
      <c r="D93" s="9" t="str">
        <f t="shared" si="3"/>
        <v>Q4</v>
      </c>
      <c r="E93" s="7">
        <f t="shared" si="5"/>
        <v>10</v>
      </c>
      <c r="F93" t="s">
        <v>406</v>
      </c>
      <c r="G93" t="s">
        <v>407</v>
      </c>
      <c r="H93" t="s">
        <v>39</v>
      </c>
      <c r="I93" t="s">
        <v>39</v>
      </c>
      <c r="J93" t="s">
        <v>107</v>
      </c>
      <c r="K93" t="s">
        <v>90</v>
      </c>
      <c r="L93" t="s">
        <v>31</v>
      </c>
      <c r="M93" t="s">
        <v>408</v>
      </c>
      <c r="N93" t="s">
        <v>50</v>
      </c>
      <c r="O93" t="s">
        <v>41</v>
      </c>
      <c r="P93" t="s">
        <v>35</v>
      </c>
      <c r="Q93" s="1">
        <v>44917</v>
      </c>
      <c r="R93" s="6">
        <f>Data_Table[[#This Row],[Shipping Date]]-Data_Table[[#This Row],[Order Date]]</f>
        <v>56</v>
      </c>
      <c r="S93" s="10">
        <v>54.52</v>
      </c>
      <c r="T93" s="10">
        <v>100.97</v>
      </c>
      <c r="U93" s="10">
        <v>46.45</v>
      </c>
      <c r="V93">
        <v>29</v>
      </c>
      <c r="W93" s="5">
        <v>1581.08</v>
      </c>
      <c r="X93" s="3">
        <v>0.05</v>
      </c>
      <c r="Y93" s="5">
        <v>79.05</v>
      </c>
      <c r="Z93" s="5">
        <v>1502.03</v>
      </c>
      <c r="AA93" s="5">
        <v>7.18</v>
      </c>
      <c r="AB93" s="5">
        <v>1509.21</v>
      </c>
    </row>
    <row r="94" spans="1:28">
      <c r="A94" t="s">
        <v>409</v>
      </c>
      <c r="B94" s="1">
        <v>44861</v>
      </c>
      <c r="C94" s="6">
        <f t="shared" si="4"/>
        <v>2022</v>
      </c>
      <c r="D94" s="9" t="str">
        <f t="shared" si="3"/>
        <v>Q4</v>
      </c>
      <c r="E94" s="7">
        <f t="shared" si="5"/>
        <v>10</v>
      </c>
      <c r="F94" t="s">
        <v>410</v>
      </c>
      <c r="G94" t="s">
        <v>411</v>
      </c>
      <c r="H94" t="s">
        <v>39</v>
      </c>
      <c r="I94" t="s">
        <v>39</v>
      </c>
      <c r="J94" t="s">
        <v>107</v>
      </c>
      <c r="K94" t="s">
        <v>90</v>
      </c>
      <c r="L94" t="s">
        <v>31</v>
      </c>
      <c r="M94" t="s">
        <v>412</v>
      </c>
      <c r="N94" t="s">
        <v>57</v>
      </c>
      <c r="O94" t="s">
        <v>34</v>
      </c>
      <c r="P94" t="s">
        <v>35</v>
      </c>
      <c r="Q94" s="1">
        <v>44901</v>
      </c>
      <c r="R94" s="6">
        <f>Data_Table[[#This Row],[Shipping Date]]-Data_Table[[#This Row],[Order Date]]</f>
        <v>40</v>
      </c>
      <c r="S94" s="10">
        <v>2.59</v>
      </c>
      <c r="T94" s="10">
        <v>3.98</v>
      </c>
      <c r="U94" s="10">
        <v>1.39</v>
      </c>
      <c r="V94">
        <v>4</v>
      </c>
      <c r="W94" s="5">
        <v>10.36</v>
      </c>
      <c r="X94" s="3">
        <v>0.09</v>
      </c>
      <c r="Y94" s="5">
        <v>0.93</v>
      </c>
      <c r="Z94" s="5">
        <v>9.43</v>
      </c>
      <c r="AA94" s="5">
        <v>2.97</v>
      </c>
      <c r="AB94" s="5">
        <v>12.4</v>
      </c>
    </row>
    <row r="95" spans="1:28">
      <c r="A95" t="s">
        <v>413</v>
      </c>
      <c r="B95" s="1">
        <v>44903</v>
      </c>
      <c r="C95" s="6">
        <f t="shared" si="4"/>
        <v>2022</v>
      </c>
      <c r="D95" s="9" t="str">
        <f t="shared" si="3"/>
        <v>Q4</v>
      </c>
      <c r="E95" s="7">
        <f t="shared" si="5"/>
        <v>12</v>
      </c>
      <c r="F95" t="s">
        <v>414</v>
      </c>
      <c r="G95" t="s">
        <v>415</v>
      </c>
      <c r="H95" t="s">
        <v>45</v>
      </c>
      <c r="I95" t="s">
        <v>45</v>
      </c>
      <c r="J95" t="s">
        <v>46</v>
      </c>
      <c r="K95" t="s">
        <v>416</v>
      </c>
      <c r="L95" t="s">
        <v>48</v>
      </c>
      <c r="M95" t="s">
        <v>417</v>
      </c>
      <c r="N95" t="s">
        <v>33</v>
      </c>
      <c r="O95" t="s">
        <v>41</v>
      </c>
      <c r="P95" t="s">
        <v>35</v>
      </c>
      <c r="Q95" s="1">
        <v>44952</v>
      </c>
      <c r="R95" s="6">
        <f>Data_Table[[#This Row],[Shipping Date]]-Data_Table[[#This Row],[Order Date]]</f>
        <v>49</v>
      </c>
      <c r="S95" s="10">
        <v>4.59</v>
      </c>
      <c r="T95" s="10">
        <v>7.28</v>
      </c>
      <c r="U95" s="10">
        <v>2.69</v>
      </c>
      <c r="V95">
        <v>18</v>
      </c>
      <c r="W95" s="5">
        <v>82.62</v>
      </c>
      <c r="X95" s="3">
        <v>0.09</v>
      </c>
      <c r="Y95" s="5">
        <v>7.44</v>
      </c>
      <c r="Z95" s="5">
        <v>75.180000000000007</v>
      </c>
      <c r="AA95" s="5">
        <v>11.15</v>
      </c>
      <c r="AB95" s="5">
        <v>86.33</v>
      </c>
    </row>
    <row r="96" spans="1:28">
      <c r="A96" t="s">
        <v>418</v>
      </c>
      <c r="B96" s="1">
        <v>44903</v>
      </c>
      <c r="C96" s="6">
        <f t="shared" si="4"/>
        <v>2022</v>
      </c>
      <c r="D96" s="9" t="str">
        <f t="shared" si="3"/>
        <v>Q4</v>
      </c>
      <c r="E96" s="7">
        <f t="shared" si="5"/>
        <v>12</v>
      </c>
      <c r="F96" t="s">
        <v>419</v>
      </c>
      <c r="G96" t="s">
        <v>420</v>
      </c>
      <c r="H96" t="s">
        <v>27</v>
      </c>
      <c r="I96" t="s">
        <v>28</v>
      </c>
      <c r="J96" t="s">
        <v>46</v>
      </c>
      <c r="K96" t="s">
        <v>416</v>
      </c>
      <c r="L96" t="s">
        <v>48</v>
      </c>
      <c r="M96" t="s">
        <v>421</v>
      </c>
      <c r="N96" t="s">
        <v>57</v>
      </c>
      <c r="O96" t="s">
        <v>58</v>
      </c>
      <c r="P96" t="s">
        <v>35</v>
      </c>
      <c r="Q96" s="1">
        <v>44920</v>
      </c>
      <c r="R96" s="6">
        <f>Data_Table[[#This Row],[Shipping Date]]-Data_Table[[#This Row],[Order Date]]</f>
        <v>17</v>
      </c>
      <c r="S96" s="10">
        <v>0.71</v>
      </c>
      <c r="T96" s="10">
        <v>1.1399999999999999</v>
      </c>
      <c r="U96" s="10">
        <v>0.43</v>
      </c>
      <c r="V96">
        <v>28</v>
      </c>
      <c r="W96" s="5">
        <v>19.88</v>
      </c>
      <c r="X96" s="3">
        <v>0.09</v>
      </c>
      <c r="Y96" s="5">
        <v>1.79</v>
      </c>
      <c r="Z96" s="5">
        <v>18.09</v>
      </c>
      <c r="AA96" s="5">
        <v>0.7</v>
      </c>
      <c r="AB96" s="5">
        <v>18.79</v>
      </c>
    </row>
    <row r="97" spans="1:28">
      <c r="A97" t="s">
        <v>422</v>
      </c>
      <c r="B97" s="1">
        <v>43507</v>
      </c>
      <c r="C97" s="6">
        <f t="shared" si="4"/>
        <v>2019</v>
      </c>
      <c r="D97" s="9" t="str">
        <f t="shared" si="3"/>
        <v>Q1</v>
      </c>
      <c r="E97" s="7">
        <f t="shared" si="5"/>
        <v>2</v>
      </c>
      <c r="F97" t="s">
        <v>423</v>
      </c>
      <c r="G97" t="s">
        <v>424</v>
      </c>
      <c r="H97" t="s">
        <v>27</v>
      </c>
      <c r="I97" t="s">
        <v>28</v>
      </c>
      <c r="J97" t="s">
        <v>107</v>
      </c>
      <c r="K97" t="s">
        <v>90</v>
      </c>
      <c r="L97" t="s">
        <v>176</v>
      </c>
      <c r="M97" t="s">
        <v>425</v>
      </c>
      <c r="N97" t="s">
        <v>33</v>
      </c>
      <c r="O97" t="s">
        <v>58</v>
      </c>
      <c r="P97" t="s">
        <v>35</v>
      </c>
      <c r="Q97" s="1">
        <v>43510</v>
      </c>
      <c r="R97" s="6">
        <f>Data_Table[[#This Row],[Shipping Date]]-Data_Table[[#This Row],[Order Date]]</f>
        <v>3</v>
      </c>
      <c r="S97" s="10">
        <v>3.52</v>
      </c>
      <c r="T97" s="10">
        <v>5.58</v>
      </c>
      <c r="U97" s="10">
        <v>2.06</v>
      </c>
      <c r="V97">
        <v>29</v>
      </c>
      <c r="W97" s="5">
        <v>102.08</v>
      </c>
      <c r="X97" s="3">
        <v>0.03</v>
      </c>
      <c r="Y97" s="5">
        <v>3.06</v>
      </c>
      <c r="Z97" s="5">
        <v>99.02</v>
      </c>
      <c r="AA97" s="5">
        <v>2.99</v>
      </c>
      <c r="AB97" s="5">
        <v>102.01</v>
      </c>
    </row>
    <row r="98" spans="1:28">
      <c r="A98" t="s">
        <v>426</v>
      </c>
      <c r="B98" s="1">
        <v>43507</v>
      </c>
      <c r="C98" s="6">
        <f t="shared" si="4"/>
        <v>2019</v>
      </c>
      <c r="D98" s="9" t="str">
        <f t="shared" si="3"/>
        <v>Q1</v>
      </c>
      <c r="E98" s="7">
        <f t="shared" si="5"/>
        <v>2</v>
      </c>
      <c r="F98" t="s">
        <v>427</v>
      </c>
      <c r="G98" t="s">
        <v>428</v>
      </c>
      <c r="H98" t="s">
        <v>39</v>
      </c>
      <c r="I98" t="s">
        <v>39</v>
      </c>
      <c r="J98" t="s">
        <v>107</v>
      </c>
      <c r="K98" t="s">
        <v>62</v>
      </c>
      <c r="L98" t="s">
        <v>176</v>
      </c>
      <c r="M98" t="s">
        <v>429</v>
      </c>
      <c r="N98" t="s">
        <v>50</v>
      </c>
      <c r="O98" t="s">
        <v>51</v>
      </c>
      <c r="P98" t="s">
        <v>35</v>
      </c>
      <c r="Q98" s="1">
        <v>43561</v>
      </c>
      <c r="R98" s="6">
        <f>Data_Table[[#This Row],[Shipping Date]]-Data_Table[[#This Row],[Order Date]]</f>
        <v>54</v>
      </c>
      <c r="S98" s="10">
        <v>2.39</v>
      </c>
      <c r="T98" s="10">
        <v>4.26</v>
      </c>
      <c r="U98" s="10">
        <v>1.87</v>
      </c>
      <c r="V98">
        <v>29</v>
      </c>
      <c r="W98" s="5">
        <v>69.31</v>
      </c>
      <c r="X98" s="3">
        <v>0.03</v>
      </c>
      <c r="Y98" s="5">
        <v>2.08</v>
      </c>
      <c r="Z98" s="5">
        <v>67.23</v>
      </c>
      <c r="AA98" s="5">
        <v>1.2</v>
      </c>
      <c r="AB98" s="5">
        <v>68.430000000000007</v>
      </c>
    </row>
    <row r="99" spans="1:28">
      <c r="A99" t="s">
        <v>430</v>
      </c>
      <c r="B99" s="1">
        <v>43508</v>
      </c>
      <c r="C99" s="6">
        <f t="shared" si="4"/>
        <v>2019</v>
      </c>
      <c r="D99" s="9" t="str">
        <f t="shared" si="3"/>
        <v>Q1</v>
      </c>
      <c r="E99" s="7">
        <f t="shared" si="5"/>
        <v>2</v>
      </c>
      <c r="F99" t="s">
        <v>431</v>
      </c>
      <c r="G99" t="s">
        <v>432</v>
      </c>
      <c r="H99" t="s">
        <v>45</v>
      </c>
      <c r="I99" t="s">
        <v>45</v>
      </c>
      <c r="J99" t="s">
        <v>29</v>
      </c>
      <c r="K99" t="s">
        <v>433</v>
      </c>
      <c r="L99" t="s">
        <v>73</v>
      </c>
      <c r="M99" t="s">
        <v>434</v>
      </c>
      <c r="N99" t="s">
        <v>57</v>
      </c>
      <c r="O99" t="s">
        <v>58</v>
      </c>
      <c r="P99" t="s">
        <v>52</v>
      </c>
      <c r="Q99" s="1">
        <v>43556</v>
      </c>
      <c r="R99" s="6">
        <f>Data_Table[[#This Row],[Shipping Date]]-Data_Table[[#This Row],[Order Date]]</f>
        <v>48</v>
      </c>
      <c r="S99" s="10">
        <v>2.41</v>
      </c>
      <c r="T99" s="10">
        <v>3.71</v>
      </c>
      <c r="U99" s="10">
        <v>1.3</v>
      </c>
      <c r="V99">
        <v>42</v>
      </c>
      <c r="W99" s="5">
        <v>101.22</v>
      </c>
      <c r="X99" s="3">
        <v>7.0000000000000007E-2</v>
      </c>
      <c r="Y99" s="5">
        <v>7.09</v>
      </c>
      <c r="Z99" s="5">
        <v>94.13</v>
      </c>
      <c r="AA99" s="5">
        <v>1.93</v>
      </c>
      <c r="AB99" s="5">
        <v>96.06</v>
      </c>
    </row>
    <row r="100" spans="1:28">
      <c r="A100" t="s">
        <v>435</v>
      </c>
      <c r="B100" s="1">
        <v>43509</v>
      </c>
      <c r="C100" s="6">
        <f t="shared" si="4"/>
        <v>2019</v>
      </c>
      <c r="D100" s="9" t="str">
        <f t="shared" si="3"/>
        <v>Q1</v>
      </c>
      <c r="E100" s="7">
        <f t="shared" si="5"/>
        <v>2</v>
      </c>
      <c r="F100" t="s">
        <v>436</v>
      </c>
      <c r="G100" t="s">
        <v>437</v>
      </c>
      <c r="H100" t="s">
        <v>27</v>
      </c>
      <c r="I100" t="s">
        <v>28</v>
      </c>
      <c r="J100" t="s">
        <v>107</v>
      </c>
      <c r="K100" t="s">
        <v>90</v>
      </c>
      <c r="L100" t="s">
        <v>176</v>
      </c>
      <c r="M100" t="s">
        <v>438</v>
      </c>
      <c r="N100" t="s">
        <v>33</v>
      </c>
      <c r="O100" t="s">
        <v>34</v>
      </c>
      <c r="P100" t="s">
        <v>178</v>
      </c>
      <c r="Q100" s="1">
        <v>43559</v>
      </c>
      <c r="R100" s="6">
        <f>Data_Table[[#This Row],[Shipping Date]]-Data_Table[[#This Row],[Order Date]]</f>
        <v>50</v>
      </c>
      <c r="S100" s="10">
        <v>75</v>
      </c>
      <c r="T100" s="10">
        <v>120.97</v>
      </c>
      <c r="U100" s="10">
        <v>45.97</v>
      </c>
      <c r="V100">
        <v>6</v>
      </c>
      <c r="W100" s="5">
        <v>450</v>
      </c>
      <c r="X100" s="3">
        <v>0.08</v>
      </c>
      <c r="Y100" s="5">
        <v>36</v>
      </c>
      <c r="Z100" s="5">
        <v>414</v>
      </c>
      <c r="AA100" s="5">
        <v>26.3</v>
      </c>
      <c r="AB100" s="5">
        <v>440.3</v>
      </c>
    </row>
    <row r="101" spans="1:28">
      <c r="A101" t="s">
        <v>439</v>
      </c>
      <c r="B101" s="1">
        <v>43510</v>
      </c>
      <c r="C101" s="6">
        <f t="shared" si="4"/>
        <v>2019</v>
      </c>
      <c r="D101" s="9" t="str">
        <f t="shared" si="3"/>
        <v>Q1</v>
      </c>
      <c r="E101" s="7">
        <f t="shared" si="5"/>
        <v>2</v>
      </c>
      <c r="F101" t="s">
        <v>440</v>
      </c>
      <c r="G101" t="s">
        <v>441</v>
      </c>
      <c r="H101" t="s">
        <v>27</v>
      </c>
      <c r="I101" t="s">
        <v>28</v>
      </c>
      <c r="J101" t="s">
        <v>72</v>
      </c>
      <c r="K101" t="s">
        <v>416</v>
      </c>
      <c r="L101" t="s">
        <v>73</v>
      </c>
      <c r="M101" t="s">
        <v>442</v>
      </c>
      <c r="N101" t="s">
        <v>57</v>
      </c>
      <c r="O101" t="s">
        <v>34</v>
      </c>
      <c r="P101" t="s">
        <v>35</v>
      </c>
      <c r="Q101" s="1">
        <v>43513</v>
      </c>
      <c r="R101" s="6">
        <f>Data_Table[[#This Row],[Shipping Date]]-Data_Table[[#This Row],[Order Date]]</f>
        <v>3</v>
      </c>
      <c r="S101" s="10">
        <v>0.9</v>
      </c>
      <c r="T101" s="10">
        <v>2.1</v>
      </c>
      <c r="U101" s="10">
        <v>1.2</v>
      </c>
      <c r="V101">
        <v>17</v>
      </c>
      <c r="W101" s="5">
        <v>15.3</v>
      </c>
      <c r="X101" s="3">
        <v>0.03</v>
      </c>
      <c r="Y101" s="5">
        <v>0.46</v>
      </c>
      <c r="Z101" s="5">
        <v>14.84</v>
      </c>
      <c r="AA101" s="5">
        <v>0.7</v>
      </c>
      <c r="AB101" s="5">
        <v>15.54</v>
      </c>
    </row>
    <row r="102" spans="1:28">
      <c r="A102" t="s">
        <v>443</v>
      </c>
      <c r="B102" s="1">
        <v>43511</v>
      </c>
      <c r="C102" s="6">
        <f t="shared" si="4"/>
        <v>2019</v>
      </c>
      <c r="D102" s="9" t="str">
        <f t="shared" si="3"/>
        <v>Q1</v>
      </c>
      <c r="E102" s="7">
        <f t="shared" si="5"/>
        <v>2</v>
      </c>
      <c r="F102" t="s">
        <v>444</v>
      </c>
      <c r="G102" t="s">
        <v>445</v>
      </c>
      <c r="H102" t="s">
        <v>39</v>
      </c>
      <c r="I102" t="s">
        <v>39</v>
      </c>
      <c r="J102" t="s">
        <v>107</v>
      </c>
      <c r="K102" t="s">
        <v>70</v>
      </c>
      <c r="L102" t="s">
        <v>31</v>
      </c>
      <c r="M102" t="s">
        <v>446</v>
      </c>
      <c r="N102" t="s">
        <v>33</v>
      </c>
      <c r="O102" t="s">
        <v>34</v>
      </c>
      <c r="P102" t="s">
        <v>35</v>
      </c>
      <c r="Q102" s="1">
        <v>43548</v>
      </c>
      <c r="R102" s="6">
        <f>Data_Table[[#This Row],[Shipping Date]]-Data_Table[[#This Row],[Order Date]]</f>
        <v>37</v>
      </c>
      <c r="S102" s="10">
        <v>1.19</v>
      </c>
      <c r="T102" s="10">
        <v>1.98</v>
      </c>
      <c r="U102" s="10">
        <v>0.79</v>
      </c>
      <c r="V102">
        <v>3</v>
      </c>
      <c r="W102" s="5">
        <v>3.57</v>
      </c>
      <c r="X102" s="3">
        <v>0.05</v>
      </c>
      <c r="Y102" s="5">
        <v>0.18</v>
      </c>
      <c r="Z102" s="5">
        <v>3.39</v>
      </c>
      <c r="AA102" s="5">
        <v>4.7699999999999996</v>
      </c>
      <c r="AB102" s="5">
        <v>8.16</v>
      </c>
    </row>
    <row r="103" spans="1:28">
      <c r="A103" t="s">
        <v>447</v>
      </c>
      <c r="B103" s="1">
        <v>43513</v>
      </c>
      <c r="C103" s="6">
        <f t="shared" si="4"/>
        <v>2019</v>
      </c>
      <c r="D103" s="9" t="str">
        <f t="shared" si="3"/>
        <v>Q1</v>
      </c>
      <c r="E103" s="7">
        <f t="shared" si="5"/>
        <v>2</v>
      </c>
      <c r="F103" t="s">
        <v>37</v>
      </c>
      <c r="G103" t="s">
        <v>448</v>
      </c>
      <c r="H103" t="s">
        <v>45</v>
      </c>
      <c r="I103" t="s">
        <v>45</v>
      </c>
      <c r="J103" t="s">
        <v>107</v>
      </c>
      <c r="K103" t="s">
        <v>90</v>
      </c>
      <c r="L103" t="s">
        <v>48</v>
      </c>
      <c r="M103" t="s">
        <v>449</v>
      </c>
      <c r="N103" t="s">
        <v>50</v>
      </c>
      <c r="O103" t="s">
        <v>34</v>
      </c>
      <c r="P103" t="s">
        <v>35</v>
      </c>
      <c r="Q103" s="1">
        <v>43556</v>
      </c>
      <c r="R103" s="6">
        <f>Data_Table[[#This Row],[Shipping Date]]-Data_Table[[#This Row],[Order Date]]</f>
        <v>43</v>
      </c>
      <c r="S103" s="10">
        <v>1.0900000000000001</v>
      </c>
      <c r="T103" s="10">
        <v>2.6</v>
      </c>
      <c r="U103" s="10">
        <v>1.51</v>
      </c>
      <c r="V103">
        <v>47</v>
      </c>
      <c r="W103" s="5">
        <v>51.23</v>
      </c>
      <c r="X103" s="3">
        <v>0.1</v>
      </c>
      <c r="Y103" s="5">
        <v>5.12</v>
      </c>
      <c r="Z103" s="5">
        <v>46.11</v>
      </c>
      <c r="AA103" s="5">
        <v>2.4</v>
      </c>
      <c r="AB103" s="5">
        <v>48.51</v>
      </c>
    </row>
    <row r="104" spans="1:28">
      <c r="A104" t="s">
        <v>450</v>
      </c>
      <c r="B104" s="1">
        <v>43514</v>
      </c>
      <c r="C104" s="6">
        <f t="shared" si="4"/>
        <v>2019</v>
      </c>
      <c r="D104" s="9" t="str">
        <f t="shared" si="3"/>
        <v>Q1</v>
      </c>
      <c r="E104" s="7">
        <f t="shared" si="5"/>
        <v>2</v>
      </c>
      <c r="F104" t="s">
        <v>43</v>
      </c>
      <c r="G104" t="s">
        <v>451</v>
      </c>
      <c r="H104" t="s">
        <v>27</v>
      </c>
      <c r="I104" t="s">
        <v>28</v>
      </c>
      <c r="J104" t="s">
        <v>29</v>
      </c>
      <c r="K104" t="s">
        <v>47</v>
      </c>
      <c r="L104" t="s">
        <v>73</v>
      </c>
      <c r="M104" t="s">
        <v>452</v>
      </c>
      <c r="N104" t="s">
        <v>57</v>
      </c>
      <c r="O104" t="s">
        <v>41</v>
      </c>
      <c r="P104" t="s">
        <v>35</v>
      </c>
      <c r="Q104" s="1">
        <v>43572</v>
      </c>
      <c r="R104" s="6">
        <f>Data_Table[[#This Row],[Shipping Date]]-Data_Table[[#This Row],[Order Date]]</f>
        <v>58</v>
      </c>
      <c r="S104" s="10">
        <v>99.39</v>
      </c>
      <c r="T104" s="10">
        <v>162.93</v>
      </c>
      <c r="U104" s="10">
        <v>63.54</v>
      </c>
      <c r="V104">
        <v>32</v>
      </c>
      <c r="W104" s="5">
        <v>3180.48</v>
      </c>
      <c r="X104" s="3">
        <v>0.09</v>
      </c>
      <c r="Y104" s="5">
        <v>286.24</v>
      </c>
      <c r="Z104" s="5">
        <v>2894.24</v>
      </c>
      <c r="AA104" s="5">
        <v>19.989999999999998</v>
      </c>
      <c r="AB104" s="5">
        <v>2914.23</v>
      </c>
    </row>
    <row r="105" spans="1:28">
      <c r="A105" t="s">
        <v>453</v>
      </c>
      <c r="B105" s="1">
        <v>43516</v>
      </c>
      <c r="C105" s="6">
        <f t="shared" si="4"/>
        <v>2019</v>
      </c>
      <c r="D105" s="9" t="str">
        <f t="shared" si="3"/>
        <v>Q1</v>
      </c>
      <c r="E105" s="7">
        <f t="shared" si="5"/>
        <v>2</v>
      </c>
      <c r="F105" t="s">
        <v>54</v>
      </c>
      <c r="G105" t="s">
        <v>454</v>
      </c>
      <c r="H105" t="s">
        <v>39</v>
      </c>
      <c r="I105" t="s">
        <v>39</v>
      </c>
      <c r="J105" t="s">
        <v>72</v>
      </c>
      <c r="K105" t="s">
        <v>47</v>
      </c>
      <c r="L105" t="s">
        <v>73</v>
      </c>
      <c r="M105" t="s">
        <v>455</v>
      </c>
      <c r="N105" t="s">
        <v>33</v>
      </c>
      <c r="O105" t="s">
        <v>51</v>
      </c>
      <c r="P105" t="s">
        <v>35</v>
      </c>
      <c r="Q105" s="1">
        <v>43547</v>
      </c>
      <c r="R105" s="6">
        <f>Data_Table[[#This Row],[Shipping Date]]-Data_Table[[#This Row],[Order Date]]</f>
        <v>31</v>
      </c>
      <c r="S105" s="10">
        <v>1.0900000000000001</v>
      </c>
      <c r="T105" s="10">
        <v>1.68</v>
      </c>
      <c r="U105" s="10">
        <v>0.59</v>
      </c>
      <c r="V105">
        <v>33</v>
      </c>
      <c r="W105" s="5">
        <v>35.97</v>
      </c>
      <c r="X105" s="3">
        <v>0.04</v>
      </c>
      <c r="Y105" s="5">
        <v>1.44</v>
      </c>
      <c r="Z105" s="5">
        <v>34.53</v>
      </c>
      <c r="AA105" s="5">
        <v>1</v>
      </c>
      <c r="AB105" s="5">
        <v>35.53</v>
      </c>
    </row>
    <row r="106" spans="1:28">
      <c r="A106" t="s">
        <v>456</v>
      </c>
      <c r="B106" s="1">
        <v>43518</v>
      </c>
      <c r="C106" s="6">
        <f t="shared" si="4"/>
        <v>2019</v>
      </c>
      <c r="D106" s="9" t="str">
        <f t="shared" si="3"/>
        <v>Q1</v>
      </c>
      <c r="E106" s="7">
        <f t="shared" si="5"/>
        <v>2</v>
      </c>
      <c r="F106" t="s">
        <v>60</v>
      </c>
      <c r="G106" t="s">
        <v>457</v>
      </c>
      <c r="H106" t="s">
        <v>45</v>
      </c>
      <c r="I106" t="s">
        <v>45</v>
      </c>
      <c r="J106" t="s">
        <v>46</v>
      </c>
      <c r="K106" t="s">
        <v>433</v>
      </c>
      <c r="L106" t="s">
        <v>31</v>
      </c>
      <c r="M106" t="s">
        <v>458</v>
      </c>
      <c r="N106" t="s">
        <v>33</v>
      </c>
      <c r="O106" t="s">
        <v>58</v>
      </c>
      <c r="P106" t="s">
        <v>35</v>
      </c>
      <c r="Q106" s="1">
        <v>43533</v>
      </c>
      <c r="R106" s="6">
        <f>Data_Table[[#This Row],[Shipping Date]]-Data_Table[[#This Row],[Order Date]]</f>
        <v>15</v>
      </c>
      <c r="S106" s="10">
        <v>54.29</v>
      </c>
      <c r="T106" s="10">
        <v>90.48</v>
      </c>
      <c r="U106" s="10">
        <v>36.19</v>
      </c>
      <c r="V106">
        <v>8</v>
      </c>
      <c r="W106" s="5">
        <v>434.32</v>
      </c>
      <c r="X106" s="3">
        <v>7.0000000000000007E-2</v>
      </c>
      <c r="Y106" s="5">
        <v>30.4</v>
      </c>
      <c r="Z106" s="5">
        <v>403.92</v>
      </c>
      <c r="AA106" s="5">
        <v>19.989999999999998</v>
      </c>
      <c r="AB106" s="5">
        <v>423.91</v>
      </c>
    </row>
    <row r="107" spans="1:28">
      <c r="A107" t="s">
        <v>459</v>
      </c>
      <c r="B107" s="1">
        <v>43519</v>
      </c>
      <c r="C107" s="6">
        <f t="shared" si="4"/>
        <v>2019</v>
      </c>
      <c r="D107" s="9" t="str">
        <f t="shared" si="3"/>
        <v>Q1</v>
      </c>
      <c r="E107" s="7">
        <f t="shared" si="5"/>
        <v>2</v>
      </c>
      <c r="F107" t="s">
        <v>66</v>
      </c>
      <c r="G107" t="s">
        <v>460</v>
      </c>
      <c r="H107" t="s">
        <v>27</v>
      </c>
      <c r="I107" t="s">
        <v>28</v>
      </c>
      <c r="J107" t="s">
        <v>29</v>
      </c>
      <c r="K107" t="s">
        <v>167</v>
      </c>
      <c r="L107" t="s">
        <v>31</v>
      </c>
      <c r="M107" t="s">
        <v>461</v>
      </c>
      <c r="N107" t="s">
        <v>50</v>
      </c>
      <c r="O107" t="s">
        <v>51</v>
      </c>
      <c r="P107" t="s">
        <v>35</v>
      </c>
      <c r="Q107" s="1">
        <v>43551</v>
      </c>
      <c r="R107" s="6">
        <f>Data_Table[[#This Row],[Shipping Date]]-Data_Table[[#This Row],[Order Date]]</f>
        <v>32</v>
      </c>
      <c r="S107" s="10">
        <v>5.33</v>
      </c>
      <c r="T107" s="10">
        <v>8.6</v>
      </c>
      <c r="U107" s="10">
        <v>3.27</v>
      </c>
      <c r="V107">
        <v>48</v>
      </c>
      <c r="W107" s="5">
        <v>255.84</v>
      </c>
      <c r="X107" s="3">
        <v>0</v>
      </c>
      <c r="Y107" s="5">
        <v>0</v>
      </c>
      <c r="Z107" s="5">
        <v>255.84</v>
      </c>
      <c r="AA107" s="5">
        <v>6.19</v>
      </c>
      <c r="AB107" s="5">
        <v>262.02999999999997</v>
      </c>
    </row>
    <row r="108" spans="1:28">
      <c r="A108" t="s">
        <v>462</v>
      </c>
      <c r="B108" s="1">
        <v>43520</v>
      </c>
      <c r="C108" s="6">
        <f t="shared" si="4"/>
        <v>2019</v>
      </c>
      <c r="D108" s="9" t="str">
        <f t="shared" si="3"/>
        <v>Q1</v>
      </c>
      <c r="E108" s="7">
        <f t="shared" si="5"/>
        <v>2</v>
      </c>
      <c r="F108" t="s">
        <v>70</v>
      </c>
      <c r="G108" t="s">
        <v>463</v>
      </c>
      <c r="H108" t="s">
        <v>39</v>
      </c>
      <c r="I108" t="s">
        <v>39</v>
      </c>
      <c r="J108" t="s">
        <v>29</v>
      </c>
      <c r="K108" t="s">
        <v>30</v>
      </c>
      <c r="L108" t="s">
        <v>31</v>
      </c>
      <c r="M108" t="s">
        <v>464</v>
      </c>
      <c r="N108" t="s">
        <v>33</v>
      </c>
      <c r="O108" t="s">
        <v>34</v>
      </c>
      <c r="P108" t="s">
        <v>35</v>
      </c>
      <c r="Q108" s="1">
        <v>43568</v>
      </c>
      <c r="R108" s="6">
        <f>Data_Table[[#This Row],[Shipping Date]]-Data_Table[[#This Row],[Order Date]]</f>
        <v>48</v>
      </c>
      <c r="S108" s="10">
        <v>0.87</v>
      </c>
      <c r="T108" s="10">
        <v>1.81</v>
      </c>
      <c r="U108" s="10">
        <v>0.94</v>
      </c>
      <c r="V108">
        <v>41</v>
      </c>
      <c r="W108" s="5">
        <v>35.67</v>
      </c>
      <c r="X108" s="3">
        <v>0.03</v>
      </c>
      <c r="Y108" s="5">
        <v>1.07</v>
      </c>
      <c r="Z108" s="5">
        <v>34.6</v>
      </c>
      <c r="AA108" s="5">
        <v>0.75</v>
      </c>
      <c r="AB108" s="5">
        <v>35.35</v>
      </c>
    </row>
    <row r="109" spans="1:28">
      <c r="A109" t="s">
        <v>465</v>
      </c>
      <c r="B109" s="1">
        <v>43521</v>
      </c>
      <c r="C109" s="6">
        <f t="shared" si="4"/>
        <v>2019</v>
      </c>
      <c r="D109" s="9" t="str">
        <f t="shared" si="3"/>
        <v>Q1</v>
      </c>
      <c r="E109" s="7">
        <f t="shared" si="5"/>
        <v>2</v>
      </c>
      <c r="F109" t="s">
        <v>76</v>
      </c>
      <c r="G109" t="s">
        <v>466</v>
      </c>
      <c r="H109" t="s">
        <v>45</v>
      </c>
      <c r="I109" t="s">
        <v>45</v>
      </c>
      <c r="J109" t="s">
        <v>29</v>
      </c>
      <c r="K109" t="s">
        <v>62</v>
      </c>
      <c r="L109" t="s">
        <v>31</v>
      </c>
      <c r="M109" t="s">
        <v>467</v>
      </c>
      <c r="N109" t="s">
        <v>33</v>
      </c>
      <c r="O109" t="s">
        <v>41</v>
      </c>
      <c r="P109" t="s">
        <v>35</v>
      </c>
      <c r="Q109" s="1">
        <v>43540</v>
      </c>
      <c r="R109" s="6">
        <f>Data_Table[[#This Row],[Shipping Date]]-Data_Table[[#This Row],[Order Date]]</f>
        <v>19</v>
      </c>
      <c r="S109" s="10">
        <v>4.8899999999999997</v>
      </c>
      <c r="T109" s="10">
        <v>7.64</v>
      </c>
      <c r="U109" s="10">
        <v>2.75</v>
      </c>
      <c r="V109">
        <v>18</v>
      </c>
      <c r="W109" s="5">
        <v>88.02</v>
      </c>
      <c r="X109" s="3">
        <v>0.1</v>
      </c>
      <c r="Y109" s="5">
        <v>8.8000000000000007</v>
      </c>
      <c r="Z109" s="5">
        <v>79.22</v>
      </c>
      <c r="AA109" s="5">
        <v>1.39</v>
      </c>
      <c r="AB109" s="5">
        <v>80.61</v>
      </c>
    </row>
    <row r="110" spans="1:28">
      <c r="A110" t="s">
        <v>468</v>
      </c>
      <c r="B110" s="1">
        <v>43521</v>
      </c>
      <c r="C110" s="6">
        <f t="shared" si="4"/>
        <v>2019</v>
      </c>
      <c r="D110" s="9" t="str">
        <f t="shared" si="3"/>
        <v>Q1</v>
      </c>
      <c r="E110" s="7">
        <f t="shared" si="5"/>
        <v>2</v>
      </c>
      <c r="F110" t="s">
        <v>80</v>
      </c>
      <c r="G110" t="s">
        <v>469</v>
      </c>
      <c r="H110" t="s">
        <v>27</v>
      </c>
      <c r="I110" t="s">
        <v>28</v>
      </c>
      <c r="J110" t="s">
        <v>29</v>
      </c>
      <c r="K110" t="s">
        <v>150</v>
      </c>
      <c r="L110" t="s">
        <v>31</v>
      </c>
      <c r="M110" t="s">
        <v>470</v>
      </c>
      <c r="N110" t="s">
        <v>50</v>
      </c>
      <c r="O110" t="s">
        <v>51</v>
      </c>
      <c r="P110" t="s">
        <v>35</v>
      </c>
      <c r="Q110" s="1">
        <v>43572</v>
      </c>
      <c r="R110" s="6">
        <f>Data_Table[[#This Row],[Shipping Date]]-Data_Table[[#This Row],[Order Date]]</f>
        <v>51</v>
      </c>
      <c r="S110" s="10">
        <v>54.29</v>
      </c>
      <c r="T110" s="10">
        <v>90.48</v>
      </c>
      <c r="U110" s="10">
        <v>36.19</v>
      </c>
      <c r="V110">
        <v>3</v>
      </c>
      <c r="W110" s="5">
        <v>162.87</v>
      </c>
      <c r="X110" s="3">
        <v>0.03</v>
      </c>
      <c r="Y110" s="5">
        <v>4.8899999999999997</v>
      </c>
      <c r="Z110" s="5">
        <v>157.97999999999999</v>
      </c>
      <c r="AA110" s="5">
        <v>19.989999999999998</v>
      </c>
      <c r="AB110" s="5">
        <v>177.97</v>
      </c>
    </row>
    <row r="111" spans="1:28">
      <c r="A111" t="s">
        <v>471</v>
      </c>
      <c r="B111" s="1">
        <v>43522</v>
      </c>
      <c r="C111" s="6">
        <f t="shared" si="4"/>
        <v>2019</v>
      </c>
      <c r="D111" s="9" t="str">
        <f t="shared" si="3"/>
        <v>Q1</v>
      </c>
      <c r="E111" s="7">
        <f t="shared" si="5"/>
        <v>2</v>
      </c>
      <c r="F111" t="s">
        <v>84</v>
      </c>
      <c r="G111" t="s">
        <v>472</v>
      </c>
      <c r="H111" t="s">
        <v>39</v>
      </c>
      <c r="I111" t="s">
        <v>39</v>
      </c>
      <c r="J111" t="s">
        <v>29</v>
      </c>
      <c r="K111" t="s">
        <v>47</v>
      </c>
      <c r="L111" t="s">
        <v>176</v>
      </c>
      <c r="M111" t="s">
        <v>473</v>
      </c>
      <c r="N111" t="s">
        <v>57</v>
      </c>
      <c r="O111" t="s">
        <v>58</v>
      </c>
      <c r="P111" t="s">
        <v>35</v>
      </c>
      <c r="Q111" s="1">
        <v>43524</v>
      </c>
      <c r="R111" s="6">
        <f>Data_Table[[#This Row],[Shipping Date]]-Data_Table[[#This Row],[Order Date]]</f>
        <v>2</v>
      </c>
      <c r="S111" s="10">
        <v>36.020000000000003</v>
      </c>
      <c r="T111" s="10">
        <v>58.1</v>
      </c>
      <c r="U111" s="10">
        <v>22.08</v>
      </c>
      <c r="V111">
        <v>50</v>
      </c>
      <c r="W111" s="5">
        <v>1801</v>
      </c>
      <c r="X111" s="3">
        <v>0.05</v>
      </c>
      <c r="Y111" s="5">
        <v>90.05</v>
      </c>
      <c r="Z111" s="5">
        <v>1710.95</v>
      </c>
      <c r="AA111" s="5">
        <v>1.49</v>
      </c>
      <c r="AB111" s="5">
        <v>1712.44</v>
      </c>
    </row>
    <row r="112" spans="1:28">
      <c r="A112" t="s">
        <v>474</v>
      </c>
      <c r="B112" s="1">
        <v>43531</v>
      </c>
      <c r="C112" s="6">
        <f t="shared" si="4"/>
        <v>2019</v>
      </c>
      <c r="D112" s="9" t="str">
        <f t="shared" si="3"/>
        <v>Q1</v>
      </c>
      <c r="E112" s="7">
        <f t="shared" si="5"/>
        <v>3</v>
      </c>
      <c r="F112" t="s">
        <v>88</v>
      </c>
      <c r="G112" t="s">
        <v>475</v>
      </c>
      <c r="H112" t="s">
        <v>45</v>
      </c>
      <c r="I112" t="s">
        <v>45</v>
      </c>
      <c r="J112" t="s">
        <v>29</v>
      </c>
      <c r="K112" t="s">
        <v>90</v>
      </c>
      <c r="L112" t="s">
        <v>73</v>
      </c>
      <c r="M112" t="s">
        <v>476</v>
      </c>
      <c r="N112" t="s">
        <v>50</v>
      </c>
      <c r="O112" t="s">
        <v>34</v>
      </c>
      <c r="P112" t="s">
        <v>35</v>
      </c>
      <c r="Q112" s="1">
        <v>43567</v>
      </c>
      <c r="R112" s="6">
        <f>Data_Table[[#This Row],[Shipping Date]]-Data_Table[[#This Row],[Order Date]]</f>
        <v>36</v>
      </c>
      <c r="S112" s="10">
        <v>0.71</v>
      </c>
      <c r="T112" s="10">
        <v>1.1399999999999999</v>
      </c>
      <c r="U112" s="10">
        <v>0.43</v>
      </c>
      <c r="V112">
        <v>50</v>
      </c>
      <c r="W112" s="5">
        <v>35.5</v>
      </c>
      <c r="X112" s="3">
        <v>0.06</v>
      </c>
      <c r="Y112" s="5">
        <v>2.13</v>
      </c>
      <c r="Z112" s="5">
        <v>33.369999999999997</v>
      </c>
      <c r="AA112" s="5">
        <v>0.7</v>
      </c>
      <c r="AB112" s="5">
        <v>34.07</v>
      </c>
    </row>
    <row r="113" spans="1:28">
      <c r="A113" t="s">
        <v>477</v>
      </c>
      <c r="B113" s="1">
        <v>43535</v>
      </c>
      <c r="C113" s="6">
        <f t="shared" si="4"/>
        <v>2019</v>
      </c>
      <c r="D113" s="9" t="str">
        <f t="shared" si="3"/>
        <v>Q1</v>
      </c>
      <c r="E113" s="7">
        <f t="shared" si="5"/>
        <v>3</v>
      </c>
      <c r="F113" t="s">
        <v>93</v>
      </c>
      <c r="G113" t="s">
        <v>478</v>
      </c>
      <c r="H113" t="s">
        <v>27</v>
      </c>
      <c r="I113" t="s">
        <v>28</v>
      </c>
      <c r="J113" t="s">
        <v>107</v>
      </c>
      <c r="K113" t="s">
        <v>479</v>
      </c>
      <c r="L113" t="s">
        <v>73</v>
      </c>
      <c r="M113" t="s">
        <v>480</v>
      </c>
      <c r="N113" t="s">
        <v>57</v>
      </c>
      <c r="O113" t="s">
        <v>41</v>
      </c>
      <c r="P113" t="s">
        <v>35</v>
      </c>
      <c r="Q113" s="1">
        <v>43593</v>
      </c>
      <c r="R113" s="6">
        <f>Data_Table[[#This Row],[Shipping Date]]-Data_Table[[#This Row],[Order Date]]</f>
        <v>58</v>
      </c>
      <c r="S113" s="10">
        <v>3.42</v>
      </c>
      <c r="T113" s="10">
        <v>8.34</v>
      </c>
      <c r="U113" s="10">
        <v>4.92</v>
      </c>
      <c r="V113">
        <v>16</v>
      </c>
      <c r="W113" s="5">
        <v>54.72</v>
      </c>
      <c r="X113" s="3">
        <v>0.03</v>
      </c>
      <c r="Y113" s="5">
        <v>1.64</v>
      </c>
      <c r="Z113" s="5">
        <v>53.08</v>
      </c>
      <c r="AA113" s="5">
        <v>2.64</v>
      </c>
      <c r="AB113" s="5">
        <v>55.72</v>
      </c>
    </row>
    <row r="114" spans="1:28">
      <c r="A114" t="s">
        <v>481</v>
      </c>
      <c r="B114" s="1">
        <v>43537</v>
      </c>
      <c r="C114" s="6">
        <f t="shared" si="4"/>
        <v>2019</v>
      </c>
      <c r="D114" s="9" t="str">
        <f t="shared" si="3"/>
        <v>Q1</v>
      </c>
      <c r="E114" s="7">
        <f t="shared" si="5"/>
        <v>3</v>
      </c>
      <c r="F114" t="s">
        <v>97</v>
      </c>
      <c r="G114" t="s">
        <v>482</v>
      </c>
      <c r="H114" t="s">
        <v>39</v>
      </c>
      <c r="I114" t="s">
        <v>39</v>
      </c>
      <c r="J114" t="s">
        <v>29</v>
      </c>
      <c r="K114" t="s">
        <v>62</v>
      </c>
      <c r="L114" t="s">
        <v>48</v>
      </c>
      <c r="M114" t="s">
        <v>483</v>
      </c>
      <c r="N114" t="s">
        <v>33</v>
      </c>
      <c r="O114" t="s">
        <v>51</v>
      </c>
      <c r="P114" t="s">
        <v>35</v>
      </c>
      <c r="Q114" s="1">
        <v>43539</v>
      </c>
      <c r="R114" s="6">
        <f>Data_Table[[#This Row],[Shipping Date]]-Data_Table[[#This Row],[Order Date]]</f>
        <v>2</v>
      </c>
      <c r="S114" s="10">
        <v>0.71</v>
      </c>
      <c r="T114" s="10">
        <v>1.1399999999999999</v>
      </c>
      <c r="U114" s="10">
        <v>0.43</v>
      </c>
      <c r="V114">
        <v>38</v>
      </c>
      <c r="W114" s="5">
        <v>26.98</v>
      </c>
      <c r="X114" s="3">
        <v>0.02</v>
      </c>
      <c r="Y114" s="5">
        <v>0.54</v>
      </c>
      <c r="Z114" s="5">
        <v>26.44</v>
      </c>
      <c r="AA114" s="5">
        <v>0.7</v>
      </c>
      <c r="AB114" s="5">
        <v>27.14</v>
      </c>
    </row>
    <row r="115" spans="1:28">
      <c r="A115" t="s">
        <v>484</v>
      </c>
      <c r="B115" s="1">
        <v>43539</v>
      </c>
      <c r="C115" s="6">
        <f t="shared" si="4"/>
        <v>2019</v>
      </c>
      <c r="D115" s="9" t="str">
        <f t="shared" si="3"/>
        <v>Q1</v>
      </c>
      <c r="E115" s="7">
        <f t="shared" si="5"/>
        <v>3</v>
      </c>
      <c r="F115" t="s">
        <v>101</v>
      </c>
      <c r="G115" t="s">
        <v>485</v>
      </c>
      <c r="H115" t="s">
        <v>45</v>
      </c>
      <c r="I115" t="s">
        <v>45</v>
      </c>
      <c r="J115" t="s">
        <v>29</v>
      </c>
      <c r="K115" t="s">
        <v>167</v>
      </c>
      <c r="L115" t="s">
        <v>31</v>
      </c>
      <c r="M115" t="s">
        <v>486</v>
      </c>
      <c r="N115" t="s">
        <v>57</v>
      </c>
      <c r="O115" t="s">
        <v>58</v>
      </c>
      <c r="P115" t="s">
        <v>35</v>
      </c>
      <c r="Q115" s="1">
        <v>43557</v>
      </c>
      <c r="R115" s="6">
        <f>Data_Table[[#This Row],[Shipping Date]]-Data_Table[[#This Row],[Order Date]]</f>
        <v>18</v>
      </c>
      <c r="S115" s="10">
        <v>4.59</v>
      </c>
      <c r="T115" s="10">
        <v>7.28</v>
      </c>
      <c r="U115" s="10">
        <v>2.69</v>
      </c>
      <c r="V115">
        <v>22</v>
      </c>
      <c r="W115" s="5">
        <v>100.98</v>
      </c>
      <c r="X115" s="3">
        <v>0.01</v>
      </c>
      <c r="Y115" s="5">
        <v>1.01</v>
      </c>
      <c r="Z115" s="5">
        <v>99.97</v>
      </c>
      <c r="AA115" s="5">
        <v>11.15</v>
      </c>
      <c r="AB115" s="5">
        <v>111.12</v>
      </c>
    </row>
    <row r="116" spans="1:28">
      <c r="A116" t="s">
        <v>487</v>
      </c>
      <c r="B116" s="1">
        <v>43540</v>
      </c>
      <c r="C116" s="6">
        <f t="shared" si="4"/>
        <v>2019</v>
      </c>
      <c r="D116" s="9" t="str">
        <f t="shared" si="3"/>
        <v>Q1</v>
      </c>
      <c r="E116" s="7">
        <f t="shared" si="5"/>
        <v>3</v>
      </c>
      <c r="F116" t="s">
        <v>105</v>
      </c>
      <c r="G116" t="s">
        <v>488</v>
      </c>
      <c r="H116" t="s">
        <v>39</v>
      </c>
      <c r="I116" t="s">
        <v>39</v>
      </c>
      <c r="J116" t="s">
        <v>46</v>
      </c>
      <c r="K116" t="s">
        <v>30</v>
      </c>
      <c r="L116" t="s">
        <v>48</v>
      </c>
      <c r="M116" t="s">
        <v>489</v>
      </c>
      <c r="N116" t="s">
        <v>33</v>
      </c>
      <c r="O116" t="s">
        <v>58</v>
      </c>
      <c r="P116" t="s">
        <v>35</v>
      </c>
      <c r="Q116" s="1">
        <v>43565</v>
      </c>
      <c r="R116" s="6">
        <f>Data_Table[[#This Row],[Shipping Date]]-Data_Table[[#This Row],[Order Date]]</f>
        <v>25</v>
      </c>
      <c r="S116" s="10">
        <v>1.3</v>
      </c>
      <c r="T116" s="10">
        <v>2.88</v>
      </c>
      <c r="U116" s="10">
        <v>1.58</v>
      </c>
      <c r="V116">
        <v>48</v>
      </c>
      <c r="W116" s="5">
        <v>62.4</v>
      </c>
      <c r="X116" s="3">
        <v>7.0000000000000007E-2</v>
      </c>
      <c r="Y116" s="5">
        <v>4.37</v>
      </c>
      <c r="Z116" s="5">
        <v>58.03</v>
      </c>
      <c r="AA116" s="5">
        <v>1.01</v>
      </c>
      <c r="AB116" s="5">
        <v>59.04</v>
      </c>
    </row>
    <row r="117" spans="1:28">
      <c r="A117" t="s">
        <v>490</v>
      </c>
      <c r="B117" s="1">
        <v>43545</v>
      </c>
      <c r="C117" s="6">
        <f t="shared" si="4"/>
        <v>2019</v>
      </c>
      <c r="D117" s="9" t="str">
        <f t="shared" si="3"/>
        <v>Q1</v>
      </c>
      <c r="E117" s="7">
        <f t="shared" si="5"/>
        <v>3</v>
      </c>
      <c r="F117" t="s">
        <v>110</v>
      </c>
      <c r="G117" t="s">
        <v>491</v>
      </c>
      <c r="H117" t="s">
        <v>45</v>
      </c>
      <c r="I117" t="s">
        <v>45</v>
      </c>
      <c r="J117" t="s">
        <v>46</v>
      </c>
      <c r="K117" t="s">
        <v>30</v>
      </c>
      <c r="L117" t="s">
        <v>48</v>
      </c>
      <c r="M117" t="s">
        <v>492</v>
      </c>
      <c r="N117" t="s">
        <v>33</v>
      </c>
      <c r="O117" t="s">
        <v>58</v>
      </c>
      <c r="P117" t="s">
        <v>35</v>
      </c>
      <c r="Q117" s="1">
        <v>43594</v>
      </c>
      <c r="R117" s="6">
        <f>Data_Table[[#This Row],[Shipping Date]]-Data_Table[[#This Row],[Order Date]]</f>
        <v>49</v>
      </c>
      <c r="S117" s="10">
        <v>5.5</v>
      </c>
      <c r="T117" s="10">
        <v>12.22</v>
      </c>
      <c r="U117" s="10">
        <v>6.72</v>
      </c>
      <c r="V117">
        <v>5</v>
      </c>
      <c r="W117" s="5">
        <v>27.5</v>
      </c>
      <c r="X117" s="3">
        <v>0.04</v>
      </c>
      <c r="Y117" s="5">
        <v>1.1000000000000001</v>
      </c>
      <c r="Z117" s="5">
        <v>26.4</v>
      </c>
      <c r="AA117" s="5">
        <v>2.85</v>
      </c>
      <c r="AB117" s="5">
        <v>29.25</v>
      </c>
    </row>
    <row r="118" spans="1:28">
      <c r="A118" t="s">
        <v>493</v>
      </c>
      <c r="B118" s="1">
        <v>43547</v>
      </c>
      <c r="C118" s="6">
        <f t="shared" si="4"/>
        <v>2019</v>
      </c>
      <c r="D118" s="9" t="str">
        <f t="shared" si="3"/>
        <v>Q1</v>
      </c>
      <c r="E118" s="7">
        <f t="shared" si="5"/>
        <v>3</v>
      </c>
      <c r="F118" t="s">
        <v>114</v>
      </c>
      <c r="G118" t="s">
        <v>494</v>
      </c>
      <c r="H118" t="s">
        <v>27</v>
      </c>
      <c r="I118" t="s">
        <v>28</v>
      </c>
      <c r="J118" t="s">
        <v>46</v>
      </c>
      <c r="K118" t="s">
        <v>416</v>
      </c>
      <c r="L118" t="s">
        <v>176</v>
      </c>
      <c r="M118" t="s">
        <v>495</v>
      </c>
      <c r="N118" t="s">
        <v>33</v>
      </c>
      <c r="O118" t="s">
        <v>41</v>
      </c>
      <c r="P118" t="s">
        <v>35</v>
      </c>
      <c r="Q118" s="1">
        <v>43548</v>
      </c>
      <c r="R118" s="6">
        <f>Data_Table[[#This Row],[Shipping Date]]-Data_Table[[#This Row],[Order Date]]</f>
        <v>1</v>
      </c>
      <c r="S118" s="10">
        <v>1.82</v>
      </c>
      <c r="T118" s="10">
        <v>2.98</v>
      </c>
      <c r="U118" s="10">
        <v>1.1599999999999999</v>
      </c>
      <c r="V118">
        <v>22</v>
      </c>
      <c r="W118" s="5">
        <v>40.04</v>
      </c>
      <c r="X118" s="3">
        <v>0.04</v>
      </c>
      <c r="Y118" s="5">
        <v>1.6</v>
      </c>
      <c r="Z118" s="5">
        <v>38.44</v>
      </c>
      <c r="AA118" s="5">
        <v>1.58</v>
      </c>
      <c r="AB118" s="5">
        <v>40.020000000000003</v>
      </c>
    </row>
    <row r="119" spans="1:28">
      <c r="A119" t="s">
        <v>496</v>
      </c>
      <c r="B119" s="1">
        <v>43550</v>
      </c>
      <c r="C119" s="6">
        <f t="shared" si="4"/>
        <v>2019</v>
      </c>
      <c r="D119" s="9" t="str">
        <f t="shared" si="3"/>
        <v>Q1</v>
      </c>
      <c r="E119" s="7">
        <f t="shared" si="5"/>
        <v>3</v>
      </c>
      <c r="F119" t="s">
        <v>119</v>
      </c>
      <c r="G119" t="s">
        <v>497</v>
      </c>
      <c r="H119" t="s">
        <v>27</v>
      </c>
      <c r="I119" t="s">
        <v>28</v>
      </c>
      <c r="J119" t="s">
        <v>72</v>
      </c>
      <c r="K119" t="s">
        <v>125</v>
      </c>
      <c r="L119" t="s">
        <v>31</v>
      </c>
      <c r="M119" t="s">
        <v>498</v>
      </c>
      <c r="N119" t="s">
        <v>50</v>
      </c>
      <c r="O119" t="s">
        <v>34</v>
      </c>
      <c r="P119" t="s">
        <v>35</v>
      </c>
      <c r="Q119" s="1">
        <v>43578</v>
      </c>
      <c r="R119" s="6">
        <f>Data_Table[[#This Row],[Shipping Date]]-Data_Table[[#This Row],[Order Date]]</f>
        <v>28</v>
      </c>
      <c r="S119" s="10">
        <v>81.59</v>
      </c>
      <c r="T119" s="10">
        <v>159.99</v>
      </c>
      <c r="U119" s="10">
        <v>78.400000000000006</v>
      </c>
      <c r="V119">
        <v>30</v>
      </c>
      <c r="W119" s="5">
        <v>2447.6999999999998</v>
      </c>
      <c r="X119" s="3">
        <v>0.01</v>
      </c>
      <c r="Y119" s="5">
        <v>24.48</v>
      </c>
      <c r="Z119" s="5">
        <v>2423.2199999999998</v>
      </c>
      <c r="AA119" s="5">
        <v>5.5</v>
      </c>
      <c r="AB119" s="5">
        <v>2428.7199999999998</v>
      </c>
    </row>
    <row r="120" spans="1:28">
      <c r="A120" t="s">
        <v>499</v>
      </c>
      <c r="B120" s="1">
        <v>43551</v>
      </c>
      <c r="C120" s="6">
        <f t="shared" si="4"/>
        <v>2019</v>
      </c>
      <c r="D120" s="9" t="str">
        <f t="shared" si="3"/>
        <v>Q1</v>
      </c>
      <c r="E120" s="7">
        <f t="shared" si="5"/>
        <v>3</v>
      </c>
      <c r="F120" t="s">
        <v>123</v>
      </c>
      <c r="G120" t="s">
        <v>500</v>
      </c>
      <c r="H120" t="s">
        <v>39</v>
      </c>
      <c r="I120" t="s">
        <v>39</v>
      </c>
      <c r="J120" t="s">
        <v>107</v>
      </c>
      <c r="K120" t="s">
        <v>150</v>
      </c>
      <c r="L120" t="s">
        <v>48</v>
      </c>
      <c r="M120" t="s">
        <v>501</v>
      </c>
      <c r="N120" t="s">
        <v>57</v>
      </c>
      <c r="O120" t="s">
        <v>41</v>
      </c>
      <c r="P120" t="s">
        <v>35</v>
      </c>
      <c r="Q120" s="1">
        <v>43573</v>
      </c>
      <c r="R120" s="6">
        <f>Data_Table[[#This Row],[Shipping Date]]-Data_Table[[#This Row],[Order Date]]</f>
        <v>22</v>
      </c>
      <c r="S120" s="10">
        <v>5.33</v>
      </c>
      <c r="T120" s="10">
        <v>8.6</v>
      </c>
      <c r="U120" s="10">
        <v>3.27</v>
      </c>
      <c r="V120">
        <v>37</v>
      </c>
      <c r="W120" s="5">
        <v>197.21</v>
      </c>
      <c r="X120" s="3">
        <v>0.04</v>
      </c>
      <c r="Y120" s="5">
        <v>7.89</v>
      </c>
      <c r="Z120" s="5">
        <v>189.32</v>
      </c>
      <c r="AA120" s="5">
        <v>6.19</v>
      </c>
      <c r="AB120" s="5">
        <v>195.51</v>
      </c>
    </row>
    <row r="121" spans="1:28">
      <c r="A121" t="s">
        <v>502</v>
      </c>
      <c r="B121" s="1">
        <v>43551</v>
      </c>
      <c r="C121" s="6">
        <f t="shared" si="4"/>
        <v>2019</v>
      </c>
      <c r="D121" s="9" t="str">
        <f t="shared" si="3"/>
        <v>Q1</v>
      </c>
      <c r="E121" s="7">
        <f t="shared" si="5"/>
        <v>3</v>
      </c>
      <c r="F121" t="s">
        <v>128</v>
      </c>
      <c r="G121" t="s">
        <v>503</v>
      </c>
      <c r="H121" t="s">
        <v>45</v>
      </c>
      <c r="I121" t="s">
        <v>45</v>
      </c>
      <c r="J121" t="s">
        <v>46</v>
      </c>
      <c r="K121" t="s">
        <v>30</v>
      </c>
      <c r="L121" t="s">
        <v>31</v>
      </c>
      <c r="M121" t="s">
        <v>504</v>
      </c>
      <c r="N121" t="s">
        <v>50</v>
      </c>
      <c r="O121" t="s">
        <v>58</v>
      </c>
      <c r="P121" t="s">
        <v>35</v>
      </c>
      <c r="Q121" s="1">
        <v>43588</v>
      </c>
      <c r="R121" s="6">
        <f>Data_Table[[#This Row],[Shipping Date]]-Data_Table[[#This Row],[Order Date]]</f>
        <v>37</v>
      </c>
      <c r="S121" s="10">
        <v>3.52</v>
      </c>
      <c r="T121" s="10">
        <v>5.68</v>
      </c>
      <c r="U121" s="10">
        <v>2.16</v>
      </c>
      <c r="V121">
        <v>24</v>
      </c>
      <c r="W121" s="5">
        <v>84.48</v>
      </c>
      <c r="X121" s="3">
        <v>0.06</v>
      </c>
      <c r="Y121" s="5">
        <v>5.07</v>
      </c>
      <c r="Z121" s="5">
        <v>79.41</v>
      </c>
      <c r="AA121" s="5">
        <v>1.39</v>
      </c>
      <c r="AB121" s="5">
        <v>80.8</v>
      </c>
    </row>
    <row r="122" spans="1:28">
      <c r="A122" t="s">
        <v>505</v>
      </c>
      <c r="B122" s="1">
        <v>43554</v>
      </c>
      <c r="C122" s="6">
        <f t="shared" si="4"/>
        <v>2019</v>
      </c>
      <c r="D122" s="9" t="str">
        <f t="shared" si="3"/>
        <v>Q1</v>
      </c>
      <c r="E122" s="7">
        <f t="shared" si="5"/>
        <v>3</v>
      </c>
      <c r="F122" t="s">
        <v>132</v>
      </c>
      <c r="G122" t="s">
        <v>506</v>
      </c>
      <c r="H122" t="s">
        <v>27</v>
      </c>
      <c r="I122" t="s">
        <v>28</v>
      </c>
      <c r="J122" t="s">
        <v>29</v>
      </c>
      <c r="K122" t="s">
        <v>416</v>
      </c>
      <c r="L122" t="s">
        <v>31</v>
      </c>
      <c r="M122" t="s">
        <v>507</v>
      </c>
      <c r="N122" t="s">
        <v>57</v>
      </c>
      <c r="O122" t="s">
        <v>58</v>
      </c>
      <c r="P122" t="s">
        <v>35</v>
      </c>
      <c r="Q122" s="1">
        <v>43604</v>
      </c>
      <c r="R122" s="6">
        <f>Data_Table[[#This Row],[Shipping Date]]-Data_Table[[#This Row],[Order Date]]</f>
        <v>50</v>
      </c>
      <c r="S122" s="10">
        <v>0.94</v>
      </c>
      <c r="T122" s="10">
        <v>2.08</v>
      </c>
      <c r="U122" s="10">
        <v>1.1399999999999999</v>
      </c>
      <c r="V122">
        <v>4</v>
      </c>
      <c r="W122" s="5">
        <v>3.76</v>
      </c>
      <c r="X122" s="3">
        <v>0.02</v>
      </c>
      <c r="Y122" s="5">
        <v>0.08</v>
      </c>
      <c r="Z122" s="5">
        <v>3.68</v>
      </c>
      <c r="AA122" s="5">
        <v>2.56</v>
      </c>
      <c r="AB122" s="5">
        <v>6.24</v>
      </c>
    </row>
    <row r="123" spans="1:28">
      <c r="A123" t="s">
        <v>508</v>
      </c>
      <c r="B123" s="1">
        <v>43574</v>
      </c>
      <c r="C123" s="6">
        <f t="shared" si="4"/>
        <v>2019</v>
      </c>
      <c r="D123" s="9" t="str">
        <f t="shared" si="3"/>
        <v>Q2</v>
      </c>
      <c r="E123" s="7">
        <f t="shared" si="5"/>
        <v>4</v>
      </c>
      <c r="F123" t="s">
        <v>136</v>
      </c>
      <c r="G123" t="s">
        <v>509</v>
      </c>
      <c r="H123" t="s">
        <v>39</v>
      </c>
      <c r="I123" t="s">
        <v>39</v>
      </c>
      <c r="J123" t="s">
        <v>29</v>
      </c>
      <c r="K123" t="s">
        <v>62</v>
      </c>
      <c r="L123" t="s">
        <v>31</v>
      </c>
      <c r="M123" t="s">
        <v>510</v>
      </c>
      <c r="N123" t="s">
        <v>33</v>
      </c>
      <c r="O123" t="s">
        <v>51</v>
      </c>
      <c r="P123" t="s">
        <v>35</v>
      </c>
      <c r="Q123" s="1">
        <v>43631</v>
      </c>
      <c r="R123" s="6">
        <f>Data_Table[[#This Row],[Shipping Date]]-Data_Table[[#This Row],[Order Date]]</f>
        <v>57</v>
      </c>
      <c r="S123" s="10">
        <v>5.33</v>
      </c>
      <c r="T123" s="10">
        <v>8.6</v>
      </c>
      <c r="U123" s="10">
        <v>3.27</v>
      </c>
      <c r="V123">
        <v>36</v>
      </c>
      <c r="W123" s="5">
        <v>191.88</v>
      </c>
      <c r="X123" s="3">
        <v>0.06</v>
      </c>
      <c r="Y123" s="5">
        <v>11.51</v>
      </c>
      <c r="Z123" s="5">
        <v>180.37</v>
      </c>
      <c r="AA123" s="5">
        <v>6.19</v>
      </c>
      <c r="AB123" s="5">
        <v>186.56</v>
      </c>
    </row>
    <row r="124" spans="1:28">
      <c r="A124" t="s">
        <v>511</v>
      </c>
      <c r="B124" s="1">
        <v>43575</v>
      </c>
      <c r="C124" s="6">
        <f t="shared" si="4"/>
        <v>2019</v>
      </c>
      <c r="D124" s="9" t="str">
        <f t="shared" si="3"/>
        <v>Q2</v>
      </c>
      <c r="E124" s="7">
        <f t="shared" si="5"/>
        <v>4</v>
      </c>
      <c r="F124" t="s">
        <v>140</v>
      </c>
      <c r="G124" t="s">
        <v>512</v>
      </c>
      <c r="H124" t="s">
        <v>45</v>
      </c>
      <c r="I124" t="s">
        <v>45</v>
      </c>
      <c r="J124" t="s">
        <v>46</v>
      </c>
      <c r="K124" t="s">
        <v>62</v>
      </c>
      <c r="L124" t="s">
        <v>31</v>
      </c>
      <c r="M124" t="s">
        <v>513</v>
      </c>
      <c r="N124" t="s">
        <v>57</v>
      </c>
      <c r="O124" t="s">
        <v>58</v>
      </c>
      <c r="P124" t="s">
        <v>35</v>
      </c>
      <c r="Q124" s="1">
        <v>43630</v>
      </c>
      <c r="R124" s="6">
        <f>Data_Table[[#This Row],[Shipping Date]]-Data_Table[[#This Row],[Order Date]]</f>
        <v>55</v>
      </c>
      <c r="S124" s="10">
        <v>2.52</v>
      </c>
      <c r="T124" s="10">
        <v>4</v>
      </c>
      <c r="U124" s="10">
        <v>1.48</v>
      </c>
      <c r="V124">
        <v>31</v>
      </c>
      <c r="W124" s="5">
        <v>78.12</v>
      </c>
      <c r="X124" s="3">
        <v>0.01</v>
      </c>
      <c r="Y124" s="5">
        <v>0.78</v>
      </c>
      <c r="Z124" s="5">
        <v>77.34</v>
      </c>
      <c r="AA124" s="5">
        <v>1.3</v>
      </c>
      <c r="AB124" s="5">
        <v>78.64</v>
      </c>
    </row>
    <row r="125" spans="1:28">
      <c r="A125" t="s">
        <v>514</v>
      </c>
      <c r="B125" s="1">
        <v>43581</v>
      </c>
      <c r="C125" s="6">
        <f t="shared" si="4"/>
        <v>2019</v>
      </c>
      <c r="D125" s="9" t="str">
        <f t="shared" si="3"/>
        <v>Q2</v>
      </c>
      <c r="E125" s="7">
        <f t="shared" si="5"/>
        <v>4</v>
      </c>
      <c r="F125" t="s">
        <v>144</v>
      </c>
      <c r="G125" t="s">
        <v>515</v>
      </c>
      <c r="H125" t="s">
        <v>27</v>
      </c>
      <c r="I125" t="s">
        <v>28</v>
      </c>
      <c r="J125" t="s">
        <v>29</v>
      </c>
      <c r="K125" t="s">
        <v>66</v>
      </c>
      <c r="L125" t="s">
        <v>73</v>
      </c>
      <c r="M125" t="s">
        <v>516</v>
      </c>
      <c r="N125" t="s">
        <v>33</v>
      </c>
      <c r="O125" t="s">
        <v>34</v>
      </c>
      <c r="P125" t="s">
        <v>35</v>
      </c>
      <c r="Q125" s="1">
        <v>43583</v>
      </c>
      <c r="R125" s="6">
        <f>Data_Table[[#This Row],[Shipping Date]]-Data_Table[[#This Row],[Order Date]]</f>
        <v>2</v>
      </c>
      <c r="S125" s="10">
        <v>8.82</v>
      </c>
      <c r="T125" s="10">
        <v>20.99</v>
      </c>
      <c r="U125" s="10">
        <v>12.17</v>
      </c>
      <c r="V125">
        <v>19</v>
      </c>
      <c r="W125" s="5">
        <v>167.58</v>
      </c>
      <c r="X125" s="3">
        <v>0.01</v>
      </c>
      <c r="Y125" s="5">
        <v>1.68</v>
      </c>
      <c r="Z125" s="5">
        <v>165.9</v>
      </c>
      <c r="AA125" s="5">
        <v>4.8099999999999996</v>
      </c>
      <c r="AB125" s="5">
        <v>170.71</v>
      </c>
    </row>
    <row r="126" spans="1:28">
      <c r="A126" t="s">
        <v>517</v>
      </c>
      <c r="B126" s="1">
        <v>43582</v>
      </c>
      <c r="C126" s="6">
        <f t="shared" si="4"/>
        <v>2019</v>
      </c>
      <c r="D126" s="9" t="str">
        <f t="shared" si="3"/>
        <v>Q2</v>
      </c>
      <c r="E126" s="7">
        <f t="shared" si="5"/>
        <v>4</v>
      </c>
      <c r="F126" t="s">
        <v>148</v>
      </c>
      <c r="G126" t="s">
        <v>518</v>
      </c>
      <c r="H126" t="s">
        <v>39</v>
      </c>
      <c r="I126" t="s">
        <v>39</v>
      </c>
      <c r="J126" t="s">
        <v>107</v>
      </c>
      <c r="K126" t="s">
        <v>47</v>
      </c>
      <c r="L126" t="s">
        <v>176</v>
      </c>
      <c r="M126" t="s">
        <v>519</v>
      </c>
      <c r="N126" t="s">
        <v>50</v>
      </c>
      <c r="O126" t="s">
        <v>34</v>
      </c>
      <c r="P126" t="s">
        <v>52</v>
      </c>
      <c r="Q126" s="1">
        <v>43596</v>
      </c>
      <c r="R126" s="6">
        <f>Data_Table[[#This Row],[Shipping Date]]-Data_Table[[#This Row],[Order Date]]</f>
        <v>14</v>
      </c>
      <c r="S126" s="10">
        <v>7.61</v>
      </c>
      <c r="T126" s="10">
        <v>12.28</v>
      </c>
      <c r="U126" s="10">
        <v>4.67</v>
      </c>
      <c r="V126">
        <v>29</v>
      </c>
      <c r="W126" s="5">
        <v>220.69</v>
      </c>
      <c r="X126" s="3">
        <v>0</v>
      </c>
      <c r="Y126" s="5">
        <v>0</v>
      </c>
      <c r="Z126" s="5">
        <v>220.69</v>
      </c>
      <c r="AA126" s="5">
        <v>6.35</v>
      </c>
      <c r="AB126" s="5">
        <v>227.04</v>
      </c>
    </row>
    <row r="127" spans="1:28">
      <c r="A127" t="s">
        <v>520</v>
      </c>
      <c r="B127" s="1">
        <v>43583</v>
      </c>
      <c r="C127" s="6">
        <f t="shared" si="4"/>
        <v>2019</v>
      </c>
      <c r="D127" s="9" t="str">
        <f t="shared" si="3"/>
        <v>Q2</v>
      </c>
      <c r="E127" s="7">
        <f t="shared" si="5"/>
        <v>4</v>
      </c>
      <c r="F127" t="s">
        <v>153</v>
      </c>
      <c r="G127" t="s">
        <v>521</v>
      </c>
      <c r="H127" t="s">
        <v>45</v>
      </c>
      <c r="I127" t="s">
        <v>45</v>
      </c>
      <c r="J127" t="s">
        <v>29</v>
      </c>
      <c r="K127" t="s">
        <v>62</v>
      </c>
      <c r="L127" t="s">
        <v>31</v>
      </c>
      <c r="M127" t="s">
        <v>522</v>
      </c>
      <c r="N127" t="s">
        <v>57</v>
      </c>
      <c r="O127" t="s">
        <v>34</v>
      </c>
      <c r="P127" t="s">
        <v>35</v>
      </c>
      <c r="Q127" s="1">
        <v>43594</v>
      </c>
      <c r="R127" s="6">
        <f>Data_Table[[#This Row],[Shipping Date]]-Data_Table[[#This Row],[Order Date]]</f>
        <v>11</v>
      </c>
      <c r="S127" s="10">
        <v>1.59</v>
      </c>
      <c r="T127" s="10">
        <v>2.61</v>
      </c>
      <c r="U127" s="10">
        <v>1.02</v>
      </c>
      <c r="V127">
        <v>9</v>
      </c>
      <c r="W127" s="5">
        <v>14.31</v>
      </c>
      <c r="X127" s="3">
        <v>0.06</v>
      </c>
      <c r="Y127" s="5">
        <v>0.86</v>
      </c>
      <c r="Z127" s="5">
        <v>13.45</v>
      </c>
      <c r="AA127" s="5">
        <v>0.5</v>
      </c>
      <c r="AB127" s="5">
        <v>13.95</v>
      </c>
    </row>
    <row r="128" spans="1:28">
      <c r="A128" t="s">
        <v>523</v>
      </c>
      <c r="B128" s="1">
        <v>43583</v>
      </c>
      <c r="C128" s="6">
        <f t="shared" si="4"/>
        <v>2019</v>
      </c>
      <c r="D128" s="9" t="str">
        <f t="shared" si="3"/>
        <v>Q2</v>
      </c>
      <c r="E128" s="7">
        <f t="shared" si="5"/>
        <v>4</v>
      </c>
      <c r="F128" t="s">
        <v>157</v>
      </c>
      <c r="G128" t="s">
        <v>524</v>
      </c>
      <c r="H128" t="s">
        <v>39</v>
      </c>
      <c r="I128" t="s">
        <v>39</v>
      </c>
      <c r="J128" t="s">
        <v>29</v>
      </c>
      <c r="K128" t="s">
        <v>525</v>
      </c>
      <c r="L128" t="s">
        <v>31</v>
      </c>
      <c r="M128" t="s">
        <v>526</v>
      </c>
      <c r="N128" t="s">
        <v>33</v>
      </c>
      <c r="O128" t="s">
        <v>58</v>
      </c>
      <c r="P128" t="s">
        <v>35</v>
      </c>
      <c r="Q128" s="1">
        <v>43629</v>
      </c>
      <c r="R128" s="6">
        <f>Data_Table[[#This Row],[Shipping Date]]-Data_Table[[#This Row],[Order Date]]</f>
        <v>46</v>
      </c>
      <c r="S128" s="10">
        <v>6.39</v>
      </c>
      <c r="T128" s="10">
        <v>19.98</v>
      </c>
      <c r="U128" s="10">
        <v>13.59</v>
      </c>
      <c r="V128">
        <v>7</v>
      </c>
      <c r="W128" s="5">
        <v>44.73</v>
      </c>
      <c r="X128" s="3">
        <v>0.01</v>
      </c>
      <c r="Y128" s="5">
        <v>0.45</v>
      </c>
      <c r="Z128" s="5">
        <v>44.28</v>
      </c>
      <c r="AA128" s="5">
        <v>4</v>
      </c>
      <c r="AB128" s="5">
        <v>48.28</v>
      </c>
    </row>
    <row r="129" spans="1:28">
      <c r="A129" t="s">
        <v>527</v>
      </c>
      <c r="B129" s="1">
        <v>43585</v>
      </c>
      <c r="C129" s="6">
        <f t="shared" si="4"/>
        <v>2019</v>
      </c>
      <c r="D129" s="9" t="str">
        <f t="shared" si="3"/>
        <v>Q2</v>
      </c>
      <c r="E129" s="7">
        <f t="shared" si="5"/>
        <v>4</v>
      </c>
      <c r="F129" t="s">
        <v>161</v>
      </c>
      <c r="G129" t="s">
        <v>528</v>
      </c>
      <c r="H129" t="s">
        <v>39</v>
      </c>
      <c r="I129" t="s">
        <v>39</v>
      </c>
      <c r="J129" t="s">
        <v>29</v>
      </c>
      <c r="K129" t="s">
        <v>90</v>
      </c>
      <c r="L129" t="s">
        <v>31</v>
      </c>
      <c r="M129" t="s">
        <v>529</v>
      </c>
      <c r="N129" t="s">
        <v>57</v>
      </c>
      <c r="O129" t="s">
        <v>58</v>
      </c>
      <c r="P129" t="s">
        <v>52</v>
      </c>
      <c r="Q129" s="1">
        <v>43599</v>
      </c>
      <c r="R129" s="6">
        <f>Data_Table[[#This Row],[Shipping Date]]-Data_Table[[#This Row],[Order Date]]</f>
        <v>14</v>
      </c>
      <c r="S129" s="10">
        <v>32.020000000000003</v>
      </c>
      <c r="T129" s="10">
        <v>152.47999999999999</v>
      </c>
      <c r="U129" s="10">
        <v>120.46</v>
      </c>
      <c r="V129">
        <v>16</v>
      </c>
      <c r="W129" s="5">
        <v>512.32000000000005</v>
      </c>
      <c r="X129" s="3">
        <v>0.1</v>
      </c>
      <c r="Y129" s="5">
        <v>51.23</v>
      </c>
      <c r="Z129" s="5">
        <v>461.09</v>
      </c>
      <c r="AA129" s="5">
        <v>4</v>
      </c>
      <c r="AB129" s="5">
        <v>465.09</v>
      </c>
    </row>
    <row r="130" spans="1:28">
      <c r="A130" t="s">
        <v>530</v>
      </c>
      <c r="B130" s="1">
        <v>43585</v>
      </c>
      <c r="C130" s="6">
        <f t="shared" si="4"/>
        <v>2019</v>
      </c>
      <c r="D130" s="9" t="str">
        <f t="shared" si="3"/>
        <v>Q2</v>
      </c>
      <c r="E130" s="7">
        <f t="shared" si="5"/>
        <v>4</v>
      </c>
      <c r="F130" t="s">
        <v>165</v>
      </c>
      <c r="G130" t="s">
        <v>531</v>
      </c>
      <c r="H130" t="s">
        <v>45</v>
      </c>
      <c r="I130" t="s">
        <v>45</v>
      </c>
      <c r="J130" t="s">
        <v>46</v>
      </c>
      <c r="K130" t="s">
        <v>66</v>
      </c>
      <c r="L130" t="s">
        <v>31</v>
      </c>
      <c r="M130" t="s">
        <v>532</v>
      </c>
      <c r="N130" t="s">
        <v>33</v>
      </c>
      <c r="O130" t="s">
        <v>41</v>
      </c>
      <c r="P130" t="s">
        <v>35</v>
      </c>
      <c r="Q130" s="1">
        <v>43606</v>
      </c>
      <c r="R130" s="6">
        <f>Data_Table[[#This Row],[Shipping Date]]-Data_Table[[#This Row],[Order Date]]</f>
        <v>21</v>
      </c>
      <c r="S130" s="10">
        <v>7.61</v>
      </c>
      <c r="T130" s="10">
        <v>12.28</v>
      </c>
      <c r="U130" s="10">
        <v>4.67</v>
      </c>
      <c r="V130">
        <v>27</v>
      </c>
      <c r="W130" s="5">
        <v>205.47</v>
      </c>
      <c r="X130" s="3">
        <v>0.03</v>
      </c>
      <c r="Y130" s="5">
        <v>6.16</v>
      </c>
      <c r="Z130" s="5">
        <v>199.31</v>
      </c>
      <c r="AA130" s="5">
        <v>6.35</v>
      </c>
      <c r="AB130" s="5">
        <v>205.66</v>
      </c>
    </row>
    <row r="131" spans="1:28">
      <c r="A131" t="s">
        <v>533</v>
      </c>
      <c r="B131" s="1">
        <v>43585</v>
      </c>
      <c r="C131" s="6">
        <f t="shared" si="4"/>
        <v>2019</v>
      </c>
      <c r="D131" s="9" t="str">
        <f t="shared" si="3"/>
        <v>Q2</v>
      </c>
      <c r="E131" s="7">
        <f t="shared" si="5"/>
        <v>4</v>
      </c>
      <c r="F131" t="s">
        <v>170</v>
      </c>
      <c r="G131" t="s">
        <v>534</v>
      </c>
      <c r="H131" t="s">
        <v>27</v>
      </c>
      <c r="I131" t="s">
        <v>28</v>
      </c>
      <c r="J131" t="s">
        <v>72</v>
      </c>
      <c r="K131" t="s">
        <v>433</v>
      </c>
      <c r="L131" t="s">
        <v>31</v>
      </c>
      <c r="M131" t="s">
        <v>535</v>
      </c>
      <c r="N131" t="s">
        <v>50</v>
      </c>
      <c r="O131" t="s">
        <v>34</v>
      </c>
      <c r="P131" t="s">
        <v>35</v>
      </c>
      <c r="Q131" s="1">
        <v>43610</v>
      </c>
      <c r="R131" s="6">
        <f>Data_Table[[#This Row],[Shipping Date]]-Data_Table[[#This Row],[Order Date]]</f>
        <v>25</v>
      </c>
      <c r="S131" s="10">
        <v>10.07</v>
      </c>
      <c r="T131" s="10">
        <v>15.98</v>
      </c>
      <c r="U131" s="10">
        <v>5.91</v>
      </c>
      <c r="V131">
        <v>39</v>
      </c>
      <c r="W131" s="5">
        <v>392.73</v>
      </c>
      <c r="X131" s="3">
        <v>0.09</v>
      </c>
      <c r="Y131" s="5">
        <v>35.35</v>
      </c>
      <c r="Z131" s="5">
        <v>357.38</v>
      </c>
      <c r="AA131" s="5">
        <v>4</v>
      </c>
      <c r="AB131" s="5">
        <v>361.38</v>
      </c>
    </row>
    <row r="132" spans="1:28">
      <c r="A132" t="s">
        <v>536</v>
      </c>
      <c r="B132" s="1">
        <v>43586</v>
      </c>
      <c r="C132" s="6">
        <f t="shared" si="4"/>
        <v>2019</v>
      </c>
      <c r="D132" s="9" t="str">
        <f t="shared" si="3"/>
        <v>Q2</v>
      </c>
      <c r="E132" s="7">
        <f t="shared" si="5"/>
        <v>5</v>
      </c>
      <c r="F132" t="s">
        <v>174</v>
      </c>
      <c r="G132" t="s">
        <v>537</v>
      </c>
      <c r="H132" t="s">
        <v>27</v>
      </c>
      <c r="I132" t="s">
        <v>28</v>
      </c>
      <c r="J132" t="s">
        <v>29</v>
      </c>
      <c r="K132" t="s">
        <v>90</v>
      </c>
      <c r="L132" t="s">
        <v>31</v>
      </c>
      <c r="M132" t="s">
        <v>538</v>
      </c>
      <c r="N132" t="s">
        <v>57</v>
      </c>
      <c r="O132" t="s">
        <v>41</v>
      </c>
      <c r="P132" t="s">
        <v>35</v>
      </c>
      <c r="Q132" s="1">
        <v>43634</v>
      </c>
      <c r="R132" s="6">
        <f>Data_Table[[#This Row],[Shipping Date]]-Data_Table[[#This Row],[Order Date]]</f>
        <v>48</v>
      </c>
      <c r="S132" s="10">
        <v>4.79</v>
      </c>
      <c r="T132" s="10">
        <v>11.97</v>
      </c>
      <c r="U132" s="10">
        <v>7.18</v>
      </c>
      <c r="V132">
        <v>7</v>
      </c>
      <c r="W132" s="5">
        <v>33.53</v>
      </c>
      <c r="X132" s="3">
        <v>0.05</v>
      </c>
      <c r="Y132" s="5">
        <v>1.68</v>
      </c>
      <c r="Z132" s="5">
        <v>31.85</v>
      </c>
      <c r="AA132" s="5">
        <v>5.81</v>
      </c>
      <c r="AB132" s="5">
        <v>37.659999999999997</v>
      </c>
    </row>
    <row r="133" spans="1:28">
      <c r="A133" t="s">
        <v>539</v>
      </c>
      <c r="B133" s="1">
        <v>43587</v>
      </c>
      <c r="C133" s="6">
        <f t="shared" si="4"/>
        <v>2019</v>
      </c>
      <c r="D133" s="9" t="str">
        <f t="shared" ref="D133:D196" si="6">"Q"&amp;ROUNDUP(MONTH(B133)/3,0)</f>
        <v>Q2</v>
      </c>
      <c r="E133" s="7">
        <f t="shared" si="5"/>
        <v>5</v>
      </c>
      <c r="F133" t="s">
        <v>180</v>
      </c>
      <c r="G133" t="s">
        <v>540</v>
      </c>
      <c r="H133" t="s">
        <v>39</v>
      </c>
      <c r="I133" t="s">
        <v>39</v>
      </c>
      <c r="J133" t="s">
        <v>107</v>
      </c>
      <c r="K133" t="s">
        <v>90</v>
      </c>
      <c r="L133" t="s">
        <v>31</v>
      </c>
      <c r="M133" t="s">
        <v>541</v>
      </c>
      <c r="N133" t="s">
        <v>33</v>
      </c>
      <c r="O133" t="s">
        <v>58</v>
      </c>
      <c r="P133" t="s">
        <v>35</v>
      </c>
      <c r="Q133" s="1">
        <v>43615</v>
      </c>
      <c r="R133" s="6">
        <f>Data_Table[[#This Row],[Shipping Date]]-Data_Table[[#This Row],[Order Date]]</f>
        <v>28</v>
      </c>
      <c r="S133" s="10">
        <v>8.7100000000000009</v>
      </c>
      <c r="T133" s="10">
        <v>14.28</v>
      </c>
      <c r="U133" s="10">
        <v>5.57</v>
      </c>
      <c r="V133">
        <v>42</v>
      </c>
      <c r="W133" s="5">
        <v>365.82</v>
      </c>
      <c r="X133" s="3">
        <v>0.1</v>
      </c>
      <c r="Y133" s="5">
        <v>36.58</v>
      </c>
      <c r="Z133" s="5">
        <v>329.24</v>
      </c>
      <c r="AA133" s="5">
        <v>2.99</v>
      </c>
      <c r="AB133" s="5">
        <v>332.23</v>
      </c>
    </row>
    <row r="134" spans="1:28">
      <c r="A134" t="s">
        <v>542</v>
      </c>
      <c r="B134" s="1">
        <v>43587</v>
      </c>
      <c r="C134" s="6">
        <f t="shared" ref="C134:C197" si="7">YEAR(B134)</f>
        <v>2019</v>
      </c>
      <c r="D134" s="9" t="str">
        <f t="shared" si="6"/>
        <v>Q2</v>
      </c>
      <c r="E134" s="7">
        <f t="shared" ref="E134:E197" si="8">MONTH(B134)</f>
        <v>5</v>
      </c>
      <c r="F134" t="s">
        <v>184</v>
      </c>
      <c r="G134" t="s">
        <v>543</v>
      </c>
      <c r="H134" t="s">
        <v>45</v>
      </c>
      <c r="I134" t="s">
        <v>45</v>
      </c>
      <c r="J134" t="s">
        <v>46</v>
      </c>
      <c r="K134" t="s">
        <v>125</v>
      </c>
      <c r="L134" t="s">
        <v>73</v>
      </c>
      <c r="M134" t="s">
        <v>544</v>
      </c>
      <c r="N134" t="s">
        <v>33</v>
      </c>
      <c r="O134" t="s">
        <v>58</v>
      </c>
      <c r="P134" t="s">
        <v>35</v>
      </c>
      <c r="Q134" s="1">
        <v>43635</v>
      </c>
      <c r="R134" s="6">
        <f>Data_Table[[#This Row],[Shipping Date]]-Data_Table[[#This Row],[Order Date]]</f>
        <v>48</v>
      </c>
      <c r="S134" s="10">
        <v>54.29</v>
      </c>
      <c r="T134" s="10">
        <v>90.48</v>
      </c>
      <c r="U134" s="10">
        <v>36.19</v>
      </c>
      <c r="V134">
        <v>15</v>
      </c>
      <c r="W134" s="5">
        <v>814.35</v>
      </c>
      <c r="X134" s="3">
        <v>0.05</v>
      </c>
      <c r="Y134" s="5">
        <v>40.72</v>
      </c>
      <c r="Z134" s="5">
        <v>773.63</v>
      </c>
      <c r="AA134" s="5">
        <v>19.989999999999998</v>
      </c>
      <c r="AB134" s="5">
        <v>793.62</v>
      </c>
    </row>
    <row r="135" spans="1:28">
      <c r="A135" t="s">
        <v>545</v>
      </c>
      <c r="B135" s="1">
        <v>43588</v>
      </c>
      <c r="C135" s="6">
        <f t="shared" si="7"/>
        <v>2019</v>
      </c>
      <c r="D135" s="9" t="str">
        <f t="shared" si="6"/>
        <v>Q2</v>
      </c>
      <c r="E135" s="7">
        <f t="shared" si="8"/>
        <v>5</v>
      </c>
      <c r="F135" t="s">
        <v>188</v>
      </c>
      <c r="G135" t="s">
        <v>546</v>
      </c>
      <c r="H135" t="s">
        <v>27</v>
      </c>
      <c r="I135" t="s">
        <v>28</v>
      </c>
      <c r="J135" t="s">
        <v>46</v>
      </c>
      <c r="K135" t="s">
        <v>525</v>
      </c>
      <c r="L135" t="s">
        <v>73</v>
      </c>
      <c r="M135" t="s">
        <v>547</v>
      </c>
      <c r="N135" t="s">
        <v>50</v>
      </c>
      <c r="O135" t="s">
        <v>51</v>
      </c>
      <c r="P135" t="s">
        <v>35</v>
      </c>
      <c r="Q135" s="1">
        <v>43599</v>
      </c>
      <c r="R135" s="6">
        <f>Data_Table[[#This Row],[Shipping Date]]-Data_Table[[#This Row],[Order Date]]</f>
        <v>11</v>
      </c>
      <c r="S135" s="10">
        <v>3.52</v>
      </c>
      <c r="T135" s="10">
        <v>5.68</v>
      </c>
      <c r="U135" s="10">
        <v>2.16</v>
      </c>
      <c r="V135">
        <v>20</v>
      </c>
      <c r="W135" s="5">
        <v>70.400000000000006</v>
      </c>
      <c r="X135" s="3">
        <v>7.0000000000000007E-2</v>
      </c>
      <c r="Y135" s="5">
        <v>4.93</v>
      </c>
      <c r="Z135" s="5">
        <v>65.47</v>
      </c>
      <c r="AA135" s="5">
        <v>1.39</v>
      </c>
      <c r="AB135" s="5">
        <v>66.86</v>
      </c>
    </row>
    <row r="136" spans="1:28">
      <c r="A136" t="s">
        <v>548</v>
      </c>
      <c r="B136" s="1">
        <v>43589</v>
      </c>
      <c r="C136" s="6">
        <f t="shared" si="7"/>
        <v>2019</v>
      </c>
      <c r="D136" s="9" t="str">
        <f t="shared" si="6"/>
        <v>Q2</v>
      </c>
      <c r="E136" s="7">
        <f t="shared" si="8"/>
        <v>5</v>
      </c>
      <c r="F136" t="s">
        <v>192</v>
      </c>
      <c r="G136" t="s">
        <v>549</v>
      </c>
      <c r="H136" t="s">
        <v>27</v>
      </c>
      <c r="I136" t="s">
        <v>28</v>
      </c>
      <c r="J136" t="s">
        <v>29</v>
      </c>
      <c r="K136" t="s">
        <v>150</v>
      </c>
      <c r="L136" t="s">
        <v>73</v>
      </c>
      <c r="M136" t="s">
        <v>550</v>
      </c>
      <c r="N136" t="s">
        <v>33</v>
      </c>
      <c r="O136" t="s">
        <v>58</v>
      </c>
      <c r="P136" t="s">
        <v>35</v>
      </c>
      <c r="Q136" s="1">
        <v>43644</v>
      </c>
      <c r="R136" s="6">
        <f>Data_Table[[#This Row],[Shipping Date]]-Data_Table[[#This Row],[Order Date]]</f>
        <v>55</v>
      </c>
      <c r="S136" s="10">
        <v>3.47</v>
      </c>
      <c r="T136" s="10">
        <v>6.68</v>
      </c>
      <c r="U136" s="10">
        <v>3.21</v>
      </c>
      <c r="V136">
        <v>41</v>
      </c>
      <c r="W136" s="5">
        <v>142.27000000000001</v>
      </c>
      <c r="X136" s="3">
        <v>0.08</v>
      </c>
      <c r="Y136" s="5">
        <v>11.38</v>
      </c>
      <c r="Z136" s="5">
        <v>130.88999999999999</v>
      </c>
      <c r="AA136" s="5">
        <v>1.5</v>
      </c>
      <c r="AB136" s="5">
        <v>132.38999999999999</v>
      </c>
    </row>
    <row r="137" spans="1:28">
      <c r="A137" t="s">
        <v>551</v>
      </c>
      <c r="B137" s="1">
        <v>43590</v>
      </c>
      <c r="C137" s="6">
        <f t="shared" si="7"/>
        <v>2019</v>
      </c>
      <c r="D137" s="9" t="str">
        <f t="shared" si="6"/>
        <v>Q2</v>
      </c>
      <c r="E137" s="7">
        <f t="shared" si="8"/>
        <v>5</v>
      </c>
      <c r="F137" t="s">
        <v>196</v>
      </c>
      <c r="G137" t="s">
        <v>552</v>
      </c>
      <c r="H137" t="s">
        <v>39</v>
      </c>
      <c r="I137" t="s">
        <v>39</v>
      </c>
      <c r="J137" t="s">
        <v>29</v>
      </c>
      <c r="K137" t="s">
        <v>90</v>
      </c>
      <c r="L137" t="s">
        <v>48</v>
      </c>
      <c r="M137" t="s">
        <v>553</v>
      </c>
      <c r="N137" t="s">
        <v>33</v>
      </c>
      <c r="O137" t="s">
        <v>34</v>
      </c>
      <c r="P137" t="s">
        <v>35</v>
      </c>
      <c r="Q137" s="1">
        <v>43604</v>
      </c>
      <c r="R137" s="6">
        <f>Data_Table[[#This Row],[Shipping Date]]-Data_Table[[#This Row],[Order Date]]</f>
        <v>14</v>
      </c>
      <c r="S137" s="10">
        <v>10.07</v>
      </c>
      <c r="T137" s="10">
        <v>15.98</v>
      </c>
      <c r="U137" s="10">
        <v>5.91</v>
      </c>
      <c r="V137">
        <v>34</v>
      </c>
      <c r="W137" s="5">
        <v>342.38</v>
      </c>
      <c r="X137" s="3">
        <v>0.1</v>
      </c>
      <c r="Y137" s="5">
        <v>34.24</v>
      </c>
      <c r="Z137" s="5">
        <v>308.14</v>
      </c>
      <c r="AA137" s="5">
        <v>4</v>
      </c>
      <c r="AB137" s="5">
        <v>312.14</v>
      </c>
    </row>
    <row r="138" spans="1:28">
      <c r="A138" t="s">
        <v>554</v>
      </c>
      <c r="B138" s="1">
        <v>43592</v>
      </c>
      <c r="C138" s="6">
        <f t="shared" si="7"/>
        <v>2019</v>
      </c>
      <c r="D138" s="9" t="str">
        <f t="shared" si="6"/>
        <v>Q2</v>
      </c>
      <c r="E138" s="7">
        <f t="shared" si="8"/>
        <v>5</v>
      </c>
      <c r="F138" t="s">
        <v>200</v>
      </c>
      <c r="G138" t="s">
        <v>555</v>
      </c>
      <c r="H138" t="s">
        <v>45</v>
      </c>
      <c r="I138" t="s">
        <v>45</v>
      </c>
      <c r="J138" t="s">
        <v>46</v>
      </c>
      <c r="K138" t="s">
        <v>125</v>
      </c>
      <c r="L138" t="s">
        <v>31</v>
      </c>
      <c r="M138" t="s">
        <v>556</v>
      </c>
      <c r="N138" t="s">
        <v>50</v>
      </c>
      <c r="O138" t="s">
        <v>34</v>
      </c>
      <c r="P138" t="s">
        <v>35</v>
      </c>
      <c r="Q138" s="1">
        <v>43621</v>
      </c>
      <c r="R138" s="6">
        <f>Data_Table[[#This Row],[Shipping Date]]-Data_Table[[#This Row],[Order Date]]</f>
        <v>29</v>
      </c>
      <c r="S138" s="10">
        <v>4.79</v>
      </c>
      <c r="T138" s="10">
        <v>11.97</v>
      </c>
      <c r="U138" s="10">
        <v>7.18</v>
      </c>
      <c r="V138">
        <v>18</v>
      </c>
      <c r="W138" s="5">
        <v>86.22</v>
      </c>
      <c r="X138" s="3">
        <v>0.08</v>
      </c>
      <c r="Y138" s="5">
        <v>6.9</v>
      </c>
      <c r="Z138" s="5">
        <v>79.319999999999993</v>
      </c>
      <c r="AA138" s="5">
        <v>5.81</v>
      </c>
      <c r="AB138" s="5">
        <v>85.13</v>
      </c>
    </row>
    <row r="139" spans="1:28">
      <c r="A139" t="s">
        <v>557</v>
      </c>
      <c r="B139" s="1">
        <v>43594</v>
      </c>
      <c r="C139" s="6">
        <f t="shared" si="7"/>
        <v>2019</v>
      </c>
      <c r="D139" s="9" t="str">
        <f t="shared" si="6"/>
        <v>Q2</v>
      </c>
      <c r="E139" s="7">
        <f t="shared" si="8"/>
        <v>5</v>
      </c>
      <c r="F139" t="s">
        <v>204</v>
      </c>
      <c r="G139" t="s">
        <v>558</v>
      </c>
      <c r="H139" t="s">
        <v>27</v>
      </c>
      <c r="I139" t="s">
        <v>28</v>
      </c>
      <c r="J139" t="s">
        <v>107</v>
      </c>
      <c r="K139" t="s">
        <v>125</v>
      </c>
      <c r="L139" t="s">
        <v>73</v>
      </c>
      <c r="M139" t="s">
        <v>559</v>
      </c>
      <c r="N139" t="s">
        <v>57</v>
      </c>
      <c r="O139" t="s">
        <v>34</v>
      </c>
      <c r="P139" t="s">
        <v>52</v>
      </c>
      <c r="Q139" s="1">
        <v>43638</v>
      </c>
      <c r="R139" s="6">
        <f>Data_Table[[#This Row],[Shipping Date]]-Data_Table[[#This Row],[Order Date]]</f>
        <v>44</v>
      </c>
      <c r="S139" s="10">
        <v>8.82</v>
      </c>
      <c r="T139" s="10">
        <v>20.99</v>
      </c>
      <c r="U139" s="10">
        <v>12.17</v>
      </c>
      <c r="V139">
        <v>8</v>
      </c>
      <c r="W139" s="5">
        <v>70.56</v>
      </c>
      <c r="X139" s="3">
        <v>0.09</v>
      </c>
      <c r="Y139" s="5">
        <v>6.35</v>
      </c>
      <c r="Z139" s="5">
        <v>64.209999999999994</v>
      </c>
      <c r="AA139" s="5">
        <v>4.8099999999999996</v>
      </c>
      <c r="AB139" s="5">
        <v>69.02</v>
      </c>
    </row>
    <row r="140" spans="1:28">
      <c r="A140" t="s">
        <v>560</v>
      </c>
      <c r="B140" s="1">
        <v>43594</v>
      </c>
      <c r="C140" s="6">
        <f t="shared" si="7"/>
        <v>2019</v>
      </c>
      <c r="D140" s="9" t="str">
        <f t="shared" si="6"/>
        <v>Q2</v>
      </c>
      <c r="E140" s="7">
        <f t="shared" si="8"/>
        <v>5</v>
      </c>
      <c r="F140" t="s">
        <v>208</v>
      </c>
      <c r="G140" t="s">
        <v>561</v>
      </c>
      <c r="H140" t="s">
        <v>39</v>
      </c>
      <c r="I140" t="s">
        <v>39</v>
      </c>
      <c r="J140" t="s">
        <v>72</v>
      </c>
      <c r="K140" t="s">
        <v>62</v>
      </c>
      <c r="L140" t="s">
        <v>73</v>
      </c>
      <c r="M140" t="s">
        <v>562</v>
      </c>
      <c r="N140" t="s">
        <v>50</v>
      </c>
      <c r="O140" t="s">
        <v>34</v>
      </c>
      <c r="P140" t="s">
        <v>35</v>
      </c>
      <c r="Q140" s="1">
        <v>43649</v>
      </c>
      <c r="R140" s="6">
        <f>Data_Table[[#This Row],[Shipping Date]]-Data_Table[[#This Row],[Order Date]]</f>
        <v>55</v>
      </c>
      <c r="S140" s="10">
        <v>1.0900000000000001</v>
      </c>
      <c r="T140" s="10">
        <v>1.68</v>
      </c>
      <c r="U140" s="10">
        <v>0.59</v>
      </c>
      <c r="V140">
        <v>18</v>
      </c>
      <c r="W140" s="5">
        <v>19.62</v>
      </c>
      <c r="X140" s="3">
        <v>0.06</v>
      </c>
      <c r="Y140" s="5">
        <v>1.18</v>
      </c>
      <c r="Z140" s="5">
        <v>18.440000000000001</v>
      </c>
      <c r="AA140" s="5">
        <v>1</v>
      </c>
      <c r="AB140" s="5">
        <v>19.440000000000001</v>
      </c>
    </row>
    <row r="141" spans="1:28">
      <c r="A141" t="s">
        <v>563</v>
      </c>
      <c r="B141" s="1">
        <v>43595</v>
      </c>
      <c r="C141" s="6">
        <f t="shared" si="7"/>
        <v>2019</v>
      </c>
      <c r="D141" s="9" t="str">
        <f t="shared" si="6"/>
        <v>Q2</v>
      </c>
      <c r="E141" s="7">
        <f t="shared" si="8"/>
        <v>5</v>
      </c>
      <c r="F141" t="s">
        <v>212</v>
      </c>
      <c r="G141" t="s">
        <v>564</v>
      </c>
      <c r="H141" t="s">
        <v>45</v>
      </c>
      <c r="I141" t="s">
        <v>45</v>
      </c>
      <c r="J141" t="s">
        <v>29</v>
      </c>
      <c r="K141" t="s">
        <v>66</v>
      </c>
      <c r="L141" t="s">
        <v>31</v>
      </c>
      <c r="M141" t="s">
        <v>565</v>
      </c>
      <c r="N141" t="s">
        <v>57</v>
      </c>
      <c r="O141" t="s">
        <v>41</v>
      </c>
      <c r="P141" t="s">
        <v>35</v>
      </c>
      <c r="Q141" s="1">
        <v>43651</v>
      </c>
      <c r="R141" s="6">
        <f>Data_Table[[#This Row],[Shipping Date]]-Data_Table[[#This Row],[Order Date]]</f>
        <v>56</v>
      </c>
      <c r="S141" s="10">
        <v>54.52</v>
      </c>
      <c r="T141" s="10">
        <v>100.97</v>
      </c>
      <c r="U141" s="10">
        <v>46.45</v>
      </c>
      <c r="V141">
        <v>15</v>
      </c>
      <c r="W141" s="5">
        <v>817.8</v>
      </c>
      <c r="X141" s="3">
        <v>0.1</v>
      </c>
      <c r="Y141" s="5">
        <v>81.78</v>
      </c>
      <c r="Z141" s="5">
        <v>736.02</v>
      </c>
      <c r="AA141" s="5">
        <v>7.18</v>
      </c>
      <c r="AB141" s="5">
        <v>743.2</v>
      </c>
    </row>
    <row r="142" spans="1:28">
      <c r="A142" t="s">
        <v>566</v>
      </c>
      <c r="B142" s="1">
        <v>43598</v>
      </c>
      <c r="C142" s="6">
        <f t="shared" si="7"/>
        <v>2019</v>
      </c>
      <c r="D142" s="9" t="str">
        <f t="shared" si="6"/>
        <v>Q2</v>
      </c>
      <c r="E142" s="7">
        <f t="shared" si="8"/>
        <v>5</v>
      </c>
      <c r="F142" t="s">
        <v>216</v>
      </c>
      <c r="G142" t="s">
        <v>567</v>
      </c>
      <c r="H142" t="s">
        <v>27</v>
      </c>
      <c r="I142" t="s">
        <v>28</v>
      </c>
      <c r="J142" t="s">
        <v>107</v>
      </c>
      <c r="K142" t="s">
        <v>62</v>
      </c>
      <c r="L142" t="s">
        <v>31</v>
      </c>
      <c r="M142" t="s">
        <v>568</v>
      </c>
      <c r="N142" t="s">
        <v>33</v>
      </c>
      <c r="O142" t="s">
        <v>51</v>
      </c>
      <c r="P142" t="s">
        <v>52</v>
      </c>
      <c r="Q142" s="1">
        <v>43654</v>
      </c>
      <c r="R142" s="6">
        <f>Data_Table[[#This Row],[Shipping Date]]-Data_Table[[#This Row],[Order Date]]</f>
        <v>56</v>
      </c>
      <c r="S142" s="10">
        <v>2.52</v>
      </c>
      <c r="T142" s="10">
        <v>4</v>
      </c>
      <c r="U142" s="10">
        <v>1.48</v>
      </c>
      <c r="V142">
        <v>19</v>
      </c>
      <c r="W142" s="5">
        <v>47.88</v>
      </c>
      <c r="X142" s="3">
        <v>0.09</v>
      </c>
      <c r="Y142" s="5">
        <v>4.3099999999999996</v>
      </c>
      <c r="Z142" s="5">
        <v>43.57</v>
      </c>
      <c r="AA142" s="5">
        <v>1.3</v>
      </c>
      <c r="AB142" s="5">
        <v>44.87</v>
      </c>
    </row>
    <row r="143" spans="1:28">
      <c r="A143" t="s">
        <v>569</v>
      </c>
      <c r="B143" s="1">
        <v>43599</v>
      </c>
      <c r="C143" s="6">
        <f t="shared" si="7"/>
        <v>2019</v>
      </c>
      <c r="D143" s="9" t="str">
        <f t="shared" si="6"/>
        <v>Q2</v>
      </c>
      <c r="E143" s="7">
        <f t="shared" si="8"/>
        <v>5</v>
      </c>
      <c r="F143" t="s">
        <v>220</v>
      </c>
      <c r="G143" t="s">
        <v>570</v>
      </c>
      <c r="H143" t="s">
        <v>39</v>
      </c>
      <c r="I143" t="s">
        <v>39</v>
      </c>
      <c r="J143" t="s">
        <v>107</v>
      </c>
      <c r="K143" t="s">
        <v>62</v>
      </c>
      <c r="L143" t="s">
        <v>176</v>
      </c>
      <c r="M143" t="s">
        <v>571</v>
      </c>
      <c r="N143" t="s">
        <v>57</v>
      </c>
      <c r="O143" t="s">
        <v>58</v>
      </c>
      <c r="P143" t="s">
        <v>35</v>
      </c>
      <c r="Q143" s="1">
        <v>43617</v>
      </c>
      <c r="R143" s="6">
        <f>Data_Table[[#This Row],[Shipping Date]]-Data_Table[[#This Row],[Order Date]]</f>
        <v>18</v>
      </c>
      <c r="S143" s="10">
        <v>13.88</v>
      </c>
      <c r="T143" s="10">
        <v>22.38</v>
      </c>
      <c r="U143" s="10">
        <v>8.5</v>
      </c>
      <c r="V143">
        <v>26</v>
      </c>
      <c r="W143" s="5">
        <v>360.88</v>
      </c>
      <c r="X143" s="3">
        <v>0.1</v>
      </c>
      <c r="Y143" s="5">
        <v>36.090000000000003</v>
      </c>
      <c r="Z143" s="5">
        <v>324.79000000000002</v>
      </c>
      <c r="AA143" s="5">
        <v>15.1</v>
      </c>
      <c r="AB143" s="5">
        <v>339.89</v>
      </c>
    </row>
    <row r="144" spans="1:28">
      <c r="A144" t="s">
        <v>572</v>
      </c>
      <c r="B144" s="1">
        <v>43599</v>
      </c>
      <c r="C144" s="6">
        <f t="shared" si="7"/>
        <v>2019</v>
      </c>
      <c r="D144" s="9" t="str">
        <f t="shared" si="6"/>
        <v>Q2</v>
      </c>
      <c r="E144" s="7">
        <f t="shared" si="8"/>
        <v>5</v>
      </c>
      <c r="F144" t="s">
        <v>224</v>
      </c>
      <c r="G144" t="s">
        <v>573</v>
      </c>
      <c r="H144" t="s">
        <v>45</v>
      </c>
      <c r="I144" t="s">
        <v>45</v>
      </c>
      <c r="J144" t="s">
        <v>29</v>
      </c>
      <c r="K144" t="s">
        <v>167</v>
      </c>
      <c r="L144" t="s">
        <v>31</v>
      </c>
      <c r="M144" t="s">
        <v>574</v>
      </c>
      <c r="N144" t="s">
        <v>33</v>
      </c>
      <c r="O144" t="s">
        <v>51</v>
      </c>
      <c r="P144" t="s">
        <v>35</v>
      </c>
      <c r="Q144" s="1">
        <v>43641</v>
      </c>
      <c r="R144" s="6">
        <f>Data_Table[[#This Row],[Shipping Date]]-Data_Table[[#This Row],[Order Date]]</f>
        <v>42</v>
      </c>
      <c r="S144" s="10">
        <v>21.56</v>
      </c>
      <c r="T144" s="10">
        <v>36.549999999999997</v>
      </c>
      <c r="U144" s="10">
        <v>14.99</v>
      </c>
      <c r="V144">
        <v>45</v>
      </c>
      <c r="W144" s="5">
        <v>970.2</v>
      </c>
      <c r="X144" s="3">
        <v>0.1</v>
      </c>
      <c r="Y144" s="5">
        <v>97.02</v>
      </c>
      <c r="Z144" s="5">
        <v>873.18</v>
      </c>
      <c r="AA144" s="5">
        <v>13.89</v>
      </c>
      <c r="AB144" s="5">
        <v>887.07</v>
      </c>
    </row>
    <row r="145" spans="1:28">
      <c r="A145" t="s">
        <v>575</v>
      </c>
      <c r="B145" s="1">
        <v>43600</v>
      </c>
      <c r="C145" s="6">
        <f t="shared" si="7"/>
        <v>2019</v>
      </c>
      <c r="D145" s="9" t="str">
        <f t="shared" si="6"/>
        <v>Q2</v>
      </c>
      <c r="E145" s="7">
        <f t="shared" si="8"/>
        <v>5</v>
      </c>
      <c r="F145" t="s">
        <v>228</v>
      </c>
      <c r="G145" t="s">
        <v>576</v>
      </c>
      <c r="H145" t="s">
        <v>27</v>
      </c>
      <c r="I145" t="s">
        <v>28</v>
      </c>
      <c r="J145" t="s">
        <v>72</v>
      </c>
      <c r="K145" t="s">
        <v>30</v>
      </c>
      <c r="L145" t="s">
        <v>176</v>
      </c>
      <c r="M145" t="s">
        <v>577</v>
      </c>
      <c r="N145" t="s">
        <v>33</v>
      </c>
      <c r="O145" t="s">
        <v>34</v>
      </c>
      <c r="P145" t="s">
        <v>52</v>
      </c>
      <c r="Q145" s="1">
        <v>43655</v>
      </c>
      <c r="R145" s="6">
        <f>Data_Table[[#This Row],[Shipping Date]]-Data_Table[[#This Row],[Order Date]]</f>
        <v>55</v>
      </c>
      <c r="S145" s="10">
        <v>19.78</v>
      </c>
      <c r="T145" s="10">
        <v>45.99</v>
      </c>
      <c r="U145" s="10">
        <v>26.21</v>
      </c>
      <c r="V145">
        <v>14</v>
      </c>
      <c r="W145" s="5">
        <v>276.92</v>
      </c>
      <c r="X145" s="3">
        <v>0.02</v>
      </c>
      <c r="Y145" s="5">
        <v>5.54</v>
      </c>
      <c r="Z145" s="5">
        <v>271.38</v>
      </c>
      <c r="AA145" s="5">
        <v>4.99</v>
      </c>
      <c r="AB145" s="5">
        <v>276.37</v>
      </c>
    </row>
    <row r="146" spans="1:28">
      <c r="A146" t="s">
        <v>578</v>
      </c>
      <c r="B146" s="1">
        <v>43603</v>
      </c>
      <c r="C146" s="6">
        <f t="shared" si="7"/>
        <v>2019</v>
      </c>
      <c r="D146" s="9" t="str">
        <f t="shared" si="6"/>
        <v>Q2</v>
      </c>
      <c r="E146" s="7">
        <f t="shared" si="8"/>
        <v>5</v>
      </c>
      <c r="F146" t="s">
        <v>231</v>
      </c>
      <c r="G146" t="s">
        <v>579</v>
      </c>
      <c r="H146" t="s">
        <v>39</v>
      </c>
      <c r="I146" t="s">
        <v>39</v>
      </c>
      <c r="J146" t="s">
        <v>29</v>
      </c>
      <c r="K146" t="s">
        <v>167</v>
      </c>
      <c r="L146" t="s">
        <v>31</v>
      </c>
      <c r="M146" t="s">
        <v>580</v>
      </c>
      <c r="N146" t="s">
        <v>33</v>
      </c>
      <c r="O146" t="s">
        <v>41</v>
      </c>
      <c r="P146" t="s">
        <v>35</v>
      </c>
      <c r="Q146" s="1">
        <v>43640</v>
      </c>
      <c r="R146" s="6">
        <f>Data_Table[[#This Row],[Shipping Date]]-Data_Table[[#This Row],[Order Date]]</f>
        <v>37</v>
      </c>
      <c r="S146" s="10">
        <v>54.29</v>
      </c>
      <c r="T146" s="10">
        <v>90.48</v>
      </c>
      <c r="U146" s="10">
        <v>36.19</v>
      </c>
      <c r="V146">
        <v>11</v>
      </c>
      <c r="W146" s="5">
        <v>597.19000000000005</v>
      </c>
      <c r="X146" s="3">
        <v>0.04</v>
      </c>
      <c r="Y146" s="5">
        <v>23.89</v>
      </c>
      <c r="Z146" s="5">
        <v>573.29999999999995</v>
      </c>
      <c r="AA146" s="5">
        <v>19.989999999999998</v>
      </c>
      <c r="AB146" s="5">
        <v>593.29</v>
      </c>
    </row>
    <row r="147" spans="1:28">
      <c r="A147" t="s">
        <v>581</v>
      </c>
      <c r="B147" s="1">
        <v>43604</v>
      </c>
      <c r="C147" s="6">
        <f t="shared" si="7"/>
        <v>2019</v>
      </c>
      <c r="D147" s="9" t="str">
        <f t="shared" si="6"/>
        <v>Q2</v>
      </c>
      <c r="E147" s="7">
        <f t="shared" si="8"/>
        <v>5</v>
      </c>
      <c r="F147" t="s">
        <v>235</v>
      </c>
      <c r="G147" t="s">
        <v>582</v>
      </c>
      <c r="H147" t="s">
        <v>45</v>
      </c>
      <c r="I147" t="s">
        <v>45</v>
      </c>
      <c r="J147" t="s">
        <v>107</v>
      </c>
      <c r="K147" t="s">
        <v>30</v>
      </c>
      <c r="L147" t="s">
        <v>176</v>
      </c>
      <c r="M147" t="s">
        <v>583</v>
      </c>
      <c r="N147" t="s">
        <v>50</v>
      </c>
      <c r="O147" t="s">
        <v>51</v>
      </c>
      <c r="P147" t="s">
        <v>35</v>
      </c>
      <c r="Q147" s="1">
        <v>43607</v>
      </c>
      <c r="R147" s="6">
        <f>Data_Table[[#This Row],[Shipping Date]]-Data_Table[[#This Row],[Order Date]]</f>
        <v>3</v>
      </c>
      <c r="S147" s="10">
        <v>9.91</v>
      </c>
      <c r="T147" s="10">
        <v>15.99</v>
      </c>
      <c r="U147" s="10">
        <v>6.08</v>
      </c>
      <c r="V147">
        <v>7</v>
      </c>
      <c r="W147" s="5">
        <v>69.37</v>
      </c>
      <c r="X147" s="3">
        <v>0.03</v>
      </c>
      <c r="Y147" s="5">
        <v>2.08</v>
      </c>
      <c r="Z147" s="5">
        <v>67.290000000000006</v>
      </c>
      <c r="AA147" s="5">
        <v>11.28</v>
      </c>
      <c r="AB147" s="5">
        <v>78.569999999999993</v>
      </c>
    </row>
    <row r="148" spans="1:28">
      <c r="A148" t="s">
        <v>584</v>
      </c>
      <c r="B148" s="1">
        <v>43604</v>
      </c>
      <c r="C148" s="6">
        <f t="shared" si="7"/>
        <v>2019</v>
      </c>
      <c r="D148" s="9" t="str">
        <f t="shared" si="6"/>
        <v>Q2</v>
      </c>
      <c r="E148" s="7">
        <f t="shared" si="8"/>
        <v>5</v>
      </c>
      <c r="F148" t="s">
        <v>239</v>
      </c>
      <c r="G148" t="s">
        <v>585</v>
      </c>
      <c r="H148" t="s">
        <v>27</v>
      </c>
      <c r="I148" t="s">
        <v>28</v>
      </c>
      <c r="J148" t="s">
        <v>107</v>
      </c>
      <c r="K148" t="s">
        <v>90</v>
      </c>
      <c r="L148" t="s">
        <v>31</v>
      </c>
      <c r="M148" t="s">
        <v>586</v>
      </c>
      <c r="N148" t="s">
        <v>57</v>
      </c>
      <c r="O148" t="s">
        <v>58</v>
      </c>
      <c r="P148" t="s">
        <v>35</v>
      </c>
      <c r="Q148" s="1">
        <v>43639</v>
      </c>
      <c r="R148" s="6">
        <f>Data_Table[[#This Row],[Shipping Date]]-Data_Table[[#This Row],[Order Date]]</f>
        <v>35</v>
      </c>
      <c r="S148" s="10">
        <v>3.75</v>
      </c>
      <c r="T148" s="10">
        <v>7.08</v>
      </c>
      <c r="U148" s="10">
        <v>3.33</v>
      </c>
      <c r="V148">
        <v>29</v>
      </c>
      <c r="W148" s="5">
        <v>108.75</v>
      </c>
      <c r="X148" s="3">
        <v>0.04</v>
      </c>
      <c r="Y148" s="5">
        <v>4.3499999999999996</v>
      </c>
      <c r="Z148" s="5">
        <v>104.4</v>
      </c>
      <c r="AA148" s="5">
        <v>2.35</v>
      </c>
      <c r="AB148" s="5">
        <v>106.75</v>
      </c>
    </row>
    <row r="149" spans="1:28">
      <c r="A149" t="s">
        <v>587</v>
      </c>
      <c r="B149" s="1">
        <v>43605</v>
      </c>
      <c r="C149" s="6">
        <f t="shared" si="7"/>
        <v>2019</v>
      </c>
      <c r="D149" s="9" t="str">
        <f t="shared" si="6"/>
        <v>Q2</v>
      </c>
      <c r="E149" s="7">
        <f t="shared" si="8"/>
        <v>5</v>
      </c>
      <c r="F149" t="s">
        <v>243</v>
      </c>
      <c r="G149" t="s">
        <v>588</v>
      </c>
      <c r="H149" t="s">
        <v>39</v>
      </c>
      <c r="I149" t="s">
        <v>39</v>
      </c>
      <c r="J149" t="s">
        <v>29</v>
      </c>
      <c r="K149" t="s">
        <v>150</v>
      </c>
      <c r="L149" t="s">
        <v>176</v>
      </c>
      <c r="M149" t="s">
        <v>589</v>
      </c>
      <c r="N149" t="s">
        <v>50</v>
      </c>
      <c r="O149" t="s">
        <v>34</v>
      </c>
      <c r="P149" t="s">
        <v>35</v>
      </c>
      <c r="Q149" s="1">
        <v>43641</v>
      </c>
      <c r="R149" s="6">
        <f>Data_Table[[#This Row],[Shipping Date]]-Data_Table[[#This Row],[Order Date]]</f>
        <v>36</v>
      </c>
      <c r="S149" s="10">
        <v>5.5</v>
      </c>
      <c r="T149" s="10">
        <v>12.22</v>
      </c>
      <c r="U149" s="10">
        <v>6.72</v>
      </c>
      <c r="V149">
        <v>35</v>
      </c>
      <c r="W149" s="5">
        <v>192.5</v>
      </c>
      <c r="X149" s="3">
        <v>0</v>
      </c>
      <c r="Y149" s="5">
        <v>0</v>
      </c>
      <c r="Z149" s="5">
        <v>192.5</v>
      </c>
      <c r="AA149" s="5">
        <v>2.85</v>
      </c>
      <c r="AB149" s="5">
        <v>195.35</v>
      </c>
    </row>
    <row r="150" spans="1:28">
      <c r="A150" t="s">
        <v>590</v>
      </c>
      <c r="B150" s="1">
        <v>43605</v>
      </c>
      <c r="C150" s="6">
        <f t="shared" si="7"/>
        <v>2019</v>
      </c>
      <c r="D150" s="9" t="str">
        <f t="shared" si="6"/>
        <v>Q2</v>
      </c>
      <c r="E150" s="7">
        <f t="shared" si="8"/>
        <v>5</v>
      </c>
      <c r="F150" t="s">
        <v>247</v>
      </c>
      <c r="G150" t="s">
        <v>591</v>
      </c>
      <c r="H150" t="s">
        <v>45</v>
      </c>
      <c r="I150" t="s">
        <v>45</v>
      </c>
      <c r="J150" t="s">
        <v>46</v>
      </c>
      <c r="K150" t="s">
        <v>416</v>
      </c>
      <c r="L150" t="s">
        <v>31</v>
      </c>
      <c r="M150" t="s">
        <v>592</v>
      </c>
      <c r="N150" t="s">
        <v>57</v>
      </c>
      <c r="O150" t="s">
        <v>41</v>
      </c>
      <c r="P150" t="s">
        <v>35</v>
      </c>
      <c r="Q150" s="1">
        <v>43613</v>
      </c>
      <c r="R150" s="6">
        <f>Data_Table[[#This Row],[Shipping Date]]-Data_Table[[#This Row],[Order Date]]</f>
        <v>8</v>
      </c>
      <c r="S150" s="10">
        <v>13.64</v>
      </c>
      <c r="T150" s="10">
        <v>20.98</v>
      </c>
      <c r="U150" s="10">
        <v>7.34</v>
      </c>
      <c r="V150">
        <v>47</v>
      </c>
      <c r="W150" s="5">
        <v>641.08000000000004</v>
      </c>
      <c r="X150" s="3">
        <v>0.1</v>
      </c>
      <c r="Y150" s="5">
        <v>64.11</v>
      </c>
      <c r="Z150" s="5">
        <v>576.97</v>
      </c>
      <c r="AA150" s="5">
        <v>1.49</v>
      </c>
      <c r="AB150" s="5">
        <v>578.46</v>
      </c>
    </row>
    <row r="151" spans="1:28">
      <c r="A151" t="s">
        <v>593</v>
      </c>
      <c r="B151" s="1">
        <v>43606</v>
      </c>
      <c r="C151" s="6">
        <f t="shared" si="7"/>
        <v>2019</v>
      </c>
      <c r="D151" s="9" t="str">
        <f t="shared" si="6"/>
        <v>Q2</v>
      </c>
      <c r="E151" s="7">
        <f t="shared" si="8"/>
        <v>5</v>
      </c>
      <c r="F151" t="s">
        <v>251</v>
      </c>
      <c r="G151" t="s">
        <v>594</v>
      </c>
      <c r="H151" t="s">
        <v>39</v>
      </c>
      <c r="I151" t="s">
        <v>39</v>
      </c>
      <c r="J151" t="s">
        <v>72</v>
      </c>
      <c r="K151" t="s">
        <v>90</v>
      </c>
      <c r="L151" t="s">
        <v>176</v>
      </c>
      <c r="M151" t="s">
        <v>595</v>
      </c>
      <c r="N151" t="s">
        <v>33</v>
      </c>
      <c r="O151" t="s">
        <v>34</v>
      </c>
      <c r="P151" t="s">
        <v>35</v>
      </c>
      <c r="Q151" s="1">
        <v>43642</v>
      </c>
      <c r="R151" s="6">
        <f>Data_Table[[#This Row],[Shipping Date]]-Data_Table[[#This Row],[Order Date]]</f>
        <v>36</v>
      </c>
      <c r="S151" s="10">
        <v>3.42</v>
      </c>
      <c r="T151" s="10">
        <v>8.34</v>
      </c>
      <c r="U151" s="10">
        <v>4.92</v>
      </c>
      <c r="V151">
        <v>24</v>
      </c>
      <c r="W151" s="5">
        <v>82.08</v>
      </c>
      <c r="X151" s="3">
        <v>0.1</v>
      </c>
      <c r="Y151" s="5">
        <v>8.2100000000000009</v>
      </c>
      <c r="Z151" s="5">
        <v>73.87</v>
      </c>
      <c r="AA151" s="5">
        <v>2.64</v>
      </c>
      <c r="AB151" s="5">
        <v>76.510000000000005</v>
      </c>
    </row>
    <row r="152" spans="1:28">
      <c r="A152" t="s">
        <v>596</v>
      </c>
      <c r="B152" s="1">
        <v>43607</v>
      </c>
      <c r="C152" s="6">
        <f t="shared" si="7"/>
        <v>2019</v>
      </c>
      <c r="D152" s="9" t="str">
        <f t="shared" si="6"/>
        <v>Q2</v>
      </c>
      <c r="E152" s="7">
        <f t="shared" si="8"/>
        <v>5</v>
      </c>
      <c r="F152" t="s">
        <v>255</v>
      </c>
      <c r="G152" t="s">
        <v>597</v>
      </c>
      <c r="H152" t="s">
        <v>45</v>
      </c>
      <c r="I152" t="s">
        <v>45</v>
      </c>
      <c r="J152" t="s">
        <v>46</v>
      </c>
      <c r="K152" t="s">
        <v>30</v>
      </c>
      <c r="L152" t="s">
        <v>73</v>
      </c>
      <c r="M152" t="s">
        <v>112</v>
      </c>
      <c r="N152" t="s">
        <v>57</v>
      </c>
      <c r="O152" t="s">
        <v>41</v>
      </c>
      <c r="P152" t="s">
        <v>52</v>
      </c>
      <c r="Q152" s="1">
        <v>43624</v>
      </c>
      <c r="R152" s="6">
        <f>Data_Table[[#This Row],[Shipping Date]]-Data_Table[[#This Row],[Order Date]]</f>
        <v>17</v>
      </c>
      <c r="S152" s="10">
        <v>4.59</v>
      </c>
      <c r="T152" s="10">
        <v>7.28</v>
      </c>
      <c r="U152" s="10">
        <v>2.69</v>
      </c>
      <c r="V152">
        <v>2</v>
      </c>
      <c r="W152" s="5">
        <v>9.18</v>
      </c>
      <c r="X152" s="3">
        <v>0.08</v>
      </c>
      <c r="Y152" s="5">
        <v>0.73</v>
      </c>
      <c r="Z152" s="5">
        <v>8.4499999999999993</v>
      </c>
      <c r="AA152" s="5">
        <v>11.15</v>
      </c>
      <c r="AB152" s="5">
        <v>19.600000000000001</v>
      </c>
    </row>
    <row r="153" spans="1:28">
      <c r="A153" t="s">
        <v>598</v>
      </c>
      <c r="B153" s="1">
        <v>43607</v>
      </c>
      <c r="C153" s="6">
        <f t="shared" si="7"/>
        <v>2019</v>
      </c>
      <c r="D153" s="9" t="str">
        <f t="shared" si="6"/>
        <v>Q2</v>
      </c>
      <c r="E153" s="7">
        <f t="shared" si="8"/>
        <v>5</v>
      </c>
      <c r="F153" t="s">
        <v>259</v>
      </c>
      <c r="G153" t="s">
        <v>599</v>
      </c>
      <c r="H153" t="s">
        <v>27</v>
      </c>
      <c r="I153" t="s">
        <v>28</v>
      </c>
      <c r="J153" t="s">
        <v>29</v>
      </c>
      <c r="K153" t="s">
        <v>90</v>
      </c>
      <c r="L153" t="s">
        <v>73</v>
      </c>
      <c r="M153" t="s">
        <v>117</v>
      </c>
      <c r="N153" t="s">
        <v>33</v>
      </c>
      <c r="O153" t="s">
        <v>51</v>
      </c>
      <c r="P153" t="s">
        <v>35</v>
      </c>
      <c r="Q153" s="1">
        <v>43661</v>
      </c>
      <c r="R153" s="6">
        <f>Data_Table[[#This Row],[Shipping Date]]-Data_Table[[#This Row],[Order Date]]</f>
        <v>54</v>
      </c>
      <c r="S153" s="10">
        <v>1.18</v>
      </c>
      <c r="T153" s="10">
        <v>1.88</v>
      </c>
      <c r="U153" s="10">
        <v>0.7</v>
      </c>
      <c r="V153">
        <v>1</v>
      </c>
      <c r="W153" s="5">
        <v>1.18</v>
      </c>
      <c r="X153" s="3">
        <v>0.05</v>
      </c>
      <c r="Y153" s="5">
        <v>0.06</v>
      </c>
      <c r="Z153" s="5">
        <v>1.1200000000000001</v>
      </c>
      <c r="AA153" s="5">
        <v>1.49</v>
      </c>
      <c r="AB153" s="5">
        <v>2.61</v>
      </c>
    </row>
    <row r="154" spans="1:28">
      <c r="A154" t="s">
        <v>600</v>
      </c>
      <c r="B154" s="1">
        <v>43608</v>
      </c>
      <c r="C154" s="6">
        <f t="shared" si="7"/>
        <v>2019</v>
      </c>
      <c r="D154" s="9" t="str">
        <f t="shared" si="6"/>
        <v>Q2</v>
      </c>
      <c r="E154" s="7">
        <f t="shared" si="8"/>
        <v>5</v>
      </c>
      <c r="F154" t="s">
        <v>263</v>
      </c>
      <c r="G154" t="s">
        <v>601</v>
      </c>
      <c r="H154" t="s">
        <v>27</v>
      </c>
      <c r="I154" t="s">
        <v>28</v>
      </c>
      <c r="J154" t="s">
        <v>107</v>
      </c>
      <c r="K154" t="s">
        <v>30</v>
      </c>
      <c r="L154" t="s">
        <v>31</v>
      </c>
      <c r="M154" t="s">
        <v>121</v>
      </c>
      <c r="N154" t="s">
        <v>50</v>
      </c>
      <c r="O154" t="s">
        <v>58</v>
      </c>
      <c r="P154" t="s">
        <v>52</v>
      </c>
      <c r="Q154" s="1">
        <v>43624</v>
      </c>
      <c r="R154" s="6">
        <f>Data_Table[[#This Row],[Shipping Date]]-Data_Table[[#This Row],[Order Date]]</f>
        <v>16</v>
      </c>
      <c r="S154" s="10">
        <v>6.4</v>
      </c>
      <c r="T154" s="10">
        <v>29.1</v>
      </c>
      <c r="U154" s="10">
        <v>22.7</v>
      </c>
      <c r="V154">
        <v>33</v>
      </c>
      <c r="W154" s="5">
        <v>211.2</v>
      </c>
      <c r="X154" s="3">
        <v>0.01</v>
      </c>
      <c r="Y154" s="5">
        <v>2.11</v>
      </c>
      <c r="Z154" s="5">
        <v>209.09</v>
      </c>
      <c r="AA154" s="5">
        <v>4</v>
      </c>
      <c r="AB154" s="5">
        <v>213.09</v>
      </c>
    </row>
    <row r="155" spans="1:28">
      <c r="A155" t="s">
        <v>602</v>
      </c>
      <c r="B155" s="1">
        <v>43611</v>
      </c>
      <c r="C155" s="6">
        <f t="shared" si="7"/>
        <v>2019</v>
      </c>
      <c r="D155" s="9" t="str">
        <f t="shared" si="6"/>
        <v>Q2</v>
      </c>
      <c r="E155" s="7">
        <f t="shared" si="8"/>
        <v>5</v>
      </c>
      <c r="F155" t="s">
        <v>267</v>
      </c>
      <c r="G155" t="s">
        <v>603</v>
      </c>
      <c r="H155" t="s">
        <v>39</v>
      </c>
      <c r="I155" t="s">
        <v>39</v>
      </c>
      <c r="J155" t="s">
        <v>46</v>
      </c>
      <c r="K155" t="s">
        <v>125</v>
      </c>
      <c r="L155" t="s">
        <v>73</v>
      </c>
      <c r="M155" t="s">
        <v>126</v>
      </c>
      <c r="N155" t="s">
        <v>57</v>
      </c>
      <c r="O155" t="s">
        <v>51</v>
      </c>
      <c r="P155" t="s">
        <v>35</v>
      </c>
      <c r="Q155" s="1">
        <v>43646</v>
      </c>
      <c r="R155" s="6">
        <f>Data_Table[[#This Row],[Shipping Date]]-Data_Table[[#This Row],[Order Date]]</f>
        <v>35</v>
      </c>
      <c r="S155" s="10">
        <v>3.84</v>
      </c>
      <c r="T155" s="10">
        <v>6.3</v>
      </c>
      <c r="U155" s="10">
        <v>2.46</v>
      </c>
      <c r="V155">
        <v>42</v>
      </c>
      <c r="W155" s="5">
        <v>161.28</v>
      </c>
      <c r="X155" s="3">
        <v>7.0000000000000007E-2</v>
      </c>
      <c r="Y155" s="5">
        <v>11.29</v>
      </c>
      <c r="Z155" s="5">
        <v>149.99</v>
      </c>
      <c r="AA155" s="5">
        <v>0.5</v>
      </c>
      <c r="AB155" s="5">
        <v>150.49</v>
      </c>
    </row>
    <row r="156" spans="1:28">
      <c r="A156" t="s">
        <v>604</v>
      </c>
      <c r="B156" s="1">
        <v>43612</v>
      </c>
      <c r="C156" s="6">
        <f t="shared" si="7"/>
        <v>2019</v>
      </c>
      <c r="D156" s="9" t="str">
        <f t="shared" si="6"/>
        <v>Q2</v>
      </c>
      <c r="E156" s="7">
        <f t="shared" si="8"/>
        <v>5</v>
      </c>
      <c r="F156" t="s">
        <v>271</v>
      </c>
      <c r="G156" t="s">
        <v>605</v>
      </c>
      <c r="H156" t="s">
        <v>45</v>
      </c>
      <c r="I156" t="s">
        <v>45</v>
      </c>
      <c r="J156" t="s">
        <v>107</v>
      </c>
      <c r="K156" t="s">
        <v>30</v>
      </c>
      <c r="L156" t="s">
        <v>31</v>
      </c>
      <c r="M156" t="s">
        <v>130</v>
      </c>
      <c r="N156" t="s">
        <v>33</v>
      </c>
      <c r="O156" t="s">
        <v>34</v>
      </c>
      <c r="P156" t="s">
        <v>35</v>
      </c>
      <c r="Q156" s="1">
        <v>43658</v>
      </c>
      <c r="R156" s="6">
        <f>Data_Table[[#This Row],[Shipping Date]]-Data_Table[[#This Row],[Order Date]]</f>
        <v>46</v>
      </c>
      <c r="S156" s="10">
        <v>156.5</v>
      </c>
      <c r="T156" s="10">
        <v>300.97000000000003</v>
      </c>
      <c r="U156" s="10">
        <v>144.47</v>
      </c>
      <c r="V156">
        <v>14</v>
      </c>
      <c r="W156" s="5">
        <v>2191</v>
      </c>
      <c r="X156" s="3">
        <v>0.1</v>
      </c>
      <c r="Y156" s="5">
        <v>219.1</v>
      </c>
      <c r="Z156" s="5">
        <v>1971.9</v>
      </c>
      <c r="AA156" s="5">
        <v>7.18</v>
      </c>
      <c r="AB156" s="5">
        <v>1979.08</v>
      </c>
    </row>
    <row r="157" spans="1:28">
      <c r="A157" t="s">
        <v>606</v>
      </c>
      <c r="B157" s="1">
        <v>43613</v>
      </c>
      <c r="C157" s="6">
        <f t="shared" si="7"/>
        <v>2019</v>
      </c>
      <c r="D157" s="9" t="str">
        <f t="shared" si="6"/>
        <v>Q2</v>
      </c>
      <c r="E157" s="7">
        <f t="shared" si="8"/>
        <v>5</v>
      </c>
      <c r="F157" t="s">
        <v>275</v>
      </c>
      <c r="G157" t="s">
        <v>607</v>
      </c>
      <c r="H157" t="s">
        <v>27</v>
      </c>
      <c r="I157" t="s">
        <v>28</v>
      </c>
      <c r="J157" t="s">
        <v>29</v>
      </c>
      <c r="K157" t="s">
        <v>125</v>
      </c>
      <c r="L157" t="s">
        <v>48</v>
      </c>
      <c r="M157" t="s">
        <v>134</v>
      </c>
      <c r="N157" t="s">
        <v>57</v>
      </c>
      <c r="O157" t="s">
        <v>41</v>
      </c>
      <c r="P157" t="s">
        <v>35</v>
      </c>
      <c r="Q157" s="1">
        <v>43618</v>
      </c>
      <c r="R157" s="6">
        <f>Data_Table[[#This Row],[Shipping Date]]-Data_Table[[#This Row],[Order Date]]</f>
        <v>5</v>
      </c>
      <c r="S157" s="10">
        <v>2.29</v>
      </c>
      <c r="T157" s="10">
        <v>3.58</v>
      </c>
      <c r="U157" s="10">
        <v>1.29</v>
      </c>
      <c r="V157">
        <v>38</v>
      </c>
      <c r="W157" s="5">
        <v>87.02</v>
      </c>
      <c r="X157" s="3">
        <v>0.06</v>
      </c>
      <c r="Y157" s="5">
        <v>5.22</v>
      </c>
      <c r="Z157" s="5">
        <v>81.8</v>
      </c>
      <c r="AA157" s="5">
        <v>1.63</v>
      </c>
      <c r="AB157" s="5">
        <v>83.43</v>
      </c>
    </row>
    <row r="158" spans="1:28">
      <c r="A158" t="s">
        <v>608</v>
      </c>
      <c r="B158" s="1">
        <v>43614</v>
      </c>
      <c r="C158" s="6">
        <f t="shared" si="7"/>
        <v>2019</v>
      </c>
      <c r="D158" s="9" t="str">
        <f t="shared" si="6"/>
        <v>Q2</v>
      </c>
      <c r="E158" s="7">
        <f t="shared" si="8"/>
        <v>5</v>
      </c>
      <c r="F158" t="s">
        <v>279</v>
      </c>
      <c r="G158" t="s">
        <v>609</v>
      </c>
      <c r="H158" t="s">
        <v>39</v>
      </c>
      <c r="I158" t="s">
        <v>39</v>
      </c>
      <c r="J158" t="s">
        <v>107</v>
      </c>
      <c r="K158" t="s">
        <v>66</v>
      </c>
      <c r="L158" t="s">
        <v>176</v>
      </c>
      <c r="M158" t="s">
        <v>138</v>
      </c>
      <c r="N158" t="s">
        <v>33</v>
      </c>
      <c r="O158" t="s">
        <v>51</v>
      </c>
      <c r="P158" t="s">
        <v>52</v>
      </c>
      <c r="Q158" s="1">
        <v>43636</v>
      </c>
      <c r="R158" s="6">
        <f>Data_Table[[#This Row],[Shipping Date]]-Data_Table[[#This Row],[Order Date]]</f>
        <v>22</v>
      </c>
      <c r="S158" s="10">
        <v>2.25</v>
      </c>
      <c r="T158" s="10">
        <v>3.69</v>
      </c>
      <c r="U158" s="10">
        <v>1.44</v>
      </c>
      <c r="V158">
        <v>35</v>
      </c>
      <c r="W158" s="5">
        <v>78.75</v>
      </c>
      <c r="X158" s="3">
        <v>0.03</v>
      </c>
      <c r="Y158" s="5">
        <v>2.36</v>
      </c>
      <c r="Z158" s="5">
        <v>76.39</v>
      </c>
      <c r="AA158" s="5">
        <v>2.5</v>
      </c>
      <c r="AB158" s="5">
        <v>78.89</v>
      </c>
    </row>
    <row r="159" spans="1:28">
      <c r="A159" t="s">
        <v>610</v>
      </c>
      <c r="B159" s="1">
        <v>43614</v>
      </c>
      <c r="C159" s="6">
        <f t="shared" si="7"/>
        <v>2019</v>
      </c>
      <c r="D159" s="9" t="str">
        <f t="shared" si="6"/>
        <v>Q2</v>
      </c>
      <c r="E159" s="7">
        <f t="shared" si="8"/>
        <v>5</v>
      </c>
      <c r="F159" t="s">
        <v>283</v>
      </c>
      <c r="G159" t="s">
        <v>611</v>
      </c>
      <c r="H159" t="s">
        <v>45</v>
      </c>
      <c r="I159" t="s">
        <v>45</v>
      </c>
      <c r="J159" t="s">
        <v>46</v>
      </c>
      <c r="K159" t="s">
        <v>66</v>
      </c>
      <c r="L159" t="s">
        <v>31</v>
      </c>
      <c r="M159" t="s">
        <v>142</v>
      </c>
      <c r="N159" t="s">
        <v>50</v>
      </c>
      <c r="O159" t="s">
        <v>58</v>
      </c>
      <c r="P159" t="s">
        <v>52</v>
      </c>
      <c r="Q159" s="1">
        <v>43632</v>
      </c>
      <c r="R159" s="6">
        <f>Data_Table[[#This Row],[Shipping Date]]-Data_Table[[#This Row],[Order Date]]</f>
        <v>18</v>
      </c>
      <c r="S159" s="10">
        <v>12.39</v>
      </c>
      <c r="T159" s="10">
        <v>19.98</v>
      </c>
      <c r="U159" s="10">
        <v>7.59</v>
      </c>
      <c r="V159">
        <v>13</v>
      </c>
      <c r="W159" s="5">
        <v>161.07</v>
      </c>
      <c r="X159" s="3">
        <v>0.1</v>
      </c>
      <c r="Y159" s="5">
        <v>16.11</v>
      </c>
      <c r="Z159" s="5">
        <v>144.96</v>
      </c>
      <c r="AA159" s="5">
        <v>5.77</v>
      </c>
      <c r="AB159" s="5">
        <v>150.72999999999999</v>
      </c>
    </row>
    <row r="160" spans="1:28">
      <c r="A160" t="s">
        <v>612</v>
      </c>
      <c r="B160" s="1">
        <v>43616</v>
      </c>
      <c r="C160" s="6">
        <f t="shared" si="7"/>
        <v>2019</v>
      </c>
      <c r="D160" s="9" t="str">
        <f t="shared" si="6"/>
        <v>Q2</v>
      </c>
      <c r="E160" s="7">
        <f t="shared" si="8"/>
        <v>5</v>
      </c>
      <c r="F160" t="s">
        <v>287</v>
      </c>
      <c r="G160" t="s">
        <v>613</v>
      </c>
      <c r="H160" t="s">
        <v>27</v>
      </c>
      <c r="I160" t="s">
        <v>28</v>
      </c>
      <c r="J160" t="s">
        <v>29</v>
      </c>
      <c r="K160" t="s">
        <v>416</v>
      </c>
      <c r="L160" t="s">
        <v>31</v>
      </c>
      <c r="M160" t="s">
        <v>146</v>
      </c>
      <c r="N160" t="s">
        <v>57</v>
      </c>
      <c r="O160" t="s">
        <v>34</v>
      </c>
      <c r="P160" t="s">
        <v>35</v>
      </c>
      <c r="Q160" s="1">
        <v>43671</v>
      </c>
      <c r="R160" s="6">
        <f>Data_Table[[#This Row],[Shipping Date]]-Data_Table[[#This Row],[Order Date]]</f>
        <v>55</v>
      </c>
      <c r="S160" s="10">
        <v>8.92</v>
      </c>
      <c r="T160" s="10">
        <v>29.74</v>
      </c>
      <c r="U160" s="10">
        <v>20.82</v>
      </c>
      <c r="V160">
        <v>14</v>
      </c>
      <c r="W160" s="5">
        <v>124.88</v>
      </c>
      <c r="X160" s="3">
        <v>0.02</v>
      </c>
      <c r="Y160" s="5">
        <v>2.5</v>
      </c>
      <c r="Z160" s="5">
        <v>122.38</v>
      </c>
      <c r="AA160" s="5">
        <v>6.64</v>
      </c>
      <c r="AB160" s="5">
        <v>129.02000000000001</v>
      </c>
    </row>
    <row r="161" spans="1:28">
      <c r="A161" t="s">
        <v>614</v>
      </c>
      <c r="B161" s="1">
        <v>43616</v>
      </c>
      <c r="C161" s="6">
        <f t="shared" si="7"/>
        <v>2019</v>
      </c>
      <c r="D161" s="9" t="str">
        <f t="shared" si="6"/>
        <v>Q2</v>
      </c>
      <c r="E161" s="7">
        <f t="shared" si="8"/>
        <v>5</v>
      </c>
      <c r="F161" t="s">
        <v>291</v>
      </c>
      <c r="G161" t="s">
        <v>615</v>
      </c>
      <c r="H161" t="s">
        <v>39</v>
      </c>
      <c r="I161" t="s">
        <v>39</v>
      </c>
      <c r="J161" t="s">
        <v>46</v>
      </c>
      <c r="K161" t="s">
        <v>30</v>
      </c>
      <c r="L161" t="s">
        <v>31</v>
      </c>
      <c r="M161" t="s">
        <v>151</v>
      </c>
      <c r="N161" t="s">
        <v>33</v>
      </c>
      <c r="O161" t="s">
        <v>41</v>
      </c>
      <c r="P161" t="s">
        <v>35</v>
      </c>
      <c r="Q161" s="1">
        <v>43642</v>
      </c>
      <c r="R161" s="6">
        <f>Data_Table[[#This Row],[Shipping Date]]-Data_Table[[#This Row],[Order Date]]</f>
        <v>26</v>
      </c>
      <c r="S161" s="10">
        <v>60.59</v>
      </c>
      <c r="T161" s="10">
        <v>100.98</v>
      </c>
      <c r="U161" s="10">
        <v>40.39</v>
      </c>
      <c r="V161">
        <v>33</v>
      </c>
      <c r="W161" s="5">
        <v>1999.47</v>
      </c>
      <c r="X161" s="3">
        <v>0.05</v>
      </c>
      <c r="Y161" s="5">
        <v>99.97</v>
      </c>
      <c r="Z161" s="5">
        <v>1899.5</v>
      </c>
      <c r="AA161" s="5">
        <v>7.18</v>
      </c>
      <c r="AB161" s="5">
        <v>1906.68</v>
      </c>
    </row>
    <row r="162" spans="1:28">
      <c r="A162" t="s">
        <v>616</v>
      </c>
      <c r="B162" s="1">
        <v>43616</v>
      </c>
      <c r="C162" s="6">
        <f t="shared" si="7"/>
        <v>2019</v>
      </c>
      <c r="D162" s="9" t="str">
        <f t="shared" si="6"/>
        <v>Q2</v>
      </c>
      <c r="E162" s="7">
        <f t="shared" si="8"/>
        <v>5</v>
      </c>
      <c r="F162" t="s">
        <v>295</v>
      </c>
      <c r="G162" t="s">
        <v>617</v>
      </c>
      <c r="H162" t="s">
        <v>45</v>
      </c>
      <c r="I162" t="s">
        <v>45</v>
      </c>
      <c r="J162" t="s">
        <v>72</v>
      </c>
      <c r="K162" t="s">
        <v>90</v>
      </c>
      <c r="L162" t="s">
        <v>48</v>
      </c>
      <c r="M162" t="s">
        <v>155</v>
      </c>
      <c r="N162" t="s">
        <v>33</v>
      </c>
      <c r="O162" t="s">
        <v>51</v>
      </c>
      <c r="P162" t="s">
        <v>35</v>
      </c>
      <c r="Q162" s="1">
        <v>43623</v>
      </c>
      <c r="R162" s="6">
        <f>Data_Table[[#This Row],[Shipping Date]]-Data_Table[[#This Row],[Order Date]]</f>
        <v>7</v>
      </c>
      <c r="S162" s="10">
        <v>3.48</v>
      </c>
      <c r="T162" s="10">
        <v>5.43</v>
      </c>
      <c r="U162" s="10">
        <v>1.95</v>
      </c>
      <c r="V162">
        <v>29</v>
      </c>
      <c r="W162" s="5">
        <v>100.92</v>
      </c>
      <c r="X162" s="3">
        <v>7.0000000000000007E-2</v>
      </c>
      <c r="Y162" s="5">
        <v>7.06</v>
      </c>
      <c r="Z162" s="5">
        <v>93.86</v>
      </c>
      <c r="AA162" s="5">
        <v>0.95</v>
      </c>
      <c r="AB162" s="5">
        <v>94.81</v>
      </c>
    </row>
    <row r="163" spans="1:28">
      <c r="A163" t="s">
        <v>618</v>
      </c>
      <c r="B163" s="1">
        <v>43618</v>
      </c>
      <c r="C163" s="6">
        <f t="shared" si="7"/>
        <v>2019</v>
      </c>
      <c r="D163" s="9" t="str">
        <f t="shared" si="6"/>
        <v>Q2</v>
      </c>
      <c r="E163" s="7">
        <f t="shared" si="8"/>
        <v>6</v>
      </c>
      <c r="F163" t="s">
        <v>299</v>
      </c>
      <c r="G163" t="s">
        <v>619</v>
      </c>
      <c r="H163" t="s">
        <v>39</v>
      </c>
      <c r="I163" t="s">
        <v>39</v>
      </c>
      <c r="J163" t="s">
        <v>46</v>
      </c>
      <c r="K163" t="s">
        <v>416</v>
      </c>
      <c r="L163" t="s">
        <v>48</v>
      </c>
      <c r="M163" t="s">
        <v>159</v>
      </c>
      <c r="N163" t="s">
        <v>50</v>
      </c>
      <c r="O163" t="s">
        <v>58</v>
      </c>
      <c r="P163" t="s">
        <v>35</v>
      </c>
      <c r="Q163" s="1">
        <v>43632</v>
      </c>
      <c r="R163" s="6">
        <f>Data_Table[[#This Row],[Shipping Date]]-Data_Table[[#This Row],[Order Date]]</f>
        <v>14</v>
      </c>
      <c r="S163" s="10">
        <v>20.18</v>
      </c>
      <c r="T163" s="10">
        <v>35.409999999999997</v>
      </c>
      <c r="U163" s="10">
        <v>15.23</v>
      </c>
      <c r="V163">
        <v>38</v>
      </c>
      <c r="W163" s="5">
        <v>766.84</v>
      </c>
      <c r="X163" s="3">
        <v>0.03</v>
      </c>
      <c r="Y163" s="5">
        <v>23.01</v>
      </c>
      <c r="Z163" s="5">
        <v>743.83</v>
      </c>
      <c r="AA163" s="5">
        <v>1.99</v>
      </c>
      <c r="AB163" s="5">
        <v>745.82</v>
      </c>
    </row>
    <row r="164" spans="1:28">
      <c r="A164" t="s">
        <v>620</v>
      </c>
      <c r="B164" s="1">
        <v>43620</v>
      </c>
      <c r="C164" s="6">
        <f t="shared" si="7"/>
        <v>2019</v>
      </c>
      <c r="D164" s="9" t="str">
        <f t="shared" si="6"/>
        <v>Q2</v>
      </c>
      <c r="E164" s="7">
        <f t="shared" si="8"/>
        <v>6</v>
      </c>
      <c r="F164" t="s">
        <v>303</v>
      </c>
      <c r="G164" t="s">
        <v>621</v>
      </c>
      <c r="H164" t="s">
        <v>39</v>
      </c>
      <c r="I164" t="s">
        <v>39</v>
      </c>
      <c r="J164" t="s">
        <v>46</v>
      </c>
      <c r="K164" t="s">
        <v>116</v>
      </c>
      <c r="L164" t="s">
        <v>31</v>
      </c>
      <c r="M164" t="s">
        <v>163</v>
      </c>
      <c r="N164" t="s">
        <v>33</v>
      </c>
      <c r="O164" t="s">
        <v>58</v>
      </c>
      <c r="P164" t="s">
        <v>35</v>
      </c>
      <c r="Q164" s="1">
        <v>43679</v>
      </c>
      <c r="R164" s="6">
        <f>Data_Table[[#This Row],[Shipping Date]]-Data_Table[[#This Row],[Order Date]]</f>
        <v>59</v>
      </c>
      <c r="S164" s="10">
        <v>1.76</v>
      </c>
      <c r="T164" s="10">
        <v>3.38</v>
      </c>
      <c r="U164" s="10">
        <v>1.62</v>
      </c>
      <c r="V164">
        <v>34</v>
      </c>
      <c r="W164" s="5">
        <v>59.84</v>
      </c>
      <c r="X164" s="3">
        <v>7.0000000000000007E-2</v>
      </c>
      <c r="Y164" s="5">
        <v>4.1900000000000004</v>
      </c>
      <c r="Z164" s="5">
        <v>55.65</v>
      </c>
      <c r="AA164" s="5">
        <v>0.85</v>
      </c>
      <c r="AB164" s="5">
        <v>56.5</v>
      </c>
    </row>
    <row r="165" spans="1:28">
      <c r="A165" t="s">
        <v>622</v>
      </c>
      <c r="B165" s="1">
        <v>43621</v>
      </c>
      <c r="C165" s="6">
        <f t="shared" si="7"/>
        <v>2019</v>
      </c>
      <c r="D165" s="9" t="str">
        <f t="shared" si="6"/>
        <v>Q2</v>
      </c>
      <c r="E165" s="7">
        <f t="shared" si="8"/>
        <v>6</v>
      </c>
      <c r="F165" t="s">
        <v>307</v>
      </c>
      <c r="G165" t="s">
        <v>623</v>
      </c>
      <c r="H165" t="s">
        <v>45</v>
      </c>
      <c r="I165" t="s">
        <v>45</v>
      </c>
      <c r="J165" t="s">
        <v>107</v>
      </c>
      <c r="K165" t="s">
        <v>30</v>
      </c>
      <c r="L165" t="s">
        <v>73</v>
      </c>
      <c r="M165" t="s">
        <v>168</v>
      </c>
      <c r="N165" t="s">
        <v>33</v>
      </c>
      <c r="O165" t="s">
        <v>58</v>
      </c>
      <c r="P165" t="s">
        <v>52</v>
      </c>
      <c r="Q165" s="1">
        <v>43675</v>
      </c>
      <c r="R165" s="6">
        <f>Data_Table[[#This Row],[Shipping Date]]-Data_Table[[#This Row],[Order Date]]</f>
        <v>54</v>
      </c>
      <c r="S165" s="10">
        <v>36.020000000000003</v>
      </c>
      <c r="T165" s="10">
        <v>58.1</v>
      </c>
      <c r="U165" s="10">
        <v>22.08</v>
      </c>
      <c r="V165">
        <v>10</v>
      </c>
      <c r="W165" s="5">
        <v>360.2</v>
      </c>
      <c r="X165" s="3">
        <v>0.09</v>
      </c>
      <c r="Y165" s="5">
        <v>32.42</v>
      </c>
      <c r="Z165" s="5">
        <v>327.78</v>
      </c>
      <c r="AA165" s="5">
        <v>1.49</v>
      </c>
      <c r="AB165" s="5">
        <v>329.27</v>
      </c>
    </row>
    <row r="166" spans="1:28">
      <c r="A166" t="s">
        <v>624</v>
      </c>
      <c r="B166" s="1">
        <v>43621</v>
      </c>
      <c r="C166" s="6">
        <f t="shared" si="7"/>
        <v>2019</v>
      </c>
      <c r="D166" s="9" t="str">
        <f t="shared" si="6"/>
        <v>Q2</v>
      </c>
      <c r="E166" s="7">
        <f t="shared" si="8"/>
        <v>6</v>
      </c>
      <c r="F166" t="s">
        <v>311</v>
      </c>
      <c r="G166" t="s">
        <v>625</v>
      </c>
      <c r="H166" t="s">
        <v>27</v>
      </c>
      <c r="I166" t="s">
        <v>28</v>
      </c>
      <c r="J166" t="s">
        <v>29</v>
      </c>
      <c r="K166" t="s">
        <v>150</v>
      </c>
      <c r="L166" t="s">
        <v>48</v>
      </c>
      <c r="M166" t="s">
        <v>172</v>
      </c>
      <c r="N166" t="s">
        <v>50</v>
      </c>
      <c r="O166" t="s">
        <v>41</v>
      </c>
      <c r="P166" t="s">
        <v>35</v>
      </c>
      <c r="Q166" s="1">
        <v>43659</v>
      </c>
      <c r="R166" s="6">
        <f>Data_Table[[#This Row],[Shipping Date]]-Data_Table[[#This Row],[Order Date]]</f>
        <v>38</v>
      </c>
      <c r="S166" s="10">
        <v>156.5</v>
      </c>
      <c r="T166" s="10">
        <v>300.97000000000003</v>
      </c>
      <c r="U166" s="10">
        <v>144.47</v>
      </c>
      <c r="V166">
        <v>38</v>
      </c>
      <c r="W166" s="5">
        <v>5947</v>
      </c>
      <c r="X166" s="3">
        <v>0.09</v>
      </c>
      <c r="Y166" s="5">
        <v>535.23</v>
      </c>
      <c r="Z166" s="5">
        <v>5411.77</v>
      </c>
      <c r="AA166" s="5">
        <v>7.18</v>
      </c>
      <c r="AB166" s="5">
        <v>5418.95</v>
      </c>
    </row>
    <row r="167" spans="1:28">
      <c r="A167" t="s">
        <v>626</v>
      </c>
      <c r="B167" s="1">
        <v>43622</v>
      </c>
      <c r="C167" s="6">
        <f t="shared" si="7"/>
        <v>2019</v>
      </c>
      <c r="D167" s="9" t="str">
        <f t="shared" si="6"/>
        <v>Q2</v>
      </c>
      <c r="E167" s="7">
        <f t="shared" si="8"/>
        <v>6</v>
      </c>
      <c r="F167" t="s">
        <v>315</v>
      </c>
      <c r="G167" t="s">
        <v>627</v>
      </c>
      <c r="H167" t="s">
        <v>27</v>
      </c>
      <c r="I167" t="s">
        <v>28</v>
      </c>
      <c r="J167" t="s">
        <v>46</v>
      </c>
      <c r="K167" t="s">
        <v>416</v>
      </c>
      <c r="L167" t="s">
        <v>31</v>
      </c>
      <c r="M167" t="s">
        <v>177</v>
      </c>
      <c r="N167" t="s">
        <v>57</v>
      </c>
      <c r="O167" t="s">
        <v>34</v>
      </c>
      <c r="P167" t="s">
        <v>35</v>
      </c>
      <c r="Q167" s="1">
        <v>43633</v>
      </c>
      <c r="R167" s="6">
        <f>Data_Table[[#This Row],[Shipping Date]]-Data_Table[[#This Row],[Order Date]]</f>
        <v>11</v>
      </c>
      <c r="S167" s="10">
        <v>3.42</v>
      </c>
      <c r="T167" s="10">
        <v>8.34</v>
      </c>
      <c r="U167" s="10">
        <v>4.92</v>
      </c>
      <c r="V167">
        <v>30</v>
      </c>
      <c r="W167" s="5">
        <v>102.6</v>
      </c>
      <c r="X167" s="3">
        <v>0.02</v>
      </c>
      <c r="Y167" s="5">
        <v>2.0499999999999998</v>
      </c>
      <c r="Z167" s="5">
        <v>100.55</v>
      </c>
      <c r="AA167" s="5">
        <v>2.64</v>
      </c>
      <c r="AB167" s="5">
        <v>103.19</v>
      </c>
    </row>
    <row r="168" spans="1:28">
      <c r="A168" t="s">
        <v>628</v>
      </c>
      <c r="B168" s="1">
        <v>43623</v>
      </c>
      <c r="C168" s="6">
        <f t="shared" si="7"/>
        <v>2019</v>
      </c>
      <c r="D168" s="9" t="str">
        <f t="shared" si="6"/>
        <v>Q2</v>
      </c>
      <c r="E168" s="7">
        <f t="shared" si="8"/>
        <v>6</v>
      </c>
      <c r="F168" t="s">
        <v>319</v>
      </c>
      <c r="G168" t="s">
        <v>629</v>
      </c>
      <c r="H168" t="s">
        <v>39</v>
      </c>
      <c r="I168" t="s">
        <v>39</v>
      </c>
      <c r="J168" t="s">
        <v>29</v>
      </c>
      <c r="K168" t="s">
        <v>70</v>
      </c>
      <c r="L168" t="s">
        <v>31</v>
      </c>
      <c r="M168" t="s">
        <v>182</v>
      </c>
      <c r="N168" t="s">
        <v>50</v>
      </c>
      <c r="O168" t="s">
        <v>41</v>
      </c>
      <c r="P168" t="s">
        <v>35</v>
      </c>
      <c r="Q168" s="1">
        <v>43683</v>
      </c>
      <c r="R168" s="6">
        <f>Data_Table[[#This Row],[Shipping Date]]-Data_Table[[#This Row],[Order Date]]</f>
        <v>60</v>
      </c>
      <c r="S168" s="10">
        <v>60.59</v>
      </c>
      <c r="T168" s="10">
        <v>100.98</v>
      </c>
      <c r="U168" s="10">
        <v>40.39</v>
      </c>
      <c r="V168">
        <v>29</v>
      </c>
      <c r="W168" s="5">
        <v>1757.11</v>
      </c>
      <c r="X168" s="3">
        <v>0.03</v>
      </c>
      <c r="Y168" s="5">
        <v>52.71</v>
      </c>
      <c r="Z168" s="5">
        <v>1704.4</v>
      </c>
      <c r="AA168" s="5">
        <v>7.18</v>
      </c>
      <c r="AB168" s="5">
        <v>1711.58</v>
      </c>
    </row>
    <row r="169" spans="1:28">
      <c r="A169" t="s">
        <v>630</v>
      </c>
      <c r="B169" s="1">
        <v>43625</v>
      </c>
      <c r="C169" s="6">
        <f t="shared" si="7"/>
        <v>2019</v>
      </c>
      <c r="D169" s="9" t="str">
        <f t="shared" si="6"/>
        <v>Q2</v>
      </c>
      <c r="E169" s="7">
        <f t="shared" si="8"/>
        <v>6</v>
      </c>
      <c r="F169" t="s">
        <v>322</v>
      </c>
      <c r="G169" t="s">
        <v>631</v>
      </c>
      <c r="H169" t="s">
        <v>45</v>
      </c>
      <c r="I169" t="s">
        <v>45</v>
      </c>
      <c r="J169" t="s">
        <v>29</v>
      </c>
      <c r="K169" t="s">
        <v>66</v>
      </c>
      <c r="L169" t="s">
        <v>31</v>
      </c>
      <c r="M169" t="s">
        <v>186</v>
      </c>
      <c r="N169" t="s">
        <v>57</v>
      </c>
      <c r="O169" t="s">
        <v>58</v>
      </c>
      <c r="P169" t="s">
        <v>35</v>
      </c>
      <c r="Q169" s="1">
        <v>43669</v>
      </c>
      <c r="R169" s="6">
        <f>Data_Table[[#This Row],[Shipping Date]]-Data_Table[[#This Row],[Order Date]]</f>
        <v>44</v>
      </c>
      <c r="S169" s="10">
        <v>178.83</v>
      </c>
      <c r="T169" s="10">
        <v>415.88</v>
      </c>
      <c r="U169" s="10">
        <v>237.05</v>
      </c>
      <c r="V169">
        <v>2</v>
      </c>
      <c r="W169" s="5">
        <v>357.66</v>
      </c>
      <c r="X169" s="3">
        <v>7.0000000000000007E-2</v>
      </c>
      <c r="Y169" s="5">
        <v>25.04</v>
      </c>
      <c r="Z169" s="5">
        <v>332.62</v>
      </c>
      <c r="AA169" s="5">
        <v>11.37</v>
      </c>
      <c r="AB169" s="5">
        <v>343.99</v>
      </c>
    </row>
    <row r="170" spans="1:28">
      <c r="A170" t="s">
        <v>632</v>
      </c>
      <c r="B170" s="1">
        <v>43626</v>
      </c>
      <c r="C170" s="6">
        <f t="shared" si="7"/>
        <v>2019</v>
      </c>
      <c r="D170" s="9" t="str">
        <f t="shared" si="6"/>
        <v>Q2</v>
      </c>
      <c r="E170" s="7">
        <f t="shared" si="8"/>
        <v>6</v>
      </c>
      <c r="F170" t="s">
        <v>326</v>
      </c>
      <c r="G170" t="s">
        <v>633</v>
      </c>
      <c r="H170" t="s">
        <v>27</v>
      </c>
      <c r="I170" t="s">
        <v>28</v>
      </c>
      <c r="J170" t="s">
        <v>46</v>
      </c>
      <c r="K170" t="s">
        <v>66</v>
      </c>
      <c r="L170" t="s">
        <v>31</v>
      </c>
      <c r="M170" t="s">
        <v>190</v>
      </c>
      <c r="N170" t="s">
        <v>33</v>
      </c>
      <c r="O170" t="s">
        <v>58</v>
      </c>
      <c r="P170" t="s">
        <v>35</v>
      </c>
      <c r="Q170" s="1">
        <v>43653</v>
      </c>
      <c r="R170" s="6">
        <f>Data_Table[[#This Row],[Shipping Date]]-Data_Table[[#This Row],[Order Date]]</f>
        <v>27</v>
      </c>
      <c r="S170" s="10">
        <v>2.52</v>
      </c>
      <c r="T170" s="10">
        <v>4</v>
      </c>
      <c r="U170" s="10">
        <v>1.48</v>
      </c>
      <c r="V170">
        <v>39</v>
      </c>
      <c r="W170" s="5">
        <v>98.28</v>
      </c>
      <c r="X170" s="3">
        <v>0.08</v>
      </c>
      <c r="Y170" s="5">
        <v>7.86</v>
      </c>
      <c r="Z170" s="5">
        <v>90.42</v>
      </c>
      <c r="AA170" s="5">
        <v>1.3</v>
      </c>
      <c r="AB170" s="5">
        <v>91.72</v>
      </c>
    </row>
    <row r="171" spans="1:28">
      <c r="A171" t="s">
        <v>634</v>
      </c>
      <c r="B171" s="1">
        <v>43627</v>
      </c>
      <c r="C171" s="6">
        <f t="shared" si="7"/>
        <v>2019</v>
      </c>
      <c r="D171" s="9" t="str">
        <f t="shared" si="6"/>
        <v>Q2</v>
      </c>
      <c r="E171" s="7">
        <f t="shared" si="8"/>
        <v>6</v>
      </c>
      <c r="F171" t="s">
        <v>330</v>
      </c>
      <c r="G171" t="s">
        <v>635</v>
      </c>
      <c r="H171" t="s">
        <v>27</v>
      </c>
      <c r="I171" t="s">
        <v>28</v>
      </c>
      <c r="J171" t="s">
        <v>72</v>
      </c>
      <c r="K171" t="s">
        <v>66</v>
      </c>
      <c r="L171" t="s">
        <v>48</v>
      </c>
      <c r="M171" t="s">
        <v>194</v>
      </c>
      <c r="N171" t="s">
        <v>57</v>
      </c>
      <c r="O171" t="s">
        <v>51</v>
      </c>
      <c r="P171" t="s">
        <v>35</v>
      </c>
      <c r="Q171" s="1">
        <v>43682</v>
      </c>
      <c r="R171" s="6">
        <f>Data_Table[[#This Row],[Shipping Date]]-Data_Table[[#This Row],[Order Date]]</f>
        <v>55</v>
      </c>
      <c r="S171" s="10">
        <v>19.829999999999998</v>
      </c>
      <c r="T171" s="10">
        <v>30.98</v>
      </c>
      <c r="U171" s="10">
        <v>11.15</v>
      </c>
      <c r="V171">
        <v>49</v>
      </c>
      <c r="W171" s="5">
        <v>971.67</v>
      </c>
      <c r="X171" s="3">
        <v>0.09</v>
      </c>
      <c r="Y171" s="5">
        <v>87.45</v>
      </c>
      <c r="Z171" s="5">
        <v>884.22</v>
      </c>
      <c r="AA171" s="5">
        <v>19.510000000000002</v>
      </c>
      <c r="AB171" s="5">
        <v>903.73</v>
      </c>
    </row>
    <row r="172" spans="1:28">
      <c r="A172" t="s">
        <v>636</v>
      </c>
      <c r="B172" s="1">
        <v>43631</v>
      </c>
      <c r="C172" s="6">
        <f t="shared" si="7"/>
        <v>2019</v>
      </c>
      <c r="D172" s="9" t="str">
        <f t="shared" si="6"/>
        <v>Q2</v>
      </c>
      <c r="E172" s="7">
        <f t="shared" si="8"/>
        <v>6</v>
      </c>
      <c r="F172" t="s">
        <v>334</v>
      </c>
      <c r="G172" t="s">
        <v>637</v>
      </c>
      <c r="H172" t="s">
        <v>39</v>
      </c>
      <c r="I172" t="s">
        <v>39</v>
      </c>
      <c r="J172" t="s">
        <v>46</v>
      </c>
      <c r="K172" t="s">
        <v>433</v>
      </c>
      <c r="L172" t="s">
        <v>31</v>
      </c>
      <c r="M172" t="s">
        <v>198</v>
      </c>
      <c r="N172" t="s">
        <v>33</v>
      </c>
      <c r="O172" t="s">
        <v>58</v>
      </c>
      <c r="P172" t="s">
        <v>35</v>
      </c>
      <c r="Q172" s="1">
        <v>43648</v>
      </c>
      <c r="R172" s="6">
        <f>Data_Table[[#This Row],[Shipping Date]]-Data_Table[[#This Row],[Order Date]]</f>
        <v>17</v>
      </c>
      <c r="S172" s="10">
        <v>156.5</v>
      </c>
      <c r="T172" s="10">
        <v>300.97000000000003</v>
      </c>
      <c r="U172" s="10">
        <v>144.47</v>
      </c>
      <c r="V172">
        <v>5</v>
      </c>
      <c r="W172" s="5">
        <v>782.5</v>
      </c>
      <c r="X172" s="3">
        <v>7.0000000000000007E-2</v>
      </c>
      <c r="Y172" s="5">
        <v>54.78</v>
      </c>
      <c r="Z172" s="5">
        <v>727.73</v>
      </c>
      <c r="AA172" s="5">
        <v>7.18</v>
      </c>
      <c r="AB172" s="5">
        <v>734.91</v>
      </c>
    </row>
    <row r="173" spans="1:28">
      <c r="A173" t="s">
        <v>638</v>
      </c>
      <c r="B173" s="1">
        <v>43631</v>
      </c>
      <c r="C173" s="6">
        <f t="shared" si="7"/>
        <v>2019</v>
      </c>
      <c r="D173" s="9" t="str">
        <f t="shared" si="6"/>
        <v>Q2</v>
      </c>
      <c r="E173" s="7">
        <f t="shared" si="8"/>
        <v>6</v>
      </c>
      <c r="F173" t="s">
        <v>338</v>
      </c>
      <c r="G173" t="s">
        <v>639</v>
      </c>
      <c r="H173" t="s">
        <v>45</v>
      </c>
      <c r="I173" t="s">
        <v>45</v>
      </c>
      <c r="J173" t="s">
        <v>72</v>
      </c>
      <c r="K173" t="s">
        <v>62</v>
      </c>
      <c r="L173" t="s">
        <v>176</v>
      </c>
      <c r="M173" t="s">
        <v>202</v>
      </c>
      <c r="N173" t="s">
        <v>33</v>
      </c>
      <c r="O173" t="s">
        <v>34</v>
      </c>
      <c r="P173" t="s">
        <v>52</v>
      </c>
      <c r="Q173" s="1">
        <v>43634</v>
      </c>
      <c r="R173" s="6">
        <f>Data_Table[[#This Row],[Shipping Date]]-Data_Table[[#This Row],[Order Date]]</f>
        <v>3</v>
      </c>
      <c r="S173" s="10">
        <v>2.9</v>
      </c>
      <c r="T173" s="10">
        <v>4.76</v>
      </c>
      <c r="U173" s="10">
        <v>1.86</v>
      </c>
      <c r="V173">
        <v>27</v>
      </c>
      <c r="W173" s="5">
        <v>78.3</v>
      </c>
      <c r="X173" s="3">
        <v>7.0000000000000007E-2</v>
      </c>
      <c r="Y173" s="5">
        <v>5.48</v>
      </c>
      <c r="Z173" s="5">
        <v>72.819999999999993</v>
      </c>
      <c r="AA173" s="5">
        <v>0.88</v>
      </c>
      <c r="AB173" s="5">
        <v>73.7</v>
      </c>
    </row>
    <row r="174" spans="1:28">
      <c r="A174" t="s">
        <v>640</v>
      </c>
      <c r="B174" s="1">
        <v>43632</v>
      </c>
      <c r="C174" s="6">
        <f t="shared" si="7"/>
        <v>2019</v>
      </c>
      <c r="D174" s="9" t="str">
        <f t="shared" si="6"/>
        <v>Q2</v>
      </c>
      <c r="E174" s="7">
        <f t="shared" si="8"/>
        <v>6</v>
      </c>
      <c r="F174" t="s">
        <v>342</v>
      </c>
      <c r="G174" t="s">
        <v>641</v>
      </c>
      <c r="H174" t="s">
        <v>27</v>
      </c>
      <c r="I174" t="s">
        <v>28</v>
      </c>
      <c r="J174" t="s">
        <v>29</v>
      </c>
      <c r="K174" t="s">
        <v>62</v>
      </c>
      <c r="L174" t="s">
        <v>48</v>
      </c>
      <c r="M174" t="s">
        <v>206</v>
      </c>
      <c r="N174" t="s">
        <v>33</v>
      </c>
      <c r="O174" t="s">
        <v>34</v>
      </c>
      <c r="P174" t="s">
        <v>35</v>
      </c>
      <c r="Q174" s="1">
        <v>43681</v>
      </c>
      <c r="R174" s="6">
        <f>Data_Table[[#This Row],[Shipping Date]]-Data_Table[[#This Row],[Order Date]]</f>
        <v>49</v>
      </c>
      <c r="S174" s="10">
        <v>156.5</v>
      </c>
      <c r="T174" s="10">
        <v>300.97000000000003</v>
      </c>
      <c r="U174" s="10">
        <v>144.47</v>
      </c>
      <c r="V174">
        <v>1</v>
      </c>
      <c r="W174" s="5">
        <v>156.5</v>
      </c>
      <c r="X174" s="3">
        <v>0.06</v>
      </c>
      <c r="Y174" s="5">
        <v>9.39</v>
      </c>
      <c r="Z174" s="5">
        <v>147.11000000000001</v>
      </c>
      <c r="AA174" s="5">
        <v>7.18</v>
      </c>
      <c r="AB174" s="5">
        <v>154.29</v>
      </c>
    </row>
    <row r="175" spans="1:28">
      <c r="A175" t="s">
        <v>642</v>
      </c>
      <c r="B175" s="1">
        <v>43636</v>
      </c>
      <c r="C175" s="6">
        <f t="shared" si="7"/>
        <v>2019</v>
      </c>
      <c r="D175" s="9" t="str">
        <f t="shared" si="6"/>
        <v>Q2</v>
      </c>
      <c r="E175" s="7">
        <f t="shared" si="8"/>
        <v>6</v>
      </c>
      <c r="F175" t="s">
        <v>346</v>
      </c>
      <c r="G175" t="s">
        <v>643</v>
      </c>
      <c r="H175" t="s">
        <v>39</v>
      </c>
      <c r="I175" t="s">
        <v>39</v>
      </c>
      <c r="J175" t="s">
        <v>46</v>
      </c>
      <c r="K175" t="s">
        <v>416</v>
      </c>
      <c r="L175" t="s">
        <v>31</v>
      </c>
      <c r="M175" t="s">
        <v>210</v>
      </c>
      <c r="N175" t="s">
        <v>50</v>
      </c>
      <c r="O175" t="s">
        <v>34</v>
      </c>
      <c r="P175" t="s">
        <v>35</v>
      </c>
      <c r="Q175" s="1">
        <v>43662</v>
      </c>
      <c r="R175" s="6">
        <f>Data_Table[[#This Row],[Shipping Date]]-Data_Table[[#This Row],[Order Date]]</f>
        <v>26</v>
      </c>
      <c r="S175" s="10">
        <v>2.29</v>
      </c>
      <c r="T175" s="10">
        <v>3.58</v>
      </c>
      <c r="U175" s="10">
        <v>1.29</v>
      </c>
      <c r="V175">
        <v>10</v>
      </c>
      <c r="W175" s="5">
        <v>22.9</v>
      </c>
      <c r="X175" s="3">
        <v>0.05</v>
      </c>
      <c r="Y175" s="5">
        <v>1.1499999999999999</v>
      </c>
      <c r="Z175" s="5">
        <v>21.76</v>
      </c>
      <c r="AA175" s="5">
        <v>1.63</v>
      </c>
      <c r="AB175" s="5">
        <v>23.39</v>
      </c>
    </row>
    <row r="176" spans="1:28">
      <c r="A176" t="s">
        <v>644</v>
      </c>
      <c r="B176" s="1">
        <v>43637</v>
      </c>
      <c r="C176" s="6">
        <f t="shared" si="7"/>
        <v>2019</v>
      </c>
      <c r="D176" s="9" t="str">
        <f t="shared" si="6"/>
        <v>Q2</v>
      </c>
      <c r="E176" s="7">
        <f t="shared" si="8"/>
        <v>6</v>
      </c>
      <c r="F176" t="s">
        <v>350</v>
      </c>
      <c r="G176" t="s">
        <v>645</v>
      </c>
      <c r="H176" t="s">
        <v>45</v>
      </c>
      <c r="I176" t="s">
        <v>45</v>
      </c>
      <c r="J176" t="s">
        <v>29</v>
      </c>
      <c r="K176" t="s">
        <v>30</v>
      </c>
      <c r="L176" t="s">
        <v>31</v>
      </c>
      <c r="M176" t="s">
        <v>214</v>
      </c>
      <c r="N176" t="s">
        <v>57</v>
      </c>
      <c r="O176" t="s">
        <v>34</v>
      </c>
      <c r="P176" t="s">
        <v>35</v>
      </c>
      <c r="Q176" s="1">
        <v>43691</v>
      </c>
      <c r="R176" s="6">
        <f>Data_Table[[#This Row],[Shipping Date]]-Data_Table[[#This Row],[Order Date]]</f>
        <v>54</v>
      </c>
      <c r="S176" s="10">
        <v>99.39</v>
      </c>
      <c r="T176" s="10">
        <v>162.93</v>
      </c>
      <c r="U176" s="10">
        <v>63.54</v>
      </c>
      <c r="V176">
        <v>7</v>
      </c>
      <c r="W176" s="5">
        <v>695.73</v>
      </c>
      <c r="X176" s="3">
        <v>0.03</v>
      </c>
      <c r="Y176" s="5">
        <v>20.87</v>
      </c>
      <c r="Z176" s="5">
        <v>674.86</v>
      </c>
      <c r="AA176" s="5">
        <v>19.989999999999998</v>
      </c>
      <c r="AB176" s="5">
        <v>694.85</v>
      </c>
    </row>
    <row r="177" spans="1:28">
      <c r="A177" t="s">
        <v>646</v>
      </c>
      <c r="B177" s="1">
        <v>43637</v>
      </c>
      <c r="C177" s="6">
        <f t="shared" si="7"/>
        <v>2019</v>
      </c>
      <c r="D177" s="9" t="str">
        <f t="shared" si="6"/>
        <v>Q2</v>
      </c>
      <c r="E177" s="7">
        <f t="shared" si="8"/>
        <v>6</v>
      </c>
      <c r="F177" t="s">
        <v>354</v>
      </c>
      <c r="G177" t="s">
        <v>647</v>
      </c>
      <c r="H177" t="s">
        <v>27</v>
      </c>
      <c r="I177" t="s">
        <v>28</v>
      </c>
      <c r="J177" t="s">
        <v>46</v>
      </c>
      <c r="K177" t="s">
        <v>62</v>
      </c>
      <c r="L177" t="s">
        <v>176</v>
      </c>
      <c r="M177" t="s">
        <v>218</v>
      </c>
      <c r="N177" t="s">
        <v>50</v>
      </c>
      <c r="O177" t="s">
        <v>41</v>
      </c>
      <c r="P177" t="s">
        <v>52</v>
      </c>
      <c r="Q177" s="1">
        <v>43661</v>
      </c>
      <c r="R177" s="6">
        <f>Data_Table[[#This Row],[Shipping Date]]-Data_Table[[#This Row],[Order Date]]</f>
        <v>24</v>
      </c>
      <c r="S177" s="10">
        <v>1.6</v>
      </c>
      <c r="T177" s="10">
        <v>2.62</v>
      </c>
      <c r="U177" s="10">
        <v>1.02</v>
      </c>
      <c r="V177">
        <v>34</v>
      </c>
      <c r="W177" s="5">
        <v>54.4</v>
      </c>
      <c r="X177" s="3">
        <v>0.08</v>
      </c>
      <c r="Y177" s="5">
        <v>4.3499999999999996</v>
      </c>
      <c r="Z177" s="5">
        <v>50.05</v>
      </c>
      <c r="AA177" s="5">
        <v>0.8</v>
      </c>
      <c r="AB177" s="5">
        <v>50.85</v>
      </c>
    </row>
    <row r="178" spans="1:28">
      <c r="A178" t="s">
        <v>648</v>
      </c>
      <c r="B178" s="1">
        <v>43640</v>
      </c>
      <c r="C178" s="6">
        <f t="shared" si="7"/>
        <v>2019</v>
      </c>
      <c r="D178" s="9" t="str">
        <f t="shared" si="6"/>
        <v>Q2</v>
      </c>
      <c r="E178" s="7">
        <f t="shared" si="8"/>
        <v>6</v>
      </c>
      <c r="F178" t="s">
        <v>358</v>
      </c>
      <c r="G178" t="s">
        <v>649</v>
      </c>
      <c r="H178" t="s">
        <v>39</v>
      </c>
      <c r="I178" t="s">
        <v>39</v>
      </c>
      <c r="J178" t="s">
        <v>29</v>
      </c>
      <c r="K178" t="s">
        <v>433</v>
      </c>
      <c r="L178" t="s">
        <v>176</v>
      </c>
      <c r="M178" t="s">
        <v>222</v>
      </c>
      <c r="N178" t="s">
        <v>57</v>
      </c>
      <c r="O178" t="s">
        <v>51</v>
      </c>
      <c r="P178" t="s">
        <v>35</v>
      </c>
      <c r="Q178" s="1">
        <v>43660</v>
      </c>
      <c r="R178" s="6">
        <f>Data_Table[[#This Row],[Shipping Date]]-Data_Table[[#This Row],[Order Date]]</f>
        <v>20</v>
      </c>
      <c r="S178" s="10">
        <v>3.4</v>
      </c>
      <c r="T178" s="10">
        <v>5.4</v>
      </c>
      <c r="U178" s="10">
        <v>2</v>
      </c>
      <c r="V178">
        <v>25</v>
      </c>
      <c r="W178" s="5">
        <v>85</v>
      </c>
      <c r="X178" s="3">
        <v>0.09</v>
      </c>
      <c r="Y178" s="5">
        <v>7.65</v>
      </c>
      <c r="Z178" s="5">
        <v>77.349999999999994</v>
      </c>
      <c r="AA178" s="5">
        <v>7.78</v>
      </c>
      <c r="AB178" s="5">
        <v>85.13</v>
      </c>
    </row>
    <row r="179" spans="1:28">
      <c r="A179" t="s">
        <v>650</v>
      </c>
      <c r="B179" s="1">
        <v>43641</v>
      </c>
      <c r="C179" s="6">
        <f t="shared" si="7"/>
        <v>2019</v>
      </c>
      <c r="D179" s="9" t="str">
        <f t="shared" si="6"/>
        <v>Q2</v>
      </c>
      <c r="E179" s="7">
        <f t="shared" si="8"/>
        <v>6</v>
      </c>
      <c r="F179" t="s">
        <v>362</v>
      </c>
      <c r="G179" t="s">
        <v>651</v>
      </c>
      <c r="H179" t="s">
        <v>45</v>
      </c>
      <c r="I179" t="s">
        <v>45</v>
      </c>
      <c r="J179" t="s">
        <v>107</v>
      </c>
      <c r="K179" t="s">
        <v>30</v>
      </c>
      <c r="L179" t="s">
        <v>176</v>
      </c>
      <c r="M179" t="s">
        <v>226</v>
      </c>
      <c r="N179" t="s">
        <v>33</v>
      </c>
      <c r="O179" t="s">
        <v>58</v>
      </c>
      <c r="P179" t="s">
        <v>35</v>
      </c>
      <c r="Q179" s="1">
        <v>43689</v>
      </c>
      <c r="R179" s="6">
        <f>Data_Table[[#This Row],[Shipping Date]]-Data_Table[[#This Row],[Order Date]]</f>
        <v>48</v>
      </c>
      <c r="S179" s="10">
        <v>11.11</v>
      </c>
      <c r="T179" s="10">
        <v>19.84</v>
      </c>
      <c r="U179" s="10">
        <v>8.73</v>
      </c>
      <c r="V179">
        <v>26</v>
      </c>
      <c r="W179" s="5">
        <v>288.86</v>
      </c>
      <c r="X179" s="3">
        <v>7.0000000000000007E-2</v>
      </c>
      <c r="Y179" s="5">
        <v>20.22</v>
      </c>
      <c r="Z179" s="5">
        <v>268.64</v>
      </c>
      <c r="AA179" s="5">
        <v>4.0999999999999996</v>
      </c>
      <c r="AB179" s="5">
        <v>272.74</v>
      </c>
    </row>
    <row r="180" spans="1:28">
      <c r="A180" t="s">
        <v>652</v>
      </c>
      <c r="B180" s="1">
        <v>43642</v>
      </c>
      <c r="C180" s="6">
        <f t="shared" si="7"/>
        <v>2019</v>
      </c>
      <c r="D180" s="9" t="str">
        <f t="shared" si="6"/>
        <v>Q2</v>
      </c>
      <c r="E180" s="7">
        <f t="shared" si="8"/>
        <v>6</v>
      </c>
      <c r="F180" t="s">
        <v>366</v>
      </c>
      <c r="G180" t="s">
        <v>653</v>
      </c>
      <c r="H180" t="s">
        <v>27</v>
      </c>
      <c r="I180" t="s">
        <v>28</v>
      </c>
      <c r="J180" t="s">
        <v>29</v>
      </c>
      <c r="K180" t="s">
        <v>167</v>
      </c>
      <c r="L180" t="s">
        <v>73</v>
      </c>
      <c r="M180" t="s">
        <v>230</v>
      </c>
      <c r="N180" t="s">
        <v>57</v>
      </c>
      <c r="O180" t="s">
        <v>51</v>
      </c>
      <c r="P180" t="s">
        <v>35</v>
      </c>
      <c r="Q180" s="1">
        <v>43702</v>
      </c>
      <c r="R180" s="6">
        <f>Data_Table[[#This Row],[Shipping Date]]-Data_Table[[#This Row],[Order Date]]</f>
        <v>60</v>
      </c>
      <c r="S180" s="10">
        <v>1.82</v>
      </c>
      <c r="T180" s="10">
        <v>2.98</v>
      </c>
      <c r="U180" s="10">
        <v>1.1599999999999999</v>
      </c>
      <c r="V180">
        <v>3</v>
      </c>
      <c r="W180" s="5">
        <v>5.46</v>
      </c>
      <c r="X180" s="3">
        <v>0.09</v>
      </c>
      <c r="Y180" s="5">
        <v>0.49</v>
      </c>
      <c r="Z180" s="5">
        <v>4.97</v>
      </c>
      <c r="AA180" s="5">
        <v>1.58</v>
      </c>
      <c r="AB180" s="5">
        <v>6.55</v>
      </c>
    </row>
    <row r="181" spans="1:28">
      <c r="A181" t="s">
        <v>654</v>
      </c>
      <c r="B181" s="1">
        <v>43645</v>
      </c>
      <c r="C181" s="6">
        <f t="shared" si="7"/>
        <v>2019</v>
      </c>
      <c r="D181" s="9" t="str">
        <f t="shared" si="6"/>
        <v>Q2</v>
      </c>
      <c r="E181" s="7">
        <f t="shared" si="8"/>
        <v>6</v>
      </c>
      <c r="F181" t="s">
        <v>370</v>
      </c>
      <c r="G181" t="s">
        <v>655</v>
      </c>
      <c r="H181" t="s">
        <v>39</v>
      </c>
      <c r="I181" t="s">
        <v>39</v>
      </c>
      <c r="J181" t="s">
        <v>107</v>
      </c>
      <c r="K181" t="s">
        <v>90</v>
      </c>
      <c r="L181" t="s">
        <v>31</v>
      </c>
      <c r="M181" t="s">
        <v>233</v>
      </c>
      <c r="N181" t="s">
        <v>33</v>
      </c>
      <c r="O181" t="s">
        <v>34</v>
      </c>
      <c r="P181" t="s">
        <v>35</v>
      </c>
      <c r="Q181" s="1">
        <v>43691</v>
      </c>
      <c r="R181" s="6">
        <f>Data_Table[[#This Row],[Shipping Date]]-Data_Table[[#This Row],[Order Date]]</f>
        <v>46</v>
      </c>
      <c r="S181" s="10">
        <v>1.33</v>
      </c>
      <c r="T181" s="10">
        <v>2.08</v>
      </c>
      <c r="U181" s="10">
        <v>0.75</v>
      </c>
      <c r="V181">
        <v>44</v>
      </c>
      <c r="W181" s="5">
        <v>58.52</v>
      </c>
      <c r="X181" s="3">
        <v>0.04</v>
      </c>
      <c r="Y181" s="5">
        <v>2.34</v>
      </c>
      <c r="Z181" s="5">
        <v>56.18</v>
      </c>
      <c r="AA181" s="5">
        <v>1.49</v>
      </c>
      <c r="AB181" s="5">
        <v>57.67</v>
      </c>
    </row>
    <row r="182" spans="1:28">
      <c r="A182" t="s">
        <v>656</v>
      </c>
      <c r="B182" s="1">
        <v>43645</v>
      </c>
      <c r="C182" s="6">
        <f t="shared" si="7"/>
        <v>2019</v>
      </c>
      <c r="D182" s="9" t="str">
        <f t="shared" si="6"/>
        <v>Q2</v>
      </c>
      <c r="E182" s="7">
        <f t="shared" si="8"/>
        <v>6</v>
      </c>
      <c r="F182" t="s">
        <v>374</v>
      </c>
      <c r="G182" t="s">
        <v>657</v>
      </c>
      <c r="H182" t="s">
        <v>45</v>
      </c>
      <c r="I182" t="s">
        <v>45</v>
      </c>
      <c r="J182" t="s">
        <v>46</v>
      </c>
      <c r="K182" t="s">
        <v>433</v>
      </c>
      <c r="L182" t="s">
        <v>31</v>
      </c>
      <c r="M182" t="s">
        <v>237</v>
      </c>
      <c r="N182" t="s">
        <v>50</v>
      </c>
      <c r="O182" t="s">
        <v>41</v>
      </c>
      <c r="P182" t="s">
        <v>35</v>
      </c>
      <c r="Q182" s="1">
        <v>43651</v>
      </c>
      <c r="R182" s="6">
        <f>Data_Table[[#This Row],[Shipping Date]]-Data_Table[[#This Row],[Order Date]]</f>
        <v>6</v>
      </c>
      <c r="S182" s="10">
        <v>7.92</v>
      </c>
      <c r="T182" s="10">
        <v>12.99</v>
      </c>
      <c r="U182" s="10">
        <v>5.07</v>
      </c>
      <c r="V182">
        <v>49</v>
      </c>
      <c r="W182" s="5">
        <v>388.08</v>
      </c>
      <c r="X182" s="3">
        <v>7.0000000000000007E-2</v>
      </c>
      <c r="Y182" s="5">
        <v>27.17</v>
      </c>
      <c r="Z182" s="5">
        <v>360.91</v>
      </c>
      <c r="AA182" s="5">
        <v>9.44</v>
      </c>
      <c r="AB182" s="5">
        <v>370.35</v>
      </c>
    </row>
    <row r="183" spans="1:28">
      <c r="A183" t="s">
        <v>658</v>
      </c>
      <c r="B183" s="1">
        <v>43646</v>
      </c>
      <c r="C183" s="6">
        <f t="shared" si="7"/>
        <v>2019</v>
      </c>
      <c r="D183" s="9" t="str">
        <f t="shared" si="6"/>
        <v>Q2</v>
      </c>
      <c r="E183" s="7">
        <f t="shared" si="8"/>
        <v>6</v>
      </c>
      <c r="F183" t="s">
        <v>378</v>
      </c>
      <c r="G183" t="s">
        <v>659</v>
      </c>
      <c r="H183" t="s">
        <v>27</v>
      </c>
      <c r="I183" t="s">
        <v>28</v>
      </c>
      <c r="J183" t="s">
        <v>46</v>
      </c>
      <c r="K183" t="s">
        <v>66</v>
      </c>
      <c r="L183" t="s">
        <v>48</v>
      </c>
      <c r="M183" t="s">
        <v>241</v>
      </c>
      <c r="N183" t="s">
        <v>57</v>
      </c>
      <c r="O183" t="s">
        <v>51</v>
      </c>
      <c r="P183" t="s">
        <v>35</v>
      </c>
      <c r="Q183" s="1">
        <v>43702</v>
      </c>
      <c r="R183" s="6">
        <f>Data_Table[[#This Row],[Shipping Date]]-Data_Table[[#This Row],[Order Date]]</f>
        <v>56</v>
      </c>
      <c r="S183" s="10">
        <v>6.39</v>
      </c>
      <c r="T183" s="10">
        <v>19.98</v>
      </c>
      <c r="U183" s="10">
        <v>13.59</v>
      </c>
      <c r="V183">
        <v>19</v>
      </c>
      <c r="W183" s="5">
        <v>121.41</v>
      </c>
      <c r="X183" s="3">
        <v>0.08</v>
      </c>
      <c r="Y183" s="5">
        <v>9.7100000000000009</v>
      </c>
      <c r="Z183" s="5">
        <v>111.7</v>
      </c>
      <c r="AA183" s="5">
        <v>4</v>
      </c>
      <c r="AB183" s="5">
        <v>115.7</v>
      </c>
    </row>
    <row r="184" spans="1:28">
      <c r="A184" t="s">
        <v>660</v>
      </c>
      <c r="B184" s="1">
        <v>43648</v>
      </c>
      <c r="C184" s="6">
        <f t="shared" si="7"/>
        <v>2019</v>
      </c>
      <c r="D184" s="9" t="str">
        <f t="shared" si="6"/>
        <v>Q3</v>
      </c>
      <c r="E184" s="7">
        <f t="shared" si="8"/>
        <v>7</v>
      </c>
      <c r="F184" t="s">
        <v>382</v>
      </c>
      <c r="G184" t="s">
        <v>661</v>
      </c>
      <c r="H184" t="s">
        <v>39</v>
      </c>
      <c r="I184" t="s">
        <v>39</v>
      </c>
      <c r="J184" t="s">
        <v>72</v>
      </c>
      <c r="K184" t="s">
        <v>47</v>
      </c>
      <c r="L184" t="s">
        <v>176</v>
      </c>
      <c r="M184" t="s">
        <v>245</v>
      </c>
      <c r="N184" t="s">
        <v>33</v>
      </c>
      <c r="O184" t="s">
        <v>58</v>
      </c>
      <c r="P184" t="s">
        <v>52</v>
      </c>
      <c r="Q184" s="1">
        <v>43691</v>
      </c>
      <c r="R184" s="6">
        <f>Data_Table[[#This Row],[Shipping Date]]-Data_Table[[#This Row],[Order Date]]</f>
        <v>43</v>
      </c>
      <c r="S184" s="10">
        <v>1.87</v>
      </c>
      <c r="T184" s="10">
        <v>8.1199999999999992</v>
      </c>
      <c r="U184" s="10">
        <v>6.25</v>
      </c>
      <c r="V184">
        <v>32</v>
      </c>
      <c r="W184" s="5">
        <v>59.84</v>
      </c>
      <c r="X184" s="3">
        <v>0.08</v>
      </c>
      <c r="Y184" s="5">
        <v>4.79</v>
      </c>
      <c r="Z184" s="5">
        <v>55.05</v>
      </c>
      <c r="AA184" s="5">
        <v>2.83</v>
      </c>
      <c r="AB184" s="5">
        <v>57.88</v>
      </c>
    </row>
    <row r="185" spans="1:28">
      <c r="A185" t="s">
        <v>662</v>
      </c>
      <c r="B185" s="1">
        <v>43649</v>
      </c>
      <c r="C185" s="6">
        <f t="shared" si="7"/>
        <v>2019</v>
      </c>
      <c r="D185" s="9" t="str">
        <f t="shared" si="6"/>
        <v>Q3</v>
      </c>
      <c r="E185" s="7">
        <f t="shared" si="8"/>
        <v>7</v>
      </c>
      <c r="F185" t="s">
        <v>386</v>
      </c>
      <c r="G185" t="s">
        <v>663</v>
      </c>
      <c r="H185" t="s">
        <v>45</v>
      </c>
      <c r="I185" t="s">
        <v>45</v>
      </c>
      <c r="J185" t="s">
        <v>107</v>
      </c>
      <c r="K185" t="s">
        <v>62</v>
      </c>
      <c r="L185" t="s">
        <v>176</v>
      </c>
      <c r="M185" t="s">
        <v>249</v>
      </c>
      <c r="N185" t="s">
        <v>57</v>
      </c>
      <c r="O185" t="s">
        <v>34</v>
      </c>
      <c r="P185" t="s">
        <v>35</v>
      </c>
      <c r="Q185" s="1">
        <v>43687</v>
      </c>
      <c r="R185" s="6">
        <f>Data_Table[[#This Row],[Shipping Date]]-Data_Table[[#This Row],[Order Date]]</f>
        <v>38</v>
      </c>
      <c r="S185" s="10">
        <v>1.98</v>
      </c>
      <c r="T185" s="10">
        <v>3.15</v>
      </c>
      <c r="U185" s="10">
        <v>1.17</v>
      </c>
      <c r="V185">
        <v>23</v>
      </c>
      <c r="W185" s="5">
        <v>45.54</v>
      </c>
      <c r="X185" s="3">
        <v>0.01</v>
      </c>
      <c r="Y185" s="5">
        <v>0.46</v>
      </c>
      <c r="Z185" s="5">
        <v>45.08</v>
      </c>
      <c r="AA185" s="5">
        <v>0.49</v>
      </c>
      <c r="AB185" s="5">
        <v>45.57</v>
      </c>
    </row>
    <row r="186" spans="1:28">
      <c r="A186" t="s">
        <v>664</v>
      </c>
      <c r="B186" s="1">
        <v>43649</v>
      </c>
      <c r="C186" s="6">
        <f t="shared" si="7"/>
        <v>2019</v>
      </c>
      <c r="D186" s="9" t="str">
        <f t="shared" si="6"/>
        <v>Q3</v>
      </c>
      <c r="E186" s="7">
        <f t="shared" si="8"/>
        <v>7</v>
      </c>
      <c r="F186" t="s">
        <v>390</v>
      </c>
      <c r="G186" t="s">
        <v>665</v>
      </c>
      <c r="H186" t="s">
        <v>39</v>
      </c>
      <c r="I186" t="s">
        <v>39</v>
      </c>
      <c r="J186" t="s">
        <v>29</v>
      </c>
      <c r="K186" t="s">
        <v>30</v>
      </c>
      <c r="L186" t="s">
        <v>31</v>
      </c>
      <c r="M186" t="s">
        <v>452</v>
      </c>
      <c r="N186" t="s">
        <v>33</v>
      </c>
      <c r="O186" t="s">
        <v>41</v>
      </c>
      <c r="P186" t="s">
        <v>35</v>
      </c>
      <c r="Q186" s="1">
        <v>43667</v>
      </c>
      <c r="R186" s="6">
        <f>Data_Table[[#This Row],[Shipping Date]]-Data_Table[[#This Row],[Order Date]]</f>
        <v>18</v>
      </c>
      <c r="S186" s="10">
        <v>16.850000000000001</v>
      </c>
      <c r="T186" s="10">
        <v>27.18</v>
      </c>
      <c r="U186" s="10">
        <v>10.33</v>
      </c>
      <c r="V186">
        <v>34</v>
      </c>
      <c r="W186" s="5">
        <v>572.9</v>
      </c>
      <c r="X186" s="3">
        <v>0.1</v>
      </c>
      <c r="Y186" s="5">
        <v>57.29</v>
      </c>
      <c r="Z186" s="5">
        <v>515.61</v>
      </c>
      <c r="AA186" s="5">
        <v>8.23</v>
      </c>
      <c r="AB186" s="5">
        <v>523.84</v>
      </c>
    </row>
    <row r="187" spans="1:28">
      <c r="A187" t="s">
        <v>666</v>
      </c>
      <c r="B187" s="1">
        <v>43650</v>
      </c>
      <c r="C187" s="6">
        <f t="shared" si="7"/>
        <v>2019</v>
      </c>
      <c r="D187" s="9" t="str">
        <f t="shared" si="6"/>
        <v>Q3</v>
      </c>
      <c r="E187" s="7">
        <f t="shared" si="8"/>
        <v>7</v>
      </c>
      <c r="F187" t="s">
        <v>394</v>
      </c>
      <c r="G187" t="s">
        <v>667</v>
      </c>
      <c r="H187" t="s">
        <v>45</v>
      </c>
      <c r="I187" t="s">
        <v>45</v>
      </c>
      <c r="J187" t="s">
        <v>46</v>
      </c>
      <c r="K187" t="s">
        <v>62</v>
      </c>
      <c r="L187" t="s">
        <v>73</v>
      </c>
      <c r="M187" t="s">
        <v>455</v>
      </c>
      <c r="N187" t="s">
        <v>50</v>
      </c>
      <c r="O187" t="s">
        <v>51</v>
      </c>
      <c r="P187" t="s">
        <v>35</v>
      </c>
      <c r="Q187" s="1">
        <v>43686</v>
      </c>
      <c r="R187" s="6">
        <f>Data_Table[[#This Row],[Shipping Date]]-Data_Table[[#This Row],[Order Date]]</f>
        <v>36</v>
      </c>
      <c r="S187" s="10">
        <v>1.6</v>
      </c>
      <c r="T187" s="10">
        <v>2.62</v>
      </c>
      <c r="U187" s="10">
        <v>1.02</v>
      </c>
      <c r="V187">
        <v>21</v>
      </c>
      <c r="W187" s="5">
        <v>33.6</v>
      </c>
      <c r="X187" s="3">
        <v>0.05</v>
      </c>
      <c r="Y187" s="5">
        <v>1.68</v>
      </c>
      <c r="Z187" s="5">
        <v>31.92</v>
      </c>
      <c r="AA187" s="5">
        <v>0.8</v>
      </c>
      <c r="AB187" s="5">
        <v>32.72</v>
      </c>
    </row>
    <row r="188" spans="1:28">
      <c r="A188" t="s">
        <v>668</v>
      </c>
      <c r="B188" s="1">
        <v>43652</v>
      </c>
      <c r="C188" s="6">
        <f t="shared" si="7"/>
        <v>2019</v>
      </c>
      <c r="D188" s="9" t="str">
        <f t="shared" si="6"/>
        <v>Q3</v>
      </c>
      <c r="E188" s="7">
        <f t="shared" si="8"/>
        <v>7</v>
      </c>
      <c r="F188" t="s">
        <v>398</v>
      </c>
      <c r="G188" t="s">
        <v>669</v>
      </c>
      <c r="H188" t="s">
        <v>27</v>
      </c>
      <c r="I188" t="s">
        <v>28</v>
      </c>
      <c r="J188" t="s">
        <v>46</v>
      </c>
      <c r="K188" t="s">
        <v>416</v>
      </c>
      <c r="L188" t="s">
        <v>31</v>
      </c>
      <c r="M188" t="s">
        <v>458</v>
      </c>
      <c r="N188" t="s">
        <v>57</v>
      </c>
      <c r="O188" t="s">
        <v>58</v>
      </c>
      <c r="P188" t="s">
        <v>35</v>
      </c>
      <c r="Q188" s="1">
        <v>43666</v>
      </c>
      <c r="R188" s="6">
        <f>Data_Table[[#This Row],[Shipping Date]]-Data_Table[[#This Row],[Order Date]]</f>
        <v>14</v>
      </c>
      <c r="S188" s="10">
        <v>21.56</v>
      </c>
      <c r="T188" s="10">
        <v>35.94</v>
      </c>
      <c r="U188" s="10">
        <v>14.38</v>
      </c>
      <c r="V188">
        <v>28</v>
      </c>
      <c r="W188" s="5">
        <v>603.67999999999995</v>
      </c>
      <c r="X188" s="3">
        <v>0.01</v>
      </c>
      <c r="Y188" s="5">
        <v>6.04</v>
      </c>
      <c r="Z188" s="5">
        <v>597.64</v>
      </c>
      <c r="AA188" s="5">
        <v>6.66</v>
      </c>
      <c r="AB188" s="5">
        <v>604.29999999999995</v>
      </c>
    </row>
    <row r="189" spans="1:28">
      <c r="A189" t="s">
        <v>670</v>
      </c>
      <c r="B189" s="1">
        <v>43656</v>
      </c>
      <c r="C189" s="6">
        <f t="shared" si="7"/>
        <v>2019</v>
      </c>
      <c r="D189" s="9" t="str">
        <f t="shared" si="6"/>
        <v>Q3</v>
      </c>
      <c r="E189" s="7">
        <f t="shared" si="8"/>
        <v>7</v>
      </c>
      <c r="F189" t="s">
        <v>402</v>
      </c>
      <c r="G189" t="s">
        <v>671</v>
      </c>
      <c r="H189" t="s">
        <v>27</v>
      </c>
      <c r="I189" t="s">
        <v>28</v>
      </c>
      <c r="J189" t="s">
        <v>29</v>
      </c>
      <c r="K189" t="s">
        <v>416</v>
      </c>
      <c r="L189" t="s">
        <v>73</v>
      </c>
      <c r="M189" t="s">
        <v>461</v>
      </c>
      <c r="N189" t="s">
        <v>33</v>
      </c>
      <c r="O189" t="s">
        <v>58</v>
      </c>
      <c r="P189" t="s">
        <v>35</v>
      </c>
      <c r="Q189" s="1">
        <v>43692</v>
      </c>
      <c r="R189" s="6">
        <f>Data_Table[[#This Row],[Shipping Date]]-Data_Table[[#This Row],[Order Date]]</f>
        <v>36</v>
      </c>
      <c r="S189" s="10">
        <v>2.74</v>
      </c>
      <c r="T189" s="10">
        <v>4.49</v>
      </c>
      <c r="U189" s="10">
        <v>1.75</v>
      </c>
      <c r="V189">
        <v>11</v>
      </c>
      <c r="W189" s="5">
        <v>30.14</v>
      </c>
      <c r="X189" s="3">
        <v>0.08</v>
      </c>
      <c r="Y189" s="5">
        <v>2.41</v>
      </c>
      <c r="Z189" s="5">
        <v>27.73</v>
      </c>
      <c r="AA189" s="5">
        <v>1.49</v>
      </c>
      <c r="AB189" s="5">
        <v>29.22</v>
      </c>
    </row>
    <row r="190" spans="1:28">
      <c r="A190" t="s">
        <v>672</v>
      </c>
      <c r="B190" s="1">
        <v>43656</v>
      </c>
      <c r="C190" s="6">
        <f t="shared" si="7"/>
        <v>2019</v>
      </c>
      <c r="D190" s="9" t="str">
        <f t="shared" si="6"/>
        <v>Q3</v>
      </c>
      <c r="E190" s="7">
        <f t="shared" si="8"/>
        <v>7</v>
      </c>
      <c r="F190" t="s">
        <v>406</v>
      </c>
      <c r="G190" t="s">
        <v>673</v>
      </c>
      <c r="H190" t="s">
        <v>39</v>
      </c>
      <c r="I190" t="s">
        <v>39</v>
      </c>
      <c r="J190" t="s">
        <v>29</v>
      </c>
      <c r="K190" t="s">
        <v>62</v>
      </c>
      <c r="L190" t="s">
        <v>31</v>
      </c>
      <c r="M190" t="s">
        <v>464</v>
      </c>
      <c r="N190" t="s">
        <v>33</v>
      </c>
      <c r="O190" t="s">
        <v>58</v>
      </c>
      <c r="P190" t="s">
        <v>35</v>
      </c>
      <c r="Q190" s="1">
        <v>43715</v>
      </c>
      <c r="R190" s="6">
        <f>Data_Table[[#This Row],[Shipping Date]]-Data_Table[[#This Row],[Order Date]]</f>
        <v>59</v>
      </c>
      <c r="S190" s="10">
        <v>4.37</v>
      </c>
      <c r="T190" s="10">
        <v>9.11</v>
      </c>
      <c r="U190" s="10">
        <v>4.74</v>
      </c>
      <c r="V190">
        <v>6</v>
      </c>
      <c r="W190" s="5">
        <v>26.22</v>
      </c>
      <c r="X190" s="3">
        <v>0.04</v>
      </c>
      <c r="Y190" s="5">
        <v>1.05</v>
      </c>
      <c r="Z190" s="5">
        <v>25.17</v>
      </c>
      <c r="AA190" s="5">
        <v>2.25</v>
      </c>
      <c r="AB190" s="5">
        <v>27.42</v>
      </c>
    </row>
    <row r="191" spans="1:28">
      <c r="A191" t="s">
        <v>674</v>
      </c>
      <c r="B191" s="1">
        <v>43662</v>
      </c>
      <c r="C191" s="6">
        <f t="shared" si="7"/>
        <v>2019</v>
      </c>
      <c r="D191" s="9" t="str">
        <f t="shared" si="6"/>
        <v>Q3</v>
      </c>
      <c r="E191" s="7">
        <f t="shared" si="8"/>
        <v>7</v>
      </c>
      <c r="F191" t="s">
        <v>410</v>
      </c>
      <c r="G191" t="s">
        <v>675</v>
      </c>
      <c r="H191" t="s">
        <v>45</v>
      </c>
      <c r="I191" t="s">
        <v>45</v>
      </c>
      <c r="J191" t="s">
        <v>107</v>
      </c>
      <c r="K191" t="s">
        <v>150</v>
      </c>
      <c r="L191" t="s">
        <v>73</v>
      </c>
      <c r="M191" t="s">
        <v>467</v>
      </c>
      <c r="N191" t="s">
        <v>50</v>
      </c>
      <c r="O191" t="s">
        <v>41</v>
      </c>
      <c r="P191" t="s">
        <v>35</v>
      </c>
      <c r="Q191" s="1">
        <v>43669</v>
      </c>
      <c r="R191" s="6">
        <f>Data_Table[[#This Row],[Shipping Date]]-Data_Table[[#This Row],[Order Date]]</f>
        <v>7</v>
      </c>
      <c r="S191" s="10">
        <v>0.24</v>
      </c>
      <c r="T191" s="10">
        <v>1.26</v>
      </c>
      <c r="U191" s="10">
        <v>1.02</v>
      </c>
      <c r="V191">
        <v>10</v>
      </c>
      <c r="W191" s="5">
        <v>2.4</v>
      </c>
      <c r="X191" s="3">
        <v>0.1</v>
      </c>
      <c r="Y191" s="5">
        <v>0.24</v>
      </c>
      <c r="Z191" s="5">
        <v>2.16</v>
      </c>
      <c r="AA191" s="5">
        <v>0.7</v>
      </c>
      <c r="AB191" s="5">
        <v>2.86</v>
      </c>
    </row>
    <row r="192" spans="1:28">
      <c r="A192" t="s">
        <v>676</v>
      </c>
      <c r="B192" s="1">
        <v>43662</v>
      </c>
      <c r="C192" s="6">
        <f t="shared" si="7"/>
        <v>2019</v>
      </c>
      <c r="D192" s="9" t="str">
        <f t="shared" si="6"/>
        <v>Q3</v>
      </c>
      <c r="E192" s="7">
        <f t="shared" si="8"/>
        <v>7</v>
      </c>
      <c r="F192" t="s">
        <v>414</v>
      </c>
      <c r="G192" t="s">
        <v>677</v>
      </c>
      <c r="H192" t="s">
        <v>27</v>
      </c>
      <c r="I192" t="s">
        <v>28</v>
      </c>
      <c r="J192" t="s">
        <v>29</v>
      </c>
      <c r="K192" t="s">
        <v>62</v>
      </c>
      <c r="L192" t="s">
        <v>176</v>
      </c>
      <c r="M192" t="s">
        <v>470</v>
      </c>
      <c r="N192" t="s">
        <v>33</v>
      </c>
      <c r="O192" t="s">
        <v>34</v>
      </c>
      <c r="P192" t="s">
        <v>35</v>
      </c>
      <c r="Q192" s="1">
        <v>43684</v>
      </c>
      <c r="R192" s="6">
        <f>Data_Table[[#This Row],[Shipping Date]]-Data_Table[[#This Row],[Order Date]]</f>
        <v>22</v>
      </c>
      <c r="S192" s="10">
        <v>2.9</v>
      </c>
      <c r="T192" s="10">
        <v>4.76</v>
      </c>
      <c r="U192" s="10">
        <v>1.86</v>
      </c>
      <c r="V192">
        <v>13</v>
      </c>
      <c r="W192" s="5">
        <v>37.700000000000003</v>
      </c>
      <c r="X192" s="3">
        <v>7.0000000000000007E-2</v>
      </c>
      <c r="Y192" s="5">
        <v>2.64</v>
      </c>
      <c r="Z192" s="5">
        <v>35.06</v>
      </c>
      <c r="AA192" s="5">
        <v>0.88</v>
      </c>
      <c r="AB192" s="5">
        <v>35.94</v>
      </c>
    </row>
    <row r="193" spans="1:28">
      <c r="A193" t="s">
        <v>678</v>
      </c>
      <c r="B193" s="1">
        <v>43663</v>
      </c>
      <c r="C193" s="6">
        <f t="shared" si="7"/>
        <v>2019</v>
      </c>
      <c r="D193" s="9" t="str">
        <f t="shared" si="6"/>
        <v>Q3</v>
      </c>
      <c r="E193" s="7">
        <f t="shared" si="8"/>
        <v>7</v>
      </c>
      <c r="F193" t="s">
        <v>419</v>
      </c>
      <c r="G193" t="s">
        <v>679</v>
      </c>
      <c r="H193" t="s">
        <v>39</v>
      </c>
      <c r="I193" t="s">
        <v>39</v>
      </c>
      <c r="J193" t="s">
        <v>72</v>
      </c>
      <c r="K193" t="s">
        <v>90</v>
      </c>
      <c r="L193" t="s">
        <v>48</v>
      </c>
      <c r="M193" t="s">
        <v>473</v>
      </c>
      <c r="N193" t="s">
        <v>33</v>
      </c>
      <c r="O193" t="s">
        <v>41</v>
      </c>
      <c r="P193" t="s">
        <v>52</v>
      </c>
      <c r="Q193" s="1">
        <v>43670</v>
      </c>
      <c r="R193" s="6">
        <f>Data_Table[[#This Row],[Shipping Date]]-Data_Table[[#This Row],[Order Date]]</f>
        <v>7</v>
      </c>
      <c r="S193" s="10">
        <v>54.52</v>
      </c>
      <c r="T193" s="10">
        <v>100.97</v>
      </c>
      <c r="U193" s="10">
        <v>46.45</v>
      </c>
      <c r="V193">
        <v>35</v>
      </c>
      <c r="W193" s="5">
        <v>1908.2</v>
      </c>
      <c r="X193" s="3">
        <v>0.05</v>
      </c>
      <c r="Y193" s="5">
        <v>95.41</v>
      </c>
      <c r="Z193" s="5">
        <v>1812.79</v>
      </c>
      <c r="AA193" s="5">
        <v>7.18</v>
      </c>
      <c r="AB193" s="5">
        <v>1819.97</v>
      </c>
    </row>
    <row r="194" spans="1:28">
      <c r="A194" t="s">
        <v>680</v>
      </c>
      <c r="B194" s="1">
        <v>43664</v>
      </c>
      <c r="C194" s="6">
        <f t="shared" si="7"/>
        <v>2019</v>
      </c>
      <c r="D194" s="9" t="str">
        <f t="shared" si="6"/>
        <v>Q3</v>
      </c>
      <c r="E194" s="7">
        <f t="shared" si="8"/>
        <v>7</v>
      </c>
      <c r="F194" t="s">
        <v>423</v>
      </c>
      <c r="G194" t="s">
        <v>681</v>
      </c>
      <c r="H194" t="s">
        <v>45</v>
      </c>
      <c r="I194" t="s">
        <v>45</v>
      </c>
      <c r="J194" t="s">
        <v>107</v>
      </c>
      <c r="K194" t="s">
        <v>90</v>
      </c>
      <c r="L194" t="s">
        <v>73</v>
      </c>
      <c r="M194" t="s">
        <v>476</v>
      </c>
      <c r="N194" t="s">
        <v>50</v>
      </c>
      <c r="O194" t="s">
        <v>58</v>
      </c>
      <c r="P194" t="s">
        <v>52</v>
      </c>
      <c r="Q194" s="1">
        <v>43711</v>
      </c>
      <c r="R194" s="6">
        <f>Data_Table[[#This Row],[Shipping Date]]-Data_Table[[#This Row],[Order Date]]</f>
        <v>47</v>
      </c>
      <c r="S194" s="10">
        <v>3.42</v>
      </c>
      <c r="T194" s="10">
        <v>8.34</v>
      </c>
      <c r="U194" s="10">
        <v>4.92</v>
      </c>
      <c r="V194">
        <v>15</v>
      </c>
      <c r="W194" s="5">
        <v>51.3</v>
      </c>
      <c r="X194" s="3">
        <v>0</v>
      </c>
      <c r="Y194" s="5">
        <v>0</v>
      </c>
      <c r="Z194" s="5">
        <v>51.3</v>
      </c>
      <c r="AA194" s="5">
        <v>2.64</v>
      </c>
      <c r="AB194" s="5">
        <v>53.94</v>
      </c>
    </row>
    <row r="195" spans="1:28">
      <c r="A195" t="s">
        <v>682</v>
      </c>
      <c r="B195" s="1">
        <v>43666</v>
      </c>
      <c r="C195" s="6">
        <f t="shared" si="7"/>
        <v>2019</v>
      </c>
      <c r="D195" s="9" t="str">
        <f t="shared" si="6"/>
        <v>Q3</v>
      </c>
      <c r="E195" s="7">
        <f t="shared" si="8"/>
        <v>7</v>
      </c>
      <c r="F195" t="s">
        <v>427</v>
      </c>
      <c r="G195" t="s">
        <v>683</v>
      </c>
      <c r="H195" t="s">
        <v>27</v>
      </c>
      <c r="I195" t="s">
        <v>28</v>
      </c>
      <c r="J195" t="s">
        <v>46</v>
      </c>
      <c r="K195" t="s">
        <v>62</v>
      </c>
      <c r="L195" t="s">
        <v>73</v>
      </c>
      <c r="M195" t="s">
        <v>480</v>
      </c>
      <c r="N195" t="s">
        <v>57</v>
      </c>
      <c r="O195" t="s">
        <v>58</v>
      </c>
      <c r="P195" t="s">
        <v>52</v>
      </c>
      <c r="Q195" s="1">
        <v>43707</v>
      </c>
      <c r="R195" s="6">
        <f>Data_Table[[#This Row],[Shipping Date]]-Data_Table[[#This Row],[Order Date]]</f>
        <v>41</v>
      </c>
      <c r="S195" s="10">
        <v>5.33</v>
      </c>
      <c r="T195" s="10">
        <v>8.6</v>
      </c>
      <c r="U195" s="10">
        <v>3.27</v>
      </c>
      <c r="V195">
        <v>23</v>
      </c>
      <c r="W195" s="5">
        <v>122.59</v>
      </c>
      <c r="X195" s="3">
        <v>0.02</v>
      </c>
      <c r="Y195" s="5">
        <v>2.4500000000000002</v>
      </c>
      <c r="Z195" s="5">
        <v>120.14</v>
      </c>
      <c r="AA195" s="5">
        <v>6.19</v>
      </c>
      <c r="AB195" s="5">
        <v>126.33</v>
      </c>
    </row>
    <row r="196" spans="1:28">
      <c r="A196" t="s">
        <v>684</v>
      </c>
      <c r="B196" s="1">
        <v>43667</v>
      </c>
      <c r="C196" s="6">
        <f t="shared" si="7"/>
        <v>2019</v>
      </c>
      <c r="D196" s="9" t="str">
        <f t="shared" si="6"/>
        <v>Q3</v>
      </c>
      <c r="E196" s="7">
        <f t="shared" si="8"/>
        <v>7</v>
      </c>
      <c r="F196" t="s">
        <v>431</v>
      </c>
      <c r="G196" t="s">
        <v>685</v>
      </c>
      <c r="H196" t="s">
        <v>39</v>
      </c>
      <c r="I196" t="s">
        <v>39</v>
      </c>
      <c r="J196" t="s">
        <v>29</v>
      </c>
      <c r="K196" t="s">
        <v>479</v>
      </c>
      <c r="L196" t="s">
        <v>176</v>
      </c>
      <c r="M196" t="s">
        <v>483</v>
      </c>
      <c r="N196" t="s">
        <v>50</v>
      </c>
      <c r="O196" t="s">
        <v>51</v>
      </c>
      <c r="P196" t="s">
        <v>178</v>
      </c>
      <c r="Q196" s="1">
        <v>43719</v>
      </c>
      <c r="R196" s="6">
        <f>Data_Table[[#This Row],[Shipping Date]]-Data_Table[[#This Row],[Order Date]]</f>
        <v>52</v>
      </c>
      <c r="S196" s="10">
        <v>278.99</v>
      </c>
      <c r="T196" s="10">
        <v>449.99</v>
      </c>
      <c r="U196" s="10">
        <v>171</v>
      </c>
      <c r="V196">
        <v>12</v>
      </c>
      <c r="W196" s="5">
        <v>3347.88</v>
      </c>
      <c r="X196" s="3">
        <v>0.06</v>
      </c>
      <c r="Y196" s="5">
        <v>200.87</v>
      </c>
      <c r="Z196" s="5">
        <v>3147.01</v>
      </c>
      <c r="AA196" s="5">
        <v>49</v>
      </c>
      <c r="AB196" s="5">
        <v>3196.01</v>
      </c>
    </row>
    <row r="197" spans="1:28">
      <c r="A197" t="s">
        <v>686</v>
      </c>
      <c r="B197" s="1">
        <v>43668</v>
      </c>
      <c r="C197" s="6">
        <f t="shared" si="7"/>
        <v>2019</v>
      </c>
      <c r="D197" s="9" t="str">
        <f t="shared" ref="D197:D260" si="9">"Q"&amp;ROUNDUP(MONTH(B197)/3,0)</f>
        <v>Q3</v>
      </c>
      <c r="E197" s="7">
        <f t="shared" si="8"/>
        <v>7</v>
      </c>
      <c r="F197" t="s">
        <v>436</v>
      </c>
      <c r="G197" t="s">
        <v>687</v>
      </c>
      <c r="H197" t="s">
        <v>45</v>
      </c>
      <c r="I197" t="s">
        <v>45</v>
      </c>
      <c r="J197" t="s">
        <v>29</v>
      </c>
      <c r="K197" t="s">
        <v>416</v>
      </c>
      <c r="L197" t="s">
        <v>176</v>
      </c>
      <c r="M197" t="s">
        <v>486</v>
      </c>
      <c r="N197" t="s">
        <v>57</v>
      </c>
      <c r="O197" t="s">
        <v>58</v>
      </c>
      <c r="P197" t="s">
        <v>52</v>
      </c>
      <c r="Q197" s="1">
        <v>43724</v>
      </c>
      <c r="R197" s="6">
        <f>Data_Table[[#This Row],[Shipping Date]]-Data_Table[[#This Row],[Order Date]]</f>
        <v>56</v>
      </c>
      <c r="S197" s="10">
        <v>1.33</v>
      </c>
      <c r="T197" s="10">
        <v>2.08</v>
      </c>
      <c r="U197" s="10">
        <v>0.75</v>
      </c>
      <c r="V197">
        <v>11</v>
      </c>
      <c r="W197" s="5">
        <v>14.63</v>
      </c>
      <c r="X197" s="3">
        <v>0.01</v>
      </c>
      <c r="Y197" s="5">
        <v>0.15</v>
      </c>
      <c r="Z197" s="5">
        <v>14.48</v>
      </c>
      <c r="AA197" s="5">
        <v>1.49</v>
      </c>
      <c r="AB197" s="5">
        <v>15.97</v>
      </c>
    </row>
    <row r="198" spans="1:28">
      <c r="A198" t="s">
        <v>688</v>
      </c>
      <c r="B198" s="1">
        <v>43668</v>
      </c>
      <c r="C198" s="6">
        <f t="shared" ref="C198:C261" si="10">YEAR(B198)</f>
        <v>2019</v>
      </c>
      <c r="D198" s="9" t="str">
        <f t="shared" si="9"/>
        <v>Q3</v>
      </c>
      <c r="E198" s="7">
        <f t="shared" ref="E198:E261" si="11">MONTH(B198)</f>
        <v>7</v>
      </c>
      <c r="F198" t="s">
        <v>440</v>
      </c>
      <c r="G198" t="s">
        <v>689</v>
      </c>
      <c r="H198" t="s">
        <v>39</v>
      </c>
      <c r="I198" t="s">
        <v>39</v>
      </c>
      <c r="J198" t="s">
        <v>29</v>
      </c>
      <c r="K198" t="s">
        <v>150</v>
      </c>
      <c r="L198" t="s">
        <v>48</v>
      </c>
      <c r="M198" t="s">
        <v>489</v>
      </c>
      <c r="N198" t="s">
        <v>33</v>
      </c>
      <c r="O198" t="s">
        <v>34</v>
      </c>
      <c r="P198" t="s">
        <v>35</v>
      </c>
      <c r="Q198" s="1">
        <v>43694</v>
      </c>
      <c r="R198" s="6">
        <f>Data_Table[[#This Row],[Shipping Date]]-Data_Table[[#This Row],[Order Date]]</f>
        <v>26</v>
      </c>
      <c r="S198" s="10">
        <v>6.51</v>
      </c>
      <c r="T198" s="10">
        <v>30.98</v>
      </c>
      <c r="U198" s="10">
        <v>24.47</v>
      </c>
      <c r="V198">
        <v>29</v>
      </c>
      <c r="W198" s="5">
        <v>188.79</v>
      </c>
      <c r="X198" s="3">
        <v>0.03</v>
      </c>
      <c r="Y198" s="5">
        <v>5.66</v>
      </c>
      <c r="Z198" s="5">
        <v>183.13</v>
      </c>
      <c r="AA198" s="5">
        <v>6.5</v>
      </c>
      <c r="AB198" s="5">
        <v>189.63</v>
      </c>
    </row>
    <row r="199" spans="1:28">
      <c r="A199" t="s">
        <v>690</v>
      </c>
      <c r="B199" s="1">
        <v>43669</v>
      </c>
      <c r="C199" s="6">
        <f t="shared" si="10"/>
        <v>2019</v>
      </c>
      <c r="D199" s="9" t="str">
        <f t="shared" si="9"/>
        <v>Q3</v>
      </c>
      <c r="E199" s="7">
        <f t="shared" si="11"/>
        <v>7</v>
      </c>
      <c r="F199" t="s">
        <v>444</v>
      </c>
      <c r="G199" t="s">
        <v>691</v>
      </c>
      <c r="H199" t="s">
        <v>39</v>
      </c>
      <c r="I199" t="s">
        <v>39</v>
      </c>
      <c r="J199" t="s">
        <v>29</v>
      </c>
      <c r="K199" t="s">
        <v>90</v>
      </c>
      <c r="L199" t="s">
        <v>31</v>
      </c>
      <c r="M199" t="s">
        <v>492</v>
      </c>
      <c r="N199" t="s">
        <v>57</v>
      </c>
      <c r="O199" t="s">
        <v>34</v>
      </c>
      <c r="P199" t="s">
        <v>35</v>
      </c>
      <c r="Q199" s="1">
        <v>43695</v>
      </c>
      <c r="R199" s="6">
        <f>Data_Table[[#This Row],[Shipping Date]]-Data_Table[[#This Row],[Order Date]]</f>
        <v>26</v>
      </c>
      <c r="S199" s="10">
        <v>2.98</v>
      </c>
      <c r="T199" s="10">
        <v>5.84</v>
      </c>
      <c r="U199" s="10">
        <v>2.86</v>
      </c>
      <c r="V199">
        <v>11</v>
      </c>
      <c r="W199" s="5">
        <v>32.78</v>
      </c>
      <c r="X199" s="3">
        <v>0.01</v>
      </c>
      <c r="Y199" s="5">
        <v>0.33</v>
      </c>
      <c r="Z199" s="5">
        <v>32.450000000000003</v>
      </c>
      <c r="AA199" s="5">
        <v>0.83</v>
      </c>
      <c r="AB199" s="5">
        <v>33.28</v>
      </c>
    </row>
    <row r="200" spans="1:28">
      <c r="A200" t="s">
        <v>692</v>
      </c>
      <c r="B200" s="1">
        <v>43670</v>
      </c>
      <c r="C200" s="6">
        <f t="shared" si="10"/>
        <v>2019</v>
      </c>
      <c r="D200" s="9" t="str">
        <f t="shared" si="9"/>
        <v>Q3</v>
      </c>
      <c r="E200" s="7">
        <f t="shared" si="11"/>
        <v>7</v>
      </c>
      <c r="F200" t="s">
        <v>693</v>
      </c>
      <c r="G200" t="s">
        <v>694</v>
      </c>
      <c r="H200" t="s">
        <v>45</v>
      </c>
      <c r="I200" t="s">
        <v>45</v>
      </c>
      <c r="J200" t="s">
        <v>107</v>
      </c>
      <c r="K200" t="s">
        <v>30</v>
      </c>
      <c r="L200" t="s">
        <v>73</v>
      </c>
      <c r="M200" t="s">
        <v>495</v>
      </c>
      <c r="N200" t="s">
        <v>33</v>
      </c>
      <c r="O200" t="s">
        <v>34</v>
      </c>
      <c r="P200" t="s">
        <v>35</v>
      </c>
      <c r="Q200" s="1">
        <v>43716</v>
      </c>
      <c r="R200" s="6">
        <f>Data_Table[[#This Row],[Shipping Date]]-Data_Table[[#This Row],[Order Date]]</f>
        <v>46</v>
      </c>
      <c r="S200" s="10">
        <v>3.65</v>
      </c>
      <c r="T200" s="10">
        <v>5.98</v>
      </c>
      <c r="U200" s="10">
        <v>2.33</v>
      </c>
      <c r="V200">
        <v>14</v>
      </c>
      <c r="W200" s="5">
        <v>51.1</v>
      </c>
      <c r="X200" s="3">
        <v>0.09</v>
      </c>
      <c r="Y200" s="5">
        <v>4.5999999999999996</v>
      </c>
      <c r="Z200" s="5">
        <v>46.5</v>
      </c>
      <c r="AA200" s="5">
        <v>1.49</v>
      </c>
      <c r="AB200" s="5">
        <v>47.99</v>
      </c>
    </row>
    <row r="201" spans="1:28">
      <c r="A201" t="s">
        <v>695</v>
      </c>
      <c r="B201" s="1">
        <v>43672</v>
      </c>
      <c r="C201" s="6">
        <f t="shared" si="10"/>
        <v>2019</v>
      </c>
      <c r="D201" s="9" t="str">
        <f t="shared" si="9"/>
        <v>Q3</v>
      </c>
      <c r="E201" s="7">
        <f t="shared" si="11"/>
        <v>7</v>
      </c>
      <c r="F201" t="s">
        <v>696</v>
      </c>
      <c r="G201" t="s">
        <v>697</v>
      </c>
      <c r="H201" t="s">
        <v>27</v>
      </c>
      <c r="I201" t="s">
        <v>28</v>
      </c>
      <c r="J201" t="s">
        <v>72</v>
      </c>
      <c r="K201" t="s">
        <v>47</v>
      </c>
      <c r="L201" t="s">
        <v>48</v>
      </c>
      <c r="M201" t="s">
        <v>498</v>
      </c>
      <c r="N201" t="s">
        <v>33</v>
      </c>
      <c r="O201" t="s">
        <v>58</v>
      </c>
      <c r="P201" t="s">
        <v>35</v>
      </c>
      <c r="Q201" s="1">
        <v>43702</v>
      </c>
      <c r="R201" s="6">
        <f>Data_Table[[#This Row],[Shipping Date]]-Data_Table[[#This Row],[Order Date]]</f>
        <v>30</v>
      </c>
      <c r="S201" s="10">
        <v>4.46</v>
      </c>
      <c r="T201" s="10">
        <v>10.89</v>
      </c>
      <c r="U201" s="10">
        <v>6.43</v>
      </c>
      <c r="V201">
        <v>37</v>
      </c>
      <c r="W201" s="5">
        <v>165.02</v>
      </c>
      <c r="X201" s="3">
        <v>0.06</v>
      </c>
      <c r="Y201" s="5">
        <v>9.9</v>
      </c>
      <c r="Z201" s="5">
        <v>155.12</v>
      </c>
      <c r="AA201" s="5">
        <v>4.5</v>
      </c>
      <c r="AB201" s="5">
        <v>159.62</v>
      </c>
    </row>
    <row r="202" spans="1:28">
      <c r="A202" t="s">
        <v>698</v>
      </c>
      <c r="B202" s="1">
        <v>43672</v>
      </c>
      <c r="C202" s="6">
        <f t="shared" si="10"/>
        <v>2019</v>
      </c>
      <c r="D202" s="9" t="str">
        <f t="shared" si="9"/>
        <v>Q3</v>
      </c>
      <c r="E202" s="7">
        <f t="shared" si="11"/>
        <v>7</v>
      </c>
      <c r="F202" t="s">
        <v>699</v>
      </c>
      <c r="G202" t="s">
        <v>700</v>
      </c>
      <c r="H202" t="s">
        <v>27</v>
      </c>
      <c r="I202" t="s">
        <v>28</v>
      </c>
      <c r="J202" t="s">
        <v>29</v>
      </c>
      <c r="K202" t="s">
        <v>62</v>
      </c>
      <c r="L202" t="s">
        <v>48</v>
      </c>
      <c r="M202" t="s">
        <v>501</v>
      </c>
      <c r="N202" t="s">
        <v>33</v>
      </c>
      <c r="O202" t="s">
        <v>58</v>
      </c>
      <c r="P202" t="s">
        <v>35</v>
      </c>
      <c r="Q202" s="1">
        <v>43721</v>
      </c>
      <c r="R202" s="6">
        <f>Data_Table[[#This Row],[Shipping Date]]-Data_Table[[#This Row],[Order Date]]</f>
        <v>49</v>
      </c>
      <c r="S202" s="10">
        <v>6.51</v>
      </c>
      <c r="T202" s="10">
        <v>30.98</v>
      </c>
      <c r="U202" s="10">
        <v>24.47</v>
      </c>
      <c r="V202">
        <v>8</v>
      </c>
      <c r="W202" s="5">
        <v>52.08</v>
      </c>
      <c r="X202" s="3">
        <v>0.01</v>
      </c>
      <c r="Y202" s="5">
        <v>0.52</v>
      </c>
      <c r="Z202" s="5">
        <v>51.56</v>
      </c>
      <c r="AA202" s="5">
        <v>6.5</v>
      </c>
      <c r="AB202" s="5">
        <v>58.06</v>
      </c>
    </row>
    <row r="203" spans="1:28">
      <c r="A203" t="s">
        <v>701</v>
      </c>
      <c r="B203" s="1">
        <v>43673</v>
      </c>
      <c r="C203" s="6">
        <f t="shared" si="10"/>
        <v>2019</v>
      </c>
      <c r="D203" s="9" t="str">
        <f t="shared" si="9"/>
        <v>Q3</v>
      </c>
      <c r="E203" s="7">
        <f t="shared" si="11"/>
        <v>7</v>
      </c>
      <c r="F203" t="s">
        <v>702</v>
      </c>
      <c r="G203" t="s">
        <v>703</v>
      </c>
      <c r="H203" t="s">
        <v>39</v>
      </c>
      <c r="I203" t="s">
        <v>39</v>
      </c>
      <c r="J203" t="s">
        <v>46</v>
      </c>
      <c r="K203" t="s">
        <v>90</v>
      </c>
      <c r="L203" t="s">
        <v>48</v>
      </c>
      <c r="M203" t="s">
        <v>32</v>
      </c>
      <c r="N203" t="s">
        <v>50</v>
      </c>
      <c r="O203" t="s">
        <v>41</v>
      </c>
      <c r="P203" t="s">
        <v>35</v>
      </c>
      <c r="Q203" s="1">
        <v>43684</v>
      </c>
      <c r="R203" s="6">
        <f>Data_Table[[#This Row],[Shipping Date]]-Data_Table[[#This Row],[Order Date]]</f>
        <v>11</v>
      </c>
      <c r="S203" s="10">
        <v>39.64</v>
      </c>
      <c r="T203" s="10">
        <v>152.47999999999999</v>
      </c>
      <c r="U203" s="10">
        <v>112.84</v>
      </c>
      <c r="V203">
        <v>31</v>
      </c>
      <c r="W203" s="5">
        <v>1228.8399999999999</v>
      </c>
      <c r="X203" s="3">
        <v>7.0000000000000007E-2</v>
      </c>
      <c r="Y203" s="5">
        <v>86.02</v>
      </c>
      <c r="Z203" s="5">
        <v>1142.82</v>
      </c>
      <c r="AA203" s="5">
        <v>6.5</v>
      </c>
      <c r="AB203" s="5">
        <v>1149.32</v>
      </c>
    </row>
    <row r="204" spans="1:28">
      <c r="A204" t="s">
        <v>704</v>
      </c>
      <c r="B204" s="1">
        <v>43674</v>
      </c>
      <c r="C204" s="6">
        <f t="shared" si="10"/>
        <v>2019</v>
      </c>
      <c r="D204" s="9" t="str">
        <f t="shared" si="9"/>
        <v>Q3</v>
      </c>
      <c r="E204" s="7">
        <f t="shared" si="11"/>
        <v>7</v>
      </c>
      <c r="F204" t="s">
        <v>705</v>
      </c>
      <c r="G204" t="s">
        <v>706</v>
      </c>
      <c r="H204" t="s">
        <v>45</v>
      </c>
      <c r="I204" t="s">
        <v>45</v>
      </c>
      <c r="J204" t="s">
        <v>29</v>
      </c>
      <c r="K204" t="s">
        <v>30</v>
      </c>
      <c r="L204" t="s">
        <v>31</v>
      </c>
      <c r="M204" t="s">
        <v>40</v>
      </c>
      <c r="N204" t="s">
        <v>57</v>
      </c>
      <c r="O204" t="s">
        <v>34</v>
      </c>
      <c r="P204" t="s">
        <v>35</v>
      </c>
      <c r="Q204" s="1">
        <v>43734</v>
      </c>
      <c r="R204" s="6">
        <f>Data_Table[[#This Row],[Shipping Date]]-Data_Table[[#This Row],[Order Date]]</f>
        <v>60</v>
      </c>
      <c r="S204" s="10">
        <v>1.95</v>
      </c>
      <c r="T204" s="10">
        <v>3.98</v>
      </c>
      <c r="U204" s="10">
        <v>2.0299999999999998</v>
      </c>
      <c r="V204">
        <v>30</v>
      </c>
      <c r="W204" s="5">
        <v>58.5</v>
      </c>
      <c r="X204" s="3">
        <v>0.1</v>
      </c>
      <c r="Y204" s="5">
        <v>5.85</v>
      </c>
      <c r="Z204" s="5">
        <v>52.65</v>
      </c>
      <c r="AA204" s="5">
        <v>0.83</v>
      </c>
      <c r="AB204" s="5">
        <v>53.48</v>
      </c>
    </row>
    <row r="205" spans="1:28">
      <c r="A205" t="s">
        <v>707</v>
      </c>
      <c r="B205" s="1">
        <v>43675</v>
      </c>
      <c r="C205" s="6">
        <f t="shared" si="10"/>
        <v>2019</v>
      </c>
      <c r="D205" s="9" t="str">
        <f t="shared" si="9"/>
        <v>Q3</v>
      </c>
      <c r="E205" s="7">
        <f t="shared" si="11"/>
        <v>7</v>
      </c>
      <c r="F205" t="s">
        <v>708</v>
      </c>
      <c r="G205" t="s">
        <v>709</v>
      </c>
      <c r="H205" t="s">
        <v>27</v>
      </c>
      <c r="I205" t="s">
        <v>28</v>
      </c>
      <c r="J205" t="s">
        <v>46</v>
      </c>
      <c r="K205" t="s">
        <v>62</v>
      </c>
      <c r="L205" t="s">
        <v>31</v>
      </c>
      <c r="M205" t="s">
        <v>49</v>
      </c>
      <c r="N205" t="s">
        <v>50</v>
      </c>
      <c r="O205" t="s">
        <v>41</v>
      </c>
      <c r="P205" t="s">
        <v>35</v>
      </c>
      <c r="Q205" s="1">
        <v>43709</v>
      </c>
      <c r="R205" s="6">
        <f>Data_Table[[#This Row],[Shipping Date]]-Data_Table[[#This Row],[Order Date]]</f>
        <v>34</v>
      </c>
      <c r="S205" s="10">
        <v>1.94</v>
      </c>
      <c r="T205" s="10">
        <v>3.08</v>
      </c>
      <c r="U205" s="10">
        <v>1.1399999999999999</v>
      </c>
      <c r="V205">
        <v>38</v>
      </c>
      <c r="W205" s="5">
        <v>73.72</v>
      </c>
      <c r="X205" s="3">
        <v>0.04</v>
      </c>
      <c r="Y205" s="5">
        <v>2.95</v>
      </c>
      <c r="Z205" s="5">
        <v>70.77</v>
      </c>
      <c r="AA205" s="5">
        <v>0.99</v>
      </c>
      <c r="AB205" s="5">
        <v>71.760000000000005</v>
      </c>
    </row>
    <row r="206" spans="1:28">
      <c r="A206" t="s">
        <v>710</v>
      </c>
      <c r="B206" s="1">
        <v>43676</v>
      </c>
      <c r="C206" s="6">
        <f t="shared" si="10"/>
        <v>2019</v>
      </c>
      <c r="D206" s="9" t="str">
        <f t="shared" si="9"/>
        <v>Q3</v>
      </c>
      <c r="E206" s="7">
        <f t="shared" si="11"/>
        <v>7</v>
      </c>
      <c r="F206" t="s">
        <v>711</v>
      </c>
      <c r="G206" t="s">
        <v>712</v>
      </c>
      <c r="H206" t="s">
        <v>27</v>
      </c>
      <c r="I206" t="s">
        <v>28</v>
      </c>
      <c r="J206" t="s">
        <v>29</v>
      </c>
      <c r="K206" t="s">
        <v>416</v>
      </c>
      <c r="L206" t="s">
        <v>31</v>
      </c>
      <c r="M206" t="s">
        <v>56</v>
      </c>
      <c r="N206" t="s">
        <v>57</v>
      </c>
      <c r="O206" t="s">
        <v>58</v>
      </c>
      <c r="P206" t="s">
        <v>178</v>
      </c>
      <c r="Q206" s="1">
        <v>43698</v>
      </c>
      <c r="R206" s="6">
        <f>Data_Table[[#This Row],[Shipping Date]]-Data_Table[[#This Row],[Order Date]]</f>
        <v>22</v>
      </c>
      <c r="S206" s="10">
        <v>76.790000000000006</v>
      </c>
      <c r="T206" s="10">
        <v>119.99</v>
      </c>
      <c r="U206" s="10">
        <v>43.2</v>
      </c>
      <c r="V206">
        <v>24</v>
      </c>
      <c r="W206" s="5">
        <v>1842.96</v>
      </c>
      <c r="X206" s="3">
        <v>0.02</v>
      </c>
      <c r="Y206" s="5">
        <v>36.86</v>
      </c>
      <c r="Z206" s="5">
        <v>1806.1</v>
      </c>
      <c r="AA206" s="5">
        <v>14</v>
      </c>
      <c r="AB206" s="5">
        <v>1820.1</v>
      </c>
    </row>
    <row r="207" spans="1:28">
      <c r="A207" t="s">
        <v>713</v>
      </c>
      <c r="B207" s="1">
        <v>43679</v>
      </c>
      <c r="C207" s="6">
        <f t="shared" si="10"/>
        <v>2019</v>
      </c>
      <c r="D207" s="9" t="str">
        <f t="shared" si="9"/>
        <v>Q3</v>
      </c>
      <c r="E207" s="7">
        <f t="shared" si="11"/>
        <v>8</v>
      </c>
      <c r="F207" t="s">
        <v>714</v>
      </c>
      <c r="G207" t="s">
        <v>715</v>
      </c>
      <c r="H207" t="s">
        <v>39</v>
      </c>
      <c r="I207" t="s">
        <v>39</v>
      </c>
      <c r="J207" t="s">
        <v>29</v>
      </c>
      <c r="K207" t="s">
        <v>125</v>
      </c>
      <c r="L207" t="s">
        <v>31</v>
      </c>
      <c r="M207" t="s">
        <v>64</v>
      </c>
      <c r="N207" t="s">
        <v>33</v>
      </c>
      <c r="O207" t="s">
        <v>58</v>
      </c>
      <c r="P207" t="s">
        <v>52</v>
      </c>
      <c r="Q207" s="1">
        <v>43690</v>
      </c>
      <c r="R207" s="6">
        <f>Data_Table[[#This Row],[Shipping Date]]-Data_Table[[#This Row],[Order Date]]</f>
        <v>11</v>
      </c>
      <c r="S207" s="10">
        <v>1.53</v>
      </c>
      <c r="T207" s="10">
        <v>2.78</v>
      </c>
      <c r="U207" s="10">
        <v>1.25</v>
      </c>
      <c r="V207">
        <v>40</v>
      </c>
      <c r="W207" s="5">
        <v>61.2</v>
      </c>
      <c r="X207" s="3">
        <v>0.03</v>
      </c>
      <c r="Y207" s="5">
        <v>1.84</v>
      </c>
      <c r="Z207" s="5">
        <v>59.36</v>
      </c>
      <c r="AA207" s="5">
        <v>1.34</v>
      </c>
      <c r="AB207" s="5">
        <v>60.7</v>
      </c>
    </row>
    <row r="208" spans="1:28">
      <c r="A208" t="s">
        <v>716</v>
      </c>
      <c r="B208" s="1">
        <v>43683</v>
      </c>
      <c r="C208" s="6">
        <f t="shared" si="10"/>
        <v>2019</v>
      </c>
      <c r="D208" s="9" t="str">
        <f t="shared" si="9"/>
        <v>Q3</v>
      </c>
      <c r="E208" s="7">
        <f t="shared" si="11"/>
        <v>8</v>
      </c>
      <c r="F208" t="s">
        <v>717</v>
      </c>
      <c r="G208" t="s">
        <v>718</v>
      </c>
      <c r="H208" t="s">
        <v>45</v>
      </c>
      <c r="I208" t="s">
        <v>45</v>
      </c>
      <c r="J208" t="s">
        <v>107</v>
      </c>
      <c r="K208" t="s">
        <v>90</v>
      </c>
      <c r="L208" t="s">
        <v>73</v>
      </c>
      <c r="M208" t="s">
        <v>68</v>
      </c>
      <c r="N208" t="s">
        <v>57</v>
      </c>
      <c r="O208" t="s">
        <v>51</v>
      </c>
      <c r="P208" t="s">
        <v>35</v>
      </c>
      <c r="Q208" s="1">
        <v>43737</v>
      </c>
      <c r="R208" s="6">
        <f>Data_Table[[#This Row],[Shipping Date]]-Data_Table[[#This Row],[Order Date]]</f>
        <v>54</v>
      </c>
      <c r="S208" s="10">
        <v>2.2599999999999998</v>
      </c>
      <c r="T208" s="10">
        <v>3.58</v>
      </c>
      <c r="U208" s="10">
        <v>1.32</v>
      </c>
      <c r="V208">
        <v>46</v>
      </c>
      <c r="W208" s="5">
        <v>103.96</v>
      </c>
      <c r="X208" s="3">
        <v>0.06</v>
      </c>
      <c r="Y208" s="5">
        <v>6.24</v>
      </c>
      <c r="Z208" s="5">
        <v>97.72</v>
      </c>
      <c r="AA208" s="5">
        <v>5.47</v>
      </c>
      <c r="AB208" s="5">
        <v>103.19</v>
      </c>
    </row>
    <row r="209" spans="1:28">
      <c r="A209" t="s">
        <v>719</v>
      </c>
      <c r="B209" s="1">
        <v>43684</v>
      </c>
      <c r="C209" s="6">
        <f t="shared" si="10"/>
        <v>2019</v>
      </c>
      <c r="D209" s="9" t="str">
        <f t="shared" si="9"/>
        <v>Q3</v>
      </c>
      <c r="E209" s="7">
        <f t="shared" si="11"/>
        <v>8</v>
      </c>
      <c r="F209" t="s">
        <v>720</v>
      </c>
      <c r="G209" t="s">
        <v>721</v>
      </c>
      <c r="H209" t="s">
        <v>27</v>
      </c>
      <c r="I209" t="s">
        <v>28</v>
      </c>
      <c r="J209" t="s">
        <v>107</v>
      </c>
      <c r="K209" t="s">
        <v>90</v>
      </c>
      <c r="L209" t="s">
        <v>176</v>
      </c>
      <c r="M209" t="s">
        <v>74</v>
      </c>
      <c r="N209" t="s">
        <v>33</v>
      </c>
      <c r="O209" t="s">
        <v>58</v>
      </c>
      <c r="P209" t="s">
        <v>35</v>
      </c>
      <c r="Q209" s="1">
        <v>43724</v>
      </c>
      <c r="R209" s="6">
        <f>Data_Table[[#This Row],[Shipping Date]]-Data_Table[[#This Row],[Order Date]]</f>
        <v>40</v>
      </c>
      <c r="S209" s="10">
        <v>1.46</v>
      </c>
      <c r="T209" s="10">
        <v>3.57</v>
      </c>
      <c r="U209" s="10">
        <v>2.11</v>
      </c>
      <c r="V209">
        <v>23</v>
      </c>
      <c r="W209" s="5">
        <v>33.58</v>
      </c>
      <c r="X209" s="3">
        <v>0.09</v>
      </c>
      <c r="Y209" s="5">
        <v>3.02</v>
      </c>
      <c r="Z209" s="5">
        <v>30.56</v>
      </c>
      <c r="AA209" s="5">
        <v>4.17</v>
      </c>
      <c r="AB209" s="5">
        <v>34.729999999999997</v>
      </c>
    </row>
    <row r="210" spans="1:28">
      <c r="A210" t="s">
        <v>722</v>
      </c>
      <c r="B210" s="1">
        <v>43685</v>
      </c>
      <c r="C210" s="6">
        <f t="shared" si="10"/>
        <v>2019</v>
      </c>
      <c r="D210" s="9" t="str">
        <f t="shared" si="9"/>
        <v>Q3</v>
      </c>
      <c r="E210" s="7">
        <f t="shared" si="11"/>
        <v>8</v>
      </c>
      <c r="F210" t="s">
        <v>723</v>
      </c>
      <c r="G210" t="s">
        <v>724</v>
      </c>
      <c r="H210" t="s">
        <v>39</v>
      </c>
      <c r="I210" t="s">
        <v>39</v>
      </c>
      <c r="J210" t="s">
        <v>107</v>
      </c>
      <c r="K210" t="s">
        <v>30</v>
      </c>
      <c r="L210" t="s">
        <v>31</v>
      </c>
      <c r="M210" t="s">
        <v>78</v>
      </c>
      <c r="N210" t="s">
        <v>50</v>
      </c>
      <c r="O210" t="s">
        <v>34</v>
      </c>
      <c r="P210" t="s">
        <v>52</v>
      </c>
      <c r="Q210" s="1">
        <v>43726</v>
      </c>
      <c r="R210" s="6">
        <f>Data_Table[[#This Row],[Shipping Date]]-Data_Table[[#This Row],[Order Date]]</f>
        <v>41</v>
      </c>
      <c r="S210" s="10">
        <v>6.51</v>
      </c>
      <c r="T210" s="10">
        <v>30.98</v>
      </c>
      <c r="U210" s="10">
        <v>24.47</v>
      </c>
      <c r="V210">
        <v>44</v>
      </c>
      <c r="W210" s="5">
        <v>286.44</v>
      </c>
      <c r="X210" s="3">
        <v>0.02</v>
      </c>
      <c r="Y210" s="5">
        <v>5.73</v>
      </c>
      <c r="Z210" s="5">
        <v>280.70999999999998</v>
      </c>
      <c r="AA210" s="5">
        <v>6.5</v>
      </c>
      <c r="AB210" s="5">
        <v>287.20999999999998</v>
      </c>
    </row>
    <row r="211" spans="1:28">
      <c r="A211" t="s">
        <v>725</v>
      </c>
      <c r="B211" s="1">
        <v>43686</v>
      </c>
      <c r="C211" s="6">
        <f t="shared" si="10"/>
        <v>2019</v>
      </c>
      <c r="D211" s="9" t="str">
        <f t="shared" si="9"/>
        <v>Q3</v>
      </c>
      <c r="E211" s="7">
        <f t="shared" si="11"/>
        <v>8</v>
      </c>
      <c r="F211" t="s">
        <v>726</v>
      </c>
      <c r="G211" t="s">
        <v>727</v>
      </c>
      <c r="H211" t="s">
        <v>45</v>
      </c>
      <c r="I211" t="s">
        <v>45</v>
      </c>
      <c r="J211" t="s">
        <v>107</v>
      </c>
      <c r="K211" t="s">
        <v>125</v>
      </c>
      <c r="L211" t="s">
        <v>31</v>
      </c>
      <c r="M211" t="s">
        <v>82</v>
      </c>
      <c r="N211" t="s">
        <v>57</v>
      </c>
      <c r="O211" t="s">
        <v>34</v>
      </c>
      <c r="P211" t="s">
        <v>35</v>
      </c>
      <c r="Q211" s="1">
        <v>43702</v>
      </c>
      <c r="R211" s="6">
        <f>Data_Table[[#This Row],[Shipping Date]]-Data_Table[[#This Row],[Order Date]]</f>
        <v>16</v>
      </c>
      <c r="S211" s="10">
        <v>18.38</v>
      </c>
      <c r="T211" s="10">
        <v>29.17</v>
      </c>
      <c r="U211" s="10">
        <v>10.79</v>
      </c>
      <c r="V211">
        <v>8</v>
      </c>
      <c r="W211" s="5">
        <v>147.04</v>
      </c>
      <c r="X211" s="3">
        <v>0.02</v>
      </c>
      <c r="Y211" s="5">
        <v>2.94</v>
      </c>
      <c r="Z211" s="5">
        <v>144.1</v>
      </c>
      <c r="AA211" s="5">
        <v>6.27</v>
      </c>
      <c r="AB211" s="5">
        <v>150.37</v>
      </c>
    </row>
    <row r="212" spans="1:28">
      <c r="A212" t="s">
        <v>728</v>
      </c>
      <c r="B212" s="1">
        <v>43686</v>
      </c>
      <c r="C212" s="6">
        <f t="shared" si="10"/>
        <v>2019</v>
      </c>
      <c r="D212" s="9" t="str">
        <f t="shared" si="9"/>
        <v>Q3</v>
      </c>
      <c r="E212" s="7">
        <f t="shared" si="11"/>
        <v>8</v>
      </c>
      <c r="F212" t="s">
        <v>729</v>
      </c>
      <c r="G212" t="s">
        <v>730</v>
      </c>
      <c r="H212" t="s">
        <v>27</v>
      </c>
      <c r="I212" t="s">
        <v>28</v>
      </c>
      <c r="J212" t="s">
        <v>46</v>
      </c>
      <c r="K212" t="s">
        <v>90</v>
      </c>
      <c r="L212" t="s">
        <v>48</v>
      </c>
      <c r="M212" t="s">
        <v>86</v>
      </c>
      <c r="N212" t="s">
        <v>33</v>
      </c>
      <c r="O212" t="s">
        <v>34</v>
      </c>
      <c r="P212" t="s">
        <v>35</v>
      </c>
      <c r="Q212" s="1">
        <v>43709</v>
      </c>
      <c r="R212" s="6">
        <f>Data_Table[[#This Row],[Shipping Date]]-Data_Table[[#This Row],[Order Date]]</f>
        <v>23</v>
      </c>
      <c r="S212" s="10">
        <v>216</v>
      </c>
      <c r="T212" s="10">
        <v>449.99</v>
      </c>
      <c r="U212" s="10">
        <v>233.99</v>
      </c>
      <c r="V212">
        <v>40</v>
      </c>
      <c r="W212" s="5">
        <v>8640</v>
      </c>
      <c r="X212" s="3">
        <v>0.04</v>
      </c>
      <c r="Y212" s="5">
        <v>345.6</v>
      </c>
      <c r="Z212" s="5">
        <v>8294.4</v>
      </c>
      <c r="AA212" s="5">
        <v>24.49</v>
      </c>
      <c r="AB212" s="5">
        <v>8318.89</v>
      </c>
    </row>
    <row r="213" spans="1:28">
      <c r="A213" t="s">
        <v>731</v>
      </c>
      <c r="B213" s="1">
        <v>43686</v>
      </c>
      <c r="C213" s="6">
        <f t="shared" si="10"/>
        <v>2019</v>
      </c>
      <c r="D213" s="9" t="str">
        <f t="shared" si="9"/>
        <v>Q3</v>
      </c>
      <c r="E213" s="7">
        <f t="shared" si="11"/>
        <v>8</v>
      </c>
      <c r="F213" t="s">
        <v>732</v>
      </c>
      <c r="G213" t="s">
        <v>733</v>
      </c>
      <c r="H213" t="s">
        <v>39</v>
      </c>
      <c r="I213" t="s">
        <v>39</v>
      </c>
      <c r="J213" t="s">
        <v>29</v>
      </c>
      <c r="K213" t="s">
        <v>167</v>
      </c>
      <c r="L213" t="s">
        <v>48</v>
      </c>
      <c r="M213" t="s">
        <v>91</v>
      </c>
      <c r="N213" t="s">
        <v>57</v>
      </c>
      <c r="O213" t="s">
        <v>34</v>
      </c>
      <c r="P213" t="s">
        <v>178</v>
      </c>
      <c r="Q213" s="1">
        <v>43707</v>
      </c>
      <c r="R213" s="6">
        <f>Data_Table[[#This Row],[Shipping Date]]-Data_Table[[#This Row],[Order Date]]</f>
        <v>21</v>
      </c>
      <c r="S213" s="10">
        <v>75</v>
      </c>
      <c r="T213" s="10">
        <v>120.97</v>
      </c>
      <c r="U213" s="10">
        <v>45.97</v>
      </c>
      <c r="V213">
        <v>35</v>
      </c>
      <c r="W213" s="5">
        <v>2625</v>
      </c>
      <c r="X213" s="3">
        <v>0.08</v>
      </c>
      <c r="Y213" s="5">
        <v>210</v>
      </c>
      <c r="Z213" s="5">
        <v>2415</v>
      </c>
      <c r="AA213" s="5">
        <v>26.3</v>
      </c>
      <c r="AB213" s="5">
        <v>2441.3000000000002</v>
      </c>
    </row>
    <row r="214" spans="1:28">
      <c r="A214" t="s">
        <v>734</v>
      </c>
      <c r="B214" s="1">
        <v>43687</v>
      </c>
      <c r="C214" s="6">
        <f t="shared" si="10"/>
        <v>2019</v>
      </c>
      <c r="D214" s="9" t="str">
        <f t="shared" si="9"/>
        <v>Q3</v>
      </c>
      <c r="E214" s="7">
        <f t="shared" si="11"/>
        <v>8</v>
      </c>
      <c r="F214" t="s">
        <v>735</v>
      </c>
      <c r="G214" t="s">
        <v>736</v>
      </c>
      <c r="H214" t="s">
        <v>45</v>
      </c>
      <c r="I214" t="s">
        <v>45</v>
      </c>
      <c r="J214" t="s">
        <v>72</v>
      </c>
      <c r="K214" t="s">
        <v>62</v>
      </c>
      <c r="L214" t="s">
        <v>176</v>
      </c>
      <c r="M214" t="s">
        <v>95</v>
      </c>
      <c r="N214" t="s">
        <v>33</v>
      </c>
      <c r="O214" t="s">
        <v>41</v>
      </c>
      <c r="P214" t="s">
        <v>35</v>
      </c>
      <c r="Q214" s="1">
        <v>43692</v>
      </c>
      <c r="R214" s="6">
        <f>Data_Table[[#This Row],[Shipping Date]]-Data_Table[[#This Row],[Order Date]]</f>
        <v>5</v>
      </c>
      <c r="S214" s="10">
        <v>3.5</v>
      </c>
      <c r="T214" s="10">
        <v>5.74</v>
      </c>
      <c r="U214" s="10">
        <v>2.2400000000000002</v>
      </c>
      <c r="V214">
        <v>50</v>
      </c>
      <c r="W214" s="5">
        <v>175</v>
      </c>
      <c r="X214" s="3">
        <v>0.1</v>
      </c>
      <c r="Y214" s="5">
        <v>17.5</v>
      </c>
      <c r="Z214" s="5">
        <v>157.5</v>
      </c>
      <c r="AA214" s="5">
        <v>5.01</v>
      </c>
      <c r="AB214" s="5">
        <v>162.51</v>
      </c>
    </row>
    <row r="215" spans="1:28">
      <c r="A215" t="s">
        <v>737</v>
      </c>
      <c r="B215" s="1">
        <v>43688</v>
      </c>
      <c r="C215" s="6">
        <f t="shared" si="10"/>
        <v>2019</v>
      </c>
      <c r="D215" s="9" t="str">
        <f t="shared" si="9"/>
        <v>Q3</v>
      </c>
      <c r="E215" s="7">
        <f t="shared" si="11"/>
        <v>8</v>
      </c>
      <c r="F215" t="s">
        <v>738</v>
      </c>
      <c r="G215" t="s">
        <v>739</v>
      </c>
      <c r="H215" t="s">
        <v>27</v>
      </c>
      <c r="I215" t="s">
        <v>28</v>
      </c>
      <c r="J215" t="s">
        <v>29</v>
      </c>
      <c r="K215" t="s">
        <v>90</v>
      </c>
      <c r="L215" t="s">
        <v>48</v>
      </c>
      <c r="M215" t="s">
        <v>99</v>
      </c>
      <c r="N215" t="s">
        <v>50</v>
      </c>
      <c r="O215" t="s">
        <v>51</v>
      </c>
      <c r="P215" t="s">
        <v>35</v>
      </c>
      <c r="Q215" s="1">
        <v>43734</v>
      </c>
      <c r="R215" s="6">
        <f>Data_Table[[#This Row],[Shipping Date]]-Data_Table[[#This Row],[Order Date]]</f>
        <v>46</v>
      </c>
      <c r="S215" s="10">
        <v>0.93</v>
      </c>
      <c r="T215" s="10">
        <v>1.48</v>
      </c>
      <c r="U215" s="10">
        <v>0.55000000000000004</v>
      </c>
      <c r="V215">
        <v>19</v>
      </c>
      <c r="W215" s="5">
        <v>17.670000000000002</v>
      </c>
      <c r="X215" s="3">
        <v>0.09</v>
      </c>
      <c r="Y215" s="5">
        <v>1.59</v>
      </c>
      <c r="Z215" s="5">
        <v>16.079999999999998</v>
      </c>
      <c r="AA215" s="5">
        <v>0.7</v>
      </c>
      <c r="AB215" s="5">
        <v>16.78</v>
      </c>
    </row>
    <row r="216" spans="1:28">
      <c r="A216" t="s">
        <v>740</v>
      </c>
      <c r="B216" s="1">
        <v>43689</v>
      </c>
      <c r="C216" s="6">
        <f t="shared" si="10"/>
        <v>2019</v>
      </c>
      <c r="D216" s="9" t="str">
        <f t="shared" si="9"/>
        <v>Q3</v>
      </c>
      <c r="E216" s="7">
        <f t="shared" si="11"/>
        <v>8</v>
      </c>
      <c r="F216" t="s">
        <v>741</v>
      </c>
      <c r="G216" t="s">
        <v>742</v>
      </c>
      <c r="H216" t="s">
        <v>39</v>
      </c>
      <c r="I216" t="s">
        <v>39</v>
      </c>
      <c r="J216" t="s">
        <v>46</v>
      </c>
      <c r="K216" t="s">
        <v>167</v>
      </c>
      <c r="L216" t="s">
        <v>176</v>
      </c>
      <c r="M216" t="s">
        <v>103</v>
      </c>
      <c r="N216" t="s">
        <v>57</v>
      </c>
      <c r="O216" t="s">
        <v>58</v>
      </c>
      <c r="P216" t="s">
        <v>52</v>
      </c>
      <c r="Q216" s="1">
        <v>43694</v>
      </c>
      <c r="R216" s="6">
        <f>Data_Table[[#This Row],[Shipping Date]]-Data_Table[[#This Row],[Order Date]]</f>
        <v>5</v>
      </c>
      <c r="S216" s="10">
        <v>67.73</v>
      </c>
      <c r="T216" s="10">
        <v>165.2</v>
      </c>
      <c r="U216" s="10">
        <v>97.47</v>
      </c>
      <c r="V216">
        <v>37</v>
      </c>
      <c r="W216" s="5">
        <v>2506.0100000000002</v>
      </c>
      <c r="X216" s="3">
        <v>0.04</v>
      </c>
      <c r="Y216" s="5">
        <v>100.24</v>
      </c>
      <c r="Z216" s="5">
        <v>2405.77</v>
      </c>
      <c r="AA216" s="5">
        <v>19.989999999999998</v>
      </c>
      <c r="AB216" s="5">
        <v>2425.7600000000002</v>
      </c>
    </row>
    <row r="217" spans="1:28">
      <c r="A217" t="s">
        <v>743</v>
      </c>
      <c r="B217" s="1">
        <v>43691</v>
      </c>
      <c r="C217" s="6">
        <f t="shared" si="10"/>
        <v>2019</v>
      </c>
      <c r="D217" s="9" t="str">
        <f t="shared" si="9"/>
        <v>Q3</v>
      </c>
      <c r="E217" s="7">
        <f t="shared" si="11"/>
        <v>8</v>
      </c>
      <c r="F217" t="s">
        <v>744</v>
      </c>
      <c r="G217" t="s">
        <v>745</v>
      </c>
      <c r="H217" t="s">
        <v>45</v>
      </c>
      <c r="I217" t="s">
        <v>45</v>
      </c>
      <c r="J217" t="s">
        <v>29</v>
      </c>
      <c r="K217" t="s">
        <v>416</v>
      </c>
      <c r="L217" t="s">
        <v>48</v>
      </c>
      <c r="M217" t="s">
        <v>108</v>
      </c>
      <c r="N217" t="s">
        <v>33</v>
      </c>
      <c r="O217" t="s">
        <v>51</v>
      </c>
      <c r="P217" t="s">
        <v>35</v>
      </c>
      <c r="Q217" s="1">
        <v>43738</v>
      </c>
      <c r="R217" s="6">
        <f>Data_Table[[#This Row],[Shipping Date]]-Data_Table[[#This Row],[Order Date]]</f>
        <v>47</v>
      </c>
      <c r="S217" s="10">
        <v>2.1800000000000002</v>
      </c>
      <c r="T217" s="10">
        <v>3.52</v>
      </c>
      <c r="U217" s="10">
        <v>1.34</v>
      </c>
      <c r="V217">
        <v>12</v>
      </c>
      <c r="W217" s="5">
        <v>26.16</v>
      </c>
      <c r="X217" s="3">
        <v>0.04</v>
      </c>
      <c r="Y217" s="5">
        <v>1.05</v>
      </c>
      <c r="Z217" s="5">
        <v>25.11</v>
      </c>
      <c r="AA217" s="5">
        <v>6.83</v>
      </c>
      <c r="AB217" s="5">
        <v>31.94</v>
      </c>
    </row>
    <row r="218" spans="1:28">
      <c r="A218" t="s">
        <v>746</v>
      </c>
      <c r="B218" s="1">
        <v>43692</v>
      </c>
      <c r="C218" s="6">
        <f t="shared" si="10"/>
        <v>2019</v>
      </c>
      <c r="D218" s="9" t="str">
        <f t="shared" si="9"/>
        <v>Q3</v>
      </c>
      <c r="E218" s="7">
        <f t="shared" si="11"/>
        <v>8</v>
      </c>
      <c r="F218" t="s">
        <v>747</v>
      </c>
      <c r="G218" t="s">
        <v>748</v>
      </c>
      <c r="H218" t="s">
        <v>27</v>
      </c>
      <c r="I218" t="s">
        <v>28</v>
      </c>
      <c r="J218" t="s">
        <v>29</v>
      </c>
      <c r="K218" t="s">
        <v>167</v>
      </c>
      <c r="L218" t="s">
        <v>176</v>
      </c>
      <c r="M218" t="s">
        <v>112</v>
      </c>
      <c r="N218" t="s">
        <v>33</v>
      </c>
      <c r="O218" t="s">
        <v>34</v>
      </c>
      <c r="P218" t="s">
        <v>52</v>
      </c>
      <c r="Q218" s="1">
        <v>43742</v>
      </c>
      <c r="R218" s="6">
        <f>Data_Table[[#This Row],[Shipping Date]]-Data_Table[[#This Row],[Order Date]]</f>
        <v>50</v>
      </c>
      <c r="S218" s="10">
        <v>1.31</v>
      </c>
      <c r="T218" s="10">
        <v>2.84</v>
      </c>
      <c r="U218" s="10">
        <v>1.53</v>
      </c>
      <c r="V218">
        <v>13</v>
      </c>
      <c r="W218" s="5">
        <v>17.03</v>
      </c>
      <c r="X218" s="3">
        <v>0.01</v>
      </c>
      <c r="Y218" s="5">
        <v>0.17</v>
      </c>
      <c r="Z218" s="5">
        <v>16.86</v>
      </c>
      <c r="AA218" s="5">
        <v>0.93</v>
      </c>
      <c r="AB218" s="5">
        <v>17.79</v>
      </c>
    </row>
    <row r="219" spans="1:28">
      <c r="A219" t="s">
        <v>749</v>
      </c>
      <c r="B219" s="1">
        <v>43694</v>
      </c>
      <c r="C219" s="6">
        <f t="shared" si="10"/>
        <v>2019</v>
      </c>
      <c r="D219" s="9" t="str">
        <f t="shared" si="9"/>
        <v>Q3</v>
      </c>
      <c r="E219" s="7">
        <f t="shared" si="11"/>
        <v>8</v>
      </c>
      <c r="F219" t="s">
        <v>750</v>
      </c>
      <c r="G219" t="s">
        <v>751</v>
      </c>
      <c r="H219" t="s">
        <v>39</v>
      </c>
      <c r="I219" t="s">
        <v>39</v>
      </c>
      <c r="J219" t="s">
        <v>29</v>
      </c>
      <c r="K219" t="s">
        <v>30</v>
      </c>
      <c r="L219" t="s">
        <v>31</v>
      </c>
      <c r="M219" t="s">
        <v>117</v>
      </c>
      <c r="N219" t="s">
        <v>50</v>
      </c>
      <c r="O219" t="s">
        <v>41</v>
      </c>
      <c r="P219" t="s">
        <v>35</v>
      </c>
      <c r="Q219" s="1">
        <v>43695</v>
      </c>
      <c r="R219" s="6">
        <f>Data_Table[[#This Row],[Shipping Date]]-Data_Table[[#This Row],[Order Date]]</f>
        <v>1</v>
      </c>
      <c r="S219" s="10">
        <v>2.52</v>
      </c>
      <c r="T219" s="10">
        <v>4</v>
      </c>
      <c r="U219" s="10">
        <v>1.48</v>
      </c>
      <c r="V219">
        <v>41</v>
      </c>
      <c r="W219" s="5">
        <v>103.32</v>
      </c>
      <c r="X219" s="3">
        <v>0.02</v>
      </c>
      <c r="Y219" s="5">
        <v>2.0699999999999998</v>
      </c>
      <c r="Z219" s="5">
        <v>101.25</v>
      </c>
      <c r="AA219" s="5">
        <v>1.3</v>
      </c>
      <c r="AB219" s="5">
        <v>102.55</v>
      </c>
    </row>
    <row r="220" spans="1:28">
      <c r="A220" t="s">
        <v>752</v>
      </c>
      <c r="B220" s="1">
        <v>43697</v>
      </c>
      <c r="C220" s="6">
        <f t="shared" si="10"/>
        <v>2019</v>
      </c>
      <c r="D220" s="9" t="str">
        <f t="shared" si="9"/>
        <v>Q3</v>
      </c>
      <c r="E220" s="7">
        <f t="shared" si="11"/>
        <v>8</v>
      </c>
      <c r="F220" t="s">
        <v>753</v>
      </c>
      <c r="G220" t="s">
        <v>754</v>
      </c>
      <c r="H220" t="s">
        <v>45</v>
      </c>
      <c r="I220" t="s">
        <v>45</v>
      </c>
      <c r="J220" t="s">
        <v>107</v>
      </c>
      <c r="K220" t="s">
        <v>125</v>
      </c>
      <c r="L220" t="s">
        <v>176</v>
      </c>
      <c r="M220" t="s">
        <v>121</v>
      </c>
      <c r="N220" t="s">
        <v>33</v>
      </c>
      <c r="O220" t="s">
        <v>51</v>
      </c>
      <c r="P220" t="s">
        <v>52</v>
      </c>
      <c r="Q220" s="1">
        <v>43704</v>
      </c>
      <c r="R220" s="6">
        <f>Data_Table[[#This Row],[Shipping Date]]-Data_Table[[#This Row],[Order Date]]</f>
        <v>7</v>
      </c>
      <c r="S220" s="10">
        <v>56.16</v>
      </c>
      <c r="T220" s="10">
        <v>136.97999999999999</v>
      </c>
      <c r="U220" s="10">
        <v>80.819999999999993</v>
      </c>
      <c r="V220">
        <v>41</v>
      </c>
      <c r="W220" s="5">
        <v>2302.56</v>
      </c>
      <c r="X220" s="3">
        <v>0.04</v>
      </c>
      <c r="Y220" s="5">
        <v>92.1</v>
      </c>
      <c r="Z220" s="5">
        <v>2210.46</v>
      </c>
      <c r="AA220" s="5">
        <v>24.49</v>
      </c>
      <c r="AB220" s="5">
        <v>2234.9499999999998</v>
      </c>
    </row>
    <row r="221" spans="1:28">
      <c r="A221" t="s">
        <v>755</v>
      </c>
      <c r="B221" s="1">
        <v>43697</v>
      </c>
      <c r="C221" s="6">
        <f t="shared" si="10"/>
        <v>2019</v>
      </c>
      <c r="D221" s="9" t="str">
        <f t="shared" si="9"/>
        <v>Q3</v>
      </c>
      <c r="E221" s="7">
        <f t="shared" si="11"/>
        <v>8</v>
      </c>
      <c r="F221" t="s">
        <v>756</v>
      </c>
      <c r="G221" t="s">
        <v>757</v>
      </c>
      <c r="H221" t="s">
        <v>39</v>
      </c>
      <c r="I221" t="s">
        <v>39</v>
      </c>
      <c r="J221" t="s">
        <v>46</v>
      </c>
      <c r="K221" t="s">
        <v>30</v>
      </c>
      <c r="L221" t="s">
        <v>48</v>
      </c>
      <c r="M221" t="s">
        <v>126</v>
      </c>
      <c r="N221" t="s">
        <v>33</v>
      </c>
      <c r="O221" t="s">
        <v>58</v>
      </c>
      <c r="P221" t="s">
        <v>35</v>
      </c>
      <c r="Q221" s="1">
        <v>43720</v>
      </c>
      <c r="R221" s="6">
        <f>Data_Table[[#This Row],[Shipping Date]]-Data_Table[[#This Row],[Order Date]]</f>
        <v>23</v>
      </c>
      <c r="S221" s="10">
        <v>3.47</v>
      </c>
      <c r="T221" s="10">
        <v>6.68</v>
      </c>
      <c r="U221" s="10">
        <v>3.21</v>
      </c>
      <c r="V221">
        <v>5</v>
      </c>
      <c r="W221" s="5">
        <v>17.350000000000001</v>
      </c>
      <c r="X221" s="3">
        <v>0.09</v>
      </c>
      <c r="Y221" s="5">
        <v>1.56</v>
      </c>
      <c r="Z221" s="5">
        <v>15.79</v>
      </c>
      <c r="AA221" s="5">
        <v>1.5</v>
      </c>
      <c r="AB221" s="5">
        <v>17.29</v>
      </c>
    </row>
    <row r="222" spans="1:28">
      <c r="A222" t="s">
        <v>758</v>
      </c>
      <c r="B222" s="1">
        <v>43699</v>
      </c>
      <c r="C222" s="6">
        <f t="shared" si="10"/>
        <v>2019</v>
      </c>
      <c r="D222" s="9" t="str">
        <f t="shared" si="9"/>
        <v>Q3</v>
      </c>
      <c r="E222" s="7">
        <f t="shared" si="11"/>
        <v>8</v>
      </c>
      <c r="F222" t="s">
        <v>759</v>
      </c>
      <c r="G222" t="s">
        <v>760</v>
      </c>
      <c r="H222" t="s">
        <v>45</v>
      </c>
      <c r="I222" t="s">
        <v>45</v>
      </c>
      <c r="J222" t="s">
        <v>46</v>
      </c>
      <c r="K222" t="s">
        <v>525</v>
      </c>
      <c r="L222" t="s">
        <v>48</v>
      </c>
      <c r="M222" t="s">
        <v>130</v>
      </c>
      <c r="N222" t="s">
        <v>50</v>
      </c>
      <c r="O222" t="s">
        <v>34</v>
      </c>
      <c r="P222" t="s">
        <v>35</v>
      </c>
      <c r="Q222" s="1">
        <v>43713</v>
      </c>
      <c r="R222" s="6">
        <f>Data_Table[[#This Row],[Shipping Date]]-Data_Table[[#This Row],[Order Date]]</f>
        <v>14</v>
      </c>
      <c r="S222" s="10">
        <v>67.73</v>
      </c>
      <c r="T222" s="10">
        <v>165.2</v>
      </c>
      <c r="U222" s="10">
        <v>97.47</v>
      </c>
      <c r="V222">
        <v>23</v>
      </c>
      <c r="W222" s="5">
        <v>1557.79</v>
      </c>
      <c r="X222" s="3">
        <v>7.0000000000000007E-2</v>
      </c>
      <c r="Y222" s="5">
        <v>109.05</v>
      </c>
      <c r="Z222" s="5">
        <v>1448.74</v>
      </c>
      <c r="AA222" s="5">
        <v>19.989999999999998</v>
      </c>
      <c r="AB222" s="5">
        <v>1468.73</v>
      </c>
    </row>
    <row r="223" spans="1:28">
      <c r="A223" t="s">
        <v>761</v>
      </c>
      <c r="B223" s="1">
        <v>43701</v>
      </c>
      <c r="C223" s="6">
        <f t="shared" si="10"/>
        <v>2019</v>
      </c>
      <c r="D223" s="9" t="str">
        <f t="shared" si="9"/>
        <v>Q3</v>
      </c>
      <c r="E223" s="7">
        <f t="shared" si="11"/>
        <v>8</v>
      </c>
      <c r="F223" t="s">
        <v>762</v>
      </c>
      <c r="G223" t="s">
        <v>763</v>
      </c>
      <c r="H223" t="s">
        <v>27</v>
      </c>
      <c r="I223" t="s">
        <v>28</v>
      </c>
      <c r="J223" t="s">
        <v>107</v>
      </c>
      <c r="K223" t="s">
        <v>167</v>
      </c>
      <c r="L223" t="s">
        <v>31</v>
      </c>
      <c r="M223" t="s">
        <v>134</v>
      </c>
      <c r="N223" t="s">
        <v>57</v>
      </c>
      <c r="O223" t="s">
        <v>41</v>
      </c>
      <c r="P223" t="s">
        <v>35</v>
      </c>
      <c r="Q223" s="1">
        <v>43722</v>
      </c>
      <c r="R223" s="6">
        <f>Data_Table[[#This Row],[Shipping Date]]-Data_Table[[#This Row],[Order Date]]</f>
        <v>21</v>
      </c>
      <c r="S223" s="10">
        <v>5.19</v>
      </c>
      <c r="T223" s="10">
        <v>12.98</v>
      </c>
      <c r="U223" s="10">
        <v>7.79</v>
      </c>
      <c r="V223">
        <v>45</v>
      </c>
      <c r="W223" s="5">
        <v>233.55</v>
      </c>
      <c r="X223" s="3">
        <v>0.02</v>
      </c>
      <c r="Y223" s="5">
        <v>4.67</v>
      </c>
      <c r="Z223" s="5">
        <v>228.88</v>
      </c>
      <c r="AA223" s="5">
        <v>3.14</v>
      </c>
      <c r="AB223" s="5">
        <v>232.02</v>
      </c>
    </row>
    <row r="224" spans="1:28">
      <c r="A224" t="s">
        <v>764</v>
      </c>
      <c r="B224" s="1">
        <v>43702</v>
      </c>
      <c r="C224" s="6">
        <f t="shared" si="10"/>
        <v>2019</v>
      </c>
      <c r="D224" s="9" t="str">
        <f t="shared" si="9"/>
        <v>Q3</v>
      </c>
      <c r="E224" s="7">
        <f t="shared" si="11"/>
        <v>8</v>
      </c>
      <c r="F224" t="s">
        <v>765</v>
      </c>
      <c r="G224" t="s">
        <v>766</v>
      </c>
      <c r="H224" t="s">
        <v>27</v>
      </c>
      <c r="I224" t="s">
        <v>28</v>
      </c>
      <c r="J224" t="s">
        <v>107</v>
      </c>
      <c r="K224" t="s">
        <v>150</v>
      </c>
      <c r="L224" t="s">
        <v>31</v>
      </c>
      <c r="M224" t="s">
        <v>138</v>
      </c>
      <c r="N224" t="s">
        <v>50</v>
      </c>
      <c r="O224" t="s">
        <v>34</v>
      </c>
      <c r="P224" t="s">
        <v>35</v>
      </c>
      <c r="Q224" s="1">
        <v>43728</v>
      </c>
      <c r="R224" s="6">
        <f>Data_Table[[#This Row],[Shipping Date]]-Data_Table[[#This Row],[Order Date]]</f>
        <v>26</v>
      </c>
      <c r="S224" s="10">
        <v>1.18</v>
      </c>
      <c r="T224" s="10">
        <v>1.88</v>
      </c>
      <c r="U224" s="10">
        <v>0.7</v>
      </c>
      <c r="V224">
        <v>42</v>
      </c>
      <c r="W224" s="5">
        <v>49.56</v>
      </c>
      <c r="X224" s="3">
        <v>0</v>
      </c>
      <c r="Y224" s="5">
        <v>0</v>
      </c>
      <c r="Z224" s="5">
        <v>49.56</v>
      </c>
      <c r="AA224" s="5">
        <v>1.49</v>
      </c>
      <c r="AB224" s="5">
        <v>51.05</v>
      </c>
    </row>
    <row r="225" spans="1:28">
      <c r="A225" t="s">
        <v>767</v>
      </c>
      <c r="B225" s="1">
        <v>43702</v>
      </c>
      <c r="C225" s="6">
        <f t="shared" si="10"/>
        <v>2019</v>
      </c>
      <c r="D225" s="9" t="str">
        <f t="shared" si="9"/>
        <v>Q3</v>
      </c>
      <c r="E225" s="7">
        <f t="shared" si="11"/>
        <v>8</v>
      </c>
      <c r="F225" t="s">
        <v>768</v>
      </c>
      <c r="G225" t="s">
        <v>769</v>
      </c>
      <c r="H225" t="s">
        <v>39</v>
      </c>
      <c r="I225" t="s">
        <v>39</v>
      </c>
      <c r="J225" t="s">
        <v>46</v>
      </c>
      <c r="K225" t="s">
        <v>167</v>
      </c>
      <c r="L225" t="s">
        <v>31</v>
      </c>
      <c r="M225" t="s">
        <v>142</v>
      </c>
      <c r="N225" t="s">
        <v>57</v>
      </c>
      <c r="O225" t="s">
        <v>41</v>
      </c>
      <c r="P225" t="s">
        <v>35</v>
      </c>
      <c r="Q225" s="1">
        <v>43718</v>
      </c>
      <c r="R225" s="6">
        <f>Data_Table[[#This Row],[Shipping Date]]-Data_Table[[#This Row],[Order Date]]</f>
        <v>16</v>
      </c>
      <c r="S225" s="10">
        <v>3.52</v>
      </c>
      <c r="T225" s="10">
        <v>5.68</v>
      </c>
      <c r="U225" s="10">
        <v>2.16</v>
      </c>
      <c r="V225">
        <v>32</v>
      </c>
      <c r="W225" s="5">
        <v>112.64</v>
      </c>
      <c r="X225" s="3">
        <v>0.05</v>
      </c>
      <c r="Y225" s="5">
        <v>5.63</v>
      </c>
      <c r="Z225" s="5">
        <v>107.01</v>
      </c>
      <c r="AA225" s="5">
        <v>1.39</v>
      </c>
      <c r="AB225" s="5">
        <v>108.4</v>
      </c>
    </row>
    <row r="226" spans="1:28">
      <c r="A226" t="s">
        <v>770</v>
      </c>
      <c r="B226" s="1">
        <v>43705</v>
      </c>
      <c r="C226" s="6">
        <f t="shared" si="10"/>
        <v>2019</v>
      </c>
      <c r="D226" s="9" t="str">
        <f t="shared" si="9"/>
        <v>Q3</v>
      </c>
      <c r="E226" s="7">
        <f t="shared" si="11"/>
        <v>8</v>
      </c>
      <c r="F226" t="s">
        <v>771</v>
      </c>
      <c r="G226" t="s">
        <v>772</v>
      </c>
      <c r="H226" t="s">
        <v>45</v>
      </c>
      <c r="I226" t="s">
        <v>45</v>
      </c>
      <c r="J226" t="s">
        <v>72</v>
      </c>
      <c r="K226" t="s">
        <v>125</v>
      </c>
      <c r="L226" t="s">
        <v>31</v>
      </c>
      <c r="M226" t="s">
        <v>146</v>
      </c>
      <c r="N226" t="s">
        <v>33</v>
      </c>
      <c r="O226" t="s">
        <v>51</v>
      </c>
      <c r="P226" t="s">
        <v>35</v>
      </c>
      <c r="Q226" s="1">
        <v>43735</v>
      </c>
      <c r="R226" s="6">
        <f>Data_Table[[#This Row],[Shipping Date]]-Data_Table[[#This Row],[Order Date]]</f>
        <v>30</v>
      </c>
      <c r="S226" s="10">
        <v>1.94</v>
      </c>
      <c r="T226" s="10">
        <v>3.08</v>
      </c>
      <c r="U226" s="10">
        <v>1.1399999999999999</v>
      </c>
      <c r="V226">
        <v>45</v>
      </c>
      <c r="W226" s="5">
        <v>87.3</v>
      </c>
      <c r="X226" s="3">
        <v>0.04</v>
      </c>
      <c r="Y226" s="5">
        <v>3.49</v>
      </c>
      <c r="Z226" s="5">
        <v>83.81</v>
      </c>
      <c r="AA226" s="5">
        <v>0.99</v>
      </c>
      <c r="AB226" s="5">
        <v>84.8</v>
      </c>
    </row>
    <row r="227" spans="1:28">
      <c r="A227" t="s">
        <v>773</v>
      </c>
      <c r="B227" s="1">
        <v>43706</v>
      </c>
      <c r="C227" s="6">
        <f t="shared" si="10"/>
        <v>2019</v>
      </c>
      <c r="D227" s="9" t="str">
        <f t="shared" si="9"/>
        <v>Q3</v>
      </c>
      <c r="E227" s="7">
        <f t="shared" si="11"/>
        <v>8</v>
      </c>
      <c r="F227" t="s">
        <v>774</v>
      </c>
      <c r="G227" t="s">
        <v>775</v>
      </c>
      <c r="H227" t="s">
        <v>27</v>
      </c>
      <c r="I227" t="s">
        <v>28</v>
      </c>
      <c r="J227" t="s">
        <v>72</v>
      </c>
      <c r="K227" t="s">
        <v>167</v>
      </c>
      <c r="L227" t="s">
        <v>31</v>
      </c>
      <c r="M227" t="s">
        <v>151</v>
      </c>
      <c r="N227" t="s">
        <v>57</v>
      </c>
      <c r="O227" t="s">
        <v>58</v>
      </c>
      <c r="P227" t="s">
        <v>35</v>
      </c>
      <c r="Q227" s="1">
        <v>43752</v>
      </c>
      <c r="R227" s="6">
        <f>Data_Table[[#This Row],[Shipping Date]]-Data_Table[[#This Row],[Order Date]]</f>
        <v>46</v>
      </c>
      <c r="S227" s="10">
        <v>8.7100000000000009</v>
      </c>
      <c r="T227" s="10">
        <v>14.28</v>
      </c>
      <c r="U227" s="10">
        <v>5.57</v>
      </c>
      <c r="V227">
        <v>8</v>
      </c>
      <c r="W227" s="5">
        <v>69.680000000000007</v>
      </c>
      <c r="X227" s="3">
        <v>0.01</v>
      </c>
      <c r="Y227" s="5">
        <v>0.7</v>
      </c>
      <c r="Z227" s="5">
        <v>68.98</v>
      </c>
      <c r="AA227" s="5">
        <v>2.99</v>
      </c>
      <c r="AB227" s="5">
        <v>71.97</v>
      </c>
    </row>
    <row r="228" spans="1:28">
      <c r="A228" t="s">
        <v>776</v>
      </c>
      <c r="B228" s="1">
        <v>43706</v>
      </c>
      <c r="C228" s="6">
        <f t="shared" si="10"/>
        <v>2019</v>
      </c>
      <c r="D228" s="9" t="str">
        <f t="shared" si="9"/>
        <v>Q3</v>
      </c>
      <c r="E228" s="7">
        <f t="shared" si="11"/>
        <v>8</v>
      </c>
      <c r="F228" t="s">
        <v>777</v>
      </c>
      <c r="G228" t="s">
        <v>778</v>
      </c>
      <c r="H228" t="s">
        <v>39</v>
      </c>
      <c r="I228" t="s">
        <v>39</v>
      </c>
      <c r="J228" t="s">
        <v>107</v>
      </c>
      <c r="K228" t="s">
        <v>125</v>
      </c>
      <c r="L228" t="s">
        <v>48</v>
      </c>
      <c r="M228" t="s">
        <v>155</v>
      </c>
      <c r="N228" t="s">
        <v>33</v>
      </c>
      <c r="O228" t="s">
        <v>51</v>
      </c>
      <c r="P228" t="s">
        <v>35</v>
      </c>
      <c r="Q228" s="1">
        <v>43709</v>
      </c>
      <c r="R228" s="6">
        <f>Data_Table[[#This Row],[Shipping Date]]-Data_Table[[#This Row],[Order Date]]</f>
        <v>3</v>
      </c>
      <c r="S228" s="10">
        <v>60.59</v>
      </c>
      <c r="T228" s="10">
        <v>100.98</v>
      </c>
      <c r="U228" s="10">
        <v>40.39</v>
      </c>
      <c r="V228">
        <v>12</v>
      </c>
      <c r="W228" s="5">
        <v>727.08</v>
      </c>
      <c r="X228" s="3">
        <v>0.04</v>
      </c>
      <c r="Y228" s="5">
        <v>29.08</v>
      </c>
      <c r="Z228" s="5">
        <v>698</v>
      </c>
      <c r="AA228" s="5">
        <v>7.18</v>
      </c>
      <c r="AB228" s="5">
        <v>705.18</v>
      </c>
    </row>
    <row r="229" spans="1:28">
      <c r="A229" t="s">
        <v>779</v>
      </c>
      <c r="B229" s="1">
        <v>43707</v>
      </c>
      <c r="C229" s="6">
        <f t="shared" si="10"/>
        <v>2019</v>
      </c>
      <c r="D229" s="9" t="str">
        <f t="shared" si="9"/>
        <v>Q3</v>
      </c>
      <c r="E229" s="7">
        <f t="shared" si="11"/>
        <v>8</v>
      </c>
      <c r="F229" t="s">
        <v>780</v>
      </c>
      <c r="G229" t="s">
        <v>781</v>
      </c>
      <c r="H229" t="s">
        <v>45</v>
      </c>
      <c r="I229" t="s">
        <v>45</v>
      </c>
      <c r="J229" t="s">
        <v>107</v>
      </c>
      <c r="K229" t="s">
        <v>125</v>
      </c>
      <c r="L229" t="s">
        <v>31</v>
      </c>
      <c r="M229" t="s">
        <v>159</v>
      </c>
      <c r="N229" t="s">
        <v>33</v>
      </c>
      <c r="O229" t="s">
        <v>34</v>
      </c>
      <c r="P229" t="s">
        <v>52</v>
      </c>
      <c r="Q229" s="1">
        <v>43708</v>
      </c>
      <c r="R229" s="6">
        <f>Data_Table[[#This Row],[Shipping Date]]-Data_Table[[#This Row],[Order Date]]</f>
        <v>1</v>
      </c>
      <c r="S229" s="10">
        <v>2.4500000000000002</v>
      </c>
      <c r="T229" s="10">
        <v>3.89</v>
      </c>
      <c r="U229" s="10">
        <v>1.44</v>
      </c>
      <c r="V229">
        <v>32</v>
      </c>
      <c r="W229" s="5">
        <v>78.400000000000006</v>
      </c>
      <c r="X229" s="3">
        <v>0.09</v>
      </c>
      <c r="Y229" s="5">
        <v>7.06</v>
      </c>
      <c r="Z229" s="5">
        <v>71.34</v>
      </c>
      <c r="AA229" s="5">
        <v>7.01</v>
      </c>
      <c r="AB229" s="5">
        <v>78.349999999999994</v>
      </c>
    </row>
    <row r="230" spans="1:28">
      <c r="A230" t="s">
        <v>782</v>
      </c>
      <c r="B230" s="1">
        <v>43709</v>
      </c>
      <c r="C230" s="6">
        <f t="shared" si="10"/>
        <v>2019</v>
      </c>
      <c r="D230" s="9" t="str">
        <f t="shared" si="9"/>
        <v>Q3</v>
      </c>
      <c r="E230" s="7">
        <f t="shared" si="11"/>
        <v>9</v>
      </c>
      <c r="F230" t="s">
        <v>783</v>
      </c>
      <c r="G230" t="s">
        <v>784</v>
      </c>
      <c r="H230" t="s">
        <v>27</v>
      </c>
      <c r="I230" t="s">
        <v>28</v>
      </c>
      <c r="J230" t="s">
        <v>107</v>
      </c>
      <c r="K230" t="s">
        <v>70</v>
      </c>
      <c r="L230" t="s">
        <v>73</v>
      </c>
      <c r="M230" t="s">
        <v>163</v>
      </c>
      <c r="N230" t="s">
        <v>33</v>
      </c>
      <c r="O230" t="s">
        <v>41</v>
      </c>
      <c r="P230" t="s">
        <v>35</v>
      </c>
      <c r="Q230" s="1">
        <v>43728</v>
      </c>
      <c r="R230" s="6">
        <f>Data_Table[[#This Row],[Shipping Date]]-Data_Table[[#This Row],[Order Date]]</f>
        <v>19</v>
      </c>
      <c r="S230" s="10">
        <v>1.18</v>
      </c>
      <c r="T230" s="10">
        <v>1.88</v>
      </c>
      <c r="U230" s="10">
        <v>0.7</v>
      </c>
      <c r="V230">
        <v>43</v>
      </c>
      <c r="W230" s="5">
        <v>50.74</v>
      </c>
      <c r="X230" s="3">
        <v>0.03</v>
      </c>
      <c r="Y230" s="5">
        <v>1.52</v>
      </c>
      <c r="Z230" s="5">
        <v>49.22</v>
      </c>
      <c r="AA230" s="5">
        <v>1.49</v>
      </c>
      <c r="AB230" s="5">
        <v>50.71</v>
      </c>
    </row>
    <row r="231" spans="1:28">
      <c r="A231" t="s">
        <v>785</v>
      </c>
      <c r="B231" s="1">
        <v>43710</v>
      </c>
      <c r="C231" s="6">
        <f t="shared" si="10"/>
        <v>2019</v>
      </c>
      <c r="D231" s="9" t="str">
        <f t="shared" si="9"/>
        <v>Q3</v>
      </c>
      <c r="E231" s="7">
        <f t="shared" si="11"/>
        <v>9</v>
      </c>
      <c r="F231" t="s">
        <v>786</v>
      </c>
      <c r="G231" t="s">
        <v>787</v>
      </c>
      <c r="H231" t="s">
        <v>39</v>
      </c>
      <c r="I231" t="s">
        <v>39</v>
      </c>
      <c r="J231" t="s">
        <v>29</v>
      </c>
      <c r="K231" t="s">
        <v>47</v>
      </c>
      <c r="L231" t="s">
        <v>176</v>
      </c>
      <c r="M231" t="s">
        <v>168</v>
      </c>
      <c r="N231" t="s">
        <v>50</v>
      </c>
      <c r="O231" t="s">
        <v>51</v>
      </c>
      <c r="P231" t="s">
        <v>35</v>
      </c>
      <c r="Q231" s="1">
        <v>43748</v>
      </c>
      <c r="R231" s="6">
        <f>Data_Table[[#This Row],[Shipping Date]]-Data_Table[[#This Row],[Order Date]]</f>
        <v>38</v>
      </c>
      <c r="S231" s="10">
        <v>4.46</v>
      </c>
      <c r="T231" s="10">
        <v>10.89</v>
      </c>
      <c r="U231" s="10">
        <v>6.43</v>
      </c>
      <c r="V231">
        <v>9</v>
      </c>
      <c r="W231" s="5">
        <v>40.14</v>
      </c>
      <c r="X231" s="3">
        <v>0.03</v>
      </c>
      <c r="Y231" s="5">
        <v>1.2</v>
      </c>
      <c r="Z231" s="5">
        <v>38.94</v>
      </c>
      <c r="AA231" s="5">
        <v>4.5</v>
      </c>
      <c r="AB231" s="5">
        <v>43.44</v>
      </c>
    </row>
    <row r="232" spans="1:28">
      <c r="A232" t="s">
        <v>788</v>
      </c>
      <c r="B232" s="1">
        <v>43711</v>
      </c>
      <c r="C232" s="6">
        <f t="shared" si="10"/>
        <v>2019</v>
      </c>
      <c r="D232" s="9" t="str">
        <f t="shared" si="9"/>
        <v>Q3</v>
      </c>
      <c r="E232" s="7">
        <f t="shared" si="11"/>
        <v>9</v>
      </c>
      <c r="F232" t="s">
        <v>789</v>
      </c>
      <c r="G232" t="s">
        <v>790</v>
      </c>
      <c r="H232" t="s">
        <v>45</v>
      </c>
      <c r="I232" t="s">
        <v>45</v>
      </c>
      <c r="J232" t="s">
        <v>29</v>
      </c>
      <c r="K232" t="s">
        <v>62</v>
      </c>
      <c r="L232" t="s">
        <v>48</v>
      </c>
      <c r="M232" t="s">
        <v>172</v>
      </c>
      <c r="N232" t="s">
        <v>57</v>
      </c>
      <c r="O232" t="s">
        <v>58</v>
      </c>
      <c r="P232" t="s">
        <v>35</v>
      </c>
      <c r="Q232" s="1">
        <v>43714</v>
      </c>
      <c r="R232" s="6">
        <f>Data_Table[[#This Row],[Shipping Date]]-Data_Table[[#This Row],[Order Date]]</f>
        <v>3</v>
      </c>
      <c r="S232" s="10">
        <v>1.46</v>
      </c>
      <c r="T232" s="10">
        <v>3.57</v>
      </c>
      <c r="U232" s="10">
        <v>2.11</v>
      </c>
      <c r="V232">
        <v>26</v>
      </c>
      <c r="W232" s="5">
        <v>37.96</v>
      </c>
      <c r="X232" s="3">
        <v>0.04</v>
      </c>
      <c r="Y232" s="5">
        <v>1.52</v>
      </c>
      <c r="Z232" s="5">
        <v>36.44</v>
      </c>
      <c r="AA232" s="5">
        <v>4.17</v>
      </c>
      <c r="AB232" s="5">
        <v>40.61</v>
      </c>
    </row>
    <row r="233" spans="1:28">
      <c r="A233" t="s">
        <v>791</v>
      </c>
      <c r="B233" s="1">
        <v>43712</v>
      </c>
      <c r="C233" s="6">
        <f t="shared" si="10"/>
        <v>2019</v>
      </c>
      <c r="D233" s="9" t="str">
        <f t="shared" si="9"/>
        <v>Q3</v>
      </c>
      <c r="E233" s="7">
        <f t="shared" si="11"/>
        <v>9</v>
      </c>
      <c r="F233" t="s">
        <v>792</v>
      </c>
      <c r="G233" t="s">
        <v>793</v>
      </c>
      <c r="H233" t="s">
        <v>39</v>
      </c>
      <c r="I233" t="s">
        <v>39</v>
      </c>
      <c r="J233" t="s">
        <v>46</v>
      </c>
      <c r="K233" t="s">
        <v>90</v>
      </c>
      <c r="L233" t="s">
        <v>31</v>
      </c>
      <c r="M233" t="s">
        <v>177</v>
      </c>
      <c r="N233" t="s">
        <v>50</v>
      </c>
      <c r="O233" t="s">
        <v>34</v>
      </c>
      <c r="P233" t="s">
        <v>52</v>
      </c>
      <c r="Q233" s="1">
        <v>43724</v>
      </c>
      <c r="R233" s="6">
        <f>Data_Table[[#This Row],[Shipping Date]]-Data_Table[[#This Row],[Order Date]]</f>
        <v>12</v>
      </c>
      <c r="S233" s="10">
        <v>3.32</v>
      </c>
      <c r="T233" s="10">
        <v>5.18</v>
      </c>
      <c r="U233" s="10">
        <v>1.86</v>
      </c>
      <c r="V233">
        <v>37</v>
      </c>
      <c r="W233" s="5">
        <v>122.84</v>
      </c>
      <c r="X233" s="3">
        <v>7.0000000000000007E-2</v>
      </c>
      <c r="Y233" s="5">
        <v>8.6</v>
      </c>
      <c r="Z233" s="5">
        <v>114.24</v>
      </c>
      <c r="AA233" s="5">
        <v>2.04</v>
      </c>
      <c r="AB233" s="5">
        <v>116.28</v>
      </c>
    </row>
    <row r="234" spans="1:28">
      <c r="A234" t="s">
        <v>794</v>
      </c>
      <c r="B234" s="1">
        <v>43712</v>
      </c>
      <c r="C234" s="6">
        <f t="shared" si="10"/>
        <v>2019</v>
      </c>
      <c r="D234" s="9" t="str">
        <f t="shared" si="9"/>
        <v>Q3</v>
      </c>
      <c r="E234" s="7">
        <f t="shared" si="11"/>
        <v>9</v>
      </c>
      <c r="F234" t="s">
        <v>795</v>
      </c>
      <c r="G234" t="s">
        <v>796</v>
      </c>
      <c r="H234" t="s">
        <v>39</v>
      </c>
      <c r="I234" t="s">
        <v>39</v>
      </c>
      <c r="J234" t="s">
        <v>29</v>
      </c>
      <c r="K234" t="s">
        <v>416</v>
      </c>
      <c r="L234" t="s">
        <v>48</v>
      </c>
      <c r="M234" t="s">
        <v>182</v>
      </c>
      <c r="N234" t="s">
        <v>57</v>
      </c>
      <c r="O234" t="s">
        <v>41</v>
      </c>
      <c r="P234" t="s">
        <v>35</v>
      </c>
      <c r="Q234" s="1">
        <v>43767</v>
      </c>
      <c r="R234" s="6">
        <f>Data_Table[[#This Row],[Shipping Date]]-Data_Table[[#This Row],[Order Date]]</f>
        <v>55</v>
      </c>
      <c r="S234" s="10">
        <v>3.84</v>
      </c>
      <c r="T234" s="10">
        <v>6.3</v>
      </c>
      <c r="U234" s="10">
        <v>2.46</v>
      </c>
      <c r="V234">
        <v>39</v>
      </c>
      <c r="W234" s="5">
        <v>149.76</v>
      </c>
      <c r="X234" s="3">
        <v>0.1</v>
      </c>
      <c r="Y234" s="5">
        <v>14.98</v>
      </c>
      <c r="Z234" s="5">
        <v>134.78</v>
      </c>
      <c r="AA234" s="5">
        <v>0.5</v>
      </c>
      <c r="AB234" s="5">
        <v>135.28</v>
      </c>
    </row>
    <row r="235" spans="1:28">
      <c r="A235" t="s">
        <v>797</v>
      </c>
      <c r="B235" s="1">
        <v>43717</v>
      </c>
      <c r="C235" s="6">
        <f t="shared" si="10"/>
        <v>2019</v>
      </c>
      <c r="D235" s="9" t="str">
        <f t="shared" si="9"/>
        <v>Q3</v>
      </c>
      <c r="E235" s="7">
        <f t="shared" si="11"/>
        <v>9</v>
      </c>
      <c r="F235" t="s">
        <v>798</v>
      </c>
      <c r="G235" t="s">
        <v>799</v>
      </c>
      <c r="H235" t="s">
        <v>45</v>
      </c>
      <c r="I235" t="s">
        <v>45</v>
      </c>
      <c r="J235" t="s">
        <v>29</v>
      </c>
      <c r="K235" t="s">
        <v>47</v>
      </c>
      <c r="L235" t="s">
        <v>31</v>
      </c>
      <c r="M235" t="s">
        <v>186</v>
      </c>
      <c r="N235" t="s">
        <v>33</v>
      </c>
      <c r="O235" t="s">
        <v>51</v>
      </c>
      <c r="P235" t="s">
        <v>35</v>
      </c>
      <c r="Q235" s="1">
        <v>43764</v>
      </c>
      <c r="R235" s="6">
        <f>Data_Table[[#This Row],[Shipping Date]]-Data_Table[[#This Row],[Order Date]]</f>
        <v>47</v>
      </c>
      <c r="S235" s="10">
        <v>1.94</v>
      </c>
      <c r="T235" s="10">
        <v>3.08</v>
      </c>
      <c r="U235" s="10">
        <v>1.1399999999999999</v>
      </c>
      <c r="V235">
        <v>24</v>
      </c>
      <c r="W235" s="5">
        <v>46.56</v>
      </c>
      <c r="X235" s="3">
        <v>0.04</v>
      </c>
      <c r="Y235" s="5">
        <v>1.86</v>
      </c>
      <c r="Z235" s="5">
        <v>44.7</v>
      </c>
      <c r="AA235" s="5">
        <v>0.99</v>
      </c>
      <c r="AB235" s="5">
        <v>45.69</v>
      </c>
    </row>
    <row r="236" spans="1:28">
      <c r="A236" t="s">
        <v>800</v>
      </c>
      <c r="B236" s="1">
        <v>43718</v>
      </c>
      <c r="C236" s="6">
        <f t="shared" si="10"/>
        <v>2019</v>
      </c>
      <c r="D236" s="9" t="str">
        <f t="shared" si="9"/>
        <v>Q3</v>
      </c>
      <c r="E236" s="7">
        <f t="shared" si="11"/>
        <v>9</v>
      </c>
      <c r="F236" t="s">
        <v>801</v>
      </c>
      <c r="G236" t="s">
        <v>802</v>
      </c>
      <c r="H236" t="s">
        <v>27</v>
      </c>
      <c r="I236" t="s">
        <v>28</v>
      </c>
      <c r="J236" t="s">
        <v>29</v>
      </c>
      <c r="K236" t="s">
        <v>167</v>
      </c>
      <c r="L236" t="s">
        <v>31</v>
      </c>
      <c r="M236" t="s">
        <v>190</v>
      </c>
      <c r="N236" t="s">
        <v>57</v>
      </c>
      <c r="O236" t="s">
        <v>58</v>
      </c>
      <c r="P236" t="s">
        <v>35</v>
      </c>
      <c r="Q236" s="1">
        <v>43741</v>
      </c>
      <c r="R236" s="6">
        <f>Data_Table[[#This Row],[Shipping Date]]-Data_Table[[#This Row],[Order Date]]</f>
        <v>23</v>
      </c>
      <c r="S236" s="10">
        <v>1.76</v>
      </c>
      <c r="T236" s="10">
        <v>3.38</v>
      </c>
      <c r="U236" s="10">
        <v>1.62</v>
      </c>
      <c r="V236">
        <v>27</v>
      </c>
      <c r="W236" s="5">
        <v>47.52</v>
      </c>
      <c r="X236" s="3">
        <v>0.08</v>
      </c>
      <c r="Y236" s="5">
        <v>3.8</v>
      </c>
      <c r="Z236" s="5">
        <v>43.72</v>
      </c>
      <c r="AA236" s="5">
        <v>0.85</v>
      </c>
      <c r="AB236" s="5">
        <v>44.57</v>
      </c>
    </row>
    <row r="237" spans="1:28">
      <c r="A237" t="s">
        <v>803</v>
      </c>
      <c r="B237" s="1">
        <v>43720</v>
      </c>
      <c r="C237" s="6">
        <f t="shared" si="10"/>
        <v>2019</v>
      </c>
      <c r="D237" s="9" t="str">
        <f t="shared" si="9"/>
        <v>Q3</v>
      </c>
      <c r="E237" s="7">
        <f t="shared" si="11"/>
        <v>9</v>
      </c>
      <c r="F237" t="s">
        <v>804</v>
      </c>
      <c r="G237" t="s">
        <v>805</v>
      </c>
      <c r="H237" t="s">
        <v>27</v>
      </c>
      <c r="I237" t="s">
        <v>28</v>
      </c>
      <c r="J237" t="s">
        <v>46</v>
      </c>
      <c r="K237" t="s">
        <v>416</v>
      </c>
      <c r="L237" t="s">
        <v>73</v>
      </c>
      <c r="M237" t="s">
        <v>194</v>
      </c>
      <c r="N237" t="s">
        <v>33</v>
      </c>
      <c r="O237" t="s">
        <v>58</v>
      </c>
      <c r="P237" t="s">
        <v>35</v>
      </c>
      <c r="Q237" s="1">
        <v>43755</v>
      </c>
      <c r="R237" s="6">
        <f>Data_Table[[#This Row],[Shipping Date]]-Data_Table[[#This Row],[Order Date]]</f>
        <v>35</v>
      </c>
      <c r="S237" s="10">
        <v>4.46</v>
      </c>
      <c r="T237" s="10">
        <v>10.89</v>
      </c>
      <c r="U237" s="10">
        <v>6.43</v>
      </c>
      <c r="V237">
        <v>37</v>
      </c>
      <c r="W237" s="5">
        <v>165.02</v>
      </c>
      <c r="X237" s="3">
        <v>0.1</v>
      </c>
      <c r="Y237" s="5">
        <v>16.5</v>
      </c>
      <c r="Z237" s="5">
        <v>148.52000000000001</v>
      </c>
      <c r="AA237" s="5">
        <v>4.5</v>
      </c>
      <c r="AB237" s="5">
        <v>153.02000000000001</v>
      </c>
    </row>
    <row r="238" spans="1:28">
      <c r="A238" t="s">
        <v>806</v>
      </c>
      <c r="B238" s="1">
        <v>43720</v>
      </c>
      <c r="C238" s="6">
        <f t="shared" si="10"/>
        <v>2019</v>
      </c>
      <c r="D238" s="9" t="str">
        <f t="shared" si="9"/>
        <v>Q3</v>
      </c>
      <c r="E238" s="7">
        <f t="shared" si="11"/>
        <v>9</v>
      </c>
      <c r="F238" t="s">
        <v>807</v>
      </c>
      <c r="G238" t="s">
        <v>808</v>
      </c>
      <c r="H238" t="s">
        <v>39</v>
      </c>
      <c r="I238" t="s">
        <v>39</v>
      </c>
      <c r="J238" t="s">
        <v>72</v>
      </c>
      <c r="K238" t="s">
        <v>125</v>
      </c>
      <c r="L238" t="s">
        <v>31</v>
      </c>
      <c r="M238" t="s">
        <v>198</v>
      </c>
      <c r="N238" t="s">
        <v>50</v>
      </c>
      <c r="O238" t="s">
        <v>58</v>
      </c>
      <c r="P238" t="s">
        <v>35</v>
      </c>
      <c r="Q238" s="1">
        <v>43721</v>
      </c>
      <c r="R238" s="6">
        <f>Data_Table[[#This Row],[Shipping Date]]-Data_Table[[#This Row],[Order Date]]</f>
        <v>1</v>
      </c>
      <c r="S238" s="10">
        <v>4.8899999999999997</v>
      </c>
      <c r="T238" s="10">
        <v>7.64</v>
      </c>
      <c r="U238" s="10">
        <v>2.75</v>
      </c>
      <c r="V238">
        <v>44</v>
      </c>
      <c r="W238" s="5">
        <v>215.16</v>
      </c>
      <c r="X238" s="3">
        <v>0.01</v>
      </c>
      <c r="Y238" s="5">
        <v>2.15</v>
      </c>
      <c r="Z238" s="5">
        <v>213.01</v>
      </c>
      <c r="AA238" s="5">
        <v>1.39</v>
      </c>
      <c r="AB238" s="5">
        <v>214.4</v>
      </c>
    </row>
    <row r="239" spans="1:28">
      <c r="A239" t="s">
        <v>809</v>
      </c>
      <c r="B239" s="1">
        <v>43720</v>
      </c>
      <c r="C239" s="6">
        <f t="shared" si="10"/>
        <v>2019</v>
      </c>
      <c r="D239" s="9" t="str">
        <f t="shared" si="9"/>
        <v>Q3</v>
      </c>
      <c r="E239" s="7">
        <f t="shared" si="11"/>
        <v>9</v>
      </c>
      <c r="F239" t="s">
        <v>810</v>
      </c>
      <c r="G239" t="s">
        <v>811</v>
      </c>
      <c r="H239" t="s">
        <v>45</v>
      </c>
      <c r="I239" t="s">
        <v>45</v>
      </c>
      <c r="J239" t="s">
        <v>29</v>
      </c>
      <c r="K239" t="s">
        <v>47</v>
      </c>
      <c r="L239" t="s">
        <v>31</v>
      </c>
      <c r="M239" t="s">
        <v>202</v>
      </c>
      <c r="N239" t="s">
        <v>57</v>
      </c>
      <c r="O239" t="s">
        <v>41</v>
      </c>
      <c r="P239" t="s">
        <v>35</v>
      </c>
      <c r="Q239" s="1">
        <v>43753</v>
      </c>
      <c r="R239" s="6">
        <f>Data_Table[[#This Row],[Shipping Date]]-Data_Table[[#This Row],[Order Date]]</f>
        <v>33</v>
      </c>
      <c r="S239" s="10">
        <v>42.11</v>
      </c>
      <c r="T239" s="10">
        <v>80.98</v>
      </c>
      <c r="U239" s="10">
        <v>38.869999999999997</v>
      </c>
      <c r="V239">
        <v>34</v>
      </c>
      <c r="W239" s="5">
        <v>1431.74</v>
      </c>
      <c r="X239" s="3">
        <v>7.0000000000000007E-2</v>
      </c>
      <c r="Y239" s="5">
        <v>100.22</v>
      </c>
      <c r="Z239" s="5">
        <v>1331.52</v>
      </c>
      <c r="AA239" s="5">
        <v>7.18</v>
      </c>
      <c r="AB239" s="5">
        <v>1338.7</v>
      </c>
    </row>
    <row r="240" spans="1:28">
      <c r="A240" t="s">
        <v>812</v>
      </c>
      <c r="B240" s="1">
        <v>43722</v>
      </c>
      <c r="C240" s="6">
        <f t="shared" si="10"/>
        <v>2019</v>
      </c>
      <c r="D240" s="9" t="str">
        <f t="shared" si="9"/>
        <v>Q3</v>
      </c>
      <c r="E240" s="7">
        <f t="shared" si="11"/>
        <v>9</v>
      </c>
      <c r="F240" t="s">
        <v>813</v>
      </c>
      <c r="G240" t="s">
        <v>814</v>
      </c>
      <c r="H240" t="s">
        <v>27</v>
      </c>
      <c r="I240" t="s">
        <v>28</v>
      </c>
      <c r="J240" t="s">
        <v>107</v>
      </c>
      <c r="K240" t="s">
        <v>70</v>
      </c>
      <c r="L240" t="s">
        <v>48</v>
      </c>
      <c r="M240" t="s">
        <v>206</v>
      </c>
      <c r="N240" t="s">
        <v>33</v>
      </c>
      <c r="O240" t="s">
        <v>34</v>
      </c>
      <c r="P240" t="s">
        <v>52</v>
      </c>
      <c r="Q240" s="1">
        <v>43777</v>
      </c>
      <c r="R240" s="6">
        <f>Data_Table[[#This Row],[Shipping Date]]-Data_Table[[#This Row],[Order Date]]</f>
        <v>55</v>
      </c>
      <c r="S240" s="10">
        <v>2.5</v>
      </c>
      <c r="T240" s="10">
        <v>5.68</v>
      </c>
      <c r="U240" s="10">
        <v>3.18</v>
      </c>
      <c r="V240">
        <v>46</v>
      </c>
      <c r="W240" s="5">
        <v>115</v>
      </c>
      <c r="X240" s="3">
        <v>0.1</v>
      </c>
      <c r="Y240" s="5">
        <v>11.5</v>
      </c>
      <c r="Z240" s="5">
        <v>103.5</v>
      </c>
      <c r="AA240" s="5">
        <v>3.6</v>
      </c>
      <c r="AB240" s="5">
        <v>107.1</v>
      </c>
    </row>
    <row r="241" spans="1:28">
      <c r="A241" t="s">
        <v>815</v>
      </c>
      <c r="B241" s="1">
        <v>43725</v>
      </c>
      <c r="C241" s="6">
        <f t="shared" si="10"/>
        <v>2019</v>
      </c>
      <c r="D241" s="9" t="str">
        <f t="shared" si="9"/>
        <v>Q3</v>
      </c>
      <c r="E241" s="7">
        <f t="shared" si="11"/>
        <v>9</v>
      </c>
      <c r="F241" t="s">
        <v>816</v>
      </c>
      <c r="G241" t="s">
        <v>817</v>
      </c>
      <c r="H241" t="s">
        <v>27</v>
      </c>
      <c r="I241" t="s">
        <v>28</v>
      </c>
      <c r="J241" t="s">
        <v>29</v>
      </c>
      <c r="K241" t="s">
        <v>30</v>
      </c>
      <c r="L241" t="s">
        <v>176</v>
      </c>
      <c r="M241" t="s">
        <v>210</v>
      </c>
      <c r="N241" t="s">
        <v>57</v>
      </c>
      <c r="O241" t="s">
        <v>41</v>
      </c>
      <c r="P241" t="s">
        <v>35</v>
      </c>
      <c r="Q241" s="1">
        <v>43777</v>
      </c>
      <c r="R241" s="6">
        <f>Data_Table[[#This Row],[Shipping Date]]-Data_Table[[#This Row],[Order Date]]</f>
        <v>52</v>
      </c>
      <c r="S241" s="10">
        <v>3.5</v>
      </c>
      <c r="T241" s="10">
        <v>5.74</v>
      </c>
      <c r="U241" s="10">
        <v>2.2400000000000002</v>
      </c>
      <c r="V241">
        <v>3</v>
      </c>
      <c r="W241" s="5">
        <v>10.5</v>
      </c>
      <c r="X241" s="3">
        <v>0.08</v>
      </c>
      <c r="Y241" s="5">
        <v>0.84</v>
      </c>
      <c r="Z241" s="5">
        <v>9.66</v>
      </c>
      <c r="AA241" s="5">
        <v>5.01</v>
      </c>
      <c r="AB241" s="5">
        <v>14.67</v>
      </c>
    </row>
    <row r="242" spans="1:28">
      <c r="A242" t="s">
        <v>818</v>
      </c>
      <c r="B242" s="1">
        <v>43726</v>
      </c>
      <c r="C242" s="6">
        <f t="shared" si="10"/>
        <v>2019</v>
      </c>
      <c r="D242" s="9" t="str">
        <f t="shared" si="9"/>
        <v>Q3</v>
      </c>
      <c r="E242" s="7">
        <f t="shared" si="11"/>
        <v>9</v>
      </c>
      <c r="F242" t="s">
        <v>819</v>
      </c>
      <c r="G242" t="s">
        <v>820</v>
      </c>
      <c r="H242" t="s">
        <v>39</v>
      </c>
      <c r="I242" t="s">
        <v>39</v>
      </c>
      <c r="J242" t="s">
        <v>107</v>
      </c>
      <c r="K242" t="s">
        <v>433</v>
      </c>
      <c r="L242" t="s">
        <v>48</v>
      </c>
      <c r="M242" t="s">
        <v>214</v>
      </c>
      <c r="N242" t="s">
        <v>33</v>
      </c>
      <c r="O242" t="s">
        <v>58</v>
      </c>
      <c r="P242" t="s">
        <v>52</v>
      </c>
      <c r="Q242" s="1">
        <v>43738</v>
      </c>
      <c r="R242" s="6">
        <f>Data_Table[[#This Row],[Shipping Date]]-Data_Table[[#This Row],[Order Date]]</f>
        <v>12</v>
      </c>
      <c r="S242" s="10">
        <v>13.88</v>
      </c>
      <c r="T242" s="10">
        <v>22.38</v>
      </c>
      <c r="U242" s="10">
        <v>8.5</v>
      </c>
      <c r="V242">
        <v>16</v>
      </c>
      <c r="W242" s="5">
        <v>222.08</v>
      </c>
      <c r="X242" s="3">
        <v>0</v>
      </c>
      <c r="Y242" s="5">
        <v>0</v>
      </c>
      <c r="Z242" s="5">
        <v>222.08</v>
      </c>
      <c r="AA242" s="5">
        <v>15.1</v>
      </c>
      <c r="AB242" s="5">
        <v>237.18</v>
      </c>
    </row>
    <row r="243" spans="1:28">
      <c r="A243" t="s">
        <v>821</v>
      </c>
      <c r="B243" s="1">
        <v>43728</v>
      </c>
      <c r="C243" s="6">
        <f t="shared" si="10"/>
        <v>2019</v>
      </c>
      <c r="D243" s="9" t="str">
        <f t="shared" si="9"/>
        <v>Q3</v>
      </c>
      <c r="E243" s="7">
        <f t="shared" si="11"/>
        <v>9</v>
      </c>
      <c r="F243" t="s">
        <v>822</v>
      </c>
      <c r="G243" t="s">
        <v>823</v>
      </c>
      <c r="H243" t="s">
        <v>45</v>
      </c>
      <c r="I243" t="s">
        <v>45</v>
      </c>
      <c r="J243" t="s">
        <v>29</v>
      </c>
      <c r="K243" t="s">
        <v>116</v>
      </c>
      <c r="L243" t="s">
        <v>176</v>
      </c>
      <c r="M243" t="s">
        <v>218</v>
      </c>
      <c r="N243" t="s">
        <v>50</v>
      </c>
      <c r="O243" t="s">
        <v>58</v>
      </c>
      <c r="P243" t="s">
        <v>35</v>
      </c>
      <c r="Q243" s="1">
        <v>43760</v>
      </c>
      <c r="R243" s="6">
        <f>Data_Table[[#This Row],[Shipping Date]]-Data_Table[[#This Row],[Order Date]]</f>
        <v>32</v>
      </c>
      <c r="S243" s="10">
        <v>36.020000000000003</v>
      </c>
      <c r="T243" s="10">
        <v>58.1</v>
      </c>
      <c r="U243" s="10">
        <v>22.08</v>
      </c>
      <c r="V243">
        <v>7</v>
      </c>
      <c r="W243" s="5">
        <v>252.14</v>
      </c>
      <c r="X243" s="3">
        <v>0.1</v>
      </c>
      <c r="Y243" s="5">
        <v>25.21</v>
      </c>
      <c r="Z243" s="5">
        <v>226.93</v>
      </c>
      <c r="AA243" s="5">
        <v>1.49</v>
      </c>
      <c r="AB243" s="5">
        <v>228.42</v>
      </c>
    </row>
    <row r="244" spans="1:28">
      <c r="A244" t="s">
        <v>824</v>
      </c>
      <c r="B244" s="1">
        <v>43730</v>
      </c>
      <c r="C244" s="6">
        <f t="shared" si="10"/>
        <v>2019</v>
      </c>
      <c r="D244" s="9" t="str">
        <f t="shared" si="9"/>
        <v>Q3</v>
      </c>
      <c r="E244" s="7">
        <f t="shared" si="11"/>
        <v>9</v>
      </c>
      <c r="F244" t="s">
        <v>825</v>
      </c>
      <c r="G244" t="s">
        <v>826</v>
      </c>
      <c r="H244" t="s">
        <v>27</v>
      </c>
      <c r="I244" t="s">
        <v>28</v>
      </c>
      <c r="J244" t="s">
        <v>107</v>
      </c>
      <c r="K244" t="s">
        <v>30</v>
      </c>
      <c r="L244" t="s">
        <v>73</v>
      </c>
      <c r="M244" t="s">
        <v>222</v>
      </c>
      <c r="N244" t="s">
        <v>57</v>
      </c>
      <c r="O244" t="s">
        <v>51</v>
      </c>
      <c r="P244" t="s">
        <v>35</v>
      </c>
      <c r="Q244" s="1">
        <v>43783</v>
      </c>
      <c r="R244" s="6">
        <f>Data_Table[[#This Row],[Shipping Date]]-Data_Table[[#This Row],[Order Date]]</f>
        <v>53</v>
      </c>
      <c r="S244" s="10">
        <v>0.94</v>
      </c>
      <c r="T244" s="10">
        <v>2.08</v>
      </c>
      <c r="U244" s="10">
        <v>1.1399999999999999</v>
      </c>
      <c r="V244">
        <v>43</v>
      </c>
      <c r="W244" s="5">
        <v>40.42</v>
      </c>
      <c r="X244" s="3">
        <v>0.05</v>
      </c>
      <c r="Y244" s="5">
        <v>2.02</v>
      </c>
      <c r="Z244" s="5">
        <v>38.4</v>
      </c>
      <c r="AA244" s="5">
        <v>2.56</v>
      </c>
      <c r="AB244" s="5">
        <v>40.96</v>
      </c>
    </row>
    <row r="245" spans="1:28">
      <c r="A245" t="s">
        <v>827</v>
      </c>
      <c r="B245" s="1">
        <v>43731</v>
      </c>
      <c r="C245" s="6">
        <f t="shared" si="10"/>
        <v>2019</v>
      </c>
      <c r="D245" s="9" t="str">
        <f t="shared" si="9"/>
        <v>Q3</v>
      </c>
      <c r="E245" s="7">
        <f t="shared" si="11"/>
        <v>9</v>
      </c>
      <c r="F245" t="s">
        <v>828</v>
      </c>
      <c r="G245" t="s">
        <v>829</v>
      </c>
      <c r="H245" t="s">
        <v>39</v>
      </c>
      <c r="I245" t="s">
        <v>39</v>
      </c>
      <c r="J245" t="s">
        <v>72</v>
      </c>
      <c r="K245" t="s">
        <v>479</v>
      </c>
      <c r="L245" t="s">
        <v>48</v>
      </c>
      <c r="M245" t="s">
        <v>226</v>
      </c>
      <c r="N245" t="s">
        <v>33</v>
      </c>
      <c r="O245" t="s">
        <v>58</v>
      </c>
      <c r="P245" t="s">
        <v>35</v>
      </c>
      <c r="Q245" s="1">
        <v>43762</v>
      </c>
      <c r="R245" s="6">
        <f>Data_Table[[#This Row],[Shipping Date]]-Data_Table[[#This Row],[Order Date]]</f>
        <v>31</v>
      </c>
      <c r="S245" s="10">
        <v>9.91</v>
      </c>
      <c r="T245" s="10">
        <v>15.99</v>
      </c>
      <c r="U245" s="10">
        <v>6.08</v>
      </c>
      <c r="V245">
        <v>27</v>
      </c>
      <c r="W245" s="5">
        <v>267.57</v>
      </c>
      <c r="X245" s="3">
        <v>0.01</v>
      </c>
      <c r="Y245" s="5">
        <v>2.68</v>
      </c>
      <c r="Z245" s="5">
        <v>264.89</v>
      </c>
      <c r="AA245" s="5">
        <v>11.28</v>
      </c>
      <c r="AB245" s="5">
        <v>276.17</v>
      </c>
    </row>
    <row r="246" spans="1:28">
      <c r="A246" t="s">
        <v>830</v>
      </c>
      <c r="B246" s="1">
        <v>43734</v>
      </c>
      <c r="C246" s="6">
        <f t="shared" si="10"/>
        <v>2019</v>
      </c>
      <c r="D246" s="9" t="str">
        <f t="shared" si="9"/>
        <v>Q3</v>
      </c>
      <c r="E246" s="7">
        <f t="shared" si="11"/>
        <v>9</v>
      </c>
      <c r="F246" t="s">
        <v>831</v>
      </c>
      <c r="G246" t="s">
        <v>832</v>
      </c>
      <c r="H246" t="s">
        <v>45</v>
      </c>
      <c r="I246" t="s">
        <v>45</v>
      </c>
      <c r="J246" t="s">
        <v>107</v>
      </c>
      <c r="K246" t="s">
        <v>30</v>
      </c>
      <c r="L246" t="s">
        <v>31</v>
      </c>
      <c r="M246" t="s">
        <v>230</v>
      </c>
      <c r="N246" t="s">
        <v>33</v>
      </c>
      <c r="O246" t="s">
        <v>34</v>
      </c>
      <c r="P246" t="s">
        <v>35</v>
      </c>
      <c r="Q246" s="1">
        <v>43739</v>
      </c>
      <c r="R246" s="6">
        <f>Data_Table[[#This Row],[Shipping Date]]-Data_Table[[#This Row],[Order Date]]</f>
        <v>5</v>
      </c>
      <c r="S246" s="10">
        <v>3.32</v>
      </c>
      <c r="T246" s="10">
        <v>5.18</v>
      </c>
      <c r="U246" s="10">
        <v>1.86</v>
      </c>
      <c r="V246">
        <v>23</v>
      </c>
      <c r="W246" s="5">
        <v>76.36</v>
      </c>
      <c r="X246" s="3">
        <v>0.05</v>
      </c>
      <c r="Y246" s="5">
        <v>3.82</v>
      </c>
      <c r="Z246" s="5">
        <v>72.540000000000006</v>
      </c>
      <c r="AA246" s="5">
        <v>2.04</v>
      </c>
      <c r="AB246" s="5">
        <v>74.58</v>
      </c>
    </row>
    <row r="247" spans="1:28">
      <c r="A247" t="s">
        <v>833</v>
      </c>
      <c r="B247" s="1">
        <v>43734</v>
      </c>
      <c r="C247" s="6">
        <f t="shared" si="10"/>
        <v>2019</v>
      </c>
      <c r="D247" s="9" t="str">
        <f t="shared" si="9"/>
        <v>Q3</v>
      </c>
      <c r="E247" s="7">
        <f t="shared" si="11"/>
        <v>9</v>
      </c>
      <c r="F247" t="s">
        <v>834</v>
      </c>
      <c r="G247" t="s">
        <v>835</v>
      </c>
      <c r="H247" t="s">
        <v>27</v>
      </c>
      <c r="I247" t="s">
        <v>28</v>
      </c>
      <c r="J247" t="s">
        <v>107</v>
      </c>
      <c r="K247" t="s">
        <v>62</v>
      </c>
      <c r="L247" t="s">
        <v>176</v>
      </c>
      <c r="M247" t="s">
        <v>233</v>
      </c>
      <c r="N247" t="s">
        <v>50</v>
      </c>
      <c r="O247" t="s">
        <v>34</v>
      </c>
      <c r="P247" t="s">
        <v>35</v>
      </c>
      <c r="Q247" s="1">
        <v>43771</v>
      </c>
      <c r="R247" s="6">
        <f>Data_Table[[#This Row],[Shipping Date]]-Data_Table[[#This Row],[Order Date]]</f>
        <v>37</v>
      </c>
      <c r="S247" s="10">
        <v>14.95</v>
      </c>
      <c r="T247" s="10">
        <v>34.76</v>
      </c>
      <c r="U247" s="10">
        <v>19.809999999999999</v>
      </c>
      <c r="V247">
        <v>15</v>
      </c>
      <c r="W247" s="5">
        <v>224.25</v>
      </c>
      <c r="X247" s="3">
        <v>0.09</v>
      </c>
      <c r="Y247" s="5">
        <v>20.18</v>
      </c>
      <c r="Z247" s="5">
        <v>204.07</v>
      </c>
      <c r="AA247" s="5">
        <v>8.2200000000000006</v>
      </c>
      <c r="AB247" s="5">
        <v>212.29</v>
      </c>
    </row>
    <row r="248" spans="1:28">
      <c r="A248" t="s">
        <v>836</v>
      </c>
      <c r="B248" s="1">
        <v>43735</v>
      </c>
      <c r="C248" s="6">
        <f t="shared" si="10"/>
        <v>2019</v>
      </c>
      <c r="D248" s="9" t="str">
        <f t="shared" si="9"/>
        <v>Q3</v>
      </c>
      <c r="E248" s="7">
        <f t="shared" si="11"/>
        <v>9</v>
      </c>
      <c r="F248" t="s">
        <v>837</v>
      </c>
      <c r="G248" t="s">
        <v>838</v>
      </c>
      <c r="H248" t="s">
        <v>39</v>
      </c>
      <c r="I248" t="s">
        <v>39</v>
      </c>
      <c r="J248" t="s">
        <v>29</v>
      </c>
      <c r="K248" t="s">
        <v>167</v>
      </c>
      <c r="L248" t="s">
        <v>48</v>
      </c>
      <c r="M248" t="s">
        <v>237</v>
      </c>
      <c r="N248" t="s">
        <v>33</v>
      </c>
      <c r="O248" t="s">
        <v>34</v>
      </c>
      <c r="P248" t="s">
        <v>35</v>
      </c>
      <c r="Q248" s="1">
        <v>43741</v>
      </c>
      <c r="R248" s="6">
        <f>Data_Table[[#This Row],[Shipping Date]]-Data_Table[[#This Row],[Order Date]]</f>
        <v>6</v>
      </c>
      <c r="S248" s="10">
        <v>22.18</v>
      </c>
      <c r="T248" s="10">
        <v>54.1</v>
      </c>
      <c r="U248" s="10">
        <v>31.92</v>
      </c>
      <c r="V248">
        <v>19</v>
      </c>
      <c r="W248" s="5">
        <v>421.42</v>
      </c>
      <c r="X248" s="3">
        <v>0.1</v>
      </c>
      <c r="Y248" s="5">
        <v>42.14</v>
      </c>
      <c r="Z248" s="5">
        <v>379.28</v>
      </c>
      <c r="AA248" s="5">
        <v>19.989999999999998</v>
      </c>
      <c r="AB248" s="5">
        <v>399.27</v>
      </c>
    </row>
    <row r="249" spans="1:28">
      <c r="A249" t="s">
        <v>839</v>
      </c>
      <c r="B249" s="1">
        <v>43738</v>
      </c>
      <c r="C249" s="6">
        <f t="shared" si="10"/>
        <v>2019</v>
      </c>
      <c r="D249" s="9" t="str">
        <f t="shared" si="9"/>
        <v>Q3</v>
      </c>
      <c r="E249" s="7">
        <f t="shared" si="11"/>
        <v>9</v>
      </c>
      <c r="F249" t="s">
        <v>840</v>
      </c>
      <c r="G249" t="s">
        <v>841</v>
      </c>
      <c r="H249" t="s">
        <v>45</v>
      </c>
      <c r="I249" t="s">
        <v>45</v>
      </c>
      <c r="J249" t="s">
        <v>29</v>
      </c>
      <c r="K249" t="s">
        <v>167</v>
      </c>
      <c r="L249" t="s">
        <v>31</v>
      </c>
      <c r="M249" t="s">
        <v>241</v>
      </c>
      <c r="N249" t="s">
        <v>33</v>
      </c>
      <c r="O249" t="s">
        <v>34</v>
      </c>
      <c r="P249" t="s">
        <v>35</v>
      </c>
      <c r="Q249" s="1">
        <v>43765</v>
      </c>
      <c r="R249" s="6">
        <f>Data_Table[[#This Row],[Shipping Date]]-Data_Table[[#This Row],[Order Date]]</f>
        <v>27</v>
      </c>
      <c r="S249" s="10">
        <v>3.32</v>
      </c>
      <c r="T249" s="10">
        <v>5.18</v>
      </c>
      <c r="U249" s="10">
        <v>1.86</v>
      </c>
      <c r="V249">
        <v>10</v>
      </c>
      <c r="W249" s="5">
        <v>33.200000000000003</v>
      </c>
      <c r="X249" s="3">
        <v>0.01</v>
      </c>
      <c r="Y249" s="5">
        <v>0.33</v>
      </c>
      <c r="Z249" s="5">
        <v>32.869999999999997</v>
      </c>
      <c r="AA249" s="5">
        <v>2.04</v>
      </c>
      <c r="AB249" s="5">
        <v>34.909999999999997</v>
      </c>
    </row>
    <row r="250" spans="1:28">
      <c r="A250" t="s">
        <v>842</v>
      </c>
      <c r="B250" s="1">
        <v>43739</v>
      </c>
      <c r="C250" s="6">
        <f t="shared" si="10"/>
        <v>2019</v>
      </c>
      <c r="D250" s="9" t="str">
        <f t="shared" si="9"/>
        <v>Q4</v>
      </c>
      <c r="E250" s="7">
        <f t="shared" si="11"/>
        <v>10</v>
      </c>
      <c r="F250" t="s">
        <v>843</v>
      </c>
      <c r="G250" t="s">
        <v>844</v>
      </c>
      <c r="H250" t="s">
        <v>27</v>
      </c>
      <c r="I250" t="s">
        <v>28</v>
      </c>
      <c r="J250" t="s">
        <v>29</v>
      </c>
      <c r="K250" t="s">
        <v>62</v>
      </c>
      <c r="L250" t="s">
        <v>31</v>
      </c>
      <c r="M250" t="s">
        <v>245</v>
      </c>
      <c r="N250" t="s">
        <v>50</v>
      </c>
      <c r="O250" t="s">
        <v>41</v>
      </c>
      <c r="P250" t="s">
        <v>52</v>
      </c>
      <c r="Q250" s="1">
        <v>43758</v>
      </c>
      <c r="R250" s="6">
        <f>Data_Table[[#This Row],[Shipping Date]]-Data_Table[[#This Row],[Order Date]]</f>
        <v>19</v>
      </c>
      <c r="S250" s="10">
        <v>20.18</v>
      </c>
      <c r="T250" s="10">
        <v>35.409999999999997</v>
      </c>
      <c r="U250" s="10">
        <v>15.23</v>
      </c>
      <c r="V250">
        <v>16</v>
      </c>
      <c r="W250" s="5">
        <v>322.88</v>
      </c>
      <c r="X250" s="3">
        <v>0</v>
      </c>
      <c r="Y250" s="5">
        <v>0</v>
      </c>
      <c r="Z250" s="5">
        <v>322.88</v>
      </c>
      <c r="AA250" s="5">
        <v>1.99</v>
      </c>
      <c r="AB250" s="5">
        <v>324.87</v>
      </c>
    </row>
    <row r="251" spans="1:28">
      <c r="A251" t="s">
        <v>845</v>
      </c>
      <c r="B251" s="1">
        <v>43741</v>
      </c>
      <c r="C251" s="6">
        <f t="shared" si="10"/>
        <v>2019</v>
      </c>
      <c r="D251" s="9" t="str">
        <f t="shared" si="9"/>
        <v>Q4</v>
      </c>
      <c r="E251" s="7">
        <f t="shared" si="11"/>
        <v>10</v>
      </c>
      <c r="F251" t="s">
        <v>846</v>
      </c>
      <c r="G251" t="s">
        <v>847</v>
      </c>
      <c r="H251" t="s">
        <v>39</v>
      </c>
      <c r="I251" t="s">
        <v>39</v>
      </c>
      <c r="J251" t="s">
        <v>72</v>
      </c>
      <c r="K251" t="s">
        <v>47</v>
      </c>
      <c r="L251" t="s">
        <v>176</v>
      </c>
      <c r="M251" t="s">
        <v>249</v>
      </c>
      <c r="N251" t="s">
        <v>57</v>
      </c>
      <c r="O251" t="s">
        <v>51</v>
      </c>
      <c r="P251" t="s">
        <v>52</v>
      </c>
      <c r="Q251" s="1">
        <v>43767</v>
      </c>
      <c r="R251" s="6">
        <f>Data_Table[[#This Row],[Shipping Date]]-Data_Table[[#This Row],[Order Date]]</f>
        <v>26</v>
      </c>
      <c r="S251" s="10">
        <v>21.56</v>
      </c>
      <c r="T251" s="10">
        <v>36.549999999999997</v>
      </c>
      <c r="U251" s="10">
        <v>14.99</v>
      </c>
      <c r="V251">
        <v>46</v>
      </c>
      <c r="W251" s="5">
        <v>991.76</v>
      </c>
      <c r="X251" s="3">
        <v>0.05</v>
      </c>
      <c r="Y251" s="5">
        <v>49.59</v>
      </c>
      <c r="Z251" s="5">
        <v>942.17</v>
      </c>
      <c r="AA251" s="5">
        <v>13.89</v>
      </c>
      <c r="AB251" s="5">
        <v>956.06</v>
      </c>
    </row>
    <row r="252" spans="1:28">
      <c r="A252" t="s">
        <v>848</v>
      </c>
      <c r="B252" s="1">
        <v>43742</v>
      </c>
      <c r="C252" s="6">
        <f t="shared" si="10"/>
        <v>2019</v>
      </c>
      <c r="D252" s="9" t="str">
        <f t="shared" si="9"/>
        <v>Q4</v>
      </c>
      <c r="E252" s="7">
        <f t="shared" si="11"/>
        <v>10</v>
      </c>
      <c r="F252" t="s">
        <v>849</v>
      </c>
      <c r="G252" t="s">
        <v>850</v>
      </c>
      <c r="H252" t="s">
        <v>45</v>
      </c>
      <c r="I252" t="s">
        <v>45</v>
      </c>
      <c r="J252" t="s">
        <v>29</v>
      </c>
      <c r="K252" t="s">
        <v>525</v>
      </c>
      <c r="L252" t="s">
        <v>176</v>
      </c>
      <c r="M252" t="s">
        <v>253</v>
      </c>
      <c r="N252" t="s">
        <v>50</v>
      </c>
      <c r="O252" t="s">
        <v>58</v>
      </c>
      <c r="P252" t="s">
        <v>35</v>
      </c>
      <c r="Q252" s="1">
        <v>43783</v>
      </c>
      <c r="R252" s="6">
        <f>Data_Table[[#This Row],[Shipping Date]]-Data_Table[[#This Row],[Order Date]]</f>
        <v>41</v>
      </c>
      <c r="S252" s="10">
        <v>178.83</v>
      </c>
      <c r="T252" s="10">
        <v>415.88</v>
      </c>
      <c r="U252" s="10">
        <v>237.05</v>
      </c>
      <c r="V252">
        <v>2</v>
      </c>
      <c r="W252" s="5">
        <v>357.66</v>
      </c>
      <c r="X252" s="3">
        <v>0.08</v>
      </c>
      <c r="Y252" s="5">
        <v>28.61</v>
      </c>
      <c r="Z252" s="5">
        <v>329.05</v>
      </c>
      <c r="AA252" s="5">
        <v>11.37</v>
      </c>
      <c r="AB252" s="5">
        <v>340.42</v>
      </c>
    </row>
    <row r="253" spans="1:28">
      <c r="A253" t="s">
        <v>851</v>
      </c>
      <c r="B253" s="1">
        <v>43743</v>
      </c>
      <c r="C253" s="6">
        <f t="shared" si="10"/>
        <v>2019</v>
      </c>
      <c r="D253" s="9" t="str">
        <f t="shared" si="9"/>
        <v>Q4</v>
      </c>
      <c r="E253" s="7">
        <f t="shared" si="11"/>
        <v>10</v>
      </c>
      <c r="F253" t="s">
        <v>852</v>
      </c>
      <c r="G253" t="s">
        <v>853</v>
      </c>
      <c r="H253" t="s">
        <v>27</v>
      </c>
      <c r="I253" t="s">
        <v>28</v>
      </c>
      <c r="J253" t="s">
        <v>72</v>
      </c>
      <c r="K253" t="s">
        <v>167</v>
      </c>
      <c r="L253" t="s">
        <v>48</v>
      </c>
      <c r="M253" t="s">
        <v>257</v>
      </c>
      <c r="N253" t="s">
        <v>57</v>
      </c>
      <c r="O253" t="s">
        <v>51</v>
      </c>
      <c r="P253" t="s">
        <v>35</v>
      </c>
      <c r="Q253" s="1">
        <v>43790</v>
      </c>
      <c r="R253" s="6">
        <f>Data_Table[[#This Row],[Shipping Date]]-Data_Table[[#This Row],[Order Date]]</f>
        <v>47</v>
      </c>
      <c r="S253" s="10">
        <v>41.28</v>
      </c>
      <c r="T253" s="10">
        <v>95.99</v>
      </c>
      <c r="U253" s="10">
        <v>54.71</v>
      </c>
      <c r="V253">
        <v>17</v>
      </c>
      <c r="W253" s="5">
        <v>701.76</v>
      </c>
      <c r="X253" s="3">
        <v>0.09</v>
      </c>
      <c r="Y253" s="5">
        <v>63.16</v>
      </c>
      <c r="Z253" s="5">
        <v>638.6</v>
      </c>
      <c r="AA253" s="5">
        <v>8.99</v>
      </c>
      <c r="AB253" s="5">
        <v>647.59</v>
      </c>
    </row>
    <row r="254" spans="1:28">
      <c r="A254" t="s">
        <v>854</v>
      </c>
      <c r="B254" s="1">
        <v>43743</v>
      </c>
      <c r="C254" s="6">
        <f t="shared" si="10"/>
        <v>2019</v>
      </c>
      <c r="D254" s="9" t="str">
        <f t="shared" si="9"/>
        <v>Q4</v>
      </c>
      <c r="E254" s="7">
        <f t="shared" si="11"/>
        <v>10</v>
      </c>
      <c r="F254" t="s">
        <v>855</v>
      </c>
      <c r="G254" t="s">
        <v>856</v>
      </c>
      <c r="H254" t="s">
        <v>39</v>
      </c>
      <c r="I254" t="s">
        <v>39</v>
      </c>
      <c r="J254" t="s">
        <v>29</v>
      </c>
      <c r="K254" t="s">
        <v>30</v>
      </c>
      <c r="L254" t="s">
        <v>31</v>
      </c>
      <c r="M254" t="s">
        <v>261</v>
      </c>
      <c r="N254" t="s">
        <v>33</v>
      </c>
      <c r="O254" t="s">
        <v>34</v>
      </c>
      <c r="P254" t="s">
        <v>35</v>
      </c>
      <c r="Q254" s="1">
        <v>43746</v>
      </c>
      <c r="R254" s="6">
        <f>Data_Table[[#This Row],[Shipping Date]]-Data_Table[[#This Row],[Order Date]]</f>
        <v>3</v>
      </c>
      <c r="S254" s="10">
        <v>1.33</v>
      </c>
      <c r="T254" s="10">
        <v>2.08</v>
      </c>
      <c r="U254" s="10">
        <v>0.75</v>
      </c>
      <c r="V254">
        <v>16</v>
      </c>
      <c r="W254" s="5">
        <v>21.28</v>
      </c>
      <c r="X254" s="3">
        <v>0.04</v>
      </c>
      <c r="Y254" s="5">
        <v>0.85</v>
      </c>
      <c r="Z254" s="5">
        <v>20.43</v>
      </c>
      <c r="AA254" s="5">
        <v>1.49</v>
      </c>
      <c r="AB254" s="5">
        <v>21.92</v>
      </c>
    </row>
    <row r="255" spans="1:28">
      <c r="A255" t="s">
        <v>857</v>
      </c>
      <c r="B255" s="1">
        <v>43744</v>
      </c>
      <c r="C255" s="6">
        <f t="shared" si="10"/>
        <v>2019</v>
      </c>
      <c r="D255" s="9" t="str">
        <f t="shared" si="9"/>
        <v>Q4</v>
      </c>
      <c r="E255" s="7">
        <f t="shared" si="11"/>
        <v>10</v>
      </c>
      <c r="F255" t="s">
        <v>858</v>
      </c>
      <c r="G255" t="s">
        <v>859</v>
      </c>
      <c r="H255" t="s">
        <v>45</v>
      </c>
      <c r="I255" t="s">
        <v>45</v>
      </c>
      <c r="J255" t="s">
        <v>29</v>
      </c>
      <c r="K255" t="s">
        <v>150</v>
      </c>
      <c r="L255" t="s">
        <v>31</v>
      </c>
      <c r="M255" t="s">
        <v>265</v>
      </c>
      <c r="N255" t="s">
        <v>57</v>
      </c>
      <c r="O255" t="s">
        <v>41</v>
      </c>
      <c r="P255" t="s">
        <v>35</v>
      </c>
      <c r="Q255" s="1">
        <v>43792</v>
      </c>
      <c r="R255" s="6">
        <f>Data_Table[[#This Row],[Shipping Date]]-Data_Table[[#This Row],[Order Date]]</f>
        <v>48</v>
      </c>
      <c r="S255" s="10">
        <v>8.82</v>
      </c>
      <c r="T255" s="10">
        <v>20.99</v>
      </c>
      <c r="U255" s="10">
        <v>12.17</v>
      </c>
      <c r="V255">
        <v>25</v>
      </c>
      <c r="W255" s="5">
        <v>220.5</v>
      </c>
      <c r="X255" s="3">
        <v>0.05</v>
      </c>
      <c r="Y255" s="5">
        <v>11.03</v>
      </c>
      <c r="Z255" s="5">
        <v>209.48</v>
      </c>
      <c r="AA255" s="5">
        <v>4.8099999999999996</v>
      </c>
      <c r="AB255" s="5">
        <v>214.29</v>
      </c>
    </row>
    <row r="256" spans="1:28">
      <c r="A256" t="s">
        <v>860</v>
      </c>
      <c r="B256" s="1">
        <v>43747</v>
      </c>
      <c r="C256" s="6">
        <f t="shared" si="10"/>
        <v>2019</v>
      </c>
      <c r="D256" s="9" t="str">
        <f t="shared" si="9"/>
        <v>Q4</v>
      </c>
      <c r="E256" s="7">
        <f t="shared" si="11"/>
        <v>10</v>
      </c>
      <c r="F256" t="s">
        <v>861</v>
      </c>
      <c r="G256" t="s">
        <v>862</v>
      </c>
      <c r="H256" t="s">
        <v>39</v>
      </c>
      <c r="I256" t="s">
        <v>39</v>
      </c>
      <c r="J256" t="s">
        <v>29</v>
      </c>
      <c r="K256" t="s">
        <v>70</v>
      </c>
      <c r="L256" t="s">
        <v>31</v>
      </c>
      <c r="M256" t="s">
        <v>269</v>
      </c>
      <c r="N256" t="s">
        <v>33</v>
      </c>
      <c r="O256" t="s">
        <v>51</v>
      </c>
      <c r="P256" t="s">
        <v>35</v>
      </c>
      <c r="Q256" s="1">
        <v>43797</v>
      </c>
      <c r="R256" s="6">
        <f>Data_Table[[#This Row],[Shipping Date]]-Data_Table[[#This Row],[Order Date]]</f>
        <v>50</v>
      </c>
      <c r="S256" s="10">
        <v>1.53</v>
      </c>
      <c r="T256" s="10">
        <v>2.78</v>
      </c>
      <c r="U256" s="10">
        <v>1.25</v>
      </c>
      <c r="V256">
        <v>6</v>
      </c>
      <c r="W256" s="5">
        <v>9.18</v>
      </c>
      <c r="X256" s="3">
        <v>0.01</v>
      </c>
      <c r="Y256" s="5">
        <v>0.09</v>
      </c>
      <c r="Z256" s="5">
        <v>9.09</v>
      </c>
      <c r="AA256" s="5">
        <v>1.34</v>
      </c>
      <c r="AB256" s="5">
        <v>10.43</v>
      </c>
    </row>
    <row r="257" spans="1:28">
      <c r="A257" t="s">
        <v>863</v>
      </c>
      <c r="B257" s="1">
        <v>43749</v>
      </c>
      <c r="C257" s="6">
        <f t="shared" si="10"/>
        <v>2019</v>
      </c>
      <c r="D257" s="9" t="str">
        <f t="shared" si="9"/>
        <v>Q4</v>
      </c>
      <c r="E257" s="7">
        <f t="shared" si="11"/>
        <v>10</v>
      </c>
      <c r="F257" t="s">
        <v>864</v>
      </c>
      <c r="G257" t="s">
        <v>865</v>
      </c>
      <c r="H257" t="s">
        <v>45</v>
      </c>
      <c r="I257" t="s">
        <v>45</v>
      </c>
      <c r="J257" t="s">
        <v>46</v>
      </c>
      <c r="K257" t="s">
        <v>125</v>
      </c>
      <c r="L257" t="s">
        <v>73</v>
      </c>
      <c r="M257" t="s">
        <v>273</v>
      </c>
      <c r="N257" t="s">
        <v>33</v>
      </c>
      <c r="O257" t="s">
        <v>58</v>
      </c>
      <c r="P257" t="s">
        <v>35</v>
      </c>
      <c r="Q257" s="1">
        <v>43759</v>
      </c>
      <c r="R257" s="6">
        <f>Data_Table[[#This Row],[Shipping Date]]-Data_Table[[#This Row],[Order Date]]</f>
        <v>10</v>
      </c>
      <c r="S257" s="10">
        <v>1.0900000000000001</v>
      </c>
      <c r="T257" s="10">
        <v>1.68</v>
      </c>
      <c r="U257" s="10">
        <v>0.59</v>
      </c>
      <c r="V257">
        <v>38</v>
      </c>
      <c r="W257" s="5">
        <v>41.42</v>
      </c>
      <c r="X257" s="3">
        <v>7.0000000000000007E-2</v>
      </c>
      <c r="Y257" s="5">
        <v>2.9</v>
      </c>
      <c r="Z257" s="5">
        <v>38.520000000000003</v>
      </c>
      <c r="AA257" s="5">
        <v>1</v>
      </c>
      <c r="AB257" s="5">
        <v>39.520000000000003</v>
      </c>
    </row>
    <row r="258" spans="1:28">
      <c r="A258" t="s">
        <v>866</v>
      </c>
      <c r="B258" s="1">
        <v>43758</v>
      </c>
      <c r="C258" s="6">
        <f t="shared" si="10"/>
        <v>2019</v>
      </c>
      <c r="D258" s="9" t="str">
        <f t="shared" si="9"/>
        <v>Q4</v>
      </c>
      <c r="E258" s="7">
        <f t="shared" si="11"/>
        <v>10</v>
      </c>
      <c r="F258" t="s">
        <v>867</v>
      </c>
      <c r="G258" t="s">
        <v>868</v>
      </c>
      <c r="H258" t="s">
        <v>27</v>
      </c>
      <c r="I258" t="s">
        <v>28</v>
      </c>
      <c r="J258" t="s">
        <v>29</v>
      </c>
      <c r="K258" t="s">
        <v>90</v>
      </c>
      <c r="L258" t="s">
        <v>73</v>
      </c>
      <c r="M258" t="s">
        <v>277</v>
      </c>
      <c r="N258" t="s">
        <v>33</v>
      </c>
      <c r="O258" t="s">
        <v>34</v>
      </c>
      <c r="P258" t="s">
        <v>35</v>
      </c>
      <c r="Q258" s="1">
        <v>43818</v>
      </c>
      <c r="R258" s="6">
        <f>Data_Table[[#This Row],[Shipping Date]]-Data_Table[[#This Row],[Order Date]]</f>
        <v>60</v>
      </c>
      <c r="S258" s="10">
        <v>1.0900000000000001</v>
      </c>
      <c r="T258" s="10">
        <v>2.6</v>
      </c>
      <c r="U258" s="10">
        <v>1.51</v>
      </c>
      <c r="V258">
        <v>36</v>
      </c>
      <c r="W258" s="5">
        <v>39.24</v>
      </c>
      <c r="X258" s="3">
        <v>0</v>
      </c>
      <c r="Y258" s="5">
        <v>0</v>
      </c>
      <c r="Z258" s="5">
        <v>39.24</v>
      </c>
      <c r="AA258" s="5">
        <v>2.4</v>
      </c>
      <c r="AB258" s="5">
        <v>41.64</v>
      </c>
    </row>
    <row r="259" spans="1:28">
      <c r="A259" t="s">
        <v>869</v>
      </c>
      <c r="B259" s="1">
        <v>43758</v>
      </c>
      <c r="C259" s="6">
        <f t="shared" si="10"/>
        <v>2019</v>
      </c>
      <c r="D259" s="9" t="str">
        <f t="shared" si="9"/>
        <v>Q4</v>
      </c>
      <c r="E259" s="7">
        <f t="shared" si="11"/>
        <v>10</v>
      </c>
      <c r="F259" t="s">
        <v>870</v>
      </c>
      <c r="G259" t="s">
        <v>871</v>
      </c>
      <c r="H259" t="s">
        <v>27</v>
      </c>
      <c r="I259" t="s">
        <v>28</v>
      </c>
      <c r="J259" t="s">
        <v>29</v>
      </c>
      <c r="K259" t="s">
        <v>433</v>
      </c>
      <c r="L259" t="s">
        <v>73</v>
      </c>
      <c r="M259" t="s">
        <v>281</v>
      </c>
      <c r="N259" t="s">
        <v>50</v>
      </c>
      <c r="O259" t="s">
        <v>41</v>
      </c>
      <c r="P259" t="s">
        <v>52</v>
      </c>
      <c r="Q259" s="1">
        <v>43812</v>
      </c>
      <c r="R259" s="6">
        <f>Data_Table[[#This Row],[Shipping Date]]-Data_Table[[#This Row],[Order Date]]</f>
        <v>54</v>
      </c>
      <c r="S259" s="10">
        <v>1.59</v>
      </c>
      <c r="T259" s="10">
        <v>2.61</v>
      </c>
      <c r="U259" s="10">
        <v>1.02</v>
      </c>
      <c r="V259">
        <v>1</v>
      </c>
      <c r="W259" s="5">
        <v>1.59</v>
      </c>
      <c r="X259" s="3">
        <v>0.06</v>
      </c>
      <c r="Y259" s="5">
        <v>0.1</v>
      </c>
      <c r="Z259" s="5">
        <v>1.49</v>
      </c>
      <c r="AA259" s="5">
        <v>0.5</v>
      </c>
      <c r="AB259" s="5">
        <v>1.99</v>
      </c>
    </row>
    <row r="260" spans="1:28">
      <c r="A260" t="s">
        <v>872</v>
      </c>
      <c r="B260" s="1">
        <v>43758</v>
      </c>
      <c r="C260" s="6">
        <f t="shared" si="10"/>
        <v>2019</v>
      </c>
      <c r="D260" s="9" t="str">
        <f t="shared" si="9"/>
        <v>Q4</v>
      </c>
      <c r="E260" s="7">
        <f t="shared" si="11"/>
        <v>10</v>
      </c>
      <c r="F260" t="s">
        <v>873</v>
      </c>
      <c r="G260" t="s">
        <v>874</v>
      </c>
      <c r="H260" t="s">
        <v>39</v>
      </c>
      <c r="I260" t="s">
        <v>39</v>
      </c>
      <c r="J260" t="s">
        <v>29</v>
      </c>
      <c r="K260" t="s">
        <v>47</v>
      </c>
      <c r="L260" t="s">
        <v>31</v>
      </c>
      <c r="M260" t="s">
        <v>285</v>
      </c>
      <c r="N260" t="s">
        <v>57</v>
      </c>
      <c r="O260" t="s">
        <v>51</v>
      </c>
      <c r="P260" t="s">
        <v>35</v>
      </c>
      <c r="Q260" s="1">
        <v>43801</v>
      </c>
      <c r="R260" s="6">
        <f>Data_Table[[#This Row],[Shipping Date]]-Data_Table[[#This Row],[Order Date]]</f>
        <v>43</v>
      </c>
      <c r="S260" s="10">
        <v>3.65</v>
      </c>
      <c r="T260" s="10">
        <v>5.98</v>
      </c>
      <c r="U260" s="10">
        <v>2.33</v>
      </c>
      <c r="V260">
        <v>21</v>
      </c>
      <c r="W260" s="5">
        <v>76.650000000000006</v>
      </c>
      <c r="X260" s="3">
        <v>0.02</v>
      </c>
      <c r="Y260" s="5">
        <v>1.53</v>
      </c>
      <c r="Z260" s="5">
        <v>75.12</v>
      </c>
      <c r="AA260" s="5">
        <v>1.49</v>
      </c>
      <c r="AB260" s="5">
        <v>76.61</v>
      </c>
    </row>
    <row r="261" spans="1:28">
      <c r="A261" t="s">
        <v>875</v>
      </c>
      <c r="B261" s="1">
        <v>43759</v>
      </c>
      <c r="C261" s="6">
        <f t="shared" si="10"/>
        <v>2019</v>
      </c>
      <c r="D261" s="9" t="str">
        <f t="shared" ref="D261:D324" si="12">"Q"&amp;ROUNDUP(MONTH(B261)/3,0)</f>
        <v>Q4</v>
      </c>
      <c r="E261" s="7">
        <f t="shared" si="11"/>
        <v>10</v>
      </c>
      <c r="F261" t="s">
        <v>876</v>
      </c>
      <c r="G261" t="s">
        <v>877</v>
      </c>
      <c r="H261" t="s">
        <v>45</v>
      </c>
      <c r="I261" t="s">
        <v>45</v>
      </c>
      <c r="J261" t="s">
        <v>72</v>
      </c>
      <c r="K261" t="s">
        <v>47</v>
      </c>
      <c r="L261" t="s">
        <v>31</v>
      </c>
      <c r="M261" t="s">
        <v>289</v>
      </c>
      <c r="N261" t="s">
        <v>50</v>
      </c>
      <c r="O261" t="s">
        <v>58</v>
      </c>
      <c r="P261" t="s">
        <v>35</v>
      </c>
      <c r="Q261" s="1">
        <v>43760</v>
      </c>
      <c r="R261" s="6">
        <f>Data_Table[[#This Row],[Shipping Date]]-Data_Table[[#This Row],[Order Date]]</f>
        <v>1</v>
      </c>
      <c r="S261" s="10">
        <v>3.65</v>
      </c>
      <c r="T261" s="10">
        <v>5.98</v>
      </c>
      <c r="U261" s="10">
        <v>2.33</v>
      </c>
      <c r="V261">
        <v>40</v>
      </c>
      <c r="W261" s="5">
        <v>146</v>
      </c>
      <c r="X261" s="3">
        <v>0</v>
      </c>
      <c r="Y261" s="5">
        <v>0</v>
      </c>
      <c r="Z261" s="5">
        <v>146</v>
      </c>
      <c r="AA261" s="5">
        <v>1.49</v>
      </c>
      <c r="AB261" s="5">
        <v>147.49</v>
      </c>
    </row>
    <row r="262" spans="1:28">
      <c r="A262" t="s">
        <v>878</v>
      </c>
      <c r="B262" s="1">
        <v>43759</v>
      </c>
      <c r="C262" s="6">
        <f t="shared" ref="C262:C325" si="13">YEAR(B262)</f>
        <v>2019</v>
      </c>
      <c r="D262" s="9" t="str">
        <f t="shared" si="12"/>
        <v>Q4</v>
      </c>
      <c r="E262" s="7">
        <f t="shared" ref="E262:E325" si="14">MONTH(B262)</f>
        <v>10</v>
      </c>
      <c r="F262" t="s">
        <v>879</v>
      </c>
      <c r="G262" t="s">
        <v>880</v>
      </c>
      <c r="H262" t="s">
        <v>27</v>
      </c>
      <c r="I262" t="s">
        <v>28</v>
      </c>
      <c r="J262" t="s">
        <v>46</v>
      </c>
      <c r="K262" t="s">
        <v>125</v>
      </c>
      <c r="L262" t="s">
        <v>31</v>
      </c>
      <c r="M262" t="s">
        <v>293</v>
      </c>
      <c r="N262" t="s">
        <v>57</v>
      </c>
      <c r="O262" t="s">
        <v>58</v>
      </c>
      <c r="P262" t="s">
        <v>35</v>
      </c>
      <c r="Q262" s="1">
        <v>43777</v>
      </c>
      <c r="R262" s="6">
        <f>Data_Table[[#This Row],[Shipping Date]]-Data_Table[[#This Row],[Order Date]]</f>
        <v>18</v>
      </c>
      <c r="S262" s="10">
        <v>1.18</v>
      </c>
      <c r="T262" s="10">
        <v>1.88</v>
      </c>
      <c r="U262" s="10">
        <v>0.7</v>
      </c>
      <c r="V262">
        <v>33</v>
      </c>
      <c r="W262" s="5">
        <v>38.94</v>
      </c>
      <c r="X262" s="3">
        <v>7.0000000000000007E-2</v>
      </c>
      <c r="Y262" s="5">
        <v>2.73</v>
      </c>
      <c r="Z262" s="5">
        <v>36.21</v>
      </c>
      <c r="AA262" s="5">
        <v>1.49</v>
      </c>
      <c r="AB262" s="5">
        <v>37.700000000000003</v>
      </c>
    </row>
    <row r="263" spans="1:28">
      <c r="A263" t="s">
        <v>881</v>
      </c>
      <c r="B263" s="1">
        <v>43762</v>
      </c>
      <c r="C263" s="6">
        <f t="shared" si="13"/>
        <v>2019</v>
      </c>
      <c r="D263" s="9" t="str">
        <f t="shared" si="12"/>
        <v>Q4</v>
      </c>
      <c r="E263" s="7">
        <f t="shared" si="14"/>
        <v>10</v>
      </c>
      <c r="F263" t="s">
        <v>882</v>
      </c>
      <c r="G263" t="s">
        <v>883</v>
      </c>
      <c r="H263" t="s">
        <v>39</v>
      </c>
      <c r="I263" t="s">
        <v>39</v>
      </c>
      <c r="J263" t="s">
        <v>46</v>
      </c>
      <c r="K263" t="s">
        <v>66</v>
      </c>
      <c r="L263" t="s">
        <v>176</v>
      </c>
      <c r="M263" t="s">
        <v>297</v>
      </c>
      <c r="N263" t="s">
        <v>33</v>
      </c>
      <c r="O263" t="s">
        <v>58</v>
      </c>
      <c r="P263" t="s">
        <v>35</v>
      </c>
      <c r="Q263" s="1">
        <v>43788</v>
      </c>
      <c r="R263" s="6">
        <f>Data_Table[[#This Row],[Shipping Date]]-Data_Table[[#This Row],[Order Date]]</f>
        <v>26</v>
      </c>
      <c r="S263" s="10">
        <v>4.53</v>
      </c>
      <c r="T263" s="10">
        <v>7.3</v>
      </c>
      <c r="U263" s="10">
        <v>2.77</v>
      </c>
      <c r="V263">
        <v>31</v>
      </c>
      <c r="W263" s="5">
        <v>140.43</v>
      </c>
      <c r="X263" s="3">
        <v>0.03</v>
      </c>
      <c r="Y263" s="5">
        <v>4.21</v>
      </c>
      <c r="Z263" s="5">
        <v>136.22</v>
      </c>
      <c r="AA263" s="5">
        <v>7.72</v>
      </c>
      <c r="AB263" s="5">
        <v>143.94</v>
      </c>
    </row>
    <row r="264" spans="1:28">
      <c r="A264" t="s">
        <v>884</v>
      </c>
      <c r="B264" s="1">
        <v>43763</v>
      </c>
      <c r="C264" s="6">
        <f t="shared" si="13"/>
        <v>2019</v>
      </c>
      <c r="D264" s="9" t="str">
        <f t="shared" si="12"/>
        <v>Q4</v>
      </c>
      <c r="E264" s="7">
        <f t="shared" si="14"/>
        <v>10</v>
      </c>
      <c r="F264" t="s">
        <v>885</v>
      </c>
      <c r="G264" t="s">
        <v>886</v>
      </c>
      <c r="H264" t="s">
        <v>45</v>
      </c>
      <c r="I264" t="s">
        <v>45</v>
      </c>
      <c r="J264" t="s">
        <v>46</v>
      </c>
      <c r="K264" t="s">
        <v>433</v>
      </c>
      <c r="L264" t="s">
        <v>176</v>
      </c>
      <c r="M264" t="s">
        <v>301</v>
      </c>
      <c r="N264" t="s">
        <v>57</v>
      </c>
      <c r="O264" t="s">
        <v>41</v>
      </c>
      <c r="P264" t="s">
        <v>35</v>
      </c>
      <c r="Q264" s="1">
        <v>43810</v>
      </c>
      <c r="R264" s="6">
        <f>Data_Table[[#This Row],[Shipping Date]]-Data_Table[[#This Row],[Order Date]]</f>
        <v>47</v>
      </c>
      <c r="S264" s="10">
        <v>11.04</v>
      </c>
      <c r="T264" s="10">
        <v>16.98</v>
      </c>
      <c r="U264" s="10">
        <v>5.94</v>
      </c>
      <c r="V264">
        <v>27</v>
      </c>
      <c r="W264" s="5">
        <v>298.08</v>
      </c>
      <c r="X264" s="3">
        <v>0.1</v>
      </c>
      <c r="Y264" s="5">
        <v>29.81</v>
      </c>
      <c r="Z264" s="5">
        <v>268.27</v>
      </c>
      <c r="AA264" s="5">
        <v>12.39</v>
      </c>
      <c r="AB264" s="5">
        <v>280.66000000000003</v>
      </c>
    </row>
    <row r="265" spans="1:28">
      <c r="A265" t="s">
        <v>887</v>
      </c>
      <c r="B265" s="1">
        <v>43764</v>
      </c>
      <c r="C265" s="6">
        <f t="shared" si="13"/>
        <v>2019</v>
      </c>
      <c r="D265" s="9" t="str">
        <f t="shared" si="12"/>
        <v>Q4</v>
      </c>
      <c r="E265" s="7">
        <f t="shared" si="14"/>
        <v>10</v>
      </c>
      <c r="F265" t="s">
        <v>888</v>
      </c>
      <c r="G265" t="s">
        <v>889</v>
      </c>
      <c r="H265" t="s">
        <v>27</v>
      </c>
      <c r="I265" t="s">
        <v>28</v>
      </c>
      <c r="J265" t="s">
        <v>72</v>
      </c>
      <c r="K265" t="s">
        <v>66</v>
      </c>
      <c r="L265" t="s">
        <v>31</v>
      </c>
      <c r="M265" t="s">
        <v>305</v>
      </c>
      <c r="N265" t="s">
        <v>33</v>
      </c>
      <c r="O265" t="s">
        <v>34</v>
      </c>
      <c r="P265" t="s">
        <v>35</v>
      </c>
      <c r="Q265" s="1">
        <v>43788</v>
      </c>
      <c r="R265" s="6">
        <f>Data_Table[[#This Row],[Shipping Date]]-Data_Table[[#This Row],[Order Date]]</f>
        <v>24</v>
      </c>
      <c r="S265" s="10">
        <v>3.4</v>
      </c>
      <c r="T265" s="10">
        <v>5.4</v>
      </c>
      <c r="U265" s="10">
        <v>2</v>
      </c>
      <c r="V265">
        <v>47</v>
      </c>
      <c r="W265" s="5">
        <v>159.80000000000001</v>
      </c>
      <c r="X265" s="3">
        <v>0.03</v>
      </c>
      <c r="Y265" s="5">
        <v>4.79</v>
      </c>
      <c r="Z265" s="5">
        <v>155.01</v>
      </c>
      <c r="AA265" s="5">
        <v>7.78</v>
      </c>
      <c r="AB265" s="5">
        <v>162.79</v>
      </c>
    </row>
    <row r="266" spans="1:28">
      <c r="A266" t="s">
        <v>890</v>
      </c>
      <c r="B266" s="1">
        <v>43766</v>
      </c>
      <c r="C266" s="6">
        <f t="shared" si="13"/>
        <v>2019</v>
      </c>
      <c r="D266" s="9" t="str">
        <f t="shared" si="12"/>
        <v>Q4</v>
      </c>
      <c r="E266" s="7">
        <f t="shared" si="14"/>
        <v>10</v>
      </c>
      <c r="F266" t="s">
        <v>891</v>
      </c>
      <c r="G266" t="s">
        <v>892</v>
      </c>
      <c r="H266" t="s">
        <v>39</v>
      </c>
      <c r="I266" t="s">
        <v>39</v>
      </c>
      <c r="J266" t="s">
        <v>29</v>
      </c>
      <c r="K266" t="s">
        <v>62</v>
      </c>
      <c r="L266" t="s">
        <v>176</v>
      </c>
      <c r="M266" t="s">
        <v>309</v>
      </c>
      <c r="N266" t="s">
        <v>50</v>
      </c>
      <c r="O266" t="s">
        <v>41</v>
      </c>
      <c r="P266" t="s">
        <v>35</v>
      </c>
      <c r="Q266" s="1">
        <v>43783</v>
      </c>
      <c r="R266" s="6">
        <f>Data_Table[[#This Row],[Shipping Date]]-Data_Table[[#This Row],[Order Date]]</f>
        <v>17</v>
      </c>
      <c r="S266" s="10">
        <v>1.87</v>
      </c>
      <c r="T266" s="10">
        <v>8.1199999999999992</v>
      </c>
      <c r="U266" s="10">
        <v>6.25</v>
      </c>
      <c r="V266">
        <v>37</v>
      </c>
      <c r="W266" s="5">
        <v>69.19</v>
      </c>
      <c r="X266" s="3">
        <v>0</v>
      </c>
      <c r="Y266" s="5">
        <v>0</v>
      </c>
      <c r="Z266" s="5">
        <v>69.19</v>
      </c>
      <c r="AA266" s="5">
        <v>2.83</v>
      </c>
      <c r="AB266" s="5">
        <v>72.02</v>
      </c>
    </row>
    <row r="267" spans="1:28">
      <c r="A267" t="s">
        <v>893</v>
      </c>
      <c r="B267" s="1">
        <v>43766</v>
      </c>
      <c r="C267" s="6">
        <f t="shared" si="13"/>
        <v>2019</v>
      </c>
      <c r="D267" s="9" t="str">
        <f t="shared" si="12"/>
        <v>Q4</v>
      </c>
      <c r="E267" s="7">
        <f t="shared" si="14"/>
        <v>10</v>
      </c>
      <c r="F267" t="s">
        <v>894</v>
      </c>
      <c r="G267" t="s">
        <v>895</v>
      </c>
      <c r="H267" t="s">
        <v>45</v>
      </c>
      <c r="I267" t="s">
        <v>45</v>
      </c>
      <c r="J267" t="s">
        <v>29</v>
      </c>
      <c r="K267" t="s">
        <v>62</v>
      </c>
      <c r="L267" t="s">
        <v>176</v>
      </c>
      <c r="M267" t="s">
        <v>313</v>
      </c>
      <c r="N267" t="s">
        <v>57</v>
      </c>
      <c r="O267" t="s">
        <v>58</v>
      </c>
      <c r="P267" t="s">
        <v>52</v>
      </c>
      <c r="Q267" s="1">
        <v>43825</v>
      </c>
      <c r="R267" s="6">
        <f>Data_Table[[#This Row],[Shipping Date]]-Data_Table[[#This Row],[Order Date]]</f>
        <v>59</v>
      </c>
      <c r="S267" s="10">
        <v>16.8</v>
      </c>
      <c r="T267" s="10">
        <v>40.97</v>
      </c>
      <c r="U267" s="10">
        <v>24.17</v>
      </c>
      <c r="V267">
        <v>11</v>
      </c>
      <c r="W267" s="5">
        <v>184.8</v>
      </c>
      <c r="X267" s="3">
        <v>0.03</v>
      </c>
      <c r="Y267" s="5">
        <v>5.54</v>
      </c>
      <c r="Z267" s="5">
        <v>179.26</v>
      </c>
      <c r="AA267" s="5">
        <v>8.99</v>
      </c>
      <c r="AB267" s="5">
        <v>188.25</v>
      </c>
    </row>
    <row r="268" spans="1:28">
      <c r="A268" t="s">
        <v>896</v>
      </c>
      <c r="B268" s="1">
        <v>43767</v>
      </c>
      <c r="C268" s="6">
        <f t="shared" si="13"/>
        <v>2019</v>
      </c>
      <c r="D268" s="9" t="str">
        <f t="shared" si="12"/>
        <v>Q4</v>
      </c>
      <c r="E268" s="7">
        <f t="shared" si="14"/>
        <v>10</v>
      </c>
      <c r="F268" t="s">
        <v>897</v>
      </c>
      <c r="G268" t="s">
        <v>898</v>
      </c>
      <c r="H268" t="s">
        <v>39</v>
      </c>
      <c r="I268" t="s">
        <v>39</v>
      </c>
      <c r="J268" t="s">
        <v>107</v>
      </c>
      <c r="K268" t="s">
        <v>150</v>
      </c>
      <c r="L268" t="s">
        <v>73</v>
      </c>
      <c r="M268" t="s">
        <v>317</v>
      </c>
      <c r="N268" t="s">
        <v>33</v>
      </c>
      <c r="O268" t="s">
        <v>58</v>
      </c>
      <c r="P268" t="s">
        <v>35</v>
      </c>
      <c r="Q268" s="1">
        <v>43806</v>
      </c>
      <c r="R268" s="6">
        <f>Data_Table[[#This Row],[Shipping Date]]-Data_Table[[#This Row],[Order Date]]</f>
        <v>39</v>
      </c>
      <c r="S268" s="10">
        <v>1.94</v>
      </c>
      <c r="T268" s="10">
        <v>3.08</v>
      </c>
      <c r="U268" s="10">
        <v>1.1399999999999999</v>
      </c>
      <c r="V268">
        <v>41</v>
      </c>
      <c r="W268" s="5">
        <v>79.540000000000006</v>
      </c>
      <c r="X268" s="3">
        <v>0.04</v>
      </c>
      <c r="Y268" s="5">
        <v>3.18</v>
      </c>
      <c r="Z268" s="5">
        <v>76.36</v>
      </c>
      <c r="AA268" s="5">
        <v>0.99</v>
      </c>
      <c r="AB268" s="5">
        <v>77.349999999999994</v>
      </c>
    </row>
    <row r="269" spans="1:28">
      <c r="A269" t="s">
        <v>899</v>
      </c>
      <c r="B269" s="1">
        <v>43770</v>
      </c>
      <c r="C269" s="6">
        <f t="shared" si="13"/>
        <v>2019</v>
      </c>
      <c r="D269" s="9" t="str">
        <f t="shared" si="12"/>
        <v>Q4</v>
      </c>
      <c r="E269" s="7">
        <f t="shared" si="14"/>
        <v>11</v>
      </c>
      <c r="F269" t="s">
        <v>900</v>
      </c>
      <c r="G269" t="s">
        <v>901</v>
      </c>
      <c r="H269" t="s">
        <v>39</v>
      </c>
      <c r="I269" t="s">
        <v>39</v>
      </c>
      <c r="J269" t="s">
        <v>72</v>
      </c>
      <c r="K269" t="s">
        <v>66</v>
      </c>
      <c r="L269" t="s">
        <v>73</v>
      </c>
      <c r="M269" t="s">
        <v>321</v>
      </c>
      <c r="N269" t="s">
        <v>57</v>
      </c>
      <c r="O269" t="s">
        <v>51</v>
      </c>
      <c r="P269" t="s">
        <v>35</v>
      </c>
      <c r="Q269" s="1">
        <v>43801</v>
      </c>
      <c r="R269" s="6">
        <f>Data_Table[[#This Row],[Shipping Date]]-Data_Table[[#This Row],[Order Date]]</f>
        <v>31</v>
      </c>
      <c r="S269" s="10">
        <v>1.87</v>
      </c>
      <c r="T269" s="10">
        <v>8.1199999999999992</v>
      </c>
      <c r="U269" s="10">
        <v>6.25</v>
      </c>
      <c r="V269">
        <v>16</v>
      </c>
      <c r="W269" s="5">
        <v>29.92</v>
      </c>
      <c r="X269" s="3">
        <v>0.03</v>
      </c>
      <c r="Y269" s="5">
        <v>0.9</v>
      </c>
      <c r="Z269" s="5">
        <v>29.02</v>
      </c>
      <c r="AA269" s="5">
        <v>2.83</v>
      </c>
      <c r="AB269" s="5">
        <v>31.85</v>
      </c>
    </row>
    <row r="270" spans="1:28">
      <c r="A270" t="s">
        <v>902</v>
      </c>
      <c r="B270" s="1">
        <v>43771</v>
      </c>
      <c r="C270" s="6">
        <f t="shared" si="13"/>
        <v>2019</v>
      </c>
      <c r="D270" s="9" t="str">
        <f t="shared" si="12"/>
        <v>Q4</v>
      </c>
      <c r="E270" s="7">
        <f t="shared" si="14"/>
        <v>11</v>
      </c>
      <c r="F270" t="s">
        <v>903</v>
      </c>
      <c r="G270" t="s">
        <v>904</v>
      </c>
      <c r="H270" t="s">
        <v>45</v>
      </c>
      <c r="I270" t="s">
        <v>45</v>
      </c>
      <c r="J270" t="s">
        <v>107</v>
      </c>
      <c r="K270" t="s">
        <v>90</v>
      </c>
      <c r="L270" t="s">
        <v>31</v>
      </c>
      <c r="M270" t="s">
        <v>324</v>
      </c>
      <c r="N270" t="s">
        <v>33</v>
      </c>
      <c r="O270" t="s">
        <v>58</v>
      </c>
      <c r="P270" t="s">
        <v>35</v>
      </c>
      <c r="Q270" s="1">
        <v>43831</v>
      </c>
      <c r="R270" s="6">
        <f>Data_Table[[#This Row],[Shipping Date]]-Data_Table[[#This Row],[Order Date]]</f>
        <v>60</v>
      </c>
      <c r="S270" s="10">
        <v>4.53</v>
      </c>
      <c r="T270" s="10">
        <v>7.3</v>
      </c>
      <c r="U270" s="10">
        <v>2.77</v>
      </c>
      <c r="V270">
        <v>45</v>
      </c>
      <c r="W270" s="5">
        <v>203.85</v>
      </c>
      <c r="X270" s="3">
        <v>0.04</v>
      </c>
      <c r="Y270" s="5">
        <v>8.15</v>
      </c>
      <c r="Z270" s="5">
        <v>195.7</v>
      </c>
      <c r="AA270" s="5">
        <v>7.72</v>
      </c>
      <c r="AB270" s="5">
        <v>203.42</v>
      </c>
    </row>
    <row r="271" spans="1:28">
      <c r="A271" t="s">
        <v>905</v>
      </c>
      <c r="B271" s="1">
        <v>43772</v>
      </c>
      <c r="C271" s="6">
        <f t="shared" si="13"/>
        <v>2019</v>
      </c>
      <c r="D271" s="9" t="str">
        <f t="shared" si="12"/>
        <v>Q4</v>
      </c>
      <c r="E271" s="7">
        <f t="shared" si="14"/>
        <v>11</v>
      </c>
      <c r="F271" t="s">
        <v>906</v>
      </c>
      <c r="G271" t="s">
        <v>907</v>
      </c>
      <c r="H271" t="s">
        <v>27</v>
      </c>
      <c r="I271" t="s">
        <v>28</v>
      </c>
      <c r="J271" t="s">
        <v>29</v>
      </c>
      <c r="K271" t="s">
        <v>525</v>
      </c>
      <c r="L271" t="s">
        <v>73</v>
      </c>
      <c r="M271" t="s">
        <v>328</v>
      </c>
      <c r="N271" t="s">
        <v>50</v>
      </c>
      <c r="O271" t="s">
        <v>34</v>
      </c>
      <c r="P271" t="s">
        <v>35</v>
      </c>
      <c r="Q271" s="1">
        <v>43831</v>
      </c>
      <c r="R271" s="6">
        <f>Data_Table[[#This Row],[Shipping Date]]-Data_Table[[#This Row],[Order Date]]</f>
        <v>59</v>
      </c>
      <c r="S271" s="10">
        <v>5.19</v>
      </c>
      <c r="T271" s="10">
        <v>12.98</v>
      </c>
      <c r="U271" s="10">
        <v>7.79</v>
      </c>
      <c r="V271">
        <v>40</v>
      </c>
      <c r="W271" s="5">
        <v>207.6</v>
      </c>
      <c r="X271" s="3">
        <v>0.05</v>
      </c>
      <c r="Y271" s="5">
        <v>10.38</v>
      </c>
      <c r="Z271" s="5">
        <v>197.22</v>
      </c>
      <c r="AA271" s="5">
        <v>3.14</v>
      </c>
      <c r="AB271" s="5">
        <v>200.36</v>
      </c>
    </row>
    <row r="272" spans="1:28">
      <c r="A272" t="s">
        <v>908</v>
      </c>
      <c r="B272" s="1">
        <v>43774</v>
      </c>
      <c r="C272" s="6">
        <f t="shared" si="13"/>
        <v>2019</v>
      </c>
      <c r="D272" s="9" t="str">
        <f t="shared" si="12"/>
        <v>Q4</v>
      </c>
      <c r="E272" s="7">
        <f t="shared" si="14"/>
        <v>11</v>
      </c>
      <c r="F272" t="s">
        <v>909</v>
      </c>
      <c r="G272" t="s">
        <v>910</v>
      </c>
      <c r="H272" t="s">
        <v>27</v>
      </c>
      <c r="I272" t="s">
        <v>28</v>
      </c>
      <c r="J272" t="s">
        <v>29</v>
      </c>
      <c r="K272" t="s">
        <v>167</v>
      </c>
      <c r="L272" t="s">
        <v>31</v>
      </c>
      <c r="M272" t="s">
        <v>332</v>
      </c>
      <c r="N272" t="s">
        <v>57</v>
      </c>
      <c r="O272" t="s">
        <v>34</v>
      </c>
      <c r="P272" t="s">
        <v>35</v>
      </c>
      <c r="Q272" s="1">
        <v>43801</v>
      </c>
      <c r="R272" s="6">
        <f>Data_Table[[#This Row],[Shipping Date]]-Data_Table[[#This Row],[Order Date]]</f>
        <v>27</v>
      </c>
      <c r="S272" s="10">
        <v>2.29</v>
      </c>
      <c r="T272" s="10">
        <v>3.69</v>
      </c>
      <c r="U272" s="10">
        <v>1.4</v>
      </c>
      <c r="V272">
        <v>42</v>
      </c>
      <c r="W272" s="5">
        <v>96.18</v>
      </c>
      <c r="X272" s="3">
        <v>0.04</v>
      </c>
      <c r="Y272" s="5">
        <v>3.85</v>
      </c>
      <c r="Z272" s="5">
        <v>92.33</v>
      </c>
      <c r="AA272" s="5">
        <v>0.5</v>
      </c>
      <c r="AB272" s="5">
        <v>92.83</v>
      </c>
    </row>
    <row r="273" spans="1:28">
      <c r="A273" t="s">
        <v>911</v>
      </c>
      <c r="B273" s="1">
        <v>43774</v>
      </c>
      <c r="C273" s="6">
        <f t="shared" si="13"/>
        <v>2019</v>
      </c>
      <c r="D273" s="9" t="str">
        <f t="shared" si="12"/>
        <v>Q4</v>
      </c>
      <c r="E273" s="7">
        <f t="shared" si="14"/>
        <v>11</v>
      </c>
      <c r="F273" t="s">
        <v>912</v>
      </c>
      <c r="G273" t="s">
        <v>913</v>
      </c>
      <c r="H273" t="s">
        <v>39</v>
      </c>
      <c r="I273" t="s">
        <v>39</v>
      </c>
      <c r="J273" t="s">
        <v>29</v>
      </c>
      <c r="K273" t="s">
        <v>47</v>
      </c>
      <c r="L273" t="s">
        <v>73</v>
      </c>
      <c r="M273" t="s">
        <v>336</v>
      </c>
      <c r="N273" t="s">
        <v>33</v>
      </c>
      <c r="O273" t="s">
        <v>34</v>
      </c>
      <c r="P273" t="s">
        <v>35</v>
      </c>
      <c r="Q273" s="1">
        <v>43779</v>
      </c>
      <c r="R273" s="6">
        <f>Data_Table[[#This Row],[Shipping Date]]-Data_Table[[#This Row],[Order Date]]</f>
        <v>5</v>
      </c>
      <c r="S273" s="10">
        <v>5.22</v>
      </c>
      <c r="T273" s="10">
        <v>9.85</v>
      </c>
      <c r="U273" s="10">
        <v>4.63</v>
      </c>
      <c r="V273">
        <v>27</v>
      </c>
      <c r="W273" s="5">
        <v>140.94</v>
      </c>
      <c r="X273" s="3">
        <v>0.1</v>
      </c>
      <c r="Y273" s="5">
        <v>14.09</v>
      </c>
      <c r="Z273" s="5">
        <v>126.85</v>
      </c>
      <c r="AA273" s="5">
        <v>4.82</v>
      </c>
      <c r="AB273" s="5">
        <v>131.66999999999999</v>
      </c>
    </row>
    <row r="274" spans="1:28">
      <c r="A274" t="s">
        <v>914</v>
      </c>
      <c r="B274" s="1">
        <v>43776</v>
      </c>
      <c r="C274" s="6">
        <f t="shared" si="13"/>
        <v>2019</v>
      </c>
      <c r="D274" s="9" t="str">
        <f t="shared" si="12"/>
        <v>Q4</v>
      </c>
      <c r="E274" s="7">
        <f t="shared" si="14"/>
        <v>11</v>
      </c>
      <c r="F274" t="s">
        <v>915</v>
      </c>
      <c r="G274" t="s">
        <v>916</v>
      </c>
      <c r="H274" t="s">
        <v>45</v>
      </c>
      <c r="I274" t="s">
        <v>45</v>
      </c>
      <c r="J274" t="s">
        <v>46</v>
      </c>
      <c r="K274" t="s">
        <v>167</v>
      </c>
      <c r="L274" t="s">
        <v>31</v>
      </c>
      <c r="M274" t="s">
        <v>340</v>
      </c>
      <c r="N274" t="s">
        <v>33</v>
      </c>
      <c r="O274" t="s">
        <v>58</v>
      </c>
      <c r="P274" t="s">
        <v>52</v>
      </c>
      <c r="Q274" s="1">
        <v>43782</v>
      </c>
      <c r="R274" s="6">
        <f>Data_Table[[#This Row],[Shipping Date]]-Data_Table[[#This Row],[Order Date]]</f>
        <v>6</v>
      </c>
      <c r="S274" s="10">
        <v>3.75</v>
      </c>
      <c r="T274" s="10">
        <v>7.08</v>
      </c>
      <c r="U274" s="10">
        <v>3.33</v>
      </c>
      <c r="V274">
        <v>29</v>
      </c>
      <c r="W274" s="5">
        <v>108.75</v>
      </c>
      <c r="X274" s="3">
        <v>7.0000000000000007E-2</v>
      </c>
      <c r="Y274" s="5">
        <v>7.61</v>
      </c>
      <c r="Z274" s="5">
        <v>101.14</v>
      </c>
      <c r="AA274" s="5">
        <v>2.35</v>
      </c>
      <c r="AB274" s="5">
        <v>103.49</v>
      </c>
    </row>
    <row r="275" spans="1:28">
      <c r="A275" t="s">
        <v>917</v>
      </c>
      <c r="B275" s="1">
        <v>43778</v>
      </c>
      <c r="C275" s="6">
        <f t="shared" si="13"/>
        <v>2019</v>
      </c>
      <c r="D275" s="9" t="str">
        <f t="shared" si="12"/>
        <v>Q4</v>
      </c>
      <c r="E275" s="7">
        <f t="shared" si="14"/>
        <v>11</v>
      </c>
      <c r="F275" t="s">
        <v>918</v>
      </c>
      <c r="G275" t="s">
        <v>919</v>
      </c>
      <c r="H275" t="s">
        <v>27</v>
      </c>
      <c r="I275" t="s">
        <v>28</v>
      </c>
      <c r="J275" t="s">
        <v>46</v>
      </c>
      <c r="K275" t="s">
        <v>62</v>
      </c>
      <c r="L275" t="s">
        <v>48</v>
      </c>
      <c r="M275" t="s">
        <v>344</v>
      </c>
      <c r="N275" t="s">
        <v>50</v>
      </c>
      <c r="O275" t="s">
        <v>58</v>
      </c>
      <c r="P275" t="s">
        <v>35</v>
      </c>
      <c r="Q275" s="1">
        <v>43838</v>
      </c>
      <c r="R275" s="6">
        <f>Data_Table[[#This Row],[Shipping Date]]-Data_Table[[#This Row],[Order Date]]</f>
        <v>60</v>
      </c>
      <c r="S275" s="10">
        <v>3.32</v>
      </c>
      <c r="T275" s="10">
        <v>5.18</v>
      </c>
      <c r="U275" s="10">
        <v>1.86</v>
      </c>
      <c r="V275">
        <v>8</v>
      </c>
      <c r="W275" s="5">
        <v>26.56</v>
      </c>
      <c r="X275" s="3">
        <v>0.06</v>
      </c>
      <c r="Y275" s="5">
        <v>1.59</v>
      </c>
      <c r="Z275" s="5">
        <v>24.97</v>
      </c>
      <c r="AA275" s="5">
        <v>2.04</v>
      </c>
      <c r="AB275" s="5">
        <v>27.01</v>
      </c>
    </row>
    <row r="276" spans="1:28">
      <c r="A276" t="s">
        <v>920</v>
      </c>
      <c r="B276" s="1">
        <v>43781</v>
      </c>
      <c r="C276" s="6">
        <f t="shared" si="13"/>
        <v>2019</v>
      </c>
      <c r="D276" s="9" t="str">
        <f t="shared" si="12"/>
        <v>Q4</v>
      </c>
      <c r="E276" s="7">
        <f t="shared" si="14"/>
        <v>11</v>
      </c>
      <c r="F276" t="s">
        <v>410</v>
      </c>
      <c r="G276" t="s">
        <v>921</v>
      </c>
      <c r="H276" t="s">
        <v>27</v>
      </c>
      <c r="I276" t="s">
        <v>28</v>
      </c>
      <c r="J276" t="s">
        <v>29</v>
      </c>
      <c r="K276" t="s">
        <v>90</v>
      </c>
      <c r="L276" t="s">
        <v>31</v>
      </c>
      <c r="M276" t="s">
        <v>348</v>
      </c>
      <c r="N276" t="s">
        <v>33</v>
      </c>
      <c r="O276" t="s">
        <v>41</v>
      </c>
      <c r="P276" t="s">
        <v>35</v>
      </c>
      <c r="Q276" s="1">
        <v>43803</v>
      </c>
      <c r="R276" s="6">
        <f>Data_Table[[#This Row],[Shipping Date]]-Data_Table[[#This Row],[Order Date]]</f>
        <v>22</v>
      </c>
      <c r="S276" s="10">
        <v>3.37</v>
      </c>
      <c r="T276" s="10">
        <v>5.53</v>
      </c>
      <c r="U276" s="10">
        <v>2.16</v>
      </c>
      <c r="V276">
        <v>17</v>
      </c>
      <c r="W276" s="5">
        <v>57.29</v>
      </c>
      <c r="X276" s="3">
        <v>0.02</v>
      </c>
      <c r="Y276" s="5">
        <v>1.1499999999999999</v>
      </c>
      <c r="Z276" s="5">
        <v>56.14</v>
      </c>
      <c r="AA276" s="5">
        <v>6.98</v>
      </c>
      <c r="AB276" s="5">
        <v>63.12</v>
      </c>
    </row>
    <row r="277" spans="1:28">
      <c r="A277" t="s">
        <v>922</v>
      </c>
      <c r="B277" s="1">
        <v>43784</v>
      </c>
      <c r="C277" s="6">
        <f t="shared" si="13"/>
        <v>2019</v>
      </c>
      <c r="D277" s="9" t="str">
        <f t="shared" si="12"/>
        <v>Q4</v>
      </c>
      <c r="E277" s="7">
        <f t="shared" si="14"/>
        <v>11</v>
      </c>
      <c r="F277" t="s">
        <v>923</v>
      </c>
      <c r="G277" t="s">
        <v>924</v>
      </c>
      <c r="H277" t="s">
        <v>39</v>
      </c>
      <c r="I277" t="s">
        <v>39</v>
      </c>
      <c r="J277" t="s">
        <v>72</v>
      </c>
      <c r="K277" t="s">
        <v>47</v>
      </c>
      <c r="L277" t="s">
        <v>31</v>
      </c>
      <c r="M277" t="s">
        <v>352</v>
      </c>
      <c r="N277" t="s">
        <v>33</v>
      </c>
      <c r="O277" t="s">
        <v>34</v>
      </c>
      <c r="P277" t="s">
        <v>35</v>
      </c>
      <c r="Q277" s="1">
        <v>43820</v>
      </c>
      <c r="R277" s="6">
        <f>Data_Table[[#This Row],[Shipping Date]]-Data_Table[[#This Row],[Order Date]]</f>
        <v>36</v>
      </c>
      <c r="S277" s="10">
        <v>12.39</v>
      </c>
      <c r="T277" s="10">
        <v>19.98</v>
      </c>
      <c r="U277" s="10">
        <v>7.59</v>
      </c>
      <c r="V277">
        <v>47</v>
      </c>
      <c r="W277" s="5">
        <v>582.33000000000004</v>
      </c>
      <c r="X277" s="3">
        <v>0.04</v>
      </c>
      <c r="Y277" s="5">
        <v>23.29</v>
      </c>
      <c r="Z277" s="5">
        <v>559.04</v>
      </c>
      <c r="AA277" s="5">
        <v>5.77</v>
      </c>
      <c r="AB277" s="5">
        <v>564.80999999999995</v>
      </c>
    </row>
    <row r="278" spans="1:28">
      <c r="A278" t="s">
        <v>925</v>
      </c>
      <c r="B278" s="1">
        <v>43785</v>
      </c>
      <c r="C278" s="6">
        <f t="shared" si="13"/>
        <v>2019</v>
      </c>
      <c r="D278" s="9" t="str">
        <f t="shared" si="12"/>
        <v>Q4</v>
      </c>
      <c r="E278" s="7">
        <f t="shared" si="14"/>
        <v>11</v>
      </c>
      <c r="F278" t="s">
        <v>926</v>
      </c>
      <c r="G278" t="s">
        <v>927</v>
      </c>
      <c r="H278" t="s">
        <v>45</v>
      </c>
      <c r="I278" t="s">
        <v>45</v>
      </c>
      <c r="J278" t="s">
        <v>72</v>
      </c>
      <c r="K278" t="s">
        <v>433</v>
      </c>
      <c r="L278" t="s">
        <v>31</v>
      </c>
      <c r="M278" t="s">
        <v>356</v>
      </c>
      <c r="N278" t="s">
        <v>50</v>
      </c>
      <c r="O278" t="s">
        <v>41</v>
      </c>
      <c r="P278" t="s">
        <v>35</v>
      </c>
      <c r="Q278" s="1">
        <v>43801</v>
      </c>
      <c r="R278" s="6">
        <f>Data_Table[[#This Row],[Shipping Date]]-Data_Table[[#This Row],[Order Date]]</f>
        <v>16</v>
      </c>
      <c r="S278" s="10">
        <v>5.5</v>
      </c>
      <c r="T278" s="10">
        <v>12.22</v>
      </c>
      <c r="U278" s="10">
        <v>6.72</v>
      </c>
      <c r="V278">
        <v>27</v>
      </c>
      <c r="W278" s="5">
        <v>148.5</v>
      </c>
      <c r="X278" s="3">
        <v>7.0000000000000007E-2</v>
      </c>
      <c r="Y278" s="5">
        <v>10.4</v>
      </c>
      <c r="Z278" s="5">
        <v>138.11000000000001</v>
      </c>
      <c r="AA278" s="5">
        <v>2.85</v>
      </c>
      <c r="AB278" s="5">
        <v>140.96</v>
      </c>
    </row>
    <row r="279" spans="1:28">
      <c r="A279" t="s">
        <v>928</v>
      </c>
      <c r="B279" s="1">
        <v>43785</v>
      </c>
      <c r="C279" s="6">
        <f t="shared" si="13"/>
        <v>2019</v>
      </c>
      <c r="D279" s="9" t="str">
        <f t="shared" si="12"/>
        <v>Q4</v>
      </c>
      <c r="E279" s="7">
        <f t="shared" si="14"/>
        <v>11</v>
      </c>
      <c r="F279" t="s">
        <v>929</v>
      </c>
      <c r="G279" t="s">
        <v>930</v>
      </c>
      <c r="H279" t="s">
        <v>27</v>
      </c>
      <c r="I279" t="s">
        <v>28</v>
      </c>
      <c r="J279" t="s">
        <v>29</v>
      </c>
      <c r="K279" t="s">
        <v>116</v>
      </c>
      <c r="L279" t="s">
        <v>73</v>
      </c>
      <c r="M279" t="s">
        <v>360</v>
      </c>
      <c r="N279" t="s">
        <v>57</v>
      </c>
      <c r="O279" t="s">
        <v>58</v>
      </c>
      <c r="P279" t="s">
        <v>35</v>
      </c>
      <c r="Q279" s="1">
        <v>43825</v>
      </c>
      <c r="R279" s="6">
        <f>Data_Table[[#This Row],[Shipping Date]]-Data_Table[[#This Row],[Order Date]]</f>
        <v>40</v>
      </c>
      <c r="S279" s="10">
        <v>1.76</v>
      </c>
      <c r="T279" s="10">
        <v>2.94</v>
      </c>
      <c r="U279" s="10">
        <v>1.18</v>
      </c>
      <c r="V279">
        <v>23</v>
      </c>
      <c r="W279" s="5">
        <v>40.479999999999997</v>
      </c>
      <c r="X279" s="3">
        <v>7.0000000000000007E-2</v>
      </c>
      <c r="Y279" s="5">
        <v>2.83</v>
      </c>
      <c r="Z279" s="5">
        <v>37.65</v>
      </c>
      <c r="AA279" s="5">
        <v>0.81</v>
      </c>
      <c r="AB279" s="5">
        <v>38.46</v>
      </c>
    </row>
    <row r="280" spans="1:28">
      <c r="A280" t="s">
        <v>931</v>
      </c>
      <c r="B280" s="1">
        <v>43786</v>
      </c>
      <c r="C280" s="6">
        <f t="shared" si="13"/>
        <v>2019</v>
      </c>
      <c r="D280" s="9" t="str">
        <f t="shared" si="12"/>
        <v>Q4</v>
      </c>
      <c r="E280" s="7">
        <f t="shared" si="14"/>
        <v>11</v>
      </c>
      <c r="F280" t="s">
        <v>932</v>
      </c>
      <c r="G280" t="s">
        <v>933</v>
      </c>
      <c r="H280" t="s">
        <v>39</v>
      </c>
      <c r="I280" t="s">
        <v>39</v>
      </c>
      <c r="J280" t="s">
        <v>72</v>
      </c>
      <c r="K280" t="s">
        <v>433</v>
      </c>
      <c r="L280" t="s">
        <v>73</v>
      </c>
      <c r="M280" t="s">
        <v>364</v>
      </c>
      <c r="N280" t="s">
        <v>50</v>
      </c>
      <c r="O280" t="s">
        <v>58</v>
      </c>
      <c r="P280" t="s">
        <v>52</v>
      </c>
      <c r="Q280" s="1">
        <v>43810</v>
      </c>
      <c r="R280" s="6">
        <f>Data_Table[[#This Row],[Shipping Date]]-Data_Table[[#This Row],[Order Date]]</f>
        <v>24</v>
      </c>
      <c r="S280" s="10">
        <v>39.64</v>
      </c>
      <c r="T280" s="10">
        <v>152.47999999999999</v>
      </c>
      <c r="U280" s="10">
        <v>112.84</v>
      </c>
      <c r="V280">
        <v>2</v>
      </c>
      <c r="W280" s="5">
        <v>79.28</v>
      </c>
      <c r="X280" s="3">
        <v>0.02</v>
      </c>
      <c r="Y280" s="5">
        <v>1.59</v>
      </c>
      <c r="Z280" s="5">
        <v>77.69</v>
      </c>
      <c r="AA280" s="5">
        <v>6.5</v>
      </c>
      <c r="AB280" s="5">
        <v>84.19</v>
      </c>
    </row>
    <row r="281" spans="1:28">
      <c r="A281" t="s">
        <v>934</v>
      </c>
      <c r="B281" s="1">
        <v>43786</v>
      </c>
      <c r="C281" s="6">
        <f t="shared" si="13"/>
        <v>2019</v>
      </c>
      <c r="D281" s="9" t="str">
        <f t="shared" si="12"/>
        <v>Q4</v>
      </c>
      <c r="E281" s="7">
        <f t="shared" si="14"/>
        <v>11</v>
      </c>
      <c r="F281" t="s">
        <v>935</v>
      </c>
      <c r="G281" t="s">
        <v>936</v>
      </c>
      <c r="H281" t="s">
        <v>45</v>
      </c>
      <c r="I281" t="s">
        <v>45</v>
      </c>
      <c r="J281" t="s">
        <v>107</v>
      </c>
      <c r="K281" t="s">
        <v>62</v>
      </c>
      <c r="L281" t="s">
        <v>73</v>
      </c>
      <c r="M281" t="s">
        <v>368</v>
      </c>
      <c r="N281" t="s">
        <v>57</v>
      </c>
      <c r="O281" t="s">
        <v>51</v>
      </c>
      <c r="P281" t="s">
        <v>35</v>
      </c>
      <c r="Q281" s="1">
        <v>43822</v>
      </c>
      <c r="R281" s="6">
        <f>Data_Table[[#This Row],[Shipping Date]]-Data_Table[[#This Row],[Order Date]]</f>
        <v>36</v>
      </c>
      <c r="S281" s="10">
        <v>3.51</v>
      </c>
      <c r="T281" s="10">
        <v>8.57</v>
      </c>
      <c r="U281" s="10">
        <v>5.0599999999999996</v>
      </c>
      <c r="V281">
        <v>24</v>
      </c>
      <c r="W281" s="5">
        <v>84.24</v>
      </c>
      <c r="X281" s="3">
        <v>0.06</v>
      </c>
      <c r="Y281" s="5">
        <v>5.05</v>
      </c>
      <c r="Z281" s="5">
        <v>79.19</v>
      </c>
      <c r="AA281" s="5">
        <v>6.14</v>
      </c>
      <c r="AB281" s="5">
        <v>85.33</v>
      </c>
    </row>
    <row r="282" spans="1:28">
      <c r="A282" t="s">
        <v>937</v>
      </c>
      <c r="B282" s="1">
        <v>43786</v>
      </c>
      <c r="C282" s="6">
        <f t="shared" si="13"/>
        <v>2019</v>
      </c>
      <c r="D282" s="9" t="str">
        <f t="shared" si="12"/>
        <v>Q4</v>
      </c>
      <c r="E282" s="7">
        <f t="shared" si="14"/>
        <v>11</v>
      </c>
      <c r="F282" t="s">
        <v>938</v>
      </c>
      <c r="G282" t="s">
        <v>939</v>
      </c>
      <c r="H282" t="s">
        <v>27</v>
      </c>
      <c r="I282" t="s">
        <v>28</v>
      </c>
      <c r="J282" t="s">
        <v>29</v>
      </c>
      <c r="K282" t="s">
        <v>62</v>
      </c>
      <c r="L282" t="s">
        <v>176</v>
      </c>
      <c r="M282" t="s">
        <v>372</v>
      </c>
      <c r="N282" t="s">
        <v>33</v>
      </c>
      <c r="O282" t="s">
        <v>58</v>
      </c>
      <c r="P282" t="s">
        <v>35</v>
      </c>
      <c r="Q282" s="1">
        <v>43796</v>
      </c>
      <c r="R282" s="6">
        <f>Data_Table[[#This Row],[Shipping Date]]-Data_Table[[#This Row],[Order Date]]</f>
        <v>10</v>
      </c>
      <c r="S282" s="10">
        <v>2.4500000000000002</v>
      </c>
      <c r="T282" s="10">
        <v>3.89</v>
      </c>
      <c r="U282" s="10">
        <v>1.44</v>
      </c>
      <c r="V282">
        <v>47</v>
      </c>
      <c r="W282" s="5">
        <v>115.15</v>
      </c>
      <c r="X282" s="3">
        <v>0</v>
      </c>
      <c r="Y282" s="5">
        <v>0</v>
      </c>
      <c r="Z282" s="5">
        <v>115.15</v>
      </c>
      <c r="AA282" s="5">
        <v>7.01</v>
      </c>
      <c r="AB282" s="5">
        <v>122.16</v>
      </c>
    </row>
    <row r="283" spans="1:28">
      <c r="A283" t="s">
        <v>940</v>
      </c>
      <c r="B283" s="1">
        <v>43787</v>
      </c>
      <c r="C283" s="6">
        <f t="shared" si="13"/>
        <v>2019</v>
      </c>
      <c r="D283" s="9" t="str">
        <f t="shared" si="12"/>
        <v>Q4</v>
      </c>
      <c r="E283" s="7">
        <f t="shared" si="14"/>
        <v>11</v>
      </c>
      <c r="F283" t="s">
        <v>941</v>
      </c>
      <c r="G283" t="s">
        <v>942</v>
      </c>
      <c r="H283" t="s">
        <v>39</v>
      </c>
      <c r="I283" t="s">
        <v>39</v>
      </c>
      <c r="J283" t="s">
        <v>46</v>
      </c>
      <c r="K283" t="s">
        <v>416</v>
      </c>
      <c r="L283" t="s">
        <v>48</v>
      </c>
      <c r="M283" t="s">
        <v>376</v>
      </c>
      <c r="N283" t="s">
        <v>57</v>
      </c>
      <c r="O283" t="s">
        <v>34</v>
      </c>
      <c r="P283" t="s">
        <v>35</v>
      </c>
      <c r="Q283" s="1">
        <v>43843</v>
      </c>
      <c r="R283" s="6">
        <f>Data_Table[[#This Row],[Shipping Date]]-Data_Table[[#This Row],[Order Date]]</f>
        <v>56</v>
      </c>
      <c r="S283" s="10">
        <v>1.6</v>
      </c>
      <c r="T283" s="10">
        <v>2.62</v>
      </c>
      <c r="U283" s="10">
        <v>1.02</v>
      </c>
      <c r="V283">
        <v>26</v>
      </c>
      <c r="W283" s="5">
        <v>41.6</v>
      </c>
      <c r="X283" s="3">
        <v>0.09</v>
      </c>
      <c r="Y283" s="5">
        <v>3.74</v>
      </c>
      <c r="Z283" s="5">
        <v>37.86</v>
      </c>
      <c r="AA283" s="5">
        <v>0.8</v>
      </c>
      <c r="AB283" s="5">
        <v>38.659999999999997</v>
      </c>
    </row>
    <row r="284" spans="1:28">
      <c r="A284" t="s">
        <v>943</v>
      </c>
      <c r="B284" s="1">
        <v>43787</v>
      </c>
      <c r="C284" s="6">
        <f t="shared" si="13"/>
        <v>2019</v>
      </c>
      <c r="D284" s="9" t="str">
        <f t="shared" si="12"/>
        <v>Q4</v>
      </c>
      <c r="E284" s="7">
        <f t="shared" si="14"/>
        <v>11</v>
      </c>
      <c r="F284" t="s">
        <v>944</v>
      </c>
      <c r="G284" t="s">
        <v>945</v>
      </c>
      <c r="H284" t="s">
        <v>45</v>
      </c>
      <c r="I284" t="s">
        <v>45</v>
      </c>
      <c r="J284" t="s">
        <v>29</v>
      </c>
      <c r="K284" t="s">
        <v>66</v>
      </c>
      <c r="L284" t="s">
        <v>176</v>
      </c>
      <c r="M284" t="s">
        <v>380</v>
      </c>
      <c r="N284" t="s">
        <v>33</v>
      </c>
      <c r="O284" t="s">
        <v>34</v>
      </c>
      <c r="P284" t="s">
        <v>35</v>
      </c>
      <c r="Q284" s="1">
        <v>43821</v>
      </c>
      <c r="R284" s="6">
        <f>Data_Table[[#This Row],[Shipping Date]]-Data_Table[[#This Row],[Order Date]]</f>
        <v>34</v>
      </c>
      <c r="S284" s="10">
        <v>21.56</v>
      </c>
      <c r="T284" s="10">
        <v>35.94</v>
      </c>
      <c r="U284" s="10">
        <v>14.38</v>
      </c>
      <c r="V284">
        <v>19</v>
      </c>
      <c r="W284" s="5">
        <v>409.64</v>
      </c>
      <c r="X284" s="3">
        <v>0.09</v>
      </c>
      <c r="Y284" s="5">
        <v>36.869999999999997</v>
      </c>
      <c r="Z284" s="5">
        <v>372.77</v>
      </c>
      <c r="AA284" s="5">
        <v>6.66</v>
      </c>
      <c r="AB284" s="5">
        <v>379.43</v>
      </c>
    </row>
    <row r="285" spans="1:28">
      <c r="A285" t="s">
        <v>946</v>
      </c>
      <c r="B285" s="1">
        <v>43788</v>
      </c>
      <c r="C285" s="6">
        <f t="shared" si="13"/>
        <v>2019</v>
      </c>
      <c r="D285" s="9" t="str">
        <f t="shared" si="12"/>
        <v>Q4</v>
      </c>
      <c r="E285" s="7">
        <f t="shared" si="14"/>
        <v>11</v>
      </c>
      <c r="F285" t="s">
        <v>947</v>
      </c>
      <c r="G285" t="s">
        <v>948</v>
      </c>
      <c r="H285" t="s">
        <v>27</v>
      </c>
      <c r="I285" t="s">
        <v>28</v>
      </c>
      <c r="J285" t="s">
        <v>29</v>
      </c>
      <c r="K285" t="s">
        <v>125</v>
      </c>
      <c r="L285" t="s">
        <v>31</v>
      </c>
      <c r="M285" t="s">
        <v>384</v>
      </c>
      <c r="N285" t="s">
        <v>33</v>
      </c>
      <c r="O285" t="s">
        <v>34</v>
      </c>
      <c r="P285" t="s">
        <v>35</v>
      </c>
      <c r="Q285" s="1">
        <v>43802</v>
      </c>
      <c r="R285" s="6">
        <f>Data_Table[[#This Row],[Shipping Date]]-Data_Table[[#This Row],[Order Date]]</f>
        <v>14</v>
      </c>
      <c r="S285" s="10">
        <v>4.59</v>
      </c>
      <c r="T285" s="10">
        <v>7.28</v>
      </c>
      <c r="U285" s="10">
        <v>2.69</v>
      </c>
      <c r="V285">
        <v>3</v>
      </c>
      <c r="W285" s="5">
        <v>13.77</v>
      </c>
      <c r="X285" s="3">
        <v>0.01</v>
      </c>
      <c r="Y285" s="5">
        <v>0.14000000000000001</v>
      </c>
      <c r="Z285" s="5">
        <v>13.63</v>
      </c>
      <c r="AA285" s="5">
        <v>11.15</v>
      </c>
      <c r="AB285" s="5">
        <v>24.78</v>
      </c>
    </row>
    <row r="286" spans="1:28">
      <c r="A286" t="s">
        <v>949</v>
      </c>
      <c r="B286" s="1">
        <v>43789</v>
      </c>
      <c r="C286" s="6">
        <f t="shared" si="13"/>
        <v>2019</v>
      </c>
      <c r="D286" s="9" t="str">
        <f t="shared" si="12"/>
        <v>Q4</v>
      </c>
      <c r="E286" s="7">
        <f t="shared" si="14"/>
        <v>11</v>
      </c>
      <c r="F286" t="s">
        <v>950</v>
      </c>
      <c r="G286" t="s">
        <v>951</v>
      </c>
      <c r="H286" t="s">
        <v>39</v>
      </c>
      <c r="I286" t="s">
        <v>39</v>
      </c>
      <c r="J286" t="s">
        <v>72</v>
      </c>
      <c r="K286" t="s">
        <v>433</v>
      </c>
      <c r="L286" t="s">
        <v>48</v>
      </c>
      <c r="M286" t="s">
        <v>388</v>
      </c>
      <c r="N286" t="s">
        <v>33</v>
      </c>
      <c r="O286" t="s">
        <v>34</v>
      </c>
      <c r="P286" t="s">
        <v>178</v>
      </c>
      <c r="Q286" s="1">
        <v>43825</v>
      </c>
      <c r="R286" s="6">
        <f>Data_Table[[#This Row],[Shipping Date]]-Data_Table[[#This Row],[Order Date]]</f>
        <v>36</v>
      </c>
      <c r="S286" s="10">
        <v>76.790000000000006</v>
      </c>
      <c r="T286" s="10">
        <v>119.99</v>
      </c>
      <c r="U286" s="10">
        <v>43.2</v>
      </c>
      <c r="V286">
        <v>4</v>
      </c>
      <c r="W286" s="5">
        <v>307.16000000000003</v>
      </c>
      <c r="X286" s="3">
        <v>0.06</v>
      </c>
      <c r="Y286" s="5">
        <v>18.43</v>
      </c>
      <c r="Z286" s="5">
        <v>288.73</v>
      </c>
      <c r="AA286" s="5">
        <v>14</v>
      </c>
      <c r="AB286" s="5">
        <v>302.73</v>
      </c>
    </row>
    <row r="287" spans="1:28">
      <c r="A287" t="s">
        <v>952</v>
      </c>
      <c r="B287" s="1">
        <v>43789</v>
      </c>
      <c r="C287" s="6">
        <f t="shared" si="13"/>
        <v>2019</v>
      </c>
      <c r="D287" s="9" t="str">
        <f t="shared" si="12"/>
        <v>Q4</v>
      </c>
      <c r="E287" s="7">
        <f t="shared" si="14"/>
        <v>11</v>
      </c>
      <c r="F287" t="s">
        <v>953</v>
      </c>
      <c r="G287" t="s">
        <v>954</v>
      </c>
      <c r="H287" t="s">
        <v>45</v>
      </c>
      <c r="I287" t="s">
        <v>45</v>
      </c>
      <c r="J287" t="s">
        <v>29</v>
      </c>
      <c r="K287" t="s">
        <v>62</v>
      </c>
      <c r="L287" t="s">
        <v>31</v>
      </c>
      <c r="M287" t="s">
        <v>392</v>
      </c>
      <c r="N287" t="s">
        <v>50</v>
      </c>
      <c r="O287" t="s">
        <v>41</v>
      </c>
      <c r="P287" t="s">
        <v>35</v>
      </c>
      <c r="Q287" s="1">
        <v>43802</v>
      </c>
      <c r="R287" s="6">
        <f>Data_Table[[#This Row],[Shipping Date]]-Data_Table[[#This Row],[Order Date]]</f>
        <v>13</v>
      </c>
      <c r="S287" s="10">
        <v>3.47</v>
      </c>
      <c r="T287" s="10">
        <v>6.68</v>
      </c>
      <c r="U287" s="10">
        <v>3.21</v>
      </c>
      <c r="V287">
        <v>15</v>
      </c>
      <c r="W287" s="5">
        <v>52.05</v>
      </c>
      <c r="X287" s="3">
        <v>0.03</v>
      </c>
      <c r="Y287" s="5">
        <v>1.56</v>
      </c>
      <c r="Z287" s="5">
        <v>50.49</v>
      </c>
      <c r="AA287" s="5">
        <v>1.5</v>
      </c>
      <c r="AB287" s="5">
        <v>51.99</v>
      </c>
    </row>
    <row r="288" spans="1:28">
      <c r="A288" t="s">
        <v>955</v>
      </c>
      <c r="B288" s="1">
        <v>43792</v>
      </c>
      <c r="C288" s="6">
        <f t="shared" si="13"/>
        <v>2019</v>
      </c>
      <c r="D288" s="9" t="str">
        <f t="shared" si="12"/>
        <v>Q4</v>
      </c>
      <c r="E288" s="7">
        <f t="shared" si="14"/>
        <v>11</v>
      </c>
      <c r="F288" t="s">
        <v>956</v>
      </c>
      <c r="G288" t="s">
        <v>957</v>
      </c>
      <c r="H288" t="s">
        <v>27</v>
      </c>
      <c r="I288" t="s">
        <v>28</v>
      </c>
      <c r="J288" t="s">
        <v>72</v>
      </c>
      <c r="K288" t="s">
        <v>47</v>
      </c>
      <c r="L288" t="s">
        <v>31</v>
      </c>
      <c r="M288" t="s">
        <v>396</v>
      </c>
      <c r="N288" t="s">
        <v>57</v>
      </c>
      <c r="O288" t="s">
        <v>51</v>
      </c>
      <c r="P288" t="s">
        <v>35</v>
      </c>
      <c r="Q288" s="1">
        <v>43850</v>
      </c>
      <c r="R288" s="6">
        <f>Data_Table[[#This Row],[Shipping Date]]-Data_Table[[#This Row],[Order Date]]</f>
        <v>58</v>
      </c>
      <c r="S288" s="10">
        <v>11.38</v>
      </c>
      <c r="T288" s="10">
        <v>18.649999999999999</v>
      </c>
      <c r="U288" s="10">
        <v>7.27</v>
      </c>
      <c r="V288">
        <v>19</v>
      </c>
      <c r="W288" s="5">
        <v>216.22</v>
      </c>
      <c r="X288" s="3">
        <v>7.0000000000000007E-2</v>
      </c>
      <c r="Y288" s="5">
        <v>15.14</v>
      </c>
      <c r="Z288" s="5">
        <v>201.08</v>
      </c>
      <c r="AA288" s="5">
        <v>3.77</v>
      </c>
      <c r="AB288" s="5">
        <v>204.85</v>
      </c>
    </row>
    <row r="289" spans="1:28">
      <c r="A289" t="s">
        <v>958</v>
      </c>
      <c r="B289" s="1">
        <v>43792</v>
      </c>
      <c r="C289" s="6">
        <f t="shared" si="13"/>
        <v>2019</v>
      </c>
      <c r="D289" s="9" t="str">
        <f t="shared" si="12"/>
        <v>Q4</v>
      </c>
      <c r="E289" s="7">
        <f t="shared" si="14"/>
        <v>11</v>
      </c>
      <c r="F289" t="s">
        <v>959</v>
      </c>
      <c r="G289" t="s">
        <v>960</v>
      </c>
      <c r="H289" t="s">
        <v>39</v>
      </c>
      <c r="I289" t="s">
        <v>39</v>
      </c>
      <c r="J289" t="s">
        <v>29</v>
      </c>
      <c r="K289" t="s">
        <v>47</v>
      </c>
      <c r="L289" t="s">
        <v>31</v>
      </c>
      <c r="M289" t="s">
        <v>400</v>
      </c>
      <c r="N289" t="s">
        <v>50</v>
      </c>
      <c r="O289" t="s">
        <v>58</v>
      </c>
      <c r="P289" t="s">
        <v>52</v>
      </c>
      <c r="Q289" s="1">
        <v>43822</v>
      </c>
      <c r="R289" s="6">
        <f>Data_Table[[#This Row],[Shipping Date]]-Data_Table[[#This Row],[Order Date]]</f>
        <v>30</v>
      </c>
      <c r="S289" s="10">
        <v>3.5</v>
      </c>
      <c r="T289" s="10">
        <v>5.74</v>
      </c>
      <c r="U289" s="10">
        <v>2.2400000000000002</v>
      </c>
      <c r="V289">
        <v>27</v>
      </c>
      <c r="W289" s="5">
        <v>94.5</v>
      </c>
      <c r="X289" s="3">
        <v>0.08</v>
      </c>
      <c r="Y289" s="5">
        <v>7.56</v>
      </c>
      <c r="Z289" s="5">
        <v>86.94</v>
      </c>
      <c r="AA289" s="5">
        <v>5.01</v>
      </c>
      <c r="AB289" s="5">
        <v>91.95</v>
      </c>
    </row>
    <row r="290" spans="1:28">
      <c r="A290" t="s">
        <v>961</v>
      </c>
      <c r="B290" s="1">
        <v>43796</v>
      </c>
      <c r="C290" s="6">
        <f t="shared" si="13"/>
        <v>2019</v>
      </c>
      <c r="D290" s="9" t="str">
        <f t="shared" si="12"/>
        <v>Q4</v>
      </c>
      <c r="E290" s="7">
        <f t="shared" si="14"/>
        <v>11</v>
      </c>
      <c r="F290" t="s">
        <v>962</v>
      </c>
      <c r="G290" t="s">
        <v>963</v>
      </c>
      <c r="H290" t="s">
        <v>45</v>
      </c>
      <c r="I290" t="s">
        <v>45</v>
      </c>
      <c r="J290" t="s">
        <v>72</v>
      </c>
      <c r="K290" t="s">
        <v>90</v>
      </c>
      <c r="L290" t="s">
        <v>73</v>
      </c>
      <c r="M290" t="s">
        <v>404</v>
      </c>
      <c r="N290" t="s">
        <v>57</v>
      </c>
      <c r="O290" t="s">
        <v>51</v>
      </c>
      <c r="P290" t="s">
        <v>35</v>
      </c>
      <c r="Q290" s="1">
        <v>43836</v>
      </c>
      <c r="R290" s="6">
        <f>Data_Table[[#This Row],[Shipping Date]]-Data_Table[[#This Row],[Order Date]]</f>
        <v>40</v>
      </c>
      <c r="S290" s="10">
        <v>81.59</v>
      </c>
      <c r="T290" s="10">
        <v>159.99</v>
      </c>
      <c r="U290" s="10">
        <v>78.400000000000006</v>
      </c>
      <c r="V290">
        <v>50</v>
      </c>
      <c r="W290" s="5">
        <v>4079.5</v>
      </c>
      <c r="X290" s="3">
        <v>0.05</v>
      </c>
      <c r="Y290" s="5">
        <v>203.98</v>
      </c>
      <c r="Z290" s="5">
        <v>3875.53</v>
      </c>
      <c r="AA290" s="5">
        <v>5.5</v>
      </c>
      <c r="AB290" s="5">
        <v>3881.03</v>
      </c>
    </row>
    <row r="291" spans="1:28">
      <c r="A291" t="s">
        <v>964</v>
      </c>
      <c r="B291" s="1">
        <v>43798</v>
      </c>
      <c r="C291" s="6">
        <f t="shared" si="13"/>
        <v>2019</v>
      </c>
      <c r="D291" s="9" t="str">
        <f t="shared" si="12"/>
        <v>Q4</v>
      </c>
      <c r="E291" s="7">
        <f t="shared" si="14"/>
        <v>11</v>
      </c>
      <c r="F291" t="s">
        <v>965</v>
      </c>
      <c r="G291" t="s">
        <v>966</v>
      </c>
      <c r="H291" t="s">
        <v>39</v>
      </c>
      <c r="I291" t="s">
        <v>39</v>
      </c>
      <c r="J291" t="s">
        <v>29</v>
      </c>
      <c r="K291" t="s">
        <v>433</v>
      </c>
      <c r="L291" t="s">
        <v>176</v>
      </c>
      <c r="M291" t="s">
        <v>408</v>
      </c>
      <c r="N291" t="s">
        <v>33</v>
      </c>
      <c r="O291" t="s">
        <v>34</v>
      </c>
      <c r="P291" t="s">
        <v>178</v>
      </c>
      <c r="Q291" s="1">
        <v>43830</v>
      </c>
      <c r="R291" s="6">
        <f>Data_Table[[#This Row],[Shipping Date]]-Data_Table[[#This Row],[Order Date]]</f>
        <v>32</v>
      </c>
      <c r="S291" s="10">
        <v>76.790000000000006</v>
      </c>
      <c r="T291" s="10">
        <v>119.99</v>
      </c>
      <c r="U291" s="10">
        <v>43.2</v>
      </c>
      <c r="V291">
        <v>8</v>
      </c>
      <c r="W291" s="5">
        <v>614.32000000000005</v>
      </c>
      <c r="X291" s="3">
        <v>0.09</v>
      </c>
      <c r="Y291" s="5">
        <v>55.29</v>
      </c>
      <c r="Z291" s="5">
        <v>559.03</v>
      </c>
      <c r="AA291" s="5">
        <v>14</v>
      </c>
      <c r="AB291" s="5">
        <v>573.03</v>
      </c>
    </row>
    <row r="292" spans="1:28">
      <c r="A292" t="s">
        <v>967</v>
      </c>
      <c r="B292" s="1">
        <v>43804</v>
      </c>
      <c r="C292" s="6">
        <f t="shared" si="13"/>
        <v>2019</v>
      </c>
      <c r="D292" s="9" t="str">
        <f t="shared" si="12"/>
        <v>Q4</v>
      </c>
      <c r="E292" s="7">
        <f t="shared" si="14"/>
        <v>12</v>
      </c>
      <c r="F292" t="s">
        <v>968</v>
      </c>
      <c r="G292" t="s">
        <v>969</v>
      </c>
      <c r="H292" t="s">
        <v>45</v>
      </c>
      <c r="I292" t="s">
        <v>45</v>
      </c>
      <c r="J292" t="s">
        <v>46</v>
      </c>
      <c r="K292" t="s">
        <v>62</v>
      </c>
      <c r="L292" t="s">
        <v>31</v>
      </c>
      <c r="M292" t="s">
        <v>412</v>
      </c>
      <c r="N292" t="s">
        <v>57</v>
      </c>
      <c r="O292" t="s">
        <v>41</v>
      </c>
      <c r="P292" t="s">
        <v>52</v>
      </c>
      <c r="Q292" s="1">
        <v>43821</v>
      </c>
      <c r="R292" s="6">
        <f>Data_Table[[#This Row],[Shipping Date]]-Data_Table[[#This Row],[Order Date]]</f>
        <v>17</v>
      </c>
      <c r="S292" s="10">
        <v>16.8</v>
      </c>
      <c r="T292" s="10">
        <v>40.97</v>
      </c>
      <c r="U292" s="10">
        <v>24.17</v>
      </c>
      <c r="V292">
        <v>49</v>
      </c>
      <c r="W292" s="5">
        <v>823.2</v>
      </c>
      <c r="X292" s="3">
        <v>0.09</v>
      </c>
      <c r="Y292" s="5">
        <v>74.09</v>
      </c>
      <c r="Z292" s="5">
        <v>749.11</v>
      </c>
      <c r="AA292" s="5">
        <v>8.99</v>
      </c>
      <c r="AB292" s="5">
        <v>758.1</v>
      </c>
    </row>
    <row r="293" spans="1:28">
      <c r="A293" t="s">
        <v>970</v>
      </c>
      <c r="B293" s="1">
        <v>43807</v>
      </c>
      <c r="C293" s="6">
        <f t="shared" si="13"/>
        <v>2019</v>
      </c>
      <c r="D293" s="9" t="str">
        <f t="shared" si="12"/>
        <v>Q4</v>
      </c>
      <c r="E293" s="7">
        <f t="shared" si="14"/>
        <v>12</v>
      </c>
      <c r="F293" t="s">
        <v>971</v>
      </c>
      <c r="G293" t="s">
        <v>972</v>
      </c>
      <c r="H293" t="s">
        <v>27</v>
      </c>
      <c r="I293" t="s">
        <v>28</v>
      </c>
      <c r="J293" t="s">
        <v>107</v>
      </c>
      <c r="K293" t="s">
        <v>525</v>
      </c>
      <c r="L293" t="s">
        <v>48</v>
      </c>
      <c r="M293" t="s">
        <v>417</v>
      </c>
      <c r="N293" t="s">
        <v>33</v>
      </c>
      <c r="O293" t="s">
        <v>51</v>
      </c>
      <c r="P293" t="s">
        <v>35</v>
      </c>
      <c r="Q293" s="1">
        <v>43836</v>
      </c>
      <c r="R293" s="6">
        <f>Data_Table[[#This Row],[Shipping Date]]-Data_Table[[#This Row],[Order Date]]</f>
        <v>29</v>
      </c>
      <c r="S293" s="10">
        <v>1.6</v>
      </c>
      <c r="T293" s="10">
        <v>2.62</v>
      </c>
      <c r="U293" s="10">
        <v>1.02</v>
      </c>
      <c r="V293">
        <v>47</v>
      </c>
      <c r="W293" s="5">
        <v>75.2</v>
      </c>
      <c r="X293" s="3">
        <v>0.1</v>
      </c>
      <c r="Y293" s="5">
        <v>7.52</v>
      </c>
      <c r="Z293" s="5">
        <v>67.680000000000007</v>
      </c>
      <c r="AA293" s="5">
        <v>0.8</v>
      </c>
      <c r="AB293" s="5">
        <v>68.48</v>
      </c>
    </row>
    <row r="294" spans="1:28">
      <c r="A294" t="s">
        <v>973</v>
      </c>
      <c r="B294" s="1">
        <v>43807</v>
      </c>
      <c r="C294" s="6">
        <f t="shared" si="13"/>
        <v>2019</v>
      </c>
      <c r="D294" s="9" t="str">
        <f t="shared" si="12"/>
        <v>Q4</v>
      </c>
      <c r="E294" s="7">
        <f t="shared" si="14"/>
        <v>12</v>
      </c>
      <c r="F294" t="s">
        <v>974</v>
      </c>
      <c r="G294" t="s">
        <v>975</v>
      </c>
      <c r="H294" t="s">
        <v>27</v>
      </c>
      <c r="I294" t="s">
        <v>28</v>
      </c>
      <c r="J294" t="s">
        <v>107</v>
      </c>
      <c r="K294" t="s">
        <v>30</v>
      </c>
      <c r="L294" t="s">
        <v>31</v>
      </c>
      <c r="M294" t="s">
        <v>421</v>
      </c>
      <c r="N294" t="s">
        <v>50</v>
      </c>
      <c r="O294" t="s">
        <v>58</v>
      </c>
      <c r="P294" t="s">
        <v>35</v>
      </c>
      <c r="Q294" s="1">
        <v>43837</v>
      </c>
      <c r="R294" s="6">
        <f>Data_Table[[#This Row],[Shipping Date]]-Data_Table[[#This Row],[Order Date]]</f>
        <v>30</v>
      </c>
      <c r="S294" s="10">
        <v>0.93</v>
      </c>
      <c r="T294" s="10">
        <v>1.6</v>
      </c>
      <c r="U294" s="10">
        <v>0.67</v>
      </c>
      <c r="V294">
        <v>25</v>
      </c>
      <c r="W294" s="5">
        <v>23.25</v>
      </c>
      <c r="X294" s="3">
        <v>0.1</v>
      </c>
      <c r="Y294" s="5">
        <v>2.33</v>
      </c>
      <c r="Z294" s="5">
        <v>20.93</v>
      </c>
      <c r="AA294" s="5">
        <v>1.29</v>
      </c>
      <c r="AB294" s="5">
        <v>22.22</v>
      </c>
    </row>
    <row r="295" spans="1:28">
      <c r="A295" t="s">
        <v>976</v>
      </c>
      <c r="B295" s="1">
        <v>43808</v>
      </c>
      <c r="C295" s="6">
        <f t="shared" si="13"/>
        <v>2019</v>
      </c>
      <c r="D295" s="9" t="str">
        <f t="shared" si="12"/>
        <v>Q4</v>
      </c>
      <c r="E295" s="7">
        <f t="shared" si="14"/>
        <v>12</v>
      </c>
      <c r="F295" t="s">
        <v>977</v>
      </c>
      <c r="G295" t="s">
        <v>978</v>
      </c>
      <c r="H295" t="s">
        <v>39</v>
      </c>
      <c r="I295" t="s">
        <v>39</v>
      </c>
      <c r="J295" t="s">
        <v>29</v>
      </c>
      <c r="K295" t="s">
        <v>433</v>
      </c>
      <c r="L295" t="s">
        <v>73</v>
      </c>
      <c r="M295" t="s">
        <v>425</v>
      </c>
      <c r="N295" t="s">
        <v>57</v>
      </c>
      <c r="O295" t="s">
        <v>34</v>
      </c>
      <c r="P295" t="s">
        <v>35</v>
      </c>
      <c r="Q295" s="1">
        <v>43838</v>
      </c>
      <c r="R295" s="6">
        <f>Data_Table[[#This Row],[Shipping Date]]-Data_Table[[#This Row],[Order Date]]</f>
        <v>30</v>
      </c>
      <c r="S295" s="10">
        <v>0.24</v>
      </c>
      <c r="T295" s="10">
        <v>1.26</v>
      </c>
      <c r="U295" s="10">
        <v>1.02</v>
      </c>
      <c r="V295">
        <v>9</v>
      </c>
      <c r="W295" s="5">
        <v>2.16</v>
      </c>
      <c r="X295" s="3">
        <v>0.06</v>
      </c>
      <c r="Y295" s="5">
        <v>0.13</v>
      </c>
      <c r="Z295" s="5">
        <v>2.0299999999999998</v>
      </c>
      <c r="AA295" s="5">
        <v>0.7</v>
      </c>
      <c r="AB295" s="5">
        <v>2.73</v>
      </c>
    </row>
    <row r="296" spans="1:28">
      <c r="A296" t="s">
        <v>979</v>
      </c>
      <c r="B296" s="1">
        <v>43809</v>
      </c>
      <c r="C296" s="6">
        <f t="shared" si="13"/>
        <v>2019</v>
      </c>
      <c r="D296" s="9" t="str">
        <f t="shared" si="12"/>
        <v>Q4</v>
      </c>
      <c r="E296" s="7">
        <f t="shared" si="14"/>
        <v>12</v>
      </c>
      <c r="F296" t="s">
        <v>980</v>
      </c>
      <c r="G296" t="s">
        <v>981</v>
      </c>
      <c r="H296" t="s">
        <v>45</v>
      </c>
      <c r="I296" t="s">
        <v>45</v>
      </c>
      <c r="J296" t="s">
        <v>46</v>
      </c>
      <c r="K296" t="s">
        <v>47</v>
      </c>
      <c r="L296" t="s">
        <v>31</v>
      </c>
      <c r="M296" t="s">
        <v>429</v>
      </c>
      <c r="N296" t="s">
        <v>33</v>
      </c>
      <c r="O296" t="s">
        <v>41</v>
      </c>
      <c r="P296" t="s">
        <v>35</v>
      </c>
      <c r="Q296" s="1">
        <v>43853</v>
      </c>
      <c r="R296" s="6">
        <f>Data_Table[[#This Row],[Shipping Date]]-Data_Table[[#This Row],[Order Date]]</f>
        <v>44</v>
      </c>
      <c r="S296" s="10">
        <v>3.65</v>
      </c>
      <c r="T296" s="10">
        <v>5.98</v>
      </c>
      <c r="U296" s="10">
        <v>2.33</v>
      </c>
      <c r="V296">
        <v>25</v>
      </c>
      <c r="W296" s="5">
        <v>91.25</v>
      </c>
      <c r="X296" s="3">
        <v>0.03</v>
      </c>
      <c r="Y296" s="5">
        <v>2.74</v>
      </c>
      <c r="Z296" s="5">
        <v>88.51</v>
      </c>
      <c r="AA296" s="5">
        <v>1.49</v>
      </c>
      <c r="AB296" s="5">
        <v>90</v>
      </c>
    </row>
    <row r="297" spans="1:28">
      <c r="A297" t="s">
        <v>982</v>
      </c>
      <c r="B297" s="1">
        <v>43810</v>
      </c>
      <c r="C297" s="6">
        <f t="shared" si="13"/>
        <v>2019</v>
      </c>
      <c r="D297" s="9" t="str">
        <f t="shared" si="12"/>
        <v>Q4</v>
      </c>
      <c r="E297" s="7">
        <f t="shared" si="14"/>
        <v>12</v>
      </c>
      <c r="F297" t="s">
        <v>983</v>
      </c>
      <c r="G297" t="s">
        <v>984</v>
      </c>
      <c r="H297" t="s">
        <v>27</v>
      </c>
      <c r="I297" t="s">
        <v>28</v>
      </c>
      <c r="J297" t="s">
        <v>29</v>
      </c>
      <c r="K297" t="s">
        <v>30</v>
      </c>
      <c r="L297" t="s">
        <v>48</v>
      </c>
      <c r="M297" t="s">
        <v>434</v>
      </c>
      <c r="N297" t="s">
        <v>57</v>
      </c>
      <c r="O297" t="s">
        <v>34</v>
      </c>
      <c r="P297" t="s">
        <v>35</v>
      </c>
      <c r="Q297" s="1">
        <v>43870</v>
      </c>
      <c r="R297" s="6">
        <f>Data_Table[[#This Row],[Shipping Date]]-Data_Table[[#This Row],[Order Date]]</f>
        <v>60</v>
      </c>
      <c r="S297" s="10">
        <v>18.38</v>
      </c>
      <c r="T297" s="10">
        <v>29.17</v>
      </c>
      <c r="U297" s="10">
        <v>10.79</v>
      </c>
      <c r="V297">
        <v>16</v>
      </c>
      <c r="W297" s="5">
        <v>294.08</v>
      </c>
      <c r="X297" s="3">
        <v>7.0000000000000007E-2</v>
      </c>
      <c r="Y297" s="5">
        <v>20.59</v>
      </c>
      <c r="Z297" s="5">
        <v>273.49</v>
      </c>
      <c r="AA297" s="5">
        <v>6.27</v>
      </c>
      <c r="AB297" s="5">
        <v>279.76</v>
      </c>
    </row>
    <row r="298" spans="1:28">
      <c r="A298" t="s">
        <v>985</v>
      </c>
      <c r="B298" s="1">
        <v>43812</v>
      </c>
      <c r="C298" s="6">
        <f t="shared" si="13"/>
        <v>2019</v>
      </c>
      <c r="D298" s="9" t="str">
        <f t="shared" si="12"/>
        <v>Q4</v>
      </c>
      <c r="E298" s="7">
        <f t="shared" si="14"/>
        <v>12</v>
      </c>
      <c r="F298" t="s">
        <v>986</v>
      </c>
      <c r="G298" t="s">
        <v>987</v>
      </c>
      <c r="H298" t="s">
        <v>39</v>
      </c>
      <c r="I298" t="s">
        <v>39</v>
      </c>
      <c r="J298" t="s">
        <v>72</v>
      </c>
      <c r="K298" t="s">
        <v>167</v>
      </c>
      <c r="L298" t="s">
        <v>31</v>
      </c>
      <c r="M298" t="s">
        <v>438</v>
      </c>
      <c r="N298" t="s">
        <v>33</v>
      </c>
      <c r="O298" t="s">
        <v>41</v>
      </c>
      <c r="P298" t="s">
        <v>35</v>
      </c>
      <c r="Q298" s="1">
        <v>43825</v>
      </c>
      <c r="R298" s="6">
        <f>Data_Table[[#This Row],[Shipping Date]]-Data_Table[[#This Row],[Order Date]]</f>
        <v>13</v>
      </c>
      <c r="S298" s="10">
        <v>3.75</v>
      </c>
      <c r="T298" s="10">
        <v>5.77</v>
      </c>
      <c r="U298" s="10">
        <v>2.02</v>
      </c>
      <c r="V298">
        <v>9</v>
      </c>
      <c r="W298" s="5">
        <v>33.75</v>
      </c>
      <c r="X298" s="3">
        <v>0</v>
      </c>
      <c r="Y298" s="5">
        <v>0</v>
      </c>
      <c r="Z298" s="5">
        <v>33.75</v>
      </c>
      <c r="AA298" s="5">
        <v>4.97</v>
      </c>
      <c r="AB298" s="5">
        <v>38.72</v>
      </c>
    </row>
    <row r="299" spans="1:28">
      <c r="A299" t="s">
        <v>988</v>
      </c>
      <c r="B299" s="1">
        <v>43812</v>
      </c>
      <c r="C299" s="6">
        <f t="shared" si="13"/>
        <v>2019</v>
      </c>
      <c r="D299" s="9" t="str">
        <f t="shared" si="12"/>
        <v>Q4</v>
      </c>
      <c r="E299" s="7">
        <f t="shared" si="14"/>
        <v>12</v>
      </c>
      <c r="F299" t="s">
        <v>989</v>
      </c>
      <c r="G299" t="s">
        <v>990</v>
      </c>
      <c r="H299" t="s">
        <v>45</v>
      </c>
      <c r="I299" t="s">
        <v>45</v>
      </c>
      <c r="J299" t="s">
        <v>29</v>
      </c>
      <c r="K299" t="s">
        <v>433</v>
      </c>
      <c r="L299" t="s">
        <v>73</v>
      </c>
      <c r="M299" t="s">
        <v>442</v>
      </c>
      <c r="N299" t="s">
        <v>50</v>
      </c>
      <c r="O299" t="s">
        <v>51</v>
      </c>
      <c r="P299" t="s">
        <v>35</v>
      </c>
      <c r="Q299" s="1">
        <v>43824</v>
      </c>
      <c r="R299" s="6">
        <f>Data_Table[[#This Row],[Shipping Date]]-Data_Table[[#This Row],[Order Date]]</f>
        <v>12</v>
      </c>
      <c r="S299" s="10">
        <v>1.92</v>
      </c>
      <c r="T299" s="10">
        <v>3.26</v>
      </c>
      <c r="U299" s="10">
        <v>1.34</v>
      </c>
      <c r="V299">
        <v>6</v>
      </c>
      <c r="W299" s="5">
        <v>11.52</v>
      </c>
      <c r="X299" s="3">
        <v>0.01</v>
      </c>
      <c r="Y299" s="5">
        <v>0.12</v>
      </c>
      <c r="Z299" s="5">
        <v>11.4</v>
      </c>
      <c r="AA299" s="5">
        <v>1.86</v>
      </c>
      <c r="AB299" s="5">
        <v>13.26</v>
      </c>
    </row>
    <row r="300" spans="1:28">
      <c r="A300" t="s">
        <v>991</v>
      </c>
      <c r="B300" s="1">
        <v>43815</v>
      </c>
      <c r="C300" s="6">
        <f t="shared" si="13"/>
        <v>2019</v>
      </c>
      <c r="D300" s="9" t="str">
        <f t="shared" si="12"/>
        <v>Q4</v>
      </c>
      <c r="E300" s="7">
        <f t="shared" si="14"/>
        <v>12</v>
      </c>
      <c r="F300" t="s">
        <v>992</v>
      </c>
      <c r="G300" t="s">
        <v>993</v>
      </c>
      <c r="H300" t="s">
        <v>27</v>
      </c>
      <c r="I300" t="s">
        <v>28</v>
      </c>
      <c r="J300" t="s">
        <v>46</v>
      </c>
      <c r="K300" t="s">
        <v>90</v>
      </c>
      <c r="L300" t="s">
        <v>73</v>
      </c>
      <c r="M300" t="s">
        <v>446</v>
      </c>
      <c r="N300" t="s">
        <v>57</v>
      </c>
      <c r="O300" t="s">
        <v>58</v>
      </c>
      <c r="P300" t="s">
        <v>35</v>
      </c>
      <c r="Q300" s="1">
        <v>43871</v>
      </c>
      <c r="R300" s="6">
        <f>Data_Table[[#This Row],[Shipping Date]]-Data_Table[[#This Row],[Order Date]]</f>
        <v>56</v>
      </c>
      <c r="S300" s="10">
        <v>2.29</v>
      </c>
      <c r="T300" s="10">
        <v>3.69</v>
      </c>
      <c r="U300" s="10">
        <v>1.4</v>
      </c>
      <c r="V300">
        <v>45</v>
      </c>
      <c r="W300" s="5">
        <v>103.05</v>
      </c>
      <c r="X300" s="3">
        <v>0.08</v>
      </c>
      <c r="Y300" s="5">
        <v>8.24</v>
      </c>
      <c r="Z300" s="5">
        <v>94.81</v>
      </c>
      <c r="AA300" s="5">
        <v>0.5</v>
      </c>
      <c r="AB300" s="5">
        <v>95.31</v>
      </c>
    </row>
    <row r="301" spans="1:28">
      <c r="A301" t="s">
        <v>994</v>
      </c>
      <c r="B301" s="1">
        <v>43816</v>
      </c>
      <c r="C301" s="6">
        <f t="shared" si="13"/>
        <v>2019</v>
      </c>
      <c r="D301" s="9" t="str">
        <f t="shared" si="12"/>
        <v>Q4</v>
      </c>
      <c r="E301" s="7">
        <f t="shared" si="14"/>
        <v>12</v>
      </c>
      <c r="F301" t="s">
        <v>995</v>
      </c>
      <c r="G301" t="s">
        <v>996</v>
      </c>
      <c r="H301" t="s">
        <v>39</v>
      </c>
      <c r="I301" t="s">
        <v>39</v>
      </c>
      <c r="J301" t="s">
        <v>29</v>
      </c>
      <c r="K301" t="s">
        <v>66</v>
      </c>
      <c r="L301" t="s">
        <v>73</v>
      </c>
      <c r="M301" t="s">
        <v>449</v>
      </c>
      <c r="N301" t="s">
        <v>33</v>
      </c>
      <c r="O301" t="s">
        <v>51</v>
      </c>
      <c r="P301" t="s">
        <v>35</v>
      </c>
      <c r="Q301" s="1">
        <v>43836</v>
      </c>
      <c r="R301" s="6">
        <f>Data_Table[[#This Row],[Shipping Date]]-Data_Table[[#This Row],[Order Date]]</f>
        <v>20</v>
      </c>
      <c r="S301" s="10">
        <v>5.33</v>
      </c>
      <c r="T301" s="10">
        <v>8.6</v>
      </c>
      <c r="U301" s="10">
        <v>3.27</v>
      </c>
      <c r="V301">
        <v>23</v>
      </c>
      <c r="W301" s="5">
        <v>122.59</v>
      </c>
      <c r="X301" s="3">
        <v>0.02</v>
      </c>
      <c r="Y301" s="5">
        <v>2.4500000000000002</v>
      </c>
      <c r="Z301" s="5">
        <v>120.14</v>
      </c>
      <c r="AA301" s="5">
        <v>6.19</v>
      </c>
      <c r="AB301" s="5">
        <v>126.33</v>
      </c>
    </row>
    <row r="302" spans="1:28">
      <c r="A302" t="s">
        <v>997</v>
      </c>
      <c r="B302" s="1">
        <v>43818</v>
      </c>
      <c r="C302" s="6">
        <f t="shared" si="13"/>
        <v>2019</v>
      </c>
      <c r="D302" s="9" t="str">
        <f t="shared" si="12"/>
        <v>Q4</v>
      </c>
      <c r="E302" s="7">
        <f t="shared" si="14"/>
        <v>12</v>
      </c>
      <c r="F302" t="s">
        <v>998</v>
      </c>
      <c r="G302" t="s">
        <v>999</v>
      </c>
      <c r="H302" t="s">
        <v>45</v>
      </c>
      <c r="I302" t="s">
        <v>45</v>
      </c>
      <c r="J302" t="s">
        <v>72</v>
      </c>
      <c r="K302" t="s">
        <v>90</v>
      </c>
      <c r="L302" t="s">
        <v>176</v>
      </c>
      <c r="M302" t="s">
        <v>452</v>
      </c>
      <c r="N302" t="s">
        <v>33</v>
      </c>
      <c r="O302" t="s">
        <v>34</v>
      </c>
      <c r="P302" t="s">
        <v>35</v>
      </c>
      <c r="Q302" s="1">
        <v>43868</v>
      </c>
      <c r="R302" s="6">
        <f>Data_Table[[#This Row],[Shipping Date]]-Data_Table[[#This Row],[Order Date]]</f>
        <v>50</v>
      </c>
      <c r="S302" s="10">
        <v>42.11</v>
      </c>
      <c r="T302" s="10">
        <v>80.98</v>
      </c>
      <c r="U302" s="10">
        <v>38.869999999999997</v>
      </c>
      <c r="V302">
        <v>13</v>
      </c>
      <c r="W302" s="5">
        <v>547.42999999999995</v>
      </c>
      <c r="X302" s="3">
        <v>0.03</v>
      </c>
      <c r="Y302" s="5">
        <v>16.420000000000002</v>
      </c>
      <c r="Z302" s="5">
        <v>531.01</v>
      </c>
      <c r="AA302" s="5">
        <v>7.18</v>
      </c>
      <c r="AB302" s="5">
        <v>538.19000000000005</v>
      </c>
    </row>
    <row r="303" spans="1:28">
      <c r="A303" t="s">
        <v>1000</v>
      </c>
      <c r="B303" s="1">
        <v>43822</v>
      </c>
      <c r="C303" s="6">
        <f t="shared" si="13"/>
        <v>2019</v>
      </c>
      <c r="D303" s="9" t="str">
        <f t="shared" si="12"/>
        <v>Q4</v>
      </c>
      <c r="E303" s="7">
        <f t="shared" si="14"/>
        <v>12</v>
      </c>
      <c r="F303" t="s">
        <v>1001</v>
      </c>
      <c r="G303" t="s">
        <v>1002</v>
      </c>
      <c r="H303" t="s">
        <v>39</v>
      </c>
      <c r="I303" t="s">
        <v>39</v>
      </c>
      <c r="J303" t="s">
        <v>46</v>
      </c>
      <c r="K303" t="s">
        <v>125</v>
      </c>
      <c r="L303" t="s">
        <v>73</v>
      </c>
      <c r="M303" t="s">
        <v>455</v>
      </c>
      <c r="N303" t="s">
        <v>50</v>
      </c>
      <c r="O303" t="s">
        <v>41</v>
      </c>
      <c r="P303" t="s">
        <v>35</v>
      </c>
      <c r="Q303" s="1">
        <v>43875</v>
      </c>
      <c r="R303" s="6">
        <f>Data_Table[[#This Row],[Shipping Date]]-Data_Table[[#This Row],[Order Date]]</f>
        <v>53</v>
      </c>
      <c r="S303" s="10">
        <v>39.64</v>
      </c>
      <c r="T303" s="10">
        <v>152.47999999999999</v>
      </c>
      <c r="U303" s="10">
        <v>112.84</v>
      </c>
      <c r="V303">
        <v>41</v>
      </c>
      <c r="W303" s="5">
        <v>1625.24</v>
      </c>
      <c r="X303" s="3">
        <v>7.0000000000000007E-2</v>
      </c>
      <c r="Y303" s="5">
        <v>113.77</v>
      </c>
      <c r="Z303" s="5">
        <v>1511.47</v>
      </c>
      <c r="AA303" s="5">
        <v>6.5</v>
      </c>
      <c r="AB303" s="5">
        <v>1517.97</v>
      </c>
    </row>
    <row r="304" spans="1:28">
      <c r="A304" t="s">
        <v>1003</v>
      </c>
      <c r="B304" s="1">
        <v>43822</v>
      </c>
      <c r="C304" s="6">
        <f t="shared" si="13"/>
        <v>2019</v>
      </c>
      <c r="D304" s="9" t="str">
        <f t="shared" si="12"/>
        <v>Q4</v>
      </c>
      <c r="E304" s="7">
        <f t="shared" si="14"/>
        <v>12</v>
      </c>
      <c r="F304" t="s">
        <v>1004</v>
      </c>
      <c r="G304" t="s">
        <v>1005</v>
      </c>
      <c r="H304" t="s">
        <v>39</v>
      </c>
      <c r="I304" t="s">
        <v>39</v>
      </c>
      <c r="J304" t="s">
        <v>107</v>
      </c>
      <c r="K304" t="s">
        <v>62</v>
      </c>
      <c r="L304" t="s">
        <v>31</v>
      </c>
      <c r="M304" t="s">
        <v>458</v>
      </c>
      <c r="N304" t="s">
        <v>33</v>
      </c>
      <c r="O304" t="s">
        <v>51</v>
      </c>
      <c r="P304" t="s">
        <v>35</v>
      </c>
      <c r="Q304" s="1">
        <v>43844</v>
      </c>
      <c r="R304" s="6">
        <f>Data_Table[[#This Row],[Shipping Date]]-Data_Table[[#This Row],[Order Date]]</f>
        <v>22</v>
      </c>
      <c r="S304" s="10">
        <v>3.14</v>
      </c>
      <c r="T304" s="10">
        <v>4.91</v>
      </c>
      <c r="U304" s="10">
        <v>1.77</v>
      </c>
      <c r="V304">
        <v>12</v>
      </c>
      <c r="W304" s="5">
        <v>37.68</v>
      </c>
      <c r="X304" s="3">
        <v>0.04</v>
      </c>
      <c r="Y304" s="5">
        <v>1.51</v>
      </c>
      <c r="Z304" s="5">
        <v>36.17</v>
      </c>
      <c r="AA304" s="5">
        <v>0.5</v>
      </c>
      <c r="AB304" s="5">
        <v>36.67</v>
      </c>
    </row>
    <row r="305" spans="1:28">
      <c r="A305" t="s">
        <v>1006</v>
      </c>
      <c r="B305" s="1">
        <v>43826</v>
      </c>
      <c r="C305" s="6">
        <f t="shared" si="13"/>
        <v>2019</v>
      </c>
      <c r="D305" s="9" t="str">
        <f t="shared" si="12"/>
        <v>Q4</v>
      </c>
      <c r="E305" s="7">
        <f t="shared" si="14"/>
        <v>12</v>
      </c>
      <c r="F305" t="s">
        <v>1007</v>
      </c>
      <c r="G305" t="s">
        <v>1008</v>
      </c>
      <c r="H305" t="s">
        <v>45</v>
      </c>
      <c r="I305" t="s">
        <v>45</v>
      </c>
      <c r="J305" t="s">
        <v>107</v>
      </c>
      <c r="K305" t="s">
        <v>150</v>
      </c>
      <c r="L305" t="s">
        <v>48</v>
      </c>
      <c r="M305" t="s">
        <v>461</v>
      </c>
      <c r="N305" t="s">
        <v>33</v>
      </c>
      <c r="O305" t="s">
        <v>58</v>
      </c>
      <c r="P305" t="s">
        <v>35</v>
      </c>
      <c r="Q305" s="1">
        <v>43884</v>
      </c>
      <c r="R305" s="6">
        <f>Data_Table[[#This Row],[Shipping Date]]-Data_Table[[#This Row],[Order Date]]</f>
        <v>58</v>
      </c>
      <c r="S305" s="10">
        <v>18.38</v>
      </c>
      <c r="T305" s="10">
        <v>29.17</v>
      </c>
      <c r="U305" s="10">
        <v>10.79</v>
      </c>
      <c r="V305">
        <v>37</v>
      </c>
      <c r="W305" s="5">
        <v>680.06</v>
      </c>
      <c r="X305" s="3">
        <v>0.09</v>
      </c>
      <c r="Y305" s="5">
        <v>61.21</v>
      </c>
      <c r="Z305" s="5">
        <v>618.85</v>
      </c>
      <c r="AA305" s="5">
        <v>6.27</v>
      </c>
      <c r="AB305" s="5">
        <v>625.12</v>
      </c>
    </row>
    <row r="306" spans="1:28">
      <c r="A306" t="s">
        <v>1009</v>
      </c>
      <c r="B306" s="1">
        <v>43828</v>
      </c>
      <c r="C306" s="6">
        <f t="shared" si="13"/>
        <v>2019</v>
      </c>
      <c r="D306" s="9" t="str">
        <f t="shared" si="12"/>
        <v>Q4</v>
      </c>
      <c r="E306" s="7">
        <f t="shared" si="14"/>
        <v>12</v>
      </c>
      <c r="F306" t="s">
        <v>1010</v>
      </c>
      <c r="G306" t="s">
        <v>1011</v>
      </c>
      <c r="H306" t="s">
        <v>27</v>
      </c>
      <c r="I306" t="s">
        <v>28</v>
      </c>
      <c r="J306" t="s">
        <v>72</v>
      </c>
      <c r="K306" t="s">
        <v>66</v>
      </c>
      <c r="L306" t="s">
        <v>31</v>
      </c>
      <c r="M306" t="s">
        <v>464</v>
      </c>
      <c r="N306" t="s">
        <v>50</v>
      </c>
      <c r="O306" t="s">
        <v>34</v>
      </c>
      <c r="P306" t="s">
        <v>35</v>
      </c>
      <c r="Q306" s="1">
        <v>43850</v>
      </c>
      <c r="R306" s="6">
        <f>Data_Table[[#This Row],[Shipping Date]]-Data_Table[[#This Row],[Order Date]]</f>
        <v>22</v>
      </c>
      <c r="S306" s="10">
        <v>2.39</v>
      </c>
      <c r="T306" s="10">
        <v>4.26</v>
      </c>
      <c r="U306" s="10">
        <v>1.87</v>
      </c>
      <c r="V306">
        <v>26</v>
      </c>
      <c r="W306" s="5">
        <v>62.14</v>
      </c>
      <c r="X306" s="3">
        <v>0.1</v>
      </c>
      <c r="Y306" s="5">
        <v>6.21</v>
      </c>
      <c r="Z306" s="5">
        <v>55.93</v>
      </c>
      <c r="AA306" s="5">
        <v>1.2</v>
      </c>
      <c r="AB306" s="5">
        <v>57.13</v>
      </c>
    </row>
    <row r="307" spans="1:28">
      <c r="A307" t="s">
        <v>1012</v>
      </c>
      <c r="B307" s="1">
        <v>43828</v>
      </c>
      <c r="C307" s="6">
        <f t="shared" si="13"/>
        <v>2019</v>
      </c>
      <c r="D307" s="9" t="str">
        <f t="shared" si="12"/>
        <v>Q4</v>
      </c>
      <c r="E307" s="7">
        <f t="shared" si="14"/>
        <v>12</v>
      </c>
      <c r="F307" t="s">
        <v>1013</v>
      </c>
      <c r="G307" t="s">
        <v>1014</v>
      </c>
      <c r="H307" t="s">
        <v>27</v>
      </c>
      <c r="I307" t="s">
        <v>28</v>
      </c>
      <c r="J307" t="s">
        <v>46</v>
      </c>
      <c r="K307" t="s">
        <v>167</v>
      </c>
      <c r="L307" t="s">
        <v>31</v>
      </c>
      <c r="M307" t="s">
        <v>467</v>
      </c>
      <c r="N307" t="s">
        <v>57</v>
      </c>
      <c r="O307" t="s">
        <v>41</v>
      </c>
      <c r="P307" t="s">
        <v>35</v>
      </c>
      <c r="Q307" s="1">
        <v>43848</v>
      </c>
      <c r="R307" s="6">
        <f>Data_Table[[#This Row],[Shipping Date]]-Data_Table[[#This Row],[Order Date]]</f>
        <v>20</v>
      </c>
      <c r="S307" s="10">
        <v>60.59</v>
      </c>
      <c r="T307" s="10">
        <v>100.98</v>
      </c>
      <c r="U307" s="10">
        <v>40.39</v>
      </c>
      <c r="V307">
        <v>1</v>
      </c>
      <c r="W307" s="5">
        <v>60.59</v>
      </c>
      <c r="X307" s="3">
        <v>0.1</v>
      </c>
      <c r="Y307" s="5">
        <v>6.06</v>
      </c>
      <c r="Z307" s="5">
        <v>54.53</v>
      </c>
      <c r="AA307" s="5">
        <v>7.18</v>
      </c>
      <c r="AB307" s="5">
        <v>61.71</v>
      </c>
    </row>
    <row r="308" spans="1:28">
      <c r="A308" t="s">
        <v>1015</v>
      </c>
      <c r="B308" s="1">
        <v>43829</v>
      </c>
      <c r="C308" s="6">
        <f t="shared" si="13"/>
        <v>2019</v>
      </c>
      <c r="D308" s="9" t="str">
        <f t="shared" si="12"/>
        <v>Q4</v>
      </c>
      <c r="E308" s="7">
        <f t="shared" si="14"/>
        <v>12</v>
      </c>
      <c r="F308" t="s">
        <v>1016</v>
      </c>
      <c r="G308" t="s">
        <v>1017</v>
      </c>
      <c r="H308" t="s">
        <v>39</v>
      </c>
      <c r="I308" t="s">
        <v>39</v>
      </c>
      <c r="J308" t="s">
        <v>46</v>
      </c>
      <c r="K308" t="s">
        <v>167</v>
      </c>
      <c r="L308" t="s">
        <v>176</v>
      </c>
      <c r="M308" t="s">
        <v>470</v>
      </c>
      <c r="N308" t="s">
        <v>50</v>
      </c>
      <c r="O308" t="s">
        <v>51</v>
      </c>
      <c r="P308" t="s">
        <v>35</v>
      </c>
      <c r="Q308" s="1">
        <v>43847</v>
      </c>
      <c r="R308" s="6">
        <f>Data_Table[[#This Row],[Shipping Date]]-Data_Table[[#This Row],[Order Date]]</f>
        <v>18</v>
      </c>
      <c r="S308" s="10">
        <v>4.0999999999999996</v>
      </c>
      <c r="T308" s="10">
        <v>9.31</v>
      </c>
      <c r="U308" s="10">
        <v>5.21</v>
      </c>
      <c r="V308">
        <v>18</v>
      </c>
      <c r="W308" s="5">
        <v>73.8</v>
      </c>
      <c r="X308" s="3">
        <v>0.01</v>
      </c>
      <c r="Y308" s="5">
        <v>0.74</v>
      </c>
      <c r="Z308" s="5">
        <v>73.06</v>
      </c>
      <c r="AA308" s="5">
        <v>3.98</v>
      </c>
      <c r="AB308" s="5">
        <v>77.040000000000006</v>
      </c>
    </row>
    <row r="309" spans="1:28">
      <c r="A309" t="s">
        <v>1018</v>
      </c>
      <c r="B309" s="1">
        <v>43829</v>
      </c>
      <c r="C309" s="6">
        <f t="shared" si="13"/>
        <v>2019</v>
      </c>
      <c r="D309" s="9" t="str">
        <f t="shared" si="12"/>
        <v>Q4</v>
      </c>
      <c r="E309" s="7">
        <f t="shared" si="14"/>
        <v>12</v>
      </c>
      <c r="F309" t="s">
        <v>1019</v>
      </c>
      <c r="G309" t="s">
        <v>1020</v>
      </c>
      <c r="H309" t="s">
        <v>45</v>
      </c>
      <c r="I309" t="s">
        <v>45</v>
      </c>
      <c r="J309" t="s">
        <v>46</v>
      </c>
      <c r="K309" t="s">
        <v>62</v>
      </c>
      <c r="L309" t="s">
        <v>48</v>
      </c>
      <c r="M309" t="s">
        <v>473</v>
      </c>
      <c r="N309" t="s">
        <v>57</v>
      </c>
      <c r="O309" t="s">
        <v>58</v>
      </c>
      <c r="P309" t="s">
        <v>35</v>
      </c>
      <c r="Q309" s="1">
        <v>43867</v>
      </c>
      <c r="R309" s="6">
        <f>Data_Table[[#This Row],[Shipping Date]]-Data_Table[[#This Row],[Order Date]]</f>
        <v>38</v>
      </c>
      <c r="S309" s="10">
        <v>13.64</v>
      </c>
      <c r="T309" s="10">
        <v>20.98</v>
      </c>
      <c r="U309" s="10">
        <v>7.34</v>
      </c>
      <c r="V309">
        <v>23</v>
      </c>
      <c r="W309" s="5">
        <v>313.72000000000003</v>
      </c>
      <c r="X309" s="3">
        <v>0.03</v>
      </c>
      <c r="Y309" s="5">
        <v>9.41</v>
      </c>
      <c r="Z309" s="5">
        <v>304.31</v>
      </c>
      <c r="AA309" s="5">
        <v>1.49</v>
      </c>
      <c r="AB309" s="5">
        <v>305.8</v>
      </c>
    </row>
    <row r="310" spans="1:28">
      <c r="A310" t="s">
        <v>1021</v>
      </c>
      <c r="B310" s="1">
        <v>43837</v>
      </c>
      <c r="C310" s="6">
        <f t="shared" si="13"/>
        <v>2020</v>
      </c>
      <c r="D310" s="9" t="str">
        <f t="shared" si="12"/>
        <v>Q1</v>
      </c>
      <c r="E310" s="7">
        <f t="shared" si="14"/>
        <v>1</v>
      </c>
      <c r="F310" t="s">
        <v>1022</v>
      </c>
      <c r="G310" t="s">
        <v>1023</v>
      </c>
      <c r="H310" t="s">
        <v>27</v>
      </c>
      <c r="I310" t="s">
        <v>28</v>
      </c>
      <c r="J310" t="s">
        <v>107</v>
      </c>
      <c r="K310" t="s">
        <v>30</v>
      </c>
      <c r="L310" t="s">
        <v>176</v>
      </c>
      <c r="M310" t="s">
        <v>476</v>
      </c>
      <c r="N310" t="s">
        <v>33</v>
      </c>
      <c r="O310" t="s">
        <v>58</v>
      </c>
      <c r="P310" t="s">
        <v>35</v>
      </c>
      <c r="Q310" s="1">
        <v>43869</v>
      </c>
      <c r="R310" s="6">
        <f>Data_Table[[#This Row],[Shipping Date]]-Data_Table[[#This Row],[Order Date]]</f>
        <v>32</v>
      </c>
      <c r="S310" s="10">
        <v>67.73</v>
      </c>
      <c r="T310" s="10">
        <v>165.2</v>
      </c>
      <c r="U310" s="10">
        <v>97.47</v>
      </c>
      <c r="V310">
        <v>49</v>
      </c>
      <c r="W310" s="5">
        <v>3318.77</v>
      </c>
      <c r="X310" s="3">
        <v>0.05</v>
      </c>
      <c r="Y310" s="5">
        <v>165.94</v>
      </c>
      <c r="Z310" s="5">
        <v>3152.83</v>
      </c>
      <c r="AA310" s="5">
        <v>19.989999999999998</v>
      </c>
      <c r="AB310" s="5">
        <v>3172.82</v>
      </c>
    </row>
    <row r="311" spans="1:28">
      <c r="A311" t="s">
        <v>1024</v>
      </c>
      <c r="B311" s="1">
        <v>43837</v>
      </c>
      <c r="C311" s="6">
        <f t="shared" si="13"/>
        <v>2020</v>
      </c>
      <c r="D311" s="9" t="str">
        <f t="shared" si="12"/>
        <v>Q1</v>
      </c>
      <c r="E311" s="7">
        <f t="shared" si="14"/>
        <v>1</v>
      </c>
      <c r="F311" t="s">
        <v>1025</v>
      </c>
      <c r="G311" t="s">
        <v>1026</v>
      </c>
      <c r="H311" t="s">
        <v>27</v>
      </c>
      <c r="I311" t="s">
        <v>28</v>
      </c>
      <c r="J311" t="s">
        <v>107</v>
      </c>
      <c r="K311" t="s">
        <v>116</v>
      </c>
      <c r="L311" t="s">
        <v>31</v>
      </c>
      <c r="M311" t="s">
        <v>480</v>
      </c>
      <c r="N311" t="s">
        <v>57</v>
      </c>
      <c r="O311" t="s">
        <v>58</v>
      </c>
      <c r="P311" t="s">
        <v>35</v>
      </c>
      <c r="Q311" s="1">
        <v>43892</v>
      </c>
      <c r="R311" s="6">
        <f>Data_Table[[#This Row],[Shipping Date]]-Data_Table[[#This Row],[Order Date]]</f>
        <v>55</v>
      </c>
      <c r="S311" s="10">
        <v>2.31</v>
      </c>
      <c r="T311" s="10">
        <v>3.78</v>
      </c>
      <c r="U311" s="10">
        <v>1.47</v>
      </c>
      <c r="V311">
        <v>47</v>
      </c>
      <c r="W311" s="5">
        <v>108.57</v>
      </c>
      <c r="X311" s="3">
        <v>0.02</v>
      </c>
      <c r="Y311" s="5">
        <v>2.17</v>
      </c>
      <c r="Z311" s="5">
        <v>106.4</v>
      </c>
      <c r="AA311" s="5">
        <v>0.71</v>
      </c>
      <c r="AB311" s="5">
        <v>107.11</v>
      </c>
    </row>
    <row r="312" spans="1:28">
      <c r="A312" t="s">
        <v>1027</v>
      </c>
      <c r="B312" s="1">
        <v>43838</v>
      </c>
      <c r="C312" s="6">
        <f t="shared" si="13"/>
        <v>2020</v>
      </c>
      <c r="D312" s="9" t="str">
        <f t="shared" si="12"/>
        <v>Q1</v>
      </c>
      <c r="E312" s="7">
        <f t="shared" si="14"/>
        <v>1</v>
      </c>
      <c r="F312" t="s">
        <v>1028</v>
      </c>
      <c r="G312" t="s">
        <v>1029</v>
      </c>
      <c r="H312" t="s">
        <v>39</v>
      </c>
      <c r="I312" t="s">
        <v>39</v>
      </c>
      <c r="J312" t="s">
        <v>46</v>
      </c>
      <c r="K312" t="s">
        <v>66</v>
      </c>
      <c r="L312" t="s">
        <v>48</v>
      </c>
      <c r="M312" t="s">
        <v>483</v>
      </c>
      <c r="N312" t="s">
        <v>33</v>
      </c>
      <c r="O312" t="s">
        <v>41</v>
      </c>
      <c r="P312" t="s">
        <v>35</v>
      </c>
      <c r="Q312" s="1">
        <v>43885</v>
      </c>
      <c r="R312" s="6">
        <f>Data_Table[[#This Row],[Shipping Date]]-Data_Table[[#This Row],[Order Date]]</f>
        <v>47</v>
      </c>
      <c r="S312" s="10">
        <v>13.88</v>
      </c>
      <c r="T312" s="10">
        <v>22.38</v>
      </c>
      <c r="U312" s="10">
        <v>8.5</v>
      </c>
      <c r="V312">
        <v>21</v>
      </c>
      <c r="W312" s="5">
        <v>291.48</v>
      </c>
      <c r="X312" s="3">
        <v>0.04</v>
      </c>
      <c r="Y312" s="5">
        <v>11.66</v>
      </c>
      <c r="Z312" s="5">
        <v>279.82</v>
      </c>
      <c r="AA312" s="5">
        <v>15.1</v>
      </c>
      <c r="AB312" s="5">
        <v>294.92</v>
      </c>
    </row>
    <row r="313" spans="1:28">
      <c r="A313" t="s">
        <v>1030</v>
      </c>
      <c r="B313" s="1">
        <v>43838</v>
      </c>
      <c r="C313" s="6">
        <f t="shared" si="13"/>
        <v>2020</v>
      </c>
      <c r="D313" s="9" t="str">
        <f t="shared" si="12"/>
        <v>Q1</v>
      </c>
      <c r="E313" s="7">
        <f t="shared" si="14"/>
        <v>1</v>
      </c>
      <c r="F313" t="s">
        <v>1031</v>
      </c>
      <c r="G313" t="s">
        <v>1032</v>
      </c>
      <c r="H313" t="s">
        <v>45</v>
      </c>
      <c r="I313" t="s">
        <v>45</v>
      </c>
      <c r="J313" t="s">
        <v>29</v>
      </c>
      <c r="K313" t="s">
        <v>90</v>
      </c>
      <c r="L313" t="s">
        <v>48</v>
      </c>
      <c r="M313" t="s">
        <v>486</v>
      </c>
      <c r="N313" t="s">
        <v>33</v>
      </c>
      <c r="O313" t="s">
        <v>34</v>
      </c>
      <c r="P313" t="s">
        <v>35</v>
      </c>
      <c r="Q313" s="1">
        <v>43894</v>
      </c>
      <c r="R313" s="6">
        <f>Data_Table[[#This Row],[Shipping Date]]-Data_Table[[#This Row],[Order Date]]</f>
        <v>56</v>
      </c>
      <c r="S313" s="10">
        <v>1.3</v>
      </c>
      <c r="T313" s="10">
        <v>2.88</v>
      </c>
      <c r="U313" s="10">
        <v>1.58</v>
      </c>
      <c r="V313">
        <v>46</v>
      </c>
      <c r="W313" s="5">
        <v>59.8</v>
      </c>
      <c r="X313" s="3">
        <v>0.04</v>
      </c>
      <c r="Y313" s="5">
        <v>2.39</v>
      </c>
      <c r="Z313" s="5">
        <v>57.41</v>
      </c>
      <c r="AA313" s="5">
        <v>1.01</v>
      </c>
      <c r="AB313" s="5">
        <v>58.42</v>
      </c>
    </row>
    <row r="314" spans="1:28">
      <c r="A314" t="s">
        <v>1033</v>
      </c>
      <c r="B314" s="1">
        <v>43840</v>
      </c>
      <c r="C314" s="6">
        <f t="shared" si="13"/>
        <v>2020</v>
      </c>
      <c r="D314" s="9" t="str">
        <f t="shared" si="12"/>
        <v>Q1</v>
      </c>
      <c r="E314" s="7">
        <f t="shared" si="14"/>
        <v>1</v>
      </c>
      <c r="F314" t="s">
        <v>1034</v>
      </c>
      <c r="G314" t="s">
        <v>1035</v>
      </c>
      <c r="H314" t="s">
        <v>27</v>
      </c>
      <c r="I314" t="s">
        <v>28</v>
      </c>
      <c r="J314" t="s">
        <v>46</v>
      </c>
      <c r="K314" t="s">
        <v>62</v>
      </c>
      <c r="L314" t="s">
        <v>31</v>
      </c>
      <c r="M314" t="s">
        <v>489</v>
      </c>
      <c r="N314" t="s">
        <v>33</v>
      </c>
      <c r="O314" t="s">
        <v>41</v>
      </c>
      <c r="P314" t="s">
        <v>52</v>
      </c>
      <c r="Q314" s="1">
        <v>43848</v>
      </c>
      <c r="R314" s="6">
        <f>Data_Table[[#This Row],[Shipping Date]]-Data_Table[[#This Row],[Order Date]]</f>
        <v>8</v>
      </c>
      <c r="S314" s="10">
        <v>56.16</v>
      </c>
      <c r="T314" s="10">
        <v>136.97999999999999</v>
      </c>
      <c r="U314" s="10">
        <v>80.819999999999993</v>
      </c>
      <c r="V314">
        <v>18</v>
      </c>
      <c r="W314" s="5">
        <v>1010.88</v>
      </c>
      <c r="X314" s="3">
        <v>0.02</v>
      </c>
      <c r="Y314" s="5">
        <v>20.22</v>
      </c>
      <c r="Z314" s="5">
        <v>990.66</v>
      </c>
      <c r="AA314" s="5">
        <v>24.49</v>
      </c>
      <c r="AB314" s="5">
        <v>1015.15</v>
      </c>
    </row>
    <row r="315" spans="1:28">
      <c r="A315" t="s">
        <v>1036</v>
      </c>
      <c r="B315" s="1">
        <v>43843</v>
      </c>
      <c r="C315" s="6">
        <f t="shared" si="13"/>
        <v>2020</v>
      </c>
      <c r="D315" s="9" t="str">
        <f t="shared" si="12"/>
        <v>Q1</v>
      </c>
      <c r="E315" s="7">
        <f t="shared" si="14"/>
        <v>1</v>
      </c>
      <c r="F315" t="s">
        <v>1037</v>
      </c>
      <c r="G315" t="s">
        <v>1038</v>
      </c>
      <c r="H315" t="s">
        <v>39</v>
      </c>
      <c r="I315" t="s">
        <v>39</v>
      </c>
      <c r="J315" t="s">
        <v>107</v>
      </c>
      <c r="K315" t="s">
        <v>62</v>
      </c>
      <c r="L315" t="s">
        <v>48</v>
      </c>
      <c r="M315" t="s">
        <v>492</v>
      </c>
      <c r="N315" t="s">
        <v>50</v>
      </c>
      <c r="O315" t="s">
        <v>58</v>
      </c>
      <c r="P315" t="s">
        <v>35</v>
      </c>
      <c r="Q315" s="1">
        <v>43846</v>
      </c>
      <c r="R315" s="6">
        <f>Data_Table[[#This Row],[Shipping Date]]-Data_Table[[#This Row],[Order Date]]</f>
        <v>3</v>
      </c>
      <c r="S315" s="10">
        <v>21.56</v>
      </c>
      <c r="T315" s="10">
        <v>35.94</v>
      </c>
      <c r="U315" s="10">
        <v>14.38</v>
      </c>
      <c r="V315">
        <v>13</v>
      </c>
      <c r="W315" s="5">
        <v>280.27999999999997</v>
      </c>
      <c r="X315" s="3">
        <v>0.09</v>
      </c>
      <c r="Y315" s="5">
        <v>25.23</v>
      </c>
      <c r="Z315" s="5">
        <v>255.05</v>
      </c>
      <c r="AA315" s="5">
        <v>6.66</v>
      </c>
      <c r="AB315" s="5">
        <v>261.70999999999998</v>
      </c>
    </row>
    <row r="316" spans="1:28">
      <c r="A316" t="s">
        <v>1039</v>
      </c>
      <c r="B316" s="1">
        <v>43844</v>
      </c>
      <c r="C316" s="6">
        <f t="shared" si="13"/>
        <v>2020</v>
      </c>
      <c r="D316" s="9" t="str">
        <f t="shared" si="12"/>
        <v>Q1</v>
      </c>
      <c r="E316" s="7">
        <f t="shared" si="14"/>
        <v>1</v>
      </c>
      <c r="F316" t="s">
        <v>1040</v>
      </c>
      <c r="G316" t="s">
        <v>1041</v>
      </c>
      <c r="H316" t="s">
        <v>45</v>
      </c>
      <c r="I316" t="s">
        <v>45</v>
      </c>
      <c r="J316" t="s">
        <v>72</v>
      </c>
      <c r="K316" t="s">
        <v>433</v>
      </c>
      <c r="L316" t="s">
        <v>31</v>
      </c>
      <c r="M316" t="s">
        <v>495</v>
      </c>
      <c r="N316" t="s">
        <v>57</v>
      </c>
      <c r="O316" t="s">
        <v>58</v>
      </c>
      <c r="P316" t="s">
        <v>52</v>
      </c>
      <c r="Q316" s="1">
        <v>43890</v>
      </c>
      <c r="R316" s="6">
        <f>Data_Table[[#This Row],[Shipping Date]]-Data_Table[[#This Row],[Order Date]]</f>
        <v>46</v>
      </c>
      <c r="S316" s="10">
        <v>3.4</v>
      </c>
      <c r="T316" s="10">
        <v>5.4</v>
      </c>
      <c r="U316" s="10">
        <v>2</v>
      </c>
      <c r="V316">
        <v>14</v>
      </c>
      <c r="W316" s="5">
        <v>47.6</v>
      </c>
      <c r="X316" s="3">
        <v>0.09</v>
      </c>
      <c r="Y316" s="5">
        <v>4.28</v>
      </c>
      <c r="Z316" s="5">
        <v>43.32</v>
      </c>
      <c r="AA316" s="5">
        <v>7.78</v>
      </c>
      <c r="AB316" s="5">
        <v>51.1</v>
      </c>
    </row>
    <row r="317" spans="1:28">
      <c r="A317" t="s">
        <v>1042</v>
      </c>
      <c r="B317" s="1">
        <v>43844</v>
      </c>
      <c r="C317" s="6">
        <f t="shared" si="13"/>
        <v>2020</v>
      </c>
      <c r="D317" s="9" t="str">
        <f t="shared" si="12"/>
        <v>Q1</v>
      </c>
      <c r="E317" s="7">
        <f t="shared" si="14"/>
        <v>1</v>
      </c>
      <c r="F317" t="s">
        <v>1043</v>
      </c>
      <c r="G317" t="s">
        <v>1044</v>
      </c>
      <c r="H317" t="s">
        <v>27</v>
      </c>
      <c r="I317" t="s">
        <v>28</v>
      </c>
      <c r="J317" t="s">
        <v>107</v>
      </c>
      <c r="K317" t="s">
        <v>433</v>
      </c>
      <c r="L317" t="s">
        <v>31</v>
      </c>
      <c r="M317" t="s">
        <v>498</v>
      </c>
      <c r="N317" t="s">
        <v>50</v>
      </c>
      <c r="O317" t="s">
        <v>51</v>
      </c>
      <c r="P317" t="s">
        <v>35</v>
      </c>
      <c r="Q317" s="1">
        <v>43889</v>
      </c>
      <c r="R317" s="6">
        <f>Data_Table[[#This Row],[Shipping Date]]-Data_Table[[#This Row],[Order Date]]</f>
        <v>45</v>
      </c>
      <c r="S317" s="10">
        <v>1.95</v>
      </c>
      <c r="T317" s="10">
        <v>3.98</v>
      </c>
      <c r="U317" s="10">
        <v>2.0299999999999998</v>
      </c>
      <c r="V317">
        <v>41</v>
      </c>
      <c r="W317" s="5">
        <v>79.95</v>
      </c>
      <c r="X317" s="3">
        <v>7.0000000000000007E-2</v>
      </c>
      <c r="Y317" s="5">
        <v>5.6</v>
      </c>
      <c r="Z317" s="5">
        <v>74.349999999999994</v>
      </c>
      <c r="AA317" s="5">
        <v>0.83</v>
      </c>
      <c r="AB317" s="5">
        <v>75.180000000000007</v>
      </c>
    </row>
    <row r="318" spans="1:28">
      <c r="A318" t="s">
        <v>1045</v>
      </c>
      <c r="B318" s="1">
        <v>43845</v>
      </c>
      <c r="C318" s="6">
        <f t="shared" si="13"/>
        <v>2020</v>
      </c>
      <c r="D318" s="9" t="str">
        <f t="shared" si="12"/>
        <v>Q1</v>
      </c>
      <c r="E318" s="7">
        <f t="shared" si="14"/>
        <v>1</v>
      </c>
      <c r="F318" t="s">
        <v>1046</v>
      </c>
      <c r="G318" t="s">
        <v>1047</v>
      </c>
      <c r="H318" t="s">
        <v>39</v>
      </c>
      <c r="I318" t="s">
        <v>39</v>
      </c>
      <c r="J318" t="s">
        <v>29</v>
      </c>
      <c r="K318" t="s">
        <v>30</v>
      </c>
      <c r="L318" t="s">
        <v>31</v>
      </c>
      <c r="M318" t="s">
        <v>501</v>
      </c>
      <c r="N318" t="s">
        <v>57</v>
      </c>
      <c r="O318" t="s">
        <v>58</v>
      </c>
      <c r="P318" t="s">
        <v>52</v>
      </c>
      <c r="Q318" s="1">
        <v>43860</v>
      </c>
      <c r="R318" s="6">
        <f>Data_Table[[#This Row],[Shipping Date]]-Data_Table[[#This Row],[Order Date]]</f>
        <v>15</v>
      </c>
      <c r="S318" s="10">
        <v>5.19</v>
      </c>
      <c r="T318" s="10">
        <v>12.98</v>
      </c>
      <c r="U318" s="10">
        <v>7.79</v>
      </c>
      <c r="V318">
        <v>34</v>
      </c>
      <c r="W318" s="5">
        <v>176.46</v>
      </c>
      <c r="X318" s="3">
        <v>0.04</v>
      </c>
      <c r="Y318" s="5">
        <v>7.06</v>
      </c>
      <c r="Z318" s="5">
        <v>169.4</v>
      </c>
      <c r="AA318" s="5">
        <v>3.14</v>
      </c>
      <c r="AB318" s="5">
        <v>172.54</v>
      </c>
    </row>
    <row r="319" spans="1:28">
      <c r="A319" t="s">
        <v>1048</v>
      </c>
      <c r="B319" s="1">
        <v>43845</v>
      </c>
      <c r="C319" s="6">
        <f t="shared" si="13"/>
        <v>2020</v>
      </c>
      <c r="D319" s="9" t="str">
        <f t="shared" si="12"/>
        <v>Q1</v>
      </c>
      <c r="E319" s="7">
        <f t="shared" si="14"/>
        <v>1</v>
      </c>
      <c r="F319" t="s">
        <v>1049</v>
      </c>
      <c r="G319" t="s">
        <v>1050</v>
      </c>
      <c r="H319" t="s">
        <v>45</v>
      </c>
      <c r="I319" t="s">
        <v>45</v>
      </c>
      <c r="J319" t="s">
        <v>107</v>
      </c>
      <c r="K319" t="s">
        <v>416</v>
      </c>
      <c r="L319" t="s">
        <v>31</v>
      </c>
      <c r="M319" t="s">
        <v>504</v>
      </c>
      <c r="N319" t="s">
        <v>33</v>
      </c>
      <c r="O319" t="s">
        <v>34</v>
      </c>
      <c r="P319" t="s">
        <v>178</v>
      </c>
      <c r="Q319" s="1">
        <v>43876</v>
      </c>
      <c r="R319" s="6">
        <f>Data_Table[[#This Row],[Shipping Date]]-Data_Table[[#This Row],[Order Date]]</f>
        <v>31</v>
      </c>
      <c r="S319" s="10">
        <v>219.61</v>
      </c>
      <c r="T319" s="10">
        <v>535.64</v>
      </c>
      <c r="U319" s="10">
        <v>316.02999999999997</v>
      </c>
      <c r="V319">
        <v>1</v>
      </c>
      <c r="W319" s="5">
        <v>219.61</v>
      </c>
      <c r="X319" s="3">
        <v>0.05</v>
      </c>
      <c r="Y319" s="5">
        <v>10.98</v>
      </c>
      <c r="Z319" s="5">
        <v>208.63</v>
      </c>
      <c r="AA319" s="5">
        <v>14.7</v>
      </c>
      <c r="AB319" s="5">
        <v>223.33</v>
      </c>
    </row>
    <row r="320" spans="1:28">
      <c r="A320" t="s">
        <v>1051</v>
      </c>
      <c r="B320" s="1">
        <v>43847</v>
      </c>
      <c r="C320" s="6">
        <f t="shared" si="13"/>
        <v>2020</v>
      </c>
      <c r="D320" s="9" t="str">
        <f t="shared" si="12"/>
        <v>Q1</v>
      </c>
      <c r="E320" s="7">
        <f t="shared" si="14"/>
        <v>1</v>
      </c>
      <c r="F320" t="s">
        <v>1052</v>
      </c>
      <c r="G320" t="s">
        <v>1053</v>
      </c>
      <c r="H320" t="s">
        <v>27</v>
      </c>
      <c r="I320" t="s">
        <v>28</v>
      </c>
      <c r="J320" t="s">
        <v>107</v>
      </c>
      <c r="K320" t="s">
        <v>30</v>
      </c>
      <c r="L320" t="s">
        <v>73</v>
      </c>
      <c r="M320" t="s">
        <v>507</v>
      </c>
      <c r="N320" t="s">
        <v>57</v>
      </c>
      <c r="O320" t="s">
        <v>34</v>
      </c>
      <c r="P320" t="s">
        <v>35</v>
      </c>
      <c r="Q320" s="1">
        <v>43876</v>
      </c>
      <c r="R320" s="6">
        <f>Data_Table[[#This Row],[Shipping Date]]-Data_Table[[#This Row],[Order Date]]</f>
        <v>29</v>
      </c>
      <c r="S320" s="10">
        <v>3.84</v>
      </c>
      <c r="T320" s="10">
        <v>6.3</v>
      </c>
      <c r="U320" s="10">
        <v>2.46</v>
      </c>
      <c r="V320">
        <v>32</v>
      </c>
      <c r="W320" s="5">
        <v>122.88</v>
      </c>
      <c r="X320" s="3">
        <v>0.04</v>
      </c>
      <c r="Y320" s="5">
        <v>4.92</v>
      </c>
      <c r="Z320" s="5">
        <v>117.96</v>
      </c>
      <c r="AA320" s="5">
        <v>0.5</v>
      </c>
      <c r="AB320" s="5">
        <v>118.46</v>
      </c>
    </row>
    <row r="321" spans="1:28">
      <c r="A321" t="s">
        <v>1054</v>
      </c>
      <c r="B321" s="1">
        <v>43853</v>
      </c>
      <c r="C321" s="6">
        <f t="shared" si="13"/>
        <v>2020</v>
      </c>
      <c r="D321" s="9" t="str">
        <f t="shared" si="12"/>
        <v>Q1</v>
      </c>
      <c r="E321" s="7">
        <f t="shared" si="14"/>
        <v>1</v>
      </c>
      <c r="F321" t="s">
        <v>1055</v>
      </c>
      <c r="G321" t="s">
        <v>1056</v>
      </c>
      <c r="H321" t="s">
        <v>39</v>
      </c>
      <c r="I321" t="s">
        <v>39</v>
      </c>
      <c r="J321" t="s">
        <v>107</v>
      </c>
      <c r="K321" t="s">
        <v>525</v>
      </c>
      <c r="L321" t="s">
        <v>31</v>
      </c>
      <c r="M321" t="s">
        <v>510</v>
      </c>
      <c r="N321" t="s">
        <v>33</v>
      </c>
      <c r="O321" t="s">
        <v>34</v>
      </c>
      <c r="P321" t="s">
        <v>35</v>
      </c>
      <c r="Q321" s="1">
        <v>43885</v>
      </c>
      <c r="R321" s="6">
        <f>Data_Table[[#This Row],[Shipping Date]]-Data_Table[[#This Row],[Order Date]]</f>
        <v>32</v>
      </c>
      <c r="S321" s="10">
        <v>0.93</v>
      </c>
      <c r="T321" s="10">
        <v>1.48</v>
      </c>
      <c r="U321" s="10">
        <v>0.55000000000000004</v>
      </c>
      <c r="V321">
        <v>27</v>
      </c>
      <c r="W321" s="5">
        <v>25.11</v>
      </c>
      <c r="X321" s="3">
        <v>0</v>
      </c>
      <c r="Y321" s="5">
        <v>0</v>
      </c>
      <c r="Z321" s="5">
        <v>25.11</v>
      </c>
      <c r="AA321" s="5">
        <v>0.7</v>
      </c>
      <c r="AB321" s="5">
        <v>25.81</v>
      </c>
    </row>
    <row r="322" spans="1:28">
      <c r="A322" t="s">
        <v>1057</v>
      </c>
      <c r="B322" s="1">
        <v>43854</v>
      </c>
      <c r="C322" s="6">
        <f t="shared" si="13"/>
        <v>2020</v>
      </c>
      <c r="D322" s="9" t="str">
        <f t="shared" si="12"/>
        <v>Q1</v>
      </c>
      <c r="E322" s="7">
        <f t="shared" si="14"/>
        <v>1</v>
      </c>
      <c r="F322" t="s">
        <v>1058</v>
      </c>
      <c r="G322" t="s">
        <v>1059</v>
      </c>
      <c r="H322" t="s">
        <v>45</v>
      </c>
      <c r="I322" t="s">
        <v>45</v>
      </c>
      <c r="J322" t="s">
        <v>29</v>
      </c>
      <c r="K322" t="s">
        <v>30</v>
      </c>
      <c r="L322" t="s">
        <v>176</v>
      </c>
      <c r="M322" t="s">
        <v>513</v>
      </c>
      <c r="N322" t="s">
        <v>50</v>
      </c>
      <c r="O322" t="s">
        <v>34</v>
      </c>
      <c r="P322" t="s">
        <v>178</v>
      </c>
      <c r="Q322" s="1">
        <v>43899</v>
      </c>
      <c r="R322" s="6">
        <f>Data_Table[[#This Row],[Shipping Date]]-Data_Table[[#This Row],[Order Date]]</f>
        <v>45</v>
      </c>
      <c r="S322" s="10">
        <v>76.790000000000006</v>
      </c>
      <c r="T322" s="10">
        <v>119.99</v>
      </c>
      <c r="U322" s="10">
        <v>43.2</v>
      </c>
      <c r="V322">
        <v>13</v>
      </c>
      <c r="W322" s="5">
        <v>998.27</v>
      </c>
      <c r="X322" s="3">
        <v>0.04</v>
      </c>
      <c r="Y322" s="5">
        <v>39.93</v>
      </c>
      <c r="Z322" s="5">
        <v>958.34</v>
      </c>
      <c r="AA322" s="5">
        <v>14</v>
      </c>
      <c r="AB322" s="5">
        <v>972.34</v>
      </c>
    </row>
    <row r="323" spans="1:28">
      <c r="A323" t="s">
        <v>1060</v>
      </c>
      <c r="B323" s="1">
        <v>43855</v>
      </c>
      <c r="C323" s="6">
        <f t="shared" si="13"/>
        <v>2020</v>
      </c>
      <c r="D323" s="9" t="str">
        <f t="shared" si="12"/>
        <v>Q1</v>
      </c>
      <c r="E323" s="7">
        <f t="shared" si="14"/>
        <v>1</v>
      </c>
      <c r="F323" t="s">
        <v>1061</v>
      </c>
      <c r="G323" t="s">
        <v>1062</v>
      </c>
      <c r="H323" t="s">
        <v>27</v>
      </c>
      <c r="I323" t="s">
        <v>28</v>
      </c>
      <c r="J323" t="s">
        <v>107</v>
      </c>
      <c r="K323" t="s">
        <v>30</v>
      </c>
      <c r="L323" t="s">
        <v>31</v>
      </c>
      <c r="M323" t="s">
        <v>516</v>
      </c>
      <c r="N323" t="s">
        <v>57</v>
      </c>
      <c r="O323" t="s">
        <v>41</v>
      </c>
      <c r="P323" t="s">
        <v>35</v>
      </c>
      <c r="Q323" s="1">
        <v>43867</v>
      </c>
      <c r="R323" s="6">
        <f>Data_Table[[#This Row],[Shipping Date]]-Data_Table[[#This Row],[Order Date]]</f>
        <v>12</v>
      </c>
      <c r="S323" s="10">
        <v>1.0900000000000001</v>
      </c>
      <c r="T323" s="10">
        <v>2.6</v>
      </c>
      <c r="U323" s="10">
        <v>1.51</v>
      </c>
      <c r="V323">
        <v>27</v>
      </c>
      <c r="W323" s="5">
        <v>29.43</v>
      </c>
      <c r="X323" s="3">
        <v>0.09</v>
      </c>
      <c r="Y323" s="5">
        <v>2.65</v>
      </c>
      <c r="Z323" s="5">
        <v>26.78</v>
      </c>
      <c r="AA323" s="5">
        <v>2.4</v>
      </c>
      <c r="AB323" s="5">
        <v>29.18</v>
      </c>
    </row>
    <row r="324" spans="1:28">
      <c r="A324" t="s">
        <v>1063</v>
      </c>
      <c r="B324" s="1">
        <v>43856</v>
      </c>
      <c r="C324" s="6">
        <f t="shared" si="13"/>
        <v>2020</v>
      </c>
      <c r="D324" s="9" t="str">
        <f t="shared" si="12"/>
        <v>Q1</v>
      </c>
      <c r="E324" s="7">
        <f t="shared" si="14"/>
        <v>1</v>
      </c>
      <c r="F324" t="s">
        <v>1064</v>
      </c>
      <c r="G324" t="s">
        <v>1065</v>
      </c>
      <c r="H324" t="s">
        <v>39</v>
      </c>
      <c r="I324" t="s">
        <v>39</v>
      </c>
      <c r="J324" t="s">
        <v>72</v>
      </c>
      <c r="K324" t="s">
        <v>62</v>
      </c>
      <c r="L324" t="s">
        <v>48</v>
      </c>
      <c r="M324" t="s">
        <v>519</v>
      </c>
      <c r="N324" t="s">
        <v>33</v>
      </c>
      <c r="O324" t="s">
        <v>51</v>
      </c>
      <c r="P324" t="s">
        <v>35</v>
      </c>
      <c r="Q324" s="1">
        <v>43862</v>
      </c>
      <c r="R324" s="6">
        <f>Data_Table[[#This Row],[Shipping Date]]-Data_Table[[#This Row],[Order Date]]</f>
        <v>6</v>
      </c>
      <c r="S324" s="10">
        <v>5.5</v>
      </c>
      <c r="T324" s="10">
        <v>12.22</v>
      </c>
      <c r="U324" s="10">
        <v>6.72</v>
      </c>
      <c r="V324">
        <v>19</v>
      </c>
      <c r="W324" s="5">
        <v>104.5</v>
      </c>
      <c r="X324" s="3">
        <v>0.09</v>
      </c>
      <c r="Y324" s="5">
        <v>9.41</v>
      </c>
      <c r="Z324" s="5">
        <v>95.1</v>
      </c>
      <c r="AA324" s="5">
        <v>2.85</v>
      </c>
      <c r="AB324" s="5">
        <v>97.95</v>
      </c>
    </row>
    <row r="325" spans="1:28">
      <c r="A325" t="s">
        <v>1066</v>
      </c>
      <c r="B325" s="1">
        <v>43856</v>
      </c>
      <c r="C325" s="6">
        <f t="shared" si="13"/>
        <v>2020</v>
      </c>
      <c r="D325" s="9" t="str">
        <f t="shared" ref="D325:D388" si="15">"Q"&amp;ROUNDUP(MONTH(B325)/3,0)</f>
        <v>Q1</v>
      </c>
      <c r="E325" s="7">
        <f t="shared" si="14"/>
        <v>1</v>
      </c>
      <c r="F325" t="s">
        <v>1067</v>
      </c>
      <c r="G325" t="s">
        <v>1068</v>
      </c>
      <c r="H325" t="s">
        <v>45</v>
      </c>
      <c r="I325" t="s">
        <v>45</v>
      </c>
      <c r="J325" t="s">
        <v>29</v>
      </c>
      <c r="K325" t="s">
        <v>30</v>
      </c>
      <c r="L325" t="s">
        <v>73</v>
      </c>
      <c r="M325" t="s">
        <v>522</v>
      </c>
      <c r="N325" t="s">
        <v>57</v>
      </c>
      <c r="O325" t="s">
        <v>58</v>
      </c>
      <c r="P325" t="s">
        <v>35</v>
      </c>
      <c r="Q325" s="1">
        <v>43865</v>
      </c>
      <c r="R325" s="6">
        <f>Data_Table[[#This Row],[Shipping Date]]-Data_Table[[#This Row],[Order Date]]</f>
        <v>9</v>
      </c>
      <c r="S325" s="10">
        <v>10.07</v>
      </c>
      <c r="T325" s="10">
        <v>15.98</v>
      </c>
      <c r="U325" s="10">
        <v>5.91</v>
      </c>
      <c r="V325">
        <v>8</v>
      </c>
      <c r="W325" s="5">
        <v>80.56</v>
      </c>
      <c r="X325" s="3">
        <v>0.04</v>
      </c>
      <c r="Y325" s="5">
        <v>3.22</v>
      </c>
      <c r="Z325" s="5">
        <v>77.34</v>
      </c>
      <c r="AA325" s="5">
        <v>4</v>
      </c>
      <c r="AB325" s="5">
        <v>81.34</v>
      </c>
    </row>
    <row r="326" spans="1:28">
      <c r="A326" t="s">
        <v>1069</v>
      </c>
      <c r="B326" s="1">
        <v>43857</v>
      </c>
      <c r="C326" s="6">
        <f t="shared" ref="C326:C389" si="16">YEAR(B326)</f>
        <v>2020</v>
      </c>
      <c r="D326" s="9" t="str">
        <f t="shared" si="15"/>
        <v>Q1</v>
      </c>
      <c r="E326" s="7">
        <f t="shared" ref="E326:E389" si="17">MONTH(B326)</f>
        <v>1</v>
      </c>
      <c r="F326" t="s">
        <v>1070</v>
      </c>
      <c r="G326" t="s">
        <v>1071</v>
      </c>
      <c r="H326" t="s">
        <v>39</v>
      </c>
      <c r="I326" t="s">
        <v>39</v>
      </c>
      <c r="J326" t="s">
        <v>72</v>
      </c>
      <c r="K326" t="s">
        <v>62</v>
      </c>
      <c r="L326" t="s">
        <v>176</v>
      </c>
      <c r="M326" t="s">
        <v>526</v>
      </c>
      <c r="N326" t="s">
        <v>33</v>
      </c>
      <c r="O326" t="s">
        <v>51</v>
      </c>
      <c r="P326" t="s">
        <v>35</v>
      </c>
      <c r="Q326" s="1">
        <v>43895</v>
      </c>
      <c r="R326" s="6">
        <f>Data_Table[[#This Row],[Shipping Date]]-Data_Table[[#This Row],[Order Date]]</f>
        <v>38</v>
      </c>
      <c r="S326" s="10">
        <v>5.33</v>
      </c>
      <c r="T326" s="10">
        <v>8.6</v>
      </c>
      <c r="U326" s="10">
        <v>3.27</v>
      </c>
      <c r="V326">
        <v>4</v>
      </c>
      <c r="W326" s="5">
        <v>21.32</v>
      </c>
      <c r="X326" s="3">
        <v>0.04</v>
      </c>
      <c r="Y326" s="5">
        <v>0.85</v>
      </c>
      <c r="Z326" s="5">
        <v>20.47</v>
      </c>
      <c r="AA326" s="5">
        <v>6.19</v>
      </c>
      <c r="AB326" s="5">
        <v>26.66</v>
      </c>
    </row>
    <row r="327" spans="1:28">
      <c r="A327" t="s">
        <v>1072</v>
      </c>
      <c r="B327" s="1">
        <v>43859</v>
      </c>
      <c r="C327" s="6">
        <f t="shared" si="16"/>
        <v>2020</v>
      </c>
      <c r="D327" s="9" t="str">
        <f t="shared" si="15"/>
        <v>Q1</v>
      </c>
      <c r="E327" s="7">
        <f t="shared" si="17"/>
        <v>1</v>
      </c>
      <c r="F327" t="s">
        <v>1073</v>
      </c>
      <c r="G327" t="s">
        <v>1074</v>
      </c>
      <c r="H327" t="s">
        <v>45</v>
      </c>
      <c r="I327" t="s">
        <v>45</v>
      </c>
      <c r="J327" t="s">
        <v>46</v>
      </c>
      <c r="K327" t="s">
        <v>167</v>
      </c>
      <c r="L327" t="s">
        <v>176</v>
      </c>
      <c r="M327" t="s">
        <v>529</v>
      </c>
      <c r="N327" t="s">
        <v>50</v>
      </c>
      <c r="O327" t="s">
        <v>34</v>
      </c>
      <c r="P327" t="s">
        <v>35</v>
      </c>
      <c r="Q327" s="1">
        <v>43905</v>
      </c>
      <c r="R327" s="6">
        <f>Data_Table[[#This Row],[Shipping Date]]-Data_Table[[#This Row],[Order Date]]</f>
        <v>46</v>
      </c>
      <c r="S327" s="10">
        <v>54.29</v>
      </c>
      <c r="T327" s="10">
        <v>90.48</v>
      </c>
      <c r="U327" s="10">
        <v>36.19</v>
      </c>
      <c r="V327">
        <v>27</v>
      </c>
      <c r="W327" s="5">
        <v>1465.83</v>
      </c>
      <c r="X327" s="3">
        <v>0</v>
      </c>
      <c r="Y327" s="5">
        <v>0</v>
      </c>
      <c r="Z327" s="5">
        <v>1465.83</v>
      </c>
      <c r="AA327" s="5">
        <v>19.989999999999998</v>
      </c>
      <c r="AB327" s="5">
        <v>1485.82</v>
      </c>
    </row>
    <row r="328" spans="1:28">
      <c r="A328" t="s">
        <v>1075</v>
      </c>
      <c r="B328" s="1">
        <v>43860</v>
      </c>
      <c r="C328" s="6">
        <f t="shared" si="16"/>
        <v>2020</v>
      </c>
      <c r="D328" s="9" t="str">
        <f t="shared" si="15"/>
        <v>Q1</v>
      </c>
      <c r="E328" s="7">
        <f t="shared" si="17"/>
        <v>1</v>
      </c>
      <c r="F328" t="s">
        <v>1076</v>
      </c>
      <c r="G328" t="s">
        <v>1077</v>
      </c>
      <c r="H328" t="s">
        <v>27</v>
      </c>
      <c r="I328" t="s">
        <v>28</v>
      </c>
      <c r="J328" t="s">
        <v>29</v>
      </c>
      <c r="K328" t="s">
        <v>47</v>
      </c>
      <c r="L328" t="s">
        <v>73</v>
      </c>
      <c r="M328" t="s">
        <v>532</v>
      </c>
      <c r="N328" t="s">
        <v>57</v>
      </c>
      <c r="O328" t="s">
        <v>41</v>
      </c>
      <c r="P328" t="s">
        <v>35</v>
      </c>
      <c r="Q328" s="1">
        <v>43893</v>
      </c>
      <c r="R328" s="6">
        <f>Data_Table[[#This Row],[Shipping Date]]-Data_Table[[#This Row],[Order Date]]</f>
        <v>33</v>
      </c>
      <c r="S328" s="10">
        <v>13.64</v>
      </c>
      <c r="T328" s="10">
        <v>20.98</v>
      </c>
      <c r="U328" s="10">
        <v>7.34</v>
      </c>
      <c r="V328">
        <v>31</v>
      </c>
      <c r="W328" s="5">
        <v>422.84</v>
      </c>
      <c r="X328" s="3">
        <v>0.09</v>
      </c>
      <c r="Y328" s="5">
        <v>38.06</v>
      </c>
      <c r="Z328" s="5">
        <v>384.78</v>
      </c>
      <c r="AA328" s="5">
        <v>1.49</v>
      </c>
      <c r="AB328" s="5">
        <v>386.27</v>
      </c>
    </row>
    <row r="329" spans="1:28">
      <c r="A329" t="s">
        <v>1078</v>
      </c>
      <c r="B329" s="1">
        <v>43860</v>
      </c>
      <c r="C329" s="6">
        <f t="shared" si="16"/>
        <v>2020</v>
      </c>
      <c r="D329" s="9" t="str">
        <f t="shared" si="15"/>
        <v>Q1</v>
      </c>
      <c r="E329" s="7">
        <f t="shared" si="17"/>
        <v>1</v>
      </c>
      <c r="F329" t="s">
        <v>1079</v>
      </c>
      <c r="G329" t="s">
        <v>1080</v>
      </c>
      <c r="H329" t="s">
        <v>27</v>
      </c>
      <c r="I329" t="s">
        <v>28</v>
      </c>
      <c r="J329" t="s">
        <v>46</v>
      </c>
      <c r="K329" t="s">
        <v>125</v>
      </c>
      <c r="L329" t="s">
        <v>31</v>
      </c>
      <c r="M329" t="s">
        <v>535</v>
      </c>
      <c r="N329" t="s">
        <v>33</v>
      </c>
      <c r="O329" t="s">
        <v>51</v>
      </c>
      <c r="P329" t="s">
        <v>35</v>
      </c>
      <c r="Q329" s="1">
        <v>43906</v>
      </c>
      <c r="R329" s="6">
        <f>Data_Table[[#This Row],[Shipping Date]]-Data_Table[[#This Row],[Order Date]]</f>
        <v>46</v>
      </c>
      <c r="S329" s="10">
        <v>3.48</v>
      </c>
      <c r="T329" s="10">
        <v>5.43</v>
      </c>
      <c r="U329" s="10">
        <v>1.95</v>
      </c>
      <c r="V329">
        <v>2</v>
      </c>
      <c r="W329" s="5">
        <v>6.96</v>
      </c>
      <c r="X329" s="3">
        <v>0.1</v>
      </c>
      <c r="Y329" s="5">
        <v>0.7</v>
      </c>
      <c r="Z329" s="5">
        <v>6.26</v>
      </c>
      <c r="AA329" s="5">
        <v>0.95</v>
      </c>
      <c r="AB329" s="5">
        <v>7.21</v>
      </c>
    </row>
    <row r="330" spans="1:28">
      <c r="A330" t="s">
        <v>1081</v>
      </c>
      <c r="B330" s="1">
        <v>43863</v>
      </c>
      <c r="C330" s="6">
        <f t="shared" si="16"/>
        <v>2020</v>
      </c>
      <c r="D330" s="9" t="str">
        <f t="shared" si="15"/>
        <v>Q1</v>
      </c>
      <c r="E330" s="7">
        <f t="shared" si="17"/>
        <v>2</v>
      </c>
      <c r="F330" t="s">
        <v>1082</v>
      </c>
      <c r="G330" t="s">
        <v>1083</v>
      </c>
      <c r="H330" t="s">
        <v>39</v>
      </c>
      <c r="I330" t="s">
        <v>39</v>
      </c>
      <c r="J330" t="s">
        <v>46</v>
      </c>
      <c r="K330" t="s">
        <v>62</v>
      </c>
      <c r="L330" t="s">
        <v>48</v>
      </c>
      <c r="M330" t="s">
        <v>538</v>
      </c>
      <c r="N330" t="s">
        <v>33</v>
      </c>
      <c r="O330" t="s">
        <v>58</v>
      </c>
      <c r="P330" t="s">
        <v>35</v>
      </c>
      <c r="Q330" s="1">
        <v>43902</v>
      </c>
      <c r="R330" s="6">
        <f>Data_Table[[#This Row],[Shipping Date]]-Data_Table[[#This Row],[Order Date]]</f>
        <v>39</v>
      </c>
      <c r="S330" s="10">
        <v>2.25</v>
      </c>
      <c r="T330" s="10">
        <v>3.69</v>
      </c>
      <c r="U330" s="10">
        <v>1.44</v>
      </c>
      <c r="V330">
        <v>20</v>
      </c>
      <c r="W330" s="5">
        <v>45</v>
      </c>
      <c r="X330" s="3">
        <v>0.08</v>
      </c>
      <c r="Y330" s="5">
        <v>3.6</v>
      </c>
      <c r="Z330" s="5">
        <v>41.4</v>
      </c>
      <c r="AA330" s="5">
        <v>2.5</v>
      </c>
      <c r="AB330" s="5">
        <v>43.9</v>
      </c>
    </row>
    <row r="331" spans="1:28">
      <c r="A331" t="s">
        <v>1084</v>
      </c>
      <c r="B331" s="1">
        <v>43864</v>
      </c>
      <c r="C331" s="6">
        <f t="shared" si="16"/>
        <v>2020</v>
      </c>
      <c r="D331" s="9" t="str">
        <f t="shared" si="15"/>
        <v>Q1</v>
      </c>
      <c r="E331" s="7">
        <f t="shared" si="17"/>
        <v>2</v>
      </c>
      <c r="F331" t="s">
        <v>1085</v>
      </c>
      <c r="G331" t="s">
        <v>1086</v>
      </c>
      <c r="H331" t="s">
        <v>45</v>
      </c>
      <c r="I331" t="s">
        <v>45</v>
      </c>
      <c r="J331" t="s">
        <v>46</v>
      </c>
      <c r="K331" t="s">
        <v>416</v>
      </c>
      <c r="L331" t="s">
        <v>73</v>
      </c>
      <c r="M331" t="s">
        <v>541</v>
      </c>
      <c r="N331" t="s">
        <v>50</v>
      </c>
      <c r="O331" t="s">
        <v>34</v>
      </c>
      <c r="P331" t="s">
        <v>35</v>
      </c>
      <c r="Q331" s="1">
        <v>43907</v>
      </c>
      <c r="R331" s="6">
        <f>Data_Table[[#This Row],[Shipping Date]]-Data_Table[[#This Row],[Order Date]]</f>
        <v>43</v>
      </c>
      <c r="S331" s="10">
        <v>54.52</v>
      </c>
      <c r="T331" s="10">
        <v>100.97</v>
      </c>
      <c r="U331" s="10">
        <v>46.45</v>
      </c>
      <c r="V331">
        <v>15</v>
      </c>
      <c r="W331" s="5">
        <v>817.8</v>
      </c>
      <c r="X331" s="3">
        <v>0.08</v>
      </c>
      <c r="Y331" s="5">
        <v>65.42</v>
      </c>
      <c r="Z331" s="5">
        <v>752.38</v>
      </c>
      <c r="AA331" s="5">
        <v>7.18</v>
      </c>
      <c r="AB331" s="5">
        <v>759.56</v>
      </c>
    </row>
    <row r="332" spans="1:28">
      <c r="A332" t="s">
        <v>1087</v>
      </c>
      <c r="B332" s="1">
        <v>43866</v>
      </c>
      <c r="C332" s="6">
        <f t="shared" si="16"/>
        <v>2020</v>
      </c>
      <c r="D332" s="9" t="str">
        <f t="shared" si="15"/>
        <v>Q1</v>
      </c>
      <c r="E332" s="7">
        <f t="shared" si="17"/>
        <v>2</v>
      </c>
      <c r="F332" t="s">
        <v>1088</v>
      </c>
      <c r="G332" t="s">
        <v>1089</v>
      </c>
      <c r="H332" t="s">
        <v>27</v>
      </c>
      <c r="I332" t="s">
        <v>28</v>
      </c>
      <c r="J332" t="s">
        <v>46</v>
      </c>
      <c r="K332" t="s">
        <v>167</v>
      </c>
      <c r="L332" t="s">
        <v>31</v>
      </c>
      <c r="M332" t="s">
        <v>544</v>
      </c>
      <c r="N332" t="s">
        <v>33</v>
      </c>
      <c r="O332" t="s">
        <v>41</v>
      </c>
      <c r="P332" t="s">
        <v>178</v>
      </c>
      <c r="Q332" s="1">
        <v>43889</v>
      </c>
      <c r="R332" s="6">
        <f>Data_Table[[#This Row],[Shipping Date]]-Data_Table[[#This Row],[Order Date]]</f>
        <v>23</v>
      </c>
      <c r="S332" s="10">
        <v>278.99</v>
      </c>
      <c r="T332" s="10">
        <v>449.99</v>
      </c>
      <c r="U332" s="10">
        <v>171</v>
      </c>
      <c r="V332">
        <v>39</v>
      </c>
      <c r="W332" s="5">
        <v>10880.61</v>
      </c>
      <c r="X332" s="3">
        <v>0.08</v>
      </c>
      <c r="Y332" s="5">
        <v>870.45</v>
      </c>
      <c r="Z332" s="5">
        <v>10010.16</v>
      </c>
      <c r="AA332" s="5">
        <v>49</v>
      </c>
      <c r="AB332" s="5">
        <v>10059.16</v>
      </c>
    </row>
    <row r="333" spans="1:28">
      <c r="A333" t="s">
        <v>1090</v>
      </c>
      <c r="B333" s="1">
        <v>43870</v>
      </c>
      <c r="C333" s="6">
        <f t="shared" si="16"/>
        <v>2020</v>
      </c>
      <c r="D333" s="9" t="str">
        <f t="shared" si="15"/>
        <v>Q1</v>
      </c>
      <c r="E333" s="7">
        <f t="shared" si="17"/>
        <v>2</v>
      </c>
      <c r="F333" t="s">
        <v>1091</v>
      </c>
      <c r="G333" t="s">
        <v>1092</v>
      </c>
      <c r="H333" t="s">
        <v>39</v>
      </c>
      <c r="I333" t="s">
        <v>39</v>
      </c>
      <c r="J333" t="s">
        <v>29</v>
      </c>
      <c r="K333" t="s">
        <v>30</v>
      </c>
      <c r="L333" t="s">
        <v>48</v>
      </c>
      <c r="M333" t="s">
        <v>547</v>
      </c>
      <c r="N333" t="s">
        <v>33</v>
      </c>
      <c r="O333" t="s">
        <v>51</v>
      </c>
      <c r="P333" t="s">
        <v>35</v>
      </c>
      <c r="Q333" s="1">
        <v>43897</v>
      </c>
      <c r="R333" s="6">
        <f>Data_Table[[#This Row],[Shipping Date]]-Data_Table[[#This Row],[Order Date]]</f>
        <v>27</v>
      </c>
      <c r="S333" s="10">
        <v>2.2599999999999998</v>
      </c>
      <c r="T333" s="10">
        <v>3.58</v>
      </c>
      <c r="U333" s="10">
        <v>1.32</v>
      </c>
      <c r="V333">
        <v>42</v>
      </c>
      <c r="W333" s="5">
        <v>94.92</v>
      </c>
      <c r="X333" s="3">
        <v>0.01</v>
      </c>
      <c r="Y333" s="5">
        <v>0.95</v>
      </c>
      <c r="Z333" s="5">
        <v>93.97</v>
      </c>
      <c r="AA333" s="5">
        <v>5.47</v>
      </c>
      <c r="AB333" s="5">
        <v>99.44</v>
      </c>
    </row>
    <row r="334" spans="1:28">
      <c r="A334" t="s">
        <v>1093</v>
      </c>
      <c r="B334" s="1">
        <v>43871</v>
      </c>
      <c r="C334" s="6">
        <f t="shared" si="16"/>
        <v>2020</v>
      </c>
      <c r="D334" s="9" t="str">
        <f t="shared" si="15"/>
        <v>Q1</v>
      </c>
      <c r="E334" s="7">
        <f t="shared" si="17"/>
        <v>2</v>
      </c>
      <c r="F334" t="s">
        <v>1094</v>
      </c>
      <c r="G334" t="s">
        <v>1095</v>
      </c>
      <c r="H334" t="s">
        <v>45</v>
      </c>
      <c r="I334" t="s">
        <v>45</v>
      </c>
      <c r="J334" t="s">
        <v>46</v>
      </c>
      <c r="K334" t="s">
        <v>62</v>
      </c>
      <c r="L334" t="s">
        <v>73</v>
      </c>
      <c r="M334" t="s">
        <v>550</v>
      </c>
      <c r="N334" t="s">
        <v>50</v>
      </c>
      <c r="O334" t="s">
        <v>58</v>
      </c>
      <c r="P334" t="s">
        <v>35</v>
      </c>
      <c r="Q334" s="1">
        <v>43929</v>
      </c>
      <c r="R334" s="6">
        <f>Data_Table[[#This Row],[Shipping Date]]-Data_Table[[#This Row],[Order Date]]</f>
        <v>58</v>
      </c>
      <c r="S334" s="10">
        <v>8.82</v>
      </c>
      <c r="T334" s="10">
        <v>20.99</v>
      </c>
      <c r="U334" s="10">
        <v>12.17</v>
      </c>
      <c r="V334">
        <v>42</v>
      </c>
      <c r="W334" s="5">
        <v>370.44</v>
      </c>
      <c r="X334" s="3">
        <v>7.0000000000000007E-2</v>
      </c>
      <c r="Y334" s="5">
        <v>25.93</v>
      </c>
      <c r="Z334" s="5">
        <v>344.51</v>
      </c>
      <c r="AA334" s="5">
        <v>4.8099999999999996</v>
      </c>
      <c r="AB334" s="5">
        <v>349.32</v>
      </c>
    </row>
    <row r="335" spans="1:28">
      <c r="A335" t="s">
        <v>1096</v>
      </c>
      <c r="B335" s="1">
        <v>43871</v>
      </c>
      <c r="C335" s="6">
        <f t="shared" si="16"/>
        <v>2020</v>
      </c>
      <c r="D335" s="9" t="str">
        <f t="shared" si="15"/>
        <v>Q1</v>
      </c>
      <c r="E335" s="7">
        <f t="shared" si="17"/>
        <v>2</v>
      </c>
      <c r="F335" t="s">
        <v>1097</v>
      </c>
      <c r="G335" t="s">
        <v>1098</v>
      </c>
      <c r="H335" t="s">
        <v>27</v>
      </c>
      <c r="I335" t="s">
        <v>28</v>
      </c>
      <c r="J335" t="s">
        <v>72</v>
      </c>
      <c r="K335" t="s">
        <v>525</v>
      </c>
      <c r="L335" t="s">
        <v>48</v>
      </c>
      <c r="M335" t="s">
        <v>553</v>
      </c>
      <c r="N335" t="s">
        <v>57</v>
      </c>
      <c r="O335" t="s">
        <v>58</v>
      </c>
      <c r="P335" t="s">
        <v>52</v>
      </c>
      <c r="Q335" s="1">
        <v>43910</v>
      </c>
      <c r="R335" s="6">
        <f>Data_Table[[#This Row],[Shipping Date]]-Data_Table[[#This Row],[Order Date]]</f>
        <v>39</v>
      </c>
      <c r="S335" s="10">
        <v>52.07</v>
      </c>
      <c r="T335" s="10">
        <v>83.98</v>
      </c>
      <c r="U335" s="10">
        <v>31.91</v>
      </c>
      <c r="V335">
        <v>9</v>
      </c>
      <c r="W335" s="5">
        <v>468.63</v>
      </c>
      <c r="X335" s="3">
        <v>0.05</v>
      </c>
      <c r="Y335" s="5">
        <v>23.43</v>
      </c>
      <c r="Z335" s="5">
        <v>445.2</v>
      </c>
      <c r="AA335" s="5">
        <v>5.01</v>
      </c>
      <c r="AB335" s="5">
        <v>450.21</v>
      </c>
    </row>
    <row r="336" spans="1:28">
      <c r="A336" t="s">
        <v>1099</v>
      </c>
      <c r="B336" s="1">
        <v>43873</v>
      </c>
      <c r="C336" s="6">
        <f t="shared" si="16"/>
        <v>2020</v>
      </c>
      <c r="D336" s="9" t="str">
        <f t="shared" si="15"/>
        <v>Q1</v>
      </c>
      <c r="E336" s="7">
        <f t="shared" si="17"/>
        <v>2</v>
      </c>
      <c r="F336" t="s">
        <v>1100</v>
      </c>
      <c r="G336" t="s">
        <v>1101</v>
      </c>
      <c r="H336" t="s">
        <v>39</v>
      </c>
      <c r="I336" t="s">
        <v>39</v>
      </c>
      <c r="J336" t="s">
        <v>107</v>
      </c>
      <c r="K336" t="s">
        <v>167</v>
      </c>
      <c r="L336" t="s">
        <v>176</v>
      </c>
      <c r="M336" t="s">
        <v>556</v>
      </c>
      <c r="N336" t="s">
        <v>50</v>
      </c>
      <c r="O336" t="s">
        <v>58</v>
      </c>
      <c r="P336" t="s">
        <v>35</v>
      </c>
      <c r="Q336" s="1">
        <v>43921</v>
      </c>
      <c r="R336" s="6">
        <f>Data_Table[[#This Row],[Shipping Date]]-Data_Table[[#This Row],[Order Date]]</f>
        <v>48</v>
      </c>
      <c r="S336" s="10">
        <v>216</v>
      </c>
      <c r="T336" s="10">
        <v>449.99</v>
      </c>
      <c r="U336" s="10">
        <v>233.99</v>
      </c>
      <c r="V336">
        <v>5</v>
      </c>
      <c r="W336" s="5">
        <v>1080</v>
      </c>
      <c r="X336" s="3">
        <v>0.02</v>
      </c>
      <c r="Y336" s="5">
        <v>21.6</v>
      </c>
      <c r="Z336" s="5">
        <v>1058.4000000000001</v>
      </c>
      <c r="AA336" s="5">
        <v>24.49</v>
      </c>
      <c r="AB336" s="5">
        <v>1082.8900000000001</v>
      </c>
    </row>
    <row r="337" spans="1:28">
      <c r="A337" t="s">
        <v>1102</v>
      </c>
      <c r="B337" s="1">
        <v>43874</v>
      </c>
      <c r="C337" s="6">
        <f t="shared" si="16"/>
        <v>2020</v>
      </c>
      <c r="D337" s="9" t="str">
        <f t="shared" si="15"/>
        <v>Q1</v>
      </c>
      <c r="E337" s="7">
        <f t="shared" si="17"/>
        <v>2</v>
      </c>
      <c r="F337" t="s">
        <v>1103</v>
      </c>
      <c r="G337" t="s">
        <v>1104</v>
      </c>
      <c r="H337" t="s">
        <v>45</v>
      </c>
      <c r="I337" t="s">
        <v>45</v>
      </c>
      <c r="J337" t="s">
        <v>72</v>
      </c>
      <c r="K337" t="s">
        <v>433</v>
      </c>
      <c r="L337" t="s">
        <v>176</v>
      </c>
      <c r="M337" t="s">
        <v>559</v>
      </c>
      <c r="N337" t="s">
        <v>57</v>
      </c>
      <c r="O337" t="s">
        <v>41</v>
      </c>
      <c r="P337" t="s">
        <v>35</v>
      </c>
      <c r="Q337" s="1">
        <v>43881</v>
      </c>
      <c r="R337" s="6">
        <f>Data_Table[[#This Row],[Shipping Date]]-Data_Table[[#This Row],[Order Date]]</f>
        <v>7</v>
      </c>
      <c r="S337" s="10">
        <v>2.16</v>
      </c>
      <c r="T337" s="10">
        <v>3.85</v>
      </c>
      <c r="U337" s="10">
        <v>1.69</v>
      </c>
      <c r="V337">
        <v>31</v>
      </c>
      <c r="W337" s="5">
        <v>66.959999999999994</v>
      </c>
      <c r="X337" s="3">
        <v>0.09</v>
      </c>
      <c r="Y337" s="5">
        <v>6.03</v>
      </c>
      <c r="Z337" s="5">
        <v>60.93</v>
      </c>
      <c r="AA337" s="5">
        <v>0.7</v>
      </c>
      <c r="AB337" s="5">
        <v>61.63</v>
      </c>
    </row>
    <row r="338" spans="1:28">
      <c r="A338" t="s">
        <v>1105</v>
      </c>
      <c r="B338" s="1">
        <v>43876</v>
      </c>
      <c r="C338" s="6">
        <f t="shared" si="16"/>
        <v>2020</v>
      </c>
      <c r="D338" s="9" t="str">
        <f t="shared" si="15"/>
        <v>Q1</v>
      </c>
      <c r="E338" s="7">
        <f t="shared" si="17"/>
        <v>2</v>
      </c>
      <c r="F338" t="s">
        <v>1106</v>
      </c>
      <c r="G338" t="s">
        <v>1107</v>
      </c>
      <c r="H338" t="s">
        <v>39</v>
      </c>
      <c r="I338" t="s">
        <v>39</v>
      </c>
      <c r="J338" t="s">
        <v>107</v>
      </c>
      <c r="K338" t="s">
        <v>62</v>
      </c>
      <c r="L338" t="s">
        <v>31</v>
      </c>
      <c r="M338" t="s">
        <v>562</v>
      </c>
      <c r="N338" t="s">
        <v>33</v>
      </c>
      <c r="O338" t="s">
        <v>34</v>
      </c>
      <c r="P338" t="s">
        <v>35</v>
      </c>
      <c r="Q338" s="1">
        <v>43932</v>
      </c>
      <c r="R338" s="6">
        <f>Data_Table[[#This Row],[Shipping Date]]-Data_Table[[#This Row],[Order Date]]</f>
        <v>56</v>
      </c>
      <c r="S338" s="10">
        <v>1.1499999999999999</v>
      </c>
      <c r="T338" s="10">
        <v>2.67</v>
      </c>
      <c r="U338" s="10">
        <v>1.52</v>
      </c>
      <c r="V338">
        <v>19</v>
      </c>
      <c r="W338" s="5">
        <v>21.85</v>
      </c>
      <c r="X338" s="3">
        <v>0.03</v>
      </c>
      <c r="Y338" s="5">
        <v>0.66</v>
      </c>
      <c r="Z338" s="5">
        <v>21.19</v>
      </c>
      <c r="AA338" s="5">
        <v>0.86</v>
      </c>
      <c r="AB338" s="5">
        <v>22.05</v>
      </c>
    </row>
    <row r="339" spans="1:28">
      <c r="A339" t="s">
        <v>1108</v>
      </c>
      <c r="B339" s="1">
        <v>43876</v>
      </c>
      <c r="C339" s="6">
        <f t="shared" si="16"/>
        <v>2020</v>
      </c>
      <c r="D339" s="9" t="str">
        <f t="shared" si="15"/>
        <v>Q1</v>
      </c>
      <c r="E339" s="7">
        <f t="shared" si="17"/>
        <v>2</v>
      </c>
      <c r="F339" t="s">
        <v>1109</v>
      </c>
      <c r="G339" t="s">
        <v>1110</v>
      </c>
      <c r="H339" t="s">
        <v>39</v>
      </c>
      <c r="I339" t="s">
        <v>39</v>
      </c>
      <c r="J339" t="s">
        <v>29</v>
      </c>
      <c r="K339" t="s">
        <v>30</v>
      </c>
      <c r="L339" t="s">
        <v>48</v>
      </c>
      <c r="M339" t="s">
        <v>565</v>
      </c>
      <c r="N339" t="s">
        <v>57</v>
      </c>
      <c r="O339" t="s">
        <v>41</v>
      </c>
      <c r="P339" t="s">
        <v>52</v>
      </c>
      <c r="Q339" s="1">
        <v>43913</v>
      </c>
      <c r="R339" s="6">
        <f>Data_Table[[#This Row],[Shipping Date]]-Data_Table[[#This Row],[Order Date]]</f>
        <v>37</v>
      </c>
      <c r="S339" s="10">
        <v>1.57</v>
      </c>
      <c r="T339" s="10">
        <v>3.28</v>
      </c>
      <c r="U339" s="10">
        <v>1.71</v>
      </c>
      <c r="V339">
        <v>44</v>
      </c>
      <c r="W339" s="5">
        <v>69.08</v>
      </c>
      <c r="X339" s="3">
        <v>0</v>
      </c>
      <c r="Y339" s="5">
        <v>0</v>
      </c>
      <c r="Z339" s="5">
        <v>69.08</v>
      </c>
      <c r="AA339" s="5">
        <v>0.98</v>
      </c>
      <c r="AB339" s="5">
        <v>70.06</v>
      </c>
    </row>
    <row r="340" spans="1:28">
      <c r="A340" t="s">
        <v>1111</v>
      </c>
      <c r="B340" s="1">
        <v>43877</v>
      </c>
      <c r="C340" s="6">
        <f t="shared" si="16"/>
        <v>2020</v>
      </c>
      <c r="D340" s="9" t="str">
        <f t="shared" si="15"/>
        <v>Q1</v>
      </c>
      <c r="E340" s="7">
        <f t="shared" si="17"/>
        <v>2</v>
      </c>
      <c r="F340" t="s">
        <v>1112</v>
      </c>
      <c r="G340" t="s">
        <v>1113</v>
      </c>
      <c r="H340" t="s">
        <v>45</v>
      </c>
      <c r="I340" t="s">
        <v>45</v>
      </c>
      <c r="J340" t="s">
        <v>29</v>
      </c>
      <c r="K340" t="s">
        <v>90</v>
      </c>
      <c r="L340" t="s">
        <v>176</v>
      </c>
      <c r="M340" t="s">
        <v>568</v>
      </c>
      <c r="N340" t="s">
        <v>33</v>
      </c>
      <c r="O340" t="s">
        <v>58</v>
      </c>
      <c r="P340" t="s">
        <v>35</v>
      </c>
      <c r="Q340" s="1">
        <v>43931</v>
      </c>
      <c r="R340" s="6">
        <f>Data_Table[[#This Row],[Shipping Date]]-Data_Table[[#This Row],[Order Date]]</f>
        <v>54</v>
      </c>
      <c r="S340" s="10">
        <v>8.82</v>
      </c>
      <c r="T340" s="10">
        <v>20.99</v>
      </c>
      <c r="U340" s="10">
        <v>12.17</v>
      </c>
      <c r="V340">
        <v>24</v>
      </c>
      <c r="W340" s="5">
        <v>211.68</v>
      </c>
      <c r="X340" s="3">
        <v>0.01</v>
      </c>
      <c r="Y340" s="5">
        <v>2.12</v>
      </c>
      <c r="Z340" s="5">
        <v>209.56</v>
      </c>
      <c r="AA340" s="5">
        <v>4.8099999999999996</v>
      </c>
      <c r="AB340" s="5">
        <v>214.37</v>
      </c>
    </row>
    <row r="341" spans="1:28">
      <c r="A341" t="s">
        <v>1114</v>
      </c>
      <c r="B341" s="1">
        <v>43883</v>
      </c>
      <c r="C341" s="6">
        <f t="shared" si="16"/>
        <v>2020</v>
      </c>
      <c r="D341" s="9" t="str">
        <f t="shared" si="15"/>
        <v>Q1</v>
      </c>
      <c r="E341" s="7">
        <f t="shared" si="17"/>
        <v>2</v>
      </c>
      <c r="F341" t="s">
        <v>37</v>
      </c>
      <c r="G341" t="s">
        <v>1115</v>
      </c>
      <c r="H341" t="s">
        <v>27</v>
      </c>
      <c r="I341" t="s">
        <v>28</v>
      </c>
      <c r="J341" t="s">
        <v>29</v>
      </c>
      <c r="K341" t="s">
        <v>125</v>
      </c>
      <c r="L341" t="s">
        <v>73</v>
      </c>
      <c r="M341" t="s">
        <v>571</v>
      </c>
      <c r="N341" t="s">
        <v>33</v>
      </c>
      <c r="O341" t="s">
        <v>58</v>
      </c>
      <c r="P341" t="s">
        <v>35</v>
      </c>
      <c r="Q341" s="1">
        <v>43939</v>
      </c>
      <c r="R341" s="6">
        <f>Data_Table[[#This Row],[Shipping Date]]-Data_Table[[#This Row],[Order Date]]</f>
        <v>56</v>
      </c>
      <c r="S341" s="10">
        <v>4.1900000000000004</v>
      </c>
      <c r="T341" s="10">
        <v>10.23</v>
      </c>
      <c r="U341" s="10">
        <v>6.04</v>
      </c>
      <c r="V341">
        <v>9</v>
      </c>
      <c r="W341" s="5">
        <v>37.71</v>
      </c>
      <c r="X341" s="3">
        <v>7.0000000000000007E-2</v>
      </c>
      <c r="Y341" s="5">
        <v>2.64</v>
      </c>
      <c r="Z341" s="5">
        <v>35.07</v>
      </c>
      <c r="AA341" s="5">
        <v>4.68</v>
      </c>
      <c r="AB341" s="5">
        <v>39.75</v>
      </c>
    </row>
    <row r="342" spans="1:28">
      <c r="A342" t="s">
        <v>1116</v>
      </c>
      <c r="B342" s="1">
        <v>43883</v>
      </c>
      <c r="C342" s="6">
        <f t="shared" si="16"/>
        <v>2020</v>
      </c>
      <c r="D342" s="9" t="str">
        <f t="shared" si="15"/>
        <v>Q1</v>
      </c>
      <c r="E342" s="7">
        <f t="shared" si="17"/>
        <v>2</v>
      </c>
      <c r="F342" t="s">
        <v>43</v>
      </c>
      <c r="G342" t="s">
        <v>1117</v>
      </c>
      <c r="H342" t="s">
        <v>27</v>
      </c>
      <c r="I342" t="s">
        <v>28</v>
      </c>
      <c r="J342" t="s">
        <v>72</v>
      </c>
      <c r="K342" t="s">
        <v>90</v>
      </c>
      <c r="L342" t="s">
        <v>176</v>
      </c>
      <c r="M342" t="s">
        <v>574</v>
      </c>
      <c r="N342" t="s">
        <v>33</v>
      </c>
      <c r="O342" t="s">
        <v>51</v>
      </c>
      <c r="P342" t="s">
        <v>35</v>
      </c>
      <c r="Q342" s="1">
        <v>43913</v>
      </c>
      <c r="R342" s="6">
        <f>Data_Table[[#This Row],[Shipping Date]]-Data_Table[[#This Row],[Order Date]]</f>
        <v>30</v>
      </c>
      <c r="S342" s="10">
        <v>0.93</v>
      </c>
      <c r="T342" s="10">
        <v>1.48</v>
      </c>
      <c r="U342" s="10">
        <v>0.55000000000000004</v>
      </c>
      <c r="V342">
        <v>46</v>
      </c>
      <c r="W342" s="5">
        <v>42.78</v>
      </c>
      <c r="X342" s="3">
        <v>0</v>
      </c>
      <c r="Y342" s="5">
        <v>0</v>
      </c>
      <c r="Z342" s="5">
        <v>42.78</v>
      </c>
      <c r="AA342" s="5">
        <v>0.7</v>
      </c>
      <c r="AB342" s="5">
        <v>43.48</v>
      </c>
    </row>
    <row r="343" spans="1:28">
      <c r="A343" t="s">
        <v>1118</v>
      </c>
      <c r="B343" s="1">
        <v>43883</v>
      </c>
      <c r="C343" s="6">
        <f t="shared" si="16"/>
        <v>2020</v>
      </c>
      <c r="D343" s="9" t="str">
        <f t="shared" si="15"/>
        <v>Q1</v>
      </c>
      <c r="E343" s="7">
        <f t="shared" si="17"/>
        <v>2</v>
      </c>
      <c r="F343" t="s">
        <v>54</v>
      </c>
      <c r="G343" t="s">
        <v>1119</v>
      </c>
      <c r="H343" t="s">
        <v>39</v>
      </c>
      <c r="I343" t="s">
        <v>39</v>
      </c>
      <c r="J343" t="s">
        <v>29</v>
      </c>
      <c r="K343" t="s">
        <v>167</v>
      </c>
      <c r="L343" t="s">
        <v>176</v>
      </c>
      <c r="M343" t="s">
        <v>577</v>
      </c>
      <c r="N343" t="s">
        <v>50</v>
      </c>
      <c r="O343" t="s">
        <v>58</v>
      </c>
      <c r="P343" t="s">
        <v>35</v>
      </c>
      <c r="Q343" s="1">
        <v>43884</v>
      </c>
      <c r="R343" s="6">
        <f>Data_Table[[#This Row],[Shipping Date]]-Data_Table[[#This Row],[Order Date]]</f>
        <v>1</v>
      </c>
      <c r="S343" s="10">
        <v>21.56</v>
      </c>
      <c r="T343" s="10">
        <v>35.94</v>
      </c>
      <c r="U343" s="10">
        <v>14.38</v>
      </c>
      <c r="V343">
        <v>13</v>
      </c>
      <c r="W343" s="5">
        <v>280.27999999999997</v>
      </c>
      <c r="X343" s="3">
        <v>0.03</v>
      </c>
      <c r="Y343" s="5">
        <v>8.41</v>
      </c>
      <c r="Z343" s="5">
        <v>271.87</v>
      </c>
      <c r="AA343" s="5">
        <v>6.66</v>
      </c>
      <c r="AB343" s="5">
        <v>278.52999999999997</v>
      </c>
    </row>
    <row r="344" spans="1:28">
      <c r="A344" t="s">
        <v>1120</v>
      </c>
      <c r="B344" s="1">
        <v>43884</v>
      </c>
      <c r="C344" s="6">
        <f t="shared" si="16"/>
        <v>2020</v>
      </c>
      <c r="D344" s="9" t="str">
        <f t="shared" si="15"/>
        <v>Q1</v>
      </c>
      <c r="E344" s="7">
        <f t="shared" si="17"/>
        <v>2</v>
      </c>
      <c r="F344" t="s">
        <v>60</v>
      </c>
      <c r="G344" t="s">
        <v>1121</v>
      </c>
      <c r="H344" t="s">
        <v>45</v>
      </c>
      <c r="I344" t="s">
        <v>45</v>
      </c>
      <c r="J344" t="s">
        <v>46</v>
      </c>
      <c r="K344" t="s">
        <v>90</v>
      </c>
      <c r="L344" t="s">
        <v>31</v>
      </c>
      <c r="M344" t="s">
        <v>580</v>
      </c>
      <c r="N344" t="s">
        <v>57</v>
      </c>
      <c r="O344" t="s">
        <v>34</v>
      </c>
      <c r="P344" t="s">
        <v>35</v>
      </c>
      <c r="Q344" s="1">
        <v>43898</v>
      </c>
      <c r="R344" s="6">
        <f>Data_Table[[#This Row],[Shipping Date]]-Data_Table[[#This Row],[Order Date]]</f>
        <v>14</v>
      </c>
      <c r="S344" s="10">
        <v>42.11</v>
      </c>
      <c r="T344" s="10">
        <v>80.98</v>
      </c>
      <c r="U344" s="10">
        <v>38.869999999999997</v>
      </c>
      <c r="V344">
        <v>45</v>
      </c>
      <c r="W344" s="5">
        <v>1894.95</v>
      </c>
      <c r="X344" s="3">
        <v>0</v>
      </c>
      <c r="Y344" s="5">
        <v>0</v>
      </c>
      <c r="Z344" s="5">
        <v>1894.95</v>
      </c>
      <c r="AA344" s="5">
        <v>7.18</v>
      </c>
      <c r="AB344" s="5">
        <v>1902.13</v>
      </c>
    </row>
    <row r="345" spans="1:28">
      <c r="A345" t="s">
        <v>1122</v>
      </c>
      <c r="B345" s="1">
        <v>43885</v>
      </c>
      <c r="C345" s="6">
        <f t="shared" si="16"/>
        <v>2020</v>
      </c>
      <c r="D345" s="9" t="str">
        <f t="shared" si="15"/>
        <v>Q1</v>
      </c>
      <c r="E345" s="7">
        <f t="shared" si="17"/>
        <v>2</v>
      </c>
      <c r="F345" t="s">
        <v>66</v>
      </c>
      <c r="G345" t="s">
        <v>1123</v>
      </c>
      <c r="H345" t="s">
        <v>27</v>
      </c>
      <c r="I345" t="s">
        <v>28</v>
      </c>
      <c r="J345" t="s">
        <v>46</v>
      </c>
      <c r="K345" t="s">
        <v>167</v>
      </c>
      <c r="L345" t="s">
        <v>73</v>
      </c>
      <c r="M345" t="s">
        <v>583</v>
      </c>
      <c r="N345" t="s">
        <v>50</v>
      </c>
      <c r="O345" t="s">
        <v>34</v>
      </c>
      <c r="P345" t="s">
        <v>35</v>
      </c>
      <c r="Q345" s="1">
        <v>43904</v>
      </c>
      <c r="R345" s="6">
        <f>Data_Table[[#This Row],[Shipping Date]]-Data_Table[[#This Row],[Order Date]]</f>
        <v>19</v>
      </c>
      <c r="S345" s="10">
        <v>2.74</v>
      </c>
      <c r="T345" s="10">
        <v>4.49</v>
      </c>
      <c r="U345" s="10">
        <v>1.75</v>
      </c>
      <c r="V345">
        <v>6</v>
      </c>
      <c r="W345" s="5">
        <v>16.440000000000001</v>
      </c>
      <c r="X345" s="3">
        <v>0.03</v>
      </c>
      <c r="Y345" s="5">
        <v>0.49</v>
      </c>
      <c r="Z345" s="5">
        <v>15.95</v>
      </c>
      <c r="AA345" s="5">
        <v>1.49</v>
      </c>
      <c r="AB345" s="5">
        <v>17.440000000000001</v>
      </c>
    </row>
    <row r="346" spans="1:28">
      <c r="A346" t="s">
        <v>1124</v>
      </c>
      <c r="B346" s="1">
        <v>43885</v>
      </c>
      <c r="C346" s="6">
        <f t="shared" si="16"/>
        <v>2020</v>
      </c>
      <c r="D346" s="9" t="str">
        <f t="shared" si="15"/>
        <v>Q1</v>
      </c>
      <c r="E346" s="7">
        <f t="shared" si="17"/>
        <v>2</v>
      </c>
      <c r="F346" t="s">
        <v>70</v>
      </c>
      <c r="G346" t="s">
        <v>1125</v>
      </c>
      <c r="H346" t="s">
        <v>27</v>
      </c>
      <c r="I346" t="s">
        <v>28</v>
      </c>
      <c r="J346" t="s">
        <v>46</v>
      </c>
      <c r="K346" t="s">
        <v>150</v>
      </c>
      <c r="L346" t="s">
        <v>31</v>
      </c>
      <c r="M346" t="s">
        <v>586</v>
      </c>
      <c r="N346" t="s">
        <v>57</v>
      </c>
      <c r="O346" t="s">
        <v>34</v>
      </c>
      <c r="P346" t="s">
        <v>35</v>
      </c>
      <c r="Q346" s="1">
        <v>43936</v>
      </c>
      <c r="R346" s="6">
        <f>Data_Table[[#This Row],[Shipping Date]]-Data_Table[[#This Row],[Order Date]]</f>
        <v>51</v>
      </c>
      <c r="S346" s="10">
        <v>2.52</v>
      </c>
      <c r="T346" s="10">
        <v>4</v>
      </c>
      <c r="U346" s="10">
        <v>1.48</v>
      </c>
      <c r="V346">
        <v>33</v>
      </c>
      <c r="W346" s="5">
        <v>83.16</v>
      </c>
      <c r="X346" s="3">
        <v>0.08</v>
      </c>
      <c r="Y346" s="5">
        <v>6.65</v>
      </c>
      <c r="Z346" s="5">
        <v>76.510000000000005</v>
      </c>
      <c r="AA346" s="5">
        <v>1.3</v>
      </c>
      <c r="AB346" s="5">
        <v>77.81</v>
      </c>
    </row>
    <row r="347" spans="1:28">
      <c r="A347" t="s">
        <v>1126</v>
      </c>
      <c r="B347" s="1">
        <v>43886</v>
      </c>
      <c r="C347" s="6">
        <f t="shared" si="16"/>
        <v>2020</v>
      </c>
      <c r="D347" s="9" t="str">
        <f t="shared" si="15"/>
        <v>Q1</v>
      </c>
      <c r="E347" s="7">
        <f t="shared" si="17"/>
        <v>2</v>
      </c>
      <c r="F347" t="s">
        <v>76</v>
      </c>
      <c r="G347" t="s">
        <v>1127</v>
      </c>
      <c r="H347" t="s">
        <v>39</v>
      </c>
      <c r="I347" t="s">
        <v>39</v>
      </c>
      <c r="J347" t="s">
        <v>46</v>
      </c>
      <c r="K347" t="s">
        <v>62</v>
      </c>
      <c r="L347" t="s">
        <v>31</v>
      </c>
      <c r="M347" t="s">
        <v>589</v>
      </c>
      <c r="N347" t="s">
        <v>33</v>
      </c>
      <c r="O347" t="s">
        <v>58</v>
      </c>
      <c r="P347" t="s">
        <v>35</v>
      </c>
      <c r="Q347" s="1">
        <v>43938</v>
      </c>
      <c r="R347" s="6">
        <f>Data_Table[[#This Row],[Shipping Date]]-Data_Table[[#This Row],[Order Date]]</f>
        <v>52</v>
      </c>
      <c r="S347" s="10">
        <v>1.57</v>
      </c>
      <c r="T347" s="10">
        <v>3.28</v>
      </c>
      <c r="U347" s="10">
        <v>1.71</v>
      </c>
      <c r="V347">
        <v>26</v>
      </c>
      <c r="W347" s="5">
        <v>40.82</v>
      </c>
      <c r="X347" s="3">
        <v>0.08</v>
      </c>
      <c r="Y347" s="5">
        <v>3.27</v>
      </c>
      <c r="Z347" s="5">
        <v>37.549999999999997</v>
      </c>
      <c r="AA347" s="5">
        <v>0.98</v>
      </c>
      <c r="AB347" s="5">
        <v>38.53</v>
      </c>
    </row>
    <row r="348" spans="1:28">
      <c r="A348" t="s">
        <v>1128</v>
      </c>
      <c r="B348" s="1">
        <v>43886</v>
      </c>
      <c r="C348" s="6">
        <f t="shared" si="16"/>
        <v>2020</v>
      </c>
      <c r="D348" s="9" t="str">
        <f t="shared" si="15"/>
        <v>Q1</v>
      </c>
      <c r="E348" s="7">
        <f t="shared" si="17"/>
        <v>2</v>
      </c>
      <c r="F348" t="s">
        <v>80</v>
      </c>
      <c r="G348" t="s">
        <v>1129</v>
      </c>
      <c r="H348" t="s">
        <v>45</v>
      </c>
      <c r="I348" t="s">
        <v>45</v>
      </c>
      <c r="J348" t="s">
        <v>107</v>
      </c>
      <c r="K348" t="s">
        <v>525</v>
      </c>
      <c r="L348" t="s">
        <v>73</v>
      </c>
      <c r="M348" t="s">
        <v>592</v>
      </c>
      <c r="N348" t="s">
        <v>57</v>
      </c>
      <c r="O348" t="s">
        <v>58</v>
      </c>
      <c r="P348" t="s">
        <v>35</v>
      </c>
      <c r="Q348" s="1">
        <v>43887</v>
      </c>
      <c r="R348" s="6">
        <f>Data_Table[[#This Row],[Shipping Date]]-Data_Table[[#This Row],[Order Date]]</f>
        <v>1</v>
      </c>
      <c r="S348" s="10">
        <v>3.47</v>
      </c>
      <c r="T348" s="10">
        <v>6.68</v>
      </c>
      <c r="U348" s="10">
        <v>3.21</v>
      </c>
      <c r="V348">
        <v>33</v>
      </c>
      <c r="W348" s="5">
        <v>114.51</v>
      </c>
      <c r="X348" s="3">
        <v>0.03</v>
      </c>
      <c r="Y348" s="5">
        <v>3.44</v>
      </c>
      <c r="Z348" s="5">
        <v>111.07</v>
      </c>
      <c r="AA348" s="5">
        <v>1.5</v>
      </c>
      <c r="AB348" s="5">
        <v>112.57</v>
      </c>
    </row>
    <row r="349" spans="1:28">
      <c r="A349" t="s">
        <v>1130</v>
      </c>
      <c r="B349" s="1">
        <v>43889</v>
      </c>
      <c r="C349" s="6">
        <f t="shared" si="16"/>
        <v>2020</v>
      </c>
      <c r="D349" s="9" t="str">
        <f t="shared" si="15"/>
        <v>Q1</v>
      </c>
      <c r="E349" s="7">
        <f t="shared" si="17"/>
        <v>2</v>
      </c>
      <c r="F349" t="s">
        <v>84</v>
      </c>
      <c r="G349" t="s">
        <v>1131</v>
      </c>
      <c r="H349" t="s">
        <v>27</v>
      </c>
      <c r="I349" t="s">
        <v>28</v>
      </c>
      <c r="J349" t="s">
        <v>46</v>
      </c>
      <c r="K349" t="s">
        <v>30</v>
      </c>
      <c r="L349" t="s">
        <v>31</v>
      </c>
      <c r="M349" t="s">
        <v>595</v>
      </c>
      <c r="N349" t="s">
        <v>33</v>
      </c>
      <c r="O349" t="s">
        <v>41</v>
      </c>
      <c r="P349" t="s">
        <v>35</v>
      </c>
      <c r="Q349" s="1">
        <v>43949</v>
      </c>
      <c r="R349" s="6">
        <f>Data_Table[[#This Row],[Shipping Date]]-Data_Table[[#This Row],[Order Date]]</f>
        <v>60</v>
      </c>
      <c r="S349" s="10">
        <v>0.9</v>
      </c>
      <c r="T349" s="10">
        <v>2.1</v>
      </c>
      <c r="U349" s="10">
        <v>1.2</v>
      </c>
      <c r="V349">
        <v>21</v>
      </c>
      <c r="W349" s="5">
        <v>18.899999999999999</v>
      </c>
      <c r="X349" s="3">
        <v>0.04</v>
      </c>
      <c r="Y349" s="5">
        <v>0.76</v>
      </c>
      <c r="Z349" s="5">
        <v>18.14</v>
      </c>
      <c r="AA349" s="5">
        <v>0.7</v>
      </c>
      <c r="AB349" s="5">
        <v>18.84</v>
      </c>
    </row>
    <row r="350" spans="1:28">
      <c r="A350" t="s">
        <v>1132</v>
      </c>
      <c r="B350" s="1">
        <v>43892</v>
      </c>
      <c r="C350" s="6">
        <f t="shared" si="16"/>
        <v>2020</v>
      </c>
      <c r="D350" s="9" t="str">
        <f t="shared" si="15"/>
        <v>Q1</v>
      </c>
      <c r="E350" s="7">
        <f t="shared" si="17"/>
        <v>3</v>
      </c>
      <c r="F350" t="s">
        <v>88</v>
      </c>
      <c r="G350" t="s">
        <v>1133</v>
      </c>
      <c r="H350" t="s">
        <v>39</v>
      </c>
      <c r="I350" t="s">
        <v>39</v>
      </c>
      <c r="J350" t="s">
        <v>107</v>
      </c>
      <c r="K350" t="s">
        <v>47</v>
      </c>
      <c r="L350" t="s">
        <v>31</v>
      </c>
      <c r="M350" t="s">
        <v>112</v>
      </c>
      <c r="N350" t="s">
        <v>50</v>
      </c>
      <c r="O350" t="s">
        <v>34</v>
      </c>
      <c r="P350" t="s">
        <v>35</v>
      </c>
      <c r="Q350" s="1">
        <v>43929</v>
      </c>
      <c r="R350" s="6">
        <f>Data_Table[[#This Row],[Shipping Date]]-Data_Table[[#This Row],[Order Date]]</f>
        <v>37</v>
      </c>
      <c r="S350" s="10">
        <v>18.38</v>
      </c>
      <c r="T350" s="10">
        <v>29.17</v>
      </c>
      <c r="U350" s="10">
        <v>10.79</v>
      </c>
      <c r="V350">
        <v>1</v>
      </c>
      <c r="W350" s="5">
        <v>18.38</v>
      </c>
      <c r="X350" s="3">
        <v>0.02</v>
      </c>
      <c r="Y350" s="5">
        <v>0.37</v>
      </c>
      <c r="Z350" s="5">
        <v>18.010000000000002</v>
      </c>
      <c r="AA350" s="5">
        <v>6.27</v>
      </c>
      <c r="AB350" s="5">
        <v>24.28</v>
      </c>
    </row>
    <row r="351" spans="1:28">
      <c r="A351" t="s">
        <v>1134</v>
      </c>
      <c r="B351" s="1">
        <v>43896</v>
      </c>
      <c r="C351" s="6">
        <f t="shared" si="16"/>
        <v>2020</v>
      </c>
      <c r="D351" s="9" t="str">
        <f t="shared" si="15"/>
        <v>Q1</v>
      </c>
      <c r="E351" s="7">
        <f t="shared" si="17"/>
        <v>3</v>
      </c>
      <c r="F351" t="s">
        <v>93</v>
      </c>
      <c r="G351" t="s">
        <v>1135</v>
      </c>
      <c r="H351" t="s">
        <v>45</v>
      </c>
      <c r="I351" t="s">
        <v>45</v>
      </c>
      <c r="J351" t="s">
        <v>46</v>
      </c>
      <c r="K351" t="s">
        <v>62</v>
      </c>
      <c r="L351" t="s">
        <v>73</v>
      </c>
      <c r="M351" t="s">
        <v>117</v>
      </c>
      <c r="N351" t="s">
        <v>57</v>
      </c>
      <c r="O351" t="s">
        <v>41</v>
      </c>
      <c r="P351" t="s">
        <v>35</v>
      </c>
      <c r="Q351" s="1">
        <v>43935</v>
      </c>
      <c r="R351" s="6">
        <f>Data_Table[[#This Row],[Shipping Date]]-Data_Table[[#This Row],[Order Date]]</f>
        <v>39</v>
      </c>
      <c r="S351" s="10">
        <v>4.46</v>
      </c>
      <c r="T351" s="10">
        <v>10.89</v>
      </c>
      <c r="U351" s="10">
        <v>6.43</v>
      </c>
      <c r="V351">
        <v>32</v>
      </c>
      <c r="W351" s="5">
        <v>142.72</v>
      </c>
      <c r="X351" s="3">
        <v>0.1</v>
      </c>
      <c r="Y351" s="5">
        <v>14.27</v>
      </c>
      <c r="Z351" s="5">
        <v>128.44999999999999</v>
      </c>
      <c r="AA351" s="5">
        <v>4.5</v>
      </c>
      <c r="AB351" s="5">
        <v>132.94999999999999</v>
      </c>
    </row>
    <row r="352" spans="1:28">
      <c r="A352" t="s">
        <v>1136</v>
      </c>
      <c r="B352" s="1">
        <v>43900</v>
      </c>
      <c r="C352" s="6">
        <f t="shared" si="16"/>
        <v>2020</v>
      </c>
      <c r="D352" s="9" t="str">
        <f t="shared" si="15"/>
        <v>Q1</v>
      </c>
      <c r="E352" s="7">
        <f t="shared" si="17"/>
        <v>3</v>
      </c>
      <c r="F352" t="s">
        <v>97</v>
      </c>
      <c r="G352" t="s">
        <v>1137</v>
      </c>
      <c r="H352" t="s">
        <v>27</v>
      </c>
      <c r="I352" t="s">
        <v>28</v>
      </c>
      <c r="J352" t="s">
        <v>29</v>
      </c>
      <c r="K352" t="s">
        <v>47</v>
      </c>
      <c r="L352" t="s">
        <v>31</v>
      </c>
      <c r="M352" t="s">
        <v>121</v>
      </c>
      <c r="N352" t="s">
        <v>33</v>
      </c>
      <c r="O352" t="s">
        <v>58</v>
      </c>
      <c r="P352" t="s">
        <v>35</v>
      </c>
      <c r="Q352" s="1">
        <v>43938</v>
      </c>
      <c r="R352" s="6">
        <f>Data_Table[[#This Row],[Shipping Date]]-Data_Table[[#This Row],[Order Date]]</f>
        <v>38</v>
      </c>
      <c r="S352" s="10">
        <v>1.94</v>
      </c>
      <c r="T352" s="10">
        <v>3.08</v>
      </c>
      <c r="U352" s="10">
        <v>1.1399999999999999</v>
      </c>
      <c r="V352">
        <v>1</v>
      </c>
      <c r="W352" s="5">
        <v>1.94</v>
      </c>
      <c r="X352" s="3">
        <v>0.08</v>
      </c>
      <c r="Y352" s="5">
        <v>0.16</v>
      </c>
      <c r="Z352" s="5">
        <v>1.78</v>
      </c>
      <c r="AA352" s="5">
        <v>0.99</v>
      </c>
      <c r="AB352" s="5">
        <v>2.77</v>
      </c>
    </row>
    <row r="353" spans="1:28">
      <c r="A353" t="s">
        <v>1138</v>
      </c>
      <c r="B353" s="1">
        <v>43901</v>
      </c>
      <c r="C353" s="6">
        <f t="shared" si="16"/>
        <v>2020</v>
      </c>
      <c r="D353" s="9" t="str">
        <f t="shared" si="15"/>
        <v>Q1</v>
      </c>
      <c r="E353" s="7">
        <f t="shared" si="17"/>
        <v>3</v>
      </c>
      <c r="F353" t="s">
        <v>101</v>
      </c>
      <c r="G353" t="s">
        <v>1139</v>
      </c>
      <c r="H353" t="s">
        <v>39</v>
      </c>
      <c r="I353" t="s">
        <v>39</v>
      </c>
      <c r="J353" t="s">
        <v>29</v>
      </c>
      <c r="K353" t="s">
        <v>416</v>
      </c>
      <c r="L353" t="s">
        <v>31</v>
      </c>
      <c r="M353" t="s">
        <v>126</v>
      </c>
      <c r="N353" t="s">
        <v>57</v>
      </c>
      <c r="O353" t="s">
        <v>58</v>
      </c>
      <c r="P353" t="s">
        <v>35</v>
      </c>
      <c r="Q353" s="1">
        <v>43954</v>
      </c>
      <c r="R353" s="6">
        <f>Data_Table[[#This Row],[Shipping Date]]-Data_Table[[#This Row],[Order Date]]</f>
        <v>53</v>
      </c>
      <c r="S353" s="10">
        <v>52.04</v>
      </c>
      <c r="T353" s="10">
        <v>83.93</v>
      </c>
      <c r="U353" s="10">
        <v>31.89</v>
      </c>
      <c r="V353">
        <v>50</v>
      </c>
      <c r="W353" s="5">
        <v>2602</v>
      </c>
      <c r="X353" s="3">
        <v>0.1</v>
      </c>
      <c r="Y353" s="5">
        <v>260.2</v>
      </c>
      <c r="Z353" s="5">
        <v>2341.8000000000002</v>
      </c>
      <c r="AA353" s="5">
        <v>19.989999999999998</v>
      </c>
      <c r="AB353" s="5">
        <v>2361.79</v>
      </c>
    </row>
    <row r="354" spans="1:28">
      <c r="A354" t="s">
        <v>1140</v>
      </c>
      <c r="B354" s="1">
        <v>43902</v>
      </c>
      <c r="C354" s="6">
        <f t="shared" si="16"/>
        <v>2020</v>
      </c>
      <c r="D354" s="9" t="str">
        <f t="shared" si="15"/>
        <v>Q1</v>
      </c>
      <c r="E354" s="7">
        <f t="shared" si="17"/>
        <v>3</v>
      </c>
      <c r="F354" t="s">
        <v>105</v>
      </c>
      <c r="G354" t="s">
        <v>1141</v>
      </c>
      <c r="H354" t="s">
        <v>45</v>
      </c>
      <c r="I354" t="s">
        <v>45</v>
      </c>
      <c r="J354" t="s">
        <v>107</v>
      </c>
      <c r="K354" t="s">
        <v>167</v>
      </c>
      <c r="L354" t="s">
        <v>176</v>
      </c>
      <c r="M354" t="s">
        <v>130</v>
      </c>
      <c r="N354" t="s">
        <v>33</v>
      </c>
      <c r="O354" t="s">
        <v>51</v>
      </c>
      <c r="P354" t="s">
        <v>52</v>
      </c>
      <c r="Q354" s="1">
        <v>43935</v>
      </c>
      <c r="R354" s="6">
        <f>Data_Table[[#This Row],[Shipping Date]]-Data_Table[[#This Row],[Order Date]]</f>
        <v>33</v>
      </c>
      <c r="S354" s="10">
        <v>60.59</v>
      </c>
      <c r="T354" s="10">
        <v>100.98</v>
      </c>
      <c r="U354" s="10">
        <v>40.39</v>
      </c>
      <c r="V354">
        <v>5</v>
      </c>
      <c r="W354" s="5">
        <v>302.95</v>
      </c>
      <c r="X354" s="3">
        <v>0.02</v>
      </c>
      <c r="Y354" s="5">
        <v>6.06</v>
      </c>
      <c r="Z354" s="5">
        <v>296.89</v>
      </c>
      <c r="AA354" s="5">
        <v>7.18</v>
      </c>
      <c r="AB354" s="5">
        <v>304.07</v>
      </c>
    </row>
    <row r="355" spans="1:28">
      <c r="A355" t="s">
        <v>1142</v>
      </c>
      <c r="B355" s="1">
        <v>43903</v>
      </c>
      <c r="C355" s="6">
        <f t="shared" si="16"/>
        <v>2020</v>
      </c>
      <c r="D355" s="9" t="str">
        <f t="shared" si="15"/>
        <v>Q1</v>
      </c>
      <c r="E355" s="7">
        <f t="shared" si="17"/>
        <v>3</v>
      </c>
      <c r="F355" t="s">
        <v>110</v>
      </c>
      <c r="G355" t="s">
        <v>1143</v>
      </c>
      <c r="H355" t="s">
        <v>27</v>
      </c>
      <c r="I355" t="s">
        <v>28</v>
      </c>
      <c r="J355" t="s">
        <v>29</v>
      </c>
      <c r="K355" t="s">
        <v>62</v>
      </c>
      <c r="L355" t="s">
        <v>48</v>
      </c>
      <c r="M355" t="s">
        <v>134</v>
      </c>
      <c r="N355" t="s">
        <v>50</v>
      </c>
      <c r="O355" t="s">
        <v>58</v>
      </c>
      <c r="P355" t="s">
        <v>35</v>
      </c>
      <c r="Q355" s="1">
        <v>43923</v>
      </c>
      <c r="R355" s="6">
        <f>Data_Table[[#This Row],[Shipping Date]]-Data_Table[[#This Row],[Order Date]]</f>
        <v>20</v>
      </c>
      <c r="S355" s="10">
        <v>3.75</v>
      </c>
      <c r="T355" s="10">
        <v>7.08</v>
      </c>
      <c r="U355" s="10">
        <v>3.33</v>
      </c>
      <c r="V355">
        <v>34</v>
      </c>
      <c r="W355" s="5">
        <v>127.5</v>
      </c>
      <c r="X355" s="3">
        <v>0.03</v>
      </c>
      <c r="Y355" s="5">
        <v>3.83</v>
      </c>
      <c r="Z355" s="5">
        <v>123.68</v>
      </c>
      <c r="AA355" s="5">
        <v>2.35</v>
      </c>
      <c r="AB355" s="5">
        <v>126.03</v>
      </c>
    </row>
    <row r="356" spans="1:28">
      <c r="A356" t="s">
        <v>1144</v>
      </c>
      <c r="B356" s="1">
        <v>43905</v>
      </c>
      <c r="C356" s="6">
        <f t="shared" si="16"/>
        <v>2020</v>
      </c>
      <c r="D356" s="9" t="str">
        <f t="shared" si="15"/>
        <v>Q1</v>
      </c>
      <c r="E356" s="7">
        <f t="shared" si="17"/>
        <v>3</v>
      </c>
      <c r="F356" t="s">
        <v>114</v>
      </c>
      <c r="G356" t="s">
        <v>1145</v>
      </c>
      <c r="H356" t="s">
        <v>39</v>
      </c>
      <c r="I356" t="s">
        <v>39</v>
      </c>
      <c r="J356" t="s">
        <v>46</v>
      </c>
      <c r="K356" t="s">
        <v>433</v>
      </c>
      <c r="L356" t="s">
        <v>73</v>
      </c>
      <c r="M356" t="s">
        <v>138</v>
      </c>
      <c r="N356" t="s">
        <v>57</v>
      </c>
      <c r="O356" t="s">
        <v>34</v>
      </c>
      <c r="P356" t="s">
        <v>35</v>
      </c>
      <c r="Q356" s="1">
        <v>43912</v>
      </c>
      <c r="R356" s="6">
        <f>Data_Table[[#This Row],[Shipping Date]]-Data_Table[[#This Row],[Order Date]]</f>
        <v>7</v>
      </c>
      <c r="S356" s="10">
        <v>3.5</v>
      </c>
      <c r="T356" s="10">
        <v>5.74</v>
      </c>
      <c r="U356" s="10">
        <v>2.2400000000000002</v>
      </c>
      <c r="V356">
        <v>45</v>
      </c>
      <c r="W356" s="5">
        <v>157.5</v>
      </c>
      <c r="X356" s="3">
        <v>0</v>
      </c>
      <c r="Y356" s="5">
        <v>0</v>
      </c>
      <c r="Z356" s="5">
        <v>157.5</v>
      </c>
      <c r="AA356" s="5">
        <v>5.01</v>
      </c>
      <c r="AB356" s="5">
        <v>162.51</v>
      </c>
    </row>
    <row r="357" spans="1:28">
      <c r="A357" t="s">
        <v>1146</v>
      </c>
      <c r="B357" s="1">
        <v>43907</v>
      </c>
      <c r="C357" s="6">
        <f t="shared" si="16"/>
        <v>2020</v>
      </c>
      <c r="D357" s="9" t="str">
        <f t="shared" si="15"/>
        <v>Q1</v>
      </c>
      <c r="E357" s="7">
        <f t="shared" si="17"/>
        <v>3</v>
      </c>
      <c r="F357" t="s">
        <v>119</v>
      </c>
      <c r="G357" t="s">
        <v>1147</v>
      </c>
      <c r="H357" t="s">
        <v>45</v>
      </c>
      <c r="I357" t="s">
        <v>45</v>
      </c>
      <c r="J357" t="s">
        <v>107</v>
      </c>
      <c r="K357" t="s">
        <v>66</v>
      </c>
      <c r="L357" t="s">
        <v>73</v>
      </c>
      <c r="M357" t="s">
        <v>142</v>
      </c>
      <c r="N357" t="s">
        <v>33</v>
      </c>
      <c r="O357" t="s">
        <v>34</v>
      </c>
      <c r="P357" t="s">
        <v>35</v>
      </c>
      <c r="Q357" s="1">
        <v>43953</v>
      </c>
      <c r="R357" s="6">
        <f>Data_Table[[#This Row],[Shipping Date]]-Data_Table[[#This Row],[Order Date]]</f>
        <v>46</v>
      </c>
      <c r="S357" s="10">
        <v>1.0900000000000001</v>
      </c>
      <c r="T357" s="10">
        <v>2.6</v>
      </c>
      <c r="U357" s="10">
        <v>1.51</v>
      </c>
      <c r="V357">
        <v>43</v>
      </c>
      <c r="W357" s="5">
        <v>46.87</v>
      </c>
      <c r="X357" s="3">
        <v>0.01</v>
      </c>
      <c r="Y357" s="5">
        <v>0.47</v>
      </c>
      <c r="Z357" s="5">
        <v>46.4</v>
      </c>
      <c r="AA357" s="5">
        <v>2.4</v>
      </c>
      <c r="AB357" s="5">
        <v>48.8</v>
      </c>
    </row>
    <row r="358" spans="1:28">
      <c r="A358" t="s">
        <v>1148</v>
      </c>
      <c r="B358" s="1">
        <v>43907</v>
      </c>
      <c r="C358" s="6">
        <f t="shared" si="16"/>
        <v>2020</v>
      </c>
      <c r="D358" s="9" t="str">
        <f t="shared" si="15"/>
        <v>Q1</v>
      </c>
      <c r="E358" s="7">
        <f t="shared" si="17"/>
        <v>3</v>
      </c>
      <c r="F358" t="s">
        <v>123</v>
      </c>
      <c r="G358" t="s">
        <v>1149</v>
      </c>
      <c r="H358" t="s">
        <v>27</v>
      </c>
      <c r="I358" t="s">
        <v>28</v>
      </c>
      <c r="J358" t="s">
        <v>29</v>
      </c>
      <c r="K358" t="s">
        <v>433</v>
      </c>
      <c r="L358" t="s">
        <v>31</v>
      </c>
      <c r="M358" t="s">
        <v>146</v>
      </c>
      <c r="N358" t="s">
        <v>33</v>
      </c>
      <c r="O358" t="s">
        <v>34</v>
      </c>
      <c r="P358" t="s">
        <v>35</v>
      </c>
      <c r="Q358" s="1">
        <v>43916</v>
      </c>
      <c r="R358" s="6">
        <f>Data_Table[[#This Row],[Shipping Date]]-Data_Table[[#This Row],[Order Date]]</f>
        <v>9</v>
      </c>
      <c r="S358" s="10">
        <v>8.92</v>
      </c>
      <c r="T358" s="10">
        <v>29.74</v>
      </c>
      <c r="U358" s="10">
        <v>20.82</v>
      </c>
      <c r="V358">
        <v>25</v>
      </c>
      <c r="W358" s="5">
        <v>223</v>
      </c>
      <c r="X358" s="3">
        <v>0</v>
      </c>
      <c r="Y358" s="5">
        <v>0</v>
      </c>
      <c r="Z358" s="5">
        <v>223</v>
      </c>
      <c r="AA358" s="5">
        <v>6.64</v>
      </c>
      <c r="AB358" s="5">
        <v>229.64</v>
      </c>
    </row>
    <row r="359" spans="1:28">
      <c r="A359" t="s">
        <v>1150</v>
      </c>
      <c r="B359" s="1">
        <v>43907</v>
      </c>
      <c r="C359" s="6">
        <f t="shared" si="16"/>
        <v>2020</v>
      </c>
      <c r="D359" s="9" t="str">
        <f t="shared" si="15"/>
        <v>Q1</v>
      </c>
      <c r="E359" s="7">
        <f t="shared" si="17"/>
        <v>3</v>
      </c>
      <c r="F359" t="s">
        <v>128</v>
      </c>
      <c r="G359" t="s">
        <v>1151</v>
      </c>
      <c r="H359" t="s">
        <v>39</v>
      </c>
      <c r="I359" t="s">
        <v>39</v>
      </c>
      <c r="J359" t="s">
        <v>46</v>
      </c>
      <c r="K359" t="s">
        <v>90</v>
      </c>
      <c r="L359" t="s">
        <v>31</v>
      </c>
      <c r="M359" t="s">
        <v>151</v>
      </c>
      <c r="N359" t="s">
        <v>50</v>
      </c>
      <c r="O359" t="s">
        <v>34</v>
      </c>
      <c r="P359" t="s">
        <v>35</v>
      </c>
      <c r="Q359" s="1">
        <v>43914</v>
      </c>
      <c r="R359" s="6">
        <f>Data_Table[[#This Row],[Shipping Date]]-Data_Table[[#This Row],[Order Date]]</f>
        <v>7</v>
      </c>
      <c r="S359" s="10">
        <v>21.97</v>
      </c>
      <c r="T359" s="10">
        <v>35.44</v>
      </c>
      <c r="U359" s="10">
        <v>13.47</v>
      </c>
      <c r="V359">
        <v>21</v>
      </c>
      <c r="W359" s="5">
        <v>461.37</v>
      </c>
      <c r="X359" s="3">
        <v>0</v>
      </c>
      <c r="Y359" s="5">
        <v>0</v>
      </c>
      <c r="Z359" s="5">
        <v>461.37</v>
      </c>
      <c r="AA359" s="5">
        <v>4.92</v>
      </c>
      <c r="AB359" s="5">
        <v>466.29</v>
      </c>
    </row>
    <row r="360" spans="1:28">
      <c r="A360" t="s">
        <v>1152</v>
      </c>
      <c r="B360" s="1">
        <v>43909</v>
      </c>
      <c r="C360" s="6">
        <f t="shared" si="16"/>
        <v>2020</v>
      </c>
      <c r="D360" s="9" t="str">
        <f t="shared" si="15"/>
        <v>Q1</v>
      </c>
      <c r="E360" s="7">
        <f t="shared" si="17"/>
        <v>3</v>
      </c>
      <c r="F360" t="s">
        <v>132</v>
      </c>
      <c r="G360" t="s">
        <v>1153</v>
      </c>
      <c r="H360" t="s">
        <v>45</v>
      </c>
      <c r="I360" t="s">
        <v>45</v>
      </c>
      <c r="J360" t="s">
        <v>46</v>
      </c>
      <c r="K360" t="s">
        <v>62</v>
      </c>
      <c r="L360" t="s">
        <v>73</v>
      </c>
      <c r="M360" t="s">
        <v>155</v>
      </c>
      <c r="N360" t="s">
        <v>33</v>
      </c>
      <c r="O360" t="s">
        <v>41</v>
      </c>
      <c r="P360" t="s">
        <v>35</v>
      </c>
      <c r="Q360" s="1">
        <v>43931</v>
      </c>
      <c r="R360" s="6">
        <f>Data_Table[[#This Row],[Shipping Date]]-Data_Table[[#This Row],[Order Date]]</f>
        <v>22</v>
      </c>
      <c r="S360" s="10">
        <v>2.2599999999999998</v>
      </c>
      <c r="T360" s="10">
        <v>3.58</v>
      </c>
      <c r="U360" s="10">
        <v>1.32</v>
      </c>
      <c r="V360">
        <v>39</v>
      </c>
      <c r="W360" s="5">
        <v>88.14</v>
      </c>
      <c r="X360" s="3">
        <v>0</v>
      </c>
      <c r="Y360" s="5">
        <v>0</v>
      </c>
      <c r="Z360" s="5">
        <v>88.14</v>
      </c>
      <c r="AA360" s="5">
        <v>5.47</v>
      </c>
      <c r="AB360" s="5">
        <v>93.61</v>
      </c>
    </row>
    <row r="361" spans="1:28">
      <c r="A361" t="s">
        <v>1154</v>
      </c>
      <c r="B361" s="1">
        <v>43911</v>
      </c>
      <c r="C361" s="6">
        <f t="shared" si="16"/>
        <v>2020</v>
      </c>
      <c r="D361" s="9" t="str">
        <f t="shared" si="15"/>
        <v>Q1</v>
      </c>
      <c r="E361" s="7">
        <f t="shared" si="17"/>
        <v>3</v>
      </c>
      <c r="F361" t="s">
        <v>136</v>
      </c>
      <c r="G361" t="s">
        <v>1155</v>
      </c>
      <c r="H361" t="s">
        <v>39</v>
      </c>
      <c r="I361" t="s">
        <v>39</v>
      </c>
      <c r="J361" t="s">
        <v>107</v>
      </c>
      <c r="K361" t="s">
        <v>525</v>
      </c>
      <c r="L361" t="s">
        <v>48</v>
      </c>
      <c r="M361" t="s">
        <v>159</v>
      </c>
      <c r="N361" t="s">
        <v>33</v>
      </c>
      <c r="O361" t="s">
        <v>51</v>
      </c>
      <c r="P361" t="s">
        <v>35</v>
      </c>
      <c r="Q361" s="1">
        <v>43951</v>
      </c>
      <c r="R361" s="6">
        <f>Data_Table[[#This Row],[Shipping Date]]-Data_Table[[#This Row],[Order Date]]</f>
        <v>40</v>
      </c>
      <c r="S361" s="10">
        <v>1.94</v>
      </c>
      <c r="T361" s="10">
        <v>3.08</v>
      </c>
      <c r="U361" s="10">
        <v>1.1399999999999999</v>
      </c>
      <c r="V361">
        <v>5</v>
      </c>
      <c r="W361" s="5">
        <v>9.6999999999999993</v>
      </c>
      <c r="X361" s="3">
        <v>0.06</v>
      </c>
      <c r="Y361" s="5">
        <v>0.57999999999999996</v>
      </c>
      <c r="Z361" s="5">
        <v>9.1199999999999992</v>
      </c>
      <c r="AA361" s="5">
        <v>0.99</v>
      </c>
      <c r="AB361" s="5">
        <v>10.11</v>
      </c>
    </row>
    <row r="362" spans="1:28">
      <c r="A362" t="s">
        <v>1156</v>
      </c>
      <c r="B362" s="1">
        <v>43918</v>
      </c>
      <c r="C362" s="6">
        <f t="shared" si="16"/>
        <v>2020</v>
      </c>
      <c r="D362" s="9" t="str">
        <f t="shared" si="15"/>
        <v>Q1</v>
      </c>
      <c r="E362" s="7">
        <f t="shared" si="17"/>
        <v>3</v>
      </c>
      <c r="F362" t="s">
        <v>140</v>
      </c>
      <c r="G362" t="s">
        <v>1157</v>
      </c>
      <c r="H362" t="s">
        <v>45</v>
      </c>
      <c r="I362" t="s">
        <v>45</v>
      </c>
      <c r="J362" t="s">
        <v>46</v>
      </c>
      <c r="K362" t="s">
        <v>66</v>
      </c>
      <c r="L362" t="s">
        <v>176</v>
      </c>
      <c r="M362" t="s">
        <v>163</v>
      </c>
      <c r="N362" t="s">
        <v>50</v>
      </c>
      <c r="O362" t="s">
        <v>58</v>
      </c>
      <c r="P362" t="s">
        <v>35</v>
      </c>
      <c r="Q362" s="1">
        <v>43934</v>
      </c>
      <c r="R362" s="6">
        <f>Data_Table[[#This Row],[Shipping Date]]-Data_Table[[#This Row],[Order Date]]</f>
        <v>16</v>
      </c>
      <c r="S362" s="10">
        <v>11.04</v>
      </c>
      <c r="T362" s="10">
        <v>16.98</v>
      </c>
      <c r="U362" s="10">
        <v>5.94</v>
      </c>
      <c r="V362">
        <v>31</v>
      </c>
      <c r="W362" s="5">
        <v>342.24</v>
      </c>
      <c r="X362" s="3">
        <v>0.03</v>
      </c>
      <c r="Y362" s="5">
        <v>10.27</v>
      </c>
      <c r="Z362" s="5">
        <v>331.97</v>
      </c>
      <c r="AA362" s="5">
        <v>12.39</v>
      </c>
      <c r="AB362" s="5">
        <v>344.36</v>
      </c>
    </row>
    <row r="363" spans="1:28">
      <c r="A363" t="s">
        <v>1158</v>
      </c>
      <c r="B363" s="1">
        <v>43919</v>
      </c>
      <c r="C363" s="6">
        <f t="shared" si="16"/>
        <v>2020</v>
      </c>
      <c r="D363" s="9" t="str">
        <f t="shared" si="15"/>
        <v>Q1</v>
      </c>
      <c r="E363" s="7">
        <f t="shared" si="17"/>
        <v>3</v>
      </c>
      <c r="F363" t="s">
        <v>144</v>
      </c>
      <c r="G363" t="s">
        <v>1159</v>
      </c>
      <c r="H363" t="s">
        <v>27</v>
      </c>
      <c r="I363" t="s">
        <v>28</v>
      </c>
      <c r="J363" t="s">
        <v>72</v>
      </c>
      <c r="K363" t="s">
        <v>525</v>
      </c>
      <c r="L363" t="s">
        <v>31</v>
      </c>
      <c r="M363" t="s">
        <v>168</v>
      </c>
      <c r="N363" t="s">
        <v>57</v>
      </c>
      <c r="O363" t="s">
        <v>51</v>
      </c>
      <c r="P363" t="s">
        <v>35</v>
      </c>
      <c r="Q363" s="1">
        <v>43921</v>
      </c>
      <c r="R363" s="6">
        <f>Data_Table[[#This Row],[Shipping Date]]-Data_Table[[#This Row],[Order Date]]</f>
        <v>2</v>
      </c>
      <c r="S363" s="10">
        <v>4.53</v>
      </c>
      <c r="T363" s="10">
        <v>7.3</v>
      </c>
      <c r="U363" s="10">
        <v>2.77</v>
      </c>
      <c r="V363">
        <v>18</v>
      </c>
      <c r="W363" s="5">
        <v>81.540000000000006</v>
      </c>
      <c r="X363" s="3">
        <v>0.05</v>
      </c>
      <c r="Y363" s="5">
        <v>4.08</v>
      </c>
      <c r="Z363" s="5">
        <v>77.459999999999994</v>
      </c>
      <c r="AA363" s="5">
        <v>7.72</v>
      </c>
      <c r="AB363" s="5">
        <v>85.18</v>
      </c>
    </row>
    <row r="364" spans="1:28">
      <c r="A364" t="s">
        <v>1160</v>
      </c>
      <c r="B364" s="1">
        <v>43921</v>
      </c>
      <c r="C364" s="6">
        <f t="shared" si="16"/>
        <v>2020</v>
      </c>
      <c r="D364" s="9" t="str">
        <f t="shared" si="15"/>
        <v>Q1</v>
      </c>
      <c r="E364" s="7">
        <f t="shared" si="17"/>
        <v>3</v>
      </c>
      <c r="F364" t="s">
        <v>148</v>
      </c>
      <c r="G364" t="s">
        <v>1161</v>
      </c>
      <c r="H364" t="s">
        <v>27</v>
      </c>
      <c r="I364" t="s">
        <v>28</v>
      </c>
      <c r="J364" t="s">
        <v>107</v>
      </c>
      <c r="K364" t="s">
        <v>416</v>
      </c>
      <c r="L364" t="s">
        <v>31</v>
      </c>
      <c r="M364" t="s">
        <v>172</v>
      </c>
      <c r="N364" t="s">
        <v>50</v>
      </c>
      <c r="O364" t="s">
        <v>34</v>
      </c>
      <c r="P364" t="s">
        <v>35</v>
      </c>
      <c r="Q364" s="1">
        <v>43965</v>
      </c>
      <c r="R364" s="6">
        <f>Data_Table[[#This Row],[Shipping Date]]-Data_Table[[#This Row],[Order Date]]</f>
        <v>44</v>
      </c>
      <c r="S364" s="10">
        <v>4.37</v>
      </c>
      <c r="T364" s="10">
        <v>9.11</v>
      </c>
      <c r="U364" s="10">
        <v>4.74</v>
      </c>
      <c r="V364">
        <v>1</v>
      </c>
      <c r="W364" s="5">
        <v>4.37</v>
      </c>
      <c r="X364" s="3">
        <v>0.1</v>
      </c>
      <c r="Y364" s="5">
        <v>0.44</v>
      </c>
      <c r="Z364" s="5">
        <v>3.93</v>
      </c>
      <c r="AA364" s="5">
        <v>2.25</v>
      </c>
      <c r="AB364" s="5">
        <v>6.18</v>
      </c>
    </row>
    <row r="365" spans="1:28">
      <c r="A365" t="s">
        <v>1162</v>
      </c>
      <c r="B365" s="1">
        <v>43922</v>
      </c>
      <c r="C365" s="6">
        <f t="shared" si="16"/>
        <v>2020</v>
      </c>
      <c r="D365" s="9" t="str">
        <f t="shared" si="15"/>
        <v>Q2</v>
      </c>
      <c r="E365" s="7">
        <f t="shared" si="17"/>
        <v>4</v>
      </c>
      <c r="F365" t="s">
        <v>153</v>
      </c>
      <c r="G365" t="s">
        <v>1163</v>
      </c>
      <c r="H365" t="s">
        <v>39</v>
      </c>
      <c r="I365" t="s">
        <v>39</v>
      </c>
      <c r="J365" t="s">
        <v>72</v>
      </c>
      <c r="K365" t="s">
        <v>125</v>
      </c>
      <c r="L365" t="s">
        <v>73</v>
      </c>
      <c r="M365" t="s">
        <v>177</v>
      </c>
      <c r="N365" t="s">
        <v>57</v>
      </c>
      <c r="O365" t="s">
        <v>41</v>
      </c>
      <c r="P365" t="s">
        <v>35</v>
      </c>
      <c r="Q365" s="1">
        <v>43931</v>
      </c>
      <c r="R365" s="6">
        <f>Data_Table[[#This Row],[Shipping Date]]-Data_Table[[#This Row],[Order Date]]</f>
        <v>9</v>
      </c>
      <c r="S365" s="10">
        <v>16.8</v>
      </c>
      <c r="T365" s="10">
        <v>40.97</v>
      </c>
      <c r="U365" s="10">
        <v>24.17</v>
      </c>
      <c r="V365">
        <v>44</v>
      </c>
      <c r="W365" s="5">
        <v>739.2</v>
      </c>
      <c r="X365" s="3">
        <v>0.08</v>
      </c>
      <c r="Y365" s="5">
        <v>59.14</v>
      </c>
      <c r="Z365" s="5">
        <v>680.06</v>
      </c>
      <c r="AA365" s="5">
        <v>8.99</v>
      </c>
      <c r="AB365" s="5">
        <v>689.05</v>
      </c>
    </row>
    <row r="366" spans="1:28">
      <c r="A366" t="s">
        <v>1164</v>
      </c>
      <c r="B366" s="1">
        <v>43923</v>
      </c>
      <c r="C366" s="6">
        <f t="shared" si="16"/>
        <v>2020</v>
      </c>
      <c r="D366" s="9" t="str">
        <f t="shared" si="15"/>
        <v>Q2</v>
      </c>
      <c r="E366" s="7">
        <f t="shared" si="17"/>
        <v>4</v>
      </c>
      <c r="F366" t="s">
        <v>157</v>
      </c>
      <c r="G366" t="s">
        <v>1165</v>
      </c>
      <c r="H366" t="s">
        <v>45</v>
      </c>
      <c r="I366" t="s">
        <v>45</v>
      </c>
      <c r="J366" t="s">
        <v>29</v>
      </c>
      <c r="K366" t="s">
        <v>62</v>
      </c>
      <c r="L366" t="s">
        <v>31</v>
      </c>
      <c r="M366" t="s">
        <v>182</v>
      </c>
      <c r="N366" t="s">
        <v>33</v>
      </c>
      <c r="O366" t="s">
        <v>51</v>
      </c>
      <c r="P366" t="s">
        <v>35</v>
      </c>
      <c r="Q366" s="1">
        <v>43963</v>
      </c>
      <c r="R366" s="6">
        <f>Data_Table[[#This Row],[Shipping Date]]-Data_Table[[#This Row],[Order Date]]</f>
        <v>40</v>
      </c>
      <c r="S366" s="10">
        <v>7.13</v>
      </c>
      <c r="T366" s="10">
        <v>20.98</v>
      </c>
      <c r="U366" s="10">
        <v>13.85</v>
      </c>
      <c r="V366">
        <v>39</v>
      </c>
      <c r="W366" s="5">
        <v>278.07</v>
      </c>
      <c r="X366" s="3">
        <v>0.04</v>
      </c>
      <c r="Y366" s="5">
        <v>11.12</v>
      </c>
      <c r="Z366" s="5">
        <v>266.95</v>
      </c>
      <c r="AA366" s="5">
        <v>5.42</v>
      </c>
      <c r="AB366" s="5">
        <v>272.37</v>
      </c>
    </row>
    <row r="367" spans="1:28">
      <c r="A367" t="s">
        <v>1166</v>
      </c>
      <c r="B367" s="1">
        <v>43923</v>
      </c>
      <c r="C367" s="6">
        <f t="shared" si="16"/>
        <v>2020</v>
      </c>
      <c r="D367" s="9" t="str">
        <f t="shared" si="15"/>
        <v>Q2</v>
      </c>
      <c r="E367" s="7">
        <f t="shared" si="17"/>
        <v>4</v>
      </c>
      <c r="F367" t="s">
        <v>161</v>
      </c>
      <c r="G367" t="s">
        <v>1167</v>
      </c>
      <c r="H367" t="s">
        <v>27</v>
      </c>
      <c r="I367" t="s">
        <v>28</v>
      </c>
      <c r="J367" t="s">
        <v>72</v>
      </c>
      <c r="K367" t="s">
        <v>116</v>
      </c>
      <c r="L367" t="s">
        <v>73</v>
      </c>
      <c r="M367" t="s">
        <v>186</v>
      </c>
      <c r="N367" t="s">
        <v>57</v>
      </c>
      <c r="O367" t="s">
        <v>58</v>
      </c>
      <c r="P367" t="s">
        <v>35</v>
      </c>
      <c r="Q367" s="1">
        <v>43929</v>
      </c>
      <c r="R367" s="6">
        <f>Data_Table[[#This Row],[Shipping Date]]-Data_Table[[#This Row],[Order Date]]</f>
        <v>6</v>
      </c>
      <c r="S367" s="10">
        <v>1.46</v>
      </c>
      <c r="T367" s="10">
        <v>3.57</v>
      </c>
      <c r="U367" s="10">
        <v>2.11</v>
      </c>
      <c r="V367">
        <v>41</v>
      </c>
      <c r="W367" s="5">
        <v>59.86</v>
      </c>
      <c r="X367" s="3">
        <v>0.03</v>
      </c>
      <c r="Y367" s="5">
        <v>1.8</v>
      </c>
      <c r="Z367" s="5">
        <v>58.06</v>
      </c>
      <c r="AA367" s="5">
        <v>4.17</v>
      </c>
      <c r="AB367" s="5">
        <v>62.23</v>
      </c>
    </row>
    <row r="368" spans="1:28">
      <c r="A368" t="s">
        <v>1168</v>
      </c>
      <c r="B368" s="1">
        <v>43924</v>
      </c>
      <c r="C368" s="6">
        <f t="shared" si="16"/>
        <v>2020</v>
      </c>
      <c r="D368" s="9" t="str">
        <f t="shared" si="15"/>
        <v>Q2</v>
      </c>
      <c r="E368" s="7">
        <f t="shared" si="17"/>
        <v>4</v>
      </c>
      <c r="F368" t="s">
        <v>165</v>
      </c>
      <c r="G368" t="s">
        <v>1169</v>
      </c>
      <c r="H368" t="s">
        <v>39</v>
      </c>
      <c r="I368" t="s">
        <v>39</v>
      </c>
      <c r="J368" t="s">
        <v>72</v>
      </c>
      <c r="K368" t="s">
        <v>70</v>
      </c>
      <c r="L368" t="s">
        <v>31</v>
      </c>
      <c r="M368" t="s">
        <v>190</v>
      </c>
      <c r="N368" t="s">
        <v>33</v>
      </c>
      <c r="O368" t="s">
        <v>34</v>
      </c>
      <c r="P368" t="s">
        <v>35</v>
      </c>
      <c r="Q368" s="1">
        <v>43928</v>
      </c>
      <c r="R368" s="6">
        <f>Data_Table[[#This Row],[Shipping Date]]-Data_Table[[#This Row],[Order Date]]</f>
        <v>4</v>
      </c>
      <c r="S368" s="10">
        <v>2.13</v>
      </c>
      <c r="T368" s="10">
        <v>3.49</v>
      </c>
      <c r="U368" s="10">
        <v>1.36</v>
      </c>
      <c r="V368">
        <v>46</v>
      </c>
      <c r="W368" s="5">
        <v>97.98</v>
      </c>
      <c r="X368" s="3">
        <v>0.01</v>
      </c>
      <c r="Y368" s="5">
        <v>0.98</v>
      </c>
      <c r="Z368" s="5">
        <v>97</v>
      </c>
      <c r="AA368" s="5">
        <v>0.76</v>
      </c>
      <c r="AB368" s="5">
        <v>97.76</v>
      </c>
    </row>
    <row r="369" spans="1:28">
      <c r="A369" t="s">
        <v>1170</v>
      </c>
      <c r="B369" s="1">
        <v>43925</v>
      </c>
      <c r="C369" s="6">
        <f t="shared" si="16"/>
        <v>2020</v>
      </c>
      <c r="D369" s="9" t="str">
        <f t="shared" si="15"/>
        <v>Q2</v>
      </c>
      <c r="E369" s="7">
        <f t="shared" si="17"/>
        <v>4</v>
      </c>
      <c r="F369" t="s">
        <v>170</v>
      </c>
      <c r="G369" t="s">
        <v>1171</v>
      </c>
      <c r="H369" t="s">
        <v>45</v>
      </c>
      <c r="I369" t="s">
        <v>45</v>
      </c>
      <c r="J369" t="s">
        <v>46</v>
      </c>
      <c r="K369" t="s">
        <v>90</v>
      </c>
      <c r="L369" t="s">
        <v>31</v>
      </c>
      <c r="M369" t="s">
        <v>194</v>
      </c>
      <c r="N369" t="s">
        <v>33</v>
      </c>
      <c r="O369" t="s">
        <v>41</v>
      </c>
      <c r="P369" t="s">
        <v>35</v>
      </c>
      <c r="Q369" s="1">
        <v>43985</v>
      </c>
      <c r="R369" s="6">
        <f>Data_Table[[#This Row],[Shipping Date]]-Data_Table[[#This Row],[Order Date]]</f>
        <v>60</v>
      </c>
      <c r="S369" s="10">
        <v>3.84</v>
      </c>
      <c r="T369" s="10">
        <v>6.3</v>
      </c>
      <c r="U369" s="10">
        <v>2.46</v>
      </c>
      <c r="V369">
        <v>18</v>
      </c>
      <c r="W369" s="5">
        <v>69.12</v>
      </c>
      <c r="X369" s="3">
        <v>0.1</v>
      </c>
      <c r="Y369" s="5">
        <v>6.91</v>
      </c>
      <c r="Z369" s="5">
        <v>62.21</v>
      </c>
      <c r="AA369" s="5">
        <v>0.5</v>
      </c>
      <c r="AB369" s="5">
        <v>62.71</v>
      </c>
    </row>
    <row r="370" spans="1:28">
      <c r="A370" t="s">
        <v>1172</v>
      </c>
      <c r="B370" s="1">
        <v>43927</v>
      </c>
      <c r="C370" s="6">
        <f t="shared" si="16"/>
        <v>2020</v>
      </c>
      <c r="D370" s="9" t="str">
        <f t="shared" si="15"/>
        <v>Q2</v>
      </c>
      <c r="E370" s="7">
        <f t="shared" si="17"/>
        <v>4</v>
      </c>
      <c r="F370" t="s">
        <v>174</v>
      </c>
      <c r="G370" t="s">
        <v>1173</v>
      </c>
      <c r="H370" t="s">
        <v>27</v>
      </c>
      <c r="I370" t="s">
        <v>28</v>
      </c>
      <c r="J370" t="s">
        <v>29</v>
      </c>
      <c r="K370" t="s">
        <v>116</v>
      </c>
      <c r="L370" t="s">
        <v>48</v>
      </c>
      <c r="M370" t="s">
        <v>198</v>
      </c>
      <c r="N370" t="s">
        <v>33</v>
      </c>
      <c r="O370" t="s">
        <v>34</v>
      </c>
      <c r="P370" t="s">
        <v>35</v>
      </c>
      <c r="Q370" s="1">
        <v>43954</v>
      </c>
      <c r="R370" s="6">
        <f>Data_Table[[#This Row],[Shipping Date]]-Data_Table[[#This Row],[Order Date]]</f>
        <v>27</v>
      </c>
      <c r="S370" s="10">
        <v>1.05</v>
      </c>
      <c r="T370" s="10">
        <v>1.95</v>
      </c>
      <c r="U370" s="10">
        <v>0.9</v>
      </c>
      <c r="V370">
        <v>31</v>
      </c>
      <c r="W370" s="5">
        <v>32.549999999999997</v>
      </c>
      <c r="X370" s="3">
        <v>0.02</v>
      </c>
      <c r="Y370" s="5">
        <v>0.65</v>
      </c>
      <c r="Z370" s="5">
        <v>31.9</v>
      </c>
      <c r="AA370" s="5">
        <v>1.63</v>
      </c>
      <c r="AB370" s="5">
        <v>33.53</v>
      </c>
    </row>
    <row r="371" spans="1:28">
      <c r="A371" t="s">
        <v>1174</v>
      </c>
      <c r="B371" s="1">
        <v>43928</v>
      </c>
      <c r="C371" s="6">
        <f t="shared" si="16"/>
        <v>2020</v>
      </c>
      <c r="D371" s="9" t="str">
        <f t="shared" si="15"/>
        <v>Q2</v>
      </c>
      <c r="E371" s="7">
        <f t="shared" si="17"/>
        <v>4</v>
      </c>
      <c r="F371" t="s">
        <v>180</v>
      </c>
      <c r="G371" t="s">
        <v>1175</v>
      </c>
      <c r="H371" t="s">
        <v>39</v>
      </c>
      <c r="I371" t="s">
        <v>39</v>
      </c>
      <c r="J371" t="s">
        <v>29</v>
      </c>
      <c r="K371" t="s">
        <v>62</v>
      </c>
      <c r="L371" t="s">
        <v>73</v>
      </c>
      <c r="M371" t="s">
        <v>202</v>
      </c>
      <c r="N371" t="s">
        <v>50</v>
      </c>
      <c r="O371" t="s">
        <v>41</v>
      </c>
      <c r="P371" t="s">
        <v>35</v>
      </c>
      <c r="Q371" s="1">
        <v>43930</v>
      </c>
      <c r="R371" s="6">
        <f>Data_Table[[#This Row],[Shipping Date]]-Data_Table[[#This Row],[Order Date]]</f>
        <v>2</v>
      </c>
      <c r="S371" s="10">
        <v>0.24</v>
      </c>
      <c r="T371" s="10">
        <v>1.26</v>
      </c>
      <c r="U371" s="10">
        <v>1.02</v>
      </c>
      <c r="V371">
        <v>35</v>
      </c>
      <c r="W371" s="5">
        <v>8.4</v>
      </c>
      <c r="X371" s="3">
        <v>0.09</v>
      </c>
      <c r="Y371" s="5">
        <v>0.76</v>
      </c>
      <c r="Z371" s="5">
        <v>7.64</v>
      </c>
      <c r="AA371" s="5">
        <v>0.7</v>
      </c>
      <c r="AB371" s="5">
        <v>8.34</v>
      </c>
    </row>
    <row r="372" spans="1:28">
      <c r="A372" t="s">
        <v>1176</v>
      </c>
      <c r="B372" s="1">
        <v>43928</v>
      </c>
      <c r="C372" s="6">
        <f t="shared" si="16"/>
        <v>2020</v>
      </c>
      <c r="D372" s="9" t="str">
        <f t="shared" si="15"/>
        <v>Q2</v>
      </c>
      <c r="E372" s="7">
        <f t="shared" si="17"/>
        <v>4</v>
      </c>
      <c r="F372" t="s">
        <v>184</v>
      </c>
      <c r="G372" t="s">
        <v>1177</v>
      </c>
      <c r="H372" t="s">
        <v>45</v>
      </c>
      <c r="I372" t="s">
        <v>45</v>
      </c>
      <c r="J372" t="s">
        <v>107</v>
      </c>
      <c r="K372" t="s">
        <v>525</v>
      </c>
      <c r="L372" t="s">
        <v>31</v>
      </c>
      <c r="M372" t="s">
        <v>206</v>
      </c>
      <c r="N372" t="s">
        <v>57</v>
      </c>
      <c r="O372" t="s">
        <v>51</v>
      </c>
      <c r="P372" t="s">
        <v>178</v>
      </c>
      <c r="Q372" s="1">
        <v>43958</v>
      </c>
      <c r="R372" s="6">
        <f>Data_Table[[#This Row],[Shipping Date]]-Data_Table[[#This Row],[Order Date]]</f>
        <v>30</v>
      </c>
      <c r="S372" s="10">
        <v>315.61</v>
      </c>
      <c r="T372" s="10">
        <v>500.97</v>
      </c>
      <c r="U372" s="10">
        <v>185.36</v>
      </c>
      <c r="V372">
        <v>31</v>
      </c>
      <c r="W372" s="5">
        <v>9783.91</v>
      </c>
      <c r="X372" s="3">
        <v>0.06</v>
      </c>
      <c r="Y372" s="5">
        <v>587.03</v>
      </c>
      <c r="Z372" s="5">
        <v>9196.8799999999992</v>
      </c>
      <c r="AA372" s="5">
        <v>69.3</v>
      </c>
      <c r="AB372" s="5">
        <v>9266.18</v>
      </c>
    </row>
    <row r="373" spans="1:28">
      <c r="A373" t="s">
        <v>1178</v>
      </c>
      <c r="B373" s="1">
        <v>43928</v>
      </c>
      <c r="C373" s="6">
        <f t="shared" si="16"/>
        <v>2020</v>
      </c>
      <c r="D373" s="9" t="str">
        <f t="shared" si="15"/>
        <v>Q2</v>
      </c>
      <c r="E373" s="7">
        <f t="shared" si="17"/>
        <v>4</v>
      </c>
      <c r="F373" t="s">
        <v>188</v>
      </c>
      <c r="G373" t="s">
        <v>1179</v>
      </c>
      <c r="H373" t="s">
        <v>39</v>
      </c>
      <c r="I373" t="s">
        <v>39</v>
      </c>
      <c r="J373" t="s">
        <v>29</v>
      </c>
      <c r="K373" t="s">
        <v>30</v>
      </c>
      <c r="L373" t="s">
        <v>31</v>
      </c>
      <c r="M373" t="s">
        <v>210</v>
      </c>
      <c r="N373" t="s">
        <v>50</v>
      </c>
      <c r="O373" t="s">
        <v>58</v>
      </c>
      <c r="P373" t="s">
        <v>35</v>
      </c>
      <c r="Q373" s="1">
        <v>43988</v>
      </c>
      <c r="R373" s="6">
        <f>Data_Table[[#This Row],[Shipping Date]]-Data_Table[[#This Row],[Order Date]]</f>
        <v>60</v>
      </c>
      <c r="S373" s="10">
        <v>377.99</v>
      </c>
      <c r="T373" s="10">
        <v>599.99</v>
      </c>
      <c r="U373" s="10">
        <v>222</v>
      </c>
      <c r="V373">
        <v>30</v>
      </c>
      <c r="W373" s="5">
        <v>11339.7</v>
      </c>
      <c r="X373" s="3">
        <v>0.09</v>
      </c>
      <c r="Y373" s="5">
        <v>1020.57</v>
      </c>
      <c r="Z373" s="5">
        <v>10319.129999999999</v>
      </c>
      <c r="AA373" s="5">
        <v>24.49</v>
      </c>
      <c r="AB373" s="5">
        <v>10343.620000000001</v>
      </c>
    </row>
    <row r="374" spans="1:28">
      <c r="A374" t="s">
        <v>1180</v>
      </c>
      <c r="B374" s="1">
        <v>43932</v>
      </c>
      <c r="C374" s="6">
        <f t="shared" si="16"/>
        <v>2020</v>
      </c>
      <c r="D374" s="9" t="str">
        <f t="shared" si="15"/>
        <v>Q2</v>
      </c>
      <c r="E374" s="7">
        <f t="shared" si="17"/>
        <v>4</v>
      </c>
      <c r="F374" t="s">
        <v>192</v>
      </c>
      <c r="G374" t="s">
        <v>1181</v>
      </c>
      <c r="H374" t="s">
        <v>39</v>
      </c>
      <c r="I374" t="s">
        <v>39</v>
      </c>
      <c r="J374" t="s">
        <v>46</v>
      </c>
      <c r="K374" t="s">
        <v>30</v>
      </c>
      <c r="L374" t="s">
        <v>31</v>
      </c>
      <c r="M374" t="s">
        <v>214</v>
      </c>
      <c r="N374" t="s">
        <v>57</v>
      </c>
      <c r="O374" t="s">
        <v>51</v>
      </c>
      <c r="P374" t="s">
        <v>35</v>
      </c>
      <c r="Q374" s="1">
        <v>43969</v>
      </c>
      <c r="R374" s="6">
        <f>Data_Table[[#This Row],[Shipping Date]]-Data_Table[[#This Row],[Order Date]]</f>
        <v>37</v>
      </c>
      <c r="S374" s="10">
        <v>1.0900000000000001</v>
      </c>
      <c r="T374" s="10">
        <v>2.6</v>
      </c>
      <c r="U374" s="10">
        <v>1.51</v>
      </c>
      <c r="V374">
        <v>2</v>
      </c>
      <c r="W374" s="5">
        <v>2.1800000000000002</v>
      </c>
      <c r="X374" s="3">
        <v>0.03</v>
      </c>
      <c r="Y374" s="5">
        <v>7.0000000000000007E-2</v>
      </c>
      <c r="Z374" s="5">
        <v>2.11</v>
      </c>
      <c r="AA374" s="5">
        <v>2.4</v>
      </c>
      <c r="AB374" s="5">
        <v>4.51</v>
      </c>
    </row>
    <row r="375" spans="1:28">
      <c r="A375" t="s">
        <v>1182</v>
      </c>
      <c r="B375" s="1">
        <v>43936</v>
      </c>
      <c r="C375" s="6">
        <f t="shared" si="16"/>
        <v>2020</v>
      </c>
      <c r="D375" s="9" t="str">
        <f t="shared" si="15"/>
        <v>Q2</v>
      </c>
      <c r="E375" s="7">
        <f t="shared" si="17"/>
        <v>4</v>
      </c>
      <c r="F375" t="s">
        <v>196</v>
      </c>
      <c r="G375" t="s">
        <v>1183</v>
      </c>
      <c r="H375" t="s">
        <v>45</v>
      </c>
      <c r="I375" t="s">
        <v>45</v>
      </c>
      <c r="J375" t="s">
        <v>29</v>
      </c>
      <c r="K375" t="s">
        <v>47</v>
      </c>
      <c r="L375" t="s">
        <v>176</v>
      </c>
      <c r="M375" t="s">
        <v>218</v>
      </c>
      <c r="N375" t="s">
        <v>33</v>
      </c>
      <c r="O375" t="s">
        <v>34</v>
      </c>
      <c r="P375" t="s">
        <v>35</v>
      </c>
      <c r="Q375" s="1">
        <v>43959</v>
      </c>
      <c r="R375" s="6">
        <f>Data_Table[[#This Row],[Shipping Date]]-Data_Table[[#This Row],[Order Date]]</f>
        <v>23</v>
      </c>
      <c r="S375" s="10">
        <v>6.51</v>
      </c>
      <c r="T375" s="10">
        <v>30.98</v>
      </c>
      <c r="U375" s="10">
        <v>24.47</v>
      </c>
      <c r="V375">
        <v>36</v>
      </c>
      <c r="W375" s="5">
        <v>234.36</v>
      </c>
      <c r="X375" s="3">
        <v>0</v>
      </c>
      <c r="Y375" s="5">
        <v>0</v>
      </c>
      <c r="Z375" s="5">
        <v>234.36</v>
      </c>
      <c r="AA375" s="5">
        <v>6.5</v>
      </c>
      <c r="AB375" s="5">
        <v>240.86</v>
      </c>
    </row>
    <row r="376" spans="1:28">
      <c r="A376" t="s">
        <v>1184</v>
      </c>
      <c r="B376" s="1">
        <v>43938</v>
      </c>
      <c r="C376" s="6">
        <f t="shared" si="16"/>
        <v>2020</v>
      </c>
      <c r="D376" s="9" t="str">
        <f t="shared" si="15"/>
        <v>Q2</v>
      </c>
      <c r="E376" s="7">
        <f t="shared" si="17"/>
        <v>4</v>
      </c>
      <c r="F376" t="s">
        <v>200</v>
      </c>
      <c r="G376" t="s">
        <v>1185</v>
      </c>
      <c r="H376" t="s">
        <v>27</v>
      </c>
      <c r="I376" t="s">
        <v>28</v>
      </c>
      <c r="J376" t="s">
        <v>72</v>
      </c>
      <c r="K376" t="s">
        <v>90</v>
      </c>
      <c r="L376" t="s">
        <v>176</v>
      </c>
      <c r="M376" t="s">
        <v>222</v>
      </c>
      <c r="N376" t="s">
        <v>57</v>
      </c>
      <c r="O376" t="s">
        <v>41</v>
      </c>
      <c r="P376" t="s">
        <v>35</v>
      </c>
      <c r="Q376" s="1">
        <v>43980</v>
      </c>
      <c r="R376" s="6">
        <f>Data_Table[[#This Row],[Shipping Date]]-Data_Table[[#This Row],[Order Date]]</f>
        <v>42</v>
      </c>
      <c r="S376" s="10">
        <v>4.59</v>
      </c>
      <c r="T376" s="10">
        <v>7.28</v>
      </c>
      <c r="U376" s="10">
        <v>2.69</v>
      </c>
      <c r="V376">
        <v>11</v>
      </c>
      <c r="W376" s="5">
        <v>50.49</v>
      </c>
      <c r="X376" s="3">
        <v>7.0000000000000007E-2</v>
      </c>
      <c r="Y376" s="5">
        <v>3.53</v>
      </c>
      <c r="Z376" s="5">
        <v>46.96</v>
      </c>
      <c r="AA376" s="5">
        <v>11.15</v>
      </c>
      <c r="AB376" s="5">
        <v>58.11</v>
      </c>
    </row>
    <row r="377" spans="1:28">
      <c r="A377" t="s">
        <v>1186</v>
      </c>
      <c r="B377" s="1">
        <v>43938</v>
      </c>
      <c r="C377" s="6">
        <f t="shared" si="16"/>
        <v>2020</v>
      </c>
      <c r="D377" s="9" t="str">
        <f t="shared" si="15"/>
        <v>Q2</v>
      </c>
      <c r="E377" s="7">
        <f t="shared" si="17"/>
        <v>4</v>
      </c>
      <c r="F377" t="s">
        <v>204</v>
      </c>
      <c r="G377" t="s">
        <v>1187</v>
      </c>
      <c r="H377" t="s">
        <v>27</v>
      </c>
      <c r="I377" t="s">
        <v>28</v>
      </c>
      <c r="J377" t="s">
        <v>107</v>
      </c>
      <c r="K377" t="s">
        <v>90</v>
      </c>
      <c r="L377" t="s">
        <v>31</v>
      </c>
      <c r="M377" t="s">
        <v>226</v>
      </c>
      <c r="N377" t="s">
        <v>33</v>
      </c>
      <c r="O377" t="s">
        <v>51</v>
      </c>
      <c r="P377" t="s">
        <v>35</v>
      </c>
      <c r="Q377" s="1">
        <v>43969</v>
      </c>
      <c r="R377" s="6">
        <f>Data_Table[[#This Row],[Shipping Date]]-Data_Table[[#This Row],[Order Date]]</f>
        <v>31</v>
      </c>
      <c r="S377" s="10">
        <v>4.1900000000000004</v>
      </c>
      <c r="T377" s="10">
        <v>10.23</v>
      </c>
      <c r="U377" s="10">
        <v>6.04</v>
      </c>
      <c r="V377">
        <v>22</v>
      </c>
      <c r="W377" s="5">
        <v>92.18</v>
      </c>
      <c r="X377" s="3">
        <v>7.0000000000000007E-2</v>
      </c>
      <c r="Y377" s="5">
        <v>6.45</v>
      </c>
      <c r="Z377" s="5">
        <v>85.73</v>
      </c>
      <c r="AA377" s="5">
        <v>4.68</v>
      </c>
      <c r="AB377" s="5">
        <v>90.41</v>
      </c>
    </row>
    <row r="378" spans="1:28">
      <c r="A378" t="s">
        <v>1188</v>
      </c>
      <c r="B378" s="1">
        <v>43938</v>
      </c>
      <c r="C378" s="6">
        <f t="shared" si="16"/>
        <v>2020</v>
      </c>
      <c r="D378" s="9" t="str">
        <f t="shared" si="15"/>
        <v>Q2</v>
      </c>
      <c r="E378" s="7">
        <f t="shared" si="17"/>
        <v>4</v>
      </c>
      <c r="F378" t="s">
        <v>208</v>
      </c>
      <c r="G378" t="s">
        <v>1189</v>
      </c>
      <c r="H378" t="s">
        <v>39</v>
      </c>
      <c r="I378" t="s">
        <v>39</v>
      </c>
      <c r="J378" t="s">
        <v>46</v>
      </c>
      <c r="K378" t="s">
        <v>479</v>
      </c>
      <c r="L378" t="s">
        <v>73</v>
      </c>
      <c r="M378" t="s">
        <v>230</v>
      </c>
      <c r="N378" t="s">
        <v>50</v>
      </c>
      <c r="O378" t="s">
        <v>58</v>
      </c>
      <c r="P378" t="s">
        <v>52</v>
      </c>
      <c r="Q378" s="1">
        <v>43985</v>
      </c>
      <c r="R378" s="6">
        <f>Data_Table[[#This Row],[Shipping Date]]-Data_Table[[#This Row],[Order Date]]</f>
        <v>47</v>
      </c>
      <c r="S378" s="10">
        <v>3.42</v>
      </c>
      <c r="T378" s="10">
        <v>8.34</v>
      </c>
      <c r="U378" s="10">
        <v>4.92</v>
      </c>
      <c r="V378">
        <v>16</v>
      </c>
      <c r="W378" s="5">
        <v>54.72</v>
      </c>
      <c r="X378" s="3">
        <v>0.04</v>
      </c>
      <c r="Y378" s="5">
        <v>2.19</v>
      </c>
      <c r="Z378" s="5">
        <v>52.53</v>
      </c>
      <c r="AA378" s="5">
        <v>2.64</v>
      </c>
      <c r="AB378" s="5">
        <v>55.17</v>
      </c>
    </row>
    <row r="379" spans="1:28">
      <c r="A379" t="s">
        <v>1190</v>
      </c>
      <c r="B379" s="1">
        <v>43953</v>
      </c>
      <c r="C379" s="6">
        <f t="shared" si="16"/>
        <v>2020</v>
      </c>
      <c r="D379" s="9" t="str">
        <f t="shared" si="15"/>
        <v>Q2</v>
      </c>
      <c r="E379" s="7">
        <f t="shared" si="17"/>
        <v>5</v>
      </c>
      <c r="F379" t="s">
        <v>212</v>
      </c>
      <c r="G379" t="s">
        <v>1191</v>
      </c>
      <c r="H379" t="s">
        <v>45</v>
      </c>
      <c r="I379" t="s">
        <v>45</v>
      </c>
      <c r="J379" t="s">
        <v>72</v>
      </c>
      <c r="K379" t="s">
        <v>525</v>
      </c>
      <c r="L379" t="s">
        <v>48</v>
      </c>
      <c r="M379" t="s">
        <v>233</v>
      </c>
      <c r="N379" t="s">
        <v>57</v>
      </c>
      <c r="O379" t="s">
        <v>34</v>
      </c>
      <c r="P379" t="s">
        <v>35</v>
      </c>
      <c r="Q379" s="1">
        <v>44008</v>
      </c>
      <c r="R379" s="6">
        <f>Data_Table[[#This Row],[Shipping Date]]-Data_Table[[#This Row],[Order Date]]</f>
        <v>55</v>
      </c>
      <c r="S379" s="10">
        <v>84.22</v>
      </c>
      <c r="T379" s="10">
        <v>210.55</v>
      </c>
      <c r="U379" s="10">
        <v>126.33</v>
      </c>
      <c r="V379">
        <v>32</v>
      </c>
      <c r="W379" s="5">
        <v>2695.04</v>
      </c>
      <c r="X379" s="3">
        <v>0.1</v>
      </c>
      <c r="Y379" s="5">
        <v>269.5</v>
      </c>
      <c r="Z379" s="5">
        <v>2425.54</v>
      </c>
      <c r="AA379" s="5">
        <v>9.99</v>
      </c>
      <c r="AB379" s="5">
        <v>2435.5300000000002</v>
      </c>
    </row>
    <row r="380" spans="1:28">
      <c r="A380" t="s">
        <v>1192</v>
      </c>
      <c r="B380" s="1">
        <v>43953</v>
      </c>
      <c r="C380" s="6">
        <f t="shared" si="16"/>
        <v>2020</v>
      </c>
      <c r="D380" s="9" t="str">
        <f t="shared" si="15"/>
        <v>Q2</v>
      </c>
      <c r="E380" s="7">
        <f t="shared" si="17"/>
        <v>5</v>
      </c>
      <c r="F380" t="s">
        <v>216</v>
      </c>
      <c r="G380" t="s">
        <v>1193</v>
      </c>
      <c r="H380" t="s">
        <v>27</v>
      </c>
      <c r="I380" t="s">
        <v>28</v>
      </c>
      <c r="J380" t="s">
        <v>29</v>
      </c>
      <c r="K380" t="s">
        <v>66</v>
      </c>
      <c r="L380" t="s">
        <v>31</v>
      </c>
      <c r="M380" t="s">
        <v>237</v>
      </c>
      <c r="N380" t="s">
        <v>33</v>
      </c>
      <c r="O380" t="s">
        <v>41</v>
      </c>
      <c r="P380" t="s">
        <v>52</v>
      </c>
      <c r="Q380" s="1">
        <v>43955</v>
      </c>
      <c r="R380" s="6">
        <f>Data_Table[[#This Row],[Shipping Date]]-Data_Table[[#This Row],[Order Date]]</f>
        <v>2</v>
      </c>
      <c r="S380" s="10">
        <v>7.13</v>
      </c>
      <c r="T380" s="10">
        <v>20.98</v>
      </c>
      <c r="U380" s="10">
        <v>13.85</v>
      </c>
      <c r="V380">
        <v>14</v>
      </c>
      <c r="W380" s="5">
        <v>99.82</v>
      </c>
      <c r="X380" s="3">
        <v>0.1</v>
      </c>
      <c r="Y380" s="5">
        <v>9.98</v>
      </c>
      <c r="Z380" s="5">
        <v>89.84</v>
      </c>
      <c r="AA380" s="5">
        <v>5.42</v>
      </c>
      <c r="AB380" s="5">
        <v>95.26</v>
      </c>
    </row>
    <row r="381" spans="1:28">
      <c r="A381" t="s">
        <v>1194</v>
      </c>
      <c r="B381" s="1">
        <v>43953</v>
      </c>
      <c r="C381" s="6">
        <f t="shared" si="16"/>
        <v>2020</v>
      </c>
      <c r="D381" s="9" t="str">
        <f t="shared" si="15"/>
        <v>Q2</v>
      </c>
      <c r="E381" s="7">
        <f t="shared" si="17"/>
        <v>5</v>
      </c>
      <c r="F381" t="s">
        <v>220</v>
      </c>
      <c r="G381" t="s">
        <v>1195</v>
      </c>
      <c r="H381" t="s">
        <v>27</v>
      </c>
      <c r="I381" t="s">
        <v>28</v>
      </c>
      <c r="J381" t="s">
        <v>107</v>
      </c>
      <c r="K381" t="s">
        <v>30</v>
      </c>
      <c r="L381" t="s">
        <v>73</v>
      </c>
      <c r="M381" t="s">
        <v>241</v>
      </c>
      <c r="N381" t="s">
        <v>57</v>
      </c>
      <c r="O381" t="s">
        <v>51</v>
      </c>
      <c r="P381" t="s">
        <v>35</v>
      </c>
      <c r="Q381" s="1">
        <v>43982</v>
      </c>
      <c r="R381" s="6">
        <f>Data_Table[[#This Row],[Shipping Date]]-Data_Table[[#This Row],[Order Date]]</f>
        <v>29</v>
      </c>
      <c r="S381" s="10">
        <v>2.29</v>
      </c>
      <c r="T381" s="10">
        <v>3.58</v>
      </c>
      <c r="U381" s="10">
        <v>1.29</v>
      </c>
      <c r="V381">
        <v>15</v>
      </c>
      <c r="W381" s="5">
        <v>34.35</v>
      </c>
      <c r="X381" s="3">
        <v>0.05</v>
      </c>
      <c r="Y381" s="5">
        <v>1.72</v>
      </c>
      <c r="Z381" s="5">
        <v>32.630000000000003</v>
      </c>
      <c r="AA381" s="5">
        <v>1.63</v>
      </c>
      <c r="AB381" s="5">
        <v>34.26</v>
      </c>
    </row>
    <row r="382" spans="1:28">
      <c r="A382" t="s">
        <v>1196</v>
      </c>
      <c r="B382" s="1">
        <v>43954</v>
      </c>
      <c r="C382" s="6">
        <f t="shared" si="16"/>
        <v>2020</v>
      </c>
      <c r="D382" s="9" t="str">
        <f t="shared" si="15"/>
        <v>Q2</v>
      </c>
      <c r="E382" s="7">
        <f t="shared" si="17"/>
        <v>5</v>
      </c>
      <c r="F382" t="s">
        <v>224</v>
      </c>
      <c r="G382" t="s">
        <v>1197</v>
      </c>
      <c r="H382" t="s">
        <v>39</v>
      </c>
      <c r="I382" t="s">
        <v>39</v>
      </c>
      <c r="J382" t="s">
        <v>107</v>
      </c>
      <c r="K382" t="s">
        <v>90</v>
      </c>
      <c r="L382" t="s">
        <v>48</v>
      </c>
      <c r="M382" t="s">
        <v>245</v>
      </c>
      <c r="N382" t="s">
        <v>33</v>
      </c>
      <c r="O382" t="s">
        <v>58</v>
      </c>
      <c r="P382" t="s">
        <v>35</v>
      </c>
      <c r="Q382" s="1">
        <v>43990</v>
      </c>
      <c r="R382" s="6">
        <f>Data_Table[[#This Row],[Shipping Date]]-Data_Table[[#This Row],[Order Date]]</f>
        <v>36</v>
      </c>
      <c r="S382" s="10">
        <v>1.31</v>
      </c>
      <c r="T382" s="10">
        <v>2.84</v>
      </c>
      <c r="U382" s="10">
        <v>1.53</v>
      </c>
      <c r="V382">
        <v>48</v>
      </c>
      <c r="W382" s="5">
        <v>62.88</v>
      </c>
      <c r="X382" s="3">
        <v>0.1</v>
      </c>
      <c r="Y382" s="5">
        <v>6.29</v>
      </c>
      <c r="Z382" s="5">
        <v>56.59</v>
      </c>
      <c r="AA382" s="5">
        <v>0.93</v>
      </c>
      <c r="AB382" s="5">
        <v>57.52</v>
      </c>
    </row>
    <row r="383" spans="1:28">
      <c r="A383" t="s">
        <v>1198</v>
      </c>
      <c r="B383" s="1">
        <v>43959</v>
      </c>
      <c r="C383" s="6">
        <f t="shared" si="16"/>
        <v>2020</v>
      </c>
      <c r="D383" s="9" t="str">
        <f t="shared" si="15"/>
        <v>Q2</v>
      </c>
      <c r="E383" s="7">
        <f t="shared" si="17"/>
        <v>5</v>
      </c>
      <c r="F383" t="s">
        <v>228</v>
      </c>
      <c r="G383" t="s">
        <v>1199</v>
      </c>
      <c r="H383" t="s">
        <v>45</v>
      </c>
      <c r="I383" t="s">
        <v>45</v>
      </c>
      <c r="J383" t="s">
        <v>29</v>
      </c>
      <c r="K383" t="s">
        <v>167</v>
      </c>
      <c r="L383" t="s">
        <v>48</v>
      </c>
      <c r="M383" t="s">
        <v>249</v>
      </c>
      <c r="N383" t="s">
        <v>50</v>
      </c>
      <c r="O383" t="s">
        <v>58</v>
      </c>
      <c r="P383" t="s">
        <v>35</v>
      </c>
      <c r="Q383" s="1">
        <v>44011</v>
      </c>
      <c r="R383" s="6">
        <f>Data_Table[[#This Row],[Shipping Date]]-Data_Table[[#This Row],[Order Date]]</f>
        <v>52</v>
      </c>
      <c r="S383" s="10">
        <v>0.93</v>
      </c>
      <c r="T383" s="10">
        <v>1.48</v>
      </c>
      <c r="U383" s="10">
        <v>0.55000000000000004</v>
      </c>
      <c r="V383">
        <v>33</v>
      </c>
      <c r="W383" s="5">
        <v>30.69</v>
      </c>
      <c r="X383" s="3">
        <v>7.0000000000000007E-2</v>
      </c>
      <c r="Y383" s="5">
        <v>2.15</v>
      </c>
      <c r="Z383" s="5">
        <v>28.54</v>
      </c>
      <c r="AA383" s="5">
        <v>0.7</v>
      </c>
      <c r="AB383" s="5">
        <v>29.24</v>
      </c>
    </row>
    <row r="384" spans="1:28">
      <c r="A384" t="s">
        <v>1200</v>
      </c>
      <c r="B384" s="1">
        <v>43959</v>
      </c>
      <c r="C384" s="6">
        <f t="shared" si="16"/>
        <v>2020</v>
      </c>
      <c r="D384" s="9" t="str">
        <f t="shared" si="15"/>
        <v>Q2</v>
      </c>
      <c r="E384" s="7">
        <f t="shared" si="17"/>
        <v>5</v>
      </c>
      <c r="F384" t="s">
        <v>231</v>
      </c>
      <c r="G384" t="s">
        <v>1201</v>
      </c>
      <c r="H384" t="s">
        <v>27</v>
      </c>
      <c r="I384" t="s">
        <v>28</v>
      </c>
      <c r="J384" t="s">
        <v>29</v>
      </c>
      <c r="K384" t="s">
        <v>125</v>
      </c>
      <c r="L384" t="s">
        <v>48</v>
      </c>
      <c r="M384" t="s">
        <v>452</v>
      </c>
      <c r="N384" t="s">
        <v>57</v>
      </c>
      <c r="O384" t="s">
        <v>58</v>
      </c>
      <c r="P384" t="s">
        <v>35</v>
      </c>
      <c r="Q384" s="1">
        <v>44018</v>
      </c>
      <c r="R384" s="6">
        <f>Data_Table[[#This Row],[Shipping Date]]-Data_Table[[#This Row],[Order Date]]</f>
        <v>59</v>
      </c>
      <c r="S384" s="10">
        <v>1.33</v>
      </c>
      <c r="T384" s="10">
        <v>2.08</v>
      </c>
      <c r="U384" s="10">
        <v>0.75</v>
      </c>
      <c r="V384">
        <v>40</v>
      </c>
      <c r="W384" s="5">
        <v>53.2</v>
      </c>
      <c r="X384" s="3">
        <v>0</v>
      </c>
      <c r="Y384" s="5">
        <v>0</v>
      </c>
      <c r="Z384" s="5">
        <v>53.2</v>
      </c>
      <c r="AA384" s="5">
        <v>1.49</v>
      </c>
      <c r="AB384" s="5">
        <v>54.69</v>
      </c>
    </row>
    <row r="385" spans="1:28">
      <c r="A385" t="s">
        <v>1202</v>
      </c>
      <c r="B385" s="1">
        <v>43960</v>
      </c>
      <c r="C385" s="6">
        <f t="shared" si="16"/>
        <v>2020</v>
      </c>
      <c r="D385" s="9" t="str">
        <f t="shared" si="15"/>
        <v>Q2</v>
      </c>
      <c r="E385" s="7">
        <f t="shared" si="17"/>
        <v>5</v>
      </c>
      <c r="F385" t="s">
        <v>235</v>
      </c>
      <c r="G385" t="s">
        <v>1203</v>
      </c>
      <c r="H385" t="s">
        <v>39</v>
      </c>
      <c r="I385" t="s">
        <v>39</v>
      </c>
      <c r="J385" t="s">
        <v>29</v>
      </c>
      <c r="K385" t="s">
        <v>90</v>
      </c>
      <c r="L385" t="s">
        <v>73</v>
      </c>
      <c r="M385" t="s">
        <v>455</v>
      </c>
      <c r="N385" t="s">
        <v>33</v>
      </c>
      <c r="O385" t="s">
        <v>41</v>
      </c>
      <c r="P385" t="s">
        <v>35</v>
      </c>
      <c r="Q385" s="1">
        <v>43977</v>
      </c>
      <c r="R385" s="6">
        <f>Data_Table[[#This Row],[Shipping Date]]-Data_Table[[#This Row],[Order Date]]</f>
        <v>17</v>
      </c>
      <c r="S385" s="10">
        <v>56.16</v>
      </c>
      <c r="T385" s="10">
        <v>136.97999999999999</v>
      </c>
      <c r="U385" s="10">
        <v>80.819999999999993</v>
      </c>
      <c r="V385">
        <v>44</v>
      </c>
      <c r="W385" s="5">
        <v>2471.04</v>
      </c>
      <c r="X385" s="3">
        <v>0.08</v>
      </c>
      <c r="Y385" s="5">
        <v>197.68</v>
      </c>
      <c r="Z385" s="5">
        <v>2273.36</v>
      </c>
      <c r="AA385" s="5">
        <v>24.49</v>
      </c>
      <c r="AB385" s="5">
        <v>2297.85</v>
      </c>
    </row>
    <row r="386" spans="1:28">
      <c r="A386" t="s">
        <v>1204</v>
      </c>
      <c r="B386" s="1">
        <v>43962</v>
      </c>
      <c r="C386" s="6">
        <f t="shared" si="16"/>
        <v>2020</v>
      </c>
      <c r="D386" s="9" t="str">
        <f t="shared" si="15"/>
        <v>Q2</v>
      </c>
      <c r="E386" s="7">
        <f t="shared" si="17"/>
        <v>5</v>
      </c>
      <c r="F386" t="s">
        <v>239</v>
      </c>
      <c r="G386" t="s">
        <v>1205</v>
      </c>
      <c r="H386" t="s">
        <v>45</v>
      </c>
      <c r="I386" t="s">
        <v>45</v>
      </c>
      <c r="J386" t="s">
        <v>29</v>
      </c>
      <c r="K386" t="s">
        <v>30</v>
      </c>
      <c r="L386" t="s">
        <v>31</v>
      </c>
      <c r="M386" t="s">
        <v>458</v>
      </c>
      <c r="N386" t="s">
        <v>33</v>
      </c>
      <c r="O386" t="s">
        <v>34</v>
      </c>
      <c r="P386" t="s">
        <v>35</v>
      </c>
      <c r="Q386" s="1">
        <v>43963</v>
      </c>
      <c r="R386" s="6">
        <f>Data_Table[[#This Row],[Shipping Date]]-Data_Table[[#This Row],[Order Date]]</f>
        <v>1</v>
      </c>
      <c r="S386" s="10">
        <v>5.22</v>
      </c>
      <c r="T386" s="10">
        <v>9.85</v>
      </c>
      <c r="U386" s="10">
        <v>4.63</v>
      </c>
      <c r="V386">
        <v>20</v>
      </c>
      <c r="W386" s="5">
        <v>104.4</v>
      </c>
      <c r="X386" s="3">
        <v>0.06</v>
      </c>
      <c r="Y386" s="5">
        <v>6.26</v>
      </c>
      <c r="Z386" s="5">
        <v>98.14</v>
      </c>
      <c r="AA386" s="5">
        <v>4.82</v>
      </c>
      <c r="AB386" s="5">
        <v>102.96</v>
      </c>
    </row>
    <row r="387" spans="1:28">
      <c r="A387" t="s">
        <v>1206</v>
      </c>
      <c r="B387" s="1">
        <v>43964</v>
      </c>
      <c r="C387" s="6">
        <f t="shared" si="16"/>
        <v>2020</v>
      </c>
      <c r="D387" s="9" t="str">
        <f t="shared" si="15"/>
        <v>Q2</v>
      </c>
      <c r="E387" s="7">
        <f t="shared" si="17"/>
        <v>5</v>
      </c>
      <c r="F387" t="s">
        <v>243</v>
      </c>
      <c r="G387" t="s">
        <v>901</v>
      </c>
      <c r="H387" t="s">
        <v>27</v>
      </c>
      <c r="I387" t="s">
        <v>28</v>
      </c>
      <c r="J387" t="s">
        <v>107</v>
      </c>
      <c r="K387" t="s">
        <v>125</v>
      </c>
      <c r="L387" t="s">
        <v>31</v>
      </c>
      <c r="M387" t="s">
        <v>461</v>
      </c>
      <c r="N387" t="s">
        <v>50</v>
      </c>
      <c r="O387" t="s">
        <v>41</v>
      </c>
      <c r="P387" t="s">
        <v>35</v>
      </c>
      <c r="Q387" s="1">
        <v>44007</v>
      </c>
      <c r="R387" s="6">
        <f>Data_Table[[#This Row],[Shipping Date]]-Data_Table[[#This Row],[Order Date]]</f>
        <v>43</v>
      </c>
      <c r="S387" s="10">
        <v>2.76</v>
      </c>
      <c r="T387" s="10">
        <v>4.38</v>
      </c>
      <c r="U387" s="10">
        <v>1.62</v>
      </c>
      <c r="V387">
        <v>29</v>
      </c>
      <c r="W387" s="5">
        <v>80.040000000000006</v>
      </c>
      <c r="X387" s="3">
        <v>0.08</v>
      </c>
      <c r="Y387" s="5">
        <v>6.4</v>
      </c>
      <c r="Z387" s="5">
        <v>73.64</v>
      </c>
      <c r="AA387" s="5">
        <v>6.21</v>
      </c>
      <c r="AB387" s="5">
        <v>79.849999999999994</v>
      </c>
    </row>
    <row r="388" spans="1:28">
      <c r="A388" t="s">
        <v>1207</v>
      </c>
      <c r="B388" s="1">
        <v>43966</v>
      </c>
      <c r="C388" s="6">
        <f t="shared" si="16"/>
        <v>2020</v>
      </c>
      <c r="D388" s="9" t="str">
        <f t="shared" si="15"/>
        <v>Q2</v>
      </c>
      <c r="E388" s="7">
        <f t="shared" si="17"/>
        <v>5</v>
      </c>
      <c r="F388" t="s">
        <v>247</v>
      </c>
      <c r="G388" t="s">
        <v>904</v>
      </c>
      <c r="H388" t="s">
        <v>39</v>
      </c>
      <c r="I388" t="s">
        <v>39</v>
      </c>
      <c r="J388" t="s">
        <v>72</v>
      </c>
      <c r="K388" t="s">
        <v>47</v>
      </c>
      <c r="L388" t="s">
        <v>31</v>
      </c>
      <c r="M388" t="s">
        <v>464</v>
      </c>
      <c r="N388" t="s">
        <v>33</v>
      </c>
      <c r="O388" t="s">
        <v>58</v>
      </c>
      <c r="P388" t="s">
        <v>35</v>
      </c>
      <c r="Q388" s="1">
        <v>43992</v>
      </c>
      <c r="R388" s="6">
        <f>Data_Table[[#This Row],[Shipping Date]]-Data_Table[[#This Row],[Order Date]]</f>
        <v>26</v>
      </c>
      <c r="S388" s="10">
        <v>1.94</v>
      </c>
      <c r="T388" s="10">
        <v>3.08</v>
      </c>
      <c r="U388" s="10">
        <v>1.1399999999999999</v>
      </c>
      <c r="V388">
        <v>9</v>
      </c>
      <c r="W388" s="5">
        <v>17.46</v>
      </c>
      <c r="X388" s="3">
        <v>0.01</v>
      </c>
      <c r="Y388" s="5">
        <v>0.17</v>
      </c>
      <c r="Z388" s="5">
        <v>17.29</v>
      </c>
      <c r="AA388" s="5">
        <v>0.99</v>
      </c>
      <c r="AB388" s="5">
        <v>18.28</v>
      </c>
    </row>
    <row r="389" spans="1:28">
      <c r="A389" t="s">
        <v>1208</v>
      </c>
      <c r="B389" s="1">
        <v>43968</v>
      </c>
      <c r="C389" s="6">
        <f t="shared" si="16"/>
        <v>2020</v>
      </c>
      <c r="D389" s="9" t="str">
        <f t="shared" ref="D389:D452" si="18">"Q"&amp;ROUNDUP(MONTH(B389)/3,0)</f>
        <v>Q2</v>
      </c>
      <c r="E389" s="7">
        <f t="shared" si="17"/>
        <v>5</v>
      </c>
      <c r="F389" t="s">
        <v>251</v>
      </c>
      <c r="G389" t="s">
        <v>907</v>
      </c>
      <c r="H389" t="s">
        <v>45</v>
      </c>
      <c r="I389" t="s">
        <v>45</v>
      </c>
      <c r="J389" t="s">
        <v>46</v>
      </c>
      <c r="K389" t="s">
        <v>150</v>
      </c>
      <c r="L389" t="s">
        <v>31</v>
      </c>
      <c r="M389" t="s">
        <v>467</v>
      </c>
      <c r="N389" t="s">
        <v>33</v>
      </c>
      <c r="O389" t="s">
        <v>58</v>
      </c>
      <c r="P389" t="s">
        <v>35</v>
      </c>
      <c r="Q389" s="1">
        <v>43986</v>
      </c>
      <c r="R389" s="6">
        <f>Data_Table[[#This Row],[Shipping Date]]-Data_Table[[#This Row],[Order Date]]</f>
        <v>18</v>
      </c>
      <c r="S389" s="10">
        <v>5.19</v>
      </c>
      <c r="T389" s="10">
        <v>12.98</v>
      </c>
      <c r="U389" s="10">
        <v>7.79</v>
      </c>
      <c r="V389">
        <v>20</v>
      </c>
      <c r="W389" s="5">
        <v>103.8</v>
      </c>
      <c r="X389" s="3">
        <v>0.04</v>
      </c>
      <c r="Y389" s="5">
        <v>4.1500000000000004</v>
      </c>
      <c r="Z389" s="5">
        <v>99.65</v>
      </c>
      <c r="AA389" s="5">
        <v>3.14</v>
      </c>
      <c r="AB389" s="5">
        <v>102.79</v>
      </c>
    </row>
    <row r="390" spans="1:28">
      <c r="A390" t="s">
        <v>1209</v>
      </c>
      <c r="B390" s="1">
        <v>43970</v>
      </c>
      <c r="C390" s="6">
        <f t="shared" ref="C390:C453" si="19">YEAR(B390)</f>
        <v>2020</v>
      </c>
      <c r="D390" s="9" t="str">
        <f t="shared" si="18"/>
        <v>Q2</v>
      </c>
      <c r="E390" s="7">
        <f t="shared" ref="E390:E453" si="20">MONTH(B390)</f>
        <v>5</v>
      </c>
      <c r="F390" t="s">
        <v>255</v>
      </c>
      <c r="G390" t="s">
        <v>910</v>
      </c>
      <c r="H390" t="s">
        <v>27</v>
      </c>
      <c r="I390" t="s">
        <v>28</v>
      </c>
      <c r="J390" t="s">
        <v>72</v>
      </c>
      <c r="K390" t="s">
        <v>62</v>
      </c>
      <c r="L390" t="s">
        <v>31</v>
      </c>
      <c r="M390" t="s">
        <v>470</v>
      </c>
      <c r="N390" t="s">
        <v>50</v>
      </c>
      <c r="O390" t="s">
        <v>51</v>
      </c>
      <c r="P390" t="s">
        <v>52</v>
      </c>
      <c r="Q390" s="1">
        <v>44001</v>
      </c>
      <c r="R390" s="6">
        <f>Data_Table[[#This Row],[Shipping Date]]-Data_Table[[#This Row],[Order Date]]</f>
        <v>31</v>
      </c>
      <c r="S390" s="10">
        <v>5.5</v>
      </c>
      <c r="T390" s="10">
        <v>12.22</v>
      </c>
      <c r="U390" s="10">
        <v>6.72</v>
      </c>
      <c r="V390">
        <v>18</v>
      </c>
      <c r="W390" s="5">
        <v>99</v>
      </c>
      <c r="X390" s="3">
        <v>0.04</v>
      </c>
      <c r="Y390" s="5">
        <v>3.96</v>
      </c>
      <c r="Z390" s="5">
        <v>95.04</v>
      </c>
      <c r="AA390" s="5">
        <v>2.85</v>
      </c>
      <c r="AB390" s="5">
        <v>97.89</v>
      </c>
    </row>
    <row r="391" spans="1:28">
      <c r="A391" t="s">
        <v>1210</v>
      </c>
      <c r="B391" s="1">
        <v>43970</v>
      </c>
      <c r="C391" s="6">
        <f t="shared" si="19"/>
        <v>2020</v>
      </c>
      <c r="D391" s="9" t="str">
        <f t="shared" si="18"/>
        <v>Q2</v>
      </c>
      <c r="E391" s="7">
        <f t="shared" si="20"/>
        <v>5</v>
      </c>
      <c r="F391" t="s">
        <v>259</v>
      </c>
      <c r="G391" t="s">
        <v>913</v>
      </c>
      <c r="H391" t="s">
        <v>39</v>
      </c>
      <c r="I391" t="s">
        <v>39</v>
      </c>
      <c r="J391" t="s">
        <v>29</v>
      </c>
      <c r="K391" t="s">
        <v>150</v>
      </c>
      <c r="L391" t="s">
        <v>48</v>
      </c>
      <c r="M391" t="s">
        <v>473</v>
      </c>
      <c r="N391" t="s">
        <v>57</v>
      </c>
      <c r="O391" t="s">
        <v>58</v>
      </c>
      <c r="P391" t="s">
        <v>52</v>
      </c>
      <c r="Q391" s="1">
        <v>44025</v>
      </c>
      <c r="R391" s="6">
        <f>Data_Table[[#This Row],[Shipping Date]]-Data_Table[[#This Row],[Order Date]]</f>
        <v>55</v>
      </c>
      <c r="S391" s="10">
        <v>2.31</v>
      </c>
      <c r="T391" s="10">
        <v>3.78</v>
      </c>
      <c r="U391" s="10">
        <v>1.47</v>
      </c>
      <c r="V391">
        <v>15</v>
      </c>
      <c r="W391" s="5">
        <v>34.65</v>
      </c>
      <c r="X391" s="3">
        <v>0.03</v>
      </c>
      <c r="Y391" s="5">
        <v>1.04</v>
      </c>
      <c r="Z391" s="5">
        <v>33.61</v>
      </c>
      <c r="AA391" s="5">
        <v>0.71</v>
      </c>
      <c r="AB391" s="5">
        <v>34.32</v>
      </c>
    </row>
    <row r="392" spans="1:28">
      <c r="A392" t="s">
        <v>1211</v>
      </c>
      <c r="B392" s="1">
        <v>43976</v>
      </c>
      <c r="C392" s="6">
        <f t="shared" si="19"/>
        <v>2020</v>
      </c>
      <c r="D392" s="9" t="str">
        <f t="shared" si="18"/>
        <v>Q2</v>
      </c>
      <c r="E392" s="7">
        <f t="shared" si="20"/>
        <v>5</v>
      </c>
      <c r="F392" t="s">
        <v>263</v>
      </c>
      <c r="G392" t="s">
        <v>916</v>
      </c>
      <c r="H392" t="s">
        <v>45</v>
      </c>
      <c r="I392" t="s">
        <v>45</v>
      </c>
      <c r="J392" t="s">
        <v>46</v>
      </c>
      <c r="K392" t="s">
        <v>70</v>
      </c>
      <c r="L392" t="s">
        <v>48</v>
      </c>
      <c r="M392" t="s">
        <v>476</v>
      </c>
      <c r="N392" t="s">
        <v>50</v>
      </c>
      <c r="O392" t="s">
        <v>34</v>
      </c>
      <c r="P392" t="s">
        <v>178</v>
      </c>
      <c r="Q392" s="1">
        <v>44006</v>
      </c>
      <c r="R392" s="6">
        <f>Data_Table[[#This Row],[Shipping Date]]-Data_Table[[#This Row],[Order Date]]</f>
        <v>30</v>
      </c>
      <c r="S392" s="10">
        <v>278.99</v>
      </c>
      <c r="T392" s="10">
        <v>449.99</v>
      </c>
      <c r="U392" s="10">
        <v>171</v>
      </c>
      <c r="V392">
        <v>47</v>
      </c>
      <c r="W392" s="5">
        <v>13112.53</v>
      </c>
      <c r="X392" s="3">
        <v>0.1</v>
      </c>
      <c r="Y392" s="5">
        <v>1311.25</v>
      </c>
      <c r="Z392" s="5">
        <v>11801.28</v>
      </c>
      <c r="AA392" s="5">
        <v>49</v>
      </c>
      <c r="AB392" s="5">
        <v>11850.28</v>
      </c>
    </row>
    <row r="393" spans="1:28">
      <c r="A393" t="s">
        <v>1212</v>
      </c>
      <c r="B393" s="1">
        <v>43980</v>
      </c>
      <c r="C393" s="6">
        <f t="shared" si="19"/>
        <v>2020</v>
      </c>
      <c r="D393" s="9" t="str">
        <f t="shared" si="18"/>
        <v>Q2</v>
      </c>
      <c r="E393" s="7">
        <f t="shared" si="20"/>
        <v>5</v>
      </c>
      <c r="F393" t="s">
        <v>267</v>
      </c>
      <c r="G393" t="s">
        <v>919</v>
      </c>
      <c r="H393" t="s">
        <v>27</v>
      </c>
      <c r="I393" t="s">
        <v>28</v>
      </c>
      <c r="J393" t="s">
        <v>29</v>
      </c>
      <c r="K393" t="s">
        <v>30</v>
      </c>
      <c r="L393" t="s">
        <v>48</v>
      </c>
      <c r="M393" t="s">
        <v>480</v>
      </c>
      <c r="N393" t="s">
        <v>57</v>
      </c>
      <c r="O393" t="s">
        <v>34</v>
      </c>
      <c r="P393" t="s">
        <v>35</v>
      </c>
      <c r="Q393" s="1">
        <v>44035</v>
      </c>
      <c r="R393" s="6">
        <f>Data_Table[[#This Row],[Shipping Date]]-Data_Table[[#This Row],[Order Date]]</f>
        <v>55</v>
      </c>
      <c r="S393" s="10">
        <v>32.020000000000003</v>
      </c>
      <c r="T393" s="10">
        <v>152.47999999999999</v>
      </c>
      <c r="U393" s="10">
        <v>120.46</v>
      </c>
      <c r="V393">
        <v>49</v>
      </c>
      <c r="W393" s="5">
        <v>1568.98</v>
      </c>
      <c r="X393" s="3">
        <v>0.03</v>
      </c>
      <c r="Y393" s="5">
        <v>47.07</v>
      </c>
      <c r="Z393" s="5">
        <v>1521.91</v>
      </c>
      <c r="AA393" s="5">
        <v>4</v>
      </c>
      <c r="AB393" s="5">
        <v>1525.91</v>
      </c>
    </row>
    <row r="394" spans="1:28">
      <c r="A394" t="s">
        <v>1213</v>
      </c>
      <c r="B394" s="1">
        <v>43980</v>
      </c>
      <c r="C394" s="6">
        <f t="shared" si="19"/>
        <v>2020</v>
      </c>
      <c r="D394" s="9" t="str">
        <f t="shared" si="18"/>
        <v>Q2</v>
      </c>
      <c r="E394" s="7">
        <f t="shared" si="20"/>
        <v>5</v>
      </c>
      <c r="F394" t="s">
        <v>271</v>
      </c>
      <c r="G394" t="s">
        <v>921</v>
      </c>
      <c r="H394" t="s">
        <v>39</v>
      </c>
      <c r="I394" t="s">
        <v>39</v>
      </c>
      <c r="J394" t="s">
        <v>29</v>
      </c>
      <c r="K394" t="s">
        <v>167</v>
      </c>
      <c r="L394" t="s">
        <v>176</v>
      </c>
      <c r="M394" t="s">
        <v>483</v>
      </c>
      <c r="N394" t="s">
        <v>33</v>
      </c>
      <c r="O394" t="s">
        <v>34</v>
      </c>
      <c r="P394" t="s">
        <v>35</v>
      </c>
      <c r="Q394" s="1">
        <v>44040</v>
      </c>
      <c r="R394" s="6">
        <f>Data_Table[[#This Row],[Shipping Date]]-Data_Table[[#This Row],[Order Date]]</f>
        <v>60</v>
      </c>
      <c r="S394" s="10">
        <v>13.88</v>
      </c>
      <c r="T394" s="10">
        <v>22.38</v>
      </c>
      <c r="U394" s="10">
        <v>8.5</v>
      </c>
      <c r="V394">
        <v>26</v>
      </c>
      <c r="W394" s="5">
        <v>360.88</v>
      </c>
      <c r="X394" s="3">
        <v>7.0000000000000007E-2</v>
      </c>
      <c r="Y394" s="5">
        <v>25.26</v>
      </c>
      <c r="Z394" s="5">
        <v>335.62</v>
      </c>
      <c r="AA394" s="5">
        <v>15.1</v>
      </c>
      <c r="AB394" s="5">
        <v>350.72</v>
      </c>
    </row>
    <row r="395" spans="1:28">
      <c r="A395" t="s">
        <v>1214</v>
      </c>
      <c r="B395" s="1">
        <v>43980</v>
      </c>
      <c r="C395" s="6">
        <f t="shared" si="19"/>
        <v>2020</v>
      </c>
      <c r="D395" s="9" t="str">
        <f t="shared" si="18"/>
        <v>Q2</v>
      </c>
      <c r="E395" s="7">
        <f t="shared" si="20"/>
        <v>5</v>
      </c>
      <c r="F395" t="s">
        <v>275</v>
      </c>
      <c r="G395" t="s">
        <v>924</v>
      </c>
      <c r="H395" t="s">
        <v>45</v>
      </c>
      <c r="I395" t="s">
        <v>45</v>
      </c>
      <c r="J395" t="s">
        <v>29</v>
      </c>
      <c r="K395" t="s">
        <v>90</v>
      </c>
      <c r="L395" t="s">
        <v>31</v>
      </c>
      <c r="M395" t="s">
        <v>486</v>
      </c>
      <c r="N395" t="s">
        <v>57</v>
      </c>
      <c r="O395" t="s">
        <v>34</v>
      </c>
      <c r="P395" t="s">
        <v>35</v>
      </c>
      <c r="Q395" s="1">
        <v>44010</v>
      </c>
      <c r="R395" s="6">
        <f>Data_Table[[#This Row],[Shipping Date]]-Data_Table[[#This Row],[Order Date]]</f>
        <v>30</v>
      </c>
      <c r="S395" s="10">
        <v>4.79</v>
      </c>
      <c r="T395" s="10">
        <v>11.97</v>
      </c>
      <c r="U395" s="10">
        <v>7.18</v>
      </c>
      <c r="V395">
        <v>46</v>
      </c>
      <c r="W395" s="5">
        <v>220.34</v>
      </c>
      <c r="X395" s="3">
        <v>7.0000000000000007E-2</v>
      </c>
      <c r="Y395" s="5">
        <v>15.42</v>
      </c>
      <c r="Z395" s="5">
        <v>204.92</v>
      </c>
      <c r="AA395" s="5">
        <v>5.81</v>
      </c>
      <c r="AB395" s="5">
        <v>210.73</v>
      </c>
    </row>
    <row r="396" spans="1:28">
      <c r="A396" t="s">
        <v>1215</v>
      </c>
      <c r="B396" s="1">
        <v>43984</v>
      </c>
      <c r="C396" s="6">
        <f t="shared" si="19"/>
        <v>2020</v>
      </c>
      <c r="D396" s="9" t="str">
        <f t="shared" si="18"/>
        <v>Q2</v>
      </c>
      <c r="E396" s="7">
        <f t="shared" si="20"/>
        <v>6</v>
      </c>
      <c r="F396" t="s">
        <v>279</v>
      </c>
      <c r="G396" t="s">
        <v>927</v>
      </c>
      <c r="H396" t="s">
        <v>39</v>
      </c>
      <c r="I396" t="s">
        <v>39</v>
      </c>
      <c r="J396" t="s">
        <v>29</v>
      </c>
      <c r="K396" t="s">
        <v>62</v>
      </c>
      <c r="L396" t="s">
        <v>73</v>
      </c>
      <c r="M396" t="s">
        <v>489</v>
      </c>
      <c r="N396" t="s">
        <v>33</v>
      </c>
      <c r="O396" t="s">
        <v>41</v>
      </c>
      <c r="P396" t="s">
        <v>35</v>
      </c>
      <c r="Q396" s="1">
        <v>44031</v>
      </c>
      <c r="R396" s="6">
        <f>Data_Table[[#This Row],[Shipping Date]]-Data_Table[[#This Row],[Order Date]]</f>
        <v>47</v>
      </c>
      <c r="S396" s="10">
        <v>8.82</v>
      </c>
      <c r="T396" s="10">
        <v>20.99</v>
      </c>
      <c r="U396" s="10">
        <v>12.17</v>
      </c>
      <c r="V396">
        <v>10</v>
      </c>
      <c r="W396" s="5">
        <v>88.2</v>
      </c>
      <c r="X396" s="3">
        <v>0</v>
      </c>
      <c r="Y396" s="5">
        <v>0</v>
      </c>
      <c r="Z396" s="5">
        <v>88.2</v>
      </c>
      <c r="AA396" s="5">
        <v>4.8099999999999996</v>
      </c>
      <c r="AB396" s="5">
        <v>93.01</v>
      </c>
    </row>
    <row r="397" spans="1:28">
      <c r="A397" t="s">
        <v>1216</v>
      </c>
      <c r="B397" s="1">
        <v>43985</v>
      </c>
      <c r="C397" s="6">
        <f t="shared" si="19"/>
        <v>2020</v>
      </c>
      <c r="D397" s="9" t="str">
        <f t="shared" si="18"/>
        <v>Q2</v>
      </c>
      <c r="E397" s="7">
        <f t="shared" si="20"/>
        <v>6</v>
      </c>
      <c r="F397" t="s">
        <v>283</v>
      </c>
      <c r="G397" t="s">
        <v>930</v>
      </c>
      <c r="H397" t="s">
        <v>45</v>
      </c>
      <c r="I397" t="s">
        <v>45</v>
      </c>
      <c r="J397" t="s">
        <v>29</v>
      </c>
      <c r="K397" t="s">
        <v>525</v>
      </c>
      <c r="L397" t="s">
        <v>31</v>
      </c>
      <c r="M397" t="s">
        <v>492</v>
      </c>
      <c r="N397" t="s">
        <v>33</v>
      </c>
      <c r="O397" t="s">
        <v>51</v>
      </c>
      <c r="P397" t="s">
        <v>35</v>
      </c>
      <c r="Q397" s="1">
        <v>44039</v>
      </c>
      <c r="R397" s="6">
        <f>Data_Table[[#This Row],[Shipping Date]]-Data_Table[[#This Row],[Order Date]]</f>
        <v>54</v>
      </c>
      <c r="S397" s="10">
        <v>1.0900000000000001</v>
      </c>
      <c r="T397" s="10">
        <v>1.82</v>
      </c>
      <c r="U397" s="10">
        <v>0.73</v>
      </c>
      <c r="V397">
        <v>40</v>
      </c>
      <c r="W397" s="5">
        <v>43.6</v>
      </c>
      <c r="X397" s="3">
        <v>0.1</v>
      </c>
      <c r="Y397" s="5">
        <v>4.3600000000000003</v>
      </c>
      <c r="Z397" s="5">
        <v>39.24</v>
      </c>
      <c r="AA397" s="5">
        <v>1</v>
      </c>
      <c r="AB397" s="5">
        <v>40.24</v>
      </c>
    </row>
    <row r="398" spans="1:28">
      <c r="A398" t="s">
        <v>1217</v>
      </c>
      <c r="B398" s="1">
        <v>43985</v>
      </c>
      <c r="C398" s="6">
        <f t="shared" si="19"/>
        <v>2020</v>
      </c>
      <c r="D398" s="9" t="str">
        <f t="shared" si="18"/>
        <v>Q2</v>
      </c>
      <c r="E398" s="7">
        <f t="shared" si="20"/>
        <v>6</v>
      </c>
      <c r="F398" t="s">
        <v>287</v>
      </c>
      <c r="G398" t="s">
        <v>933</v>
      </c>
      <c r="H398" t="s">
        <v>27</v>
      </c>
      <c r="I398" t="s">
        <v>28</v>
      </c>
      <c r="J398" t="s">
        <v>46</v>
      </c>
      <c r="K398" t="s">
        <v>30</v>
      </c>
      <c r="L398" t="s">
        <v>176</v>
      </c>
      <c r="M398" t="s">
        <v>495</v>
      </c>
      <c r="N398" t="s">
        <v>33</v>
      </c>
      <c r="O398" t="s">
        <v>58</v>
      </c>
      <c r="P398" t="s">
        <v>35</v>
      </c>
      <c r="Q398" s="1">
        <v>44002</v>
      </c>
      <c r="R398" s="6">
        <f>Data_Table[[#This Row],[Shipping Date]]-Data_Table[[#This Row],[Order Date]]</f>
        <v>17</v>
      </c>
      <c r="S398" s="10">
        <v>3.75</v>
      </c>
      <c r="T398" s="10">
        <v>7.08</v>
      </c>
      <c r="U398" s="10">
        <v>3.33</v>
      </c>
      <c r="V398">
        <v>45</v>
      </c>
      <c r="W398" s="5">
        <v>168.75</v>
      </c>
      <c r="X398" s="3">
        <v>0.06</v>
      </c>
      <c r="Y398" s="5">
        <v>10.130000000000001</v>
      </c>
      <c r="Z398" s="5">
        <v>158.63</v>
      </c>
      <c r="AA398" s="5">
        <v>2.35</v>
      </c>
      <c r="AB398" s="5">
        <v>160.97999999999999</v>
      </c>
    </row>
    <row r="399" spans="1:28">
      <c r="A399" t="s">
        <v>1218</v>
      </c>
      <c r="B399" s="1">
        <v>43986</v>
      </c>
      <c r="C399" s="6">
        <f t="shared" si="19"/>
        <v>2020</v>
      </c>
      <c r="D399" s="9" t="str">
        <f t="shared" si="18"/>
        <v>Q2</v>
      </c>
      <c r="E399" s="7">
        <f t="shared" si="20"/>
        <v>6</v>
      </c>
      <c r="F399" t="s">
        <v>291</v>
      </c>
      <c r="G399" t="s">
        <v>936</v>
      </c>
      <c r="H399" t="s">
        <v>27</v>
      </c>
      <c r="I399" t="s">
        <v>28</v>
      </c>
      <c r="J399" t="s">
        <v>72</v>
      </c>
      <c r="K399" t="s">
        <v>70</v>
      </c>
      <c r="L399" t="s">
        <v>176</v>
      </c>
      <c r="M399" t="s">
        <v>498</v>
      </c>
      <c r="N399" t="s">
        <v>50</v>
      </c>
      <c r="O399" t="s">
        <v>51</v>
      </c>
      <c r="P399" t="s">
        <v>35</v>
      </c>
      <c r="Q399" s="1">
        <v>43996</v>
      </c>
      <c r="R399" s="6">
        <f>Data_Table[[#This Row],[Shipping Date]]-Data_Table[[#This Row],[Order Date]]</f>
        <v>10</v>
      </c>
      <c r="S399" s="10">
        <v>178.83</v>
      </c>
      <c r="T399" s="10">
        <v>415.88</v>
      </c>
      <c r="U399" s="10">
        <v>237.05</v>
      </c>
      <c r="V399">
        <v>43</v>
      </c>
      <c r="W399" s="5">
        <v>7689.69</v>
      </c>
      <c r="X399" s="3">
        <v>7.0000000000000007E-2</v>
      </c>
      <c r="Y399" s="5">
        <v>538.28</v>
      </c>
      <c r="Z399" s="5">
        <v>7151.41</v>
      </c>
      <c r="AA399" s="5">
        <v>11.37</v>
      </c>
      <c r="AB399" s="5">
        <v>7162.78</v>
      </c>
    </row>
    <row r="400" spans="1:28">
      <c r="A400" t="s">
        <v>1219</v>
      </c>
      <c r="B400" s="1">
        <v>43986</v>
      </c>
      <c r="C400" s="6">
        <f t="shared" si="19"/>
        <v>2020</v>
      </c>
      <c r="D400" s="9" t="str">
        <f t="shared" si="18"/>
        <v>Q2</v>
      </c>
      <c r="E400" s="7">
        <f t="shared" si="20"/>
        <v>6</v>
      </c>
      <c r="F400" t="s">
        <v>295</v>
      </c>
      <c r="G400" t="s">
        <v>939</v>
      </c>
      <c r="H400" t="s">
        <v>39</v>
      </c>
      <c r="I400" t="s">
        <v>39</v>
      </c>
      <c r="J400" t="s">
        <v>46</v>
      </c>
      <c r="K400" t="s">
        <v>125</v>
      </c>
      <c r="L400" t="s">
        <v>31</v>
      </c>
      <c r="M400" t="s">
        <v>501</v>
      </c>
      <c r="N400" t="s">
        <v>57</v>
      </c>
      <c r="O400" t="s">
        <v>34</v>
      </c>
      <c r="P400" t="s">
        <v>35</v>
      </c>
      <c r="Q400" s="1">
        <v>44040</v>
      </c>
      <c r="R400" s="6">
        <f>Data_Table[[#This Row],[Shipping Date]]-Data_Table[[#This Row],[Order Date]]</f>
        <v>54</v>
      </c>
      <c r="S400" s="10">
        <v>156.5</v>
      </c>
      <c r="T400" s="10">
        <v>300.97000000000003</v>
      </c>
      <c r="U400" s="10">
        <v>144.47</v>
      </c>
      <c r="V400">
        <v>6</v>
      </c>
      <c r="W400" s="5">
        <v>939</v>
      </c>
      <c r="X400" s="3">
        <v>0.04</v>
      </c>
      <c r="Y400" s="5">
        <v>37.56</v>
      </c>
      <c r="Z400" s="5">
        <v>901.44</v>
      </c>
      <c r="AA400" s="5">
        <v>7.18</v>
      </c>
      <c r="AB400" s="5">
        <v>908.62</v>
      </c>
    </row>
    <row r="401" spans="1:28">
      <c r="A401" t="s">
        <v>1220</v>
      </c>
      <c r="B401" s="1">
        <v>43987</v>
      </c>
      <c r="C401" s="6">
        <f t="shared" si="19"/>
        <v>2020</v>
      </c>
      <c r="D401" s="9" t="str">
        <f t="shared" si="18"/>
        <v>Q2</v>
      </c>
      <c r="E401" s="7">
        <f t="shared" si="20"/>
        <v>6</v>
      </c>
      <c r="F401" t="s">
        <v>299</v>
      </c>
      <c r="G401" t="s">
        <v>942</v>
      </c>
      <c r="H401" t="s">
        <v>45</v>
      </c>
      <c r="I401" t="s">
        <v>45</v>
      </c>
      <c r="J401" t="s">
        <v>29</v>
      </c>
      <c r="K401" t="s">
        <v>47</v>
      </c>
      <c r="L401" t="s">
        <v>31</v>
      </c>
      <c r="M401" t="s">
        <v>32</v>
      </c>
      <c r="N401" t="s">
        <v>50</v>
      </c>
      <c r="O401" t="s">
        <v>41</v>
      </c>
      <c r="P401" t="s">
        <v>35</v>
      </c>
      <c r="Q401" s="1">
        <v>44012</v>
      </c>
      <c r="R401" s="6">
        <f>Data_Table[[#This Row],[Shipping Date]]-Data_Table[[#This Row],[Order Date]]</f>
        <v>25</v>
      </c>
      <c r="S401" s="10">
        <v>12.39</v>
      </c>
      <c r="T401" s="10">
        <v>19.98</v>
      </c>
      <c r="U401" s="10">
        <v>7.59</v>
      </c>
      <c r="V401">
        <v>10</v>
      </c>
      <c r="W401" s="5">
        <v>123.9</v>
      </c>
      <c r="X401" s="3">
        <v>0.1</v>
      </c>
      <c r="Y401" s="5">
        <v>12.39</v>
      </c>
      <c r="Z401" s="5">
        <v>111.51</v>
      </c>
      <c r="AA401" s="5">
        <v>5.77</v>
      </c>
      <c r="AB401" s="5">
        <v>117.28</v>
      </c>
    </row>
    <row r="402" spans="1:28">
      <c r="A402" t="s">
        <v>1221</v>
      </c>
      <c r="B402" s="1">
        <v>43989</v>
      </c>
      <c r="C402" s="6">
        <f t="shared" si="19"/>
        <v>2020</v>
      </c>
      <c r="D402" s="9" t="str">
        <f t="shared" si="18"/>
        <v>Q2</v>
      </c>
      <c r="E402" s="7">
        <f t="shared" si="20"/>
        <v>6</v>
      </c>
      <c r="F402" t="s">
        <v>303</v>
      </c>
      <c r="G402" t="s">
        <v>945</v>
      </c>
      <c r="H402" t="s">
        <v>27</v>
      </c>
      <c r="I402" t="s">
        <v>28</v>
      </c>
      <c r="J402" t="s">
        <v>72</v>
      </c>
      <c r="K402" t="s">
        <v>525</v>
      </c>
      <c r="L402" t="s">
        <v>31</v>
      </c>
      <c r="M402" t="s">
        <v>40</v>
      </c>
      <c r="N402" t="s">
        <v>57</v>
      </c>
      <c r="O402" t="s">
        <v>51</v>
      </c>
      <c r="P402" t="s">
        <v>178</v>
      </c>
      <c r="Q402" s="1">
        <v>44012</v>
      </c>
      <c r="R402" s="6">
        <f>Data_Table[[#This Row],[Shipping Date]]-Data_Table[[#This Row],[Order Date]]</f>
        <v>23</v>
      </c>
      <c r="S402" s="10">
        <v>278.99</v>
      </c>
      <c r="T402" s="10">
        <v>449.99</v>
      </c>
      <c r="U402" s="10">
        <v>171</v>
      </c>
      <c r="V402">
        <v>5</v>
      </c>
      <c r="W402" s="5">
        <v>1394.95</v>
      </c>
      <c r="X402" s="3">
        <v>0.01</v>
      </c>
      <c r="Y402" s="5">
        <v>13.95</v>
      </c>
      <c r="Z402" s="5">
        <v>1381</v>
      </c>
      <c r="AA402" s="5">
        <v>49</v>
      </c>
      <c r="AB402" s="5">
        <v>1430</v>
      </c>
    </row>
    <row r="403" spans="1:28">
      <c r="A403" t="s">
        <v>1222</v>
      </c>
      <c r="B403" s="1">
        <v>43990</v>
      </c>
      <c r="C403" s="6">
        <f t="shared" si="19"/>
        <v>2020</v>
      </c>
      <c r="D403" s="9" t="str">
        <f t="shared" si="18"/>
        <v>Q2</v>
      </c>
      <c r="E403" s="7">
        <f t="shared" si="20"/>
        <v>6</v>
      </c>
      <c r="F403" t="s">
        <v>307</v>
      </c>
      <c r="G403" t="s">
        <v>948</v>
      </c>
      <c r="H403" t="s">
        <v>39</v>
      </c>
      <c r="I403" t="s">
        <v>39</v>
      </c>
      <c r="J403" t="s">
        <v>29</v>
      </c>
      <c r="K403" t="s">
        <v>62</v>
      </c>
      <c r="L403" t="s">
        <v>31</v>
      </c>
      <c r="M403" t="s">
        <v>49</v>
      </c>
      <c r="N403" t="s">
        <v>33</v>
      </c>
      <c r="O403" t="s">
        <v>58</v>
      </c>
      <c r="P403" t="s">
        <v>52</v>
      </c>
      <c r="Q403" s="1">
        <v>44038</v>
      </c>
      <c r="R403" s="6">
        <f>Data_Table[[#This Row],[Shipping Date]]-Data_Table[[#This Row],[Order Date]]</f>
        <v>48</v>
      </c>
      <c r="S403" s="10">
        <v>2.2599999999999998</v>
      </c>
      <c r="T403" s="10">
        <v>3.58</v>
      </c>
      <c r="U403" s="10">
        <v>1.32</v>
      </c>
      <c r="V403">
        <v>44</v>
      </c>
      <c r="W403" s="5">
        <v>99.44</v>
      </c>
      <c r="X403" s="3">
        <v>0.06</v>
      </c>
      <c r="Y403" s="5">
        <v>5.97</v>
      </c>
      <c r="Z403" s="5">
        <v>93.47</v>
      </c>
      <c r="AA403" s="5">
        <v>5.47</v>
      </c>
      <c r="AB403" s="5">
        <v>98.94</v>
      </c>
    </row>
    <row r="404" spans="1:28">
      <c r="A404" t="s">
        <v>1223</v>
      </c>
      <c r="B404" s="1">
        <v>43991</v>
      </c>
      <c r="C404" s="6">
        <f t="shared" si="19"/>
        <v>2020</v>
      </c>
      <c r="D404" s="9" t="str">
        <f t="shared" si="18"/>
        <v>Q2</v>
      </c>
      <c r="E404" s="7">
        <f t="shared" si="20"/>
        <v>6</v>
      </c>
      <c r="F404" t="s">
        <v>311</v>
      </c>
      <c r="G404" t="s">
        <v>951</v>
      </c>
      <c r="H404" t="s">
        <v>45</v>
      </c>
      <c r="I404" t="s">
        <v>45</v>
      </c>
      <c r="J404" t="s">
        <v>46</v>
      </c>
      <c r="K404" t="s">
        <v>66</v>
      </c>
      <c r="L404" t="s">
        <v>176</v>
      </c>
      <c r="M404" t="s">
        <v>56</v>
      </c>
      <c r="N404" t="s">
        <v>57</v>
      </c>
      <c r="O404" t="s">
        <v>34</v>
      </c>
      <c r="P404" t="s">
        <v>35</v>
      </c>
      <c r="Q404" s="1">
        <v>44002</v>
      </c>
      <c r="R404" s="6">
        <f>Data_Table[[#This Row],[Shipping Date]]-Data_Table[[#This Row],[Order Date]]</f>
        <v>11</v>
      </c>
      <c r="S404" s="10">
        <v>11.38</v>
      </c>
      <c r="T404" s="10">
        <v>18.649999999999999</v>
      </c>
      <c r="U404" s="10">
        <v>7.27</v>
      </c>
      <c r="V404">
        <v>18</v>
      </c>
      <c r="W404" s="5">
        <v>204.84</v>
      </c>
      <c r="X404" s="3">
        <v>0.1</v>
      </c>
      <c r="Y404" s="5">
        <v>20.48</v>
      </c>
      <c r="Z404" s="5">
        <v>184.36</v>
      </c>
      <c r="AA404" s="5">
        <v>3.77</v>
      </c>
      <c r="AB404" s="5">
        <v>188.13</v>
      </c>
    </row>
    <row r="405" spans="1:28">
      <c r="A405" t="s">
        <v>1224</v>
      </c>
      <c r="B405" s="1">
        <v>43995</v>
      </c>
      <c r="C405" s="6">
        <f t="shared" si="19"/>
        <v>2020</v>
      </c>
      <c r="D405" s="9" t="str">
        <f t="shared" si="18"/>
        <v>Q2</v>
      </c>
      <c r="E405" s="7">
        <f t="shared" si="20"/>
        <v>6</v>
      </c>
      <c r="F405" t="s">
        <v>315</v>
      </c>
      <c r="G405" t="s">
        <v>954</v>
      </c>
      <c r="H405" t="s">
        <v>27</v>
      </c>
      <c r="I405" t="s">
        <v>28</v>
      </c>
      <c r="J405" t="s">
        <v>29</v>
      </c>
      <c r="K405" t="s">
        <v>150</v>
      </c>
      <c r="L405" t="s">
        <v>48</v>
      </c>
      <c r="M405" t="s">
        <v>64</v>
      </c>
      <c r="N405" t="s">
        <v>33</v>
      </c>
      <c r="O405" t="s">
        <v>41</v>
      </c>
      <c r="P405" t="s">
        <v>52</v>
      </c>
      <c r="Q405" s="1">
        <v>44005</v>
      </c>
      <c r="R405" s="6">
        <f>Data_Table[[#This Row],[Shipping Date]]-Data_Table[[#This Row],[Order Date]]</f>
        <v>10</v>
      </c>
      <c r="S405" s="10">
        <v>19.829999999999998</v>
      </c>
      <c r="T405" s="10">
        <v>30.98</v>
      </c>
      <c r="U405" s="10">
        <v>11.15</v>
      </c>
      <c r="V405">
        <v>46</v>
      </c>
      <c r="W405" s="5">
        <v>912.18</v>
      </c>
      <c r="X405" s="3">
        <v>0.04</v>
      </c>
      <c r="Y405" s="5">
        <v>36.49</v>
      </c>
      <c r="Z405" s="5">
        <v>875.69</v>
      </c>
      <c r="AA405" s="5">
        <v>19.510000000000002</v>
      </c>
      <c r="AB405" s="5">
        <v>895.2</v>
      </c>
    </row>
    <row r="406" spans="1:28">
      <c r="A406" t="s">
        <v>1225</v>
      </c>
      <c r="B406" s="1">
        <v>43998</v>
      </c>
      <c r="C406" s="6">
        <f t="shared" si="19"/>
        <v>2020</v>
      </c>
      <c r="D406" s="9" t="str">
        <f t="shared" si="18"/>
        <v>Q2</v>
      </c>
      <c r="E406" s="7">
        <f t="shared" si="20"/>
        <v>6</v>
      </c>
      <c r="F406" t="s">
        <v>319</v>
      </c>
      <c r="G406" t="s">
        <v>957</v>
      </c>
      <c r="H406" t="s">
        <v>39</v>
      </c>
      <c r="I406" t="s">
        <v>39</v>
      </c>
      <c r="J406" t="s">
        <v>107</v>
      </c>
      <c r="K406" t="s">
        <v>167</v>
      </c>
      <c r="L406" t="s">
        <v>48</v>
      </c>
      <c r="M406" t="s">
        <v>68</v>
      </c>
      <c r="N406" t="s">
        <v>50</v>
      </c>
      <c r="O406" t="s">
        <v>51</v>
      </c>
      <c r="P406" t="s">
        <v>35</v>
      </c>
      <c r="Q406" s="1">
        <v>44029</v>
      </c>
      <c r="R406" s="6">
        <f>Data_Table[[#This Row],[Shipping Date]]-Data_Table[[#This Row],[Order Date]]</f>
        <v>31</v>
      </c>
      <c r="S406" s="10">
        <v>3.52</v>
      </c>
      <c r="T406" s="10">
        <v>5.68</v>
      </c>
      <c r="U406" s="10">
        <v>2.16</v>
      </c>
      <c r="V406">
        <v>32</v>
      </c>
      <c r="W406" s="5">
        <v>112.64</v>
      </c>
      <c r="X406" s="3">
        <v>0.1</v>
      </c>
      <c r="Y406" s="5">
        <v>11.26</v>
      </c>
      <c r="Z406" s="5">
        <v>101.38</v>
      </c>
      <c r="AA406" s="5">
        <v>1.39</v>
      </c>
      <c r="AB406" s="5">
        <v>102.77</v>
      </c>
    </row>
    <row r="407" spans="1:28">
      <c r="A407" t="s">
        <v>1226</v>
      </c>
      <c r="B407" s="1">
        <v>43999</v>
      </c>
      <c r="C407" s="6">
        <f t="shared" si="19"/>
        <v>2020</v>
      </c>
      <c r="D407" s="9" t="str">
        <f t="shared" si="18"/>
        <v>Q2</v>
      </c>
      <c r="E407" s="7">
        <f t="shared" si="20"/>
        <v>6</v>
      </c>
      <c r="F407" t="s">
        <v>322</v>
      </c>
      <c r="G407" t="s">
        <v>960</v>
      </c>
      <c r="H407" t="s">
        <v>45</v>
      </c>
      <c r="I407" t="s">
        <v>45</v>
      </c>
      <c r="J407" t="s">
        <v>107</v>
      </c>
      <c r="K407" t="s">
        <v>150</v>
      </c>
      <c r="L407" t="s">
        <v>31</v>
      </c>
      <c r="M407" t="s">
        <v>74</v>
      </c>
      <c r="N407" t="s">
        <v>57</v>
      </c>
      <c r="O407" t="s">
        <v>58</v>
      </c>
      <c r="P407" t="s">
        <v>35</v>
      </c>
      <c r="Q407" s="1">
        <v>44004</v>
      </c>
      <c r="R407" s="6">
        <f>Data_Table[[#This Row],[Shipping Date]]-Data_Table[[#This Row],[Order Date]]</f>
        <v>5</v>
      </c>
      <c r="S407" s="10">
        <v>1.18</v>
      </c>
      <c r="T407" s="10">
        <v>1.88</v>
      </c>
      <c r="U407" s="10">
        <v>0.7</v>
      </c>
      <c r="V407">
        <v>19</v>
      </c>
      <c r="W407" s="5">
        <v>22.42</v>
      </c>
      <c r="X407" s="3">
        <v>7.0000000000000007E-2</v>
      </c>
      <c r="Y407" s="5">
        <v>1.57</v>
      </c>
      <c r="Z407" s="5">
        <v>20.85</v>
      </c>
      <c r="AA407" s="5">
        <v>1.49</v>
      </c>
      <c r="AB407" s="5">
        <v>22.34</v>
      </c>
    </row>
    <row r="408" spans="1:28">
      <c r="A408" t="s">
        <v>1227</v>
      </c>
      <c r="B408" s="1">
        <v>44000</v>
      </c>
      <c r="C408" s="6">
        <f t="shared" si="19"/>
        <v>2020</v>
      </c>
      <c r="D408" s="9" t="str">
        <f t="shared" si="18"/>
        <v>Q2</v>
      </c>
      <c r="E408" s="7">
        <f t="shared" si="20"/>
        <v>6</v>
      </c>
      <c r="F408" t="s">
        <v>326</v>
      </c>
      <c r="G408" t="s">
        <v>963</v>
      </c>
      <c r="H408" t="s">
        <v>39</v>
      </c>
      <c r="I408" t="s">
        <v>39</v>
      </c>
      <c r="J408" t="s">
        <v>29</v>
      </c>
      <c r="K408" t="s">
        <v>47</v>
      </c>
      <c r="L408" t="s">
        <v>176</v>
      </c>
      <c r="M408" t="s">
        <v>78</v>
      </c>
      <c r="N408" t="s">
        <v>33</v>
      </c>
      <c r="O408" t="s">
        <v>58</v>
      </c>
      <c r="P408" t="s">
        <v>35</v>
      </c>
      <c r="Q408" s="1">
        <v>44007</v>
      </c>
      <c r="R408" s="6">
        <f>Data_Table[[#This Row],[Shipping Date]]-Data_Table[[#This Row],[Order Date]]</f>
        <v>7</v>
      </c>
      <c r="S408" s="10">
        <v>2.41</v>
      </c>
      <c r="T408" s="10">
        <v>3.71</v>
      </c>
      <c r="U408" s="10">
        <v>1.3</v>
      </c>
      <c r="V408">
        <v>39</v>
      </c>
      <c r="W408" s="5">
        <v>93.99</v>
      </c>
      <c r="X408" s="3">
        <v>0.06</v>
      </c>
      <c r="Y408" s="5">
        <v>5.64</v>
      </c>
      <c r="Z408" s="5">
        <v>88.35</v>
      </c>
      <c r="AA408" s="5">
        <v>1.93</v>
      </c>
      <c r="AB408" s="5">
        <v>90.28</v>
      </c>
    </row>
    <row r="409" spans="1:28">
      <c r="A409" t="s">
        <v>1228</v>
      </c>
      <c r="B409" s="1">
        <v>44000</v>
      </c>
      <c r="C409" s="6">
        <f t="shared" si="19"/>
        <v>2020</v>
      </c>
      <c r="D409" s="9" t="str">
        <f t="shared" si="18"/>
        <v>Q2</v>
      </c>
      <c r="E409" s="7">
        <f t="shared" si="20"/>
        <v>6</v>
      </c>
      <c r="F409" t="s">
        <v>330</v>
      </c>
      <c r="G409" t="s">
        <v>966</v>
      </c>
      <c r="H409" t="s">
        <v>39</v>
      </c>
      <c r="I409" t="s">
        <v>39</v>
      </c>
      <c r="J409" t="s">
        <v>46</v>
      </c>
      <c r="K409" t="s">
        <v>433</v>
      </c>
      <c r="L409" t="s">
        <v>73</v>
      </c>
      <c r="M409" t="s">
        <v>82</v>
      </c>
      <c r="N409" t="s">
        <v>57</v>
      </c>
      <c r="O409" t="s">
        <v>58</v>
      </c>
      <c r="P409" t="s">
        <v>35</v>
      </c>
      <c r="Q409" s="1">
        <v>44012</v>
      </c>
      <c r="R409" s="6">
        <f>Data_Table[[#This Row],[Shipping Date]]-Data_Table[[#This Row],[Order Date]]</f>
        <v>12</v>
      </c>
      <c r="S409" s="10">
        <v>1.88</v>
      </c>
      <c r="T409" s="10">
        <v>3.14</v>
      </c>
      <c r="U409" s="10">
        <v>1.26</v>
      </c>
      <c r="V409">
        <v>32</v>
      </c>
      <c r="W409" s="5">
        <v>60.16</v>
      </c>
      <c r="X409" s="3">
        <v>0.03</v>
      </c>
      <c r="Y409" s="5">
        <v>1.8</v>
      </c>
      <c r="Z409" s="5">
        <v>58.36</v>
      </c>
      <c r="AA409" s="5">
        <v>1.1399999999999999</v>
      </c>
      <c r="AB409" s="5">
        <v>59.5</v>
      </c>
    </row>
    <row r="410" spans="1:28">
      <c r="A410" t="s">
        <v>1229</v>
      </c>
      <c r="B410" s="1">
        <v>44001</v>
      </c>
      <c r="C410" s="6">
        <f t="shared" si="19"/>
        <v>2020</v>
      </c>
      <c r="D410" s="9" t="str">
        <f t="shared" si="18"/>
        <v>Q2</v>
      </c>
      <c r="E410" s="7">
        <f t="shared" si="20"/>
        <v>6</v>
      </c>
      <c r="F410" t="s">
        <v>334</v>
      </c>
      <c r="G410" t="s">
        <v>969</v>
      </c>
      <c r="H410" t="s">
        <v>45</v>
      </c>
      <c r="I410" t="s">
        <v>45</v>
      </c>
      <c r="J410" t="s">
        <v>72</v>
      </c>
      <c r="K410" t="s">
        <v>62</v>
      </c>
      <c r="L410" t="s">
        <v>31</v>
      </c>
      <c r="M410" t="s">
        <v>86</v>
      </c>
      <c r="N410" t="s">
        <v>33</v>
      </c>
      <c r="O410" t="s">
        <v>41</v>
      </c>
      <c r="P410" t="s">
        <v>35</v>
      </c>
      <c r="Q410" s="1">
        <v>44050</v>
      </c>
      <c r="R410" s="6">
        <f>Data_Table[[#This Row],[Shipping Date]]-Data_Table[[#This Row],[Order Date]]</f>
        <v>49</v>
      </c>
      <c r="S410" s="10">
        <v>21.56</v>
      </c>
      <c r="T410" s="10">
        <v>36.549999999999997</v>
      </c>
      <c r="U410" s="10">
        <v>14.99</v>
      </c>
      <c r="V410">
        <v>48</v>
      </c>
      <c r="W410" s="5">
        <v>1034.8800000000001</v>
      </c>
      <c r="X410" s="3">
        <v>7.0000000000000007E-2</v>
      </c>
      <c r="Y410" s="5">
        <v>72.44</v>
      </c>
      <c r="Z410" s="5">
        <v>962.44</v>
      </c>
      <c r="AA410" s="5">
        <v>13.89</v>
      </c>
      <c r="AB410" s="5">
        <v>976.33</v>
      </c>
    </row>
    <row r="411" spans="1:28">
      <c r="A411" t="s">
        <v>1230</v>
      </c>
      <c r="B411" s="1">
        <v>44001</v>
      </c>
      <c r="C411" s="6">
        <f t="shared" si="19"/>
        <v>2020</v>
      </c>
      <c r="D411" s="9" t="str">
        <f t="shared" si="18"/>
        <v>Q2</v>
      </c>
      <c r="E411" s="7">
        <f t="shared" si="20"/>
        <v>6</v>
      </c>
      <c r="F411" t="s">
        <v>338</v>
      </c>
      <c r="G411" t="s">
        <v>972</v>
      </c>
      <c r="H411" t="s">
        <v>27</v>
      </c>
      <c r="I411" t="s">
        <v>28</v>
      </c>
      <c r="J411" t="s">
        <v>72</v>
      </c>
      <c r="K411" t="s">
        <v>66</v>
      </c>
      <c r="L411" t="s">
        <v>31</v>
      </c>
      <c r="M411" t="s">
        <v>91</v>
      </c>
      <c r="N411" t="s">
        <v>50</v>
      </c>
      <c r="O411" t="s">
        <v>34</v>
      </c>
      <c r="P411" t="s">
        <v>35</v>
      </c>
      <c r="Q411" s="1">
        <v>44026</v>
      </c>
      <c r="R411" s="6">
        <f>Data_Table[[#This Row],[Shipping Date]]-Data_Table[[#This Row],[Order Date]]</f>
        <v>25</v>
      </c>
      <c r="S411" s="10">
        <v>20.18</v>
      </c>
      <c r="T411" s="10">
        <v>35.409999999999997</v>
      </c>
      <c r="U411" s="10">
        <v>15.23</v>
      </c>
      <c r="V411">
        <v>21</v>
      </c>
      <c r="W411" s="5">
        <v>423.78</v>
      </c>
      <c r="X411" s="3">
        <v>0.01</v>
      </c>
      <c r="Y411" s="5">
        <v>4.24</v>
      </c>
      <c r="Z411" s="5">
        <v>419.54</v>
      </c>
      <c r="AA411" s="5">
        <v>1.99</v>
      </c>
      <c r="AB411" s="5">
        <v>421.53</v>
      </c>
    </row>
    <row r="412" spans="1:28">
      <c r="A412" t="s">
        <v>1231</v>
      </c>
      <c r="B412" s="1">
        <v>44001</v>
      </c>
      <c r="C412" s="6">
        <f t="shared" si="19"/>
        <v>2020</v>
      </c>
      <c r="D412" s="9" t="str">
        <f t="shared" si="18"/>
        <v>Q2</v>
      </c>
      <c r="E412" s="7">
        <f t="shared" si="20"/>
        <v>6</v>
      </c>
      <c r="F412" t="s">
        <v>342</v>
      </c>
      <c r="G412" t="s">
        <v>975</v>
      </c>
      <c r="H412" t="s">
        <v>27</v>
      </c>
      <c r="I412" t="s">
        <v>28</v>
      </c>
      <c r="J412" t="s">
        <v>107</v>
      </c>
      <c r="K412" t="s">
        <v>150</v>
      </c>
      <c r="L412" t="s">
        <v>176</v>
      </c>
      <c r="M412" t="s">
        <v>95</v>
      </c>
      <c r="N412" t="s">
        <v>57</v>
      </c>
      <c r="O412" t="s">
        <v>41</v>
      </c>
      <c r="P412" t="s">
        <v>35</v>
      </c>
      <c r="Q412" s="1">
        <v>44034</v>
      </c>
      <c r="R412" s="6">
        <f>Data_Table[[#This Row],[Shipping Date]]-Data_Table[[#This Row],[Order Date]]</f>
        <v>33</v>
      </c>
      <c r="S412" s="10">
        <v>99.39</v>
      </c>
      <c r="T412" s="10">
        <v>162.93</v>
      </c>
      <c r="U412" s="10">
        <v>63.54</v>
      </c>
      <c r="V412">
        <v>16</v>
      </c>
      <c r="W412" s="5">
        <v>1590.24</v>
      </c>
      <c r="X412" s="3">
        <v>0.1</v>
      </c>
      <c r="Y412" s="5">
        <v>159.02000000000001</v>
      </c>
      <c r="Z412" s="5">
        <v>1431.22</v>
      </c>
      <c r="AA412" s="5">
        <v>19.989999999999998</v>
      </c>
      <c r="AB412" s="5">
        <v>1451.21</v>
      </c>
    </row>
    <row r="413" spans="1:28">
      <c r="A413" t="s">
        <v>1232</v>
      </c>
      <c r="B413" s="1">
        <v>44004</v>
      </c>
      <c r="C413" s="6">
        <f t="shared" si="19"/>
        <v>2020</v>
      </c>
      <c r="D413" s="9" t="str">
        <f t="shared" si="18"/>
        <v>Q2</v>
      </c>
      <c r="E413" s="7">
        <f t="shared" si="20"/>
        <v>6</v>
      </c>
      <c r="F413" t="s">
        <v>346</v>
      </c>
      <c r="G413" t="s">
        <v>978</v>
      </c>
      <c r="H413" t="s">
        <v>39</v>
      </c>
      <c r="I413" t="s">
        <v>39</v>
      </c>
      <c r="J413" t="s">
        <v>29</v>
      </c>
      <c r="K413" t="s">
        <v>525</v>
      </c>
      <c r="L413" t="s">
        <v>31</v>
      </c>
      <c r="M413" t="s">
        <v>99</v>
      </c>
      <c r="N413" t="s">
        <v>33</v>
      </c>
      <c r="O413" t="s">
        <v>58</v>
      </c>
      <c r="P413" t="s">
        <v>52</v>
      </c>
      <c r="Q413" s="1">
        <v>44059</v>
      </c>
      <c r="R413" s="6">
        <f>Data_Table[[#This Row],[Shipping Date]]-Data_Table[[#This Row],[Order Date]]</f>
        <v>55</v>
      </c>
      <c r="S413" s="10">
        <v>56.16</v>
      </c>
      <c r="T413" s="10">
        <v>136.97999999999999</v>
      </c>
      <c r="U413" s="10">
        <v>80.819999999999993</v>
      </c>
      <c r="V413">
        <v>17</v>
      </c>
      <c r="W413" s="5">
        <v>954.72</v>
      </c>
      <c r="X413" s="3">
        <v>0</v>
      </c>
      <c r="Y413" s="5">
        <v>0</v>
      </c>
      <c r="Z413" s="5">
        <v>954.72</v>
      </c>
      <c r="AA413" s="5">
        <v>24.49</v>
      </c>
      <c r="AB413" s="5">
        <v>979.21</v>
      </c>
    </row>
    <row r="414" spans="1:28">
      <c r="A414" t="s">
        <v>1233</v>
      </c>
      <c r="B414" s="1">
        <v>44004</v>
      </c>
      <c r="C414" s="6">
        <f t="shared" si="19"/>
        <v>2020</v>
      </c>
      <c r="D414" s="9" t="str">
        <f t="shared" si="18"/>
        <v>Q2</v>
      </c>
      <c r="E414" s="7">
        <f t="shared" si="20"/>
        <v>6</v>
      </c>
      <c r="F414" t="s">
        <v>350</v>
      </c>
      <c r="G414" t="s">
        <v>981</v>
      </c>
      <c r="H414" t="s">
        <v>45</v>
      </c>
      <c r="I414" t="s">
        <v>45</v>
      </c>
      <c r="J414" t="s">
        <v>72</v>
      </c>
      <c r="K414" t="s">
        <v>525</v>
      </c>
      <c r="L414" t="s">
        <v>31</v>
      </c>
      <c r="M414" t="s">
        <v>103</v>
      </c>
      <c r="N414" t="s">
        <v>33</v>
      </c>
      <c r="O414" t="s">
        <v>58</v>
      </c>
      <c r="P414" t="s">
        <v>52</v>
      </c>
      <c r="Q414" s="1">
        <v>44038</v>
      </c>
      <c r="R414" s="6">
        <f>Data_Table[[#This Row],[Shipping Date]]-Data_Table[[#This Row],[Order Date]]</f>
        <v>34</v>
      </c>
      <c r="S414" s="10">
        <v>3.14</v>
      </c>
      <c r="T414" s="10">
        <v>4.91</v>
      </c>
      <c r="U414" s="10">
        <v>1.77</v>
      </c>
      <c r="V414">
        <v>24</v>
      </c>
      <c r="W414" s="5">
        <v>75.36</v>
      </c>
      <c r="X414" s="3">
        <v>0.01</v>
      </c>
      <c r="Y414" s="5">
        <v>0.75</v>
      </c>
      <c r="Z414" s="5">
        <v>74.61</v>
      </c>
      <c r="AA414" s="5">
        <v>0.5</v>
      </c>
      <c r="AB414" s="5">
        <v>75.11</v>
      </c>
    </row>
    <row r="415" spans="1:28">
      <c r="A415" t="s">
        <v>1234</v>
      </c>
      <c r="B415" s="1">
        <v>44005</v>
      </c>
      <c r="C415" s="6">
        <f t="shared" si="19"/>
        <v>2020</v>
      </c>
      <c r="D415" s="9" t="str">
        <f t="shared" si="18"/>
        <v>Q2</v>
      </c>
      <c r="E415" s="7">
        <f t="shared" si="20"/>
        <v>6</v>
      </c>
      <c r="F415" t="s">
        <v>354</v>
      </c>
      <c r="G415" t="s">
        <v>984</v>
      </c>
      <c r="H415" t="s">
        <v>27</v>
      </c>
      <c r="I415" t="s">
        <v>28</v>
      </c>
      <c r="J415" t="s">
        <v>107</v>
      </c>
      <c r="K415" t="s">
        <v>47</v>
      </c>
      <c r="L415" t="s">
        <v>31</v>
      </c>
      <c r="M415" t="s">
        <v>108</v>
      </c>
      <c r="N415" t="s">
        <v>50</v>
      </c>
      <c r="O415" t="s">
        <v>51</v>
      </c>
      <c r="P415" t="s">
        <v>35</v>
      </c>
      <c r="Q415" s="1">
        <v>44032</v>
      </c>
      <c r="R415" s="6">
        <f>Data_Table[[#This Row],[Shipping Date]]-Data_Table[[#This Row],[Order Date]]</f>
        <v>27</v>
      </c>
      <c r="S415" s="10">
        <v>1.84</v>
      </c>
      <c r="T415" s="10">
        <v>2.88</v>
      </c>
      <c r="U415" s="10">
        <v>1.04</v>
      </c>
      <c r="V415">
        <v>8</v>
      </c>
      <c r="W415" s="5">
        <v>14.72</v>
      </c>
      <c r="X415" s="3">
        <v>7.0000000000000007E-2</v>
      </c>
      <c r="Y415" s="5">
        <v>1.03</v>
      </c>
      <c r="Z415" s="5">
        <v>13.69</v>
      </c>
      <c r="AA415" s="5">
        <v>0.99</v>
      </c>
      <c r="AB415" s="5">
        <v>14.68</v>
      </c>
    </row>
    <row r="416" spans="1:28">
      <c r="A416" t="s">
        <v>1235</v>
      </c>
      <c r="B416" s="1">
        <v>44007</v>
      </c>
      <c r="C416" s="6">
        <f t="shared" si="19"/>
        <v>2020</v>
      </c>
      <c r="D416" s="9" t="str">
        <f t="shared" si="18"/>
        <v>Q2</v>
      </c>
      <c r="E416" s="7">
        <f t="shared" si="20"/>
        <v>6</v>
      </c>
      <c r="F416" t="s">
        <v>358</v>
      </c>
      <c r="G416" t="s">
        <v>987</v>
      </c>
      <c r="H416" t="s">
        <v>27</v>
      </c>
      <c r="I416" t="s">
        <v>28</v>
      </c>
      <c r="J416" t="s">
        <v>46</v>
      </c>
      <c r="K416" t="s">
        <v>66</v>
      </c>
      <c r="L416" t="s">
        <v>31</v>
      </c>
      <c r="M416" t="s">
        <v>112</v>
      </c>
      <c r="N416" t="s">
        <v>33</v>
      </c>
      <c r="O416" t="s">
        <v>58</v>
      </c>
      <c r="P416" t="s">
        <v>35</v>
      </c>
      <c r="Q416" s="1">
        <v>44064</v>
      </c>
      <c r="R416" s="6">
        <f>Data_Table[[#This Row],[Shipping Date]]-Data_Table[[#This Row],[Order Date]]</f>
        <v>57</v>
      </c>
      <c r="S416" s="10">
        <v>16.8</v>
      </c>
      <c r="T416" s="10">
        <v>40.97</v>
      </c>
      <c r="U416" s="10">
        <v>24.17</v>
      </c>
      <c r="V416">
        <v>47</v>
      </c>
      <c r="W416" s="5">
        <v>789.6</v>
      </c>
      <c r="X416" s="3">
        <v>0.06</v>
      </c>
      <c r="Y416" s="5">
        <v>47.38</v>
      </c>
      <c r="Z416" s="5">
        <v>742.22</v>
      </c>
      <c r="AA416" s="5">
        <v>8.99</v>
      </c>
      <c r="AB416" s="5">
        <v>751.21</v>
      </c>
    </row>
    <row r="417" spans="1:28">
      <c r="A417" t="s">
        <v>1236</v>
      </c>
      <c r="B417" s="1">
        <v>44009</v>
      </c>
      <c r="C417" s="6">
        <f t="shared" si="19"/>
        <v>2020</v>
      </c>
      <c r="D417" s="9" t="str">
        <f t="shared" si="18"/>
        <v>Q2</v>
      </c>
      <c r="E417" s="7">
        <f t="shared" si="20"/>
        <v>6</v>
      </c>
      <c r="F417" t="s">
        <v>362</v>
      </c>
      <c r="G417" t="s">
        <v>990</v>
      </c>
      <c r="H417" t="s">
        <v>39</v>
      </c>
      <c r="I417" t="s">
        <v>39</v>
      </c>
      <c r="J417" t="s">
        <v>46</v>
      </c>
      <c r="K417" t="s">
        <v>62</v>
      </c>
      <c r="L417" t="s">
        <v>176</v>
      </c>
      <c r="M417" t="s">
        <v>117</v>
      </c>
      <c r="N417" t="s">
        <v>33</v>
      </c>
      <c r="O417" t="s">
        <v>34</v>
      </c>
      <c r="P417" t="s">
        <v>35</v>
      </c>
      <c r="Q417" s="1">
        <v>44024</v>
      </c>
      <c r="R417" s="6">
        <f>Data_Table[[#This Row],[Shipping Date]]-Data_Table[[#This Row],[Order Date]]</f>
        <v>15</v>
      </c>
      <c r="S417" s="10">
        <v>1.46</v>
      </c>
      <c r="T417" s="10">
        <v>3.57</v>
      </c>
      <c r="U417" s="10">
        <v>2.11</v>
      </c>
      <c r="V417">
        <v>46</v>
      </c>
      <c r="W417" s="5">
        <v>67.16</v>
      </c>
      <c r="X417" s="3">
        <v>0.01</v>
      </c>
      <c r="Y417" s="5">
        <v>0.67</v>
      </c>
      <c r="Z417" s="5">
        <v>66.489999999999995</v>
      </c>
      <c r="AA417" s="5">
        <v>4.17</v>
      </c>
      <c r="AB417" s="5">
        <v>70.66</v>
      </c>
    </row>
    <row r="418" spans="1:28">
      <c r="A418" t="s">
        <v>1237</v>
      </c>
      <c r="B418" s="1">
        <v>44011</v>
      </c>
      <c r="C418" s="6">
        <f t="shared" si="19"/>
        <v>2020</v>
      </c>
      <c r="D418" s="9" t="str">
        <f t="shared" si="18"/>
        <v>Q2</v>
      </c>
      <c r="E418" s="7">
        <f t="shared" si="20"/>
        <v>6</v>
      </c>
      <c r="F418" t="s">
        <v>366</v>
      </c>
      <c r="G418" t="s">
        <v>993</v>
      </c>
      <c r="H418" t="s">
        <v>45</v>
      </c>
      <c r="I418" t="s">
        <v>45</v>
      </c>
      <c r="J418" t="s">
        <v>29</v>
      </c>
      <c r="K418" t="s">
        <v>47</v>
      </c>
      <c r="L418" t="s">
        <v>31</v>
      </c>
      <c r="M418" t="s">
        <v>121</v>
      </c>
      <c r="N418" t="s">
        <v>50</v>
      </c>
      <c r="O418" t="s">
        <v>34</v>
      </c>
      <c r="P418" t="s">
        <v>35</v>
      </c>
      <c r="Q418" s="1">
        <v>44039</v>
      </c>
      <c r="R418" s="6">
        <f>Data_Table[[#This Row],[Shipping Date]]-Data_Table[[#This Row],[Order Date]]</f>
        <v>28</v>
      </c>
      <c r="S418" s="10">
        <v>1.59</v>
      </c>
      <c r="T418" s="10">
        <v>2.61</v>
      </c>
      <c r="U418" s="10">
        <v>1.02</v>
      </c>
      <c r="V418">
        <v>44</v>
      </c>
      <c r="W418" s="5">
        <v>69.959999999999994</v>
      </c>
      <c r="X418" s="3">
        <v>0.09</v>
      </c>
      <c r="Y418" s="5">
        <v>6.3</v>
      </c>
      <c r="Z418" s="5">
        <v>63.66</v>
      </c>
      <c r="AA418" s="5">
        <v>0.5</v>
      </c>
      <c r="AB418" s="5">
        <v>64.16</v>
      </c>
    </row>
    <row r="419" spans="1:28">
      <c r="A419" t="s">
        <v>1238</v>
      </c>
      <c r="B419" s="1">
        <v>44011</v>
      </c>
      <c r="C419" s="6">
        <f t="shared" si="19"/>
        <v>2020</v>
      </c>
      <c r="D419" s="9" t="str">
        <f t="shared" si="18"/>
        <v>Q2</v>
      </c>
      <c r="E419" s="7">
        <f t="shared" si="20"/>
        <v>6</v>
      </c>
      <c r="F419" t="s">
        <v>370</v>
      </c>
      <c r="G419" t="s">
        <v>996</v>
      </c>
      <c r="H419" t="s">
        <v>27</v>
      </c>
      <c r="I419" t="s">
        <v>28</v>
      </c>
      <c r="J419" t="s">
        <v>29</v>
      </c>
      <c r="K419" t="s">
        <v>90</v>
      </c>
      <c r="L419" t="s">
        <v>31</v>
      </c>
      <c r="M419" t="s">
        <v>126</v>
      </c>
      <c r="N419" t="s">
        <v>57</v>
      </c>
      <c r="O419" t="s">
        <v>34</v>
      </c>
      <c r="P419" t="s">
        <v>35</v>
      </c>
      <c r="Q419" s="1">
        <v>44059</v>
      </c>
      <c r="R419" s="6">
        <f>Data_Table[[#This Row],[Shipping Date]]-Data_Table[[#This Row],[Order Date]]</f>
        <v>48</v>
      </c>
      <c r="S419" s="10">
        <v>14.7</v>
      </c>
      <c r="T419" s="10">
        <v>29.99</v>
      </c>
      <c r="U419" s="10">
        <v>15.29</v>
      </c>
      <c r="V419">
        <v>20</v>
      </c>
      <c r="W419" s="5">
        <v>294</v>
      </c>
      <c r="X419" s="3">
        <v>0</v>
      </c>
      <c r="Y419" s="5">
        <v>0</v>
      </c>
      <c r="Z419" s="5">
        <v>294</v>
      </c>
      <c r="AA419" s="5">
        <v>5.5</v>
      </c>
      <c r="AB419" s="5">
        <v>299.5</v>
      </c>
    </row>
    <row r="420" spans="1:28">
      <c r="A420" t="s">
        <v>1239</v>
      </c>
      <c r="B420" s="1">
        <v>44012</v>
      </c>
      <c r="C420" s="6">
        <f t="shared" si="19"/>
        <v>2020</v>
      </c>
      <c r="D420" s="9" t="str">
        <f t="shared" si="18"/>
        <v>Q2</v>
      </c>
      <c r="E420" s="7">
        <f t="shared" si="20"/>
        <v>6</v>
      </c>
      <c r="F420" t="s">
        <v>374</v>
      </c>
      <c r="G420" t="s">
        <v>999</v>
      </c>
      <c r="H420" t="s">
        <v>39</v>
      </c>
      <c r="I420" t="s">
        <v>39</v>
      </c>
      <c r="J420" t="s">
        <v>29</v>
      </c>
      <c r="K420" t="s">
        <v>525</v>
      </c>
      <c r="L420" t="s">
        <v>31</v>
      </c>
      <c r="M420" t="s">
        <v>130</v>
      </c>
      <c r="N420" t="s">
        <v>50</v>
      </c>
      <c r="O420" t="s">
        <v>58</v>
      </c>
      <c r="P420" t="s">
        <v>35</v>
      </c>
      <c r="Q420" s="1">
        <v>44033</v>
      </c>
      <c r="R420" s="6">
        <f>Data_Table[[#This Row],[Shipping Date]]-Data_Table[[#This Row],[Order Date]]</f>
        <v>21</v>
      </c>
      <c r="S420" s="10">
        <v>8.92</v>
      </c>
      <c r="T420" s="10">
        <v>29.74</v>
      </c>
      <c r="U420" s="10">
        <v>20.82</v>
      </c>
      <c r="V420">
        <v>4</v>
      </c>
      <c r="W420" s="5">
        <v>35.68</v>
      </c>
      <c r="X420" s="3">
        <v>0.05</v>
      </c>
      <c r="Y420" s="5">
        <v>1.78</v>
      </c>
      <c r="Z420" s="5">
        <v>33.9</v>
      </c>
      <c r="AA420" s="5">
        <v>6.64</v>
      </c>
      <c r="AB420" s="5">
        <v>40.54</v>
      </c>
    </row>
    <row r="421" spans="1:28">
      <c r="A421" t="s">
        <v>1240</v>
      </c>
      <c r="B421" s="1">
        <v>44016</v>
      </c>
      <c r="C421" s="6">
        <f t="shared" si="19"/>
        <v>2020</v>
      </c>
      <c r="D421" s="9" t="str">
        <f t="shared" si="18"/>
        <v>Q3</v>
      </c>
      <c r="E421" s="7">
        <f t="shared" si="20"/>
        <v>7</v>
      </c>
      <c r="F421" t="s">
        <v>378</v>
      </c>
      <c r="G421" t="s">
        <v>1002</v>
      </c>
      <c r="H421" t="s">
        <v>45</v>
      </c>
      <c r="I421" t="s">
        <v>45</v>
      </c>
      <c r="J421" t="s">
        <v>72</v>
      </c>
      <c r="K421" t="s">
        <v>62</v>
      </c>
      <c r="L421" t="s">
        <v>176</v>
      </c>
      <c r="M421" t="s">
        <v>134</v>
      </c>
      <c r="N421" t="s">
        <v>57</v>
      </c>
      <c r="O421" t="s">
        <v>58</v>
      </c>
      <c r="P421" t="s">
        <v>35</v>
      </c>
      <c r="Q421" s="1">
        <v>44033</v>
      </c>
      <c r="R421" s="6">
        <f>Data_Table[[#This Row],[Shipping Date]]-Data_Table[[#This Row],[Order Date]]</f>
        <v>17</v>
      </c>
      <c r="S421" s="10">
        <v>3.32</v>
      </c>
      <c r="T421" s="10">
        <v>5.18</v>
      </c>
      <c r="U421" s="10">
        <v>1.86</v>
      </c>
      <c r="V421">
        <v>43</v>
      </c>
      <c r="W421" s="5">
        <v>142.76</v>
      </c>
      <c r="X421" s="3">
        <v>0.03</v>
      </c>
      <c r="Y421" s="5">
        <v>4.28</v>
      </c>
      <c r="Z421" s="5">
        <v>138.47999999999999</v>
      </c>
      <c r="AA421" s="5">
        <v>2.04</v>
      </c>
      <c r="AB421" s="5">
        <v>140.52000000000001</v>
      </c>
    </row>
    <row r="422" spans="1:28">
      <c r="A422" t="s">
        <v>1241</v>
      </c>
      <c r="B422" s="1">
        <v>44017</v>
      </c>
      <c r="C422" s="6">
        <f t="shared" si="19"/>
        <v>2020</v>
      </c>
      <c r="D422" s="9" t="str">
        <f t="shared" si="18"/>
        <v>Q3</v>
      </c>
      <c r="E422" s="7">
        <f t="shared" si="20"/>
        <v>7</v>
      </c>
      <c r="F422" t="s">
        <v>382</v>
      </c>
      <c r="G422" t="s">
        <v>1005</v>
      </c>
      <c r="H422" t="s">
        <v>27</v>
      </c>
      <c r="I422" t="s">
        <v>28</v>
      </c>
      <c r="J422" t="s">
        <v>72</v>
      </c>
      <c r="K422" t="s">
        <v>416</v>
      </c>
      <c r="L422" t="s">
        <v>73</v>
      </c>
      <c r="M422" t="s">
        <v>138</v>
      </c>
      <c r="N422" t="s">
        <v>33</v>
      </c>
      <c r="O422" t="s">
        <v>41</v>
      </c>
      <c r="P422" t="s">
        <v>35</v>
      </c>
      <c r="Q422" s="1">
        <v>44071</v>
      </c>
      <c r="R422" s="6">
        <f>Data_Table[[#This Row],[Shipping Date]]-Data_Table[[#This Row],[Order Date]]</f>
        <v>54</v>
      </c>
      <c r="S422" s="10">
        <v>1.84</v>
      </c>
      <c r="T422" s="10">
        <v>2.88</v>
      </c>
      <c r="U422" s="10">
        <v>1.04</v>
      </c>
      <c r="V422">
        <v>47</v>
      </c>
      <c r="W422" s="5">
        <v>86.48</v>
      </c>
      <c r="X422" s="3">
        <v>0.03</v>
      </c>
      <c r="Y422" s="5">
        <v>2.59</v>
      </c>
      <c r="Z422" s="5">
        <v>83.89</v>
      </c>
      <c r="AA422" s="5">
        <v>5.33</v>
      </c>
      <c r="AB422" s="5">
        <v>89.22</v>
      </c>
    </row>
    <row r="423" spans="1:28">
      <c r="A423" t="s">
        <v>1242</v>
      </c>
      <c r="B423" s="1">
        <v>44023</v>
      </c>
      <c r="C423" s="6">
        <f t="shared" si="19"/>
        <v>2020</v>
      </c>
      <c r="D423" s="9" t="str">
        <f t="shared" si="18"/>
        <v>Q3</v>
      </c>
      <c r="E423" s="7">
        <f t="shared" si="20"/>
        <v>7</v>
      </c>
      <c r="F423" t="s">
        <v>386</v>
      </c>
      <c r="G423" t="s">
        <v>1008</v>
      </c>
      <c r="H423" t="s">
        <v>39</v>
      </c>
      <c r="I423" t="s">
        <v>39</v>
      </c>
      <c r="J423" t="s">
        <v>72</v>
      </c>
      <c r="K423" t="s">
        <v>90</v>
      </c>
      <c r="L423" t="s">
        <v>176</v>
      </c>
      <c r="M423" t="s">
        <v>142</v>
      </c>
      <c r="N423" t="s">
        <v>57</v>
      </c>
      <c r="O423" t="s">
        <v>34</v>
      </c>
      <c r="P423" t="s">
        <v>35</v>
      </c>
      <c r="Q423" s="1">
        <v>44046</v>
      </c>
      <c r="R423" s="6">
        <f>Data_Table[[#This Row],[Shipping Date]]-Data_Table[[#This Row],[Order Date]]</f>
        <v>23</v>
      </c>
      <c r="S423" s="10">
        <v>8.31</v>
      </c>
      <c r="T423" s="10">
        <v>15.98</v>
      </c>
      <c r="U423" s="10">
        <v>7.67</v>
      </c>
      <c r="V423">
        <v>40</v>
      </c>
      <c r="W423" s="5">
        <v>332.4</v>
      </c>
      <c r="X423" s="3">
        <v>0.03</v>
      </c>
      <c r="Y423" s="5">
        <v>9.9700000000000006</v>
      </c>
      <c r="Z423" s="5">
        <v>322.43</v>
      </c>
      <c r="AA423" s="5">
        <v>6.5</v>
      </c>
      <c r="AB423" s="5">
        <v>328.93</v>
      </c>
    </row>
    <row r="424" spans="1:28">
      <c r="A424" t="s">
        <v>1243</v>
      </c>
      <c r="B424" s="1">
        <v>44024</v>
      </c>
      <c r="C424" s="6">
        <f t="shared" si="19"/>
        <v>2020</v>
      </c>
      <c r="D424" s="9" t="str">
        <f t="shared" si="18"/>
        <v>Q3</v>
      </c>
      <c r="E424" s="7">
        <f t="shared" si="20"/>
        <v>7</v>
      </c>
      <c r="F424" t="s">
        <v>390</v>
      </c>
      <c r="G424" t="s">
        <v>1011</v>
      </c>
      <c r="H424" t="s">
        <v>45</v>
      </c>
      <c r="I424" t="s">
        <v>45</v>
      </c>
      <c r="J424" t="s">
        <v>72</v>
      </c>
      <c r="K424" t="s">
        <v>66</v>
      </c>
      <c r="L424" t="s">
        <v>31</v>
      </c>
      <c r="M424" t="s">
        <v>146</v>
      </c>
      <c r="N424" t="s">
        <v>33</v>
      </c>
      <c r="O424" t="s">
        <v>41</v>
      </c>
      <c r="P424" t="s">
        <v>35</v>
      </c>
      <c r="Q424" s="1">
        <v>44033</v>
      </c>
      <c r="R424" s="6">
        <f>Data_Table[[#This Row],[Shipping Date]]-Data_Table[[#This Row],[Order Date]]</f>
        <v>9</v>
      </c>
      <c r="S424" s="10">
        <v>1.82</v>
      </c>
      <c r="T424" s="10">
        <v>2.84</v>
      </c>
      <c r="U424" s="10">
        <v>1.02</v>
      </c>
      <c r="V424">
        <v>19</v>
      </c>
      <c r="W424" s="5">
        <v>34.58</v>
      </c>
      <c r="X424" s="3">
        <v>0</v>
      </c>
      <c r="Y424" s="5">
        <v>0</v>
      </c>
      <c r="Z424" s="5">
        <v>34.58</v>
      </c>
      <c r="AA424" s="5">
        <v>5.44</v>
      </c>
      <c r="AB424" s="5">
        <v>40.020000000000003</v>
      </c>
    </row>
    <row r="425" spans="1:28">
      <c r="A425" t="s">
        <v>1244</v>
      </c>
      <c r="B425" s="1">
        <v>44027</v>
      </c>
      <c r="C425" s="6">
        <f t="shared" si="19"/>
        <v>2020</v>
      </c>
      <c r="D425" s="9" t="str">
        <f t="shared" si="18"/>
        <v>Q3</v>
      </c>
      <c r="E425" s="7">
        <f t="shared" si="20"/>
        <v>7</v>
      </c>
      <c r="F425" t="s">
        <v>394</v>
      </c>
      <c r="G425" t="s">
        <v>1014</v>
      </c>
      <c r="H425" t="s">
        <v>27</v>
      </c>
      <c r="I425" t="s">
        <v>28</v>
      </c>
      <c r="J425" t="s">
        <v>29</v>
      </c>
      <c r="K425" t="s">
        <v>62</v>
      </c>
      <c r="L425" t="s">
        <v>31</v>
      </c>
      <c r="M425" t="s">
        <v>151</v>
      </c>
      <c r="N425" t="s">
        <v>33</v>
      </c>
      <c r="O425" t="s">
        <v>58</v>
      </c>
      <c r="P425" t="s">
        <v>35</v>
      </c>
      <c r="Q425" s="1">
        <v>44038</v>
      </c>
      <c r="R425" s="6">
        <f>Data_Table[[#This Row],[Shipping Date]]-Data_Table[[#This Row],[Order Date]]</f>
        <v>11</v>
      </c>
      <c r="S425" s="10">
        <v>1.87</v>
      </c>
      <c r="T425" s="10">
        <v>8.1199999999999992</v>
      </c>
      <c r="U425" s="10">
        <v>6.25</v>
      </c>
      <c r="V425">
        <v>4</v>
      </c>
      <c r="W425" s="5">
        <v>7.48</v>
      </c>
      <c r="X425" s="3">
        <v>7.0000000000000007E-2</v>
      </c>
      <c r="Y425" s="5">
        <v>0.52</v>
      </c>
      <c r="Z425" s="5">
        <v>6.96</v>
      </c>
      <c r="AA425" s="5">
        <v>2.83</v>
      </c>
      <c r="AB425" s="5">
        <v>9.7899999999999991</v>
      </c>
    </row>
    <row r="426" spans="1:28">
      <c r="A426" t="s">
        <v>1245</v>
      </c>
      <c r="B426" s="1">
        <v>44029</v>
      </c>
      <c r="C426" s="6">
        <f t="shared" si="19"/>
        <v>2020</v>
      </c>
      <c r="D426" s="9" t="str">
        <f t="shared" si="18"/>
        <v>Q3</v>
      </c>
      <c r="E426" s="7">
        <f t="shared" si="20"/>
        <v>7</v>
      </c>
      <c r="F426" t="s">
        <v>398</v>
      </c>
      <c r="G426" t="s">
        <v>1017</v>
      </c>
      <c r="H426" t="s">
        <v>39</v>
      </c>
      <c r="I426" t="s">
        <v>39</v>
      </c>
      <c r="J426" t="s">
        <v>46</v>
      </c>
      <c r="K426" t="s">
        <v>47</v>
      </c>
      <c r="L426" t="s">
        <v>176</v>
      </c>
      <c r="M426" t="s">
        <v>155</v>
      </c>
      <c r="N426" t="s">
        <v>33</v>
      </c>
      <c r="O426" t="s">
        <v>58</v>
      </c>
      <c r="P426" t="s">
        <v>35</v>
      </c>
      <c r="Q426" s="1">
        <v>44073</v>
      </c>
      <c r="R426" s="6">
        <f>Data_Table[[#This Row],[Shipping Date]]-Data_Table[[#This Row],[Order Date]]</f>
        <v>44</v>
      </c>
      <c r="S426" s="10">
        <v>2.76</v>
      </c>
      <c r="T426" s="10">
        <v>4.38</v>
      </c>
      <c r="U426" s="10">
        <v>1.62</v>
      </c>
      <c r="V426">
        <v>18</v>
      </c>
      <c r="W426" s="5">
        <v>49.68</v>
      </c>
      <c r="X426" s="3">
        <v>0.03</v>
      </c>
      <c r="Y426" s="5">
        <v>1.49</v>
      </c>
      <c r="Z426" s="5">
        <v>48.19</v>
      </c>
      <c r="AA426" s="5">
        <v>6.21</v>
      </c>
      <c r="AB426" s="5">
        <v>54.4</v>
      </c>
    </row>
    <row r="427" spans="1:28">
      <c r="A427" t="s">
        <v>1246</v>
      </c>
      <c r="B427" s="1">
        <v>44030</v>
      </c>
      <c r="C427" s="6">
        <f t="shared" si="19"/>
        <v>2020</v>
      </c>
      <c r="D427" s="9" t="str">
        <f t="shared" si="18"/>
        <v>Q3</v>
      </c>
      <c r="E427" s="7">
        <f t="shared" si="20"/>
        <v>7</v>
      </c>
      <c r="F427" t="s">
        <v>402</v>
      </c>
      <c r="G427" t="s">
        <v>1020</v>
      </c>
      <c r="H427" t="s">
        <v>45</v>
      </c>
      <c r="I427" t="s">
        <v>45</v>
      </c>
      <c r="J427" t="s">
        <v>29</v>
      </c>
      <c r="K427" t="s">
        <v>433</v>
      </c>
      <c r="L427" t="s">
        <v>31</v>
      </c>
      <c r="M427" t="s">
        <v>159</v>
      </c>
      <c r="N427" t="s">
        <v>50</v>
      </c>
      <c r="O427" t="s">
        <v>51</v>
      </c>
      <c r="P427" t="s">
        <v>35</v>
      </c>
      <c r="Q427" s="1">
        <v>44082</v>
      </c>
      <c r="R427" s="6">
        <f>Data_Table[[#This Row],[Shipping Date]]-Data_Table[[#This Row],[Order Date]]</f>
        <v>52</v>
      </c>
      <c r="S427" s="10">
        <v>1.84</v>
      </c>
      <c r="T427" s="10">
        <v>2.88</v>
      </c>
      <c r="U427" s="10">
        <v>1.04</v>
      </c>
      <c r="V427">
        <v>10</v>
      </c>
      <c r="W427" s="5">
        <v>18.399999999999999</v>
      </c>
      <c r="X427" s="3">
        <v>0.01</v>
      </c>
      <c r="Y427" s="5">
        <v>0.18</v>
      </c>
      <c r="Z427" s="5">
        <v>18.22</v>
      </c>
      <c r="AA427" s="5">
        <v>0.99</v>
      </c>
      <c r="AB427" s="5">
        <v>19.21</v>
      </c>
    </row>
    <row r="428" spans="1:28">
      <c r="A428" t="s">
        <v>1247</v>
      </c>
      <c r="B428" s="1">
        <v>44034</v>
      </c>
      <c r="C428" s="6">
        <f t="shared" si="19"/>
        <v>2020</v>
      </c>
      <c r="D428" s="9" t="str">
        <f t="shared" si="18"/>
        <v>Q3</v>
      </c>
      <c r="E428" s="7">
        <f t="shared" si="20"/>
        <v>7</v>
      </c>
      <c r="F428" t="s">
        <v>406</v>
      </c>
      <c r="G428" t="s">
        <v>1023</v>
      </c>
      <c r="H428" t="s">
        <v>27</v>
      </c>
      <c r="I428" t="s">
        <v>28</v>
      </c>
      <c r="J428" t="s">
        <v>72</v>
      </c>
      <c r="K428" t="s">
        <v>433</v>
      </c>
      <c r="L428" t="s">
        <v>48</v>
      </c>
      <c r="M428" t="s">
        <v>163</v>
      </c>
      <c r="N428" t="s">
        <v>57</v>
      </c>
      <c r="O428" t="s">
        <v>58</v>
      </c>
      <c r="P428" t="s">
        <v>35</v>
      </c>
      <c r="Q428" s="1">
        <v>44094</v>
      </c>
      <c r="R428" s="6">
        <f>Data_Table[[#This Row],[Shipping Date]]-Data_Table[[#This Row],[Order Date]]</f>
        <v>60</v>
      </c>
      <c r="S428" s="10">
        <v>1.33</v>
      </c>
      <c r="T428" s="10">
        <v>2.08</v>
      </c>
      <c r="U428" s="10">
        <v>0.75</v>
      </c>
      <c r="V428">
        <v>20</v>
      </c>
      <c r="W428" s="5">
        <v>26.6</v>
      </c>
      <c r="X428" s="3">
        <v>0.04</v>
      </c>
      <c r="Y428" s="5">
        <v>1.06</v>
      </c>
      <c r="Z428" s="5">
        <v>25.54</v>
      </c>
      <c r="AA428" s="5">
        <v>1.49</v>
      </c>
      <c r="AB428" s="5">
        <v>27.03</v>
      </c>
    </row>
    <row r="429" spans="1:28">
      <c r="A429" t="s">
        <v>1248</v>
      </c>
      <c r="B429" s="1">
        <v>44036</v>
      </c>
      <c r="C429" s="6">
        <f t="shared" si="19"/>
        <v>2020</v>
      </c>
      <c r="D429" s="9" t="str">
        <f t="shared" si="18"/>
        <v>Q3</v>
      </c>
      <c r="E429" s="7">
        <f t="shared" si="20"/>
        <v>7</v>
      </c>
      <c r="F429" t="s">
        <v>410</v>
      </c>
      <c r="G429" t="s">
        <v>1026</v>
      </c>
      <c r="H429" t="s">
        <v>39</v>
      </c>
      <c r="I429" t="s">
        <v>39</v>
      </c>
      <c r="J429" t="s">
        <v>46</v>
      </c>
      <c r="K429" t="s">
        <v>116</v>
      </c>
      <c r="L429" t="s">
        <v>73</v>
      </c>
      <c r="M429" t="s">
        <v>168</v>
      </c>
      <c r="N429" t="s">
        <v>50</v>
      </c>
      <c r="O429" t="s">
        <v>34</v>
      </c>
      <c r="P429" t="s">
        <v>52</v>
      </c>
      <c r="Q429" s="1">
        <v>44078</v>
      </c>
      <c r="R429" s="6">
        <f>Data_Table[[#This Row],[Shipping Date]]-Data_Table[[#This Row],[Order Date]]</f>
        <v>42</v>
      </c>
      <c r="S429" s="10">
        <v>1.6</v>
      </c>
      <c r="T429" s="10">
        <v>2.62</v>
      </c>
      <c r="U429" s="10">
        <v>1.02</v>
      </c>
      <c r="V429">
        <v>25</v>
      </c>
      <c r="W429" s="5">
        <v>40</v>
      </c>
      <c r="X429" s="3">
        <v>0.09</v>
      </c>
      <c r="Y429" s="5">
        <v>3.6</v>
      </c>
      <c r="Z429" s="5">
        <v>36.4</v>
      </c>
      <c r="AA429" s="5">
        <v>0.8</v>
      </c>
      <c r="AB429" s="5">
        <v>37.200000000000003</v>
      </c>
    </row>
    <row r="430" spans="1:28">
      <c r="A430" t="s">
        <v>1249</v>
      </c>
      <c r="B430" s="1">
        <v>44037</v>
      </c>
      <c r="C430" s="6">
        <f t="shared" si="19"/>
        <v>2020</v>
      </c>
      <c r="D430" s="9" t="str">
        <f t="shared" si="18"/>
        <v>Q3</v>
      </c>
      <c r="E430" s="7">
        <f t="shared" si="20"/>
        <v>7</v>
      </c>
      <c r="F430" t="s">
        <v>414</v>
      </c>
      <c r="G430" t="s">
        <v>1029</v>
      </c>
      <c r="H430" t="s">
        <v>45</v>
      </c>
      <c r="I430" t="s">
        <v>45</v>
      </c>
      <c r="J430" t="s">
        <v>107</v>
      </c>
      <c r="K430" t="s">
        <v>90</v>
      </c>
      <c r="L430" t="s">
        <v>48</v>
      </c>
      <c r="M430" t="s">
        <v>172</v>
      </c>
      <c r="N430" t="s">
        <v>57</v>
      </c>
      <c r="O430" t="s">
        <v>34</v>
      </c>
      <c r="P430" t="s">
        <v>35</v>
      </c>
      <c r="Q430" s="1">
        <v>44072</v>
      </c>
      <c r="R430" s="6">
        <f>Data_Table[[#This Row],[Shipping Date]]-Data_Table[[#This Row],[Order Date]]</f>
        <v>35</v>
      </c>
      <c r="S430" s="10">
        <v>1.98</v>
      </c>
      <c r="T430" s="10">
        <v>3.15</v>
      </c>
      <c r="U430" s="10">
        <v>1.17</v>
      </c>
      <c r="V430">
        <v>46</v>
      </c>
      <c r="W430" s="5">
        <v>91.08</v>
      </c>
      <c r="X430" s="3">
        <v>0.1</v>
      </c>
      <c r="Y430" s="5">
        <v>9.11</v>
      </c>
      <c r="Z430" s="5">
        <v>81.97</v>
      </c>
      <c r="AA430" s="5">
        <v>0.49</v>
      </c>
      <c r="AB430" s="5">
        <v>82.46</v>
      </c>
    </row>
    <row r="431" spans="1:28">
      <c r="A431" t="s">
        <v>1250</v>
      </c>
      <c r="B431" s="1">
        <v>44040</v>
      </c>
      <c r="C431" s="6">
        <f t="shared" si="19"/>
        <v>2020</v>
      </c>
      <c r="D431" s="9" t="str">
        <f t="shared" si="18"/>
        <v>Q3</v>
      </c>
      <c r="E431" s="7">
        <f t="shared" si="20"/>
        <v>7</v>
      </c>
      <c r="F431" t="s">
        <v>419</v>
      </c>
      <c r="G431" t="s">
        <v>1032</v>
      </c>
      <c r="H431" t="s">
        <v>39</v>
      </c>
      <c r="I431" t="s">
        <v>39</v>
      </c>
      <c r="J431" t="s">
        <v>29</v>
      </c>
      <c r="K431" t="s">
        <v>66</v>
      </c>
      <c r="L431" t="s">
        <v>31</v>
      </c>
      <c r="M431" t="s">
        <v>177</v>
      </c>
      <c r="N431" t="s">
        <v>33</v>
      </c>
      <c r="O431" t="s">
        <v>34</v>
      </c>
      <c r="P431" t="s">
        <v>35</v>
      </c>
      <c r="Q431" s="1">
        <v>44093</v>
      </c>
      <c r="R431" s="6">
        <f>Data_Table[[#This Row],[Shipping Date]]-Data_Table[[#This Row],[Order Date]]</f>
        <v>53</v>
      </c>
      <c r="S431" s="10">
        <v>8.82</v>
      </c>
      <c r="T431" s="10">
        <v>20.99</v>
      </c>
      <c r="U431" s="10">
        <v>12.17</v>
      </c>
      <c r="V431">
        <v>9</v>
      </c>
      <c r="W431" s="5">
        <v>79.38</v>
      </c>
      <c r="X431" s="3">
        <v>0.08</v>
      </c>
      <c r="Y431" s="5">
        <v>6.35</v>
      </c>
      <c r="Z431" s="5">
        <v>73.03</v>
      </c>
      <c r="AA431" s="5">
        <v>4.8099999999999996</v>
      </c>
      <c r="AB431" s="5">
        <v>77.84</v>
      </c>
    </row>
    <row r="432" spans="1:28">
      <c r="A432" t="s">
        <v>1251</v>
      </c>
      <c r="B432" s="1">
        <v>44042</v>
      </c>
      <c r="C432" s="6">
        <f t="shared" si="19"/>
        <v>2020</v>
      </c>
      <c r="D432" s="9" t="str">
        <f t="shared" si="18"/>
        <v>Q3</v>
      </c>
      <c r="E432" s="7">
        <f t="shared" si="20"/>
        <v>7</v>
      </c>
      <c r="F432" t="s">
        <v>423</v>
      </c>
      <c r="G432" t="s">
        <v>1035</v>
      </c>
      <c r="H432" t="s">
        <v>45</v>
      </c>
      <c r="I432" t="s">
        <v>45</v>
      </c>
      <c r="J432" t="s">
        <v>46</v>
      </c>
      <c r="K432" t="s">
        <v>90</v>
      </c>
      <c r="L432" t="s">
        <v>176</v>
      </c>
      <c r="M432" t="s">
        <v>182</v>
      </c>
      <c r="N432" t="s">
        <v>57</v>
      </c>
      <c r="O432" t="s">
        <v>34</v>
      </c>
      <c r="P432" t="s">
        <v>35</v>
      </c>
      <c r="Q432" s="1">
        <v>44065</v>
      </c>
      <c r="R432" s="6">
        <f>Data_Table[[#This Row],[Shipping Date]]-Data_Table[[#This Row],[Order Date]]</f>
        <v>23</v>
      </c>
      <c r="S432" s="10">
        <v>1.84</v>
      </c>
      <c r="T432" s="10">
        <v>2.88</v>
      </c>
      <c r="U432" s="10">
        <v>1.04</v>
      </c>
      <c r="V432">
        <v>11</v>
      </c>
      <c r="W432" s="5">
        <v>20.239999999999998</v>
      </c>
      <c r="X432" s="3">
        <v>0.02</v>
      </c>
      <c r="Y432" s="5">
        <v>0.4</v>
      </c>
      <c r="Z432" s="5">
        <v>19.84</v>
      </c>
      <c r="AA432" s="5">
        <v>5.33</v>
      </c>
      <c r="AB432" s="5">
        <v>25.17</v>
      </c>
    </row>
    <row r="433" spans="1:28">
      <c r="A433" t="s">
        <v>1252</v>
      </c>
      <c r="B433" s="1">
        <v>44042</v>
      </c>
      <c r="C433" s="6">
        <f t="shared" si="19"/>
        <v>2020</v>
      </c>
      <c r="D433" s="9" t="str">
        <f t="shared" si="18"/>
        <v>Q3</v>
      </c>
      <c r="E433" s="7">
        <f t="shared" si="20"/>
        <v>7</v>
      </c>
      <c r="F433" t="s">
        <v>427</v>
      </c>
      <c r="G433" t="s">
        <v>1038</v>
      </c>
      <c r="H433" t="s">
        <v>27</v>
      </c>
      <c r="I433" t="s">
        <v>28</v>
      </c>
      <c r="J433" t="s">
        <v>46</v>
      </c>
      <c r="K433" t="s">
        <v>47</v>
      </c>
      <c r="L433" t="s">
        <v>176</v>
      </c>
      <c r="M433" t="s">
        <v>186</v>
      </c>
      <c r="N433" t="s">
        <v>33</v>
      </c>
      <c r="O433" t="s">
        <v>41</v>
      </c>
      <c r="P433" t="s">
        <v>35</v>
      </c>
      <c r="Q433" s="1">
        <v>44087</v>
      </c>
      <c r="R433" s="6">
        <f>Data_Table[[#This Row],[Shipping Date]]-Data_Table[[#This Row],[Order Date]]</f>
        <v>45</v>
      </c>
      <c r="S433" s="10">
        <v>13.88</v>
      </c>
      <c r="T433" s="10">
        <v>22.38</v>
      </c>
      <c r="U433" s="10">
        <v>8.5</v>
      </c>
      <c r="V433">
        <v>34</v>
      </c>
      <c r="W433" s="5">
        <v>471.92</v>
      </c>
      <c r="X433" s="3">
        <v>0.01</v>
      </c>
      <c r="Y433" s="5">
        <v>4.72</v>
      </c>
      <c r="Z433" s="5">
        <v>467.2</v>
      </c>
      <c r="AA433" s="5">
        <v>15.1</v>
      </c>
      <c r="AB433" s="5">
        <v>482.3</v>
      </c>
    </row>
    <row r="434" spans="1:28">
      <c r="A434" t="s">
        <v>1253</v>
      </c>
      <c r="B434" s="1">
        <v>44042</v>
      </c>
      <c r="C434" s="6">
        <f t="shared" si="19"/>
        <v>2020</v>
      </c>
      <c r="D434" s="9" t="str">
        <f t="shared" si="18"/>
        <v>Q3</v>
      </c>
      <c r="E434" s="7">
        <f t="shared" si="20"/>
        <v>7</v>
      </c>
      <c r="F434" t="s">
        <v>431</v>
      </c>
      <c r="G434" t="s">
        <v>1041</v>
      </c>
      <c r="H434" t="s">
        <v>27</v>
      </c>
      <c r="I434" t="s">
        <v>28</v>
      </c>
      <c r="J434" t="s">
        <v>29</v>
      </c>
      <c r="K434" t="s">
        <v>62</v>
      </c>
      <c r="L434" t="s">
        <v>31</v>
      </c>
      <c r="M434" t="s">
        <v>190</v>
      </c>
      <c r="N434" t="s">
        <v>50</v>
      </c>
      <c r="O434" t="s">
        <v>51</v>
      </c>
      <c r="P434" t="s">
        <v>35</v>
      </c>
      <c r="Q434" s="1">
        <v>44102</v>
      </c>
      <c r="R434" s="6">
        <f>Data_Table[[#This Row],[Shipping Date]]-Data_Table[[#This Row],[Order Date]]</f>
        <v>60</v>
      </c>
      <c r="S434" s="10">
        <v>4.8899999999999997</v>
      </c>
      <c r="T434" s="10">
        <v>7.64</v>
      </c>
      <c r="U434" s="10">
        <v>2.75</v>
      </c>
      <c r="V434">
        <v>7</v>
      </c>
      <c r="W434" s="5">
        <v>34.229999999999997</v>
      </c>
      <c r="X434" s="3">
        <v>0.06</v>
      </c>
      <c r="Y434" s="5">
        <v>2.0499999999999998</v>
      </c>
      <c r="Z434" s="5">
        <v>32.18</v>
      </c>
      <c r="AA434" s="5">
        <v>1.39</v>
      </c>
      <c r="AB434" s="5">
        <v>33.57</v>
      </c>
    </row>
    <row r="435" spans="1:28">
      <c r="A435" t="s">
        <v>1254</v>
      </c>
      <c r="B435" s="1">
        <v>44046</v>
      </c>
      <c r="C435" s="6">
        <f t="shared" si="19"/>
        <v>2020</v>
      </c>
      <c r="D435" s="9" t="str">
        <f t="shared" si="18"/>
        <v>Q3</v>
      </c>
      <c r="E435" s="7">
        <f t="shared" si="20"/>
        <v>8</v>
      </c>
      <c r="F435" t="s">
        <v>436</v>
      </c>
      <c r="G435" t="s">
        <v>1044</v>
      </c>
      <c r="H435" t="s">
        <v>39</v>
      </c>
      <c r="I435" t="s">
        <v>39</v>
      </c>
      <c r="J435" t="s">
        <v>29</v>
      </c>
      <c r="K435" t="s">
        <v>116</v>
      </c>
      <c r="L435" t="s">
        <v>31</v>
      </c>
      <c r="M435" t="s">
        <v>194</v>
      </c>
      <c r="N435" t="s">
        <v>57</v>
      </c>
      <c r="O435" t="s">
        <v>58</v>
      </c>
      <c r="P435" t="s">
        <v>35</v>
      </c>
      <c r="Q435" s="1">
        <v>44066</v>
      </c>
      <c r="R435" s="6">
        <f>Data_Table[[#This Row],[Shipping Date]]-Data_Table[[#This Row],[Order Date]]</f>
        <v>20</v>
      </c>
      <c r="S435" s="10">
        <v>3.5</v>
      </c>
      <c r="T435" s="10">
        <v>5.74</v>
      </c>
      <c r="U435" s="10">
        <v>2.2400000000000002</v>
      </c>
      <c r="V435">
        <v>7</v>
      </c>
      <c r="W435" s="5">
        <v>24.5</v>
      </c>
      <c r="X435" s="3">
        <v>0.04</v>
      </c>
      <c r="Y435" s="5">
        <v>0.98</v>
      </c>
      <c r="Z435" s="5">
        <v>23.52</v>
      </c>
      <c r="AA435" s="5">
        <v>5.01</v>
      </c>
      <c r="AB435" s="5">
        <v>28.53</v>
      </c>
    </row>
    <row r="436" spans="1:28">
      <c r="A436" t="s">
        <v>1255</v>
      </c>
      <c r="B436" s="1">
        <v>44048</v>
      </c>
      <c r="C436" s="6">
        <f t="shared" si="19"/>
        <v>2020</v>
      </c>
      <c r="D436" s="9" t="str">
        <f t="shared" si="18"/>
        <v>Q3</v>
      </c>
      <c r="E436" s="7">
        <f t="shared" si="20"/>
        <v>8</v>
      </c>
      <c r="F436" t="s">
        <v>440</v>
      </c>
      <c r="G436" t="s">
        <v>1047</v>
      </c>
      <c r="H436" t="s">
        <v>45</v>
      </c>
      <c r="I436" t="s">
        <v>45</v>
      </c>
      <c r="J436" t="s">
        <v>72</v>
      </c>
      <c r="K436" t="s">
        <v>90</v>
      </c>
      <c r="L436" t="s">
        <v>176</v>
      </c>
      <c r="M436" t="s">
        <v>198</v>
      </c>
      <c r="N436" t="s">
        <v>33</v>
      </c>
      <c r="O436" t="s">
        <v>51</v>
      </c>
      <c r="P436" t="s">
        <v>35</v>
      </c>
      <c r="Q436" s="1">
        <v>44100</v>
      </c>
      <c r="R436" s="6">
        <f>Data_Table[[#This Row],[Shipping Date]]-Data_Table[[#This Row],[Order Date]]</f>
        <v>52</v>
      </c>
      <c r="S436" s="10">
        <v>1.0900000000000001</v>
      </c>
      <c r="T436" s="10">
        <v>2.6</v>
      </c>
      <c r="U436" s="10">
        <v>1.51</v>
      </c>
      <c r="V436">
        <v>43</v>
      </c>
      <c r="W436" s="5">
        <v>46.87</v>
      </c>
      <c r="X436" s="3">
        <v>0.06</v>
      </c>
      <c r="Y436" s="5">
        <v>2.81</v>
      </c>
      <c r="Z436" s="5">
        <v>44.06</v>
      </c>
      <c r="AA436" s="5">
        <v>2.4</v>
      </c>
      <c r="AB436" s="5">
        <v>46.46</v>
      </c>
    </row>
    <row r="437" spans="1:28">
      <c r="A437" t="s">
        <v>1256</v>
      </c>
      <c r="B437" s="1">
        <v>44049</v>
      </c>
      <c r="C437" s="6">
        <f t="shared" si="19"/>
        <v>2020</v>
      </c>
      <c r="D437" s="9" t="str">
        <f t="shared" si="18"/>
        <v>Q3</v>
      </c>
      <c r="E437" s="7">
        <f t="shared" si="20"/>
        <v>8</v>
      </c>
      <c r="F437" t="s">
        <v>444</v>
      </c>
      <c r="G437" t="s">
        <v>1050</v>
      </c>
      <c r="H437" t="s">
        <v>27</v>
      </c>
      <c r="I437" t="s">
        <v>28</v>
      </c>
      <c r="J437" t="s">
        <v>29</v>
      </c>
      <c r="K437" t="s">
        <v>70</v>
      </c>
      <c r="L437" t="s">
        <v>48</v>
      </c>
      <c r="M437" t="s">
        <v>202</v>
      </c>
      <c r="N437" t="s">
        <v>57</v>
      </c>
      <c r="O437" t="s">
        <v>34</v>
      </c>
      <c r="P437" t="s">
        <v>35</v>
      </c>
      <c r="Q437" s="1">
        <v>44106</v>
      </c>
      <c r="R437" s="6">
        <f>Data_Table[[#This Row],[Shipping Date]]-Data_Table[[#This Row],[Order Date]]</f>
        <v>57</v>
      </c>
      <c r="S437" s="10">
        <v>3.65</v>
      </c>
      <c r="T437" s="10">
        <v>5.98</v>
      </c>
      <c r="U437" s="10">
        <v>2.33</v>
      </c>
      <c r="V437">
        <v>32</v>
      </c>
      <c r="W437" s="5">
        <v>116.8</v>
      </c>
      <c r="X437" s="3">
        <v>0.1</v>
      </c>
      <c r="Y437" s="5">
        <v>11.68</v>
      </c>
      <c r="Z437" s="5">
        <v>105.12</v>
      </c>
      <c r="AA437" s="5">
        <v>1.49</v>
      </c>
      <c r="AB437" s="5">
        <v>106.61</v>
      </c>
    </row>
    <row r="438" spans="1:28">
      <c r="A438" t="s">
        <v>1257</v>
      </c>
      <c r="B438" s="1">
        <v>44050</v>
      </c>
      <c r="C438" s="6">
        <f t="shared" si="19"/>
        <v>2020</v>
      </c>
      <c r="D438" s="9" t="str">
        <f t="shared" si="18"/>
        <v>Q3</v>
      </c>
      <c r="E438" s="7">
        <f t="shared" si="20"/>
        <v>8</v>
      </c>
      <c r="F438" t="s">
        <v>693</v>
      </c>
      <c r="G438" t="s">
        <v>1053</v>
      </c>
      <c r="H438" t="s">
        <v>39</v>
      </c>
      <c r="I438" t="s">
        <v>39</v>
      </c>
      <c r="J438" t="s">
        <v>46</v>
      </c>
      <c r="K438" t="s">
        <v>30</v>
      </c>
      <c r="L438" t="s">
        <v>73</v>
      </c>
      <c r="M438" t="s">
        <v>206</v>
      </c>
      <c r="N438" t="s">
        <v>33</v>
      </c>
      <c r="O438" t="s">
        <v>41</v>
      </c>
      <c r="P438" t="s">
        <v>35</v>
      </c>
      <c r="Q438" s="1">
        <v>44060</v>
      </c>
      <c r="R438" s="6">
        <f>Data_Table[[#This Row],[Shipping Date]]-Data_Table[[#This Row],[Order Date]]</f>
        <v>10</v>
      </c>
      <c r="S438" s="10">
        <v>3.32</v>
      </c>
      <c r="T438" s="10">
        <v>5.18</v>
      </c>
      <c r="U438" s="10">
        <v>1.86</v>
      </c>
      <c r="V438">
        <v>17</v>
      </c>
      <c r="W438" s="5">
        <v>56.44</v>
      </c>
      <c r="X438" s="3">
        <v>0.02</v>
      </c>
      <c r="Y438" s="5">
        <v>1.1299999999999999</v>
      </c>
      <c r="Z438" s="5">
        <v>55.31</v>
      </c>
      <c r="AA438" s="5">
        <v>2.04</v>
      </c>
      <c r="AB438" s="5">
        <v>57.35</v>
      </c>
    </row>
    <row r="439" spans="1:28">
      <c r="A439" t="s">
        <v>1258</v>
      </c>
      <c r="B439" s="1">
        <v>44054</v>
      </c>
      <c r="C439" s="6">
        <f t="shared" si="19"/>
        <v>2020</v>
      </c>
      <c r="D439" s="9" t="str">
        <f t="shared" si="18"/>
        <v>Q3</v>
      </c>
      <c r="E439" s="7">
        <f t="shared" si="20"/>
        <v>8</v>
      </c>
      <c r="F439" t="s">
        <v>696</v>
      </c>
      <c r="G439" t="s">
        <v>1056</v>
      </c>
      <c r="H439" t="s">
        <v>45</v>
      </c>
      <c r="I439" t="s">
        <v>45</v>
      </c>
      <c r="J439" t="s">
        <v>29</v>
      </c>
      <c r="K439" t="s">
        <v>125</v>
      </c>
      <c r="L439" t="s">
        <v>73</v>
      </c>
      <c r="M439" t="s">
        <v>210</v>
      </c>
      <c r="N439" t="s">
        <v>50</v>
      </c>
      <c r="O439" t="s">
        <v>51</v>
      </c>
      <c r="P439" t="s">
        <v>35</v>
      </c>
      <c r="Q439" s="1">
        <v>44111</v>
      </c>
      <c r="R439" s="6">
        <f>Data_Table[[#This Row],[Shipping Date]]-Data_Table[[#This Row],[Order Date]]</f>
        <v>57</v>
      </c>
      <c r="S439" s="10">
        <v>0.24</v>
      </c>
      <c r="T439" s="10">
        <v>1.26</v>
      </c>
      <c r="U439" s="10">
        <v>1.02</v>
      </c>
      <c r="V439">
        <v>2</v>
      </c>
      <c r="W439" s="5">
        <v>0.48</v>
      </c>
      <c r="X439" s="3">
        <v>0.06</v>
      </c>
      <c r="Y439" s="5">
        <v>0.03</v>
      </c>
      <c r="Z439" s="5">
        <v>0.45</v>
      </c>
      <c r="AA439" s="5">
        <v>0.7</v>
      </c>
      <c r="AB439" s="5">
        <v>1.1499999999999999</v>
      </c>
    </row>
    <row r="440" spans="1:28">
      <c r="A440" t="s">
        <v>1259</v>
      </c>
      <c r="B440" s="1">
        <v>44054</v>
      </c>
      <c r="C440" s="6">
        <f t="shared" si="19"/>
        <v>2020</v>
      </c>
      <c r="D440" s="9" t="str">
        <f t="shared" si="18"/>
        <v>Q3</v>
      </c>
      <c r="E440" s="7">
        <f t="shared" si="20"/>
        <v>8</v>
      </c>
      <c r="F440" t="s">
        <v>699</v>
      </c>
      <c r="G440" t="s">
        <v>1059</v>
      </c>
      <c r="H440" t="s">
        <v>27</v>
      </c>
      <c r="I440" t="s">
        <v>28</v>
      </c>
      <c r="J440" t="s">
        <v>46</v>
      </c>
      <c r="K440" t="s">
        <v>62</v>
      </c>
      <c r="L440" t="s">
        <v>73</v>
      </c>
      <c r="M440" t="s">
        <v>214</v>
      </c>
      <c r="N440" t="s">
        <v>57</v>
      </c>
      <c r="O440" t="s">
        <v>58</v>
      </c>
      <c r="P440" t="s">
        <v>35</v>
      </c>
      <c r="Q440" s="1">
        <v>44087</v>
      </c>
      <c r="R440" s="6">
        <f>Data_Table[[#This Row],[Shipping Date]]-Data_Table[[#This Row],[Order Date]]</f>
        <v>33</v>
      </c>
      <c r="S440" s="10">
        <v>21.56</v>
      </c>
      <c r="T440" s="10">
        <v>36.549999999999997</v>
      </c>
      <c r="U440" s="10">
        <v>14.99</v>
      </c>
      <c r="V440">
        <v>24</v>
      </c>
      <c r="W440" s="5">
        <v>517.44000000000005</v>
      </c>
      <c r="X440" s="3">
        <v>7.0000000000000007E-2</v>
      </c>
      <c r="Y440" s="5">
        <v>36.22</v>
      </c>
      <c r="Z440" s="5">
        <v>481.22</v>
      </c>
      <c r="AA440" s="5">
        <v>13.89</v>
      </c>
      <c r="AB440" s="5">
        <v>495.11</v>
      </c>
    </row>
    <row r="441" spans="1:28">
      <c r="A441" t="s">
        <v>1260</v>
      </c>
      <c r="B441" s="1">
        <v>44054</v>
      </c>
      <c r="C441" s="6">
        <f t="shared" si="19"/>
        <v>2020</v>
      </c>
      <c r="D441" s="9" t="str">
        <f t="shared" si="18"/>
        <v>Q3</v>
      </c>
      <c r="E441" s="7">
        <f t="shared" si="20"/>
        <v>8</v>
      </c>
      <c r="F441" t="s">
        <v>702</v>
      </c>
      <c r="G441" t="s">
        <v>1062</v>
      </c>
      <c r="H441" t="s">
        <v>39</v>
      </c>
      <c r="I441" t="s">
        <v>39</v>
      </c>
      <c r="J441" t="s">
        <v>29</v>
      </c>
      <c r="K441" t="s">
        <v>62</v>
      </c>
      <c r="L441" t="s">
        <v>31</v>
      </c>
      <c r="M441" t="s">
        <v>218</v>
      </c>
      <c r="N441" t="s">
        <v>33</v>
      </c>
      <c r="O441" t="s">
        <v>34</v>
      </c>
      <c r="P441" t="s">
        <v>35</v>
      </c>
      <c r="Q441" s="1">
        <v>44089</v>
      </c>
      <c r="R441" s="6">
        <f>Data_Table[[#This Row],[Shipping Date]]-Data_Table[[#This Row],[Order Date]]</f>
        <v>35</v>
      </c>
      <c r="S441" s="10">
        <v>3.75</v>
      </c>
      <c r="T441" s="10">
        <v>7.08</v>
      </c>
      <c r="U441" s="10">
        <v>3.33</v>
      </c>
      <c r="V441">
        <v>47</v>
      </c>
      <c r="W441" s="5">
        <v>176.25</v>
      </c>
      <c r="X441" s="3">
        <v>0.1</v>
      </c>
      <c r="Y441" s="5">
        <v>17.63</v>
      </c>
      <c r="Z441" s="5">
        <v>158.63</v>
      </c>
      <c r="AA441" s="5">
        <v>2.35</v>
      </c>
      <c r="AB441" s="5">
        <v>160.97999999999999</v>
      </c>
    </row>
    <row r="442" spans="1:28">
      <c r="A442" t="s">
        <v>1261</v>
      </c>
      <c r="B442" s="1">
        <v>44054</v>
      </c>
      <c r="C442" s="6">
        <f t="shared" si="19"/>
        <v>2020</v>
      </c>
      <c r="D442" s="9" t="str">
        <f t="shared" si="18"/>
        <v>Q3</v>
      </c>
      <c r="E442" s="7">
        <f t="shared" si="20"/>
        <v>8</v>
      </c>
      <c r="F442" t="s">
        <v>705</v>
      </c>
      <c r="G442" t="s">
        <v>1065</v>
      </c>
      <c r="H442" t="s">
        <v>45</v>
      </c>
      <c r="I442" t="s">
        <v>45</v>
      </c>
      <c r="J442" t="s">
        <v>72</v>
      </c>
      <c r="K442" t="s">
        <v>90</v>
      </c>
      <c r="L442" t="s">
        <v>176</v>
      </c>
      <c r="M442" t="s">
        <v>222</v>
      </c>
      <c r="N442" t="s">
        <v>33</v>
      </c>
      <c r="O442" t="s">
        <v>41</v>
      </c>
      <c r="P442" t="s">
        <v>52</v>
      </c>
      <c r="Q442" s="1">
        <v>44066</v>
      </c>
      <c r="R442" s="6">
        <f>Data_Table[[#This Row],[Shipping Date]]-Data_Table[[#This Row],[Order Date]]</f>
        <v>12</v>
      </c>
      <c r="S442" s="10">
        <v>2.9</v>
      </c>
      <c r="T442" s="10">
        <v>4.76</v>
      </c>
      <c r="U442" s="10">
        <v>1.86</v>
      </c>
      <c r="V442">
        <v>11</v>
      </c>
      <c r="W442" s="5">
        <v>31.9</v>
      </c>
      <c r="X442" s="3">
        <v>0.08</v>
      </c>
      <c r="Y442" s="5">
        <v>2.5499999999999998</v>
      </c>
      <c r="Z442" s="5">
        <v>29.35</v>
      </c>
      <c r="AA442" s="5">
        <v>0.88</v>
      </c>
      <c r="AB442" s="5">
        <v>30.23</v>
      </c>
    </row>
    <row r="443" spans="1:28">
      <c r="A443" t="s">
        <v>1262</v>
      </c>
      <c r="B443" s="1">
        <v>44055</v>
      </c>
      <c r="C443" s="6">
        <f t="shared" si="19"/>
        <v>2020</v>
      </c>
      <c r="D443" s="9" t="str">
        <f t="shared" si="18"/>
        <v>Q3</v>
      </c>
      <c r="E443" s="7">
        <f t="shared" si="20"/>
        <v>8</v>
      </c>
      <c r="F443" t="s">
        <v>708</v>
      </c>
      <c r="G443" t="s">
        <v>1068</v>
      </c>
      <c r="H443" t="s">
        <v>39</v>
      </c>
      <c r="I443" t="s">
        <v>39</v>
      </c>
      <c r="J443" t="s">
        <v>107</v>
      </c>
      <c r="K443" t="s">
        <v>30</v>
      </c>
      <c r="L443" t="s">
        <v>48</v>
      </c>
      <c r="M443" t="s">
        <v>226</v>
      </c>
      <c r="N443" t="s">
        <v>50</v>
      </c>
      <c r="O443" t="s">
        <v>34</v>
      </c>
      <c r="P443" t="s">
        <v>35</v>
      </c>
      <c r="Q443" s="1">
        <v>44104</v>
      </c>
      <c r="R443" s="6">
        <f>Data_Table[[#This Row],[Shipping Date]]-Data_Table[[#This Row],[Order Date]]</f>
        <v>49</v>
      </c>
      <c r="S443" s="10">
        <v>6.39</v>
      </c>
      <c r="T443" s="10">
        <v>19.98</v>
      </c>
      <c r="U443" s="10">
        <v>13.59</v>
      </c>
      <c r="V443">
        <v>5</v>
      </c>
      <c r="W443" s="5">
        <v>31.95</v>
      </c>
      <c r="X443" s="3">
        <v>0.09</v>
      </c>
      <c r="Y443" s="5">
        <v>2.88</v>
      </c>
      <c r="Z443" s="5">
        <v>29.07</v>
      </c>
      <c r="AA443" s="5">
        <v>4</v>
      </c>
      <c r="AB443" s="5">
        <v>33.07</v>
      </c>
    </row>
    <row r="444" spans="1:28">
      <c r="A444" t="s">
        <v>1263</v>
      </c>
      <c r="B444" s="1">
        <v>44065</v>
      </c>
      <c r="C444" s="6">
        <f t="shared" si="19"/>
        <v>2020</v>
      </c>
      <c r="D444" s="9" t="str">
        <f t="shared" si="18"/>
        <v>Q3</v>
      </c>
      <c r="E444" s="7">
        <f t="shared" si="20"/>
        <v>8</v>
      </c>
      <c r="F444" t="s">
        <v>711</v>
      </c>
      <c r="G444" t="s">
        <v>1071</v>
      </c>
      <c r="H444" t="s">
        <v>39</v>
      </c>
      <c r="I444" t="s">
        <v>39</v>
      </c>
      <c r="J444" t="s">
        <v>107</v>
      </c>
      <c r="K444" t="s">
        <v>47</v>
      </c>
      <c r="L444" t="s">
        <v>31</v>
      </c>
      <c r="M444" t="s">
        <v>230</v>
      </c>
      <c r="N444" t="s">
        <v>33</v>
      </c>
      <c r="O444" t="s">
        <v>41</v>
      </c>
      <c r="P444" t="s">
        <v>35</v>
      </c>
      <c r="Q444" s="1">
        <v>44113</v>
      </c>
      <c r="R444" s="6">
        <f>Data_Table[[#This Row],[Shipping Date]]-Data_Table[[#This Row],[Order Date]]</f>
        <v>48</v>
      </c>
      <c r="S444" s="10">
        <v>4.03</v>
      </c>
      <c r="T444" s="10">
        <v>9.3800000000000008</v>
      </c>
      <c r="U444" s="10">
        <v>5.35</v>
      </c>
      <c r="V444">
        <v>17</v>
      </c>
      <c r="W444" s="5">
        <v>68.510000000000005</v>
      </c>
      <c r="X444" s="3">
        <v>0.09</v>
      </c>
      <c r="Y444" s="5">
        <v>6.17</v>
      </c>
      <c r="Z444" s="5">
        <v>62.34</v>
      </c>
      <c r="AA444" s="5">
        <v>7.28</v>
      </c>
      <c r="AB444" s="5">
        <v>69.62</v>
      </c>
    </row>
    <row r="445" spans="1:28">
      <c r="A445" t="s">
        <v>1264</v>
      </c>
      <c r="B445" s="1">
        <v>44068</v>
      </c>
      <c r="C445" s="6">
        <f t="shared" si="19"/>
        <v>2020</v>
      </c>
      <c r="D445" s="9" t="str">
        <f t="shared" si="18"/>
        <v>Q3</v>
      </c>
      <c r="E445" s="7">
        <f t="shared" si="20"/>
        <v>8</v>
      </c>
      <c r="F445" t="s">
        <v>714</v>
      </c>
      <c r="G445" t="s">
        <v>1074</v>
      </c>
      <c r="H445" t="s">
        <v>45</v>
      </c>
      <c r="I445" t="s">
        <v>45</v>
      </c>
      <c r="J445" t="s">
        <v>29</v>
      </c>
      <c r="K445" t="s">
        <v>62</v>
      </c>
      <c r="L445" t="s">
        <v>176</v>
      </c>
      <c r="M445" t="s">
        <v>233</v>
      </c>
      <c r="N445" t="s">
        <v>33</v>
      </c>
      <c r="O445" t="s">
        <v>51</v>
      </c>
      <c r="P445" t="s">
        <v>35</v>
      </c>
      <c r="Q445" s="1">
        <v>44077</v>
      </c>
      <c r="R445" s="6">
        <f>Data_Table[[#This Row],[Shipping Date]]-Data_Table[[#This Row],[Order Date]]</f>
        <v>9</v>
      </c>
      <c r="S445" s="10">
        <v>5.5</v>
      </c>
      <c r="T445" s="10">
        <v>12.22</v>
      </c>
      <c r="U445" s="10">
        <v>6.72</v>
      </c>
      <c r="V445">
        <v>37</v>
      </c>
      <c r="W445" s="5">
        <v>203.5</v>
      </c>
      <c r="X445" s="3">
        <v>0.09</v>
      </c>
      <c r="Y445" s="5">
        <v>18.32</v>
      </c>
      <c r="Z445" s="5">
        <v>185.19</v>
      </c>
      <c r="AA445" s="5">
        <v>2.85</v>
      </c>
      <c r="AB445" s="5">
        <v>188.04</v>
      </c>
    </row>
    <row r="446" spans="1:28">
      <c r="A446" t="s">
        <v>1265</v>
      </c>
      <c r="B446" s="1">
        <v>44068</v>
      </c>
      <c r="C446" s="6">
        <f t="shared" si="19"/>
        <v>2020</v>
      </c>
      <c r="D446" s="9" t="str">
        <f t="shared" si="18"/>
        <v>Q3</v>
      </c>
      <c r="E446" s="7">
        <f t="shared" si="20"/>
        <v>8</v>
      </c>
      <c r="F446" t="s">
        <v>717</v>
      </c>
      <c r="G446" t="s">
        <v>1077</v>
      </c>
      <c r="H446" t="s">
        <v>27</v>
      </c>
      <c r="I446" t="s">
        <v>28</v>
      </c>
      <c r="J446" t="s">
        <v>107</v>
      </c>
      <c r="K446" t="s">
        <v>30</v>
      </c>
      <c r="L446" t="s">
        <v>176</v>
      </c>
      <c r="M446" t="s">
        <v>237</v>
      </c>
      <c r="N446" t="s">
        <v>50</v>
      </c>
      <c r="O446" t="s">
        <v>58</v>
      </c>
      <c r="P446" t="s">
        <v>35</v>
      </c>
      <c r="Q446" s="1">
        <v>44074</v>
      </c>
      <c r="R446" s="6">
        <f>Data_Table[[#This Row],[Shipping Date]]-Data_Table[[#This Row],[Order Date]]</f>
        <v>6</v>
      </c>
      <c r="S446" s="10">
        <v>11.11</v>
      </c>
      <c r="T446" s="10">
        <v>19.84</v>
      </c>
      <c r="U446" s="10">
        <v>8.73</v>
      </c>
      <c r="V446">
        <v>28</v>
      </c>
      <c r="W446" s="5">
        <v>311.08</v>
      </c>
      <c r="X446" s="3">
        <v>0.06</v>
      </c>
      <c r="Y446" s="5">
        <v>18.66</v>
      </c>
      <c r="Z446" s="5">
        <v>292.42</v>
      </c>
      <c r="AA446" s="5">
        <v>4.0999999999999996</v>
      </c>
      <c r="AB446" s="5">
        <v>296.52</v>
      </c>
    </row>
    <row r="447" spans="1:28">
      <c r="A447" t="s">
        <v>1266</v>
      </c>
      <c r="B447" s="1">
        <v>44069</v>
      </c>
      <c r="C447" s="6">
        <f t="shared" si="19"/>
        <v>2020</v>
      </c>
      <c r="D447" s="9" t="str">
        <f t="shared" si="18"/>
        <v>Q3</v>
      </c>
      <c r="E447" s="7">
        <f t="shared" si="20"/>
        <v>8</v>
      </c>
      <c r="F447" t="s">
        <v>720</v>
      </c>
      <c r="G447" t="s">
        <v>1080</v>
      </c>
      <c r="H447" t="s">
        <v>27</v>
      </c>
      <c r="I447" t="s">
        <v>28</v>
      </c>
      <c r="J447" t="s">
        <v>29</v>
      </c>
      <c r="K447" t="s">
        <v>30</v>
      </c>
      <c r="L447" t="s">
        <v>31</v>
      </c>
      <c r="M447" t="s">
        <v>241</v>
      </c>
      <c r="N447" t="s">
        <v>57</v>
      </c>
      <c r="O447" t="s">
        <v>51</v>
      </c>
      <c r="P447" t="s">
        <v>35</v>
      </c>
      <c r="Q447" s="1">
        <v>44083</v>
      </c>
      <c r="R447" s="6">
        <f>Data_Table[[#This Row],[Shipping Date]]-Data_Table[[#This Row],[Order Date]]</f>
        <v>14</v>
      </c>
      <c r="S447" s="10">
        <v>10.07</v>
      </c>
      <c r="T447" s="10">
        <v>15.98</v>
      </c>
      <c r="U447" s="10">
        <v>5.91</v>
      </c>
      <c r="V447">
        <v>46</v>
      </c>
      <c r="W447" s="5">
        <v>463.22</v>
      </c>
      <c r="X447" s="3">
        <v>0.02</v>
      </c>
      <c r="Y447" s="5">
        <v>9.26</v>
      </c>
      <c r="Z447" s="5">
        <v>453.96</v>
      </c>
      <c r="AA447" s="5">
        <v>4</v>
      </c>
      <c r="AB447" s="5">
        <v>457.96</v>
      </c>
    </row>
    <row r="448" spans="1:28">
      <c r="A448" t="s">
        <v>1267</v>
      </c>
      <c r="B448" s="1">
        <v>44070</v>
      </c>
      <c r="C448" s="6">
        <f t="shared" si="19"/>
        <v>2020</v>
      </c>
      <c r="D448" s="9" t="str">
        <f t="shared" si="18"/>
        <v>Q3</v>
      </c>
      <c r="E448" s="7">
        <f t="shared" si="20"/>
        <v>8</v>
      </c>
      <c r="F448" t="s">
        <v>723</v>
      </c>
      <c r="G448" t="s">
        <v>1083</v>
      </c>
      <c r="H448" t="s">
        <v>39</v>
      </c>
      <c r="I448" t="s">
        <v>39</v>
      </c>
      <c r="J448" t="s">
        <v>107</v>
      </c>
      <c r="K448" t="s">
        <v>62</v>
      </c>
      <c r="L448" t="s">
        <v>31</v>
      </c>
      <c r="M448" t="s">
        <v>245</v>
      </c>
      <c r="N448" t="s">
        <v>50</v>
      </c>
      <c r="O448" t="s">
        <v>34</v>
      </c>
      <c r="P448" t="s">
        <v>52</v>
      </c>
      <c r="Q448" s="1">
        <v>44107</v>
      </c>
      <c r="R448" s="6">
        <f>Data_Table[[#This Row],[Shipping Date]]-Data_Table[[#This Row],[Order Date]]</f>
        <v>37</v>
      </c>
      <c r="S448" s="10">
        <v>1.6</v>
      </c>
      <c r="T448" s="10">
        <v>2.62</v>
      </c>
      <c r="U448" s="10">
        <v>1.02</v>
      </c>
      <c r="V448">
        <v>45</v>
      </c>
      <c r="W448" s="5">
        <v>72</v>
      </c>
      <c r="X448" s="3">
        <v>0.01</v>
      </c>
      <c r="Y448" s="5">
        <v>0.72</v>
      </c>
      <c r="Z448" s="5">
        <v>71.28</v>
      </c>
      <c r="AA448" s="5">
        <v>0.8</v>
      </c>
      <c r="AB448" s="5">
        <v>72.08</v>
      </c>
    </row>
    <row r="449" spans="1:28">
      <c r="A449" t="s">
        <v>1268</v>
      </c>
      <c r="B449" s="1">
        <v>44071</v>
      </c>
      <c r="C449" s="6">
        <f t="shared" si="19"/>
        <v>2020</v>
      </c>
      <c r="D449" s="9" t="str">
        <f t="shared" si="18"/>
        <v>Q3</v>
      </c>
      <c r="E449" s="7">
        <f t="shared" si="20"/>
        <v>8</v>
      </c>
      <c r="F449" t="s">
        <v>726</v>
      </c>
      <c r="G449" t="s">
        <v>1086</v>
      </c>
      <c r="H449" t="s">
        <v>45</v>
      </c>
      <c r="I449" t="s">
        <v>45</v>
      </c>
      <c r="J449" t="s">
        <v>72</v>
      </c>
      <c r="K449" t="s">
        <v>66</v>
      </c>
      <c r="L449" t="s">
        <v>48</v>
      </c>
      <c r="M449" t="s">
        <v>249</v>
      </c>
      <c r="N449" t="s">
        <v>57</v>
      </c>
      <c r="O449" t="s">
        <v>41</v>
      </c>
      <c r="P449" t="s">
        <v>35</v>
      </c>
      <c r="Q449" s="1">
        <v>44096</v>
      </c>
      <c r="R449" s="6">
        <f>Data_Table[[#This Row],[Shipping Date]]-Data_Table[[#This Row],[Order Date]]</f>
        <v>25</v>
      </c>
      <c r="S449" s="10">
        <v>6.51</v>
      </c>
      <c r="T449" s="10">
        <v>30.98</v>
      </c>
      <c r="U449" s="10">
        <v>24.47</v>
      </c>
      <c r="V449">
        <v>37</v>
      </c>
      <c r="W449" s="5">
        <v>240.87</v>
      </c>
      <c r="X449" s="3">
        <v>0.03</v>
      </c>
      <c r="Y449" s="5">
        <v>7.23</v>
      </c>
      <c r="Z449" s="5">
        <v>233.64</v>
      </c>
      <c r="AA449" s="5">
        <v>6.5</v>
      </c>
      <c r="AB449" s="5">
        <v>240.14</v>
      </c>
    </row>
    <row r="450" spans="1:28">
      <c r="A450" t="s">
        <v>1269</v>
      </c>
      <c r="B450" s="1">
        <v>44076</v>
      </c>
      <c r="C450" s="6">
        <f t="shared" si="19"/>
        <v>2020</v>
      </c>
      <c r="D450" s="9" t="str">
        <f t="shared" si="18"/>
        <v>Q3</v>
      </c>
      <c r="E450" s="7">
        <f t="shared" si="20"/>
        <v>9</v>
      </c>
      <c r="F450" t="s">
        <v>729</v>
      </c>
      <c r="G450" t="s">
        <v>1089</v>
      </c>
      <c r="H450" t="s">
        <v>27</v>
      </c>
      <c r="I450" t="s">
        <v>28</v>
      </c>
      <c r="J450" t="s">
        <v>107</v>
      </c>
      <c r="K450" t="s">
        <v>30</v>
      </c>
      <c r="L450" t="s">
        <v>48</v>
      </c>
      <c r="M450" t="s">
        <v>253</v>
      </c>
      <c r="N450" t="s">
        <v>33</v>
      </c>
      <c r="O450" t="s">
        <v>51</v>
      </c>
      <c r="P450" t="s">
        <v>35</v>
      </c>
      <c r="Q450" s="1">
        <v>44093</v>
      </c>
      <c r="R450" s="6">
        <f>Data_Table[[#This Row],[Shipping Date]]-Data_Table[[#This Row],[Order Date]]</f>
        <v>17</v>
      </c>
      <c r="S450" s="10">
        <v>10.07</v>
      </c>
      <c r="T450" s="10">
        <v>15.98</v>
      </c>
      <c r="U450" s="10">
        <v>5.91</v>
      </c>
      <c r="V450">
        <v>29</v>
      </c>
      <c r="W450" s="5">
        <v>292.02999999999997</v>
      </c>
      <c r="X450" s="3">
        <v>0.04</v>
      </c>
      <c r="Y450" s="5">
        <v>11.68</v>
      </c>
      <c r="Z450" s="5">
        <v>280.35000000000002</v>
      </c>
      <c r="AA450" s="5">
        <v>4</v>
      </c>
      <c r="AB450" s="5">
        <v>284.35000000000002</v>
      </c>
    </row>
    <row r="451" spans="1:28">
      <c r="A451" t="s">
        <v>1270</v>
      </c>
      <c r="B451" s="1">
        <v>44077</v>
      </c>
      <c r="C451" s="6">
        <f t="shared" si="19"/>
        <v>2020</v>
      </c>
      <c r="D451" s="9" t="str">
        <f t="shared" si="18"/>
        <v>Q3</v>
      </c>
      <c r="E451" s="7">
        <f t="shared" si="20"/>
        <v>9</v>
      </c>
      <c r="F451" t="s">
        <v>732</v>
      </c>
      <c r="G451" t="s">
        <v>1092</v>
      </c>
      <c r="H451" t="s">
        <v>27</v>
      </c>
      <c r="I451" t="s">
        <v>28</v>
      </c>
      <c r="J451" t="s">
        <v>46</v>
      </c>
      <c r="K451" t="s">
        <v>125</v>
      </c>
      <c r="L451" t="s">
        <v>31</v>
      </c>
      <c r="M451" t="s">
        <v>257</v>
      </c>
      <c r="N451" t="s">
        <v>57</v>
      </c>
      <c r="O451" t="s">
        <v>58</v>
      </c>
      <c r="P451" t="s">
        <v>35</v>
      </c>
      <c r="Q451" s="1">
        <v>44137</v>
      </c>
      <c r="R451" s="6">
        <f>Data_Table[[#This Row],[Shipping Date]]-Data_Table[[#This Row],[Order Date]]</f>
        <v>60</v>
      </c>
      <c r="S451" s="10">
        <v>1.92</v>
      </c>
      <c r="T451" s="10">
        <v>3.26</v>
      </c>
      <c r="U451" s="10">
        <v>1.34</v>
      </c>
      <c r="V451">
        <v>31</v>
      </c>
      <c r="W451" s="5">
        <v>59.52</v>
      </c>
      <c r="X451" s="3">
        <v>0</v>
      </c>
      <c r="Y451" s="5">
        <v>0</v>
      </c>
      <c r="Z451" s="5">
        <v>59.52</v>
      </c>
      <c r="AA451" s="5">
        <v>1.86</v>
      </c>
      <c r="AB451" s="5">
        <v>61.38</v>
      </c>
    </row>
    <row r="452" spans="1:28">
      <c r="A452" t="s">
        <v>1271</v>
      </c>
      <c r="B452" s="1">
        <v>44077</v>
      </c>
      <c r="C452" s="6">
        <f t="shared" si="19"/>
        <v>2020</v>
      </c>
      <c r="D452" s="9" t="str">
        <f t="shared" si="18"/>
        <v>Q3</v>
      </c>
      <c r="E452" s="7">
        <f t="shared" si="20"/>
        <v>9</v>
      </c>
      <c r="F452" t="s">
        <v>735</v>
      </c>
      <c r="G452" t="s">
        <v>1095</v>
      </c>
      <c r="H452" t="s">
        <v>39</v>
      </c>
      <c r="I452" t="s">
        <v>39</v>
      </c>
      <c r="J452" t="s">
        <v>29</v>
      </c>
      <c r="K452" t="s">
        <v>167</v>
      </c>
      <c r="L452" t="s">
        <v>48</v>
      </c>
      <c r="M452" t="s">
        <v>261</v>
      </c>
      <c r="N452" t="s">
        <v>33</v>
      </c>
      <c r="O452" t="s">
        <v>34</v>
      </c>
      <c r="P452" t="s">
        <v>35</v>
      </c>
      <c r="Q452" s="1">
        <v>44108</v>
      </c>
      <c r="R452" s="6">
        <f>Data_Table[[#This Row],[Shipping Date]]-Data_Table[[#This Row],[Order Date]]</f>
        <v>31</v>
      </c>
      <c r="S452" s="10">
        <v>2.98</v>
      </c>
      <c r="T452" s="10">
        <v>5.84</v>
      </c>
      <c r="U452" s="10">
        <v>2.86</v>
      </c>
      <c r="V452">
        <v>22</v>
      </c>
      <c r="W452" s="5">
        <v>65.56</v>
      </c>
      <c r="X452" s="3">
        <v>0.1</v>
      </c>
      <c r="Y452" s="5">
        <v>6.56</v>
      </c>
      <c r="Z452" s="5">
        <v>59</v>
      </c>
      <c r="AA452" s="5">
        <v>0.83</v>
      </c>
      <c r="AB452" s="5">
        <v>59.83</v>
      </c>
    </row>
    <row r="453" spans="1:28">
      <c r="A453" t="s">
        <v>1272</v>
      </c>
      <c r="B453" s="1">
        <v>44078</v>
      </c>
      <c r="C453" s="6">
        <f t="shared" si="19"/>
        <v>2020</v>
      </c>
      <c r="D453" s="9" t="str">
        <f t="shared" ref="D453:D516" si="21">"Q"&amp;ROUNDUP(MONTH(B453)/3,0)</f>
        <v>Q3</v>
      </c>
      <c r="E453" s="7">
        <f t="shared" si="20"/>
        <v>9</v>
      </c>
      <c r="F453" t="s">
        <v>738</v>
      </c>
      <c r="G453" t="s">
        <v>1098</v>
      </c>
      <c r="H453" t="s">
        <v>45</v>
      </c>
      <c r="I453" t="s">
        <v>45</v>
      </c>
      <c r="J453" t="s">
        <v>29</v>
      </c>
      <c r="K453" t="s">
        <v>167</v>
      </c>
      <c r="L453" t="s">
        <v>31</v>
      </c>
      <c r="M453" t="s">
        <v>265</v>
      </c>
      <c r="N453" t="s">
        <v>33</v>
      </c>
      <c r="O453" t="s">
        <v>41</v>
      </c>
      <c r="P453" t="s">
        <v>35</v>
      </c>
      <c r="Q453" s="1">
        <v>44137</v>
      </c>
      <c r="R453" s="6">
        <f>Data_Table[[#This Row],[Shipping Date]]-Data_Table[[#This Row],[Order Date]]</f>
        <v>59</v>
      </c>
      <c r="S453" s="10">
        <v>2.5</v>
      </c>
      <c r="T453" s="10">
        <v>5.68</v>
      </c>
      <c r="U453" s="10">
        <v>3.18</v>
      </c>
      <c r="V453">
        <v>23</v>
      </c>
      <c r="W453" s="5">
        <v>57.5</v>
      </c>
      <c r="X453" s="3">
        <v>0.01</v>
      </c>
      <c r="Y453" s="5">
        <v>0.57999999999999996</v>
      </c>
      <c r="Z453" s="5">
        <v>56.93</v>
      </c>
      <c r="AA453" s="5">
        <v>3.6</v>
      </c>
      <c r="AB453" s="5">
        <v>60.53</v>
      </c>
    </row>
    <row r="454" spans="1:28">
      <c r="A454" t="s">
        <v>1273</v>
      </c>
      <c r="B454" s="1">
        <v>44084</v>
      </c>
      <c r="C454" s="6">
        <f t="shared" ref="C454:C517" si="22">YEAR(B454)</f>
        <v>2020</v>
      </c>
      <c r="D454" s="9" t="str">
        <f t="shared" si="21"/>
        <v>Q3</v>
      </c>
      <c r="E454" s="7">
        <f t="shared" ref="E454:E517" si="23">MONTH(B454)</f>
        <v>9</v>
      </c>
      <c r="F454" t="s">
        <v>741</v>
      </c>
      <c r="G454" t="s">
        <v>1101</v>
      </c>
      <c r="H454" t="s">
        <v>27</v>
      </c>
      <c r="I454" t="s">
        <v>28</v>
      </c>
      <c r="J454" t="s">
        <v>29</v>
      </c>
      <c r="K454" t="s">
        <v>167</v>
      </c>
      <c r="L454" t="s">
        <v>31</v>
      </c>
      <c r="M454" t="s">
        <v>269</v>
      </c>
      <c r="N454" t="s">
        <v>33</v>
      </c>
      <c r="O454" t="s">
        <v>51</v>
      </c>
      <c r="P454" t="s">
        <v>35</v>
      </c>
      <c r="Q454" s="1">
        <v>44133</v>
      </c>
      <c r="R454" s="6">
        <f>Data_Table[[#This Row],[Shipping Date]]-Data_Table[[#This Row],[Order Date]]</f>
        <v>49</v>
      </c>
      <c r="S454" s="10">
        <v>11.38</v>
      </c>
      <c r="T454" s="10">
        <v>18.649999999999999</v>
      </c>
      <c r="U454" s="10">
        <v>7.27</v>
      </c>
      <c r="V454">
        <v>7</v>
      </c>
      <c r="W454" s="5">
        <v>79.66</v>
      </c>
      <c r="X454" s="3">
        <v>0.01</v>
      </c>
      <c r="Y454" s="5">
        <v>0.8</v>
      </c>
      <c r="Z454" s="5">
        <v>78.86</v>
      </c>
      <c r="AA454" s="5">
        <v>3.77</v>
      </c>
      <c r="AB454" s="5">
        <v>82.63</v>
      </c>
    </row>
    <row r="455" spans="1:28">
      <c r="A455" t="s">
        <v>1274</v>
      </c>
      <c r="B455" s="1">
        <v>44085</v>
      </c>
      <c r="C455" s="6">
        <f t="shared" si="22"/>
        <v>2020</v>
      </c>
      <c r="D455" s="9" t="str">
        <f t="shared" si="21"/>
        <v>Q3</v>
      </c>
      <c r="E455" s="7">
        <f t="shared" si="23"/>
        <v>9</v>
      </c>
      <c r="F455" t="s">
        <v>744</v>
      </c>
      <c r="G455" t="s">
        <v>1104</v>
      </c>
      <c r="H455" t="s">
        <v>39</v>
      </c>
      <c r="I455" t="s">
        <v>39</v>
      </c>
      <c r="J455" t="s">
        <v>107</v>
      </c>
      <c r="K455" t="s">
        <v>90</v>
      </c>
      <c r="L455" t="s">
        <v>73</v>
      </c>
      <c r="M455" t="s">
        <v>273</v>
      </c>
      <c r="N455" t="s">
        <v>50</v>
      </c>
      <c r="O455" t="s">
        <v>58</v>
      </c>
      <c r="P455" t="s">
        <v>35</v>
      </c>
      <c r="Q455" s="1">
        <v>44143</v>
      </c>
      <c r="R455" s="6">
        <f>Data_Table[[#This Row],[Shipping Date]]-Data_Table[[#This Row],[Order Date]]</f>
        <v>58</v>
      </c>
      <c r="S455" s="10">
        <v>0.93</v>
      </c>
      <c r="T455" s="10">
        <v>1.48</v>
      </c>
      <c r="U455" s="10">
        <v>0.55000000000000004</v>
      </c>
      <c r="V455">
        <v>15</v>
      </c>
      <c r="W455" s="5">
        <v>13.95</v>
      </c>
      <c r="X455" s="3">
        <v>0.03</v>
      </c>
      <c r="Y455" s="5">
        <v>0.42</v>
      </c>
      <c r="Z455" s="5">
        <v>13.53</v>
      </c>
      <c r="AA455" s="5">
        <v>0.7</v>
      </c>
      <c r="AB455" s="5">
        <v>14.23</v>
      </c>
    </row>
    <row r="456" spans="1:28">
      <c r="A456" t="s">
        <v>1275</v>
      </c>
      <c r="B456" s="1">
        <v>44086</v>
      </c>
      <c r="C456" s="6">
        <f t="shared" si="22"/>
        <v>2020</v>
      </c>
      <c r="D456" s="9" t="str">
        <f t="shared" si="21"/>
        <v>Q3</v>
      </c>
      <c r="E456" s="7">
        <f t="shared" si="23"/>
        <v>9</v>
      </c>
      <c r="F456" t="s">
        <v>747</v>
      </c>
      <c r="G456" t="s">
        <v>1107</v>
      </c>
      <c r="H456" t="s">
        <v>45</v>
      </c>
      <c r="I456" t="s">
        <v>45</v>
      </c>
      <c r="J456" t="s">
        <v>29</v>
      </c>
      <c r="K456" t="s">
        <v>47</v>
      </c>
      <c r="L456" t="s">
        <v>73</v>
      </c>
      <c r="M456" t="s">
        <v>277</v>
      </c>
      <c r="N456" t="s">
        <v>57</v>
      </c>
      <c r="O456" t="s">
        <v>58</v>
      </c>
      <c r="P456" t="s">
        <v>35</v>
      </c>
      <c r="Q456" s="1">
        <v>44094</v>
      </c>
      <c r="R456" s="6">
        <f>Data_Table[[#This Row],[Shipping Date]]-Data_Table[[#This Row],[Order Date]]</f>
        <v>8</v>
      </c>
      <c r="S456" s="10">
        <v>1.0900000000000001</v>
      </c>
      <c r="T456" s="10">
        <v>1.82</v>
      </c>
      <c r="U456" s="10">
        <v>0.73</v>
      </c>
      <c r="V456">
        <v>36</v>
      </c>
      <c r="W456" s="5">
        <v>39.24</v>
      </c>
      <c r="X456" s="3">
        <v>0.09</v>
      </c>
      <c r="Y456" s="5">
        <v>3.53</v>
      </c>
      <c r="Z456" s="5">
        <v>35.71</v>
      </c>
      <c r="AA456" s="5">
        <v>1</v>
      </c>
      <c r="AB456" s="5">
        <v>36.71</v>
      </c>
    </row>
    <row r="457" spans="1:28">
      <c r="A457" t="s">
        <v>1276</v>
      </c>
      <c r="B457" s="1">
        <v>44086</v>
      </c>
      <c r="C457" s="6">
        <f t="shared" si="22"/>
        <v>2020</v>
      </c>
      <c r="D457" s="9" t="str">
        <f t="shared" si="21"/>
        <v>Q3</v>
      </c>
      <c r="E457" s="7">
        <f t="shared" si="23"/>
        <v>9</v>
      </c>
      <c r="F457" t="s">
        <v>750</v>
      </c>
      <c r="G457" t="s">
        <v>1110</v>
      </c>
      <c r="H457" t="s">
        <v>27</v>
      </c>
      <c r="I457" t="s">
        <v>28</v>
      </c>
      <c r="J457" t="s">
        <v>72</v>
      </c>
      <c r="K457" t="s">
        <v>433</v>
      </c>
      <c r="L457" t="s">
        <v>48</v>
      </c>
      <c r="M457" t="s">
        <v>281</v>
      </c>
      <c r="N457" t="s">
        <v>50</v>
      </c>
      <c r="O457" t="s">
        <v>58</v>
      </c>
      <c r="P457" t="s">
        <v>35</v>
      </c>
      <c r="Q457" s="1">
        <v>44139</v>
      </c>
      <c r="R457" s="6">
        <f>Data_Table[[#This Row],[Shipping Date]]-Data_Table[[#This Row],[Order Date]]</f>
        <v>53</v>
      </c>
      <c r="S457" s="10">
        <v>14.95</v>
      </c>
      <c r="T457" s="10">
        <v>34.76</v>
      </c>
      <c r="U457" s="10">
        <v>19.809999999999999</v>
      </c>
      <c r="V457">
        <v>34</v>
      </c>
      <c r="W457" s="5">
        <v>508.3</v>
      </c>
      <c r="X457" s="3">
        <v>0.03</v>
      </c>
      <c r="Y457" s="5">
        <v>15.25</v>
      </c>
      <c r="Z457" s="5">
        <v>493.05</v>
      </c>
      <c r="AA457" s="5">
        <v>8.2200000000000006</v>
      </c>
      <c r="AB457" s="5">
        <v>501.27</v>
      </c>
    </row>
    <row r="458" spans="1:28">
      <c r="A458" t="s">
        <v>1277</v>
      </c>
      <c r="B458" s="1">
        <v>44087</v>
      </c>
      <c r="C458" s="6">
        <f t="shared" si="22"/>
        <v>2020</v>
      </c>
      <c r="D458" s="9" t="str">
        <f t="shared" si="21"/>
        <v>Q3</v>
      </c>
      <c r="E458" s="7">
        <f t="shared" si="23"/>
        <v>9</v>
      </c>
      <c r="F458" t="s">
        <v>753</v>
      </c>
      <c r="G458" t="s">
        <v>1113</v>
      </c>
      <c r="H458" t="s">
        <v>39</v>
      </c>
      <c r="I458" t="s">
        <v>39</v>
      </c>
      <c r="J458" t="s">
        <v>46</v>
      </c>
      <c r="K458" t="s">
        <v>30</v>
      </c>
      <c r="L458" t="s">
        <v>48</v>
      </c>
      <c r="M458" t="s">
        <v>285</v>
      </c>
      <c r="N458" t="s">
        <v>57</v>
      </c>
      <c r="O458" t="s">
        <v>41</v>
      </c>
      <c r="P458" t="s">
        <v>35</v>
      </c>
      <c r="Q458" s="1">
        <v>44119</v>
      </c>
      <c r="R458" s="6">
        <f>Data_Table[[#This Row],[Shipping Date]]-Data_Table[[#This Row],[Order Date]]</f>
        <v>32</v>
      </c>
      <c r="S458" s="10">
        <v>4.53</v>
      </c>
      <c r="T458" s="10">
        <v>7.3</v>
      </c>
      <c r="U458" s="10">
        <v>2.77</v>
      </c>
      <c r="V458">
        <v>26</v>
      </c>
      <c r="W458" s="5">
        <v>117.78</v>
      </c>
      <c r="X458" s="3">
        <v>0.03</v>
      </c>
      <c r="Y458" s="5">
        <v>3.53</v>
      </c>
      <c r="Z458" s="5">
        <v>114.25</v>
      </c>
      <c r="AA458" s="5">
        <v>7.72</v>
      </c>
      <c r="AB458" s="5">
        <v>121.97</v>
      </c>
    </row>
    <row r="459" spans="1:28">
      <c r="A459" t="s">
        <v>1278</v>
      </c>
      <c r="B459" s="1">
        <v>44091</v>
      </c>
      <c r="C459" s="6">
        <f t="shared" si="22"/>
        <v>2020</v>
      </c>
      <c r="D459" s="9" t="str">
        <f t="shared" si="21"/>
        <v>Q3</v>
      </c>
      <c r="E459" s="7">
        <f t="shared" si="23"/>
        <v>9</v>
      </c>
      <c r="F459" t="s">
        <v>756</v>
      </c>
      <c r="G459" t="s">
        <v>1115</v>
      </c>
      <c r="H459" t="s">
        <v>45</v>
      </c>
      <c r="I459" t="s">
        <v>45</v>
      </c>
      <c r="J459" t="s">
        <v>29</v>
      </c>
      <c r="K459" t="s">
        <v>416</v>
      </c>
      <c r="L459" t="s">
        <v>73</v>
      </c>
      <c r="M459" t="s">
        <v>289</v>
      </c>
      <c r="N459" t="s">
        <v>33</v>
      </c>
      <c r="O459" t="s">
        <v>34</v>
      </c>
      <c r="P459" t="s">
        <v>35</v>
      </c>
      <c r="Q459" s="1">
        <v>44142</v>
      </c>
      <c r="R459" s="6">
        <f>Data_Table[[#This Row],[Shipping Date]]-Data_Table[[#This Row],[Order Date]]</f>
        <v>51</v>
      </c>
      <c r="S459" s="10">
        <v>2.2599999999999998</v>
      </c>
      <c r="T459" s="10">
        <v>3.58</v>
      </c>
      <c r="U459" s="10">
        <v>1.32</v>
      </c>
      <c r="V459">
        <v>19</v>
      </c>
      <c r="W459" s="5">
        <v>42.94</v>
      </c>
      <c r="X459" s="3">
        <v>0</v>
      </c>
      <c r="Y459" s="5">
        <v>0</v>
      </c>
      <c r="Z459" s="5">
        <v>42.94</v>
      </c>
      <c r="AA459" s="5">
        <v>5.47</v>
      </c>
      <c r="AB459" s="5">
        <v>48.41</v>
      </c>
    </row>
    <row r="460" spans="1:28">
      <c r="A460" t="s">
        <v>1279</v>
      </c>
      <c r="B460" s="1">
        <v>44097</v>
      </c>
      <c r="C460" s="6">
        <f t="shared" si="22"/>
        <v>2020</v>
      </c>
      <c r="D460" s="9" t="str">
        <f t="shared" si="21"/>
        <v>Q3</v>
      </c>
      <c r="E460" s="7">
        <f t="shared" si="23"/>
        <v>9</v>
      </c>
      <c r="F460" t="s">
        <v>759</v>
      </c>
      <c r="G460" t="s">
        <v>1117</v>
      </c>
      <c r="H460" t="s">
        <v>27</v>
      </c>
      <c r="I460" t="s">
        <v>28</v>
      </c>
      <c r="J460" t="s">
        <v>29</v>
      </c>
      <c r="K460" t="s">
        <v>62</v>
      </c>
      <c r="L460" t="s">
        <v>176</v>
      </c>
      <c r="M460" t="s">
        <v>293</v>
      </c>
      <c r="N460" t="s">
        <v>57</v>
      </c>
      <c r="O460" t="s">
        <v>41</v>
      </c>
      <c r="P460" t="s">
        <v>52</v>
      </c>
      <c r="Q460" s="1">
        <v>44117</v>
      </c>
      <c r="R460" s="6">
        <f>Data_Table[[#This Row],[Shipping Date]]-Data_Table[[#This Row],[Order Date]]</f>
        <v>20</v>
      </c>
      <c r="S460" s="10">
        <v>4.37</v>
      </c>
      <c r="T460" s="10">
        <v>9.11</v>
      </c>
      <c r="U460" s="10">
        <v>4.74</v>
      </c>
      <c r="V460">
        <v>48</v>
      </c>
      <c r="W460" s="5">
        <v>209.76</v>
      </c>
      <c r="X460" s="3">
        <v>0.06</v>
      </c>
      <c r="Y460" s="5">
        <v>12.59</v>
      </c>
      <c r="Z460" s="5">
        <v>197.17</v>
      </c>
      <c r="AA460" s="5">
        <v>2.25</v>
      </c>
      <c r="AB460" s="5">
        <v>199.42</v>
      </c>
    </row>
    <row r="461" spans="1:28">
      <c r="A461" t="s">
        <v>1280</v>
      </c>
      <c r="B461" s="1">
        <v>44101</v>
      </c>
      <c r="C461" s="6">
        <f t="shared" si="22"/>
        <v>2020</v>
      </c>
      <c r="D461" s="9" t="str">
        <f t="shared" si="21"/>
        <v>Q3</v>
      </c>
      <c r="E461" s="7">
        <f t="shared" si="23"/>
        <v>9</v>
      </c>
      <c r="F461" t="s">
        <v>762</v>
      </c>
      <c r="G461" t="s">
        <v>1119</v>
      </c>
      <c r="H461" t="s">
        <v>39</v>
      </c>
      <c r="I461" t="s">
        <v>39</v>
      </c>
      <c r="J461" t="s">
        <v>29</v>
      </c>
      <c r="K461" t="s">
        <v>30</v>
      </c>
      <c r="L461" t="s">
        <v>48</v>
      </c>
      <c r="M461" t="s">
        <v>297</v>
      </c>
      <c r="N461" t="s">
        <v>33</v>
      </c>
      <c r="O461" t="s">
        <v>58</v>
      </c>
      <c r="P461" t="s">
        <v>35</v>
      </c>
      <c r="Q461" s="1">
        <v>44102</v>
      </c>
      <c r="R461" s="6">
        <f>Data_Table[[#This Row],[Shipping Date]]-Data_Table[[#This Row],[Order Date]]</f>
        <v>1</v>
      </c>
      <c r="S461" s="10">
        <v>0.94</v>
      </c>
      <c r="T461" s="10">
        <v>2.08</v>
      </c>
      <c r="U461" s="10">
        <v>1.1399999999999999</v>
      </c>
      <c r="V461">
        <v>36</v>
      </c>
      <c r="W461" s="5">
        <v>33.840000000000003</v>
      </c>
      <c r="X461" s="3">
        <v>0.01</v>
      </c>
      <c r="Y461" s="5">
        <v>0.34</v>
      </c>
      <c r="Z461" s="5">
        <v>33.5</v>
      </c>
      <c r="AA461" s="5">
        <v>2.56</v>
      </c>
      <c r="AB461" s="5">
        <v>36.06</v>
      </c>
    </row>
    <row r="462" spans="1:28">
      <c r="A462" t="s">
        <v>1281</v>
      </c>
      <c r="B462" s="1">
        <v>44102</v>
      </c>
      <c r="C462" s="6">
        <f t="shared" si="22"/>
        <v>2020</v>
      </c>
      <c r="D462" s="9" t="str">
        <f t="shared" si="21"/>
        <v>Q3</v>
      </c>
      <c r="E462" s="7">
        <f t="shared" si="23"/>
        <v>9</v>
      </c>
      <c r="F462" t="s">
        <v>765</v>
      </c>
      <c r="G462" t="s">
        <v>1121</v>
      </c>
      <c r="H462" t="s">
        <v>45</v>
      </c>
      <c r="I462" t="s">
        <v>45</v>
      </c>
      <c r="J462" t="s">
        <v>29</v>
      </c>
      <c r="K462" t="s">
        <v>150</v>
      </c>
      <c r="L462" t="s">
        <v>176</v>
      </c>
      <c r="M462" t="s">
        <v>301</v>
      </c>
      <c r="N462" t="s">
        <v>50</v>
      </c>
      <c r="O462" t="s">
        <v>58</v>
      </c>
      <c r="P462" t="s">
        <v>35</v>
      </c>
      <c r="Q462" s="1">
        <v>44108</v>
      </c>
      <c r="R462" s="6">
        <f>Data_Table[[#This Row],[Shipping Date]]-Data_Table[[#This Row],[Order Date]]</f>
        <v>6</v>
      </c>
      <c r="S462" s="10">
        <v>1.53</v>
      </c>
      <c r="T462" s="10">
        <v>2.4700000000000002</v>
      </c>
      <c r="U462" s="10">
        <v>0.94</v>
      </c>
      <c r="V462">
        <v>49</v>
      </c>
      <c r="W462" s="5">
        <v>74.97</v>
      </c>
      <c r="X462" s="3">
        <v>0.03</v>
      </c>
      <c r="Y462" s="5">
        <v>2.25</v>
      </c>
      <c r="Z462" s="5">
        <v>72.72</v>
      </c>
      <c r="AA462" s="5">
        <v>1.02</v>
      </c>
      <c r="AB462" s="5">
        <v>73.739999999999995</v>
      </c>
    </row>
    <row r="463" spans="1:28">
      <c r="A463" t="s">
        <v>1282</v>
      </c>
      <c r="B463" s="1">
        <v>44102</v>
      </c>
      <c r="C463" s="6">
        <f t="shared" si="22"/>
        <v>2020</v>
      </c>
      <c r="D463" s="9" t="str">
        <f t="shared" si="21"/>
        <v>Q3</v>
      </c>
      <c r="E463" s="7">
        <f t="shared" si="23"/>
        <v>9</v>
      </c>
      <c r="F463" t="s">
        <v>768</v>
      </c>
      <c r="G463" t="s">
        <v>1123</v>
      </c>
      <c r="H463" t="s">
        <v>27</v>
      </c>
      <c r="I463" t="s">
        <v>28</v>
      </c>
      <c r="J463" t="s">
        <v>107</v>
      </c>
      <c r="K463" t="s">
        <v>30</v>
      </c>
      <c r="L463" t="s">
        <v>176</v>
      </c>
      <c r="M463" t="s">
        <v>305</v>
      </c>
      <c r="N463" t="s">
        <v>57</v>
      </c>
      <c r="O463" t="s">
        <v>51</v>
      </c>
      <c r="P463" t="s">
        <v>35</v>
      </c>
      <c r="Q463" s="1">
        <v>44129</v>
      </c>
      <c r="R463" s="6">
        <f>Data_Table[[#This Row],[Shipping Date]]-Data_Table[[#This Row],[Order Date]]</f>
        <v>27</v>
      </c>
      <c r="S463" s="10">
        <v>3.47</v>
      </c>
      <c r="T463" s="10">
        <v>6.68</v>
      </c>
      <c r="U463" s="10">
        <v>3.21</v>
      </c>
      <c r="V463">
        <v>16</v>
      </c>
      <c r="W463" s="5">
        <v>55.52</v>
      </c>
      <c r="X463" s="3">
        <v>0.1</v>
      </c>
      <c r="Y463" s="5">
        <v>5.55</v>
      </c>
      <c r="Z463" s="5">
        <v>49.97</v>
      </c>
      <c r="AA463" s="5">
        <v>1.5</v>
      </c>
      <c r="AB463" s="5">
        <v>51.47</v>
      </c>
    </row>
    <row r="464" spans="1:28">
      <c r="A464" t="s">
        <v>1283</v>
      </c>
      <c r="B464" s="1">
        <v>44103</v>
      </c>
      <c r="C464" s="6">
        <f t="shared" si="22"/>
        <v>2020</v>
      </c>
      <c r="D464" s="9" t="str">
        <f t="shared" si="21"/>
        <v>Q3</v>
      </c>
      <c r="E464" s="7">
        <f t="shared" si="23"/>
        <v>9</v>
      </c>
      <c r="F464" t="s">
        <v>771</v>
      </c>
      <c r="G464" t="s">
        <v>1125</v>
      </c>
      <c r="H464" t="s">
        <v>39</v>
      </c>
      <c r="I464" t="s">
        <v>39</v>
      </c>
      <c r="J464" t="s">
        <v>46</v>
      </c>
      <c r="K464" t="s">
        <v>30</v>
      </c>
      <c r="L464" t="s">
        <v>48</v>
      </c>
      <c r="M464" t="s">
        <v>309</v>
      </c>
      <c r="N464" t="s">
        <v>33</v>
      </c>
      <c r="O464" t="s">
        <v>58</v>
      </c>
      <c r="P464" t="s">
        <v>35</v>
      </c>
      <c r="Q464" s="1">
        <v>44157</v>
      </c>
      <c r="R464" s="6">
        <f>Data_Table[[#This Row],[Shipping Date]]-Data_Table[[#This Row],[Order Date]]</f>
        <v>54</v>
      </c>
      <c r="S464" s="10">
        <v>0.71</v>
      </c>
      <c r="T464" s="10">
        <v>1.1399999999999999</v>
      </c>
      <c r="U464" s="10">
        <v>0.43</v>
      </c>
      <c r="V464">
        <v>8</v>
      </c>
      <c r="W464" s="5">
        <v>5.68</v>
      </c>
      <c r="X464" s="3">
        <v>0</v>
      </c>
      <c r="Y464" s="5">
        <v>0</v>
      </c>
      <c r="Z464" s="5">
        <v>5.68</v>
      </c>
      <c r="AA464" s="5">
        <v>0.7</v>
      </c>
      <c r="AB464" s="5">
        <v>6.38</v>
      </c>
    </row>
    <row r="465" spans="1:28">
      <c r="A465" t="s">
        <v>1284</v>
      </c>
      <c r="B465" s="1">
        <v>44105</v>
      </c>
      <c r="C465" s="6">
        <f t="shared" si="22"/>
        <v>2020</v>
      </c>
      <c r="D465" s="9" t="str">
        <f t="shared" si="21"/>
        <v>Q4</v>
      </c>
      <c r="E465" s="7">
        <f t="shared" si="23"/>
        <v>10</v>
      </c>
      <c r="F465" t="s">
        <v>774</v>
      </c>
      <c r="G465" t="s">
        <v>1127</v>
      </c>
      <c r="H465" t="s">
        <v>45</v>
      </c>
      <c r="I465" t="s">
        <v>45</v>
      </c>
      <c r="J465" t="s">
        <v>107</v>
      </c>
      <c r="K465" t="s">
        <v>90</v>
      </c>
      <c r="L465" t="s">
        <v>176</v>
      </c>
      <c r="M465" t="s">
        <v>313</v>
      </c>
      <c r="N465" t="s">
        <v>57</v>
      </c>
      <c r="O465" t="s">
        <v>34</v>
      </c>
      <c r="P465" t="s">
        <v>35</v>
      </c>
      <c r="Q465" s="1">
        <v>44145</v>
      </c>
      <c r="R465" s="6">
        <f>Data_Table[[#This Row],[Shipping Date]]-Data_Table[[#This Row],[Order Date]]</f>
        <v>40</v>
      </c>
      <c r="S465" s="10">
        <v>39.64</v>
      </c>
      <c r="T465" s="10">
        <v>152.47999999999999</v>
      </c>
      <c r="U465" s="10">
        <v>112.84</v>
      </c>
      <c r="V465">
        <v>48</v>
      </c>
      <c r="W465" s="5">
        <v>1902.72</v>
      </c>
      <c r="X465" s="3">
        <v>0.04</v>
      </c>
      <c r="Y465" s="5">
        <v>76.11</v>
      </c>
      <c r="Z465" s="5">
        <v>1826.61</v>
      </c>
      <c r="AA465" s="5">
        <v>6.5</v>
      </c>
      <c r="AB465" s="5">
        <v>1833.11</v>
      </c>
    </row>
    <row r="466" spans="1:28">
      <c r="A466" t="s">
        <v>1285</v>
      </c>
      <c r="B466" s="1">
        <v>44105</v>
      </c>
      <c r="C466" s="6">
        <f t="shared" si="22"/>
        <v>2020</v>
      </c>
      <c r="D466" s="9" t="str">
        <f t="shared" si="21"/>
        <v>Q4</v>
      </c>
      <c r="E466" s="7">
        <f t="shared" si="23"/>
        <v>10</v>
      </c>
      <c r="F466" t="s">
        <v>777</v>
      </c>
      <c r="G466" t="s">
        <v>1129</v>
      </c>
      <c r="H466" t="s">
        <v>39</v>
      </c>
      <c r="I466" t="s">
        <v>39</v>
      </c>
      <c r="J466" t="s">
        <v>29</v>
      </c>
      <c r="K466" t="s">
        <v>47</v>
      </c>
      <c r="L466" t="s">
        <v>31</v>
      </c>
      <c r="M466" t="s">
        <v>317</v>
      </c>
      <c r="N466" t="s">
        <v>33</v>
      </c>
      <c r="O466" t="s">
        <v>34</v>
      </c>
      <c r="P466" t="s">
        <v>52</v>
      </c>
      <c r="Q466" s="1">
        <v>44162</v>
      </c>
      <c r="R466" s="6">
        <f>Data_Table[[#This Row],[Shipping Date]]-Data_Table[[#This Row],[Order Date]]</f>
        <v>57</v>
      </c>
      <c r="S466" s="10">
        <v>11.11</v>
      </c>
      <c r="T466" s="10">
        <v>19.84</v>
      </c>
      <c r="U466" s="10">
        <v>8.73</v>
      </c>
      <c r="V466">
        <v>15</v>
      </c>
      <c r="W466" s="5">
        <v>166.65</v>
      </c>
      <c r="X466" s="3">
        <v>0</v>
      </c>
      <c r="Y466" s="5">
        <v>0</v>
      </c>
      <c r="Z466" s="5">
        <v>166.65</v>
      </c>
      <c r="AA466" s="5">
        <v>4.0999999999999996</v>
      </c>
      <c r="AB466" s="5">
        <v>170.75</v>
      </c>
    </row>
    <row r="467" spans="1:28">
      <c r="A467" t="s">
        <v>1286</v>
      </c>
      <c r="B467" s="1">
        <v>44106</v>
      </c>
      <c r="C467" s="6">
        <f t="shared" si="22"/>
        <v>2020</v>
      </c>
      <c r="D467" s="9" t="str">
        <f t="shared" si="21"/>
        <v>Q4</v>
      </c>
      <c r="E467" s="7">
        <f t="shared" si="23"/>
        <v>10</v>
      </c>
      <c r="F467" t="s">
        <v>780</v>
      </c>
      <c r="G467" t="s">
        <v>1131</v>
      </c>
      <c r="H467" t="s">
        <v>45</v>
      </c>
      <c r="I467" t="s">
        <v>45</v>
      </c>
      <c r="J467" t="s">
        <v>107</v>
      </c>
      <c r="K467" t="s">
        <v>150</v>
      </c>
      <c r="L467" t="s">
        <v>176</v>
      </c>
      <c r="M467" t="s">
        <v>321</v>
      </c>
      <c r="N467" t="s">
        <v>50</v>
      </c>
      <c r="O467" t="s">
        <v>34</v>
      </c>
      <c r="P467" t="s">
        <v>35</v>
      </c>
      <c r="Q467" s="1">
        <v>44150</v>
      </c>
      <c r="R467" s="6">
        <f>Data_Table[[#This Row],[Shipping Date]]-Data_Table[[#This Row],[Order Date]]</f>
        <v>44</v>
      </c>
      <c r="S467" s="10">
        <v>2.29</v>
      </c>
      <c r="T467" s="10">
        <v>3.69</v>
      </c>
      <c r="U467" s="10">
        <v>1.4</v>
      </c>
      <c r="V467">
        <v>30</v>
      </c>
      <c r="W467" s="5">
        <v>68.7</v>
      </c>
      <c r="X467" s="3">
        <v>0.09</v>
      </c>
      <c r="Y467" s="5">
        <v>6.18</v>
      </c>
      <c r="Z467" s="5">
        <v>62.52</v>
      </c>
      <c r="AA467" s="5">
        <v>0.5</v>
      </c>
      <c r="AB467" s="5">
        <v>63.02</v>
      </c>
    </row>
    <row r="468" spans="1:28">
      <c r="A468" t="s">
        <v>1287</v>
      </c>
      <c r="B468" s="1">
        <v>44106</v>
      </c>
      <c r="C468" s="6">
        <f t="shared" si="22"/>
        <v>2020</v>
      </c>
      <c r="D468" s="9" t="str">
        <f t="shared" si="21"/>
        <v>Q4</v>
      </c>
      <c r="E468" s="7">
        <f t="shared" si="23"/>
        <v>10</v>
      </c>
      <c r="F468" t="s">
        <v>783</v>
      </c>
      <c r="G468" t="s">
        <v>1133</v>
      </c>
      <c r="H468" t="s">
        <v>27</v>
      </c>
      <c r="I468" t="s">
        <v>28</v>
      </c>
      <c r="J468" t="s">
        <v>29</v>
      </c>
      <c r="K468" t="s">
        <v>167</v>
      </c>
      <c r="L468" t="s">
        <v>176</v>
      </c>
      <c r="M468" t="s">
        <v>324</v>
      </c>
      <c r="N468" t="s">
        <v>57</v>
      </c>
      <c r="O468" t="s">
        <v>34</v>
      </c>
      <c r="P468" t="s">
        <v>35</v>
      </c>
      <c r="Q468" s="1">
        <v>44120</v>
      </c>
      <c r="R468" s="6">
        <f>Data_Table[[#This Row],[Shipping Date]]-Data_Table[[#This Row],[Order Date]]</f>
        <v>14</v>
      </c>
      <c r="S468" s="10">
        <v>21.97</v>
      </c>
      <c r="T468" s="10">
        <v>35.44</v>
      </c>
      <c r="U468" s="10">
        <v>13.47</v>
      </c>
      <c r="V468">
        <v>29</v>
      </c>
      <c r="W468" s="5">
        <v>637.13</v>
      </c>
      <c r="X468" s="3">
        <v>0.03</v>
      </c>
      <c r="Y468" s="5">
        <v>19.11</v>
      </c>
      <c r="Z468" s="5">
        <v>618.02</v>
      </c>
      <c r="AA468" s="5">
        <v>4.92</v>
      </c>
      <c r="AB468" s="5">
        <v>622.94000000000005</v>
      </c>
    </row>
    <row r="469" spans="1:28">
      <c r="A469" t="s">
        <v>1288</v>
      </c>
      <c r="B469" s="1">
        <v>44107</v>
      </c>
      <c r="C469" s="6">
        <f t="shared" si="22"/>
        <v>2020</v>
      </c>
      <c r="D469" s="9" t="str">
        <f t="shared" si="21"/>
        <v>Q4</v>
      </c>
      <c r="E469" s="7">
        <f t="shared" si="23"/>
        <v>10</v>
      </c>
      <c r="F469" t="s">
        <v>786</v>
      </c>
      <c r="G469" t="s">
        <v>1135</v>
      </c>
      <c r="H469" t="s">
        <v>27</v>
      </c>
      <c r="I469" t="s">
        <v>28</v>
      </c>
      <c r="J469" t="s">
        <v>29</v>
      </c>
      <c r="K469" t="s">
        <v>62</v>
      </c>
      <c r="L469" t="s">
        <v>31</v>
      </c>
      <c r="M469" t="s">
        <v>328</v>
      </c>
      <c r="N469" t="s">
        <v>33</v>
      </c>
      <c r="O469" t="s">
        <v>41</v>
      </c>
      <c r="P469" t="s">
        <v>35</v>
      </c>
      <c r="Q469" s="1">
        <v>44146</v>
      </c>
      <c r="R469" s="6">
        <f>Data_Table[[#This Row],[Shipping Date]]-Data_Table[[#This Row],[Order Date]]</f>
        <v>39</v>
      </c>
      <c r="S469" s="10">
        <v>0.71</v>
      </c>
      <c r="T469" s="10">
        <v>1.1399999999999999</v>
      </c>
      <c r="U469" s="10">
        <v>0.43</v>
      </c>
      <c r="V469">
        <v>4</v>
      </c>
      <c r="W469" s="5">
        <v>2.84</v>
      </c>
      <c r="X469" s="3">
        <v>0</v>
      </c>
      <c r="Y469" s="5">
        <v>0</v>
      </c>
      <c r="Z469" s="5">
        <v>2.84</v>
      </c>
      <c r="AA469" s="5">
        <v>0.7</v>
      </c>
      <c r="AB469" s="5">
        <v>3.54</v>
      </c>
    </row>
    <row r="470" spans="1:28">
      <c r="A470" t="s">
        <v>1289</v>
      </c>
      <c r="B470" s="1">
        <v>44108</v>
      </c>
      <c r="C470" s="6">
        <f t="shared" si="22"/>
        <v>2020</v>
      </c>
      <c r="D470" s="9" t="str">
        <f t="shared" si="21"/>
        <v>Q4</v>
      </c>
      <c r="E470" s="7">
        <f t="shared" si="23"/>
        <v>10</v>
      </c>
      <c r="F470" t="s">
        <v>789</v>
      </c>
      <c r="G470" t="s">
        <v>1137</v>
      </c>
      <c r="H470" t="s">
        <v>39</v>
      </c>
      <c r="I470" t="s">
        <v>39</v>
      </c>
      <c r="J470" t="s">
        <v>72</v>
      </c>
      <c r="K470" t="s">
        <v>47</v>
      </c>
      <c r="L470" t="s">
        <v>48</v>
      </c>
      <c r="M470" t="s">
        <v>332</v>
      </c>
      <c r="N470" t="s">
        <v>33</v>
      </c>
      <c r="O470" t="s">
        <v>51</v>
      </c>
      <c r="P470" t="s">
        <v>52</v>
      </c>
      <c r="Q470" s="1">
        <v>44164</v>
      </c>
      <c r="R470" s="6">
        <f>Data_Table[[#This Row],[Shipping Date]]-Data_Table[[#This Row],[Order Date]]</f>
        <v>56</v>
      </c>
      <c r="S470" s="10">
        <v>2.74</v>
      </c>
      <c r="T470" s="10">
        <v>4.49</v>
      </c>
      <c r="U470" s="10">
        <v>1.75</v>
      </c>
      <c r="V470">
        <v>44</v>
      </c>
      <c r="W470" s="5">
        <v>120.56</v>
      </c>
      <c r="X470" s="3">
        <v>0.03</v>
      </c>
      <c r="Y470" s="5">
        <v>3.62</v>
      </c>
      <c r="Z470" s="5">
        <v>116.94</v>
      </c>
      <c r="AA470" s="5">
        <v>1.49</v>
      </c>
      <c r="AB470" s="5">
        <v>118.43</v>
      </c>
    </row>
    <row r="471" spans="1:28">
      <c r="A471" t="s">
        <v>1290</v>
      </c>
      <c r="B471" s="1">
        <v>44108</v>
      </c>
      <c r="C471" s="6">
        <f t="shared" si="22"/>
        <v>2020</v>
      </c>
      <c r="D471" s="9" t="str">
        <f t="shared" si="21"/>
        <v>Q4</v>
      </c>
      <c r="E471" s="7">
        <f t="shared" si="23"/>
        <v>10</v>
      </c>
      <c r="F471" t="s">
        <v>792</v>
      </c>
      <c r="G471" t="s">
        <v>1139</v>
      </c>
      <c r="H471" t="s">
        <v>45</v>
      </c>
      <c r="I471" t="s">
        <v>45</v>
      </c>
      <c r="J471" t="s">
        <v>107</v>
      </c>
      <c r="K471" t="s">
        <v>30</v>
      </c>
      <c r="L471" t="s">
        <v>48</v>
      </c>
      <c r="M471" t="s">
        <v>336</v>
      </c>
      <c r="N471" t="s">
        <v>50</v>
      </c>
      <c r="O471" t="s">
        <v>58</v>
      </c>
      <c r="P471" t="s">
        <v>35</v>
      </c>
      <c r="Q471" s="1">
        <v>44165</v>
      </c>
      <c r="R471" s="6">
        <f>Data_Table[[#This Row],[Shipping Date]]-Data_Table[[#This Row],[Order Date]]</f>
        <v>57</v>
      </c>
      <c r="S471" s="10">
        <v>20.18</v>
      </c>
      <c r="T471" s="10">
        <v>35.409999999999997</v>
      </c>
      <c r="U471" s="10">
        <v>15.23</v>
      </c>
      <c r="V471">
        <v>5</v>
      </c>
      <c r="W471" s="5">
        <v>100.9</v>
      </c>
      <c r="X471" s="3">
        <v>0</v>
      </c>
      <c r="Y471" s="5">
        <v>0</v>
      </c>
      <c r="Z471" s="5">
        <v>100.9</v>
      </c>
      <c r="AA471" s="5">
        <v>1.99</v>
      </c>
      <c r="AB471" s="5">
        <v>102.89</v>
      </c>
    </row>
    <row r="472" spans="1:28">
      <c r="A472" t="s">
        <v>1291</v>
      </c>
      <c r="B472" s="1">
        <v>44110</v>
      </c>
      <c r="C472" s="6">
        <f t="shared" si="22"/>
        <v>2020</v>
      </c>
      <c r="D472" s="9" t="str">
        <f t="shared" si="21"/>
        <v>Q4</v>
      </c>
      <c r="E472" s="7">
        <f t="shared" si="23"/>
        <v>10</v>
      </c>
      <c r="F472" t="s">
        <v>795</v>
      </c>
      <c r="G472" t="s">
        <v>1141</v>
      </c>
      <c r="H472" t="s">
        <v>27</v>
      </c>
      <c r="I472" t="s">
        <v>28</v>
      </c>
      <c r="J472" t="s">
        <v>72</v>
      </c>
      <c r="K472" t="s">
        <v>90</v>
      </c>
      <c r="L472" t="s">
        <v>73</v>
      </c>
      <c r="M472" t="s">
        <v>340</v>
      </c>
      <c r="N472" t="s">
        <v>33</v>
      </c>
      <c r="O472" t="s">
        <v>51</v>
      </c>
      <c r="P472" t="s">
        <v>35</v>
      </c>
      <c r="Q472" s="1">
        <v>44118</v>
      </c>
      <c r="R472" s="6">
        <f>Data_Table[[#This Row],[Shipping Date]]-Data_Table[[#This Row],[Order Date]]</f>
        <v>8</v>
      </c>
      <c r="S472" s="10">
        <v>1.94</v>
      </c>
      <c r="T472" s="10">
        <v>3.08</v>
      </c>
      <c r="U472" s="10">
        <v>1.1399999999999999</v>
      </c>
      <c r="V472">
        <v>46</v>
      </c>
      <c r="W472" s="5">
        <v>89.24</v>
      </c>
      <c r="X472" s="3">
        <v>0.04</v>
      </c>
      <c r="Y472" s="5">
        <v>3.57</v>
      </c>
      <c r="Z472" s="5">
        <v>85.67</v>
      </c>
      <c r="AA472" s="5">
        <v>0.99</v>
      </c>
      <c r="AB472" s="5">
        <v>86.66</v>
      </c>
    </row>
    <row r="473" spans="1:28">
      <c r="A473" t="s">
        <v>1292</v>
      </c>
      <c r="B473" s="1">
        <v>44112</v>
      </c>
      <c r="C473" s="6">
        <f t="shared" si="22"/>
        <v>2020</v>
      </c>
      <c r="D473" s="9" t="str">
        <f t="shared" si="21"/>
        <v>Q4</v>
      </c>
      <c r="E473" s="7">
        <f t="shared" si="23"/>
        <v>10</v>
      </c>
      <c r="F473" t="s">
        <v>798</v>
      </c>
      <c r="G473" t="s">
        <v>1143</v>
      </c>
      <c r="H473" t="s">
        <v>39</v>
      </c>
      <c r="I473" t="s">
        <v>39</v>
      </c>
      <c r="J473" t="s">
        <v>29</v>
      </c>
      <c r="K473" t="s">
        <v>30</v>
      </c>
      <c r="L473" t="s">
        <v>176</v>
      </c>
      <c r="M473" t="s">
        <v>344</v>
      </c>
      <c r="N473" t="s">
        <v>33</v>
      </c>
      <c r="O473" t="s">
        <v>34</v>
      </c>
      <c r="P473" t="s">
        <v>35</v>
      </c>
      <c r="Q473" s="1">
        <v>44153</v>
      </c>
      <c r="R473" s="6">
        <f>Data_Table[[#This Row],[Shipping Date]]-Data_Table[[#This Row],[Order Date]]</f>
        <v>41</v>
      </c>
      <c r="S473" s="10">
        <v>5.5</v>
      </c>
      <c r="T473" s="10">
        <v>12.22</v>
      </c>
      <c r="U473" s="10">
        <v>6.72</v>
      </c>
      <c r="V473">
        <v>1</v>
      </c>
      <c r="W473" s="5">
        <v>5.5</v>
      </c>
      <c r="X473" s="3">
        <v>0.1</v>
      </c>
      <c r="Y473" s="5">
        <v>0.55000000000000004</v>
      </c>
      <c r="Z473" s="5">
        <v>4.95</v>
      </c>
      <c r="AA473" s="5">
        <v>2.85</v>
      </c>
      <c r="AB473" s="5">
        <v>7.8</v>
      </c>
    </row>
    <row r="474" spans="1:28">
      <c r="A474" t="s">
        <v>1293</v>
      </c>
      <c r="B474" s="1">
        <v>44113</v>
      </c>
      <c r="C474" s="6">
        <f t="shared" si="22"/>
        <v>2020</v>
      </c>
      <c r="D474" s="9" t="str">
        <f t="shared" si="21"/>
        <v>Q4</v>
      </c>
      <c r="E474" s="7">
        <f t="shared" si="23"/>
        <v>10</v>
      </c>
      <c r="F474" t="s">
        <v>801</v>
      </c>
      <c r="G474" t="s">
        <v>1145</v>
      </c>
      <c r="H474" t="s">
        <v>45</v>
      </c>
      <c r="I474" t="s">
        <v>45</v>
      </c>
      <c r="J474" t="s">
        <v>72</v>
      </c>
      <c r="K474" t="s">
        <v>416</v>
      </c>
      <c r="L474" t="s">
        <v>176</v>
      </c>
      <c r="M474" t="s">
        <v>348</v>
      </c>
      <c r="N474" t="s">
        <v>50</v>
      </c>
      <c r="O474" t="s">
        <v>41</v>
      </c>
      <c r="P474" t="s">
        <v>35</v>
      </c>
      <c r="Q474" s="1">
        <v>44130</v>
      </c>
      <c r="R474" s="6">
        <f>Data_Table[[#This Row],[Shipping Date]]-Data_Table[[#This Row],[Order Date]]</f>
        <v>17</v>
      </c>
      <c r="S474" s="10">
        <v>4.1900000000000004</v>
      </c>
      <c r="T474" s="10">
        <v>10.23</v>
      </c>
      <c r="U474" s="10">
        <v>6.04</v>
      </c>
      <c r="V474">
        <v>37</v>
      </c>
      <c r="W474" s="5">
        <v>155.03</v>
      </c>
      <c r="X474" s="3">
        <v>0.08</v>
      </c>
      <c r="Y474" s="5">
        <v>12.4</v>
      </c>
      <c r="Z474" s="5">
        <v>142.63</v>
      </c>
      <c r="AA474" s="5">
        <v>4.68</v>
      </c>
      <c r="AB474" s="5">
        <v>147.31</v>
      </c>
    </row>
    <row r="475" spans="1:28">
      <c r="A475" t="s">
        <v>1294</v>
      </c>
      <c r="B475" s="1">
        <v>44114</v>
      </c>
      <c r="C475" s="6">
        <f t="shared" si="22"/>
        <v>2020</v>
      </c>
      <c r="D475" s="9" t="str">
        <f t="shared" si="21"/>
        <v>Q4</v>
      </c>
      <c r="E475" s="7">
        <f t="shared" si="23"/>
        <v>10</v>
      </c>
      <c r="F475" t="s">
        <v>804</v>
      </c>
      <c r="G475" t="s">
        <v>1147</v>
      </c>
      <c r="H475" t="s">
        <v>27</v>
      </c>
      <c r="I475" t="s">
        <v>28</v>
      </c>
      <c r="J475" t="s">
        <v>29</v>
      </c>
      <c r="K475" t="s">
        <v>30</v>
      </c>
      <c r="L475" t="s">
        <v>48</v>
      </c>
      <c r="M475" t="s">
        <v>352</v>
      </c>
      <c r="N475" t="s">
        <v>57</v>
      </c>
      <c r="O475" t="s">
        <v>51</v>
      </c>
      <c r="P475" t="s">
        <v>35</v>
      </c>
      <c r="Q475" s="1">
        <v>44153</v>
      </c>
      <c r="R475" s="6">
        <f>Data_Table[[#This Row],[Shipping Date]]-Data_Table[[#This Row],[Order Date]]</f>
        <v>39</v>
      </c>
      <c r="S475" s="10">
        <v>1.19</v>
      </c>
      <c r="T475" s="10">
        <v>1.98</v>
      </c>
      <c r="U475" s="10">
        <v>0.79</v>
      </c>
      <c r="V475">
        <v>38</v>
      </c>
      <c r="W475" s="5">
        <v>45.22</v>
      </c>
      <c r="X475" s="3">
        <v>0.05</v>
      </c>
      <c r="Y475" s="5">
        <v>2.2599999999999998</v>
      </c>
      <c r="Z475" s="5">
        <v>42.96</v>
      </c>
      <c r="AA475" s="5">
        <v>4.7699999999999996</v>
      </c>
      <c r="AB475" s="5">
        <v>47.73</v>
      </c>
    </row>
    <row r="476" spans="1:28">
      <c r="A476" t="s">
        <v>1295</v>
      </c>
      <c r="B476" s="1">
        <v>44115</v>
      </c>
      <c r="C476" s="6">
        <f t="shared" si="22"/>
        <v>2020</v>
      </c>
      <c r="D476" s="9" t="str">
        <f t="shared" si="21"/>
        <v>Q4</v>
      </c>
      <c r="E476" s="7">
        <f t="shared" si="23"/>
        <v>10</v>
      </c>
      <c r="F476" t="s">
        <v>807</v>
      </c>
      <c r="G476" t="s">
        <v>1149</v>
      </c>
      <c r="H476" t="s">
        <v>39</v>
      </c>
      <c r="I476" t="s">
        <v>39</v>
      </c>
      <c r="J476" t="s">
        <v>107</v>
      </c>
      <c r="K476" t="s">
        <v>47</v>
      </c>
      <c r="L476" t="s">
        <v>31</v>
      </c>
      <c r="M476" t="s">
        <v>356</v>
      </c>
      <c r="N476" t="s">
        <v>50</v>
      </c>
      <c r="O476" t="s">
        <v>58</v>
      </c>
      <c r="P476" t="s">
        <v>35</v>
      </c>
      <c r="Q476" s="1">
        <v>44126</v>
      </c>
      <c r="R476" s="6">
        <f>Data_Table[[#This Row],[Shipping Date]]-Data_Table[[#This Row],[Order Date]]</f>
        <v>11</v>
      </c>
      <c r="S476" s="10">
        <v>11.11</v>
      </c>
      <c r="T476" s="10">
        <v>19.84</v>
      </c>
      <c r="U476" s="10">
        <v>8.73</v>
      </c>
      <c r="V476">
        <v>43</v>
      </c>
      <c r="W476" s="5">
        <v>477.73</v>
      </c>
      <c r="X476" s="3">
        <v>0.03</v>
      </c>
      <c r="Y476" s="5">
        <v>14.33</v>
      </c>
      <c r="Z476" s="5">
        <v>463.4</v>
      </c>
      <c r="AA476" s="5">
        <v>4.0999999999999996</v>
      </c>
      <c r="AB476" s="5">
        <v>467.5</v>
      </c>
    </row>
    <row r="477" spans="1:28">
      <c r="A477" t="s">
        <v>1296</v>
      </c>
      <c r="B477" s="1">
        <v>44119</v>
      </c>
      <c r="C477" s="6">
        <f t="shared" si="22"/>
        <v>2020</v>
      </c>
      <c r="D477" s="9" t="str">
        <f t="shared" si="21"/>
        <v>Q4</v>
      </c>
      <c r="E477" s="7">
        <f t="shared" si="23"/>
        <v>10</v>
      </c>
      <c r="F477" t="s">
        <v>810</v>
      </c>
      <c r="G477" t="s">
        <v>1151</v>
      </c>
      <c r="H477" t="s">
        <v>45</v>
      </c>
      <c r="I477" t="s">
        <v>45</v>
      </c>
      <c r="J477" t="s">
        <v>107</v>
      </c>
      <c r="K477" t="s">
        <v>150</v>
      </c>
      <c r="L477" t="s">
        <v>48</v>
      </c>
      <c r="M477" t="s">
        <v>360</v>
      </c>
      <c r="N477" t="s">
        <v>57</v>
      </c>
      <c r="O477" t="s">
        <v>34</v>
      </c>
      <c r="P477" t="s">
        <v>52</v>
      </c>
      <c r="Q477" s="1">
        <v>44177</v>
      </c>
      <c r="R477" s="6">
        <f>Data_Table[[#This Row],[Shipping Date]]-Data_Table[[#This Row],[Order Date]]</f>
        <v>58</v>
      </c>
      <c r="S477" s="10">
        <v>52.07</v>
      </c>
      <c r="T477" s="10">
        <v>83.98</v>
      </c>
      <c r="U477" s="10">
        <v>31.91</v>
      </c>
      <c r="V477">
        <v>34</v>
      </c>
      <c r="W477" s="5">
        <v>1770.38</v>
      </c>
      <c r="X477" s="3">
        <v>0.06</v>
      </c>
      <c r="Y477" s="5">
        <v>106.22</v>
      </c>
      <c r="Z477" s="5">
        <v>1664.16</v>
      </c>
      <c r="AA477" s="5">
        <v>5.01</v>
      </c>
      <c r="AB477" s="5">
        <v>1669.17</v>
      </c>
    </row>
    <row r="478" spans="1:28">
      <c r="A478" t="s">
        <v>1297</v>
      </c>
      <c r="B478" s="1">
        <v>44120</v>
      </c>
      <c r="C478" s="6">
        <f t="shared" si="22"/>
        <v>2020</v>
      </c>
      <c r="D478" s="9" t="str">
        <f t="shared" si="21"/>
        <v>Q4</v>
      </c>
      <c r="E478" s="7">
        <f t="shared" si="23"/>
        <v>10</v>
      </c>
      <c r="F478" t="s">
        <v>813</v>
      </c>
      <c r="G478" t="s">
        <v>1153</v>
      </c>
      <c r="H478" t="s">
        <v>39</v>
      </c>
      <c r="I478" t="s">
        <v>39</v>
      </c>
      <c r="J478" t="s">
        <v>107</v>
      </c>
      <c r="K478" t="s">
        <v>90</v>
      </c>
      <c r="L478" t="s">
        <v>73</v>
      </c>
      <c r="M478" t="s">
        <v>364</v>
      </c>
      <c r="N478" t="s">
        <v>33</v>
      </c>
      <c r="O478" t="s">
        <v>41</v>
      </c>
      <c r="P478" t="s">
        <v>35</v>
      </c>
      <c r="Q478" s="1">
        <v>44136</v>
      </c>
      <c r="R478" s="6">
        <f>Data_Table[[#This Row],[Shipping Date]]-Data_Table[[#This Row],[Order Date]]</f>
        <v>16</v>
      </c>
      <c r="S478" s="10">
        <v>2.52</v>
      </c>
      <c r="T478" s="10">
        <v>4</v>
      </c>
      <c r="U478" s="10">
        <v>1.48</v>
      </c>
      <c r="V478">
        <v>36</v>
      </c>
      <c r="W478" s="5">
        <v>90.72</v>
      </c>
      <c r="X478" s="3">
        <v>0.01</v>
      </c>
      <c r="Y478" s="5">
        <v>0.91</v>
      </c>
      <c r="Z478" s="5">
        <v>89.81</v>
      </c>
      <c r="AA478" s="5">
        <v>1.3</v>
      </c>
      <c r="AB478" s="5">
        <v>91.11</v>
      </c>
    </row>
    <row r="479" spans="1:28">
      <c r="A479" t="s">
        <v>1298</v>
      </c>
      <c r="B479" s="1">
        <v>44122</v>
      </c>
      <c r="C479" s="6">
        <f t="shared" si="22"/>
        <v>2020</v>
      </c>
      <c r="D479" s="9" t="str">
        <f t="shared" si="21"/>
        <v>Q4</v>
      </c>
      <c r="E479" s="7">
        <f t="shared" si="23"/>
        <v>10</v>
      </c>
      <c r="F479" t="s">
        <v>816</v>
      </c>
      <c r="G479" t="s">
        <v>1155</v>
      </c>
      <c r="H479" t="s">
        <v>39</v>
      </c>
      <c r="I479" t="s">
        <v>39</v>
      </c>
      <c r="J479" t="s">
        <v>107</v>
      </c>
      <c r="K479" t="s">
        <v>90</v>
      </c>
      <c r="L479" t="s">
        <v>31</v>
      </c>
      <c r="M479" t="s">
        <v>368</v>
      </c>
      <c r="N479" t="s">
        <v>57</v>
      </c>
      <c r="O479" t="s">
        <v>51</v>
      </c>
      <c r="P479" t="s">
        <v>35</v>
      </c>
      <c r="Q479" s="1">
        <v>44157</v>
      </c>
      <c r="R479" s="6">
        <f>Data_Table[[#This Row],[Shipping Date]]-Data_Table[[#This Row],[Order Date]]</f>
        <v>35</v>
      </c>
      <c r="S479" s="10">
        <v>3.84</v>
      </c>
      <c r="T479" s="10">
        <v>6.3</v>
      </c>
      <c r="U479" s="10">
        <v>2.46</v>
      </c>
      <c r="V479">
        <v>8</v>
      </c>
      <c r="W479" s="5">
        <v>30.72</v>
      </c>
      <c r="X479" s="3">
        <v>0.01</v>
      </c>
      <c r="Y479" s="5">
        <v>0.31</v>
      </c>
      <c r="Z479" s="5">
        <v>30.41</v>
      </c>
      <c r="AA479" s="5">
        <v>0.5</v>
      </c>
      <c r="AB479" s="5">
        <v>30.91</v>
      </c>
    </row>
    <row r="480" spans="1:28">
      <c r="A480" t="s">
        <v>1299</v>
      </c>
      <c r="B480" s="1">
        <v>44123</v>
      </c>
      <c r="C480" s="6">
        <f t="shared" si="22"/>
        <v>2020</v>
      </c>
      <c r="D480" s="9" t="str">
        <f t="shared" si="21"/>
        <v>Q4</v>
      </c>
      <c r="E480" s="7">
        <f t="shared" si="23"/>
        <v>10</v>
      </c>
      <c r="F480" t="s">
        <v>819</v>
      </c>
      <c r="G480" t="s">
        <v>1157</v>
      </c>
      <c r="H480" t="s">
        <v>45</v>
      </c>
      <c r="I480" t="s">
        <v>45</v>
      </c>
      <c r="J480" t="s">
        <v>29</v>
      </c>
      <c r="K480" t="s">
        <v>90</v>
      </c>
      <c r="L480" t="s">
        <v>176</v>
      </c>
      <c r="M480" t="s">
        <v>372</v>
      </c>
      <c r="N480" t="s">
        <v>33</v>
      </c>
      <c r="O480" t="s">
        <v>58</v>
      </c>
      <c r="P480" t="s">
        <v>52</v>
      </c>
      <c r="Q480" s="1">
        <v>44150</v>
      </c>
      <c r="R480" s="6">
        <f>Data_Table[[#This Row],[Shipping Date]]-Data_Table[[#This Row],[Order Date]]</f>
        <v>27</v>
      </c>
      <c r="S480" s="10">
        <v>4.46</v>
      </c>
      <c r="T480" s="10">
        <v>10.89</v>
      </c>
      <c r="U480" s="10">
        <v>6.43</v>
      </c>
      <c r="V480">
        <v>4</v>
      </c>
      <c r="W480" s="5">
        <v>17.84</v>
      </c>
      <c r="X480" s="3">
        <v>0.05</v>
      </c>
      <c r="Y480" s="5">
        <v>0.89</v>
      </c>
      <c r="Z480" s="5">
        <v>16.95</v>
      </c>
      <c r="AA480" s="5">
        <v>4.5</v>
      </c>
      <c r="AB480" s="5">
        <v>21.45</v>
      </c>
    </row>
    <row r="481" spans="1:28">
      <c r="A481" t="s">
        <v>1300</v>
      </c>
      <c r="B481" s="1">
        <v>44124</v>
      </c>
      <c r="C481" s="6">
        <f t="shared" si="22"/>
        <v>2020</v>
      </c>
      <c r="D481" s="9" t="str">
        <f t="shared" si="21"/>
        <v>Q4</v>
      </c>
      <c r="E481" s="7">
        <f t="shared" si="23"/>
        <v>10</v>
      </c>
      <c r="F481" t="s">
        <v>822</v>
      </c>
      <c r="G481" t="s">
        <v>1159</v>
      </c>
      <c r="H481" t="s">
        <v>27</v>
      </c>
      <c r="I481" t="s">
        <v>28</v>
      </c>
      <c r="J481" t="s">
        <v>46</v>
      </c>
      <c r="K481" t="s">
        <v>62</v>
      </c>
      <c r="L481" t="s">
        <v>31</v>
      </c>
      <c r="M481" t="s">
        <v>376</v>
      </c>
      <c r="N481" t="s">
        <v>33</v>
      </c>
      <c r="O481" t="s">
        <v>58</v>
      </c>
      <c r="P481" t="s">
        <v>35</v>
      </c>
      <c r="Q481" s="1">
        <v>44158</v>
      </c>
      <c r="R481" s="6">
        <f>Data_Table[[#This Row],[Shipping Date]]-Data_Table[[#This Row],[Order Date]]</f>
        <v>34</v>
      </c>
      <c r="S481" s="10">
        <v>8.31</v>
      </c>
      <c r="T481" s="10">
        <v>15.98</v>
      </c>
      <c r="U481" s="10">
        <v>7.67</v>
      </c>
      <c r="V481">
        <v>38</v>
      </c>
      <c r="W481" s="5">
        <v>315.77999999999997</v>
      </c>
      <c r="X481" s="3">
        <v>0.1</v>
      </c>
      <c r="Y481" s="5">
        <v>31.58</v>
      </c>
      <c r="Z481" s="5">
        <v>284.2</v>
      </c>
      <c r="AA481" s="5">
        <v>6.5</v>
      </c>
      <c r="AB481" s="5">
        <v>290.7</v>
      </c>
    </row>
    <row r="482" spans="1:28">
      <c r="A482" t="s">
        <v>1301</v>
      </c>
      <c r="B482" s="1">
        <v>44125</v>
      </c>
      <c r="C482" s="6">
        <f t="shared" si="22"/>
        <v>2020</v>
      </c>
      <c r="D482" s="9" t="str">
        <f t="shared" si="21"/>
        <v>Q4</v>
      </c>
      <c r="E482" s="7">
        <f t="shared" si="23"/>
        <v>10</v>
      </c>
      <c r="F482" t="s">
        <v>825</v>
      </c>
      <c r="G482" t="s">
        <v>1161</v>
      </c>
      <c r="H482" t="s">
        <v>27</v>
      </c>
      <c r="I482" t="s">
        <v>28</v>
      </c>
      <c r="J482" t="s">
        <v>72</v>
      </c>
      <c r="K482" t="s">
        <v>150</v>
      </c>
      <c r="L482" t="s">
        <v>31</v>
      </c>
      <c r="M482" t="s">
        <v>380</v>
      </c>
      <c r="N482" t="s">
        <v>33</v>
      </c>
      <c r="O482" t="s">
        <v>58</v>
      </c>
      <c r="P482" t="s">
        <v>35</v>
      </c>
      <c r="Q482" s="1">
        <v>44182</v>
      </c>
      <c r="R482" s="6">
        <f>Data_Table[[#This Row],[Shipping Date]]-Data_Table[[#This Row],[Order Date]]</f>
        <v>57</v>
      </c>
      <c r="S482" s="10">
        <v>4.4800000000000004</v>
      </c>
      <c r="T482" s="10">
        <v>8.14</v>
      </c>
      <c r="U482" s="10">
        <v>3.66</v>
      </c>
      <c r="V482">
        <v>46</v>
      </c>
      <c r="W482" s="5">
        <v>206.08</v>
      </c>
      <c r="X482" s="3">
        <v>0</v>
      </c>
      <c r="Y482" s="5">
        <v>0</v>
      </c>
      <c r="Z482" s="5">
        <v>206.08</v>
      </c>
      <c r="AA482" s="5">
        <v>3.12</v>
      </c>
      <c r="AB482" s="5">
        <v>209.2</v>
      </c>
    </row>
    <row r="483" spans="1:28">
      <c r="A483" t="s">
        <v>1302</v>
      </c>
      <c r="B483" s="1">
        <v>44125</v>
      </c>
      <c r="C483" s="6">
        <f t="shared" si="22"/>
        <v>2020</v>
      </c>
      <c r="D483" s="9" t="str">
        <f t="shared" si="21"/>
        <v>Q4</v>
      </c>
      <c r="E483" s="7">
        <f t="shared" si="23"/>
        <v>10</v>
      </c>
      <c r="F483" t="s">
        <v>828</v>
      </c>
      <c r="G483" t="s">
        <v>1163</v>
      </c>
      <c r="H483" t="s">
        <v>39</v>
      </c>
      <c r="I483" t="s">
        <v>39</v>
      </c>
      <c r="J483" t="s">
        <v>29</v>
      </c>
      <c r="K483" t="s">
        <v>90</v>
      </c>
      <c r="L483" t="s">
        <v>31</v>
      </c>
      <c r="M483" t="s">
        <v>384</v>
      </c>
      <c r="N483" t="s">
        <v>50</v>
      </c>
      <c r="O483" t="s">
        <v>41</v>
      </c>
      <c r="P483" t="s">
        <v>35</v>
      </c>
      <c r="Q483" s="1">
        <v>44141</v>
      </c>
      <c r="R483" s="6">
        <f>Data_Table[[#This Row],[Shipping Date]]-Data_Table[[#This Row],[Order Date]]</f>
        <v>16</v>
      </c>
      <c r="S483" s="10">
        <v>4.79</v>
      </c>
      <c r="T483" s="10">
        <v>11.97</v>
      </c>
      <c r="U483" s="10">
        <v>7.18</v>
      </c>
      <c r="V483">
        <v>8</v>
      </c>
      <c r="W483" s="5">
        <v>38.32</v>
      </c>
      <c r="X483" s="3">
        <v>0.03</v>
      </c>
      <c r="Y483" s="5">
        <v>1.1499999999999999</v>
      </c>
      <c r="Z483" s="5">
        <v>37.17</v>
      </c>
      <c r="AA483" s="5">
        <v>5.81</v>
      </c>
      <c r="AB483" s="5">
        <v>42.98</v>
      </c>
    </row>
    <row r="484" spans="1:28">
      <c r="A484" t="s">
        <v>1303</v>
      </c>
      <c r="B484" s="1">
        <v>44126</v>
      </c>
      <c r="C484" s="6">
        <f t="shared" si="22"/>
        <v>2020</v>
      </c>
      <c r="D484" s="9" t="str">
        <f t="shared" si="21"/>
        <v>Q4</v>
      </c>
      <c r="E484" s="7">
        <f t="shared" si="23"/>
        <v>10</v>
      </c>
      <c r="F484" t="s">
        <v>831</v>
      </c>
      <c r="G484" t="s">
        <v>1165</v>
      </c>
      <c r="H484" t="s">
        <v>45</v>
      </c>
      <c r="I484" t="s">
        <v>45</v>
      </c>
      <c r="J484" t="s">
        <v>72</v>
      </c>
      <c r="K484" t="s">
        <v>90</v>
      </c>
      <c r="L484" t="s">
        <v>176</v>
      </c>
      <c r="M484" t="s">
        <v>388</v>
      </c>
      <c r="N484" t="s">
        <v>57</v>
      </c>
      <c r="O484" t="s">
        <v>34</v>
      </c>
      <c r="P484" t="s">
        <v>35</v>
      </c>
      <c r="Q484" s="1">
        <v>44162</v>
      </c>
      <c r="R484" s="6">
        <f>Data_Table[[#This Row],[Shipping Date]]-Data_Table[[#This Row],[Order Date]]</f>
        <v>36</v>
      </c>
      <c r="S484" s="10">
        <v>3.4</v>
      </c>
      <c r="T484" s="10">
        <v>5.4</v>
      </c>
      <c r="U484" s="10">
        <v>2</v>
      </c>
      <c r="V484">
        <v>22</v>
      </c>
      <c r="W484" s="5">
        <v>74.8</v>
      </c>
      <c r="X484" s="3">
        <v>0.1</v>
      </c>
      <c r="Y484" s="5">
        <v>7.48</v>
      </c>
      <c r="Z484" s="5">
        <v>67.319999999999993</v>
      </c>
      <c r="AA484" s="5">
        <v>7.78</v>
      </c>
      <c r="AB484" s="5">
        <v>75.099999999999994</v>
      </c>
    </row>
    <row r="485" spans="1:28">
      <c r="A485" t="s">
        <v>1304</v>
      </c>
      <c r="B485" s="1">
        <v>44127</v>
      </c>
      <c r="C485" s="6">
        <f t="shared" si="22"/>
        <v>2020</v>
      </c>
      <c r="D485" s="9" t="str">
        <f t="shared" si="21"/>
        <v>Q4</v>
      </c>
      <c r="E485" s="7">
        <f t="shared" si="23"/>
        <v>10</v>
      </c>
      <c r="F485" t="s">
        <v>834</v>
      </c>
      <c r="G485" t="s">
        <v>1167</v>
      </c>
      <c r="H485" t="s">
        <v>27</v>
      </c>
      <c r="I485" t="s">
        <v>28</v>
      </c>
      <c r="J485" t="s">
        <v>29</v>
      </c>
      <c r="K485" t="s">
        <v>47</v>
      </c>
      <c r="L485" t="s">
        <v>31</v>
      </c>
      <c r="M485" t="s">
        <v>392</v>
      </c>
      <c r="N485" t="s">
        <v>50</v>
      </c>
      <c r="O485" t="s">
        <v>41</v>
      </c>
      <c r="P485" t="s">
        <v>35</v>
      </c>
      <c r="Q485" s="1">
        <v>44159</v>
      </c>
      <c r="R485" s="6">
        <f>Data_Table[[#This Row],[Shipping Date]]-Data_Table[[#This Row],[Order Date]]</f>
        <v>32</v>
      </c>
      <c r="S485" s="10">
        <v>8.92</v>
      </c>
      <c r="T485" s="10">
        <v>29.74</v>
      </c>
      <c r="U485" s="10">
        <v>20.82</v>
      </c>
      <c r="V485">
        <v>19</v>
      </c>
      <c r="W485" s="5">
        <v>169.48</v>
      </c>
      <c r="X485" s="3">
        <v>0.1</v>
      </c>
      <c r="Y485" s="5">
        <v>16.95</v>
      </c>
      <c r="Z485" s="5">
        <v>152.53</v>
      </c>
      <c r="AA485" s="5">
        <v>6.64</v>
      </c>
      <c r="AB485" s="5">
        <v>159.16999999999999</v>
      </c>
    </row>
    <row r="486" spans="1:28">
      <c r="A486" t="s">
        <v>1305</v>
      </c>
      <c r="B486" s="1">
        <v>44130</v>
      </c>
      <c r="C486" s="6">
        <f t="shared" si="22"/>
        <v>2020</v>
      </c>
      <c r="D486" s="9" t="str">
        <f t="shared" si="21"/>
        <v>Q4</v>
      </c>
      <c r="E486" s="7">
        <f t="shared" si="23"/>
        <v>10</v>
      </c>
      <c r="F486" t="s">
        <v>837</v>
      </c>
      <c r="G486" t="s">
        <v>1169</v>
      </c>
      <c r="H486" t="s">
        <v>27</v>
      </c>
      <c r="I486" t="s">
        <v>28</v>
      </c>
      <c r="J486" t="s">
        <v>107</v>
      </c>
      <c r="K486" t="s">
        <v>30</v>
      </c>
      <c r="L486" t="s">
        <v>31</v>
      </c>
      <c r="M486" t="s">
        <v>396</v>
      </c>
      <c r="N486" t="s">
        <v>57</v>
      </c>
      <c r="O486" t="s">
        <v>58</v>
      </c>
      <c r="P486" t="s">
        <v>35</v>
      </c>
      <c r="Q486" s="1">
        <v>44186</v>
      </c>
      <c r="R486" s="6">
        <f>Data_Table[[#This Row],[Shipping Date]]-Data_Table[[#This Row],[Order Date]]</f>
        <v>56</v>
      </c>
      <c r="S486" s="10">
        <v>3.65</v>
      </c>
      <c r="T486" s="10">
        <v>5.98</v>
      </c>
      <c r="U486" s="10">
        <v>2.33</v>
      </c>
      <c r="V486">
        <v>19</v>
      </c>
      <c r="W486" s="5">
        <v>69.349999999999994</v>
      </c>
      <c r="X486" s="3">
        <v>0.01</v>
      </c>
      <c r="Y486" s="5">
        <v>0.69</v>
      </c>
      <c r="Z486" s="5">
        <v>68.66</v>
      </c>
      <c r="AA486" s="5">
        <v>1.49</v>
      </c>
      <c r="AB486" s="5">
        <v>70.150000000000006</v>
      </c>
    </row>
    <row r="487" spans="1:28">
      <c r="A487" t="s">
        <v>1306</v>
      </c>
      <c r="B487" s="1">
        <v>44131</v>
      </c>
      <c r="C487" s="6">
        <f t="shared" si="22"/>
        <v>2020</v>
      </c>
      <c r="D487" s="9" t="str">
        <f t="shared" si="21"/>
        <v>Q4</v>
      </c>
      <c r="E487" s="7">
        <f t="shared" si="23"/>
        <v>10</v>
      </c>
      <c r="F487" t="s">
        <v>840</v>
      </c>
      <c r="G487" t="s">
        <v>1171</v>
      </c>
      <c r="H487" t="s">
        <v>39</v>
      </c>
      <c r="I487" t="s">
        <v>39</v>
      </c>
      <c r="J487" t="s">
        <v>72</v>
      </c>
      <c r="K487" t="s">
        <v>62</v>
      </c>
      <c r="L487" t="s">
        <v>48</v>
      </c>
      <c r="M487" t="s">
        <v>400</v>
      </c>
      <c r="N487" t="s">
        <v>33</v>
      </c>
      <c r="O487" t="s">
        <v>58</v>
      </c>
      <c r="P487" t="s">
        <v>35</v>
      </c>
      <c r="Q487" s="1">
        <v>44154</v>
      </c>
      <c r="R487" s="6">
        <f>Data_Table[[#This Row],[Shipping Date]]-Data_Table[[#This Row],[Order Date]]</f>
        <v>23</v>
      </c>
      <c r="S487" s="10">
        <v>2.16</v>
      </c>
      <c r="T487" s="10">
        <v>3.85</v>
      </c>
      <c r="U487" s="10">
        <v>1.69</v>
      </c>
      <c r="V487">
        <v>10</v>
      </c>
      <c r="W487" s="5">
        <v>21.6</v>
      </c>
      <c r="X487" s="3">
        <v>0.06</v>
      </c>
      <c r="Y487" s="5">
        <v>1.3</v>
      </c>
      <c r="Z487" s="5">
        <v>20.3</v>
      </c>
      <c r="AA487" s="5">
        <v>0.7</v>
      </c>
      <c r="AB487" s="5">
        <v>21</v>
      </c>
    </row>
    <row r="488" spans="1:28">
      <c r="A488" t="s">
        <v>1307</v>
      </c>
      <c r="B488" s="1">
        <v>44132</v>
      </c>
      <c r="C488" s="6">
        <f t="shared" si="22"/>
        <v>2020</v>
      </c>
      <c r="D488" s="9" t="str">
        <f t="shared" si="21"/>
        <v>Q4</v>
      </c>
      <c r="E488" s="7">
        <f t="shared" si="23"/>
        <v>10</v>
      </c>
      <c r="F488" t="s">
        <v>843</v>
      </c>
      <c r="G488" t="s">
        <v>1173</v>
      </c>
      <c r="H488" t="s">
        <v>45</v>
      </c>
      <c r="I488" t="s">
        <v>45</v>
      </c>
      <c r="J488" t="s">
        <v>107</v>
      </c>
      <c r="K488" t="s">
        <v>66</v>
      </c>
      <c r="L488" t="s">
        <v>31</v>
      </c>
      <c r="M488" t="s">
        <v>404</v>
      </c>
      <c r="N488" t="s">
        <v>57</v>
      </c>
      <c r="O488" t="s">
        <v>51</v>
      </c>
      <c r="P488" t="s">
        <v>35</v>
      </c>
      <c r="Q488" s="1">
        <v>44175</v>
      </c>
      <c r="R488" s="6">
        <f>Data_Table[[#This Row],[Shipping Date]]-Data_Table[[#This Row],[Order Date]]</f>
        <v>43</v>
      </c>
      <c r="S488" s="10">
        <v>17.84</v>
      </c>
      <c r="T488" s="10">
        <v>34.99</v>
      </c>
      <c r="U488" s="10">
        <v>17.149999999999999</v>
      </c>
      <c r="V488">
        <v>29</v>
      </c>
      <c r="W488" s="5">
        <v>517.36</v>
      </c>
      <c r="X488" s="3">
        <v>0.09</v>
      </c>
      <c r="Y488" s="5">
        <v>46.56</v>
      </c>
      <c r="Z488" s="5">
        <v>470.8</v>
      </c>
      <c r="AA488" s="5">
        <v>5.5</v>
      </c>
      <c r="AB488" s="5">
        <v>476.3</v>
      </c>
    </row>
    <row r="489" spans="1:28">
      <c r="A489" t="s">
        <v>1308</v>
      </c>
      <c r="B489" s="1">
        <v>44133</v>
      </c>
      <c r="C489" s="6">
        <f t="shared" si="22"/>
        <v>2020</v>
      </c>
      <c r="D489" s="9" t="str">
        <f t="shared" si="21"/>
        <v>Q4</v>
      </c>
      <c r="E489" s="7">
        <f t="shared" si="23"/>
        <v>10</v>
      </c>
      <c r="F489" t="s">
        <v>846</v>
      </c>
      <c r="G489" t="s">
        <v>1175</v>
      </c>
      <c r="H489" t="s">
        <v>27</v>
      </c>
      <c r="I489" t="s">
        <v>28</v>
      </c>
      <c r="J489" t="s">
        <v>29</v>
      </c>
      <c r="K489" t="s">
        <v>150</v>
      </c>
      <c r="L489" t="s">
        <v>176</v>
      </c>
      <c r="M489" t="s">
        <v>408</v>
      </c>
      <c r="N489" t="s">
        <v>33</v>
      </c>
      <c r="O489" t="s">
        <v>58</v>
      </c>
      <c r="P489" t="s">
        <v>35</v>
      </c>
      <c r="Q489" s="1">
        <v>44193</v>
      </c>
      <c r="R489" s="6">
        <f>Data_Table[[#This Row],[Shipping Date]]-Data_Table[[#This Row],[Order Date]]</f>
        <v>60</v>
      </c>
      <c r="S489" s="10">
        <v>4.79</v>
      </c>
      <c r="T489" s="10">
        <v>11.97</v>
      </c>
      <c r="U489" s="10">
        <v>7.18</v>
      </c>
      <c r="V489">
        <v>23</v>
      </c>
      <c r="W489" s="5">
        <v>110.17</v>
      </c>
      <c r="X489" s="3">
        <v>0.01</v>
      </c>
      <c r="Y489" s="5">
        <v>1.1000000000000001</v>
      </c>
      <c r="Z489" s="5">
        <v>109.07</v>
      </c>
      <c r="AA489" s="5">
        <v>5.81</v>
      </c>
      <c r="AB489" s="5">
        <v>114.88</v>
      </c>
    </row>
    <row r="490" spans="1:28">
      <c r="A490" t="s">
        <v>1309</v>
      </c>
      <c r="B490" s="1">
        <v>44136</v>
      </c>
      <c r="C490" s="6">
        <f t="shared" si="22"/>
        <v>2020</v>
      </c>
      <c r="D490" s="9" t="str">
        <f t="shared" si="21"/>
        <v>Q4</v>
      </c>
      <c r="E490" s="7">
        <f t="shared" si="23"/>
        <v>11</v>
      </c>
      <c r="F490" t="s">
        <v>849</v>
      </c>
      <c r="G490" t="s">
        <v>1177</v>
      </c>
      <c r="H490" t="s">
        <v>39</v>
      </c>
      <c r="I490" t="s">
        <v>39</v>
      </c>
      <c r="J490" t="s">
        <v>46</v>
      </c>
      <c r="K490" t="s">
        <v>47</v>
      </c>
      <c r="L490" t="s">
        <v>31</v>
      </c>
      <c r="M490" t="s">
        <v>412</v>
      </c>
      <c r="N490" t="s">
        <v>50</v>
      </c>
      <c r="O490" t="s">
        <v>34</v>
      </c>
      <c r="P490" t="s">
        <v>35</v>
      </c>
      <c r="Q490" s="1">
        <v>44138</v>
      </c>
      <c r="R490" s="6">
        <f>Data_Table[[#This Row],[Shipping Date]]-Data_Table[[#This Row],[Order Date]]</f>
        <v>2</v>
      </c>
      <c r="S490" s="10">
        <v>52.07</v>
      </c>
      <c r="T490" s="10">
        <v>83.98</v>
      </c>
      <c r="U490" s="10">
        <v>31.91</v>
      </c>
      <c r="V490">
        <v>24</v>
      </c>
      <c r="W490" s="5">
        <v>1249.68</v>
      </c>
      <c r="X490" s="3">
        <v>0.05</v>
      </c>
      <c r="Y490" s="5">
        <v>62.48</v>
      </c>
      <c r="Z490" s="5">
        <v>1187.2</v>
      </c>
      <c r="AA490" s="5">
        <v>5.01</v>
      </c>
      <c r="AB490" s="5">
        <v>1192.21</v>
      </c>
    </row>
    <row r="491" spans="1:28">
      <c r="A491" t="s">
        <v>1310</v>
      </c>
      <c r="B491" s="1">
        <v>44137</v>
      </c>
      <c r="C491" s="6">
        <f t="shared" si="22"/>
        <v>2020</v>
      </c>
      <c r="D491" s="9" t="str">
        <f t="shared" si="21"/>
        <v>Q4</v>
      </c>
      <c r="E491" s="7">
        <f t="shared" si="23"/>
        <v>11</v>
      </c>
      <c r="F491" t="s">
        <v>852</v>
      </c>
      <c r="G491" t="s">
        <v>1179</v>
      </c>
      <c r="H491" t="s">
        <v>45</v>
      </c>
      <c r="I491" t="s">
        <v>45</v>
      </c>
      <c r="J491" t="s">
        <v>107</v>
      </c>
      <c r="K491" t="s">
        <v>416</v>
      </c>
      <c r="L491" t="s">
        <v>176</v>
      </c>
      <c r="M491" t="s">
        <v>417</v>
      </c>
      <c r="N491" t="s">
        <v>57</v>
      </c>
      <c r="O491" t="s">
        <v>34</v>
      </c>
      <c r="P491" t="s">
        <v>35</v>
      </c>
      <c r="Q491" s="1">
        <v>44158</v>
      </c>
      <c r="R491" s="6">
        <f>Data_Table[[#This Row],[Shipping Date]]-Data_Table[[#This Row],[Order Date]]</f>
        <v>21</v>
      </c>
      <c r="S491" s="10">
        <v>4.8899999999999997</v>
      </c>
      <c r="T491" s="10">
        <v>7.64</v>
      </c>
      <c r="U491" s="10">
        <v>2.75</v>
      </c>
      <c r="V491">
        <v>12</v>
      </c>
      <c r="W491" s="5">
        <v>58.68</v>
      </c>
      <c r="X491" s="3">
        <v>0.02</v>
      </c>
      <c r="Y491" s="5">
        <v>1.17</v>
      </c>
      <c r="Z491" s="5">
        <v>57.51</v>
      </c>
      <c r="AA491" s="5">
        <v>1.39</v>
      </c>
      <c r="AB491" s="5">
        <v>58.9</v>
      </c>
    </row>
    <row r="492" spans="1:28">
      <c r="A492" t="s">
        <v>1311</v>
      </c>
      <c r="B492" s="1">
        <v>44138</v>
      </c>
      <c r="C492" s="6">
        <f t="shared" si="22"/>
        <v>2020</v>
      </c>
      <c r="D492" s="9" t="str">
        <f t="shared" si="21"/>
        <v>Q4</v>
      </c>
      <c r="E492" s="7">
        <f t="shared" si="23"/>
        <v>11</v>
      </c>
      <c r="F492" t="s">
        <v>855</v>
      </c>
      <c r="G492" t="s">
        <v>1181</v>
      </c>
      <c r="H492" t="s">
        <v>27</v>
      </c>
      <c r="I492" t="s">
        <v>28</v>
      </c>
      <c r="J492" t="s">
        <v>72</v>
      </c>
      <c r="K492" t="s">
        <v>62</v>
      </c>
      <c r="L492" t="s">
        <v>48</v>
      </c>
      <c r="M492" t="s">
        <v>421</v>
      </c>
      <c r="N492" t="s">
        <v>33</v>
      </c>
      <c r="O492" t="s">
        <v>34</v>
      </c>
      <c r="P492" t="s">
        <v>35</v>
      </c>
      <c r="Q492" s="1">
        <v>44149</v>
      </c>
      <c r="R492" s="6">
        <f>Data_Table[[#This Row],[Shipping Date]]-Data_Table[[#This Row],[Order Date]]</f>
        <v>11</v>
      </c>
      <c r="S492" s="10">
        <v>2.52</v>
      </c>
      <c r="T492" s="10">
        <v>4</v>
      </c>
      <c r="U492" s="10">
        <v>1.48</v>
      </c>
      <c r="V492">
        <v>32</v>
      </c>
      <c r="W492" s="5">
        <v>80.64</v>
      </c>
      <c r="X492" s="3">
        <v>0.09</v>
      </c>
      <c r="Y492" s="5">
        <v>7.26</v>
      </c>
      <c r="Z492" s="5">
        <v>73.38</v>
      </c>
      <c r="AA492" s="5">
        <v>1.3</v>
      </c>
      <c r="AB492" s="5">
        <v>74.680000000000007</v>
      </c>
    </row>
    <row r="493" spans="1:28">
      <c r="A493" t="s">
        <v>1312</v>
      </c>
      <c r="B493" s="1">
        <v>44138</v>
      </c>
      <c r="C493" s="6">
        <f t="shared" si="22"/>
        <v>2020</v>
      </c>
      <c r="D493" s="9" t="str">
        <f t="shared" si="21"/>
        <v>Q4</v>
      </c>
      <c r="E493" s="7">
        <f t="shared" si="23"/>
        <v>11</v>
      </c>
      <c r="F493" t="s">
        <v>858</v>
      </c>
      <c r="G493" t="s">
        <v>1183</v>
      </c>
      <c r="H493" t="s">
        <v>39</v>
      </c>
      <c r="I493" t="s">
        <v>39</v>
      </c>
      <c r="J493" t="s">
        <v>72</v>
      </c>
      <c r="K493" t="s">
        <v>116</v>
      </c>
      <c r="L493" t="s">
        <v>31</v>
      </c>
      <c r="M493" t="s">
        <v>425</v>
      </c>
      <c r="N493" t="s">
        <v>57</v>
      </c>
      <c r="O493" t="s">
        <v>58</v>
      </c>
      <c r="P493" t="s">
        <v>35</v>
      </c>
      <c r="Q493" s="1">
        <v>44145</v>
      </c>
      <c r="R493" s="6">
        <f>Data_Table[[#This Row],[Shipping Date]]-Data_Table[[#This Row],[Order Date]]</f>
        <v>7</v>
      </c>
      <c r="S493" s="10">
        <v>6.51</v>
      </c>
      <c r="T493" s="10">
        <v>30.98</v>
      </c>
      <c r="U493" s="10">
        <v>24.47</v>
      </c>
      <c r="V493">
        <v>12</v>
      </c>
      <c r="W493" s="5">
        <v>78.12</v>
      </c>
      <c r="X493" s="3">
        <v>0</v>
      </c>
      <c r="Y493" s="5">
        <v>0</v>
      </c>
      <c r="Z493" s="5">
        <v>78.12</v>
      </c>
      <c r="AA493" s="5">
        <v>6.5</v>
      </c>
      <c r="AB493" s="5">
        <v>84.62</v>
      </c>
    </row>
    <row r="494" spans="1:28">
      <c r="A494" t="s">
        <v>1313</v>
      </c>
      <c r="B494" s="1">
        <v>44142</v>
      </c>
      <c r="C494" s="6">
        <f t="shared" si="22"/>
        <v>2020</v>
      </c>
      <c r="D494" s="9" t="str">
        <f t="shared" si="21"/>
        <v>Q4</v>
      </c>
      <c r="E494" s="7">
        <f t="shared" si="23"/>
        <v>11</v>
      </c>
      <c r="F494" t="s">
        <v>861</v>
      </c>
      <c r="G494" t="s">
        <v>1185</v>
      </c>
      <c r="H494" t="s">
        <v>45</v>
      </c>
      <c r="I494" t="s">
        <v>45</v>
      </c>
      <c r="J494" t="s">
        <v>29</v>
      </c>
      <c r="K494" t="s">
        <v>167</v>
      </c>
      <c r="L494" t="s">
        <v>31</v>
      </c>
      <c r="M494" t="s">
        <v>429</v>
      </c>
      <c r="N494" t="s">
        <v>33</v>
      </c>
      <c r="O494" t="s">
        <v>58</v>
      </c>
      <c r="P494" t="s">
        <v>52</v>
      </c>
      <c r="Q494" s="1">
        <v>44154</v>
      </c>
      <c r="R494" s="6">
        <f>Data_Table[[#This Row],[Shipping Date]]-Data_Table[[#This Row],[Order Date]]</f>
        <v>12</v>
      </c>
      <c r="S494" s="10">
        <v>377.99</v>
      </c>
      <c r="T494" s="10">
        <v>599.99</v>
      </c>
      <c r="U494" s="10">
        <v>222</v>
      </c>
      <c r="V494">
        <v>41</v>
      </c>
      <c r="W494" s="5">
        <v>15497.59</v>
      </c>
      <c r="X494" s="3">
        <v>7.0000000000000007E-2</v>
      </c>
      <c r="Y494" s="5">
        <v>1084.83</v>
      </c>
      <c r="Z494" s="5">
        <v>14412.76</v>
      </c>
      <c r="AA494" s="5">
        <v>24.49</v>
      </c>
      <c r="AB494" s="5">
        <v>14437.25</v>
      </c>
    </row>
    <row r="495" spans="1:28">
      <c r="A495" t="s">
        <v>1314</v>
      </c>
      <c r="B495" s="1">
        <v>44145</v>
      </c>
      <c r="C495" s="6">
        <f t="shared" si="22"/>
        <v>2020</v>
      </c>
      <c r="D495" s="9" t="str">
        <f t="shared" si="21"/>
        <v>Q4</v>
      </c>
      <c r="E495" s="7">
        <f t="shared" si="23"/>
        <v>11</v>
      </c>
      <c r="F495" t="s">
        <v>864</v>
      </c>
      <c r="G495" t="s">
        <v>1187</v>
      </c>
      <c r="H495" t="s">
        <v>27</v>
      </c>
      <c r="I495" t="s">
        <v>28</v>
      </c>
      <c r="J495" t="s">
        <v>107</v>
      </c>
      <c r="K495" t="s">
        <v>433</v>
      </c>
      <c r="L495" t="s">
        <v>176</v>
      </c>
      <c r="M495" t="s">
        <v>434</v>
      </c>
      <c r="N495" t="s">
        <v>50</v>
      </c>
      <c r="O495" t="s">
        <v>41</v>
      </c>
      <c r="P495" t="s">
        <v>35</v>
      </c>
      <c r="Q495" s="1">
        <v>44161</v>
      </c>
      <c r="R495" s="6">
        <f>Data_Table[[#This Row],[Shipping Date]]-Data_Table[[#This Row],[Order Date]]</f>
        <v>16</v>
      </c>
      <c r="S495" s="10">
        <v>377.99</v>
      </c>
      <c r="T495" s="10">
        <v>599.99</v>
      </c>
      <c r="U495" s="10">
        <v>222</v>
      </c>
      <c r="V495">
        <v>20</v>
      </c>
      <c r="W495" s="5">
        <v>7559.8</v>
      </c>
      <c r="X495" s="3">
        <v>7.0000000000000007E-2</v>
      </c>
      <c r="Y495" s="5">
        <v>529.19000000000005</v>
      </c>
      <c r="Z495" s="5">
        <v>7030.61</v>
      </c>
      <c r="AA495" s="5">
        <v>24.49</v>
      </c>
      <c r="AB495" s="5">
        <v>7055.1</v>
      </c>
    </row>
    <row r="496" spans="1:28">
      <c r="A496" t="s">
        <v>1315</v>
      </c>
      <c r="B496" s="1">
        <v>44146</v>
      </c>
      <c r="C496" s="6">
        <f t="shared" si="22"/>
        <v>2020</v>
      </c>
      <c r="D496" s="9" t="str">
        <f t="shared" si="21"/>
        <v>Q4</v>
      </c>
      <c r="E496" s="7">
        <f t="shared" si="23"/>
        <v>11</v>
      </c>
      <c r="F496" t="s">
        <v>867</v>
      </c>
      <c r="G496" t="s">
        <v>1189</v>
      </c>
      <c r="H496" t="s">
        <v>39</v>
      </c>
      <c r="I496" t="s">
        <v>39</v>
      </c>
      <c r="J496" t="s">
        <v>107</v>
      </c>
      <c r="K496" t="s">
        <v>90</v>
      </c>
      <c r="L496" t="s">
        <v>73</v>
      </c>
      <c r="M496" t="s">
        <v>438</v>
      </c>
      <c r="N496" t="s">
        <v>57</v>
      </c>
      <c r="O496" t="s">
        <v>34</v>
      </c>
      <c r="P496" t="s">
        <v>35</v>
      </c>
      <c r="Q496" s="1">
        <v>44206</v>
      </c>
      <c r="R496" s="6">
        <f>Data_Table[[#This Row],[Shipping Date]]-Data_Table[[#This Row],[Order Date]]</f>
        <v>60</v>
      </c>
      <c r="S496" s="10">
        <v>0.94</v>
      </c>
      <c r="T496" s="10">
        <v>1.88</v>
      </c>
      <c r="U496" s="10">
        <v>0.94</v>
      </c>
      <c r="V496">
        <v>36</v>
      </c>
      <c r="W496" s="5">
        <v>33.840000000000003</v>
      </c>
      <c r="X496" s="3">
        <v>0.1</v>
      </c>
      <c r="Y496" s="5">
        <v>3.38</v>
      </c>
      <c r="Z496" s="5">
        <v>30.46</v>
      </c>
      <c r="AA496" s="5">
        <v>0.79</v>
      </c>
      <c r="AB496" s="5">
        <v>31.25</v>
      </c>
    </row>
    <row r="497" spans="1:28">
      <c r="A497" t="s">
        <v>1316</v>
      </c>
      <c r="B497" s="1">
        <v>44151</v>
      </c>
      <c r="C497" s="6">
        <f t="shared" si="22"/>
        <v>2020</v>
      </c>
      <c r="D497" s="9" t="str">
        <f t="shared" si="21"/>
        <v>Q4</v>
      </c>
      <c r="E497" s="7">
        <f t="shared" si="23"/>
        <v>11</v>
      </c>
      <c r="F497" t="s">
        <v>870</v>
      </c>
      <c r="G497" t="s">
        <v>1191</v>
      </c>
      <c r="H497" t="s">
        <v>45</v>
      </c>
      <c r="I497" t="s">
        <v>45</v>
      </c>
      <c r="J497" t="s">
        <v>72</v>
      </c>
      <c r="K497" t="s">
        <v>47</v>
      </c>
      <c r="L497" t="s">
        <v>31</v>
      </c>
      <c r="M497" t="s">
        <v>442</v>
      </c>
      <c r="N497" t="s">
        <v>33</v>
      </c>
      <c r="O497" t="s">
        <v>41</v>
      </c>
      <c r="P497" t="s">
        <v>35</v>
      </c>
      <c r="Q497" s="1">
        <v>44206</v>
      </c>
      <c r="R497" s="6">
        <f>Data_Table[[#This Row],[Shipping Date]]-Data_Table[[#This Row],[Order Date]]</f>
        <v>55</v>
      </c>
      <c r="S497" s="10">
        <v>62.4</v>
      </c>
      <c r="T497" s="10">
        <v>155.99</v>
      </c>
      <c r="U497" s="10">
        <v>93.59</v>
      </c>
      <c r="V497">
        <v>6</v>
      </c>
      <c r="W497" s="5">
        <v>374.4</v>
      </c>
      <c r="X497" s="3">
        <v>0.02</v>
      </c>
      <c r="Y497" s="5">
        <v>7.49</v>
      </c>
      <c r="Z497" s="5">
        <v>366.91</v>
      </c>
      <c r="AA497" s="5">
        <v>8.08</v>
      </c>
      <c r="AB497" s="5">
        <v>374.99</v>
      </c>
    </row>
    <row r="498" spans="1:28">
      <c r="A498" t="s">
        <v>1317</v>
      </c>
      <c r="B498" s="1">
        <v>44151</v>
      </c>
      <c r="C498" s="6">
        <f t="shared" si="22"/>
        <v>2020</v>
      </c>
      <c r="D498" s="9" t="str">
        <f t="shared" si="21"/>
        <v>Q4</v>
      </c>
      <c r="E498" s="7">
        <f t="shared" si="23"/>
        <v>11</v>
      </c>
      <c r="F498" t="s">
        <v>873</v>
      </c>
      <c r="G498" t="s">
        <v>1193</v>
      </c>
      <c r="H498" t="s">
        <v>27</v>
      </c>
      <c r="I498" t="s">
        <v>28</v>
      </c>
      <c r="J498" t="s">
        <v>72</v>
      </c>
      <c r="K498" t="s">
        <v>70</v>
      </c>
      <c r="L498" t="s">
        <v>48</v>
      </c>
      <c r="M498" t="s">
        <v>446</v>
      </c>
      <c r="N498" t="s">
        <v>33</v>
      </c>
      <c r="O498" t="s">
        <v>58</v>
      </c>
      <c r="P498" t="s">
        <v>35</v>
      </c>
      <c r="Q498" s="1">
        <v>44179</v>
      </c>
      <c r="R498" s="6">
        <f>Data_Table[[#This Row],[Shipping Date]]-Data_Table[[#This Row],[Order Date]]</f>
        <v>28</v>
      </c>
      <c r="S498" s="10">
        <v>4.46</v>
      </c>
      <c r="T498" s="10">
        <v>10.89</v>
      </c>
      <c r="U498" s="10">
        <v>6.43</v>
      </c>
      <c r="V498">
        <v>8</v>
      </c>
      <c r="W498" s="5">
        <v>35.68</v>
      </c>
      <c r="X498" s="3">
        <v>0.09</v>
      </c>
      <c r="Y498" s="5">
        <v>3.21</v>
      </c>
      <c r="Z498" s="5">
        <v>32.47</v>
      </c>
      <c r="AA498" s="5">
        <v>4.5</v>
      </c>
      <c r="AB498" s="5">
        <v>36.97</v>
      </c>
    </row>
    <row r="499" spans="1:28">
      <c r="A499" t="s">
        <v>1318</v>
      </c>
      <c r="B499" s="1">
        <v>44152</v>
      </c>
      <c r="C499" s="6">
        <f t="shared" si="22"/>
        <v>2020</v>
      </c>
      <c r="D499" s="9" t="str">
        <f t="shared" si="21"/>
        <v>Q4</v>
      </c>
      <c r="E499" s="7">
        <f t="shared" si="23"/>
        <v>11</v>
      </c>
      <c r="F499" t="s">
        <v>876</v>
      </c>
      <c r="G499" t="s">
        <v>1195</v>
      </c>
      <c r="H499" t="s">
        <v>39</v>
      </c>
      <c r="I499" t="s">
        <v>39</v>
      </c>
      <c r="J499" t="s">
        <v>29</v>
      </c>
      <c r="K499" t="s">
        <v>167</v>
      </c>
      <c r="L499" t="s">
        <v>176</v>
      </c>
      <c r="M499" t="s">
        <v>449</v>
      </c>
      <c r="N499" t="s">
        <v>50</v>
      </c>
      <c r="O499" t="s">
        <v>58</v>
      </c>
      <c r="P499" t="s">
        <v>35</v>
      </c>
      <c r="Q499" s="1">
        <v>44199</v>
      </c>
      <c r="R499" s="6">
        <f>Data_Table[[#This Row],[Shipping Date]]-Data_Table[[#This Row],[Order Date]]</f>
        <v>47</v>
      </c>
      <c r="S499" s="10">
        <v>0.93</v>
      </c>
      <c r="T499" s="10">
        <v>1.48</v>
      </c>
      <c r="U499" s="10">
        <v>0.55000000000000004</v>
      </c>
      <c r="V499">
        <v>28</v>
      </c>
      <c r="W499" s="5">
        <v>26.04</v>
      </c>
      <c r="X499" s="3">
        <v>0.04</v>
      </c>
      <c r="Y499" s="5">
        <v>1.04</v>
      </c>
      <c r="Z499" s="5">
        <v>25</v>
      </c>
      <c r="AA499" s="5">
        <v>0.7</v>
      </c>
      <c r="AB499" s="5">
        <v>25.7</v>
      </c>
    </row>
    <row r="500" spans="1:28">
      <c r="A500" t="s">
        <v>1319</v>
      </c>
      <c r="B500" s="1">
        <v>44153</v>
      </c>
      <c r="C500" s="6">
        <f t="shared" si="22"/>
        <v>2020</v>
      </c>
      <c r="D500" s="9" t="str">
        <f t="shared" si="21"/>
        <v>Q4</v>
      </c>
      <c r="E500" s="7">
        <f t="shared" si="23"/>
        <v>11</v>
      </c>
      <c r="F500" t="s">
        <v>879</v>
      </c>
      <c r="G500" t="s">
        <v>1197</v>
      </c>
      <c r="H500" t="s">
        <v>45</v>
      </c>
      <c r="I500" t="s">
        <v>45</v>
      </c>
      <c r="J500" t="s">
        <v>29</v>
      </c>
      <c r="K500" t="s">
        <v>47</v>
      </c>
      <c r="L500" t="s">
        <v>73</v>
      </c>
      <c r="M500" t="s">
        <v>452</v>
      </c>
      <c r="N500" t="s">
        <v>33</v>
      </c>
      <c r="O500" t="s">
        <v>51</v>
      </c>
      <c r="P500" t="s">
        <v>35</v>
      </c>
      <c r="Q500" s="1">
        <v>44179</v>
      </c>
      <c r="R500" s="6">
        <f>Data_Table[[#This Row],[Shipping Date]]-Data_Table[[#This Row],[Order Date]]</f>
        <v>26</v>
      </c>
      <c r="S500" s="10">
        <v>1.31</v>
      </c>
      <c r="T500" s="10">
        <v>2.84</v>
      </c>
      <c r="U500" s="10">
        <v>1.53</v>
      </c>
      <c r="V500">
        <v>12</v>
      </c>
      <c r="W500" s="5">
        <v>15.72</v>
      </c>
      <c r="X500" s="3">
        <v>0.1</v>
      </c>
      <c r="Y500" s="5">
        <v>1.57</v>
      </c>
      <c r="Z500" s="5">
        <v>14.15</v>
      </c>
      <c r="AA500" s="5">
        <v>0.93</v>
      </c>
      <c r="AB500" s="5">
        <v>15.08</v>
      </c>
    </row>
    <row r="501" spans="1:28">
      <c r="A501" t="s">
        <v>1320</v>
      </c>
      <c r="B501" s="1">
        <v>44154</v>
      </c>
      <c r="C501" s="6">
        <f t="shared" si="22"/>
        <v>2020</v>
      </c>
      <c r="D501" s="9" t="str">
        <f t="shared" si="21"/>
        <v>Q4</v>
      </c>
      <c r="E501" s="7">
        <f t="shared" si="23"/>
        <v>11</v>
      </c>
      <c r="F501" t="s">
        <v>882</v>
      </c>
      <c r="G501" t="s">
        <v>1199</v>
      </c>
      <c r="H501" t="s">
        <v>39</v>
      </c>
      <c r="I501" t="s">
        <v>39</v>
      </c>
      <c r="J501" t="s">
        <v>29</v>
      </c>
      <c r="K501" t="s">
        <v>150</v>
      </c>
      <c r="L501" t="s">
        <v>31</v>
      </c>
      <c r="M501" t="s">
        <v>455</v>
      </c>
      <c r="N501" t="s">
        <v>33</v>
      </c>
      <c r="O501" t="s">
        <v>58</v>
      </c>
      <c r="P501" t="s">
        <v>52</v>
      </c>
      <c r="Q501" s="1">
        <v>44199</v>
      </c>
      <c r="R501" s="6">
        <f>Data_Table[[#This Row],[Shipping Date]]-Data_Table[[#This Row],[Order Date]]</f>
        <v>45</v>
      </c>
      <c r="S501" s="10">
        <v>67.73</v>
      </c>
      <c r="T501" s="10">
        <v>165.2</v>
      </c>
      <c r="U501" s="10">
        <v>97.47</v>
      </c>
      <c r="V501">
        <v>46</v>
      </c>
      <c r="W501" s="5">
        <v>3115.58</v>
      </c>
      <c r="X501" s="3">
        <v>0.02</v>
      </c>
      <c r="Y501" s="5">
        <v>62.31</v>
      </c>
      <c r="Z501" s="5">
        <v>3053.27</v>
      </c>
      <c r="AA501" s="5">
        <v>19.989999999999998</v>
      </c>
      <c r="AB501" s="5">
        <v>3073.26</v>
      </c>
    </row>
    <row r="502" spans="1:28">
      <c r="A502" t="s">
        <v>1321</v>
      </c>
      <c r="B502" s="1">
        <v>44156</v>
      </c>
      <c r="C502" s="6">
        <f t="shared" si="22"/>
        <v>2020</v>
      </c>
      <c r="D502" s="9" t="str">
        <f t="shared" si="21"/>
        <v>Q4</v>
      </c>
      <c r="E502" s="7">
        <f t="shared" si="23"/>
        <v>11</v>
      </c>
      <c r="F502" t="s">
        <v>885</v>
      </c>
      <c r="G502" t="s">
        <v>1201</v>
      </c>
      <c r="H502" t="s">
        <v>45</v>
      </c>
      <c r="I502" t="s">
        <v>45</v>
      </c>
      <c r="J502" t="s">
        <v>107</v>
      </c>
      <c r="K502" t="s">
        <v>30</v>
      </c>
      <c r="L502" t="s">
        <v>31</v>
      </c>
      <c r="M502" t="s">
        <v>458</v>
      </c>
      <c r="N502" t="s">
        <v>50</v>
      </c>
      <c r="O502" t="s">
        <v>34</v>
      </c>
      <c r="P502" t="s">
        <v>35</v>
      </c>
      <c r="Q502" s="1">
        <v>44188</v>
      </c>
      <c r="R502" s="6">
        <f>Data_Table[[#This Row],[Shipping Date]]-Data_Table[[#This Row],[Order Date]]</f>
        <v>32</v>
      </c>
      <c r="S502" s="10">
        <v>32.020000000000003</v>
      </c>
      <c r="T502" s="10">
        <v>152.47999999999999</v>
      </c>
      <c r="U502" s="10">
        <v>120.46</v>
      </c>
      <c r="V502">
        <v>29</v>
      </c>
      <c r="W502" s="5">
        <v>928.58</v>
      </c>
      <c r="X502" s="3">
        <v>0.09</v>
      </c>
      <c r="Y502" s="5">
        <v>83.57</v>
      </c>
      <c r="Z502" s="5">
        <v>845.01</v>
      </c>
      <c r="AA502" s="5">
        <v>4</v>
      </c>
      <c r="AB502" s="5">
        <v>849.01</v>
      </c>
    </row>
    <row r="503" spans="1:28">
      <c r="A503" t="s">
        <v>1322</v>
      </c>
      <c r="B503" s="1">
        <v>44157</v>
      </c>
      <c r="C503" s="6">
        <f t="shared" si="22"/>
        <v>2020</v>
      </c>
      <c r="D503" s="9" t="str">
        <f t="shared" si="21"/>
        <v>Q4</v>
      </c>
      <c r="E503" s="7">
        <f t="shared" si="23"/>
        <v>11</v>
      </c>
      <c r="F503" t="s">
        <v>888</v>
      </c>
      <c r="G503" t="s">
        <v>1203</v>
      </c>
      <c r="H503" t="s">
        <v>27</v>
      </c>
      <c r="I503" t="s">
        <v>28</v>
      </c>
      <c r="J503" t="s">
        <v>107</v>
      </c>
      <c r="K503" t="s">
        <v>433</v>
      </c>
      <c r="L503" t="s">
        <v>176</v>
      </c>
      <c r="M503" t="s">
        <v>461</v>
      </c>
      <c r="N503" t="s">
        <v>57</v>
      </c>
      <c r="O503" t="s">
        <v>34</v>
      </c>
      <c r="P503" t="s">
        <v>35</v>
      </c>
      <c r="Q503" s="1">
        <v>44173</v>
      </c>
      <c r="R503" s="6">
        <f>Data_Table[[#This Row],[Shipping Date]]-Data_Table[[#This Row],[Order Date]]</f>
        <v>16</v>
      </c>
      <c r="S503" s="10">
        <v>13.88</v>
      </c>
      <c r="T503" s="10">
        <v>22.38</v>
      </c>
      <c r="U503" s="10">
        <v>8.5</v>
      </c>
      <c r="V503">
        <v>10</v>
      </c>
      <c r="W503" s="5">
        <v>138.80000000000001</v>
      </c>
      <c r="X503" s="3">
        <v>0.01</v>
      </c>
      <c r="Y503" s="5">
        <v>1.39</v>
      </c>
      <c r="Z503" s="5">
        <v>137.41</v>
      </c>
      <c r="AA503" s="5">
        <v>15.1</v>
      </c>
      <c r="AB503" s="5">
        <v>152.51</v>
      </c>
    </row>
    <row r="504" spans="1:28">
      <c r="A504" t="s">
        <v>1323</v>
      </c>
      <c r="B504" s="1">
        <v>44157</v>
      </c>
      <c r="C504" s="6">
        <f t="shared" si="22"/>
        <v>2020</v>
      </c>
      <c r="D504" s="9" t="str">
        <f t="shared" si="21"/>
        <v>Q4</v>
      </c>
      <c r="E504" s="7">
        <f t="shared" si="23"/>
        <v>11</v>
      </c>
      <c r="F504" t="s">
        <v>891</v>
      </c>
      <c r="G504" t="s">
        <v>1205</v>
      </c>
      <c r="H504" t="s">
        <v>27</v>
      </c>
      <c r="I504" t="s">
        <v>28</v>
      </c>
      <c r="J504" t="s">
        <v>72</v>
      </c>
      <c r="K504" t="s">
        <v>167</v>
      </c>
      <c r="L504" t="s">
        <v>73</v>
      </c>
      <c r="M504" t="s">
        <v>464</v>
      </c>
      <c r="N504" t="s">
        <v>50</v>
      </c>
      <c r="O504" t="s">
        <v>34</v>
      </c>
      <c r="P504" t="s">
        <v>35</v>
      </c>
      <c r="Q504" s="1">
        <v>44160</v>
      </c>
      <c r="R504" s="6">
        <f>Data_Table[[#This Row],[Shipping Date]]-Data_Table[[#This Row],[Order Date]]</f>
        <v>3</v>
      </c>
      <c r="S504" s="10">
        <v>1.31</v>
      </c>
      <c r="T504" s="10">
        <v>2.84</v>
      </c>
      <c r="U504" s="10">
        <v>1.53</v>
      </c>
      <c r="V504">
        <v>39</v>
      </c>
      <c r="W504" s="5">
        <v>51.09</v>
      </c>
      <c r="X504" s="3">
        <v>0.05</v>
      </c>
      <c r="Y504" s="5">
        <v>2.5499999999999998</v>
      </c>
      <c r="Z504" s="5">
        <v>48.54</v>
      </c>
      <c r="AA504" s="5">
        <v>0.93</v>
      </c>
      <c r="AB504" s="5">
        <v>49.47</v>
      </c>
    </row>
    <row r="505" spans="1:28">
      <c r="A505" t="s">
        <v>1324</v>
      </c>
      <c r="B505" s="1">
        <v>44158</v>
      </c>
      <c r="C505" s="6">
        <f t="shared" si="22"/>
        <v>2020</v>
      </c>
      <c r="D505" s="9" t="str">
        <f t="shared" si="21"/>
        <v>Q4</v>
      </c>
      <c r="E505" s="7">
        <f t="shared" si="23"/>
        <v>11</v>
      </c>
      <c r="F505" t="s">
        <v>894</v>
      </c>
      <c r="G505" t="s">
        <v>601</v>
      </c>
      <c r="H505" t="s">
        <v>39</v>
      </c>
      <c r="I505" t="s">
        <v>39</v>
      </c>
      <c r="J505" t="s">
        <v>46</v>
      </c>
      <c r="K505" t="s">
        <v>525</v>
      </c>
      <c r="L505" t="s">
        <v>73</v>
      </c>
      <c r="M505" t="s">
        <v>467</v>
      </c>
      <c r="N505" t="s">
        <v>57</v>
      </c>
      <c r="O505" t="s">
        <v>34</v>
      </c>
      <c r="P505" t="s">
        <v>52</v>
      </c>
      <c r="Q505" s="1">
        <v>44168</v>
      </c>
      <c r="R505" s="6">
        <f>Data_Table[[#This Row],[Shipping Date]]-Data_Table[[#This Row],[Order Date]]</f>
        <v>10</v>
      </c>
      <c r="S505" s="10">
        <v>8.92</v>
      </c>
      <c r="T505" s="10">
        <v>29.74</v>
      </c>
      <c r="U505" s="10">
        <v>20.82</v>
      </c>
      <c r="V505">
        <v>34</v>
      </c>
      <c r="W505" s="5">
        <v>303.27999999999997</v>
      </c>
      <c r="X505" s="3">
        <v>0.09</v>
      </c>
      <c r="Y505" s="5">
        <v>27.3</v>
      </c>
      <c r="Z505" s="5">
        <v>275.98</v>
      </c>
      <c r="AA505" s="5">
        <v>6.64</v>
      </c>
      <c r="AB505" s="5">
        <v>282.62</v>
      </c>
    </row>
    <row r="506" spans="1:28">
      <c r="A506" t="s">
        <v>1325</v>
      </c>
      <c r="B506" s="1">
        <v>44158</v>
      </c>
      <c r="C506" s="6">
        <f t="shared" si="22"/>
        <v>2020</v>
      </c>
      <c r="D506" s="9" t="str">
        <f t="shared" si="21"/>
        <v>Q4</v>
      </c>
      <c r="E506" s="7">
        <f t="shared" si="23"/>
        <v>11</v>
      </c>
      <c r="F506" t="s">
        <v>897</v>
      </c>
      <c r="G506" t="s">
        <v>603</v>
      </c>
      <c r="H506" t="s">
        <v>45</v>
      </c>
      <c r="I506" t="s">
        <v>45</v>
      </c>
      <c r="J506" t="s">
        <v>72</v>
      </c>
      <c r="K506" t="s">
        <v>62</v>
      </c>
      <c r="L506" t="s">
        <v>48</v>
      </c>
      <c r="M506" t="s">
        <v>470</v>
      </c>
      <c r="N506" t="s">
        <v>33</v>
      </c>
      <c r="O506" t="s">
        <v>41</v>
      </c>
      <c r="P506" t="s">
        <v>178</v>
      </c>
      <c r="Q506" s="1">
        <v>44202</v>
      </c>
      <c r="R506" s="6">
        <f>Data_Table[[#This Row],[Shipping Date]]-Data_Table[[#This Row],[Order Date]]</f>
        <v>44</v>
      </c>
      <c r="S506" s="10">
        <v>278.99</v>
      </c>
      <c r="T506" s="10">
        <v>449.99</v>
      </c>
      <c r="U506" s="10">
        <v>171</v>
      </c>
      <c r="V506">
        <v>34</v>
      </c>
      <c r="W506" s="5">
        <v>9485.66</v>
      </c>
      <c r="X506" s="3">
        <v>0.02</v>
      </c>
      <c r="Y506" s="5">
        <v>189.71</v>
      </c>
      <c r="Z506" s="5">
        <v>9295.9500000000007</v>
      </c>
      <c r="AA506" s="5">
        <v>49</v>
      </c>
      <c r="AB506" s="5">
        <v>9344.9500000000007</v>
      </c>
    </row>
    <row r="507" spans="1:28">
      <c r="A507" t="s">
        <v>1326</v>
      </c>
      <c r="B507" s="1">
        <v>44161</v>
      </c>
      <c r="C507" s="6">
        <f t="shared" si="22"/>
        <v>2020</v>
      </c>
      <c r="D507" s="9" t="str">
        <f t="shared" si="21"/>
        <v>Q4</v>
      </c>
      <c r="E507" s="7">
        <f t="shared" si="23"/>
        <v>11</v>
      </c>
      <c r="F507" t="s">
        <v>900</v>
      </c>
      <c r="G507" t="s">
        <v>605</v>
      </c>
      <c r="H507" t="s">
        <v>27</v>
      </c>
      <c r="I507" t="s">
        <v>28</v>
      </c>
      <c r="J507" t="s">
        <v>29</v>
      </c>
      <c r="K507" t="s">
        <v>30</v>
      </c>
      <c r="L507" t="s">
        <v>176</v>
      </c>
      <c r="M507" t="s">
        <v>473</v>
      </c>
      <c r="N507" t="s">
        <v>57</v>
      </c>
      <c r="O507" t="s">
        <v>51</v>
      </c>
      <c r="P507" t="s">
        <v>35</v>
      </c>
      <c r="Q507" s="1">
        <v>44200</v>
      </c>
      <c r="R507" s="6">
        <f>Data_Table[[#This Row],[Shipping Date]]-Data_Table[[#This Row],[Order Date]]</f>
        <v>39</v>
      </c>
      <c r="S507" s="10">
        <v>8.31</v>
      </c>
      <c r="T507" s="10">
        <v>15.98</v>
      </c>
      <c r="U507" s="10">
        <v>7.67</v>
      </c>
      <c r="V507">
        <v>5</v>
      </c>
      <c r="W507" s="5">
        <v>41.55</v>
      </c>
      <c r="X507" s="3">
        <v>0.08</v>
      </c>
      <c r="Y507" s="5">
        <v>3.32</v>
      </c>
      <c r="Z507" s="5">
        <v>38.229999999999997</v>
      </c>
      <c r="AA507" s="5">
        <v>6.5</v>
      </c>
      <c r="AB507" s="5">
        <v>44.73</v>
      </c>
    </row>
    <row r="508" spans="1:28">
      <c r="A508" t="s">
        <v>1327</v>
      </c>
      <c r="B508" s="1">
        <v>44165</v>
      </c>
      <c r="C508" s="6">
        <f t="shared" si="22"/>
        <v>2020</v>
      </c>
      <c r="D508" s="9" t="str">
        <f t="shared" si="21"/>
        <v>Q4</v>
      </c>
      <c r="E508" s="7">
        <f t="shared" si="23"/>
        <v>11</v>
      </c>
      <c r="F508" t="s">
        <v>903</v>
      </c>
      <c r="G508" t="s">
        <v>607</v>
      </c>
      <c r="H508" t="s">
        <v>39</v>
      </c>
      <c r="I508" t="s">
        <v>39</v>
      </c>
      <c r="J508" t="s">
        <v>107</v>
      </c>
      <c r="K508" t="s">
        <v>150</v>
      </c>
      <c r="L508" t="s">
        <v>176</v>
      </c>
      <c r="M508" t="s">
        <v>476</v>
      </c>
      <c r="N508" t="s">
        <v>33</v>
      </c>
      <c r="O508" t="s">
        <v>58</v>
      </c>
      <c r="P508" t="s">
        <v>52</v>
      </c>
      <c r="Q508" s="1">
        <v>44181</v>
      </c>
      <c r="R508" s="6">
        <f>Data_Table[[#This Row],[Shipping Date]]-Data_Table[[#This Row],[Order Date]]</f>
        <v>16</v>
      </c>
      <c r="S508" s="10">
        <v>3.32</v>
      </c>
      <c r="T508" s="10">
        <v>5.18</v>
      </c>
      <c r="U508" s="10">
        <v>1.86</v>
      </c>
      <c r="V508">
        <v>9</v>
      </c>
      <c r="W508" s="5">
        <v>29.88</v>
      </c>
      <c r="X508" s="3">
        <v>0.09</v>
      </c>
      <c r="Y508" s="5">
        <v>2.69</v>
      </c>
      <c r="Z508" s="5">
        <v>27.19</v>
      </c>
      <c r="AA508" s="5">
        <v>2.04</v>
      </c>
      <c r="AB508" s="5">
        <v>29.23</v>
      </c>
    </row>
    <row r="509" spans="1:28">
      <c r="A509" t="s">
        <v>1328</v>
      </c>
      <c r="B509" s="1">
        <v>44166</v>
      </c>
      <c r="C509" s="6">
        <f t="shared" si="22"/>
        <v>2020</v>
      </c>
      <c r="D509" s="9" t="str">
        <f t="shared" si="21"/>
        <v>Q4</v>
      </c>
      <c r="E509" s="7">
        <f t="shared" si="23"/>
        <v>12</v>
      </c>
      <c r="F509" t="s">
        <v>906</v>
      </c>
      <c r="G509" t="s">
        <v>609</v>
      </c>
      <c r="H509" t="s">
        <v>45</v>
      </c>
      <c r="I509" t="s">
        <v>45</v>
      </c>
      <c r="J509" t="s">
        <v>29</v>
      </c>
      <c r="K509" t="s">
        <v>167</v>
      </c>
      <c r="L509" t="s">
        <v>48</v>
      </c>
      <c r="M509" t="s">
        <v>480</v>
      </c>
      <c r="N509" t="s">
        <v>33</v>
      </c>
      <c r="O509" t="s">
        <v>51</v>
      </c>
      <c r="P509" t="s">
        <v>52</v>
      </c>
      <c r="Q509" s="1">
        <v>44224</v>
      </c>
      <c r="R509" s="6">
        <f>Data_Table[[#This Row],[Shipping Date]]-Data_Table[[#This Row],[Order Date]]</f>
        <v>58</v>
      </c>
      <c r="S509" s="10">
        <v>1.95</v>
      </c>
      <c r="T509" s="10">
        <v>3.98</v>
      </c>
      <c r="U509" s="10">
        <v>2.0299999999999998</v>
      </c>
      <c r="V509">
        <v>4</v>
      </c>
      <c r="W509" s="5">
        <v>7.8</v>
      </c>
      <c r="X509" s="3">
        <v>0.02</v>
      </c>
      <c r="Y509" s="5">
        <v>0.16</v>
      </c>
      <c r="Z509" s="5">
        <v>7.64</v>
      </c>
      <c r="AA509" s="5">
        <v>0.83</v>
      </c>
      <c r="AB509" s="5">
        <v>8.4700000000000006</v>
      </c>
    </row>
    <row r="510" spans="1:28">
      <c r="A510" t="s">
        <v>1329</v>
      </c>
      <c r="B510" s="1">
        <v>44166</v>
      </c>
      <c r="C510" s="6">
        <f t="shared" si="22"/>
        <v>2020</v>
      </c>
      <c r="D510" s="9" t="str">
        <f t="shared" si="21"/>
        <v>Q4</v>
      </c>
      <c r="E510" s="7">
        <f t="shared" si="23"/>
        <v>12</v>
      </c>
      <c r="F510" t="s">
        <v>909</v>
      </c>
      <c r="G510" t="s">
        <v>611</v>
      </c>
      <c r="H510" t="s">
        <v>27</v>
      </c>
      <c r="I510" t="s">
        <v>28</v>
      </c>
      <c r="J510" t="s">
        <v>46</v>
      </c>
      <c r="K510" t="s">
        <v>90</v>
      </c>
      <c r="L510" t="s">
        <v>48</v>
      </c>
      <c r="M510" t="s">
        <v>483</v>
      </c>
      <c r="N510" t="s">
        <v>33</v>
      </c>
      <c r="O510" t="s">
        <v>34</v>
      </c>
      <c r="P510" t="s">
        <v>35</v>
      </c>
      <c r="Q510" s="1">
        <v>44167</v>
      </c>
      <c r="R510" s="6">
        <f>Data_Table[[#This Row],[Shipping Date]]-Data_Table[[#This Row],[Order Date]]</f>
        <v>1</v>
      </c>
      <c r="S510" s="10">
        <v>16.8</v>
      </c>
      <c r="T510" s="10">
        <v>40.97</v>
      </c>
      <c r="U510" s="10">
        <v>24.17</v>
      </c>
      <c r="V510">
        <v>47</v>
      </c>
      <c r="W510" s="5">
        <v>789.6</v>
      </c>
      <c r="X510" s="3">
        <v>0.04</v>
      </c>
      <c r="Y510" s="5">
        <v>31.58</v>
      </c>
      <c r="Z510" s="5">
        <v>758.02</v>
      </c>
      <c r="AA510" s="5">
        <v>8.99</v>
      </c>
      <c r="AB510" s="5">
        <v>767.01</v>
      </c>
    </row>
    <row r="511" spans="1:28">
      <c r="A511" t="s">
        <v>1330</v>
      </c>
      <c r="B511" s="1">
        <v>44169</v>
      </c>
      <c r="C511" s="6">
        <f t="shared" si="22"/>
        <v>2020</v>
      </c>
      <c r="D511" s="9" t="str">
        <f t="shared" si="21"/>
        <v>Q4</v>
      </c>
      <c r="E511" s="7">
        <f t="shared" si="23"/>
        <v>12</v>
      </c>
      <c r="F511" t="s">
        <v>912</v>
      </c>
      <c r="G511" t="s">
        <v>613</v>
      </c>
      <c r="H511" t="s">
        <v>39</v>
      </c>
      <c r="I511" t="s">
        <v>39</v>
      </c>
      <c r="J511" t="s">
        <v>107</v>
      </c>
      <c r="K511" t="s">
        <v>90</v>
      </c>
      <c r="L511" t="s">
        <v>31</v>
      </c>
      <c r="M511" t="s">
        <v>486</v>
      </c>
      <c r="N511" t="s">
        <v>50</v>
      </c>
      <c r="O511" t="s">
        <v>41</v>
      </c>
      <c r="P511" t="s">
        <v>35</v>
      </c>
      <c r="Q511" s="1">
        <v>44175</v>
      </c>
      <c r="R511" s="6">
        <f>Data_Table[[#This Row],[Shipping Date]]-Data_Table[[#This Row],[Order Date]]</f>
        <v>6</v>
      </c>
      <c r="S511" s="10">
        <v>14.95</v>
      </c>
      <c r="T511" s="10">
        <v>34.76</v>
      </c>
      <c r="U511" s="10">
        <v>19.809999999999999</v>
      </c>
      <c r="V511">
        <v>8</v>
      </c>
      <c r="W511" s="5">
        <v>119.6</v>
      </c>
      <c r="X511" s="3">
        <v>7.0000000000000007E-2</v>
      </c>
      <c r="Y511" s="5">
        <v>8.3699999999999992</v>
      </c>
      <c r="Z511" s="5">
        <v>111.23</v>
      </c>
      <c r="AA511" s="5">
        <v>8.2200000000000006</v>
      </c>
      <c r="AB511" s="5">
        <v>119.45</v>
      </c>
    </row>
    <row r="512" spans="1:28">
      <c r="A512" t="s">
        <v>1331</v>
      </c>
      <c r="B512" s="1">
        <v>44170</v>
      </c>
      <c r="C512" s="6">
        <f t="shared" si="22"/>
        <v>2020</v>
      </c>
      <c r="D512" s="9" t="str">
        <f t="shared" si="21"/>
        <v>Q4</v>
      </c>
      <c r="E512" s="7">
        <f t="shared" si="23"/>
        <v>12</v>
      </c>
      <c r="F512" t="s">
        <v>915</v>
      </c>
      <c r="G512" t="s">
        <v>615</v>
      </c>
      <c r="H512" t="s">
        <v>45</v>
      </c>
      <c r="I512" t="s">
        <v>45</v>
      </c>
      <c r="J512" t="s">
        <v>29</v>
      </c>
      <c r="K512" t="s">
        <v>70</v>
      </c>
      <c r="L512" t="s">
        <v>31</v>
      </c>
      <c r="M512" t="s">
        <v>489</v>
      </c>
      <c r="N512" t="s">
        <v>57</v>
      </c>
      <c r="O512" t="s">
        <v>51</v>
      </c>
      <c r="P512" t="s">
        <v>52</v>
      </c>
      <c r="Q512" s="1">
        <v>44219</v>
      </c>
      <c r="R512" s="6">
        <f>Data_Table[[#This Row],[Shipping Date]]-Data_Table[[#This Row],[Order Date]]</f>
        <v>49</v>
      </c>
      <c r="S512" s="10">
        <v>2.25</v>
      </c>
      <c r="T512" s="10">
        <v>3.69</v>
      </c>
      <c r="U512" s="10">
        <v>1.44</v>
      </c>
      <c r="V512">
        <v>41</v>
      </c>
      <c r="W512" s="5">
        <v>92.25</v>
      </c>
      <c r="X512" s="3">
        <v>0.08</v>
      </c>
      <c r="Y512" s="5">
        <v>7.38</v>
      </c>
      <c r="Z512" s="5">
        <v>84.87</v>
      </c>
      <c r="AA512" s="5">
        <v>2.5</v>
      </c>
      <c r="AB512" s="5">
        <v>87.37</v>
      </c>
    </row>
    <row r="513" spans="1:28">
      <c r="A513" t="s">
        <v>1332</v>
      </c>
      <c r="B513" s="1">
        <v>44171</v>
      </c>
      <c r="C513" s="6">
        <f t="shared" si="22"/>
        <v>2020</v>
      </c>
      <c r="D513" s="9" t="str">
        <f t="shared" si="21"/>
        <v>Q4</v>
      </c>
      <c r="E513" s="7">
        <f t="shared" si="23"/>
        <v>12</v>
      </c>
      <c r="F513" t="s">
        <v>918</v>
      </c>
      <c r="G513" t="s">
        <v>617</v>
      </c>
      <c r="H513" t="s">
        <v>39</v>
      </c>
      <c r="I513" t="s">
        <v>39</v>
      </c>
      <c r="J513" t="s">
        <v>72</v>
      </c>
      <c r="K513" t="s">
        <v>30</v>
      </c>
      <c r="L513" t="s">
        <v>31</v>
      </c>
      <c r="M513" t="s">
        <v>492</v>
      </c>
      <c r="N513" t="s">
        <v>50</v>
      </c>
      <c r="O513" t="s">
        <v>58</v>
      </c>
      <c r="P513" t="s">
        <v>52</v>
      </c>
      <c r="Q513" s="1">
        <v>44207</v>
      </c>
      <c r="R513" s="6">
        <f>Data_Table[[#This Row],[Shipping Date]]-Data_Table[[#This Row],[Order Date]]</f>
        <v>36</v>
      </c>
      <c r="S513" s="10">
        <v>1.82</v>
      </c>
      <c r="T513" s="10">
        <v>2.84</v>
      </c>
      <c r="U513" s="10">
        <v>1.02</v>
      </c>
      <c r="V513">
        <v>21</v>
      </c>
      <c r="W513" s="5">
        <v>38.22</v>
      </c>
      <c r="X513" s="3">
        <v>0.01</v>
      </c>
      <c r="Y513" s="5">
        <v>0.38</v>
      </c>
      <c r="Z513" s="5">
        <v>37.840000000000003</v>
      </c>
      <c r="AA513" s="5">
        <v>5.44</v>
      </c>
      <c r="AB513" s="5">
        <v>43.28</v>
      </c>
    </row>
    <row r="514" spans="1:28">
      <c r="A514" t="s">
        <v>1333</v>
      </c>
      <c r="B514" s="1">
        <v>44173</v>
      </c>
      <c r="C514" s="6">
        <f t="shared" si="22"/>
        <v>2020</v>
      </c>
      <c r="D514" s="9" t="str">
        <f t="shared" si="21"/>
        <v>Q4</v>
      </c>
      <c r="E514" s="7">
        <f t="shared" si="23"/>
        <v>12</v>
      </c>
      <c r="F514" t="s">
        <v>410</v>
      </c>
      <c r="G514" t="s">
        <v>619</v>
      </c>
      <c r="H514" t="s">
        <v>39</v>
      </c>
      <c r="I514" t="s">
        <v>39</v>
      </c>
      <c r="J514" t="s">
        <v>46</v>
      </c>
      <c r="K514" t="s">
        <v>525</v>
      </c>
      <c r="L514" t="s">
        <v>176</v>
      </c>
      <c r="M514" t="s">
        <v>495</v>
      </c>
      <c r="N514" t="s">
        <v>57</v>
      </c>
      <c r="O514" t="s">
        <v>34</v>
      </c>
      <c r="P514" t="s">
        <v>35</v>
      </c>
      <c r="Q514" s="1">
        <v>44228</v>
      </c>
      <c r="R514" s="6">
        <f>Data_Table[[#This Row],[Shipping Date]]-Data_Table[[#This Row],[Order Date]]</f>
        <v>55</v>
      </c>
      <c r="S514" s="10">
        <v>178.83</v>
      </c>
      <c r="T514" s="10">
        <v>415.88</v>
      </c>
      <c r="U514" s="10">
        <v>237.05</v>
      </c>
      <c r="V514">
        <v>4</v>
      </c>
      <c r="W514" s="5">
        <v>715.32</v>
      </c>
      <c r="X514" s="3">
        <v>0.03</v>
      </c>
      <c r="Y514" s="5">
        <v>21.46</v>
      </c>
      <c r="Z514" s="5">
        <v>693.86</v>
      </c>
      <c r="AA514" s="5">
        <v>11.37</v>
      </c>
      <c r="AB514" s="5">
        <v>705.23</v>
      </c>
    </row>
    <row r="515" spans="1:28">
      <c r="A515" t="s">
        <v>1334</v>
      </c>
      <c r="B515" s="1">
        <v>44174</v>
      </c>
      <c r="C515" s="6">
        <f t="shared" si="22"/>
        <v>2020</v>
      </c>
      <c r="D515" s="9" t="str">
        <f t="shared" si="21"/>
        <v>Q4</v>
      </c>
      <c r="E515" s="7">
        <f t="shared" si="23"/>
        <v>12</v>
      </c>
      <c r="F515" t="s">
        <v>923</v>
      </c>
      <c r="G515" t="s">
        <v>621</v>
      </c>
      <c r="H515" t="s">
        <v>45</v>
      </c>
      <c r="I515" t="s">
        <v>45</v>
      </c>
      <c r="J515" t="s">
        <v>72</v>
      </c>
      <c r="K515" t="s">
        <v>47</v>
      </c>
      <c r="L515" t="s">
        <v>31</v>
      </c>
      <c r="M515" t="s">
        <v>498</v>
      </c>
      <c r="N515" t="s">
        <v>33</v>
      </c>
      <c r="O515" t="s">
        <v>41</v>
      </c>
      <c r="P515" t="s">
        <v>35</v>
      </c>
      <c r="Q515" s="1">
        <v>44193</v>
      </c>
      <c r="R515" s="6">
        <f>Data_Table[[#This Row],[Shipping Date]]-Data_Table[[#This Row],[Order Date]]</f>
        <v>19</v>
      </c>
      <c r="S515" s="10">
        <v>12.39</v>
      </c>
      <c r="T515" s="10">
        <v>19.98</v>
      </c>
      <c r="U515" s="10">
        <v>7.59</v>
      </c>
      <c r="V515">
        <v>48</v>
      </c>
      <c r="W515" s="5">
        <v>594.72</v>
      </c>
      <c r="X515" s="3">
        <v>0.01</v>
      </c>
      <c r="Y515" s="5">
        <v>5.95</v>
      </c>
      <c r="Z515" s="5">
        <v>588.77</v>
      </c>
      <c r="AA515" s="5">
        <v>5.77</v>
      </c>
      <c r="AB515" s="5">
        <v>594.54</v>
      </c>
    </row>
    <row r="516" spans="1:28">
      <c r="A516" t="s">
        <v>1335</v>
      </c>
      <c r="B516" s="1">
        <v>44175</v>
      </c>
      <c r="C516" s="6">
        <f t="shared" si="22"/>
        <v>2020</v>
      </c>
      <c r="D516" s="9" t="str">
        <f t="shared" si="21"/>
        <v>Q4</v>
      </c>
      <c r="E516" s="7">
        <f t="shared" si="23"/>
        <v>12</v>
      </c>
      <c r="F516" t="s">
        <v>926</v>
      </c>
      <c r="G516" t="s">
        <v>623</v>
      </c>
      <c r="H516" t="s">
        <v>27</v>
      </c>
      <c r="I516" t="s">
        <v>28</v>
      </c>
      <c r="J516" t="s">
        <v>29</v>
      </c>
      <c r="K516" t="s">
        <v>416</v>
      </c>
      <c r="L516" t="s">
        <v>31</v>
      </c>
      <c r="M516" t="s">
        <v>501</v>
      </c>
      <c r="N516" t="s">
        <v>57</v>
      </c>
      <c r="O516" t="s">
        <v>34</v>
      </c>
      <c r="P516" t="s">
        <v>35</v>
      </c>
      <c r="Q516" s="1">
        <v>44179</v>
      </c>
      <c r="R516" s="6">
        <f>Data_Table[[#This Row],[Shipping Date]]-Data_Table[[#This Row],[Order Date]]</f>
        <v>4</v>
      </c>
      <c r="S516" s="10">
        <v>4.1900000000000004</v>
      </c>
      <c r="T516" s="10">
        <v>10.23</v>
      </c>
      <c r="U516" s="10">
        <v>6.04</v>
      </c>
      <c r="V516">
        <v>46</v>
      </c>
      <c r="W516" s="5">
        <v>192.74</v>
      </c>
      <c r="X516" s="3">
        <v>0.01</v>
      </c>
      <c r="Y516" s="5">
        <v>1.93</v>
      </c>
      <c r="Z516" s="5">
        <v>190.81</v>
      </c>
      <c r="AA516" s="5">
        <v>4.68</v>
      </c>
      <c r="AB516" s="5">
        <v>195.49</v>
      </c>
    </row>
    <row r="517" spans="1:28">
      <c r="A517" t="s">
        <v>1336</v>
      </c>
      <c r="B517" s="1">
        <v>44175</v>
      </c>
      <c r="C517" s="6">
        <f t="shared" si="22"/>
        <v>2020</v>
      </c>
      <c r="D517" s="9" t="str">
        <f t="shared" ref="D517:D580" si="24">"Q"&amp;ROUNDUP(MONTH(B517)/3,0)</f>
        <v>Q4</v>
      </c>
      <c r="E517" s="7">
        <f t="shared" si="23"/>
        <v>12</v>
      </c>
      <c r="F517" t="s">
        <v>929</v>
      </c>
      <c r="G517" t="s">
        <v>625</v>
      </c>
      <c r="H517" t="s">
        <v>27</v>
      </c>
      <c r="I517" t="s">
        <v>28</v>
      </c>
      <c r="J517" t="s">
        <v>29</v>
      </c>
      <c r="K517" t="s">
        <v>167</v>
      </c>
      <c r="L517" t="s">
        <v>48</v>
      </c>
      <c r="M517" t="s">
        <v>504</v>
      </c>
      <c r="N517" t="s">
        <v>33</v>
      </c>
      <c r="O517" t="s">
        <v>41</v>
      </c>
      <c r="P517" t="s">
        <v>35</v>
      </c>
      <c r="Q517" s="1">
        <v>44217</v>
      </c>
      <c r="R517" s="6">
        <f>Data_Table[[#This Row],[Shipping Date]]-Data_Table[[#This Row],[Order Date]]</f>
        <v>42</v>
      </c>
      <c r="S517" s="10">
        <v>1.87</v>
      </c>
      <c r="T517" s="10">
        <v>8.1199999999999992</v>
      </c>
      <c r="U517" s="10">
        <v>6.25</v>
      </c>
      <c r="V517">
        <v>11</v>
      </c>
      <c r="W517" s="5">
        <v>20.57</v>
      </c>
      <c r="X517" s="3">
        <v>0.06</v>
      </c>
      <c r="Y517" s="5">
        <v>1.23</v>
      </c>
      <c r="Z517" s="5">
        <v>19.34</v>
      </c>
      <c r="AA517" s="5">
        <v>2.83</v>
      </c>
      <c r="AB517" s="5">
        <v>22.17</v>
      </c>
    </row>
    <row r="518" spans="1:28">
      <c r="A518" t="s">
        <v>1337</v>
      </c>
      <c r="B518" s="1">
        <v>44178</v>
      </c>
      <c r="C518" s="6">
        <f t="shared" ref="C518:C581" si="25">YEAR(B518)</f>
        <v>2020</v>
      </c>
      <c r="D518" s="9" t="str">
        <f t="shared" si="24"/>
        <v>Q4</v>
      </c>
      <c r="E518" s="7">
        <f t="shared" ref="E518:E581" si="26">MONTH(B518)</f>
        <v>12</v>
      </c>
      <c r="F518" t="s">
        <v>932</v>
      </c>
      <c r="G518" t="s">
        <v>627</v>
      </c>
      <c r="H518" t="s">
        <v>39</v>
      </c>
      <c r="I518" t="s">
        <v>39</v>
      </c>
      <c r="J518" t="s">
        <v>29</v>
      </c>
      <c r="K518" t="s">
        <v>62</v>
      </c>
      <c r="L518" t="s">
        <v>176</v>
      </c>
      <c r="M518" t="s">
        <v>507</v>
      </c>
      <c r="N518" t="s">
        <v>50</v>
      </c>
      <c r="O518" t="s">
        <v>51</v>
      </c>
      <c r="P518" t="s">
        <v>35</v>
      </c>
      <c r="Q518" s="1">
        <v>44191</v>
      </c>
      <c r="R518" s="6">
        <f>Data_Table[[#This Row],[Shipping Date]]-Data_Table[[#This Row],[Order Date]]</f>
        <v>13</v>
      </c>
      <c r="S518" s="10">
        <v>4.59</v>
      </c>
      <c r="T518" s="10">
        <v>7.28</v>
      </c>
      <c r="U518" s="10">
        <v>2.69</v>
      </c>
      <c r="V518">
        <v>36</v>
      </c>
      <c r="W518" s="5">
        <v>165.24</v>
      </c>
      <c r="X518" s="3">
        <v>0.05</v>
      </c>
      <c r="Y518" s="5">
        <v>8.26</v>
      </c>
      <c r="Z518" s="5">
        <v>156.97999999999999</v>
      </c>
      <c r="AA518" s="5">
        <v>11.15</v>
      </c>
      <c r="AB518" s="5">
        <v>168.13</v>
      </c>
    </row>
    <row r="519" spans="1:28">
      <c r="A519" t="s">
        <v>1338</v>
      </c>
      <c r="B519" s="1">
        <v>44181</v>
      </c>
      <c r="C519" s="6">
        <f t="shared" si="25"/>
        <v>2020</v>
      </c>
      <c r="D519" s="9" t="str">
        <f t="shared" si="24"/>
        <v>Q4</v>
      </c>
      <c r="E519" s="7">
        <f t="shared" si="26"/>
        <v>12</v>
      </c>
      <c r="F519" t="s">
        <v>935</v>
      </c>
      <c r="G519" t="s">
        <v>629</v>
      </c>
      <c r="H519" t="s">
        <v>45</v>
      </c>
      <c r="I519" t="s">
        <v>45</v>
      </c>
      <c r="J519" t="s">
        <v>29</v>
      </c>
      <c r="K519" t="s">
        <v>30</v>
      </c>
      <c r="L519" t="s">
        <v>31</v>
      </c>
      <c r="M519" t="s">
        <v>510</v>
      </c>
      <c r="N519" t="s">
        <v>57</v>
      </c>
      <c r="O519" t="s">
        <v>58</v>
      </c>
      <c r="P519" t="s">
        <v>35</v>
      </c>
      <c r="Q519" s="1">
        <v>44215</v>
      </c>
      <c r="R519" s="6">
        <f>Data_Table[[#This Row],[Shipping Date]]-Data_Table[[#This Row],[Order Date]]</f>
        <v>34</v>
      </c>
      <c r="S519" s="10">
        <v>2.1800000000000002</v>
      </c>
      <c r="T519" s="10">
        <v>3.52</v>
      </c>
      <c r="U519" s="10">
        <v>1.34</v>
      </c>
      <c r="V519">
        <v>23</v>
      </c>
      <c r="W519" s="5">
        <v>50.14</v>
      </c>
      <c r="X519" s="3">
        <v>7.0000000000000007E-2</v>
      </c>
      <c r="Y519" s="5">
        <v>3.51</v>
      </c>
      <c r="Z519" s="5">
        <v>46.63</v>
      </c>
      <c r="AA519" s="5">
        <v>6.83</v>
      </c>
      <c r="AB519" s="5">
        <v>53.46</v>
      </c>
    </row>
    <row r="520" spans="1:28">
      <c r="A520" t="s">
        <v>1339</v>
      </c>
      <c r="B520" s="1">
        <v>44187</v>
      </c>
      <c r="C520" s="6">
        <f t="shared" si="25"/>
        <v>2020</v>
      </c>
      <c r="D520" s="9" t="str">
        <f t="shared" si="24"/>
        <v>Q4</v>
      </c>
      <c r="E520" s="7">
        <f t="shared" si="26"/>
        <v>12</v>
      </c>
      <c r="F520" t="s">
        <v>938</v>
      </c>
      <c r="G520" t="s">
        <v>631</v>
      </c>
      <c r="H520" t="s">
        <v>27</v>
      </c>
      <c r="I520" t="s">
        <v>28</v>
      </c>
      <c r="J520" t="s">
        <v>29</v>
      </c>
      <c r="K520" t="s">
        <v>30</v>
      </c>
      <c r="L520" t="s">
        <v>31</v>
      </c>
      <c r="M520" t="s">
        <v>513</v>
      </c>
      <c r="N520" t="s">
        <v>33</v>
      </c>
      <c r="O520" t="s">
        <v>51</v>
      </c>
      <c r="P520" t="s">
        <v>35</v>
      </c>
      <c r="Q520" s="1">
        <v>44195</v>
      </c>
      <c r="R520" s="6">
        <f>Data_Table[[#This Row],[Shipping Date]]-Data_Table[[#This Row],[Order Date]]</f>
        <v>8</v>
      </c>
      <c r="S520" s="10">
        <v>0.92</v>
      </c>
      <c r="T520" s="10">
        <v>1.81</v>
      </c>
      <c r="U520" s="10">
        <v>0.89</v>
      </c>
      <c r="V520">
        <v>48</v>
      </c>
      <c r="W520" s="5">
        <v>44.16</v>
      </c>
      <c r="X520" s="3">
        <v>0.1</v>
      </c>
      <c r="Y520" s="5">
        <v>4.42</v>
      </c>
      <c r="Z520" s="5">
        <v>39.74</v>
      </c>
      <c r="AA520" s="5">
        <v>1.56</v>
      </c>
      <c r="AB520" s="5">
        <v>41.3</v>
      </c>
    </row>
    <row r="521" spans="1:28">
      <c r="A521" t="s">
        <v>1340</v>
      </c>
      <c r="B521" s="1">
        <v>44190</v>
      </c>
      <c r="C521" s="6">
        <f t="shared" si="25"/>
        <v>2020</v>
      </c>
      <c r="D521" s="9" t="str">
        <f t="shared" si="24"/>
        <v>Q4</v>
      </c>
      <c r="E521" s="7">
        <f t="shared" si="26"/>
        <v>12</v>
      </c>
      <c r="F521" t="s">
        <v>941</v>
      </c>
      <c r="G521" t="s">
        <v>633</v>
      </c>
      <c r="H521" t="s">
        <v>27</v>
      </c>
      <c r="I521" t="s">
        <v>28</v>
      </c>
      <c r="J521" t="s">
        <v>72</v>
      </c>
      <c r="K521" t="s">
        <v>525</v>
      </c>
      <c r="L521" t="s">
        <v>31</v>
      </c>
      <c r="M521" t="s">
        <v>516</v>
      </c>
      <c r="N521" t="s">
        <v>57</v>
      </c>
      <c r="O521" t="s">
        <v>34</v>
      </c>
      <c r="P521" t="s">
        <v>35</v>
      </c>
      <c r="Q521" s="1">
        <v>44191</v>
      </c>
      <c r="R521" s="6">
        <f>Data_Table[[#This Row],[Shipping Date]]-Data_Table[[#This Row],[Order Date]]</f>
        <v>1</v>
      </c>
      <c r="S521" s="10">
        <v>216</v>
      </c>
      <c r="T521" s="10">
        <v>449.99</v>
      </c>
      <c r="U521" s="10">
        <v>233.99</v>
      </c>
      <c r="V521">
        <v>10</v>
      </c>
      <c r="W521" s="5">
        <v>2160</v>
      </c>
      <c r="X521" s="3">
        <v>0.01</v>
      </c>
      <c r="Y521" s="5">
        <v>21.6</v>
      </c>
      <c r="Z521" s="5">
        <v>2138.4</v>
      </c>
      <c r="AA521" s="5">
        <v>24.49</v>
      </c>
      <c r="AB521" s="5">
        <v>2162.89</v>
      </c>
    </row>
    <row r="522" spans="1:28">
      <c r="A522" t="s">
        <v>1341</v>
      </c>
      <c r="B522" s="1">
        <v>44191</v>
      </c>
      <c r="C522" s="6">
        <f t="shared" si="25"/>
        <v>2020</v>
      </c>
      <c r="D522" s="9" t="str">
        <f t="shared" si="24"/>
        <v>Q4</v>
      </c>
      <c r="E522" s="7">
        <f t="shared" si="26"/>
        <v>12</v>
      </c>
      <c r="F522" t="s">
        <v>944</v>
      </c>
      <c r="G522" t="s">
        <v>635</v>
      </c>
      <c r="H522" t="s">
        <v>39</v>
      </c>
      <c r="I522" t="s">
        <v>39</v>
      </c>
      <c r="J522" t="s">
        <v>72</v>
      </c>
      <c r="K522" t="s">
        <v>62</v>
      </c>
      <c r="L522" t="s">
        <v>176</v>
      </c>
      <c r="M522" t="s">
        <v>519</v>
      </c>
      <c r="N522" t="s">
        <v>33</v>
      </c>
      <c r="O522" t="s">
        <v>41</v>
      </c>
      <c r="P522" t="s">
        <v>35</v>
      </c>
      <c r="Q522" s="1">
        <v>44242</v>
      </c>
      <c r="R522" s="6">
        <f>Data_Table[[#This Row],[Shipping Date]]-Data_Table[[#This Row],[Order Date]]</f>
        <v>51</v>
      </c>
      <c r="S522" s="10">
        <v>1.6</v>
      </c>
      <c r="T522" s="10">
        <v>2.62</v>
      </c>
      <c r="U522" s="10">
        <v>1.02</v>
      </c>
      <c r="V522">
        <v>37</v>
      </c>
      <c r="W522" s="5">
        <v>59.2</v>
      </c>
      <c r="X522" s="3">
        <v>0.01</v>
      </c>
      <c r="Y522" s="5">
        <v>0.59</v>
      </c>
      <c r="Z522" s="5">
        <v>58.61</v>
      </c>
      <c r="AA522" s="5">
        <v>0.8</v>
      </c>
      <c r="AB522" s="5">
        <v>59.41</v>
      </c>
    </row>
    <row r="523" spans="1:28">
      <c r="A523" t="s">
        <v>1342</v>
      </c>
      <c r="B523" s="1">
        <v>44191</v>
      </c>
      <c r="C523" s="6">
        <f t="shared" si="25"/>
        <v>2020</v>
      </c>
      <c r="D523" s="9" t="str">
        <f t="shared" si="24"/>
        <v>Q4</v>
      </c>
      <c r="E523" s="7">
        <f t="shared" si="26"/>
        <v>12</v>
      </c>
      <c r="F523" t="s">
        <v>947</v>
      </c>
      <c r="G523" t="s">
        <v>637</v>
      </c>
      <c r="H523" t="s">
        <v>45</v>
      </c>
      <c r="I523" t="s">
        <v>45</v>
      </c>
      <c r="J523" t="s">
        <v>46</v>
      </c>
      <c r="K523" t="s">
        <v>125</v>
      </c>
      <c r="L523" t="s">
        <v>176</v>
      </c>
      <c r="M523" t="s">
        <v>522</v>
      </c>
      <c r="N523" t="s">
        <v>50</v>
      </c>
      <c r="O523" t="s">
        <v>51</v>
      </c>
      <c r="P523" t="s">
        <v>35</v>
      </c>
      <c r="Q523" s="1">
        <v>44233</v>
      </c>
      <c r="R523" s="6">
        <f>Data_Table[[#This Row],[Shipping Date]]-Data_Table[[#This Row],[Order Date]]</f>
        <v>42</v>
      </c>
      <c r="S523" s="10">
        <v>3.52</v>
      </c>
      <c r="T523" s="10">
        <v>5.68</v>
      </c>
      <c r="U523" s="10">
        <v>2.16</v>
      </c>
      <c r="V523">
        <v>42</v>
      </c>
      <c r="W523" s="5">
        <v>147.84</v>
      </c>
      <c r="X523" s="3">
        <v>0.05</v>
      </c>
      <c r="Y523" s="5">
        <v>7.39</v>
      </c>
      <c r="Z523" s="5">
        <v>140.44999999999999</v>
      </c>
      <c r="AA523" s="5">
        <v>1.39</v>
      </c>
      <c r="AB523" s="5">
        <v>141.84</v>
      </c>
    </row>
    <row r="524" spans="1:28">
      <c r="A524" t="s">
        <v>1343</v>
      </c>
      <c r="B524" s="1">
        <v>44192</v>
      </c>
      <c r="C524" s="6">
        <f t="shared" si="25"/>
        <v>2020</v>
      </c>
      <c r="D524" s="9" t="str">
        <f t="shared" si="24"/>
        <v>Q4</v>
      </c>
      <c r="E524" s="7">
        <f t="shared" si="26"/>
        <v>12</v>
      </c>
      <c r="F524" t="s">
        <v>950</v>
      </c>
      <c r="G524" t="s">
        <v>639</v>
      </c>
      <c r="H524" t="s">
        <v>27</v>
      </c>
      <c r="I524" t="s">
        <v>28</v>
      </c>
      <c r="J524" t="s">
        <v>46</v>
      </c>
      <c r="K524" t="s">
        <v>525</v>
      </c>
      <c r="L524" t="s">
        <v>73</v>
      </c>
      <c r="M524" t="s">
        <v>526</v>
      </c>
      <c r="N524" t="s">
        <v>57</v>
      </c>
      <c r="O524" t="s">
        <v>58</v>
      </c>
      <c r="P524" t="s">
        <v>52</v>
      </c>
      <c r="Q524" s="1">
        <v>44232</v>
      </c>
      <c r="R524" s="6">
        <f>Data_Table[[#This Row],[Shipping Date]]-Data_Table[[#This Row],[Order Date]]</f>
        <v>40</v>
      </c>
      <c r="S524" s="10">
        <v>1.59</v>
      </c>
      <c r="T524" s="10">
        <v>2.61</v>
      </c>
      <c r="U524" s="10">
        <v>1.02</v>
      </c>
      <c r="V524">
        <v>37</v>
      </c>
      <c r="W524" s="5">
        <v>58.83</v>
      </c>
      <c r="X524" s="3">
        <v>0.09</v>
      </c>
      <c r="Y524" s="5">
        <v>5.29</v>
      </c>
      <c r="Z524" s="5">
        <v>53.54</v>
      </c>
      <c r="AA524" s="5">
        <v>0.5</v>
      </c>
      <c r="AB524" s="5">
        <v>54.04</v>
      </c>
    </row>
    <row r="525" spans="1:28">
      <c r="A525" t="s">
        <v>1344</v>
      </c>
      <c r="B525" s="1">
        <v>44193</v>
      </c>
      <c r="C525" s="6">
        <f t="shared" si="25"/>
        <v>2020</v>
      </c>
      <c r="D525" s="9" t="str">
        <f t="shared" si="24"/>
        <v>Q4</v>
      </c>
      <c r="E525" s="7">
        <f t="shared" si="26"/>
        <v>12</v>
      </c>
      <c r="F525" t="s">
        <v>953</v>
      </c>
      <c r="G525" t="s">
        <v>641</v>
      </c>
      <c r="H525" t="s">
        <v>39</v>
      </c>
      <c r="I525" t="s">
        <v>39</v>
      </c>
      <c r="J525" t="s">
        <v>72</v>
      </c>
      <c r="K525" t="s">
        <v>47</v>
      </c>
      <c r="L525" t="s">
        <v>176</v>
      </c>
      <c r="M525" t="s">
        <v>529</v>
      </c>
      <c r="N525" t="s">
        <v>33</v>
      </c>
      <c r="O525" t="s">
        <v>34</v>
      </c>
      <c r="P525" t="s">
        <v>35</v>
      </c>
      <c r="Q525" s="1">
        <v>44235</v>
      </c>
      <c r="R525" s="6">
        <f>Data_Table[[#This Row],[Shipping Date]]-Data_Table[[#This Row],[Order Date]]</f>
        <v>42</v>
      </c>
      <c r="S525" s="10">
        <v>7.13</v>
      </c>
      <c r="T525" s="10">
        <v>20.98</v>
      </c>
      <c r="U525" s="10">
        <v>13.85</v>
      </c>
      <c r="V525">
        <v>47</v>
      </c>
      <c r="W525" s="5">
        <v>335.11</v>
      </c>
      <c r="X525" s="3">
        <v>0.01</v>
      </c>
      <c r="Y525" s="5">
        <v>3.35</v>
      </c>
      <c r="Z525" s="5">
        <v>331.76</v>
      </c>
      <c r="AA525" s="5">
        <v>5.42</v>
      </c>
      <c r="AB525" s="5">
        <v>337.18</v>
      </c>
    </row>
    <row r="526" spans="1:28">
      <c r="A526" t="s">
        <v>1345</v>
      </c>
      <c r="B526" s="1">
        <v>44193</v>
      </c>
      <c r="C526" s="6">
        <f t="shared" si="25"/>
        <v>2020</v>
      </c>
      <c r="D526" s="9" t="str">
        <f t="shared" si="24"/>
        <v>Q4</v>
      </c>
      <c r="E526" s="7">
        <f t="shared" si="26"/>
        <v>12</v>
      </c>
      <c r="F526" t="s">
        <v>956</v>
      </c>
      <c r="G526" t="s">
        <v>643</v>
      </c>
      <c r="H526" t="s">
        <v>45</v>
      </c>
      <c r="I526" t="s">
        <v>45</v>
      </c>
      <c r="J526" t="s">
        <v>29</v>
      </c>
      <c r="K526" t="s">
        <v>30</v>
      </c>
      <c r="L526" t="s">
        <v>31</v>
      </c>
      <c r="M526" t="s">
        <v>532</v>
      </c>
      <c r="N526" t="s">
        <v>33</v>
      </c>
      <c r="O526" t="s">
        <v>41</v>
      </c>
      <c r="P526" t="s">
        <v>35</v>
      </c>
      <c r="Q526" s="1">
        <v>44234</v>
      </c>
      <c r="R526" s="6">
        <f>Data_Table[[#This Row],[Shipping Date]]-Data_Table[[#This Row],[Order Date]]</f>
        <v>41</v>
      </c>
      <c r="S526" s="10">
        <v>22.18</v>
      </c>
      <c r="T526" s="10">
        <v>54.1</v>
      </c>
      <c r="U526" s="10">
        <v>31.92</v>
      </c>
      <c r="V526">
        <v>5</v>
      </c>
      <c r="W526" s="5">
        <v>110.9</v>
      </c>
      <c r="X526" s="3">
        <v>0.04</v>
      </c>
      <c r="Y526" s="5">
        <v>4.4400000000000004</v>
      </c>
      <c r="Z526" s="5">
        <v>106.46</v>
      </c>
      <c r="AA526" s="5">
        <v>19.989999999999998</v>
      </c>
      <c r="AB526" s="5">
        <v>126.45</v>
      </c>
    </row>
    <row r="527" spans="1:28">
      <c r="A527" t="s">
        <v>1346</v>
      </c>
      <c r="B527" s="1">
        <v>44195</v>
      </c>
      <c r="C527" s="6">
        <f t="shared" si="25"/>
        <v>2020</v>
      </c>
      <c r="D527" s="9" t="str">
        <f t="shared" si="24"/>
        <v>Q4</v>
      </c>
      <c r="E527" s="7">
        <f t="shared" si="26"/>
        <v>12</v>
      </c>
      <c r="F527" t="s">
        <v>959</v>
      </c>
      <c r="G527" t="s">
        <v>645</v>
      </c>
      <c r="H527" t="s">
        <v>27</v>
      </c>
      <c r="I527" t="s">
        <v>28</v>
      </c>
      <c r="J527" t="s">
        <v>46</v>
      </c>
      <c r="K527" t="s">
        <v>116</v>
      </c>
      <c r="L527" t="s">
        <v>31</v>
      </c>
      <c r="M527" t="s">
        <v>535</v>
      </c>
      <c r="N527" t="s">
        <v>50</v>
      </c>
      <c r="O527" t="s">
        <v>51</v>
      </c>
      <c r="P527" t="s">
        <v>35</v>
      </c>
      <c r="Q527" s="1">
        <v>44252</v>
      </c>
      <c r="R527" s="6">
        <f>Data_Table[[#This Row],[Shipping Date]]-Data_Table[[#This Row],[Order Date]]</f>
        <v>57</v>
      </c>
      <c r="S527" s="10">
        <v>1.82</v>
      </c>
      <c r="T527" s="10">
        <v>2.84</v>
      </c>
      <c r="U527" s="10">
        <v>1.02</v>
      </c>
      <c r="V527">
        <v>27</v>
      </c>
      <c r="W527" s="5">
        <v>49.14</v>
      </c>
      <c r="X527" s="3">
        <v>0.03</v>
      </c>
      <c r="Y527" s="5">
        <v>1.47</v>
      </c>
      <c r="Z527" s="5">
        <v>47.67</v>
      </c>
      <c r="AA527" s="5">
        <v>5.44</v>
      </c>
      <c r="AB527" s="5">
        <v>53.11</v>
      </c>
    </row>
    <row r="528" spans="1:28">
      <c r="A528" t="s">
        <v>1347</v>
      </c>
      <c r="B528" s="1">
        <v>44197</v>
      </c>
      <c r="C528" s="6">
        <f t="shared" si="25"/>
        <v>2021</v>
      </c>
      <c r="D528" s="9" t="str">
        <f t="shared" si="24"/>
        <v>Q1</v>
      </c>
      <c r="E528" s="7">
        <f t="shared" si="26"/>
        <v>1</v>
      </c>
      <c r="F528" t="s">
        <v>962</v>
      </c>
      <c r="G528" t="s">
        <v>647</v>
      </c>
      <c r="H528" t="s">
        <v>39</v>
      </c>
      <c r="I528" t="s">
        <v>39</v>
      </c>
      <c r="J528" t="s">
        <v>46</v>
      </c>
      <c r="K528" t="s">
        <v>62</v>
      </c>
      <c r="L528" t="s">
        <v>31</v>
      </c>
      <c r="M528" t="s">
        <v>538</v>
      </c>
      <c r="N528" t="s">
        <v>33</v>
      </c>
      <c r="O528" t="s">
        <v>58</v>
      </c>
      <c r="P528" t="s">
        <v>35</v>
      </c>
      <c r="Q528" s="1">
        <v>44219</v>
      </c>
      <c r="R528" s="6">
        <f>Data_Table[[#This Row],[Shipping Date]]-Data_Table[[#This Row],[Order Date]]</f>
        <v>22</v>
      </c>
      <c r="S528" s="10">
        <v>2.87</v>
      </c>
      <c r="T528" s="10">
        <v>6.84</v>
      </c>
      <c r="U528" s="10">
        <v>3.97</v>
      </c>
      <c r="V528">
        <v>35</v>
      </c>
      <c r="W528" s="5">
        <v>100.45</v>
      </c>
      <c r="X528" s="3">
        <v>0.01</v>
      </c>
      <c r="Y528" s="5">
        <v>1</v>
      </c>
      <c r="Z528" s="5">
        <v>99.45</v>
      </c>
      <c r="AA528" s="5">
        <v>4.42</v>
      </c>
      <c r="AB528" s="5">
        <v>103.87</v>
      </c>
    </row>
    <row r="529" spans="1:28">
      <c r="A529" t="s">
        <v>1348</v>
      </c>
      <c r="B529" s="1">
        <v>44198</v>
      </c>
      <c r="C529" s="6">
        <f t="shared" si="25"/>
        <v>2021</v>
      </c>
      <c r="D529" s="9" t="str">
        <f t="shared" si="24"/>
        <v>Q1</v>
      </c>
      <c r="E529" s="7">
        <f t="shared" si="26"/>
        <v>1</v>
      </c>
      <c r="F529" t="s">
        <v>965</v>
      </c>
      <c r="G529" t="s">
        <v>649</v>
      </c>
      <c r="H529" t="s">
        <v>45</v>
      </c>
      <c r="I529" t="s">
        <v>45</v>
      </c>
      <c r="J529" t="s">
        <v>29</v>
      </c>
      <c r="K529" t="s">
        <v>30</v>
      </c>
      <c r="L529" t="s">
        <v>48</v>
      </c>
      <c r="M529" t="s">
        <v>541</v>
      </c>
      <c r="N529" t="s">
        <v>33</v>
      </c>
      <c r="O529" t="s">
        <v>58</v>
      </c>
      <c r="P529" t="s">
        <v>35</v>
      </c>
      <c r="Q529" s="1">
        <v>44234</v>
      </c>
      <c r="R529" s="6">
        <f>Data_Table[[#This Row],[Shipping Date]]-Data_Table[[#This Row],[Order Date]]</f>
        <v>36</v>
      </c>
      <c r="S529" s="10">
        <v>19.78</v>
      </c>
      <c r="T529" s="10">
        <v>45.99</v>
      </c>
      <c r="U529" s="10">
        <v>26.21</v>
      </c>
      <c r="V529">
        <v>50</v>
      </c>
      <c r="W529" s="5">
        <v>989</v>
      </c>
      <c r="X529" s="3">
        <v>0</v>
      </c>
      <c r="Y529" s="5">
        <v>0</v>
      </c>
      <c r="Z529" s="5">
        <v>989</v>
      </c>
      <c r="AA529" s="5">
        <v>4.99</v>
      </c>
      <c r="AB529" s="5">
        <v>993.99</v>
      </c>
    </row>
    <row r="530" spans="1:28">
      <c r="A530" t="s">
        <v>1349</v>
      </c>
      <c r="B530" s="1">
        <v>44198</v>
      </c>
      <c r="C530" s="6">
        <f t="shared" si="25"/>
        <v>2021</v>
      </c>
      <c r="D530" s="9" t="str">
        <f t="shared" si="24"/>
        <v>Q1</v>
      </c>
      <c r="E530" s="7">
        <f t="shared" si="26"/>
        <v>1</v>
      </c>
      <c r="F530" t="s">
        <v>968</v>
      </c>
      <c r="G530" t="s">
        <v>651</v>
      </c>
      <c r="H530" t="s">
        <v>27</v>
      </c>
      <c r="I530" t="s">
        <v>28</v>
      </c>
      <c r="J530" t="s">
        <v>107</v>
      </c>
      <c r="K530" t="s">
        <v>525</v>
      </c>
      <c r="L530" t="s">
        <v>31</v>
      </c>
      <c r="M530" t="s">
        <v>544</v>
      </c>
      <c r="N530" t="s">
        <v>50</v>
      </c>
      <c r="O530" t="s">
        <v>58</v>
      </c>
      <c r="P530" t="s">
        <v>35</v>
      </c>
      <c r="Q530" s="1">
        <v>44257</v>
      </c>
      <c r="R530" s="6">
        <f>Data_Table[[#This Row],[Shipping Date]]-Data_Table[[#This Row],[Order Date]]</f>
        <v>59</v>
      </c>
      <c r="S530" s="10">
        <v>2.68</v>
      </c>
      <c r="T530" s="10">
        <v>6.08</v>
      </c>
      <c r="U530" s="10">
        <v>3.4</v>
      </c>
      <c r="V530">
        <v>30</v>
      </c>
      <c r="W530" s="5">
        <v>80.400000000000006</v>
      </c>
      <c r="X530" s="3">
        <v>0.04</v>
      </c>
      <c r="Y530" s="5">
        <v>3.22</v>
      </c>
      <c r="Z530" s="5">
        <v>77.180000000000007</v>
      </c>
      <c r="AA530" s="5">
        <v>1.17</v>
      </c>
      <c r="AB530" s="5">
        <v>78.349999999999994</v>
      </c>
    </row>
    <row r="531" spans="1:28">
      <c r="A531" t="s">
        <v>1350</v>
      </c>
      <c r="B531" s="1">
        <v>44203</v>
      </c>
      <c r="C531" s="6">
        <f t="shared" si="25"/>
        <v>2021</v>
      </c>
      <c r="D531" s="9" t="str">
        <f t="shared" si="24"/>
        <v>Q1</v>
      </c>
      <c r="E531" s="7">
        <f t="shared" si="26"/>
        <v>1</v>
      </c>
      <c r="F531" t="s">
        <v>971</v>
      </c>
      <c r="G531" t="s">
        <v>653</v>
      </c>
      <c r="H531" t="s">
        <v>39</v>
      </c>
      <c r="I531" t="s">
        <v>39</v>
      </c>
      <c r="J531" t="s">
        <v>29</v>
      </c>
      <c r="K531" t="s">
        <v>90</v>
      </c>
      <c r="L531" t="s">
        <v>31</v>
      </c>
      <c r="M531" t="s">
        <v>547</v>
      </c>
      <c r="N531" t="s">
        <v>57</v>
      </c>
      <c r="O531" t="s">
        <v>41</v>
      </c>
      <c r="P531" t="s">
        <v>35</v>
      </c>
      <c r="Q531" s="1">
        <v>44208</v>
      </c>
      <c r="R531" s="6">
        <f>Data_Table[[#This Row],[Shipping Date]]-Data_Table[[#This Row],[Order Date]]</f>
        <v>5</v>
      </c>
      <c r="S531" s="10">
        <v>5.33</v>
      </c>
      <c r="T531" s="10">
        <v>8.6</v>
      </c>
      <c r="U531" s="10">
        <v>3.27</v>
      </c>
      <c r="V531">
        <v>48</v>
      </c>
      <c r="W531" s="5">
        <v>255.84</v>
      </c>
      <c r="X531" s="3">
        <v>0.02</v>
      </c>
      <c r="Y531" s="5">
        <v>5.12</v>
      </c>
      <c r="Z531" s="5">
        <v>250.72</v>
      </c>
      <c r="AA531" s="5">
        <v>6.19</v>
      </c>
      <c r="AB531" s="5">
        <v>256.91000000000003</v>
      </c>
    </row>
    <row r="532" spans="1:28">
      <c r="A532" t="s">
        <v>1351</v>
      </c>
      <c r="B532" s="1">
        <v>44203</v>
      </c>
      <c r="C532" s="6">
        <f t="shared" si="25"/>
        <v>2021</v>
      </c>
      <c r="D532" s="9" t="str">
        <f t="shared" si="24"/>
        <v>Q1</v>
      </c>
      <c r="E532" s="7">
        <f t="shared" si="26"/>
        <v>1</v>
      </c>
      <c r="F532" t="s">
        <v>974</v>
      </c>
      <c r="G532" t="s">
        <v>655</v>
      </c>
      <c r="H532" t="s">
        <v>45</v>
      </c>
      <c r="I532" t="s">
        <v>45</v>
      </c>
      <c r="J532" t="s">
        <v>72</v>
      </c>
      <c r="K532" t="s">
        <v>125</v>
      </c>
      <c r="L532" t="s">
        <v>31</v>
      </c>
      <c r="M532" t="s">
        <v>550</v>
      </c>
      <c r="N532" t="s">
        <v>50</v>
      </c>
      <c r="O532" t="s">
        <v>34</v>
      </c>
      <c r="P532" t="s">
        <v>52</v>
      </c>
      <c r="Q532" s="1">
        <v>44251</v>
      </c>
      <c r="R532" s="6">
        <f>Data_Table[[#This Row],[Shipping Date]]-Data_Table[[#This Row],[Order Date]]</f>
        <v>48</v>
      </c>
      <c r="S532" s="10">
        <v>4.46</v>
      </c>
      <c r="T532" s="10">
        <v>10.89</v>
      </c>
      <c r="U532" s="10">
        <v>6.43</v>
      </c>
      <c r="V532">
        <v>37</v>
      </c>
      <c r="W532" s="5">
        <v>165.02</v>
      </c>
      <c r="X532" s="3">
        <v>0</v>
      </c>
      <c r="Y532" s="5">
        <v>0</v>
      </c>
      <c r="Z532" s="5">
        <v>165.02</v>
      </c>
      <c r="AA532" s="5">
        <v>4.5</v>
      </c>
      <c r="AB532" s="5">
        <v>169.52</v>
      </c>
    </row>
    <row r="533" spans="1:28">
      <c r="A533" t="s">
        <v>1352</v>
      </c>
      <c r="B533" s="1">
        <v>44205</v>
      </c>
      <c r="C533" s="6">
        <f t="shared" si="25"/>
        <v>2021</v>
      </c>
      <c r="D533" s="9" t="str">
        <f t="shared" si="24"/>
        <v>Q1</v>
      </c>
      <c r="E533" s="7">
        <f t="shared" si="26"/>
        <v>1</v>
      </c>
      <c r="F533" t="s">
        <v>977</v>
      </c>
      <c r="G533" t="s">
        <v>657</v>
      </c>
      <c r="H533" t="s">
        <v>27</v>
      </c>
      <c r="I533" t="s">
        <v>28</v>
      </c>
      <c r="J533" t="s">
        <v>72</v>
      </c>
      <c r="K533" t="s">
        <v>90</v>
      </c>
      <c r="L533" t="s">
        <v>176</v>
      </c>
      <c r="M533" t="s">
        <v>553</v>
      </c>
      <c r="N533" t="s">
        <v>57</v>
      </c>
      <c r="O533" t="s">
        <v>41</v>
      </c>
      <c r="P533" t="s">
        <v>35</v>
      </c>
      <c r="Q533" s="1">
        <v>44251</v>
      </c>
      <c r="R533" s="6">
        <f>Data_Table[[#This Row],[Shipping Date]]-Data_Table[[#This Row],[Order Date]]</f>
        <v>46</v>
      </c>
      <c r="S533" s="10">
        <v>0.87</v>
      </c>
      <c r="T533" s="10">
        <v>1.81</v>
      </c>
      <c r="U533" s="10">
        <v>0.94</v>
      </c>
      <c r="V533">
        <v>9</v>
      </c>
      <c r="W533" s="5">
        <v>7.83</v>
      </c>
      <c r="X533" s="3">
        <v>0.09</v>
      </c>
      <c r="Y533" s="5">
        <v>0.7</v>
      </c>
      <c r="Z533" s="5">
        <v>7.13</v>
      </c>
      <c r="AA533" s="5">
        <v>0.75</v>
      </c>
      <c r="AB533" s="5">
        <v>7.88</v>
      </c>
    </row>
    <row r="534" spans="1:28">
      <c r="A534" t="s">
        <v>1353</v>
      </c>
      <c r="B534" s="1">
        <v>44206</v>
      </c>
      <c r="C534" s="6">
        <f t="shared" si="25"/>
        <v>2021</v>
      </c>
      <c r="D534" s="9" t="str">
        <f t="shared" si="24"/>
        <v>Q1</v>
      </c>
      <c r="E534" s="7">
        <f t="shared" si="26"/>
        <v>1</v>
      </c>
      <c r="F534" t="s">
        <v>980</v>
      </c>
      <c r="G534" t="s">
        <v>659</v>
      </c>
      <c r="H534" t="s">
        <v>39</v>
      </c>
      <c r="I534" t="s">
        <v>39</v>
      </c>
      <c r="J534" t="s">
        <v>107</v>
      </c>
      <c r="K534" t="s">
        <v>62</v>
      </c>
      <c r="L534" t="s">
        <v>31</v>
      </c>
      <c r="M534" t="s">
        <v>556</v>
      </c>
      <c r="N534" t="s">
        <v>33</v>
      </c>
      <c r="O534" t="s">
        <v>58</v>
      </c>
      <c r="P534" t="s">
        <v>35</v>
      </c>
      <c r="Q534" s="1">
        <v>44210</v>
      </c>
      <c r="R534" s="6">
        <f>Data_Table[[#This Row],[Shipping Date]]-Data_Table[[#This Row],[Order Date]]</f>
        <v>4</v>
      </c>
      <c r="S534" s="10">
        <v>13.88</v>
      </c>
      <c r="T534" s="10">
        <v>22.38</v>
      </c>
      <c r="U534" s="10">
        <v>8.5</v>
      </c>
      <c r="V534">
        <v>50</v>
      </c>
      <c r="W534" s="5">
        <v>694</v>
      </c>
      <c r="X534" s="3">
        <v>7.0000000000000007E-2</v>
      </c>
      <c r="Y534" s="5">
        <v>48.58</v>
      </c>
      <c r="Z534" s="5">
        <v>645.41999999999996</v>
      </c>
      <c r="AA534" s="5">
        <v>15.1</v>
      </c>
      <c r="AB534" s="5">
        <v>660.52</v>
      </c>
    </row>
    <row r="535" spans="1:28">
      <c r="A535" t="s">
        <v>1354</v>
      </c>
      <c r="B535" s="1">
        <v>44206</v>
      </c>
      <c r="C535" s="6">
        <f t="shared" si="25"/>
        <v>2021</v>
      </c>
      <c r="D535" s="9" t="str">
        <f t="shared" si="24"/>
        <v>Q1</v>
      </c>
      <c r="E535" s="7">
        <f t="shared" si="26"/>
        <v>1</v>
      </c>
      <c r="F535" t="s">
        <v>983</v>
      </c>
      <c r="G535" t="s">
        <v>661</v>
      </c>
      <c r="H535" t="s">
        <v>45</v>
      </c>
      <c r="I535" t="s">
        <v>45</v>
      </c>
      <c r="J535" t="s">
        <v>72</v>
      </c>
      <c r="K535" t="s">
        <v>90</v>
      </c>
      <c r="L535" t="s">
        <v>48</v>
      </c>
      <c r="M535" t="s">
        <v>559</v>
      </c>
      <c r="N535" t="s">
        <v>57</v>
      </c>
      <c r="O535" t="s">
        <v>58</v>
      </c>
      <c r="P535" t="s">
        <v>35</v>
      </c>
      <c r="Q535" s="1">
        <v>44217</v>
      </c>
      <c r="R535" s="6">
        <f>Data_Table[[#This Row],[Shipping Date]]-Data_Table[[#This Row],[Order Date]]</f>
        <v>11</v>
      </c>
      <c r="S535" s="10">
        <v>1.31</v>
      </c>
      <c r="T535" s="10">
        <v>2.84</v>
      </c>
      <c r="U535" s="10">
        <v>1.53</v>
      </c>
      <c r="V535">
        <v>21</v>
      </c>
      <c r="W535" s="5">
        <v>27.51</v>
      </c>
      <c r="X535" s="3">
        <v>0</v>
      </c>
      <c r="Y535" s="5">
        <v>0</v>
      </c>
      <c r="Z535" s="5">
        <v>27.51</v>
      </c>
      <c r="AA535" s="5">
        <v>0.93</v>
      </c>
      <c r="AB535" s="5">
        <v>28.44</v>
      </c>
    </row>
    <row r="536" spans="1:28">
      <c r="A536" t="s">
        <v>1355</v>
      </c>
      <c r="B536" s="1">
        <v>44207</v>
      </c>
      <c r="C536" s="6">
        <f t="shared" si="25"/>
        <v>2021</v>
      </c>
      <c r="D536" s="9" t="str">
        <f t="shared" si="24"/>
        <v>Q1</v>
      </c>
      <c r="E536" s="7">
        <f t="shared" si="26"/>
        <v>1</v>
      </c>
      <c r="F536" t="s">
        <v>986</v>
      </c>
      <c r="G536" t="s">
        <v>663</v>
      </c>
      <c r="H536" t="s">
        <v>39</v>
      </c>
      <c r="I536" t="s">
        <v>39</v>
      </c>
      <c r="J536" t="s">
        <v>29</v>
      </c>
      <c r="K536" t="s">
        <v>90</v>
      </c>
      <c r="L536" t="s">
        <v>31</v>
      </c>
      <c r="M536" t="s">
        <v>562</v>
      </c>
      <c r="N536" t="s">
        <v>33</v>
      </c>
      <c r="O536" t="s">
        <v>51</v>
      </c>
      <c r="P536" t="s">
        <v>35</v>
      </c>
      <c r="Q536" s="1">
        <v>44221</v>
      </c>
      <c r="R536" s="6">
        <f>Data_Table[[#This Row],[Shipping Date]]-Data_Table[[#This Row],[Order Date]]</f>
        <v>14</v>
      </c>
      <c r="S536" s="10">
        <v>20.18</v>
      </c>
      <c r="T536" s="10">
        <v>35.409999999999997</v>
      </c>
      <c r="U536" s="10">
        <v>15.23</v>
      </c>
      <c r="V536">
        <v>1</v>
      </c>
      <c r="W536" s="5">
        <v>20.18</v>
      </c>
      <c r="X536" s="3">
        <v>0</v>
      </c>
      <c r="Y536" s="5">
        <v>0</v>
      </c>
      <c r="Z536" s="5">
        <v>20.18</v>
      </c>
      <c r="AA536" s="5">
        <v>1.99</v>
      </c>
      <c r="AB536" s="5">
        <v>22.17</v>
      </c>
    </row>
    <row r="537" spans="1:28">
      <c r="A537" t="s">
        <v>1356</v>
      </c>
      <c r="B537" s="1">
        <v>44207</v>
      </c>
      <c r="C537" s="6">
        <f t="shared" si="25"/>
        <v>2021</v>
      </c>
      <c r="D537" s="9" t="str">
        <f t="shared" si="24"/>
        <v>Q1</v>
      </c>
      <c r="E537" s="7">
        <f t="shared" si="26"/>
        <v>1</v>
      </c>
      <c r="F537" t="s">
        <v>989</v>
      </c>
      <c r="G537" t="s">
        <v>665</v>
      </c>
      <c r="H537" t="s">
        <v>45</v>
      </c>
      <c r="I537" t="s">
        <v>45</v>
      </c>
      <c r="J537" t="s">
        <v>107</v>
      </c>
      <c r="K537" t="s">
        <v>66</v>
      </c>
      <c r="L537" t="s">
        <v>31</v>
      </c>
      <c r="M537" t="s">
        <v>565</v>
      </c>
      <c r="N537" t="s">
        <v>33</v>
      </c>
      <c r="O537" t="s">
        <v>58</v>
      </c>
      <c r="P537" t="s">
        <v>35</v>
      </c>
      <c r="Q537" s="1">
        <v>44241</v>
      </c>
      <c r="R537" s="6">
        <f>Data_Table[[#This Row],[Shipping Date]]-Data_Table[[#This Row],[Order Date]]</f>
        <v>34</v>
      </c>
      <c r="S537" s="10">
        <v>0.9</v>
      </c>
      <c r="T537" s="10">
        <v>2.1</v>
      </c>
      <c r="U537" s="10">
        <v>1.2</v>
      </c>
      <c r="V537">
        <v>23</v>
      </c>
      <c r="W537" s="5">
        <v>20.7</v>
      </c>
      <c r="X537" s="3">
        <v>0.06</v>
      </c>
      <c r="Y537" s="5">
        <v>1.24</v>
      </c>
      <c r="Z537" s="5">
        <v>19.46</v>
      </c>
      <c r="AA537" s="5">
        <v>0.7</v>
      </c>
      <c r="AB537" s="5">
        <v>20.16</v>
      </c>
    </row>
    <row r="538" spans="1:28">
      <c r="A538" t="s">
        <v>1357</v>
      </c>
      <c r="B538" s="1">
        <v>44208</v>
      </c>
      <c r="C538" s="6">
        <f t="shared" si="25"/>
        <v>2021</v>
      </c>
      <c r="D538" s="9" t="str">
        <f t="shared" si="24"/>
        <v>Q1</v>
      </c>
      <c r="E538" s="7">
        <f t="shared" si="26"/>
        <v>1</v>
      </c>
      <c r="F538" t="s">
        <v>992</v>
      </c>
      <c r="G538" t="s">
        <v>667</v>
      </c>
      <c r="H538" t="s">
        <v>27</v>
      </c>
      <c r="I538" t="s">
        <v>28</v>
      </c>
      <c r="J538" t="s">
        <v>29</v>
      </c>
      <c r="K538" t="s">
        <v>116</v>
      </c>
      <c r="L538" t="s">
        <v>31</v>
      </c>
      <c r="M538" t="s">
        <v>568</v>
      </c>
      <c r="N538" t="s">
        <v>33</v>
      </c>
      <c r="O538" t="s">
        <v>34</v>
      </c>
      <c r="P538" t="s">
        <v>35</v>
      </c>
      <c r="Q538" s="1">
        <v>44239</v>
      </c>
      <c r="R538" s="6">
        <f>Data_Table[[#This Row],[Shipping Date]]-Data_Table[[#This Row],[Order Date]]</f>
        <v>31</v>
      </c>
      <c r="S538" s="10">
        <v>3.52</v>
      </c>
      <c r="T538" s="10">
        <v>5.68</v>
      </c>
      <c r="U538" s="10">
        <v>2.16</v>
      </c>
      <c r="V538">
        <v>18</v>
      </c>
      <c r="W538" s="5">
        <v>63.36</v>
      </c>
      <c r="X538" s="3">
        <v>0.06</v>
      </c>
      <c r="Y538" s="5">
        <v>3.8</v>
      </c>
      <c r="Z538" s="5">
        <v>59.56</v>
      </c>
      <c r="AA538" s="5">
        <v>1.39</v>
      </c>
      <c r="AB538" s="5">
        <v>60.95</v>
      </c>
    </row>
    <row r="539" spans="1:28">
      <c r="A539" t="s">
        <v>1358</v>
      </c>
      <c r="B539" s="1">
        <v>44208</v>
      </c>
      <c r="C539" s="6">
        <f t="shared" si="25"/>
        <v>2021</v>
      </c>
      <c r="D539" s="9" t="str">
        <f t="shared" si="24"/>
        <v>Q1</v>
      </c>
      <c r="E539" s="7">
        <f t="shared" si="26"/>
        <v>1</v>
      </c>
      <c r="F539" t="s">
        <v>995</v>
      </c>
      <c r="G539" t="s">
        <v>669</v>
      </c>
      <c r="H539" t="s">
        <v>27</v>
      </c>
      <c r="I539" t="s">
        <v>28</v>
      </c>
      <c r="J539" t="s">
        <v>72</v>
      </c>
      <c r="K539" t="s">
        <v>30</v>
      </c>
      <c r="L539" t="s">
        <v>73</v>
      </c>
      <c r="M539" t="s">
        <v>571</v>
      </c>
      <c r="N539" t="s">
        <v>50</v>
      </c>
      <c r="O539" t="s">
        <v>34</v>
      </c>
      <c r="P539" t="s">
        <v>35</v>
      </c>
      <c r="Q539" s="1">
        <v>44221</v>
      </c>
      <c r="R539" s="6">
        <f>Data_Table[[#This Row],[Shipping Date]]-Data_Table[[#This Row],[Order Date]]</f>
        <v>13</v>
      </c>
      <c r="S539" s="10">
        <v>2.9</v>
      </c>
      <c r="T539" s="10">
        <v>4.76</v>
      </c>
      <c r="U539" s="10">
        <v>1.86</v>
      </c>
      <c r="V539">
        <v>42</v>
      </c>
      <c r="W539" s="5">
        <v>121.8</v>
      </c>
      <c r="X539" s="3">
        <v>7.0000000000000007E-2</v>
      </c>
      <c r="Y539" s="5">
        <v>8.5299999999999994</v>
      </c>
      <c r="Z539" s="5">
        <v>113.27</v>
      </c>
      <c r="AA539" s="5">
        <v>0.88</v>
      </c>
      <c r="AB539" s="5">
        <v>114.15</v>
      </c>
    </row>
    <row r="540" spans="1:28">
      <c r="A540" t="s">
        <v>1359</v>
      </c>
      <c r="B540" s="1">
        <v>44209</v>
      </c>
      <c r="C540" s="6">
        <f t="shared" si="25"/>
        <v>2021</v>
      </c>
      <c r="D540" s="9" t="str">
        <f t="shared" si="24"/>
        <v>Q1</v>
      </c>
      <c r="E540" s="7">
        <f t="shared" si="26"/>
        <v>1</v>
      </c>
      <c r="F540" t="s">
        <v>998</v>
      </c>
      <c r="G540" t="s">
        <v>671</v>
      </c>
      <c r="H540" t="s">
        <v>39</v>
      </c>
      <c r="I540" t="s">
        <v>39</v>
      </c>
      <c r="J540" t="s">
        <v>72</v>
      </c>
      <c r="K540" t="s">
        <v>90</v>
      </c>
      <c r="L540" t="s">
        <v>176</v>
      </c>
      <c r="M540" t="s">
        <v>574</v>
      </c>
      <c r="N540" t="s">
        <v>57</v>
      </c>
      <c r="O540" t="s">
        <v>34</v>
      </c>
      <c r="P540" t="s">
        <v>35</v>
      </c>
      <c r="Q540" s="1">
        <v>44251</v>
      </c>
      <c r="R540" s="6">
        <f>Data_Table[[#This Row],[Shipping Date]]-Data_Table[[#This Row],[Order Date]]</f>
        <v>42</v>
      </c>
      <c r="S540" s="10">
        <v>2.87</v>
      </c>
      <c r="T540" s="10">
        <v>6.84</v>
      </c>
      <c r="U540" s="10">
        <v>3.97</v>
      </c>
      <c r="V540">
        <v>26</v>
      </c>
      <c r="W540" s="5">
        <v>74.62</v>
      </c>
      <c r="X540" s="3">
        <v>0.08</v>
      </c>
      <c r="Y540" s="5">
        <v>5.97</v>
      </c>
      <c r="Z540" s="5">
        <v>68.650000000000006</v>
      </c>
      <c r="AA540" s="5">
        <v>4.42</v>
      </c>
      <c r="AB540" s="5">
        <v>73.069999999999993</v>
      </c>
    </row>
    <row r="541" spans="1:28">
      <c r="A541" t="s">
        <v>1360</v>
      </c>
      <c r="B541" s="1">
        <v>44209</v>
      </c>
      <c r="C541" s="6">
        <f t="shared" si="25"/>
        <v>2021</v>
      </c>
      <c r="D541" s="9" t="str">
        <f t="shared" si="24"/>
        <v>Q1</v>
      </c>
      <c r="E541" s="7">
        <f t="shared" si="26"/>
        <v>1</v>
      </c>
      <c r="F541" t="s">
        <v>1001</v>
      </c>
      <c r="G541" t="s">
        <v>673</v>
      </c>
      <c r="H541" t="s">
        <v>45</v>
      </c>
      <c r="I541" t="s">
        <v>45</v>
      </c>
      <c r="J541" t="s">
        <v>107</v>
      </c>
      <c r="K541" t="s">
        <v>62</v>
      </c>
      <c r="L541" t="s">
        <v>31</v>
      </c>
      <c r="M541" t="s">
        <v>577</v>
      </c>
      <c r="N541" t="s">
        <v>50</v>
      </c>
      <c r="O541" t="s">
        <v>34</v>
      </c>
      <c r="P541" t="s">
        <v>35</v>
      </c>
      <c r="Q541" s="1">
        <v>44269</v>
      </c>
      <c r="R541" s="6">
        <f>Data_Table[[#This Row],[Shipping Date]]-Data_Table[[#This Row],[Order Date]]</f>
        <v>60</v>
      </c>
      <c r="S541" s="10">
        <v>0.9</v>
      </c>
      <c r="T541" s="10">
        <v>2.1</v>
      </c>
      <c r="U541" s="10">
        <v>1.2</v>
      </c>
      <c r="V541">
        <v>34</v>
      </c>
      <c r="W541" s="5">
        <v>30.6</v>
      </c>
      <c r="X541" s="3">
        <v>0.02</v>
      </c>
      <c r="Y541" s="5">
        <v>0.61</v>
      </c>
      <c r="Z541" s="5">
        <v>29.99</v>
      </c>
      <c r="AA541" s="5">
        <v>0.7</v>
      </c>
      <c r="AB541" s="5">
        <v>30.69</v>
      </c>
    </row>
    <row r="542" spans="1:28">
      <c r="A542" t="s">
        <v>1361</v>
      </c>
      <c r="B542" s="1">
        <v>44210</v>
      </c>
      <c r="C542" s="6">
        <f t="shared" si="25"/>
        <v>2021</v>
      </c>
      <c r="D542" s="9" t="str">
        <f t="shared" si="24"/>
        <v>Q1</v>
      </c>
      <c r="E542" s="7">
        <f t="shared" si="26"/>
        <v>1</v>
      </c>
      <c r="F542" t="s">
        <v>1004</v>
      </c>
      <c r="G542" t="s">
        <v>675</v>
      </c>
      <c r="H542" t="s">
        <v>27</v>
      </c>
      <c r="I542" t="s">
        <v>28</v>
      </c>
      <c r="J542" t="s">
        <v>29</v>
      </c>
      <c r="K542" t="s">
        <v>433</v>
      </c>
      <c r="L542" t="s">
        <v>73</v>
      </c>
      <c r="M542" t="s">
        <v>580</v>
      </c>
      <c r="N542" t="s">
        <v>57</v>
      </c>
      <c r="O542" t="s">
        <v>41</v>
      </c>
      <c r="P542" t="s">
        <v>35</v>
      </c>
      <c r="Q542" s="1">
        <v>44249</v>
      </c>
      <c r="R542" s="6">
        <f>Data_Table[[#This Row],[Shipping Date]]-Data_Table[[#This Row],[Order Date]]</f>
        <v>39</v>
      </c>
      <c r="S542" s="10">
        <v>13.88</v>
      </c>
      <c r="T542" s="10">
        <v>22.38</v>
      </c>
      <c r="U542" s="10">
        <v>8.5</v>
      </c>
      <c r="V542">
        <v>39</v>
      </c>
      <c r="W542" s="5">
        <v>541.32000000000005</v>
      </c>
      <c r="X542" s="3">
        <v>7.0000000000000007E-2</v>
      </c>
      <c r="Y542" s="5">
        <v>37.89</v>
      </c>
      <c r="Z542" s="5">
        <v>503.43</v>
      </c>
      <c r="AA542" s="5">
        <v>15.1</v>
      </c>
      <c r="AB542" s="5">
        <v>518.53</v>
      </c>
    </row>
    <row r="543" spans="1:28">
      <c r="A543" t="s">
        <v>1362</v>
      </c>
      <c r="B543" s="1">
        <v>44211</v>
      </c>
      <c r="C543" s="6">
        <f t="shared" si="25"/>
        <v>2021</v>
      </c>
      <c r="D543" s="9" t="str">
        <f t="shared" si="24"/>
        <v>Q1</v>
      </c>
      <c r="E543" s="7">
        <f t="shared" si="26"/>
        <v>1</v>
      </c>
      <c r="F543" t="s">
        <v>1007</v>
      </c>
      <c r="G543" t="s">
        <v>677</v>
      </c>
      <c r="H543" t="s">
        <v>39</v>
      </c>
      <c r="I543" t="s">
        <v>39</v>
      </c>
      <c r="J543" t="s">
        <v>29</v>
      </c>
      <c r="K543" t="s">
        <v>62</v>
      </c>
      <c r="L543" t="s">
        <v>73</v>
      </c>
      <c r="M543" t="s">
        <v>583</v>
      </c>
      <c r="N543" t="s">
        <v>33</v>
      </c>
      <c r="O543" t="s">
        <v>51</v>
      </c>
      <c r="P543" t="s">
        <v>35</v>
      </c>
      <c r="Q543" s="1">
        <v>44247</v>
      </c>
      <c r="R543" s="6">
        <f>Data_Table[[#This Row],[Shipping Date]]-Data_Table[[#This Row],[Order Date]]</f>
        <v>36</v>
      </c>
      <c r="S543" s="10">
        <v>1.84</v>
      </c>
      <c r="T543" s="10">
        <v>2.88</v>
      </c>
      <c r="U543" s="10">
        <v>1.04</v>
      </c>
      <c r="V543">
        <v>27</v>
      </c>
      <c r="W543" s="5">
        <v>49.68</v>
      </c>
      <c r="X543" s="3">
        <v>0.06</v>
      </c>
      <c r="Y543" s="5">
        <v>2.98</v>
      </c>
      <c r="Z543" s="5">
        <v>46.7</v>
      </c>
      <c r="AA543" s="5">
        <v>0.99</v>
      </c>
      <c r="AB543" s="5">
        <v>47.69</v>
      </c>
    </row>
    <row r="544" spans="1:28">
      <c r="A544" t="s">
        <v>1363</v>
      </c>
      <c r="B544" s="1">
        <v>44212</v>
      </c>
      <c r="C544" s="6">
        <f t="shared" si="25"/>
        <v>2021</v>
      </c>
      <c r="D544" s="9" t="str">
        <f t="shared" si="24"/>
        <v>Q1</v>
      </c>
      <c r="E544" s="7">
        <f t="shared" si="26"/>
        <v>1</v>
      </c>
      <c r="F544" t="s">
        <v>1010</v>
      </c>
      <c r="G544" t="s">
        <v>679</v>
      </c>
      <c r="H544" t="s">
        <v>45</v>
      </c>
      <c r="I544" t="s">
        <v>45</v>
      </c>
      <c r="J544" t="s">
        <v>29</v>
      </c>
      <c r="K544" t="s">
        <v>90</v>
      </c>
      <c r="L544" t="s">
        <v>176</v>
      </c>
      <c r="M544" t="s">
        <v>586</v>
      </c>
      <c r="N544" t="s">
        <v>57</v>
      </c>
      <c r="O544" t="s">
        <v>58</v>
      </c>
      <c r="P544" t="s">
        <v>178</v>
      </c>
      <c r="Q544" s="1">
        <v>44218</v>
      </c>
      <c r="R544" s="6">
        <f>Data_Table[[#This Row],[Shipping Date]]-Data_Table[[#This Row],[Order Date]]</f>
        <v>6</v>
      </c>
      <c r="S544" s="10">
        <v>315.61</v>
      </c>
      <c r="T544" s="10">
        <v>500.97</v>
      </c>
      <c r="U544" s="10">
        <v>185.36</v>
      </c>
      <c r="V544">
        <v>37</v>
      </c>
      <c r="W544" s="5">
        <v>11677.57</v>
      </c>
      <c r="X544" s="3">
        <v>0</v>
      </c>
      <c r="Y544" s="5">
        <v>0</v>
      </c>
      <c r="Z544" s="5">
        <v>11677.57</v>
      </c>
      <c r="AA544" s="5">
        <v>69.3</v>
      </c>
      <c r="AB544" s="5">
        <v>11746.87</v>
      </c>
    </row>
    <row r="545" spans="1:28">
      <c r="A545" t="s">
        <v>1364</v>
      </c>
      <c r="B545" s="1">
        <v>44213</v>
      </c>
      <c r="C545" s="6">
        <f t="shared" si="25"/>
        <v>2021</v>
      </c>
      <c r="D545" s="9" t="str">
        <f t="shared" si="24"/>
        <v>Q1</v>
      </c>
      <c r="E545" s="7">
        <f t="shared" si="26"/>
        <v>1</v>
      </c>
      <c r="F545" t="s">
        <v>1013</v>
      </c>
      <c r="G545" t="s">
        <v>681</v>
      </c>
      <c r="H545" t="s">
        <v>27</v>
      </c>
      <c r="I545" t="s">
        <v>28</v>
      </c>
      <c r="J545" t="s">
        <v>107</v>
      </c>
      <c r="K545" t="s">
        <v>479</v>
      </c>
      <c r="L545" t="s">
        <v>176</v>
      </c>
      <c r="M545" t="s">
        <v>589</v>
      </c>
      <c r="N545" t="s">
        <v>33</v>
      </c>
      <c r="O545" t="s">
        <v>51</v>
      </c>
      <c r="P545" t="s">
        <v>35</v>
      </c>
      <c r="Q545" s="1">
        <v>44223</v>
      </c>
      <c r="R545" s="6">
        <f>Data_Table[[#This Row],[Shipping Date]]-Data_Table[[#This Row],[Order Date]]</f>
        <v>10</v>
      </c>
      <c r="S545" s="10">
        <v>1.87</v>
      </c>
      <c r="T545" s="10">
        <v>8.1199999999999992</v>
      </c>
      <c r="U545" s="10">
        <v>6.25</v>
      </c>
      <c r="V545">
        <v>47</v>
      </c>
      <c r="W545" s="5">
        <v>87.89</v>
      </c>
      <c r="X545" s="3">
        <v>7.0000000000000007E-2</v>
      </c>
      <c r="Y545" s="5">
        <v>6.15</v>
      </c>
      <c r="Z545" s="5">
        <v>81.739999999999995</v>
      </c>
      <c r="AA545" s="5">
        <v>2.83</v>
      </c>
      <c r="AB545" s="5">
        <v>84.57</v>
      </c>
    </row>
    <row r="546" spans="1:28">
      <c r="A546" t="s">
        <v>1365</v>
      </c>
      <c r="B546" s="1">
        <v>44213</v>
      </c>
      <c r="C546" s="6">
        <f t="shared" si="25"/>
        <v>2021</v>
      </c>
      <c r="D546" s="9" t="str">
        <f t="shared" si="24"/>
        <v>Q1</v>
      </c>
      <c r="E546" s="7">
        <f t="shared" si="26"/>
        <v>1</v>
      </c>
      <c r="F546" t="s">
        <v>1016</v>
      </c>
      <c r="G546" t="s">
        <v>683</v>
      </c>
      <c r="H546" t="s">
        <v>39</v>
      </c>
      <c r="I546" t="s">
        <v>39</v>
      </c>
      <c r="J546" t="s">
        <v>107</v>
      </c>
      <c r="K546" t="s">
        <v>167</v>
      </c>
      <c r="L546" t="s">
        <v>31</v>
      </c>
      <c r="M546" t="s">
        <v>592</v>
      </c>
      <c r="N546" t="s">
        <v>50</v>
      </c>
      <c r="O546" t="s">
        <v>34</v>
      </c>
      <c r="P546" t="s">
        <v>52</v>
      </c>
      <c r="Q546" s="1">
        <v>44236</v>
      </c>
      <c r="R546" s="6">
        <f>Data_Table[[#This Row],[Shipping Date]]-Data_Table[[#This Row],[Order Date]]</f>
        <v>23</v>
      </c>
      <c r="S546" s="10">
        <v>99.39</v>
      </c>
      <c r="T546" s="10">
        <v>162.93</v>
      </c>
      <c r="U546" s="10">
        <v>63.54</v>
      </c>
      <c r="V546">
        <v>48</v>
      </c>
      <c r="W546" s="5">
        <v>4770.72</v>
      </c>
      <c r="X546" s="3">
        <v>0.04</v>
      </c>
      <c r="Y546" s="5">
        <v>190.83</v>
      </c>
      <c r="Z546" s="5">
        <v>4579.8900000000003</v>
      </c>
      <c r="AA546" s="5">
        <v>19.989999999999998</v>
      </c>
      <c r="AB546" s="5">
        <v>4599.88</v>
      </c>
    </row>
    <row r="547" spans="1:28">
      <c r="A547" t="s">
        <v>1366</v>
      </c>
      <c r="B547" s="1">
        <v>44217</v>
      </c>
      <c r="C547" s="6">
        <f t="shared" si="25"/>
        <v>2021</v>
      </c>
      <c r="D547" s="9" t="str">
        <f t="shared" si="24"/>
        <v>Q1</v>
      </c>
      <c r="E547" s="7">
        <f t="shared" si="26"/>
        <v>1</v>
      </c>
      <c r="F547" t="s">
        <v>1019</v>
      </c>
      <c r="G547" t="s">
        <v>685</v>
      </c>
      <c r="H547" t="s">
        <v>45</v>
      </c>
      <c r="I547" t="s">
        <v>45</v>
      </c>
      <c r="J547" t="s">
        <v>46</v>
      </c>
      <c r="K547" t="s">
        <v>125</v>
      </c>
      <c r="L547" t="s">
        <v>176</v>
      </c>
      <c r="M547" t="s">
        <v>595</v>
      </c>
      <c r="N547" t="s">
        <v>57</v>
      </c>
      <c r="O547" t="s">
        <v>41</v>
      </c>
      <c r="P547" t="s">
        <v>35</v>
      </c>
      <c r="Q547" s="1">
        <v>44220</v>
      </c>
      <c r="R547" s="6">
        <f>Data_Table[[#This Row],[Shipping Date]]-Data_Table[[#This Row],[Order Date]]</f>
        <v>3</v>
      </c>
      <c r="S547" s="10">
        <v>2.25</v>
      </c>
      <c r="T547" s="10">
        <v>3.69</v>
      </c>
      <c r="U547" s="10">
        <v>1.44</v>
      </c>
      <c r="V547">
        <v>13</v>
      </c>
      <c r="W547" s="5">
        <v>29.25</v>
      </c>
      <c r="X547" s="3">
        <v>0.05</v>
      </c>
      <c r="Y547" s="5">
        <v>1.46</v>
      </c>
      <c r="Z547" s="5">
        <v>27.79</v>
      </c>
      <c r="AA547" s="5">
        <v>2.5</v>
      </c>
      <c r="AB547" s="5">
        <v>30.29</v>
      </c>
    </row>
    <row r="548" spans="1:28">
      <c r="A548" t="s">
        <v>1367</v>
      </c>
      <c r="B548" s="1">
        <v>44219</v>
      </c>
      <c r="C548" s="6">
        <f t="shared" si="25"/>
        <v>2021</v>
      </c>
      <c r="D548" s="9" t="str">
        <f t="shared" si="24"/>
        <v>Q1</v>
      </c>
      <c r="E548" s="7">
        <f t="shared" si="26"/>
        <v>1</v>
      </c>
      <c r="F548" t="s">
        <v>1022</v>
      </c>
      <c r="G548" t="s">
        <v>687</v>
      </c>
      <c r="H548" t="s">
        <v>39</v>
      </c>
      <c r="I548" t="s">
        <v>39</v>
      </c>
      <c r="J548" t="s">
        <v>72</v>
      </c>
      <c r="K548" t="s">
        <v>66</v>
      </c>
      <c r="L548" t="s">
        <v>31</v>
      </c>
      <c r="M548" t="s">
        <v>112</v>
      </c>
      <c r="N548" t="s">
        <v>33</v>
      </c>
      <c r="O548" t="s">
        <v>51</v>
      </c>
      <c r="P548" t="s">
        <v>35</v>
      </c>
      <c r="Q548" s="1">
        <v>44229</v>
      </c>
      <c r="R548" s="6">
        <f>Data_Table[[#This Row],[Shipping Date]]-Data_Table[[#This Row],[Order Date]]</f>
        <v>10</v>
      </c>
      <c r="S548" s="10">
        <v>2.41</v>
      </c>
      <c r="T548" s="10">
        <v>3.71</v>
      </c>
      <c r="U548" s="10">
        <v>1.3</v>
      </c>
      <c r="V548">
        <v>14</v>
      </c>
      <c r="W548" s="5">
        <v>33.74</v>
      </c>
      <c r="X548" s="3">
        <v>0.09</v>
      </c>
      <c r="Y548" s="5">
        <v>3.04</v>
      </c>
      <c r="Z548" s="5">
        <v>30.7</v>
      </c>
      <c r="AA548" s="5">
        <v>1.93</v>
      </c>
      <c r="AB548" s="5">
        <v>32.630000000000003</v>
      </c>
    </row>
    <row r="549" spans="1:28">
      <c r="A549" t="s">
        <v>1368</v>
      </c>
      <c r="B549" s="1">
        <v>44222</v>
      </c>
      <c r="C549" s="6">
        <f t="shared" si="25"/>
        <v>2021</v>
      </c>
      <c r="D549" s="9" t="str">
        <f t="shared" si="24"/>
        <v>Q1</v>
      </c>
      <c r="E549" s="7">
        <f t="shared" si="26"/>
        <v>1</v>
      </c>
      <c r="F549" t="s">
        <v>1025</v>
      </c>
      <c r="G549" t="s">
        <v>689</v>
      </c>
      <c r="H549" t="s">
        <v>39</v>
      </c>
      <c r="I549" t="s">
        <v>39</v>
      </c>
      <c r="J549" t="s">
        <v>72</v>
      </c>
      <c r="K549" t="s">
        <v>47</v>
      </c>
      <c r="L549" t="s">
        <v>31</v>
      </c>
      <c r="M549" t="s">
        <v>117</v>
      </c>
      <c r="N549" t="s">
        <v>57</v>
      </c>
      <c r="O549" t="s">
        <v>58</v>
      </c>
      <c r="P549" t="s">
        <v>35</v>
      </c>
      <c r="Q549" s="1">
        <v>44271</v>
      </c>
      <c r="R549" s="6">
        <f>Data_Table[[#This Row],[Shipping Date]]-Data_Table[[#This Row],[Order Date]]</f>
        <v>49</v>
      </c>
      <c r="S549" s="10">
        <v>0.71</v>
      </c>
      <c r="T549" s="10">
        <v>1.1399999999999999</v>
      </c>
      <c r="U549" s="10">
        <v>0.43</v>
      </c>
      <c r="V549">
        <v>42</v>
      </c>
      <c r="W549" s="5">
        <v>29.82</v>
      </c>
      <c r="X549" s="3">
        <v>0.06</v>
      </c>
      <c r="Y549" s="5">
        <v>1.79</v>
      </c>
      <c r="Z549" s="5">
        <v>28.03</v>
      </c>
      <c r="AA549" s="5">
        <v>0.7</v>
      </c>
      <c r="AB549" s="5">
        <v>28.73</v>
      </c>
    </row>
    <row r="550" spans="1:28">
      <c r="A550" t="s">
        <v>1369</v>
      </c>
      <c r="B550" s="1">
        <v>44224</v>
      </c>
      <c r="C550" s="6">
        <f t="shared" si="25"/>
        <v>2021</v>
      </c>
      <c r="D550" s="9" t="str">
        <f t="shared" si="24"/>
        <v>Q1</v>
      </c>
      <c r="E550" s="7">
        <f t="shared" si="26"/>
        <v>1</v>
      </c>
      <c r="F550" t="s">
        <v>1028</v>
      </c>
      <c r="G550" t="s">
        <v>691</v>
      </c>
      <c r="H550" t="s">
        <v>45</v>
      </c>
      <c r="I550" t="s">
        <v>45</v>
      </c>
      <c r="J550" t="s">
        <v>46</v>
      </c>
      <c r="K550" t="s">
        <v>416</v>
      </c>
      <c r="L550" t="s">
        <v>31</v>
      </c>
      <c r="M550" t="s">
        <v>121</v>
      </c>
      <c r="N550" t="s">
        <v>33</v>
      </c>
      <c r="O550" t="s">
        <v>34</v>
      </c>
      <c r="P550" t="s">
        <v>35</v>
      </c>
      <c r="Q550" s="1">
        <v>44230</v>
      </c>
      <c r="R550" s="6">
        <f>Data_Table[[#This Row],[Shipping Date]]-Data_Table[[#This Row],[Order Date]]</f>
        <v>6</v>
      </c>
      <c r="S550" s="10">
        <v>2.29</v>
      </c>
      <c r="T550" s="10">
        <v>3.69</v>
      </c>
      <c r="U550" s="10">
        <v>1.4</v>
      </c>
      <c r="V550">
        <v>4</v>
      </c>
      <c r="W550" s="5">
        <v>9.16</v>
      </c>
      <c r="X550" s="3">
        <v>0.01</v>
      </c>
      <c r="Y550" s="5">
        <v>0.09</v>
      </c>
      <c r="Z550" s="5">
        <v>9.07</v>
      </c>
      <c r="AA550" s="5">
        <v>0.5</v>
      </c>
      <c r="AB550" s="5">
        <v>9.57</v>
      </c>
    </row>
    <row r="551" spans="1:28">
      <c r="A551" t="s">
        <v>1370</v>
      </c>
      <c r="B551" s="1">
        <v>44226</v>
      </c>
      <c r="C551" s="6">
        <f t="shared" si="25"/>
        <v>2021</v>
      </c>
      <c r="D551" s="9" t="str">
        <f t="shared" si="24"/>
        <v>Q1</v>
      </c>
      <c r="E551" s="7">
        <f t="shared" si="26"/>
        <v>1</v>
      </c>
      <c r="F551" t="s">
        <v>1031</v>
      </c>
      <c r="G551" t="s">
        <v>694</v>
      </c>
      <c r="H551" t="s">
        <v>27</v>
      </c>
      <c r="I551" t="s">
        <v>28</v>
      </c>
      <c r="J551" t="s">
        <v>29</v>
      </c>
      <c r="K551" t="s">
        <v>416</v>
      </c>
      <c r="L551" t="s">
        <v>31</v>
      </c>
      <c r="M551" t="s">
        <v>126</v>
      </c>
      <c r="N551" t="s">
        <v>50</v>
      </c>
      <c r="O551" t="s">
        <v>41</v>
      </c>
      <c r="P551" t="s">
        <v>35</v>
      </c>
      <c r="Q551" s="1">
        <v>44281</v>
      </c>
      <c r="R551" s="6">
        <f>Data_Table[[#This Row],[Shipping Date]]-Data_Table[[#This Row],[Order Date]]</f>
        <v>55</v>
      </c>
      <c r="S551" s="10">
        <v>32.020000000000003</v>
      </c>
      <c r="T551" s="10">
        <v>152.47999999999999</v>
      </c>
      <c r="U551" s="10">
        <v>120.46</v>
      </c>
      <c r="V551">
        <v>21</v>
      </c>
      <c r="W551" s="5">
        <v>672.42</v>
      </c>
      <c r="X551" s="3">
        <v>0.03</v>
      </c>
      <c r="Y551" s="5">
        <v>20.170000000000002</v>
      </c>
      <c r="Z551" s="5">
        <v>652.25</v>
      </c>
      <c r="AA551" s="5">
        <v>4</v>
      </c>
      <c r="AB551" s="5">
        <v>656.25</v>
      </c>
    </row>
    <row r="552" spans="1:28">
      <c r="A552" t="s">
        <v>1371</v>
      </c>
      <c r="B552" s="1">
        <v>44227</v>
      </c>
      <c r="C552" s="6">
        <f t="shared" si="25"/>
        <v>2021</v>
      </c>
      <c r="D552" s="9" t="str">
        <f t="shared" si="24"/>
        <v>Q1</v>
      </c>
      <c r="E552" s="7">
        <f t="shared" si="26"/>
        <v>1</v>
      </c>
      <c r="F552" t="s">
        <v>1034</v>
      </c>
      <c r="G552" t="s">
        <v>697</v>
      </c>
      <c r="H552" t="s">
        <v>27</v>
      </c>
      <c r="I552" t="s">
        <v>28</v>
      </c>
      <c r="J552" t="s">
        <v>29</v>
      </c>
      <c r="K552" t="s">
        <v>433</v>
      </c>
      <c r="L552" t="s">
        <v>176</v>
      </c>
      <c r="M552" t="s">
        <v>130</v>
      </c>
      <c r="N552" t="s">
        <v>57</v>
      </c>
      <c r="O552" t="s">
        <v>51</v>
      </c>
      <c r="P552" t="s">
        <v>178</v>
      </c>
      <c r="Q552" s="1">
        <v>44284</v>
      </c>
      <c r="R552" s="6">
        <f>Data_Table[[#This Row],[Shipping Date]]-Data_Table[[#This Row],[Order Date]]</f>
        <v>57</v>
      </c>
      <c r="S552" s="10">
        <v>278.99</v>
      </c>
      <c r="T552" s="10">
        <v>449.99</v>
      </c>
      <c r="U552" s="10">
        <v>171</v>
      </c>
      <c r="V552">
        <v>25</v>
      </c>
      <c r="W552" s="5">
        <v>6974.75</v>
      </c>
      <c r="X552" s="3">
        <v>0.01</v>
      </c>
      <c r="Y552" s="5">
        <v>69.75</v>
      </c>
      <c r="Z552" s="5">
        <v>6905</v>
      </c>
      <c r="AA552" s="5">
        <v>49</v>
      </c>
      <c r="AB552" s="5">
        <v>6954</v>
      </c>
    </row>
    <row r="553" spans="1:28">
      <c r="A553" t="s">
        <v>1372</v>
      </c>
      <c r="B553" s="1">
        <v>44228</v>
      </c>
      <c r="C553" s="6">
        <f t="shared" si="25"/>
        <v>2021</v>
      </c>
      <c r="D553" s="9" t="str">
        <f t="shared" si="24"/>
        <v>Q1</v>
      </c>
      <c r="E553" s="7">
        <f t="shared" si="26"/>
        <v>2</v>
      </c>
      <c r="F553" t="s">
        <v>1037</v>
      </c>
      <c r="G553" t="s">
        <v>700</v>
      </c>
      <c r="H553" t="s">
        <v>39</v>
      </c>
      <c r="I553" t="s">
        <v>39</v>
      </c>
      <c r="J553" t="s">
        <v>107</v>
      </c>
      <c r="K553" t="s">
        <v>433</v>
      </c>
      <c r="L553" t="s">
        <v>176</v>
      </c>
      <c r="M553" t="s">
        <v>134</v>
      </c>
      <c r="N553" t="s">
        <v>33</v>
      </c>
      <c r="O553" t="s">
        <v>58</v>
      </c>
      <c r="P553" t="s">
        <v>35</v>
      </c>
      <c r="Q553" s="1">
        <v>44245</v>
      </c>
      <c r="R553" s="6">
        <f>Data_Table[[#This Row],[Shipping Date]]-Data_Table[[#This Row],[Order Date]]</f>
        <v>17</v>
      </c>
      <c r="S553" s="10">
        <v>56.16</v>
      </c>
      <c r="T553" s="10">
        <v>136.97999999999999</v>
      </c>
      <c r="U553" s="10">
        <v>80.819999999999993</v>
      </c>
      <c r="V553">
        <v>2</v>
      </c>
      <c r="W553" s="5">
        <v>112.32</v>
      </c>
      <c r="X553" s="3">
        <v>0.08</v>
      </c>
      <c r="Y553" s="5">
        <v>8.99</v>
      </c>
      <c r="Z553" s="5">
        <v>103.33</v>
      </c>
      <c r="AA553" s="5">
        <v>24.49</v>
      </c>
      <c r="AB553" s="5">
        <v>127.82</v>
      </c>
    </row>
    <row r="554" spans="1:28">
      <c r="A554" t="s">
        <v>1373</v>
      </c>
      <c r="B554" s="1">
        <v>44228</v>
      </c>
      <c r="C554" s="6">
        <f t="shared" si="25"/>
        <v>2021</v>
      </c>
      <c r="D554" s="9" t="str">
        <f t="shared" si="24"/>
        <v>Q1</v>
      </c>
      <c r="E554" s="7">
        <f t="shared" si="26"/>
        <v>2</v>
      </c>
      <c r="F554" t="s">
        <v>1040</v>
      </c>
      <c r="G554" t="s">
        <v>703</v>
      </c>
      <c r="H554" t="s">
        <v>45</v>
      </c>
      <c r="I554" t="s">
        <v>45</v>
      </c>
      <c r="J554" t="s">
        <v>72</v>
      </c>
      <c r="K554" t="s">
        <v>47</v>
      </c>
      <c r="L554" t="s">
        <v>73</v>
      </c>
      <c r="M554" t="s">
        <v>138</v>
      </c>
      <c r="N554" t="s">
        <v>33</v>
      </c>
      <c r="O554" t="s">
        <v>58</v>
      </c>
      <c r="P554" t="s">
        <v>35</v>
      </c>
      <c r="Q554" s="1">
        <v>44280</v>
      </c>
      <c r="R554" s="6">
        <f>Data_Table[[#This Row],[Shipping Date]]-Data_Table[[#This Row],[Order Date]]</f>
        <v>52</v>
      </c>
      <c r="S554" s="10">
        <v>18.38</v>
      </c>
      <c r="T554" s="10">
        <v>29.17</v>
      </c>
      <c r="U554" s="10">
        <v>10.79</v>
      </c>
      <c r="V554">
        <v>43</v>
      </c>
      <c r="W554" s="5">
        <v>790.34</v>
      </c>
      <c r="X554" s="3">
        <v>0.05</v>
      </c>
      <c r="Y554" s="5">
        <v>39.520000000000003</v>
      </c>
      <c r="Z554" s="5">
        <v>750.82</v>
      </c>
      <c r="AA554" s="5">
        <v>6.27</v>
      </c>
      <c r="AB554" s="5">
        <v>757.09</v>
      </c>
    </row>
    <row r="555" spans="1:28">
      <c r="A555" t="s">
        <v>1374</v>
      </c>
      <c r="B555" s="1">
        <v>44229</v>
      </c>
      <c r="C555" s="6">
        <f t="shared" si="25"/>
        <v>2021</v>
      </c>
      <c r="D555" s="9" t="str">
        <f t="shared" si="24"/>
        <v>Q1</v>
      </c>
      <c r="E555" s="7">
        <f t="shared" si="26"/>
        <v>2</v>
      </c>
      <c r="F555" t="s">
        <v>1043</v>
      </c>
      <c r="G555" t="s">
        <v>706</v>
      </c>
      <c r="H555" t="s">
        <v>27</v>
      </c>
      <c r="I555" t="s">
        <v>28</v>
      </c>
      <c r="J555" t="s">
        <v>29</v>
      </c>
      <c r="K555" t="s">
        <v>433</v>
      </c>
      <c r="L555" t="s">
        <v>73</v>
      </c>
      <c r="M555" t="s">
        <v>142</v>
      </c>
      <c r="N555" t="s">
        <v>50</v>
      </c>
      <c r="O555" t="s">
        <v>58</v>
      </c>
      <c r="P555" t="s">
        <v>178</v>
      </c>
      <c r="Q555" s="1">
        <v>44236</v>
      </c>
      <c r="R555" s="6">
        <f>Data_Table[[#This Row],[Shipping Date]]-Data_Table[[#This Row],[Order Date]]</f>
        <v>7</v>
      </c>
      <c r="S555" s="10">
        <v>278.99</v>
      </c>
      <c r="T555" s="10">
        <v>449.99</v>
      </c>
      <c r="U555" s="10">
        <v>171</v>
      </c>
      <c r="V555">
        <v>16</v>
      </c>
      <c r="W555" s="5">
        <v>4463.84</v>
      </c>
      <c r="X555" s="3">
        <v>0.09</v>
      </c>
      <c r="Y555" s="5">
        <v>401.75</v>
      </c>
      <c r="Z555" s="5">
        <v>4062.09</v>
      </c>
      <c r="AA555" s="5">
        <v>49</v>
      </c>
      <c r="AB555" s="5">
        <v>4111.09</v>
      </c>
    </row>
    <row r="556" spans="1:28">
      <c r="A556" t="s">
        <v>1375</v>
      </c>
      <c r="B556" s="1">
        <v>44230</v>
      </c>
      <c r="C556" s="6">
        <f t="shared" si="25"/>
        <v>2021</v>
      </c>
      <c r="D556" s="9" t="str">
        <f t="shared" si="24"/>
        <v>Q1</v>
      </c>
      <c r="E556" s="7">
        <f t="shared" si="26"/>
        <v>2</v>
      </c>
      <c r="F556" t="s">
        <v>1046</v>
      </c>
      <c r="G556" t="s">
        <v>709</v>
      </c>
      <c r="H556" t="s">
        <v>27</v>
      </c>
      <c r="I556" t="s">
        <v>28</v>
      </c>
      <c r="J556" t="s">
        <v>46</v>
      </c>
      <c r="K556" t="s">
        <v>479</v>
      </c>
      <c r="L556" t="s">
        <v>176</v>
      </c>
      <c r="M556" t="s">
        <v>146</v>
      </c>
      <c r="N556" t="s">
        <v>33</v>
      </c>
      <c r="O556" t="s">
        <v>41</v>
      </c>
      <c r="P556" t="s">
        <v>35</v>
      </c>
      <c r="Q556" s="1">
        <v>44241</v>
      </c>
      <c r="R556" s="6">
        <f>Data_Table[[#This Row],[Shipping Date]]-Data_Table[[#This Row],[Order Date]]</f>
        <v>11</v>
      </c>
      <c r="S556" s="10">
        <v>8.82</v>
      </c>
      <c r="T556" s="10">
        <v>20.99</v>
      </c>
      <c r="U556" s="10">
        <v>12.17</v>
      </c>
      <c r="V556">
        <v>23</v>
      </c>
      <c r="W556" s="5">
        <v>202.86</v>
      </c>
      <c r="X556" s="3">
        <v>0.1</v>
      </c>
      <c r="Y556" s="5">
        <v>20.29</v>
      </c>
      <c r="Z556" s="5">
        <v>182.57</v>
      </c>
      <c r="AA556" s="5">
        <v>4.8099999999999996</v>
      </c>
      <c r="AB556" s="5">
        <v>187.38</v>
      </c>
    </row>
    <row r="557" spans="1:28">
      <c r="A557" t="s">
        <v>1376</v>
      </c>
      <c r="B557" s="1">
        <v>44230</v>
      </c>
      <c r="C557" s="6">
        <f t="shared" si="25"/>
        <v>2021</v>
      </c>
      <c r="D557" s="9" t="str">
        <f t="shared" si="24"/>
        <v>Q1</v>
      </c>
      <c r="E557" s="7">
        <f t="shared" si="26"/>
        <v>2</v>
      </c>
      <c r="F557" t="s">
        <v>1049</v>
      </c>
      <c r="G557" t="s">
        <v>712</v>
      </c>
      <c r="H557" t="s">
        <v>39</v>
      </c>
      <c r="I557" t="s">
        <v>39</v>
      </c>
      <c r="J557" t="s">
        <v>107</v>
      </c>
      <c r="K557" t="s">
        <v>479</v>
      </c>
      <c r="L557" t="s">
        <v>31</v>
      </c>
      <c r="M557" t="s">
        <v>151</v>
      </c>
      <c r="N557" t="s">
        <v>33</v>
      </c>
      <c r="O557" t="s">
        <v>34</v>
      </c>
      <c r="P557" t="s">
        <v>52</v>
      </c>
      <c r="Q557" s="1">
        <v>44261</v>
      </c>
      <c r="R557" s="6">
        <f>Data_Table[[#This Row],[Shipping Date]]-Data_Table[[#This Row],[Order Date]]</f>
        <v>31</v>
      </c>
      <c r="S557" s="10">
        <v>1.76</v>
      </c>
      <c r="T557" s="10">
        <v>3.38</v>
      </c>
      <c r="U557" s="10">
        <v>1.62</v>
      </c>
      <c r="V557">
        <v>5</v>
      </c>
      <c r="W557" s="5">
        <v>8.8000000000000007</v>
      </c>
      <c r="X557" s="3">
        <v>0.08</v>
      </c>
      <c r="Y557" s="5">
        <v>0.7</v>
      </c>
      <c r="Z557" s="5">
        <v>8.1</v>
      </c>
      <c r="AA557" s="5">
        <v>0.85</v>
      </c>
      <c r="AB557" s="5">
        <v>8.9499999999999993</v>
      </c>
    </row>
    <row r="558" spans="1:28">
      <c r="A558" t="s">
        <v>1377</v>
      </c>
      <c r="B558" s="1">
        <v>44230</v>
      </c>
      <c r="C558" s="6">
        <f t="shared" si="25"/>
        <v>2021</v>
      </c>
      <c r="D558" s="9" t="str">
        <f t="shared" si="24"/>
        <v>Q1</v>
      </c>
      <c r="E558" s="7">
        <f t="shared" si="26"/>
        <v>2</v>
      </c>
      <c r="F558" t="s">
        <v>1052</v>
      </c>
      <c r="G558" t="s">
        <v>715</v>
      </c>
      <c r="H558" t="s">
        <v>45</v>
      </c>
      <c r="I558" t="s">
        <v>45</v>
      </c>
      <c r="J558" t="s">
        <v>29</v>
      </c>
      <c r="K558" t="s">
        <v>125</v>
      </c>
      <c r="L558" t="s">
        <v>48</v>
      </c>
      <c r="M558" t="s">
        <v>155</v>
      </c>
      <c r="N558" t="s">
        <v>50</v>
      </c>
      <c r="O558" t="s">
        <v>41</v>
      </c>
      <c r="P558" t="s">
        <v>35</v>
      </c>
      <c r="Q558" s="1">
        <v>44258</v>
      </c>
      <c r="R558" s="6">
        <f>Data_Table[[#This Row],[Shipping Date]]-Data_Table[[#This Row],[Order Date]]</f>
        <v>28</v>
      </c>
      <c r="S558" s="10">
        <v>4.79</v>
      </c>
      <c r="T558" s="10">
        <v>11.97</v>
      </c>
      <c r="U558" s="10">
        <v>7.18</v>
      </c>
      <c r="V558">
        <v>17</v>
      </c>
      <c r="W558" s="5">
        <v>81.430000000000007</v>
      </c>
      <c r="X558" s="3">
        <v>0.03</v>
      </c>
      <c r="Y558" s="5">
        <v>2.44</v>
      </c>
      <c r="Z558" s="5">
        <v>78.989999999999995</v>
      </c>
      <c r="AA558" s="5">
        <v>5.81</v>
      </c>
      <c r="AB558" s="5">
        <v>84.8</v>
      </c>
    </row>
    <row r="559" spans="1:28">
      <c r="A559" t="s">
        <v>1378</v>
      </c>
      <c r="B559" s="1">
        <v>44231</v>
      </c>
      <c r="C559" s="6">
        <f t="shared" si="25"/>
        <v>2021</v>
      </c>
      <c r="D559" s="9" t="str">
        <f t="shared" si="24"/>
        <v>Q1</v>
      </c>
      <c r="E559" s="7">
        <f t="shared" si="26"/>
        <v>2</v>
      </c>
      <c r="F559" t="s">
        <v>1055</v>
      </c>
      <c r="G559" t="s">
        <v>718</v>
      </c>
      <c r="H559" t="s">
        <v>27</v>
      </c>
      <c r="I559" t="s">
        <v>28</v>
      </c>
      <c r="J559" t="s">
        <v>107</v>
      </c>
      <c r="K559" t="s">
        <v>30</v>
      </c>
      <c r="L559" t="s">
        <v>31</v>
      </c>
      <c r="M559" t="s">
        <v>159</v>
      </c>
      <c r="N559" t="s">
        <v>57</v>
      </c>
      <c r="O559" t="s">
        <v>58</v>
      </c>
      <c r="P559" t="s">
        <v>35</v>
      </c>
      <c r="Q559" s="1">
        <v>44253</v>
      </c>
      <c r="R559" s="6">
        <f>Data_Table[[#This Row],[Shipping Date]]-Data_Table[[#This Row],[Order Date]]</f>
        <v>22</v>
      </c>
      <c r="S559" s="10">
        <v>21.56</v>
      </c>
      <c r="T559" s="10">
        <v>36.549999999999997</v>
      </c>
      <c r="U559" s="10">
        <v>14.99</v>
      </c>
      <c r="V559">
        <v>34</v>
      </c>
      <c r="W559" s="5">
        <v>733.04</v>
      </c>
      <c r="X559" s="3">
        <v>0.03</v>
      </c>
      <c r="Y559" s="5">
        <v>21.99</v>
      </c>
      <c r="Z559" s="5">
        <v>711.05</v>
      </c>
      <c r="AA559" s="5">
        <v>13.89</v>
      </c>
      <c r="AB559" s="5">
        <v>724.94</v>
      </c>
    </row>
    <row r="560" spans="1:28">
      <c r="A560" t="s">
        <v>1379</v>
      </c>
      <c r="B560" s="1">
        <v>44231</v>
      </c>
      <c r="C560" s="6">
        <f t="shared" si="25"/>
        <v>2021</v>
      </c>
      <c r="D560" s="9" t="str">
        <f t="shared" si="24"/>
        <v>Q1</v>
      </c>
      <c r="E560" s="7">
        <f t="shared" si="26"/>
        <v>2</v>
      </c>
      <c r="F560" t="s">
        <v>1058</v>
      </c>
      <c r="G560" t="s">
        <v>721</v>
      </c>
      <c r="H560" t="s">
        <v>39</v>
      </c>
      <c r="I560" t="s">
        <v>39</v>
      </c>
      <c r="J560" t="s">
        <v>46</v>
      </c>
      <c r="K560" t="s">
        <v>66</v>
      </c>
      <c r="L560" t="s">
        <v>73</v>
      </c>
      <c r="M560" t="s">
        <v>163</v>
      </c>
      <c r="N560" t="s">
        <v>50</v>
      </c>
      <c r="O560" t="s">
        <v>58</v>
      </c>
      <c r="P560" t="s">
        <v>35</v>
      </c>
      <c r="Q560" s="1">
        <v>44288</v>
      </c>
      <c r="R560" s="6">
        <f>Data_Table[[#This Row],[Shipping Date]]-Data_Table[[#This Row],[Order Date]]</f>
        <v>57</v>
      </c>
      <c r="S560" s="10">
        <v>2.31</v>
      </c>
      <c r="T560" s="10">
        <v>3.78</v>
      </c>
      <c r="U560" s="10">
        <v>1.47</v>
      </c>
      <c r="V560">
        <v>34</v>
      </c>
      <c r="W560" s="5">
        <v>78.540000000000006</v>
      </c>
      <c r="X560" s="3">
        <v>0.03</v>
      </c>
      <c r="Y560" s="5">
        <v>2.36</v>
      </c>
      <c r="Z560" s="5">
        <v>76.180000000000007</v>
      </c>
      <c r="AA560" s="5">
        <v>0.71</v>
      </c>
      <c r="AB560" s="5">
        <v>76.89</v>
      </c>
    </row>
    <row r="561" spans="1:28">
      <c r="A561" t="s">
        <v>1380</v>
      </c>
      <c r="B561" s="1">
        <v>44234</v>
      </c>
      <c r="C561" s="6">
        <f t="shared" si="25"/>
        <v>2021</v>
      </c>
      <c r="D561" s="9" t="str">
        <f t="shared" si="24"/>
        <v>Q1</v>
      </c>
      <c r="E561" s="7">
        <f t="shared" si="26"/>
        <v>2</v>
      </c>
      <c r="F561" t="s">
        <v>1061</v>
      </c>
      <c r="G561" t="s">
        <v>724</v>
      </c>
      <c r="H561" t="s">
        <v>45</v>
      </c>
      <c r="I561" t="s">
        <v>45</v>
      </c>
      <c r="J561" t="s">
        <v>46</v>
      </c>
      <c r="K561" t="s">
        <v>525</v>
      </c>
      <c r="L561" t="s">
        <v>31</v>
      </c>
      <c r="M561" t="s">
        <v>168</v>
      </c>
      <c r="N561" t="s">
        <v>57</v>
      </c>
      <c r="O561" t="s">
        <v>51</v>
      </c>
      <c r="P561" t="s">
        <v>35</v>
      </c>
      <c r="Q561" s="1">
        <v>44261</v>
      </c>
      <c r="R561" s="6">
        <f>Data_Table[[#This Row],[Shipping Date]]-Data_Table[[#This Row],[Order Date]]</f>
        <v>27</v>
      </c>
      <c r="S561" s="10">
        <v>60.59</v>
      </c>
      <c r="T561" s="10">
        <v>100.98</v>
      </c>
      <c r="U561" s="10">
        <v>40.39</v>
      </c>
      <c r="V561">
        <v>13</v>
      </c>
      <c r="W561" s="5">
        <v>787.67</v>
      </c>
      <c r="X561" s="3">
        <v>0.04</v>
      </c>
      <c r="Y561" s="5">
        <v>31.51</v>
      </c>
      <c r="Z561" s="5">
        <v>756.16</v>
      </c>
      <c r="AA561" s="5">
        <v>7.18</v>
      </c>
      <c r="AB561" s="5">
        <v>763.34</v>
      </c>
    </row>
    <row r="562" spans="1:28">
      <c r="A562" t="s">
        <v>1381</v>
      </c>
      <c r="B562" s="1">
        <v>44235</v>
      </c>
      <c r="C562" s="6">
        <f t="shared" si="25"/>
        <v>2021</v>
      </c>
      <c r="D562" s="9" t="str">
        <f t="shared" si="24"/>
        <v>Q1</v>
      </c>
      <c r="E562" s="7">
        <f t="shared" si="26"/>
        <v>2</v>
      </c>
      <c r="F562" t="s">
        <v>1064</v>
      </c>
      <c r="G562" t="s">
        <v>727</v>
      </c>
      <c r="H562" t="s">
        <v>27</v>
      </c>
      <c r="I562" t="s">
        <v>28</v>
      </c>
      <c r="J562" t="s">
        <v>46</v>
      </c>
      <c r="K562" t="s">
        <v>90</v>
      </c>
      <c r="L562" t="s">
        <v>31</v>
      </c>
      <c r="M562" t="s">
        <v>172</v>
      </c>
      <c r="N562" t="s">
        <v>33</v>
      </c>
      <c r="O562" t="s">
        <v>58</v>
      </c>
      <c r="P562" t="s">
        <v>35</v>
      </c>
      <c r="Q562" s="1">
        <v>44291</v>
      </c>
      <c r="R562" s="6">
        <f>Data_Table[[#This Row],[Shipping Date]]-Data_Table[[#This Row],[Order Date]]</f>
        <v>56</v>
      </c>
      <c r="S562" s="10">
        <v>99.39</v>
      </c>
      <c r="T562" s="10">
        <v>162.93</v>
      </c>
      <c r="U562" s="10">
        <v>63.54</v>
      </c>
      <c r="V562">
        <v>39</v>
      </c>
      <c r="W562" s="5">
        <v>3876.21</v>
      </c>
      <c r="X562" s="3">
        <v>0.03</v>
      </c>
      <c r="Y562" s="5">
        <v>116.29</v>
      </c>
      <c r="Z562" s="5">
        <v>3759.92</v>
      </c>
      <c r="AA562" s="5">
        <v>19.989999999999998</v>
      </c>
      <c r="AB562" s="5">
        <v>3779.91</v>
      </c>
    </row>
    <row r="563" spans="1:28">
      <c r="A563" t="s">
        <v>1382</v>
      </c>
      <c r="B563" s="1">
        <v>44236</v>
      </c>
      <c r="C563" s="6">
        <f t="shared" si="25"/>
        <v>2021</v>
      </c>
      <c r="D563" s="9" t="str">
        <f t="shared" si="24"/>
        <v>Q1</v>
      </c>
      <c r="E563" s="7">
        <f t="shared" si="26"/>
        <v>2</v>
      </c>
      <c r="F563" t="s">
        <v>1067</v>
      </c>
      <c r="G563" t="s">
        <v>730</v>
      </c>
      <c r="H563" t="s">
        <v>39</v>
      </c>
      <c r="I563" t="s">
        <v>39</v>
      </c>
      <c r="J563" t="s">
        <v>72</v>
      </c>
      <c r="K563" t="s">
        <v>47</v>
      </c>
      <c r="L563" t="s">
        <v>48</v>
      </c>
      <c r="M563" t="s">
        <v>177</v>
      </c>
      <c r="N563" t="s">
        <v>57</v>
      </c>
      <c r="O563" t="s">
        <v>34</v>
      </c>
      <c r="P563" t="s">
        <v>52</v>
      </c>
      <c r="Q563" s="1">
        <v>44270</v>
      </c>
      <c r="R563" s="6">
        <f>Data_Table[[#This Row],[Shipping Date]]-Data_Table[[#This Row],[Order Date]]</f>
        <v>34</v>
      </c>
      <c r="S563" s="10">
        <v>3.32</v>
      </c>
      <c r="T563" s="10">
        <v>5.18</v>
      </c>
      <c r="U563" s="10">
        <v>1.86</v>
      </c>
      <c r="V563">
        <v>11</v>
      </c>
      <c r="W563" s="5">
        <v>36.520000000000003</v>
      </c>
      <c r="X563" s="3">
        <v>0.06</v>
      </c>
      <c r="Y563" s="5">
        <v>2.19</v>
      </c>
      <c r="Z563" s="5">
        <v>34.33</v>
      </c>
      <c r="AA563" s="5">
        <v>2.04</v>
      </c>
      <c r="AB563" s="5">
        <v>36.369999999999997</v>
      </c>
    </row>
    <row r="564" spans="1:28">
      <c r="A564" t="s">
        <v>1383</v>
      </c>
      <c r="B564" s="1">
        <v>44239</v>
      </c>
      <c r="C564" s="6">
        <f t="shared" si="25"/>
        <v>2021</v>
      </c>
      <c r="D564" s="9" t="str">
        <f t="shared" si="24"/>
        <v>Q1</v>
      </c>
      <c r="E564" s="7">
        <f t="shared" si="26"/>
        <v>2</v>
      </c>
      <c r="F564" t="s">
        <v>1070</v>
      </c>
      <c r="G564" t="s">
        <v>733</v>
      </c>
      <c r="H564" t="s">
        <v>45</v>
      </c>
      <c r="I564" t="s">
        <v>45</v>
      </c>
      <c r="J564" t="s">
        <v>29</v>
      </c>
      <c r="K564" t="s">
        <v>125</v>
      </c>
      <c r="L564" t="s">
        <v>48</v>
      </c>
      <c r="M564" t="s">
        <v>182</v>
      </c>
      <c r="N564" t="s">
        <v>33</v>
      </c>
      <c r="O564" t="s">
        <v>34</v>
      </c>
      <c r="P564" t="s">
        <v>35</v>
      </c>
      <c r="Q564" s="1">
        <v>44299</v>
      </c>
      <c r="R564" s="6">
        <f>Data_Table[[#This Row],[Shipping Date]]-Data_Table[[#This Row],[Order Date]]</f>
        <v>60</v>
      </c>
      <c r="S564" s="10">
        <v>5.19</v>
      </c>
      <c r="T564" s="10">
        <v>12.98</v>
      </c>
      <c r="U564" s="10">
        <v>7.79</v>
      </c>
      <c r="V564">
        <v>50</v>
      </c>
      <c r="W564" s="5">
        <v>259.5</v>
      </c>
      <c r="X564" s="3">
        <v>0.08</v>
      </c>
      <c r="Y564" s="5">
        <v>20.76</v>
      </c>
      <c r="Z564" s="5">
        <v>238.74</v>
      </c>
      <c r="AA564" s="5">
        <v>3.14</v>
      </c>
      <c r="AB564" s="5">
        <v>241.88</v>
      </c>
    </row>
    <row r="565" spans="1:28">
      <c r="A565" t="s">
        <v>1384</v>
      </c>
      <c r="B565" s="1">
        <v>44239</v>
      </c>
      <c r="C565" s="6">
        <f t="shared" si="25"/>
        <v>2021</v>
      </c>
      <c r="D565" s="9" t="str">
        <f t="shared" si="24"/>
        <v>Q1</v>
      </c>
      <c r="E565" s="7">
        <f t="shared" si="26"/>
        <v>2</v>
      </c>
      <c r="F565" t="s">
        <v>1073</v>
      </c>
      <c r="G565" t="s">
        <v>736</v>
      </c>
      <c r="H565" t="s">
        <v>27</v>
      </c>
      <c r="I565" t="s">
        <v>28</v>
      </c>
      <c r="J565" t="s">
        <v>107</v>
      </c>
      <c r="K565" t="s">
        <v>47</v>
      </c>
      <c r="L565" t="s">
        <v>31</v>
      </c>
      <c r="M565" t="s">
        <v>186</v>
      </c>
      <c r="N565" t="s">
        <v>33</v>
      </c>
      <c r="O565" t="s">
        <v>34</v>
      </c>
      <c r="P565" t="s">
        <v>35</v>
      </c>
      <c r="Q565" s="1">
        <v>44275</v>
      </c>
      <c r="R565" s="6">
        <f>Data_Table[[#This Row],[Shipping Date]]-Data_Table[[#This Row],[Order Date]]</f>
        <v>36</v>
      </c>
      <c r="S565" s="10">
        <v>156.5</v>
      </c>
      <c r="T565" s="10">
        <v>300.97000000000003</v>
      </c>
      <c r="U565" s="10">
        <v>144.47</v>
      </c>
      <c r="V565">
        <v>41</v>
      </c>
      <c r="W565" s="5">
        <v>6416.5</v>
      </c>
      <c r="X565" s="3">
        <v>0.1</v>
      </c>
      <c r="Y565" s="5">
        <v>641.65</v>
      </c>
      <c r="Z565" s="5">
        <v>5774.85</v>
      </c>
      <c r="AA565" s="5">
        <v>7.18</v>
      </c>
      <c r="AB565" s="5">
        <v>5782.03</v>
      </c>
    </row>
    <row r="566" spans="1:28">
      <c r="A566" t="s">
        <v>1385</v>
      </c>
      <c r="B566" s="1">
        <v>44241</v>
      </c>
      <c r="C566" s="6">
        <f t="shared" si="25"/>
        <v>2021</v>
      </c>
      <c r="D566" s="9" t="str">
        <f t="shared" si="24"/>
        <v>Q1</v>
      </c>
      <c r="E566" s="7">
        <f t="shared" si="26"/>
        <v>2</v>
      </c>
      <c r="F566" t="s">
        <v>1076</v>
      </c>
      <c r="G566" t="s">
        <v>739</v>
      </c>
      <c r="H566" t="s">
        <v>39</v>
      </c>
      <c r="I566" t="s">
        <v>39</v>
      </c>
      <c r="J566" t="s">
        <v>72</v>
      </c>
      <c r="K566" t="s">
        <v>525</v>
      </c>
      <c r="L566" t="s">
        <v>31</v>
      </c>
      <c r="M566" t="s">
        <v>190</v>
      </c>
      <c r="N566" t="s">
        <v>33</v>
      </c>
      <c r="O566" t="s">
        <v>58</v>
      </c>
      <c r="P566" t="s">
        <v>52</v>
      </c>
      <c r="Q566" s="1">
        <v>44254</v>
      </c>
      <c r="R566" s="6">
        <f>Data_Table[[#This Row],[Shipping Date]]-Data_Table[[#This Row],[Order Date]]</f>
        <v>13</v>
      </c>
      <c r="S566" s="10">
        <v>4.59</v>
      </c>
      <c r="T566" s="10">
        <v>7.28</v>
      </c>
      <c r="U566" s="10">
        <v>2.69</v>
      </c>
      <c r="V566">
        <v>5</v>
      </c>
      <c r="W566" s="5">
        <v>22.95</v>
      </c>
      <c r="X566" s="3">
        <v>0.05</v>
      </c>
      <c r="Y566" s="5">
        <v>1.1499999999999999</v>
      </c>
      <c r="Z566" s="5">
        <v>21.8</v>
      </c>
      <c r="AA566" s="5">
        <v>11.15</v>
      </c>
      <c r="AB566" s="5">
        <v>32.950000000000003</v>
      </c>
    </row>
    <row r="567" spans="1:28">
      <c r="A567" t="s">
        <v>1386</v>
      </c>
      <c r="B567" s="1">
        <v>44244</v>
      </c>
      <c r="C567" s="6">
        <f t="shared" si="25"/>
        <v>2021</v>
      </c>
      <c r="D567" s="9" t="str">
        <f t="shared" si="24"/>
        <v>Q1</v>
      </c>
      <c r="E567" s="7">
        <f t="shared" si="26"/>
        <v>2</v>
      </c>
      <c r="F567" t="s">
        <v>1079</v>
      </c>
      <c r="G567" t="s">
        <v>742</v>
      </c>
      <c r="H567" t="s">
        <v>45</v>
      </c>
      <c r="I567" t="s">
        <v>45</v>
      </c>
      <c r="J567" t="s">
        <v>29</v>
      </c>
      <c r="K567" t="s">
        <v>66</v>
      </c>
      <c r="L567" t="s">
        <v>31</v>
      </c>
      <c r="M567" t="s">
        <v>194</v>
      </c>
      <c r="N567" t="s">
        <v>50</v>
      </c>
      <c r="O567" t="s">
        <v>58</v>
      </c>
      <c r="P567" t="s">
        <v>35</v>
      </c>
      <c r="Q567" s="1">
        <v>44281</v>
      </c>
      <c r="R567" s="6">
        <f>Data_Table[[#This Row],[Shipping Date]]-Data_Table[[#This Row],[Order Date]]</f>
        <v>37</v>
      </c>
      <c r="S567" s="10">
        <v>4.79</v>
      </c>
      <c r="T567" s="10">
        <v>11.97</v>
      </c>
      <c r="U567" s="10">
        <v>7.18</v>
      </c>
      <c r="V567">
        <v>30</v>
      </c>
      <c r="W567" s="5">
        <v>143.69999999999999</v>
      </c>
      <c r="X567" s="3">
        <v>0.08</v>
      </c>
      <c r="Y567" s="5">
        <v>11.5</v>
      </c>
      <c r="Z567" s="5">
        <v>132.19999999999999</v>
      </c>
      <c r="AA567" s="5">
        <v>5.81</v>
      </c>
      <c r="AB567" s="5">
        <v>138.01</v>
      </c>
    </row>
    <row r="568" spans="1:28">
      <c r="A568" t="s">
        <v>1387</v>
      </c>
      <c r="B568" s="1">
        <v>44245</v>
      </c>
      <c r="C568" s="6">
        <f t="shared" si="25"/>
        <v>2021</v>
      </c>
      <c r="D568" s="9" t="str">
        <f t="shared" si="24"/>
        <v>Q1</v>
      </c>
      <c r="E568" s="7">
        <f t="shared" si="26"/>
        <v>2</v>
      </c>
      <c r="F568" t="s">
        <v>1082</v>
      </c>
      <c r="G568" t="s">
        <v>745</v>
      </c>
      <c r="H568" t="s">
        <v>27</v>
      </c>
      <c r="I568" t="s">
        <v>28</v>
      </c>
      <c r="J568" t="s">
        <v>29</v>
      </c>
      <c r="K568" t="s">
        <v>66</v>
      </c>
      <c r="L568" t="s">
        <v>176</v>
      </c>
      <c r="M568" t="s">
        <v>198</v>
      </c>
      <c r="N568" t="s">
        <v>57</v>
      </c>
      <c r="O568" t="s">
        <v>41</v>
      </c>
      <c r="P568" t="s">
        <v>35</v>
      </c>
      <c r="Q568" s="1">
        <v>44297</v>
      </c>
      <c r="R568" s="6">
        <f>Data_Table[[#This Row],[Shipping Date]]-Data_Table[[#This Row],[Order Date]]</f>
        <v>52</v>
      </c>
      <c r="S568" s="10">
        <v>1.84</v>
      </c>
      <c r="T568" s="10">
        <v>2.88</v>
      </c>
      <c r="U568" s="10">
        <v>1.04</v>
      </c>
      <c r="V568">
        <v>22</v>
      </c>
      <c r="W568" s="5">
        <v>40.479999999999997</v>
      </c>
      <c r="X568" s="3">
        <v>0.1</v>
      </c>
      <c r="Y568" s="5">
        <v>4.05</v>
      </c>
      <c r="Z568" s="5">
        <v>36.43</v>
      </c>
      <c r="AA568" s="5">
        <v>1.49</v>
      </c>
      <c r="AB568" s="5">
        <v>37.92</v>
      </c>
    </row>
    <row r="569" spans="1:28">
      <c r="A569" t="s">
        <v>1388</v>
      </c>
      <c r="B569" s="1">
        <v>44250</v>
      </c>
      <c r="C569" s="6">
        <f t="shared" si="25"/>
        <v>2021</v>
      </c>
      <c r="D569" s="9" t="str">
        <f t="shared" si="24"/>
        <v>Q1</v>
      </c>
      <c r="E569" s="7">
        <f t="shared" si="26"/>
        <v>2</v>
      </c>
      <c r="F569" t="s">
        <v>1085</v>
      </c>
      <c r="G569" t="s">
        <v>748</v>
      </c>
      <c r="H569" t="s">
        <v>39</v>
      </c>
      <c r="I569" t="s">
        <v>39</v>
      </c>
      <c r="J569" t="s">
        <v>107</v>
      </c>
      <c r="K569" t="s">
        <v>150</v>
      </c>
      <c r="L569" t="s">
        <v>73</v>
      </c>
      <c r="M569" t="s">
        <v>202</v>
      </c>
      <c r="N569" t="s">
        <v>50</v>
      </c>
      <c r="O569" t="s">
        <v>34</v>
      </c>
      <c r="P569" t="s">
        <v>35</v>
      </c>
      <c r="Q569" s="1">
        <v>44272</v>
      </c>
      <c r="R569" s="6">
        <f>Data_Table[[#This Row],[Shipping Date]]-Data_Table[[#This Row],[Order Date]]</f>
        <v>22</v>
      </c>
      <c r="S569" s="10">
        <v>4.8899999999999997</v>
      </c>
      <c r="T569" s="10">
        <v>7.64</v>
      </c>
      <c r="U569" s="10">
        <v>2.75</v>
      </c>
      <c r="V569">
        <v>32</v>
      </c>
      <c r="W569" s="5">
        <v>156.47999999999999</v>
      </c>
      <c r="X569" s="3">
        <v>0.06</v>
      </c>
      <c r="Y569" s="5">
        <v>9.39</v>
      </c>
      <c r="Z569" s="5">
        <v>147.09</v>
      </c>
      <c r="AA569" s="5">
        <v>1.39</v>
      </c>
      <c r="AB569" s="5">
        <v>148.47999999999999</v>
      </c>
    </row>
    <row r="570" spans="1:28">
      <c r="A570" t="s">
        <v>1389</v>
      </c>
      <c r="B570" s="1">
        <v>44251</v>
      </c>
      <c r="C570" s="6">
        <f t="shared" si="25"/>
        <v>2021</v>
      </c>
      <c r="D570" s="9" t="str">
        <f t="shared" si="24"/>
        <v>Q1</v>
      </c>
      <c r="E570" s="7">
        <f t="shared" si="26"/>
        <v>2</v>
      </c>
      <c r="F570" t="s">
        <v>1088</v>
      </c>
      <c r="G570" t="s">
        <v>751</v>
      </c>
      <c r="H570" t="s">
        <v>45</v>
      </c>
      <c r="I570" t="s">
        <v>45</v>
      </c>
      <c r="J570" t="s">
        <v>46</v>
      </c>
      <c r="K570" t="s">
        <v>62</v>
      </c>
      <c r="L570" t="s">
        <v>73</v>
      </c>
      <c r="M570" t="s">
        <v>206</v>
      </c>
      <c r="N570" t="s">
        <v>57</v>
      </c>
      <c r="O570" t="s">
        <v>41</v>
      </c>
      <c r="P570" t="s">
        <v>35</v>
      </c>
      <c r="Q570" s="1">
        <v>44270</v>
      </c>
      <c r="R570" s="6">
        <f>Data_Table[[#This Row],[Shipping Date]]-Data_Table[[#This Row],[Order Date]]</f>
        <v>19</v>
      </c>
      <c r="S570" s="10">
        <v>2.29</v>
      </c>
      <c r="T570" s="10">
        <v>3.69</v>
      </c>
      <c r="U570" s="10">
        <v>1.4</v>
      </c>
      <c r="V570">
        <v>12</v>
      </c>
      <c r="W570" s="5">
        <v>27.48</v>
      </c>
      <c r="X570" s="3">
        <v>0.02</v>
      </c>
      <c r="Y570" s="5">
        <v>0.55000000000000004</v>
      </c>
      <c r="Z570" s="5">
        <v>26.93</v>
      </c>
      <c r="AA570" s="5">
        <v>0.5</v>
      </c>
      <c r="AB570" s="5">
        <v>27.43</v>
      </c>
    </row>
    <row r="571" spans="1:28">
      <c r="A571" t="s">
        <v>1390</v>
      </c>
      <c r="B571" s="1">
        <v>44254</v>
      </c>
      <c r="C571" s="6">
        <f t="shared" si="25"/>
        <v>2021</v>
      </c>
      <c r="D571" s="9" t="str">
        <f t="shared" si="24"/>
        <v>Q1</v>
      </c>
      <c r="E571" s="7">
        <f t="shared" si="26"/>
        <v>2</v>
      </c>
      <c r="F571" t="s">
        <v>1091</v>
      </c>
      <c r="G571" t="s">
        <v>754</v>
      </c>
      <c r="H571" t="s">
        <v>39</v>
      </c>
      <c r="I571" t="s">
        <v>39</v>
      </c>
      <c r="J571" t="s">
        <v>72</v>
      </c>
      <c r="K571" t="s">
        <v>47</v>
      </c>
      <c r="L571" t="s">
        <v>176</v>
      </c>
      <c r="M571" t="s">
        <v>210</v>
      </c>
      <c r="N571" t="s">
        <v>33</v>
      </c>
      <c r="O571" t="s">
        <v>58</v>
      </c>
      <c r="P571" t="s">
        <v>52</v>
      </c>
      <c r="Q571" s="1">
        <v>44295</v>
      </c>
      <c r="R571" s="6">
        <f>Data_Table[[#This Row],[Shipping Date]]-Data_Table[[#This Row],[Order Date]]</f>
        <v>41</v>
      </c>
      <c r="S571" s="10">
        <v>1.84</v>
      </c>
      <c r="T571" s="10">
        <v>2.88</v>
      </c>
      <c r="U571" s="10">
        <v>1.04</v>
      </c>
      <c r="V571">
        <v>9</v>
      </c>
      <c r="W571" s="5">
        <v>16.559999999999999</v>
      </c>
      <c r="X571" s="3">
        <v>0</v>
      </c>
      <c r="Y571" s="5">
        <v>0</v>
      </c>
      <c r="Z571" s="5">
        <v>16.559999999999999</v>
      </c>
      <c r="AA571" s="5">
        <v>0.99</v>
      </c>
      <c r="AB571" s="5">
        <v>17.55</v>
      </c>
    </row>
    <row r="572" spans="1:28">
      <c r="A572" t="s">
        <v>1391</v>
      </c>
      <c r="B572" s="1">
        <v>44256</v>
      </c>
      <c r="C572" s="6">
        <f t="shared" si="25"/>
        <v>2021</v>
      </c>
      <c r="D572" s="9" t="str">
        <f t="shared" si="24"/>
        <v>Q1</v>
      </c>
      <c r="E572" s="7">
        <f t="shared" si="26"/>
        <v>3</v>
      </c>
      <c r="F572" t="s">
        <v>1094</v>
      </c>
      <c r="G572" t="s">
        <v>757</v>
      </c>
      <c r="H572" t="s">
        <v>45</v>
      </c>
      <c r="I572" t="s">
        <v>45</v>
      </c>
      <c r="J572" t="s">
        <v>72</v>
      </c>
      <c r="K572" t="s">
        <v>525</v>
      </c>
      <c r="L572" t="s">
        <v>48</v>
      </c>
      <c r="M572" t="s">
        <v>214</v>
      </c>
      <c r="N572" t="s">
        <v>57</v>
      </c>
      <c r="O572" t="s">
        <v>58</v>
      </c>
      <c r="P572" t="s">
        <v>35</v>
      </c>
      <c r="Q572" s="1">
        <v>44283</v>
      </c>
      <c r="R572" s="6">
        <f>Data_Table[[#This Row],[Shipping Date]]-Data_Table[[#This Row],[Order Date]]</f>
        <v>27</v>
      </c>
      <c r="S572" s="10">
        <v>10.07</v>
      </c>
      <c r="T572" s="10">
        <v>15.98</v>
      </c>
      <c r="U572" s="10">
        <v>5.91</v>
      </c>
      <c r="V572">
        <v>26</v>
      </c>
      <c r="W572" s="5">
        <v>261.82</v>
      </c>
      <c r="X572" s="3">
        <v>0.01</v>
      </c>
      <c r="Y572" s="5">
        <v>2.62</v>
      </c>
      <c r="Z572" s="5">
        <v>259.2</v>
      </c>
      <c r="AA572" s="5">
        <v>4</v>
      </c>
      <c r="AB572" s="5">
        <v>263.2</v>
      </c>
    </row>
    <row r="573" spans="1:28">
      <c r="A573" t="s">
        <v>1392</v>
      </c>
      <c r="B573" s="1">
        <v>44257</v>
      </c>
      <c r="C573" s="6">
        <f t="shared" si="25"/>
        <v>2021</v>
      </c>
      <c r="D573" s="9" t="str">
        <f t="shared" si="24"/>
        <v>Q1</v>
      </c>
      <c r="E573" s="7">
        <f t="shared" si="26"/>
        <v>3</v>
      </c>
      <c r="F573" t="s">
        <v>1097</v>
      </c>
      <c r="G573" t="s">
        <v>760</v>
      </c>
      <c r="H573" t="s">
        <v>27</v>
      </c>
      <c r="I573" t="s">
        <v>28</v>
      </c>
      <c r="J573" t="s">
        <v>29</v>
      </c>
      <c r="K573" t="s">
        <v>125</v>
      </c>
      <c r="L573" t="s">
        <v>31</v>
      </c>
      <c r="M573" t="s">
        <v>218</v>
      </c>
      <c r="N573" t="s">
        <v>33</v>
      </c>
      <c r="O573" t="s">
        <v>51</v>
      </c>
      <c r="P573" t="s">
        <v>52</v>
      </c>
      <c r="Q573" s="1">
        <v>44259</v>
      </c>
      <c r="R573" s="6">
        <f>Data_Table[[#This Row],[Shipping Date]]-Data_Table[[#This Row],[Order Date]]</f>
        <v>2</v>
      </c>
      <c r="S573" s="10">
        <v>3.99</v>
      </c>
      <c r="T573" s="10">
        <v>6.23</v>
      </c>
      <c r="U573" s="10">
        <v>2.2400000000000002</v>
      </c>
      <c r="V573">
        <v>4</v>
      </c>
      <c r="W573" s="5">
        <v>15.96</v>
      </c>
      <c r="X573" s="3">
        <v>0.1</v>
      </c>
      <c r="Y573" s="5">
        <v>1.6</v>
      </c>
      <c r="Z573" s="5">
        <v>14.36</v>
      </c>
      <c r="AA573" s="5">
        <v>6.97</v>
      </c>
      <c r="AB573" s="5">
        <v>21.33</v>
      </c>
    </row>
    <row r="574" spans="1:28">
      <c r="A574" t="s">
        <v>1393</v>
      </c>
      <c r="B574" s="1">
        <v>44257</v>
      </c>
      <c r="C574" s="6">
        <f t="shared" si="25"/>
        <v>2021</v>
      </c>
      <c r="D574" s="9" t="str">
        <f t="shared" si="24"/>
        <v>Q1</v>
      </c>
      <c r="E574" s="7">
        <f t="shared" si="26"/>
        <v>3</v>
      </c>
      <c r="F574" t="s">
        <v>1100</v>
      </c>
      <c r="G574" t="s">
        <v>763</v>
      </c>
      <c r="H574" t="s">
        <v>27</v>
      </c>
      <c r="I574" t="s">
        <v>28</v>
      </c>
      <c r="J574" t="s">
        <v>72</v>
      </c>
      <c r="K574" t="s">
        <v>90</v>
      </c>
      <c r="L574" t="s">
        <v>73</v>
      </c>
      <c r="M574" t="s">
        <v>222</v>
      </c>
      <c r="N574" t="s">
        <v>50</v>
      </c>
      <c r="O574" t="s">
        <v>58</v>
      </c>
      <c r="P574" t="s">
        <v>35</v>
      </c>
      <c r="Q574" s="1">
        <v>44278</v>
      </c>
      <c r="R574" s="6">
        <f>Data_Table[[#This Row],[Shipping Date]]-Data_Table[[#This Row],[Order Date]]</f>
        <v>21</v>
      </c>
      <c r="S574" s="10">
        <v>1.3</v>
      </c>
      <c r="T574" s="10">
        <v>2.88</v>
      </c>
      <c r="U574" s="10">
        <v>1.58</v>
      </c>
      <c r="V574">
        <v>43</v>
      </c>
      <c r="W574" s="5">
        <v>55.9</v>
      </c>
      <c r="X574" s="3">
        <v>0.1</v>
      </c>
      <c r="Y574" s="5">
        <v>5.59</v>
      </c>
      <c r="Z574" s="5">
        <v>50.31</v>
      </c>
      <c r="AA574" s="5">
        <v>1.01</v>
      </c>
      <c r="AB574" s="5">
        <v>51.32</v>
      </c>
    </row>
    <row r="575" spans="1:28">
      <c r="A575" t="s">
        <v>1394</v>
      </c>
      <c r="B575" s="1">
        <v>44258</v>
      </c>
      <c r="C575" s="6">
        <f t="shared" si="25"/>
        <v>2021</v>
      </c>
      <c r="D575" s="9" t="str">
        <f t="shared" si="24"/>
        <v>Q1</v>
      </c>
      <c r="E575" s="7">
        <f t="shared" si="26"/>
        <v>3</v>
      </c>
      <c r="F575" t="s">
        <v>1103</v>
      </c>
      <c r="G575" t="s">
        <v>766</v>
      </c>
      <c r="H575" t="s">
        <v>39</v>
      </c>
      <c r="I575" t="s">
        <v>39</v>
      </c>
      <c r="J575" t="s">
        <v>107</v>
      </c>
      <c r="K575" t="s">
        <v>125</v>
      </c>
      <c r="L575" t="s">
        <v>176</v>
      </c>
      <c r="M575" t="s">
        <v>226</v>
      </c>
      <c r="N575" t="s">
        <v>57</v>
      </c>
      <c r="O575" t="s">
        <v>34</v>
      </c>
      <c r="P575" t="s">
        <v>35</v>
      </c>
      <c r="Q575" s="1">
        <v>44265</v>
      </c>
      <c r="R575" s="6">
        <f>Data_Table[[#This Row],[Shipping Date]]-Data_Table[[#This Row],[Order Date]]</f>
        <v>7</v>
      </c>
      <c r="S575" s="10">
        <v>5.22</v>
      </c>
      <c r="T575" s="10">
        <v>9.85</v>
      </c>
      <c r="U575" s="10">
        <v>4.63</v>
      </c>
      <c r="V575">
        <v>41</v>
      </c>
      <c r="W575" s="5">
        <v>214.02</v>
      </c>
      <c r="X575" s="3">
        <v>0.05</v>
      </c>
      <c r="Y575" s="5">
        <v>10.7</v>
      </c>
      <c r="Z575" s="5">
        <v>203.32</v>
      </c>
      <c r="AA575" s="5">
        <v>4.82</v>
      </c>
      <c r="AB575" s="5">
        <v>208.14</v>
      </c>
    </row>
    <row r="576" spans="1:28">
      <c r="A576" t="s">
        <v>1395</v>
      </c>
      <c r="B576" s="1">
        <v>44259</v>
      </c>
      <c r="C576" s="6">
        <f t="shared" si="25"/>
        <v>2021</v>
      </c>
      <c r="D576" s="9" t="str">
        <f t="shared" si="24"/>
        <v>Q1</v>
      </c>
      <c r="E576" s="7">
        <f t="shared" si="26"/>
        <v>3</v>
      </c>
      <c r="F576" t="s">
        <v>1106</v>
      </c>
      <c r="G576" t="s">
        <v>769</v>
      </c>
      <c r="H576" t="s">
        <v>45</v>
      </c>
      <c r="I576" t="s">
        <v>45</v>
      </c>
      <c r="J576" t="s">
        <v>29</v>
      </c>
      <c r="K576" t="s">
        <v>525</v>
      </c>
      <c r="L576" t="s">
        <v>176</v>
      </c>
      <c r="M576" t="s">
        <v>230</v>
      </c>
      <c r="N576" t="s">
        <v>33</v>
      </c>
      <c r="O576" t="s">
        <v>34</v>
      </c>
      <c r="P576" t="s">
        <v>35</v>
      </c>
      <c r="Q576" s="1">
        <v>44267</v>
      </c>
      <c r="R576" s="6">
        <f>Data_Table[[#This Row],[Shipping Date]]-Data_Table[[#This Row],[Order Date]]</f>
        <v>8</v>
      </c>
      <c r="S576" s="10">
        <v>2.16</v>
      </c>
      <c r="T576" s="10">
        <v>3.85</v>
      </c>
      <c r="U576" s="10">
        <v>1.69</v>
      </c>
      <c r="V576">
        <v>4</v>
      </c>
      <c r="W576" s="5">
        <v>8.64</v>
      </c>
      <c r="X576" s="3">
        <v>0.09</v>
      </c>
      <c r="Y576" s="5">
        <v>0.78</v>
      </c>
      <c r="Z576" s="5">
        <v>7.86</v>
      </c>
      <c r="AA576" s="5">
        <v>0.7</v>
      </c>
      <c r="AB576" s="5">
        <v>8.56</v>
      </c>
    </row>
    <row r="577" spans="1:28">
      <c r="A577" t="s">
        <v>1396</v>
      </c>
      <c r="B577" s="1">
        <v>44261</v>
      </c>
      <c r="C577" s="6">
        <f t="shared" si="25"/>
        <v>2021</v>
      </c>
      <c r="D577" s="9" t="str">
        <f t="shared" si="24"/>
        <v>Q1</v>
      </c>
      <c r="E577" s="7">
        <f t="shared" si="26"/>
        <v>3</v>
      </c>
      <c r="F577" t="s">
        <v>1109</v>
      </c>
      <c r="G577" t="s">
        <v>772</v>
      </c>
      <c r="H577" t="s">
        <v>27</v>
      </c>
      <c r="I577" t="s">
        <v>28</v>
      </c>
      <c r="J577" t="s">
        <v>46</v>
      </c>
      <c r="K577" t="s">
        <v>62</v>
      </c>
      <c r="L577" t="s">
        <v>176</v>
      </c>
      <c r="M577" t="s">
        <v>233</v>
      </c>
      <c r="N577" t="s">
        <v>57</v>
      </c>
      <c r="O577" t="s">
        <v>34</v>
      </c>
      <c r="P577" t="s">
        <v>35</v>
      </c>
      <c r="Q577" s="1">
        <v>44314</v>
      </c>
      <c r="R577" s="6">
        <f>Data_Table[[#This Row],[Shipping Date]]-Data_Table[[#This Row],[Order Date]]</f>
        <v>53</v>
      </c>
      <c r="S577" s="10">
        <v>5.33</v>
      </c>
      <c r="T577" s="10">
        <v>8.6</v>
      </c>
      <c r="U577" s="10">
        <v>3.27</v>
      </c>
      <c r="V577">
        <v>2</v>
      </c>
      <c r="W577" s="5">
        <v>10.66</v>
      </c>
      <c r="X577" s="3">
        <v>0.05</v>
      </c>
      <c r="Y577" s="5">
        <v>0.53</v>
      </c>
      <c r="Z577" s="5">
        <v>10.130000000000001</v>
      </c>
      <c r="AA577" s="5">
        <v>6.19</v>
      </c>
      <c r="AB577" s="5">
        <v>16.32</v>
      </c>
    </row>
    <row r="578" spans="1:28">
      <c r="A578" t="s">
        <v>1397</v>
      </c>
      <c r="B578" s="1">
        <v>44266</v>
      </c>
      <c r="C578" s="6">
        <f t="shared" si="25"/>
        <v>2021</v>
      </c>
      <c r="D578" s="9" t="str">
        <f t="shared" si="24"/>
        <v>Q1</v>
      </c>
      <c r="E578" s="7">
        <f t="shared" si="26"/>
        <v>3</v>
      </c>
      <c r="F578" t="s">
        <v>1112</v>
      </c>
      <c r="G578" t="s">
        <v>775</v>
      </c>
      <c r="H578" t="s">
        <v>39</v>
      </c>
      <c r="I578" t="s">
        <v>39</v>
      </c>
      <c r="J578" t="s">
        <v>46</v>
      </c>
      <c r="K578" t="s">
        <v>30</v>
      </c>
      <c r="L578" t="s">
        <v>176</v>
      </c>
      <c r="M578" t="s">
        <v>237</v>
      </c>
      <c r="N578" t="s">
        <v>33</v>
      </c>
      <c r="O578" t="s">
        <v>34</v>
      </c>
      <c r="P578" t="s">
        <v>35</v>
      </c>
      <c r="Q578" s="1">
        <v>44325</v>
      </c>
      <c r="R578" s="6">
        <f>Data_Table[[#This Row],[Shipping Date]]-Data_Table[[#This Row],[Order Date]]</f>
        <v>59</v>
      </c>
      <c r="S578" s="10">
        <v>3.75</v>
      </c>
      <c r="T578" s="10">
        <v>7.08</v>
      </c>
      <c r="U578" s="10">
        <v>3.33</v>
      </c>
      <c r="V578">
        <v>12</v>
      </c>
      <c r="W578" s="5">
        <v>45</v>
      </c>
      <c r="X578" s="3">
        <v>0.1</v>
      </c>
      <c r="Y578" s="5">
        <v>4.5</v>
      </c>
      <c r="Z578" s="5">
        <v>40.5</v>
      </c>
      <c r="AA578" s="5">
        <v>2.35</v>
      </c>
      <c r="AB578" s="5">
        <v>42.85</v>
      </c>
    </row>
    <row r="579" spans="1:28">
      <c r="A579" t="s">
        <v>1398</v>
      </c>
      <c r="B579" s="1">
        <v>44267</v>
      </c>
      <c r="C579" s="6">
        <f t="shared" si="25"/>
        <v>2021</v>
      </c>
      <c r="D579" s="9" t="str">
        <f t="shared" si="24"/>
        <v>Q1</v>
      </c>
      <c r="E579" s="7">
        <f t="shared" si="26"/>
        <v>3</v>
      </c>
      <c r="F579" t="s">
        <v>1399</v>
      </c>
      <c r="G579" t="s">
        <v>778</v>
      </c>
      <c r="H579" t="s">
        <v>45</v>
      </c>
      <c r="I579" t="s">
        <v>45</v>
      </c>
      <c r="J579" t="s">
        <v>107</v>
      </c>
      <c r="K579" t="s">
        <v>47</v>
      </c>
      <c r="L579" t="s">
        <v>73</v>
      </c>
      <c r="M579" t="s">
        <v>241</v>
      </c>
      <c r="N579" t="s">
        <v>50</v>
      </c>
      <c r="O579" t="s">
        <v>41</v>
      </c>
      <c r="P579" t="s">
        <v>35</v>
      </c>
      <c r="Q579" s="1">
        <v>44313</v>
      </c>
      <c r="R579" s="6">
        <f>Data_Table[[#This Row],[Shipping Date]]-Data_Table[[#This Row],[Order Date]]</f>
        <v>46</v>
      </c>
      <c r="S579" s="10">
        <v>1.94</v>
      </c>
      <c r="T579" s="10">
        <v>3.08</v>
      </c>
      <c r="U579" s="10">
        <v>1.1399999999999999</v>
      </c>
      <c r="V579">
        <v>4</v>
      </c>
      <c r="W579" s="5">
        <v>7.76</v>
      </c>
      <c r="X579" s="3">
        <v>0.03</v>
      </c>
      <c r="Y579" s="5">
        <v>0.23</v>
      </c>
      <c r="Z579" s="5">
        <v>7.53</v>
      </c>
      <c r="AA579" s="5">
        <v>0.99</v>
      </c>
      <c r="AB579" s="5">
        <v>8.52</v>
      </c>
    </row>
    <row r="580" spans="1:28">
      <c r="A580" t="s">
        <v>1400</v>
      </c>
      <c r="B580" s="1">
        <v>44270</v>
      </c>
      <c r="C580" s="6">
        <f t="shared" si="25"/>
        <v>2021</v>
      </c>
      <c r="D580" s="9" t="str">
        <f t="shared" si="24"/>
        <v>Q1</v>
      </c>
      <c r="E580" s="7">
        <f t="shared" si="26"/>
        <v>3</v>
      </c>
      <c r="F580" t="s">
        <v>1401</v>
      </c>
      <c r="G580" t="s">
        <v>781</v>
      </c>
      <c r="H580" t="s">
        <v>27</v>
      </c>
      <c r="I580" t="s">
        <v>28</v>
      </c>
      <c r="J580" t="s">
        <v>72</v>
      </c>
      <c r="K580" t="s">
        <v>525</v>
      </c>
      <c r="L580" t="s">
        <v>176</v>
      </c>
      <c r="M580" t="s">
        <v>245</v>
      </c>
      <c r="N580" t="s">
        <v>57</v>
      </c>
      <c r="O580" t="s">
        <v>51</v>
      </c>
      <c r="P580" t="s">
        <v>35</v>
      </c>
      <c r="Q580" s="1">
        <v>44309</v>
      </c>
      <c r="R580" s="6">
        <f>Data_Table[[#This Row],[Shipping Date]]-Data_Table[[#This Row],[Order Date]]</f>
        <v>39</v>
      </c>
      <c r="S580" s="10">
        <v>2.1800000000000002</v>
      </c>
      <c r="T580" s="10">
        <v>3.52</v>
      </c>
      <c r="U580" s="10">
        <v>1.34</v>
      </c>
      <c r="V580">
        <v>49</v>
      </c>
      <c r="W580" s="5">
        <v>106.82</v>
      </c>
      <c r="X580" s="3">
        <v>0.08</v>
      </c>
      <c r="Y580" s="5">
        <v>8.5500000000000007</v>
      </c>
      <c r="Z580" s="5">
        <v>98.27</v>
      </c>
      <c r="AA580" s="5">
        <v>6.83</v>
      </c>
      <c r="AB580" s="5">
        <v>105.1</v>
      </c>
    </row>
    <row r="581" spans="1:28">
      <c r="A581" t="s">
        <v>1402</v>
      </c>
      <c r="B581" s="1">
        <v>44271</v>
      </c>
      <c r="C581" s="6">
        <f t="shared" si="25"/>
        <v>2021</v>
      </c>
      <c r="D581" s="9" t="str">
        <f t="shared" ref="D581:D644" si="27">"Q"&amp;ROUNDUP(MONTH(B581)/3,0)</f>
        <v>Q1</v>
      </c>
      <c r="E581" s="7">
        <f t="shared" si="26"/>
        <v>3</v>
      </c>
      <c r="F581" t="s">
        <v>1403</v>
      </c>
      <c r="G581" t="s">
        <v>784</v>
      </c>
      <c r="H581" t="s">
        <v>39</v>
      </c>
      <c r="I581" t="s">
        <v>39</v>
      </c>
      <c r="J581" t="s">
        <v>107</v>
      </c>
      <c r="K581" t="s">
        <v>167</v>
      </c>
      <c r="L581" t="s">
        <v>31</v>
      </c>
      <c r="M581" t="s">
        <v>249</v>
      </c>
      <c r="N581" t="s">
        <v>33</v>
      </c>
      <c r="O581" t="s">
        <v>58</v>
      </c>
      <c r="P581" t="s">
        <v>178</v>
      </c>
      <c r="Q581" s="1">
        <v>44295</v>
      </c>
      <c r="R581" s="6">
        <f>Data_Table[[#This Row],[Shipping Date]]-Data_Table[[#This Row],[Order Date]]</f>
        <v>24</v>
      </c>
      <c r="S581" s="10">
        <v>315.61</v>
      </c>
      <c r="T581" s="10">
        <v>500.97</v>
      </c>
      <c r="U581" s="10">
        <v>185.36</v>
      </c>
      <c r="V581">
        <v>3</v>
      </c>
      <c r="W581" s="5">
        <v>946.83</v>
      </c>
      <c r="X581" s="3">
        <v>0.06</v>
      </c>
      <c r="Y581" s="5">
        <v>56.81</v>
      </c>
      <c r="Z581" s="5">
        <v>890.02</v>
      </c>
      <c r="AA581" s="5">
        <v>69.3</v>
      </c>
      <c r="AB581" s="5">
        <v>959.32</v>
      </c>
    </row>
    <row r="582" spans="1:28">
      <c r="A582" t="s">
        <v>1404</v>
      </c>
      <c r="B582" s="1">
        <v>44271</v>
      </c>
      <c r="C582" s="6">
        <f t="shared" ref="C582:C645" si="28">YEAR(B582)</f>
        <v>2021</v>
      </c>
      <c r="D582" s="9" t="str">
        <f t="shared" si="27"/>
        <v>Q1</v>
      </c>
      <c r="E582" s="7">
        <f t="shared" ref="E582:E645" si="29">MONTH(B582)</f>
        <v>3</v>
      </c>
      <c r="F582" t="s">
        <v>1405</v>
      </c>
      <c r="G582" t="s">
        <v>787</v>
      </c>
      <c r="H582" t="s">
        <v>45</v>
      </c>
      <c r="I582" t="s">
        <v>45</v>
      </c>
      <c r="J582" t="s">
        <v>46</v>
      </c>
      <c r="K582" t="s">
        <v>62</v>
      </c>
      <c r="L582" t="s">
        <v>176</v>
      </c>
      <c r="M582" t="s">
        <v>452</v>
      </c>
      <c r="N582" t="s">
        <v>33</v>
      </c>
      <c r="O582" t="s">
        <v>51</v>
      </c>
      <c r="P582" t="s">
        <v>35</v>
      </c>
      <c r="Q582" s="1">
        <v>44272</v>
      </c>
      <c r="R582" s="6">
        <f>Data_Table[[#This Row],[Shipping Date]]-Data_Table[[#This Row],[Order Date]]</f>
        <v>1</v>
      </c>
      <c r="S582" s="10">
        <v>14.95</v>
      </c>
      <c r="T582" s="10">
        <v>34.76</v>
      </c>
      <c r="U582" s="10">
        <v>19.809999999999999</v>
      </c>
      <c r="V582">
        <v>43</v>
      </c>
      <c r="W582" s="5">
        <v>642.85</v>
      </c>
      <c r="X582" s="3">
        <v>0</v>
      </c>
      <c r="Y582" s="5">
        <v>0</v>
      </c>
      <c r="Z582" s="5">
        <v>642.85</v>
      </c>
      <c r="AA582" s="5">
        <v>8.2200000000000006</v>
      </c>
      <c r="AB582" s="5">
        <v>651.07000000000005</v>
      </c>
    </row>
    <row r="583" spans="1:28">
      <c r="A583" t="s">
        <v>1406</v>
      </c>
      <c r="B583" s="1">
        <v>44272</v>
      </c>
      <c r="C583" s="6">
        <f t="shared" si="28"/>
        <v>2021</v>
      </c>
      <c r="D583" s="9" t="str">
        <f t="shared" si="27"/>
        <v>Q1</v>
      </c>
      <c r="E583" s="7">
        <f t="shared" si="29"/>
        <v>3</v>
      </c>
      <c r="F583" t="s">
        <v>1407</v>
      </c>
      <c r="G583" t="s">
        <v>790</v>
      </c>
      <c r="H583" t="s">
        <v>39</v>
      </c>
      <c r="I583" t="s">
        <v>39</v>
      </c>
      <c r="J583" t="s">
        <v>72</v>
      </c>
      <c r="K583" t="s">
        <v>47</v>
      </c>
      <c r="L583" t="s">
        <v>73</v>
      </c>
      <c r="M583" t="s">
        <v>455</v>
      </c>
      <c r="N583" t="s">
        <v>50</v>
      </c>
      <c r="O583" t="s">
        <v>34</v>
      </c>
      <c r="P583" t="s">
        <v>35</v>
      </c>
      <c r="Q583" s="1">
        <v>44321</v>
      </c>
      <c r="R583" s="6">
        <f>Data_Table[[#This Row],[Shipping Date]]-Data_Table[[#This Row],[Order Date]]</f>
        <v>49</v>
      </c>
      <c r="S583" s="10">
        <v>21.56</v>
      </c>
      <c r="T583" s="10">
        <v>36.549999999999997</v>
      </c>
      <c r="U583" s="10">
        <v>14.99</v>
      </c>
      <c r="V583">
        <v>2</v>
      </c>
      <c r="W583" s="5">
        <v>43.12</v>
      </c>
      <c r="X583" s="3">
        <v>0.03</v>
      </c>
      <c r="Y583" s="5">
        <v>1.29</v>
      </c>
      <c r="Z583" s="5">
        <v>41.83</v>
      </c>
      <c r="AA583" s="5">
        <v>13.89</v>
      </c>
      <c r="AB583" s="5">
        <v>55.72</v>
      </c>
    </row>
    <row r="584" spans="1:28">
      <c r="A584" t="s">
        <v>1408</v>
      </c>
      <c r="B584" s="1">
        <v>44272</v>
      </c>
      <c r="C584" s="6">
        <f t="shared" si="28"/>
        <v>2021</v>
      </c>
      <c r="D584" s="9" t="str">
        <f t="shared" si="27"/>
        <v>Q1</v>
      </c>
      <c r="E584" s="7">
        <f t="shared" si="29"/>
        <v>3</v>
      </c>
      <c r="F584" t="s">
        <v>1409</v>
      </c>
      <c r="G584" t="s">
        <v>793</v>
      </c>
      <c r="H584" t="s">
        <v>39</v>
      </c>
      <c r="I584" t="s">
        <v>39</v>
      </c>
      <c r="J584" t="s">
        <v>72</v>
      </c>
      <c r="K584" t="s">
        <v>62</v>
      </c>
      <c r="L584" t="s">
        <v>31</v>
      </c>
      <c r="M584" t="s">
        <v>458</v>
      </c>
      <c r="N584" t="s">
        <v>33</v>
      </c>
      <c r="O584" t="s">
        <v>41</v>
      </c>
      <c r="P584" t="s">
        <v>35</v>
      </c>
      <c r="Q584" s="1">
        <v>44297</v>
      </c>
      <c r="R584" s="6">
        <f>Data_Table[[#This Row],[Shipping Date]]-Data_Table[[#This Row],[Order Date]]</f>
        <v>25</v>
      </c>
      <c r="S584" s="10">
        <v>12.39</v>
      </c>
      <c r="T584" s="10">
        <v>19.98</v>
      </c>
      <c r="U584" s="10">
        <v>7.59</v>
      </c>
      <c r="V584">
        <v>32</v>
      </c>
      <c r="W584" s="5">
        <v>396.48</v>
      </c>
      <c r="X584" s="3">
        <v>0.05</v>
      </c>
      <c r="Y584" s="5">
        <v>19.82</v>
      </c>
      <c r="Z584" s="5">
        <v>376.66</v>
      </c>
      <c r="AA584" s="5">
        <v>5.77</v>
      </c>
      <c r="AB584" s="5">
        <v>382.43</v>
      </c>
    </row>
    <row r="585" spans="1:28">
      <c r="A585" t="s">
        <v>1410</v>
      </c>
      <c r="B585" s="1">
        <v>44273</v>
      </c>
      <c r="C585" s="6">
        <f t="shared" si="28"/>
        <v>2021</v>
      </c>
      <c r="D585" s="9" t="str">
        <f t="shared" si="27"/>
        <v>Q1</v>
      </c>
      <c r="E585" s="7">
        <f t="shared" si="29"/>
        <v>3</v>
      </c>
      <c r="F585" t="s">
        <v>1411</v>
      </c>
      <c r="G585" t="s">
        <v>796</v>
      </c>
      <c r="H585" t="s">
        <v>45</v>
      </c>
      <c r="I585" t="s">
        <v>45</v>
      </c>
      <c r="J585" t="s">
        <v>29</v>
      </c>
      <c r="K585" t="s">
        <v>125</v>
      </c>
      <c r="L585" t="s">
        <v>73</v>
      </c>
      <c r="M585" t="s">
        <v>461</v>
      </c>
      <c r="N585" t="s">
        <v>33</v>
      </c>
      <c r="O585" t="s">
        <v>51</v>
      </c>
      <c r="P585" t="s">
        <v>35</v>
      </c>
      <c r="Q585" s="1">
        <v>44301</v>
      </c>
      <c r="R585" s="6">
        <f>Data_Table[[#This Row],[Shipping Date]]-Data_Table[[#This Row],[Order Date]]</f>
        <v>28</v>
      </c>
      <c r="S585" s="10">
        <v>2.87</v>
      </c>
      <c r="T585" s="10">
        <v>6.84</v>
      </c>
      <c r="U585" s="10">
        <v>3.97</v>
      </c>
      <c r="V585">
        <v>35</v>
      </c>
      <c r="W585" s="5">
        <v>100.45</v>
      </c>
      <c r="X585" s="3">
        <v>0.02</v>
      </c>
      <c r="Y585" s="5">
        <v>2.0099999999999998</v>
      </c>
      <c r="Z585" s="5">
        <v>98.44</v>
      </c>
      <c r="AA585" s="5">
        <v>4.42</v>
      </c>
      <c r="AB585" s="5">
        <v>102.86</v>
      </c>
    </row>
    <row r="586" spans="1:28">
      <c r="A586" t="s">
        <v>1412</v>
      </c>
      <c r="B586" s="1">
        <v>44275</v>
      </c>
      <c r="C586" s="6">
        <f t="shared" si="28"/>
        <v>2021</v>
      </c>
      <c r="D586" s="9" t="str">
        <f t="shared" si="27"/>
        <v>Q1</v>
      </c>
      <c r="E586" s="7">
        <f t="shared" si="29"/>
        <v>3</v>
      </c>
      <c r="F586" t="s">
        <v>1413</v>
      </c>
      <c r="G586" t="s">
        <v>799</v>
      </c>
      <c r="H586" t="s">
        <v>27</v>
      </c>
      <c r="I586" t="s">
        <v>28</v>
      </c>
      <c r="J586" t="s">
        <v>46</v>
      </c>
      <c r="K586" t="s">
        <v>62</v>
      </c>
      <c r="L586" t="s">
        <v>73</v>
      </c>
      <c r="M586" t="s">
        <v>464</v>
      </c>
      <c r="N586" t="s">
        <v>50</v>
      </c>
      <c r="O586" t="s">
        <v>58</v>
      </c>
      <c r="P586" t="s">
        <v>52</v>
      </c>
      <c r="Q586" s="1">
        <v>44310</v>
      </c>
      <c r="R586" s="6">
        <f>Data_Table[[#This Row],[Shipping Date]]-Data_Table[[#This Row],[Order Date]]</f>
        <v>35</v>
      </c>
      <c r="S586" s="10">
        <v>6.4</v>
      </c>
      <c r="T586" s="10">
        <v>29.1</v>
      </c>
      <c r="U586" s="10">
        <v>22.7</v>
      </c>
      <c r="V586">
        <v>50</v>
      </c>
      <c r="W586" s="5">
        <v>320</v>
      </c>
      <c r="X586" s="3">
        <v>0.09</v>
      </c>
      <c r="Y586" s="5">
        <v>28.8</v>
      </c>
      <c r="Z586" s="5">
        <v>291.2</v>
      </c>
      <c r="AA586" s="5">
        <v>4</v>
      </c>
      <c r="AB586" s="5">
        <v>295.2</v>
      </c>
    </row>
    <row r="587" spans="1:28">
      <c r="A587" t="s">
        <v>1414</v>
      </c>
      <c r="B587" s="1">
        <v>44276</v>
      </c>
      <c r="C587" s="6">
        <f t="shared" si="28"/>
        <v>2021</v>
      </c>
      <c r="D587" s="9" t="str">
        <f t="shared" si="27"/>
        <v>Q1</v>
      </c>
      <c r="E587" s="7">
        <f t="shared" si="29"/>
        <v>3</v>
      </c>
      <c r="F587" t="s">
        <v>1415</v>
      </c>
      <c r="G587" t="s">
        <v>802</v>
      </c>
      <c r="H587" t="s">
        <v>27</v>
      </c>
      <c r="I587" t="s">
        <v>28</v>
      </c>
      <c r="J587" t="s">
        <v>46</v>
      </c>
      <c r="K587" t="s">
        <v>90</v>
      </c>
      <c r="L587" t="s">
        <v>73</v>
      </c>
      <c r="M587" t="s">
        <v>467</v>
      </c>
      <c r="N587" t="s">
        <v>57</v>
      </c>
      <c r="O587" t="s">
        <v>34</v>
      </c>
      <c r="P587" t="s">
        <v>35</v>
      </c>
      <c r="Q587" s="1">
        <v>44310</v>
      </c>
      <c r="R587" s="6">
        <f>Data_Table[[#This Row],[Shipping Date]]-Data_Table[[#This Row],[Order Date]]</f>
        <v>34</v>
      </c>
      <c r="S587" s="10">
        <v>3.75</v>
      </c>
      <c r="T587" s="10">
        <v>7.08</v>
      </c>
      <c r="U587" s="10">
        <v>3.33</v>
      </c>
      <c r="V587">
        <v>31</v>
      </c>
      <c r="W587" s="5">
        <v>116.25</v>
      </c>
      <c r="X587" s="3">
        <v>0.01</v>
      </c>
      <c r="Y587" s="5">
        <v>1.1599999999999999</v>
      </c>
      <c r="Z587" s="5">
        <v>115.09</v>
      </c>
      <c r="AA587" s="5">
        <v>2.35</v>
      </c>
      <c r="AB587" s="5">
        <v>117.44</v>
      </c>
    </row>
    <row r="588" spans="1:28">
      <c r="A588" t="s">
        <v>1416</v>
      </c>
      <c r="B588" s="1">
        <v>44277</v>
      </c>
      <c r="C588" s="6">
        <f t="shared" si="28"/>
        <v>2021</v>
      </c>
      <c r="D588" s="9" t="str">
        <f t="shared" si="27"/>
        <v>Q1</v>
      </c>
      <c r="E588" s="7">
        <f t="shared" si="29"/>
        <v>3</v>
      </c>
      <c r="F588" t="s">
        <v>1417</v>
      </c>
      <c r="G588" t="s">
        <v>805</v>
      </c>
      <c r="H588" t="s">
        <v>39</v>
      </c>
      <c r="I588" t="s">
        <v>39</v>
      </c>
      <c r="J588" t="s">
        <v>107</v>
      </c>
      <c r="K588" t="s">
        <v>167</v>
      </c>
      <c r="L588" t="s">
        <v>176</v>
      </c>
      <c r="M588" t="s">
        <v>470</v>
      </c>
      <c r="N588" t="s">
        <v>50</v>
      </c>
      <c r="O588" t="s">
        <v>41</v>
      </c>
      <c r="P588" t="s">
        <v>52</v>
      </c>
      <c r="Q588" s="1">
        <v>44288</v>
      </c>
      <c r="R588" s="6">
        <f>Data_Table[[#This Row],[Shipping Date]]-Data_Table[[#This Row],[Order Date]]</f>
        <v>11</v>
      </c>
      <c r="S588" s="10">
        <v>4.59</v>
      </c>
      <c r="T588" s="10">
        <v>7.28</v>
      </c>
      <c r="U588" s="10">
        <v>2.69</v>
      </c>
      <c r="V588">
        <v>40</v>
      </c>
      <c r="W588" s="5">
        <v>183.6</v>
      </c>
      <c r="X588" s="3">
        <v>0.04</v>
      </c>
      <c r="Y588" s="5">
        <v>7.34</v>
      </c>
      <c r="Z588" s="5">
        <v>176.26</v>
      </c>
      <c r="AA588" s="5">
        <v>11.15</v>
      </c>
      <c r="AB588" s="5">
        <v>187.41</v>
      </c>
    </row>
    <row r="589" spans="1:28">
      <c r="A589" t="s">
        <v>1418</v>
      </c>
      <c r="B589" s="1">
        <v>44279</v>
      </c>
      <c r="C589" s="6">
        <f t="shared" si="28"/>
        <v>2021</v>
      </c>
      <c r="D589" s="9" t="str">
        <f t="shared" si="27"/>
        <v>Q1</v>
      </c>
      <c r="E589" s="7">
        <f t="shared" si="29"/>
        <v>3</v>
      </c>
      <c r="F589" t="s">
        <v>1419</v>
      </c>
      <c r="G589" t="s">
        <v>808</v>
      </c>
      <c r="H589" t="s">
        <v>45</v>
      </c>
      <c r="I589" t="s">
        <v>45</v>
      </c>
      <c r="J589" t="s">
        <v>29</v>
      </c>
      <c r="K589" t="s">
        <v>433</v>
      </c>
      <c r="L589" t="s">
        <v>31</v>
      </c>
      <c r="M589" t="s">
        <v>473</v>
      </c>
      <c r="N589" t="s">
        <v>57</v>
      </c>
      <c r="O589" t="s">
        <v>34</v>
      </c>
      <c r="P589" t="s">
        <v>35</v>
      </c>
      <c r="Q589" s="1">
        <v>44288</v>
      </c>
      <c r="R589" s="6">
        <f>Data_Table[[#This Row],[Shipping Date]]-Data_Table[[#This Row],[Order Date]]</f>
        <v>9</v>
      </c>
      <c r="S589" s="10">
        <v>3.37</v>
      </c>
      <c r="T589" s="10">
        <v>5.53</v>
      </c>
      <c r="U589" s="10">
        <v>2.16</v>
      </c>
      <c r="V589">
        <v>23</v>
      </c>
      <c r="W589" s="5">
        <v>77.510000000000005</v>
      </c>
      <c r="X589" s="3">
        <v>0.1</v>
      </c>
      <c r="Y589" s="5">
        <v>7.75</v>
      </c>
      <c r="Z589" s="5">
        <v>69.760000000000005</v>
      </c>
      <c r="AA589" s="5">
        <v>6.98</v>
      </c>
      <c r="AB589" s="5">
        <v>76.739999999999995</v>
      </c>
    </row>
    <row r="590" spans="1:28">
      <c r="A590" t="s">
        <v>1420</v>
      </c>
      <c r="B590" s="1">
        <v>44279</v>
      </c>
      <c r="C590" s="6">
        <f t="shared" si="28"/>
        <v>2021</v>
      </c>
      <c r="D590" s="9" t="str">
        <f t="shared" si="27"/>
        <v>Q1</v>
      </c>
      <c r="E590" s="7">
        <f t="shared" si="29"/>
        <v>3</v>
      </c>
      <c r="F590" t="s">
        <v>1421</v>
      </c>
      <c r="G590" t="s">
        <v>811</v>
      </c>
      <c r="H590" t="s">
        <v>27</v>
      </c>
      <c r="I590" t="s">
        <v>28</v>
      </c>
      <c r="J590" t="s">
        <v>29</v>
      </c>
      <c r="K590" t="s">
        <v>90</v>
      </c>
      <c r="L590" t="s">
        <v>73</v>
      </c>
      <c r="M590" t="s">
        <v>476</v>
      </c>
      <c r="N590" t="s">
        <v>33</v>
      </c>
      <c r="O590" t="s">
        <v>41</v>
      </c>
      <c r="P590" t="s">
        <v>35</v>
      </c>
      <c r="Q590" s="1">
        <v>44331</v>
      </c>
      <c r="R590" s="6">
        <f>Data_Table[[#This Row],[Shipping Date]]-Data_Table[[#This Row],[Order Date]]</f>
        <v>52</v>
      </c>
      <c r="S590" s="10">
        <v>3.52</v>
      </c>
      <c r="T590" s="10">
        <v>5.68</v>
      </c>
      <c r="U590" s="10">
        <v>2.16</v>
      </c>
      <c r="V590">
        <v>8</v>
      </c>
      <c r="W590" s="5">
        <v>28.16</v>
      </c>
      <c r="X590" s="3">
        <v>0.02</v>
      </c>
      <c r="Y590" s="5">
        <v>0.56000000000000005</v>
      </c>
      <c r="Z590" s="5">
        <v>27.6</v>
      </c>
      <c r="AA590" s="5">
        <v>1.39</v>
      </c>
      <c r="AB590" s="5">
        <v>28.99</v>
      </c>
    </row>
    <row r="591" spans="1:28">
      <c r="A591" t="s">
        <v>1422</v>
      </c>
      <c r="B591" s="1">
        <v>44280</v>
      </c>
      <c r="C591" s="6">
        <f t="shared" si="28"/>
        <v>2021</v>
      </c>
      <c r="D591" s="9" t="str">
        <f t="shared" si="27"/>
        <v>Q1</v>
      </c>
      <c r="E591" s="7">
        <f t="shared" si="29"/>
        <v>3</v>
      </c>
      <c r="F591" t="s">
        <v>1423</v>
      </c>
      <c r="G591" t="s">
        <v>814</v>
      </c>
      <c r="H591" t="s">
        <v>27</v>
      </c>
      <c r="I591" t="s">
        <v>28</v>
      </c>
      <c r="J591" t="s">
        <v>107</v>
      </c>
      <c r="K591" t="s">
        <v>90</v>
      </c>
      <c r="L591" t="s">
        <v>31</v>
      </c>
      <c r="M591" t="s">
        <v>480</v>
      </c>
      <c r="N591" t="s">
        <v>57</v>
      </c>
      <c r="O591" t="s">
        <v>51</v>
      </c>
      <c r="P591" t="s">
        <v>35</v>
      </c>
      <c r="Q591" s="1">
        <v>44329</v>
      </c>
      <c r="R591" s="6">
        <f>Data_Table[[#This Row],[Shipping Date]]-Data_Table[[#This Row],[Order Date]]</f>
        <v>49</v>
      </c>
      <c r="S591" s="10">
        <v>8.82</v>
      </c>
      <c r="T591" s="10">
        <v>20.99</v>
      </c>
      <c r="U591" s="10">
        <v>12.17</v>
      </c>
      <c r="V591">
        <v>45</v>
      </c>
      <c r="W591" s="5">
        <v>396.9</v>
      </c>
      <c r="X591" s="3">
        <v>0.03</v>
      </c>
      <c r="Y591" s="5">
        <v>11.91</v>
      </c>
      <c r="Z591" s="5">
        <v>384.99</v>
      </c>
      <c r="AA591" s="5">
        <v>4.8099999999999996</v>
      </c>
      <c r="AB591" s="5">
        <v>389.8</v>
      </c>
    </row>
    <row r="592" spans="1:28">
      <c r="A592" t="s">
        <v>1424</v>
      </c>
      <c r="B592" s="1">
        <v>44280</v>
      </c>
      <c r="C592" s="6">
        <f t="shared" si="28"/>
        <v>2021</v>
      </c>
      <c r="D592" s="9" t="str">
        <f t="shared" si="27"/>
        <v>Q1</v>
      </c>
      <c r="E592" s="7">
        <f t="shared" si="29"/>
        <v>3</v>
      </c>
      <c r="F592" t="s">
        <v>1425</v>
      </c>
      <c r="G592" t="s">
        <v>817</v>
      </c>
      <c r="H592" t="s">
        <v>39</v>
      </c>
      <c r="I592" t="s">
        <v>39</v>
      </c>
      <c r="J592" t="s">
        <v>29</v>
      </c>
      <c r="K592" t="s">
        <v>125</v>
      </c>
      <c r="L592" t="s">
        <v>31</v>
      </c>
      <c r="M592" t="s">
        <v>483</v>
      </c>
      <c r="N592" t="s">
        <v>33</v>
      </c>
      <c r="O592" t="s">
        <v>58</v>
      </c>
      <c r="P592" t="s">
        <v>52</v>
      </c>
      <c r="Q592" s="1">
        <v>44332</v>
      </c>
      <c r="R592" s="6">
        <f>Data_Table[[#This Row],[Shipping Date]]-Data_Table[[#This Row],[Order Date]]</f>
        <v>52</v>
      </c>
      <c r="S592" s="10">
        <v>1.53</v>
      </c>
      <c r="T592" s="10">
        <v>2.78</v>
      </c>
      <c r="U592" s="10">
        <v>1.25</v>
      </c>
      <c r="V592">
        <v>34</v>
      </c>
      <c r="W592" s="5">
        <v>52.02</v>
      </c>
      <c r="X592" s="3">
        <v>0</v>
      </c>
      <c r="Y592" s="5">
        <v>0</v>
      </c>
      <c r="Z592" s="5">
        <v>52.02</v>
      </c>
      <c r="AA592" s="5">
        <v>1.34</v>
      </c>
      <c r="AB592" s="5">
        <v>53.36</v>
      </c>
    </row>
    <row r="593" spans="1:28">
      <c r="A593" t="s">
        <v>1426</v>
      </c>
      <c r="B593" s="1">
        <v>44285</v>
      </c>
      <c r="C593" s="6">
        <f t="shared" si="28"/>
        <v>2021</v>
      </c>
      <c r="D593" s="9" t="str">
        <f t="shared" si="27"/>
        <v>Q1</v>
      </c>
      <c r="E593" s="7">
        <f t="shared" si="29"/>
        <v>3</v>
      </c>
      <c r="F593" t="s">
        <v>1427</v>
      </c>
      <c r="G593" t="s">
        <v>820</v>
      </c>
      <c r="H593" t="s">
        <v>45</v>
      </c>
      <c r="I593" t="s">
        <v>45</v>
      </c>
      <c r="J593" t="s">
        <v>46</v>
      </c>
      <c r="K593" t="s">
        <v>62</v>
      </c>
      <c r="L593" t="s">
        <v>31</v>
      </c>
      <c r="M593" t="s">
        <v>486</v>
      </c>
      <c r="N593" t="s">
        <v>33</v>
      </c>
      <c r="O593" t="s">
        <v>51</v>
      </c>
      <c r="P593" t="s">
        <v>35</v>
      </c>
      <c r="Q593" s="1">
        <v>44306</v>
      </c>
      <c r="R593" s="6">
        <f>Data_Table[[#This Row],[Shipping Date]]-Data_Table[[#This Row],[Order Date]]</f>
        <v>21</v>
      </c>
      <c r="S593" s="10">
        <v>54.52</v>
      </c>
      <c r="T593" s="10">
        <v>100.97</v>
      </c>
      <c r="U593" s="10">
        <v>46.45</v>
      </c>
      <c r="V593">
        <v>13</v>
      </c>
      <c r="W593" s="5">
        <v>708.76</v>
      </c>
      <c r="X593" s="3">
        <v>0.06</v>
      </c>
      <c r="Y593" s="5">
        <v>42.53</v>
      </c>
      <c r="Z593" s="5">
        <v>666.23</v>
      </c>
      <c r="AA593" s="5">
        <v>7.18</v>
      </c>
      <c r="AB593" s="5">
        <v>673.41</v>
      </c>
    </row>
    <row r="594" spans="1:28">
      <c r="A594" t="s">
        <v>1428</v>
      </c>
      <c r="B594" s="1">
        <v>44290</v>
      </c>
      <c r="C594" s="6">
        <f t="shared" si="28"/>
        <v>2021</v>
      </c>
      <c r="D594" s="9" t="str">
        <f t="shared" si="27"/>
        <v>Q2</v>
      </c>
      <c r="E594" s="7">
        <f t="shared" si="29"/>
        <v>4</v>
      </c>
      <c r="F594" t="s">
        <v>1429</v>
      </c>
      <c r="G594" t="s">
        <v>823</v>
      </c>
      <c r="H594" t="s">
        <v>27</v>
      </c>
      <c r="I594" t="s">
        <v>28</v>
      </c>
      <c r="J594" t="s">
        <v>107</v>
      </c>
      <c r="K594" t="s">
        <v>167</v>
      </c>
      <c r="L594" t="s">
        <v>31</v>
      </c>
      <c r="M594" t="s">
        <v>489</v>
      </c>
      <c r="N594" t="s">
        <v>33</v>
      </c>
      <c r="O594" t="s">
        <v>34</v>
      </c>
      <c r="P594" t="s">
        <v>178</v>
      </c>
      <c r="Q594" s="1">
        <v>44316</v>
      </c>
      <c r="R594" s="6">
        <f>Data_Table[[#This Row],[Shipping Date]]-Data_Table[[#This Row],[Order Date]]</f>
        <v>26</v>
      </c>
      <c r="S594" s="10">
        <v>75</v>
      </c>
      <c r="T594" s="10">
        <v>120.97</v>
      </c>
      <c r="U594" s="10">
        <v>45.97</v>
      </c>
      <c r="V594">
        <v>38</v>
      </c>
      <c r="W594" s="5">
        <v>2850</v>
      </c>
      <c r="X594" s="3">
        <v>0.09</v>
      </c>
      <c r="Y594" s="5">
        <v>256.5</v>
      </c>
      <c r="Z594" s="5">
        <v>2593.5</v>
      </c>
      <c r="AA594" s="5">
        <v>26.3</v>
      </c>
      <c r="AB594" s="5">
        <v>2619.8000000000002</v>
      </c>
    </row>
    <row r="595" spans="1:28">
      <c r="A595" t="s">
        <v>1430</v>
      </c>
      <c r="B595" s="1">
        <v>44290</v>
      </c>
      <c r="C595" s="6">
        <f t="shared" si="28"/>
        <v>2021</v>
      </c>
      <c r="D595" s="9" t="str">
        <f t="shared" si="27"/>
        <v>Q2</v>
      </c>
      <c r="E595" s="7">
        <f t="shared" si="29"/>
        <v>4</v>
      </c>
      <c r="F595" t="s">
        <v>1431</v>
      </c>
      <c r="G595" t="s">
        <v>826</v>
      </c>
      <c r="H595" t="s">
        <v>39</v>
      </c>
      <c r="I595" t="s">
        <v>39</v>
      </c>
      <c r="J595" t="s">
        <v>46</v>
      </c>
      <c r="K595" t="s">
        <v>62</v>
      </c>
      <c r="L595" t="s">
        <v>176</v>
      </c>
      <c r="M595" t="s">
        <v>492</v>
      </c>
      <c r="N595" t="s">
        <v>50</v>
      </c>
      <c r="O595" t="s">
        <v>41</v>
      </c>
      <c r="P595" t="s">
        <v>35</v>
      </c>
      <c r="Q595" s="1">
        <v>44293</v>
      </c>
      <c r="R595" s="6">
        <f>Data_Table[[#This Row],[Shipping Date]]-Data_Table[[#This Row],[Order Date]]</f>
        <v>3</v>
      </c>
      <c r="S595" s="10">
        <v>2.59</v>
      </c>
      <c r="T595" s="10">
        <v>3.98</v>
      </c>
      <c r="U595" s="10">
        <v>1.39</v>
      </c>
      <c r="V595">
        <v>2</v>
      </c>
      <c r="W595" s="5">
        <v>5.18</v>
      </c>
      <c r="X595" s="3">
        <v>0.04</v>
      </c>
      <c r="Y595" s="5">
        <v>0.21</v>
      </c>
      <c r="Z595" s="5">
        <v>4.97</v>
      </c>
      <c r="AA595" s="5">
        <v>2.97</v>
      </c>
      <c r="AB595" s="5">
        <v>7.94</v>
      </c>
    </row>
    <row r="596" spans="1:28">
      <c r="A596" t="s">
        <v>1432</v>
      </c>
      <c r="B596" s="1">
        <v>44294</v>
      </c>
      <c r="C596" s="6">
        <f t="shared" si="28"/>
        <v>2021</v>
      </c>
      <c r="D596" s="9" t="str">
        <f t="shared" si="27"/>
        <v>Q2</v>
      </c>
      <c r="E596" s="7">
        <f t="shared" si="29"/>
        <v>4</v>
      </c>
      <c r="F596" t="s">
        <v>1433</v>
      </c>
      <c r="G596" t="s">
        <v>829</v>
      </c>
      <c r="H596" t="s">
        <v>45</v>
      </c>
      <c r="I596" t="s">
        <v>45</v>
      </c>
      <c r="J596" t="s">
        <v>107</v>
      </c>
      <c r="K596" t="s">
        <v>70</v>
      </c>
      <c r="L596" t="s">
        <v>73</v>
      </c>
      <c r="M596" t="s">
        <v>495</v>
      </c>
      <c r="N596" t="s">
        <v>57</v>
      </c>
      <c r="O596" t="s">
        <v>51</v>
      </c>
      <c r="P596" t="s">
        <v>35</v>
      </c>
      <c r="Q596" s="1">
        <v>44338</v>
      </c>
      <c r="R596" s="6">
        <f>Data_Table[[#This Row],[Shipping Date]]-Data_Table[[#This Row],[Order Date]]</f>
        <v>44</v>
      </c>
      <c r="S596" s="10">
        <v>3.37</v>
      </c>
      <c r="T596" s="10">
        <v>5.53</v>
      </c>
      <c r="U596" s="10">
        <v>2.16</v>
      </c>
      <c r="V596">
        <v>9</v>
      </c>
      <c r="W596" s="5">
        <v>30.33</v>
      </c>
      <c r="X596" s="3">
        <v>0.09</v>
      </c>
      <c r="Y596" s="5">
        <v>2.73</v>
      </c>
      <c r="Z596" s="5">
        <v>27.6</v>
      </c>
      <c r="AA596" s="5">
        <v>6.98</v>
      </c>
      <c r="AB596" s="5">
        <v>34.58</v>
      </c>
    </row>
    <row r="597" spans="1:28">
      <c r="A597" t="s">
        <v>1434</v>
      </c>
      <c r="B597" s="1">
        <v>44294</v>
      </c>
      <c r="C597" s="6">
        <f t="shared" si="28"/>
        <v>2021</v>
      </c>
      <c r="D597" s="9" t="str">
        <f t="shared" si="27"/>
        <v>Q2</v>
      </c>
      <c r="E597" s="7">
        <f t="shared" si="29"/>
        <v>4</v>
      </c>
      <c r="F597" t="s">
        <v>1435</v>
      </c>
      <c r="G597" t="s">
        <v>832</v>
      </c>
      <c r="H597" t="s">
        <v>27</v>
      </c>
      <c r="I597" t="s">
        <v>28</v>
      </c>
      <c r="J597" t="s">
        <v>46</v>
      </c>
      <c r="K597" t="s">
        <v>47</v>
      </c>
      <c r="L597" t="s">
        <v>31</v>
      </c>
      <c r="M597" t="s">
        <v>498</v>
      </c>
      <c r="N597" t="s">
        <v>50</v>
      </c>
      <c r="O597" t="s">
        <v>58</v>
      </c>
      <c r="P597" t="s">
        <v>35</v>
      </c>
      <c r="Q597" s="1">
        <v>44297</v>
      </c>
      <c r="R597" s="6">
        <f>Data_Table[[#This Row],[Shipping Date]]-Data_Table[[#This Row],[Order Date]]</f>
        <v>3</v>
      </c>
      <c r="S597" s="10">
        <v>3.48</v>
      </c>
      <c r="T597" s="10">
        <v>5.43</v>
      </c>
      <c r="U597" s="10">
        <v>1.95</v>
      </c>
      <c r="V597">
        <v>13</v>
      </c>
      <c r="W597" s="5">
        <v>45.24</v>
      </c>
      <c r="X597" s="3">
        <v>0.02</v>
      </c>
      <c r="Y597" s="5">
        <v>0.9</v>
      </c>
      <c r="Z597" s="5">
        <v>44.34</v>
      </c>
      <c r="AA597" s="5">
        <v>0.95</v>
      </c>
      <c r="AB597" s="5">
        <v>45.29</v>
      </c>
    </row>
    <row r="598" spans="1:28">
      <c r="A598" t="s">
        <v>1436</v>
      </c>
      <c r="B598" s="1">
        <v>44296</v>
      </c>
      <c r="C598" s="6">
        <f t="shared" si="28"/>
        <v>2021</v>
      </c>
      <c r="D598" s="9" t="str">
        <f t="shared" si="27"/>
        <v>Q2</v>
      </c>
      <c r="E598" s="7">
        <f t="shared" si="29"/>
        <v>4</v>
      </c>
      <c r="F598" t="s">
        <v>1437</v>
      </c>
      <c r="G598" t="s">
        <v>835</v>
      </c>
      <c r="H598" t="s">
        <v>39</v>
      </c>
      <c r="I598" t="s">
        <v>39</v>
      </c>
      <c r="J598" t="s">
        <v>72</v>
      </c>
      <c r="K598" t="s">
        <v>66</v>
      </c>
      <c r="L598" t="s">
        <v>176</v>
      </c>
      <c r="M598" t="s">
        <v>501</v>
      </c>
      <c r="N598" t="s">
        <v>57</v>
      </c>
      <c r="O598" t="s">
        <v>34</v>
      </c>
      <c r="P598" t="s">
        <v>35</v>
      </c>
      <c r="Q598" s="1">
        <v>44302</v>
      </c>
      <c r="R598" s="6">
        <f>Data_Table[[#This Row],[Shipping Date]]-Data_Table[[#This Row],[Order Date]]</f>
        <v>6</v>
      </c>
      <c r="S598" s="10">
        <v>3.53</v>
      </c>
      <c r="T598" s="10">
        <v>8.6199999999999992</v>
      </c>
      <c r="U598" s="10">
        <v>5.09</v>
      </c>
      <c r="V598">
        <v>50</v>
      </c>
      <c r="W598" s="5">
        <v>176.5</v>
      </c>
      <c r="X598" s="3">
        <v>7.0000000000000007E-2</v>
      </c>
      <c r="Y598" s="5">
        <v>12.36</v>
      </c>
      <c r="Z598" s="5">
        <v>164.15</v>
      </c>
      <c r="AA598" s="5">
        <v>4.5</v>
      </c>
      <c r="AB598" s="5">
        <v>168.65</v>
      </c>
    </row>
    <row r="599" spans="1:28">
      <c r="A599" t="s">
        <v>1438</v>
      </c>
      <c r="B599" s="1">
        <v>44296</v>
      </c>
      <c r="C599" s="6">
        <f t="shared" si="28"/>
        <v>2021</v>
      </c>
      <c r="D599" s="9" t="str">
        <f t="shared" si="27"/>
        <v>Q2</v>
      </c>
      <c r="E599" s="7">
        <f t="shared" si="29"/>
        <v>4</v>
      </c>
      <c r="F599" t="s">
        <v>1439</v>
      </c>
      <c r="G599" t="s">
        <v>838</v>
      </c>
      <c r="H599" t="s">
        <v>45</v>
      </c>
      <c r="I599" t="s">
        <v>45</v>
      </c>
      <c r="J599" t="s">
        <v>46</v>
      </c>
      <c r="K599" t="s">
        <v>125</v>
      </c>
      <c r="L599" t="s">
        <v>73</v>
      </c>
      <c r="M599" t="s">
        <v>32</v>
      </c>
      <c r="N599" t="s">
        <v>33</v>
      </c>
      <c r="O599" t="s">
        <v>41</v>
      </c>
      <c r="P599" t="s">
        <v>35</v>
      </c>
      <c r="Q599" s="1">
        <v>44328</v>
      </c>
      <c r="R599" s="6">
        <f>Data_Table[[#This Row],[Shipping Date]]-Data_Table[[#This Row],[Order Date]]</f>
        <v>32</v>
      </c>
      <c r="S599" s="10">
        <v>6.39</v>
      </c>
      <c r="T599" s="10">
        <v>19.98</v>
      </c>
      <c r="U599" s="10">
        <v>13.59</v>
      </c>
      <c r="V599">
        <v>35</v>
      </c>
      <c r="W599" s="5">
        <v>223.65</v>
      </c>
      <c r="X599" s="3">
        <v>0.1</v>
      </c>
      <c r="Y599" s="5">
        <v>22.37</v>
      </c>
      <c r="Z599" s="5">
        <v>201.29</v>
      </c>
      <c r="AA599" s="5">
        <v>4</v>
      </c>
      <c r="AB599" s="5">
        <v>205.29</v>
      </c>
    </row>
    <row r="600" spans="1:28">
      <c r="A600" t="s">
        <v>1440</v>
      </c>
      <c r="B600" s="1">
        <v>44296</v>
      </c>
      <c r="C600" s="6">
        <f t="shared" si="28"/>
        <v>2021</v>
      </c>
      <c r="D600" s="9" t="str">
        <f t="shared" si="27"/>
        <v>Q2</v>
      </c>
      <c r="E600" s="7">
        <f t="shared" si="29"/>
        <v>4</v>
      </c>
      <c r="F600" t="s">
        <v>1441</v>
      </c>
      <c r="G600" t="s">
        <v>841</v>
      </c>
      <c r="H600" t="s">
        <v>27</v>
      </c>
      <c r="I600" t="s">
        <v>28</v>
      </c>
      <c r="J600" t="s">
        <v>29</v>
      </c>
      <c r="K600" t="s">
        <v>116</v>
      </c>
      <c r="L600" t="s">
        <v>73</v>
      </c>
      <c r="M600" t="s">
        <v>40</v>
      </c>
      <c r="N600" t="s">
        <v>57</v>
      </c>
      <c r="O600" t="s">
        <v>51</v>
      </c>
      <c r="P600" t="s">
        <v>35</v>
      </c>
      <c r="Q600" s="1">
        <v>44342</v>
      </c>
      <c r="R600" s="6">
        <f>Data_Table[[#This Row],[Shipping Date]]-Data_Table[[#This Row],[Order Date]]</f>
        <v>46</v>
      </c>
      <c r="S600" s="10">
        <v>1.53</v>
      </c>
      <c r="T600" s="10">
        <v>2.78</v>
      </c>
      <c r="U600" s="10">
        <v>1.25</v>
      </c>
      <c r="V600">
        <v>19</v>
      </c>
      <c r="W600" s="5">
        <v>29.07</v>
      </c>
      <c r="X600" s="3">
        <v>0.06</v>
      </c>
      <c r="Y600" s="5">
        <v>1.74</v>
      </c>
      <c r="Z600" s="5">
        <v>27.33</v>
      </c>
      <c r="AA600" s="5">
        <v>1.34</v>
      </c>
      <c r="AB600" s="5">
        <v>28.67</v>
      </c>
    </row>
    <row r="601" spans="1:28">
      <c r="A601" t="s">
        <v>1442</v>
      </c>
      <c r="B601" s="1">
        <v>44297</v>
      </c>
      <c r="C601" s="6">
        <f t="shared" si="28"/>
        <v>2021</v>
      </c>
      <c r="D601" s="9" t="str">
        <f t="shared" si="27"/>
        <v>Q2</v>
      </c>
      <c r="E601" s="7">
        <f t="shared" si="29"/>
        <v>4</v>
      </c>
      <c r="F601" t="s">
        <v>1443</v>
      </c>
      <c r="G601" t="s">
        <v>844</v>
      </c>
      <c r="H601" t="s">
        <v>39</v>
      </c>
      <c r="I601" t="s">
        <v>39</v>
      </c>
      <c r="J601" t="s">
        <v>46</v>
      </c>
      <c r="K601" t="s">
        <v>66</v>
      </c>
      <c r="L601" t="s">
        <v>31</v>
      </c>
      <c r="M601" t="s">
        <v>49</v>
      </c>
      <c r="N601" t="s">
        <v>33</v>
      </c>
      <c r="O601" t="s">
        <v>58</v>
      </c>
      <c r="P601" t="s">
        <v>35</v>
      </c>
      <c r="Q601" s="1">
        <v>44306</v>
      </c>
      <c r="R601" s="6">
        <f>Data_Table[[#This Row],[Shipping Date]]-Data_Table[[#This Row],[Order Date]]</f>
        <v>9</v>
      </c>
      <c r="S601" s="10">
        <v>10.07</v>
      </c>
      <c r="T601" s="10">
        <v>15.98</v>
      </c>
      <c r="U601" s="10">
        <v>5.91</v>
      </c>
      <c r="V601">
        <v>40</v>
      </c>
      <c r="W601" s="5">
        <v>402.8</v>
      </c>
      <c r="X601" s="3">
        <v>0.01</v>
      </c>
      <c r="Y601" s="5">
        <v>4.03</v>
      </c>
      <c r="Z601" s="5">
        <v>398.77</v>
      </c>
      <c r="AA601" s="5">
        <v>4</v>
      </c>
      <c r="AB601" s="5">
        <v>402.77</v>
      </c>
    </row>
    <row r="602" spans="1:28">
      <c r="A602" t="s">
        <v>1444</v>
      </c>
      <c r="B602" s="1">
        <v>44299</v>
      </c>
      <c r="C602" s="6">
        <f t="shared" si="28"/>
        <v>2021</v>
      </c>
      <c r="D602" s="9" t="str">
        <f t="shared" si="27"/>
        <v>Q2</v>
      </c>
      <c r="E602" s="7">
        <f t="shared" si="29"/>
        <v>4</v>
      </c>
      <c r="F602" t="s">
        <v>1445</v>
      </c>
      <c r="G602" t="s">
        <v>847</v>
      </c>
      <c r="H602" t="s">
        <v>45</v>
      </c>
      <c r="I602" t="s">
        <v>45</v>
      </c>
      <c r="J602" t="s">
        <v>29</v>
      </c>
      <c r="K602" t="s">
        <v>150</v>
      </c>
      <c r="L602" t="s">
        <v>176</v>
      </c>
      <c r="M602" t="s">
        <v>56</v>
      </c>
      <c r="N602" t="s">
        <v>50</v>
      </c>
      <c r="O602" t="s">
        <v>58</v>
      </c>
      <c r="P602" t="s">
        <v>35</v>
      </c>
      <c r="Q602" s="1">
        <v>44318</v>
      </c>
      <c r="R602" s="6">
        <f>Data_Table[[#This Row],[Shipping Date]]-Data_Table[[#This Row],[Order Date]]</f>
        <v>19</v>
      </c>
      <c r="S602" s="10">
        <v>2.16</v>
      </c>
      <c r="T602" s="10">
        <v>3.85</v>
      </c>
      <c r="U602" s="10">
        <v>1.69</v>
      </c>
      <c r="V602">
        <v>42</v>
      </c>
      <c r="W602" s="5">
        <v>90.72</v>
      </c>
      <c r="X602" s="3">
        <v>0.01</v>
      </c>
      <c r="Y602" s="5">
        <v>0.91</v>
      </c>
      <c r="Z602" s="5">
        <v>89.81</v>
      </c>
      <c r="AA602" s="5">
        <v>0.7</v>
      </c>
      <c r="AB602" s="5">
        <v>90.51</v>
      </c>
    </row>
    <row r="603" spans="1:28">
      <c r="A603" t="s">
        <v>1446</v>
      </c>
      <c r="B603" s="1">
        <v>44304</v>
      </c>
      <c r="C603" s="6">
        <f t="shared" si="28"/>
        <v>2021</v>
      </c>
      <c r="D603" s="9" t="str">
        <f t="shared" si="27"/>
        <v>Q2</v>
      </c>
      <c r="E603" s="7">
        <f t="shared" si="29"/>
        <v>4</v>
      </c>
      <c r="F603" t="s">
        <v>1447</v>
      </c>
      <c r="G603" t="s">
        <v>850</v>
      </c>
      <c r="H603" t="s">
        <v>27</v>
      </c>
      <c r="I603" t="s">
        <v>28</v>
      </c>
      <c r="J603" t="s">
        <v>29</v>
      </c>
      <c r="K603" t="s">
        <v>90</v>
      </c>
      <c r="L603" t="s">
        <v>31</v>
      </c>
      <c r="M603" t="s">
        <v>64</v>
      </c>
      <c r="N603" t="s">
        <v>57</v>
      </c>
      <c r="O603" t="s">
        <v>58</v>
      </c>
      <c r="P603" t="s">
        <v>35</v>
      </c>
      <c r="Q603" s="1">
        <v>44364</v>
      </c>
      <c r="R603" s="6">
        <f>Data_Table[[#This Row],[Shipping Date]]-Data_Table[[#This Row],[Order Date]]</f>
        <v>60</v>
      </c>
      <c r="S603" s="10">
        <v>3.37</v>
      </c>
      <c r="T603" s="10">
        <v>5.53</v>
      </c>
      <c r="U603" s="10">
        <v>2.16</v>
      </c>
      <c r="V603">
        <v>30</v>
      </c>
      <c r="W603" s="5">
        <v>101.1</v>
      </c>
      <c r="X603" s="3">
        <v>0.01</v>
      </c>
      <c r="Y603" s="5">
        <v>1.01</v>
      </c>
      <c r="Z603" s="5">
        <v>100.09</v>
      </c>
      <c r="AA603" s="5">
        <v>6.98</v>
      </c>
      <c r="AB603" s="5">
        <v>107.07</v>
      </c>
    </row>
    <row r="604" spans="1:28">
      <c r="A604" t="s">
        <v>1448</v>
      </c>
      <c r="B604" s="1">
        <v>44304</v>
      </c>
      <c r="C604" s="6">
        <f t="shared" si="28"/>
        <v>2021</v>
      </c>
      <c r="D604" s="9" t="str">
        <f t="shared" si="27"/>
        <v>Q2</v>
      </c>
      <c r="E604" s="7">
        <f t="shared" si="29"/>
        <v>4</v>
      </c>
      <c r="F604" t="s">
        <v>1449</v>
      </c>
      <c r="G604" t="s">
        <v>853</v>
      </c>
      <c r="H604" t="s">
        <v>39</v>
      </c>
      <c r="I604" t="s">
        <v>39</v>
      </c>
      <c r="J604" t="s">
        <v>29</v>
      </c>
      <c r="K604" t="s">
        <v>62</v>
      </c>
      <c r="L604" t="s">
        <v>31</v>
      </c>
      <c r="M604" t="s">
        <v>68</v>
      </c>
      <c r="N604" t="s">
        <v>33</v>
      </c>
      <c r="O604" t="s">
        <v>41</v>
      </c>
      <c r="P604" t="s">
        <v>35</v>
      </c>
      <c r="Q604" s="1">
        <v>44315</v>
      </c>
      <c r="R604" s="6">
        <f>Data_Table[[#This Row],[Shipping Date]]-Data_Table[[#This Row],[Order Date]]</f>
        <v>11</v>
      </c>
      <c r="S604" s="10">
        <v>3.37</v>
      </c>
      <c r="T604" s="10">
        <v>5.53</v>
      </c>
      <c r="U604" s="10">
        <v>2.16</v>
      </c>
      <c r="V604">
        <v>27</v>
      </c>
      <c r="W604" s="5">
        <v>90.99</v>
      </c>
      <c r="X604" s="3">
        <v>0.04</v>
      </c>
      <c r="Y604" s="5">
        <v>3.64</v>
      </c>
      <c r="Z604" s="5">
        <v>87.35</v>
      </c>
      <c r="AA604" s="5">
        <v>6.98</v>
      </c>
      <c r="AB604" s="5">
        <v>94.33</v>
      </c>
    </row>
    <row r="605" spans="1:28">
      <c r="A605" t="s">
        <v>1450</v>
      </c>
      <c r="B605" s="1">
        <v>44304</v>
      </c>
      <c r="C605" s="6">
        <f t="shared" si="28"/>
        <v>2021</v>
      </c>
      <c r="D605" s="9" t="str">
        <f t="shared" si="27"/>
        <v>Q2</v>
      </c>
      <c r="E605" s="7">
        <f t="shared" si="29"/>
        <v>4</v>
      </c>
      <c r="F605" t="s">
        <v>1451</v>
      </c>
      <c r="G605" t="s">
        <v>856</v>
      </c>
      <c r="H605" t="s">
        <v>45</v>
      </c>
      <c r="I605" t="s">
        <v>45</v>
      </c>
      <c r="J605" t="s">
        <v>46</v>
      </c>
      <c r="K605" t="s">
        <v>116</v>
      </c>
      <c r="L605" t="s">
        <v>31</v>
      </c>
      <c r="M605" t="s">
        <v>74</v>
      </c>
      <c r="N605" t="s">
        <v>57</v>
      </c>
      <c r="O605" t="s">
        <v>34</v>
      </c>
      <c r="P605" t="s">
        <v>35</v>
      </c>
      <c r="Q605" s="1">
        <v>44321</v>
      </c>
      <c r="R605" s="6">
        <f>Data_Table[[#This Row],[Shipping Date]]-Data_Table[[#This Row],[Order Date]]</f>
        <v>17</v>
      </c>
      <c r="S605" s="10">
        <v>3.5</v>
      </c>
      <c r="T605" s="10">
        <v>5.74</v>
      </c>
      <c r="U605" s="10">
        <v>2.2400000000000002</v>
      </c>
      <c r="V605">
        <v>23</v>
      </c>
      <c r="W605" s="5">
        <v>80.5</v>
      </c>
      <c r="X605" s="3">
        <v>0.06</v>
      </c>
      <c r="Y605" s="5">
        <v>4.83</v>
      </c>
      <c r="Z605" s="5">
        <v>75.67</v>
      </c>
      <c r="AA605" s="5">
        <v>5.01</v>
      </c>
      <c r="AB605" s="5">
        <v>80.680000000000007</v>
      </c>
    </row>
    <row r="606" spans="1:28">
      <c r="A606" t="s">
        <v>1452</v>
      </c>
      <c r="B606" s="1">
        <v>44305</v>
      </c>
      <c r="C606" s="6">
        <f t="shared" si="28"/>
        <v>2021</v>
      </c>
      <c r="D606" s="9" t="str">
        <f t="shared" si="27"/>
        <v>Q2</v>
      </c>
      <c r="E606" s="7">
        <f t="shared" si="29"/>
        <v>4</v>
      </c>
      <c r="F606" t="s">
        <v>1453</v>
      </c>
      <c r="G606" t="s">
        <v>859</v>
      </c>
      <c r="H606" t="s">
        <v>39</v>
      </c>
      <c r="I606" t="s">
        <v>39</v>
      </c>
      <c r="J606" t="s">
        <v>29</v>
      </c>
      <c r="K606" t="s">
        <v>30</v>
      </c>
      <c r="L606" t="s">
        <v>31</v>
      </c>
      <c r="M606" t="s">
        <v>78</v>
      </c>
      <c r="N606" t="s">
        <v>33</v>
      </c>
      <c r="O606" t="s">
        <v>41</v>
      </c>
      <c r="P606" t="s">
        <v>52</v>
      </c>
      <c r="Q606" s="1">
        <v>44329</v>
      </c>
      <c r="R606" s="6">
        <f>Data_Table[[#This Row],[Shipping Date]]-Data_Table[[#This Row],[Order Date]]</f>
        <v>24</v>
      </c>
      <c r="S606" s="10">
        <v>6.39</v>
      </c>
      <c r="T606" s="10">
        <v>19.98</v>
      </c>
      <c r="U606" s="10">
        <v>13.59</v>
      </c>
      <c r="V606">
        <v>6</v>
      </c>
      <c r="W606" s="5">
        <v>38.340000000000003</v>
      </c>
      <c r="X606" s="3">
        <v>0.08</v>
      </c>
      <c r="Y606" s="5">
        <v>3.07</v>
      </c>
      <c r="Z606" s="5">
        <v>35.270000000000003</v>
      </c>
      <c r="AA606" s="5">
        <v>4</v>
      </c>
      <c r="AB606" s="5">
        <v>39.270000000000003</v>
      </c>
    </row>
    <row r="607" spans="1:28">
      <c r="A607" t="s">
        <v>1454</v>
      </c>
      <c r="B607" s="1">
        <v>44306</v>
      </c>
      <c r="C607" s="6">
        <f t="shared" si="28"/>
        <v>2021</v>
      </c>
      <c r="D607" s="9" t="str">
        <f t="shared" si="27"/>
        <v>Q2</v>
      </c>
      <c r="E607" s="7">
        <f t="shared" si="29"/>
        <v>4</v>
      </c>
      <c r="F607" t="s">
        <v>1455</v>
      </c>
      <c r="G607" t="s">
        <v>862</v>
      </c>
      <c r="H607" t="s">
        <v>45</v>
      </c>
      <c r="I607" t="s">
        <v>45</v>
      </c>
      <c r="J607" t="s">
        <v>29</v>
      </c>
      <c r="K607" t="s">
        <v>66</v>
      </c>
      <c r="L607" t="s">
        <v>176</v>
      </c>
      <c r="M607" t="s">
        <v>82</v>
      </c>
      <c r="N607" t="s">
        <v>50</v>
      </c>
      <c r="O607" t="s">
        <v>58</v>
      </c>
      <c r="P607" t="s">
        <v>52</v>
      </c>
      <c r="Q607" s="1">
        <v>44308</v>
      </c>
      <c r="R607" s="6">
        <f>Data_Table[[#This Row],[Shipping Date]]-Data_Table[[#This Row],[Order Date]]</f>
        <v>2</v>
      </c>
      <c r="S607" s="10">
        <v>2.98</v>
      </c>
      <c r="T607" s="10">
        <v>5.84</v>
      </c>
      <c r="U607" s="10">
        <v>2.86</v>
      </c>
      <c r="V607">
        <v>12</v>
      </c>
      <c r="W607" s="5">
        <v>35.76</v>
      </c>
      <c r="X607" s="3">
        <v>0.02</v>
      </c>
      <c r="Y607" s="5">
        <v>0.72</v>
      </c>
      <c r="Z607" s="5">
        <v>35.04</v>
      </c>
      <c r="AA607" s="5">
        <v>0.83</v>
      </c>
      <c r="AB607" s="5">
        <v>35.869999999999997</v>
      </c>
    </row>
    <row r="608" spans="1:28">
      <c r="A608" t="s">
        <v>1456</v>
      </c>
      <c r="B608" s="1">
        <v>44309</v>
      </c>
      <c r="C608" s="6">
        <f t="shared" si="28"/>
        <v>2021</v>
      </c>
      <c r="D608" s="9" t="str">
        <f t="shared" si="27"/>
        <v>Q2</v>
      </c>
      <c r="E608" s="7">
        <f t="shared" si="29"/>
        <v>4</v>
      </c>
      <c r="F608" t="s">
        <v>1457</v>
      </c>
      <c r="G608" t="s">
        <v>865</v>
      </c>
      <c r="H608" t="s">
        <v>27</v>
      </c>
      <c r="I608" t="s">
        <v>28</v>
      </c>
      <c r="J608" t="s">
        <v>46</v>
      </c>
      <c r="K608" t="s">
        <v>150</v>
      </c>
      <c r="L608" t="s">
        <v>176</v>
      </c>
      <c r="M608" t="s">
        <v>86</v>
      </c>
      <c r="N608" t="s">
        <v>57</v>
      </c>
      <c r="O608" t="s">
        <v>58</v>
      </c>
      <c r="P608" t="s">
        <v>35</v>
      </c>
      <c r="Q608" s="1">
        <v>44358</v>
      </c>
      <c r="R608" s="6">
        <f>Data_Table[[#This Row],[Shipping Date]]-Data_Table[[#This Row],[Order Date]]</f>
        <v>49</v>
      </c>
      <c r="S608" s="10">
        <v>377.99</v>
      </c>
      <c r="T608" s="10">
        <v>599.99</v>
      </c>
      <c r="U608" s="10">
        <v>222</v>
      </c>
      <c r="V608">
        <v>50</v>
      </c>
      <c r="W608" s="5">
        <v>18899.5</v>
      </c>
      <c r="X608" s="3">
        <v>0.09</v>
      </c>
      <c r="Y608" s="5">
        <v>1700.96</v>
      </c>
      <c r="Z608" s="5">
        <v>17198.55</v>
      </c>
      <c r="AA608" s="5">
        <v>24.49</v>
      </c>
      <c r="AB608" s="5">
        <v>17223.04</v>
      </c>
    </row>
    <row r="609" spans="1:28">
      <c r="A609" t="s">
        <v>1458</v>
      </c>
      <c r="B609" s="1">
        <v>44310</v>
      </c>
      <c r="C609" s="6">
        <f t="shared" si="28"/>
        <v>2021</v>
      </c>
      <c r="D609" s="9" t="str">
        <f t="shared" si="27"/>
        <v>Q2</v>
      </c>
      <c r="E609" s="7">
        <f t="shared" si="29"/>
        <v>4</v>
      </c>
      <c r="F609" t="s">
        <v>1459</v>
      </c>
      <c r="G609" t="s">
        <v>868</v>
      </c>
      <c r="H609" t="s">
        <v>27</v>
      </c>
      <c r="I609" t="s">
        <v>28</v>
      </c>
      <c r="J609" t="s">
        <v>29</v>
      </c>
      <c r="K609" t="s">
        <v>30</v>
      </c>
      <c r="L609" t="s">
        <v>48</v>
      </c>
      <c r="M609" t="s">
        <v>91</v>
      </c>
      <c r="N609" t="s">
        <v>33</v>
      </c>
      <c r="O609" t="s">
        <v>51</v>
      </c>
      <c r="P609" t="s">
        <v>35</v>
      </c>
      <c r="Q609" s="1">
        <v>44352</v>
      </c>
      <c r="R609" s="6">
        <f>Data_Table[[#This Row],[Shipping Date]]-Data_Table[[#This Row],[Order Date]]</f>
        <v>42</v>
      </c>
      <c r="S609" s="10">
        <v>1.76</v>
      </c>
      <c r="T609" s="10">
        <v>3.38</v>
      </c>
      <c r="U609" s="10">
        <v>1.62</v>
      </c>
      <c r="V609">
        <v>31</v>
      </c>
      <c r="W609" s="5">
        <v>54.56</v>
      </c>
      <c r="X609" s="3">
        <v>0.04</v>
      </c>
      <c r="Y609" s="5">
        <v>2.1800000000000002</v>
      </c>
      <c r="Z609" s="5">
        <v>52.38</v>
      </c>
      <c r="AA609" s="5">
        <v>0.85</v>
      </c>
      <c r="AB609" s="5">
        <v>53.23</v>
      </c>
    </row>
    <row r="610" spans="1:28">
      <c r="A610" t="s">
        <v>1460</v>
      </c>
      <c r="B610" s="1">
        <v>44311</v>
      </c>
      <c r="C610" s="6">
        <f t="shared" si="28"/>
        <v>2021</v>
      </c>
      <c r="D610" s="9" t="str">
        <f t="shared" si="27"/>
        <v>Q2</v>
      </c>
      <c r="E610" s="7">
        <f t="shared" si="29"/>
        <v>4</v>
      </c>
      <c r="F610" t="s">
        <v>1461</v>
      </c>
      <c r="G610" t="s">
        <v>871</v>
      </c>
      <c r="H610" t="s">
        <v>39</v>
      </c>
      <c r="I610" t="s">
        <v>39</v>
      </c>
      <c r="J610" t="s">
        <v>46</v>
      </c>
      <c r="K610" t="s">
        <v>62</v>
      </c>
      <c r="L610" t="s">
        <v>73</v>
      </c>
      <c r="M610" t="s">
        <v>95</v>
      </c>
      <c r="N610" t="s">
        <v>33</v>
      </c>
      <c r="O610" t="s">
        <v>58</v>
      </c>
      <c r="P610" t="s">
        <v>35</v>
      </c>
      <c r="Q610" s="1">
        <v>44330</v>
      </c>
      <c r="R610" s="6">
        <f>Data_Table[[#This Row],[Shipping Date]]-Data_Table[[#This Row],[Order Date]]</f>
        <v>19</v>
      </c>
      <c r="S610" s="10">
        <v>216</v>
      </c>
      <c r="T610" s="10">
        <v>449.99</v>
      </c>
      <c r="U610" s="10">
        <v>233.99</v>
      </c>
      <c r="V610">
        <v>2</v>
      </c>
      <c r="W610" s="5">
        <v>432</v>
      </c>
      <c r="X610" s="3">
        <v>0.08</v>
      </c>
      <c r="Y610" s="5">
        <v>34.56</v>
      </c>
      <c r="Z610" s="5">
        <v>397.44</v>
      </c>
      <c r="AA610" s="5">
        <v>24.49</v>
      </c>
      <c r="AB610" s="5">
        <v>421.93</v>
      </c>
    </row>
    <row r="611" spans="1:28">
      <c r="A611" t="s">
        <v>1462</v>
      </c>
      <c r="B611" s="1">
        <v>44312</v>
      </c>
      <c r="C611" s="6">
        <f t="shared" si="28"/>
        <v>2021</v>
      </c>
      <c r="D611" s="9" t="str">
        <f t="shared" si="27"/>
        <v>Q2</v>
      </c>
      <c r="E611" s="7">
        <f t="shared" si="29"/>
        <v>4</v>
      </c>
      <c r="F611" t="s">
        <v>1463</v>
      </c>
      <c r="G611" t="s">
        <v>874</v>
      </c>
      <c r="H611" t="s">
        <v>45</v>
      </c>
      <c r="I611" t="s">
        <v>45</v>
      </c>
      <c r="J611" t="s">
        <v>107</v>
      </c>
      <c r="K611" t="s">
        <v>90</v>
      </c>
      <c r="L611" t="s">
        <v>73</v>
      </c>
      <c r="M611" t="s">
        <v>99</v>
      </c>
      <c r="N611" t="s">
        <v>50</v>
      </c>
      <c r="O611" t="s">
        <v>34</v>
      </c>
      <c r="P611" t="s">
        <v>35</v>
      </c>
      <c r="Q611" s="1">
        <v>44350</v>
      </c>
      <c r="R611" s="6">
        <f>Data_Table[[#This Row],[Shipping Date]]-Data_Table[[#This Row],[Order Date]]</f>
        <v>38</v>
      </c>
      <c r="S611" s="10">
        <v>13.88</v>
      </c>
      <c r="T611" s="10">
        <v>22.38</v>
      </c>
      <c r="U611" s="10">
        <v>8.5</v>
      </c>
      <c r="V611">
        <v>6</v>
      </c>
      <c r="W611" s="5">
        <v>83.28</v>
      </c>
      <c r="X611" s="3">
        <v>0</v>
      </c>
      <c r="Y611" s="5">
        <v>0</v>
      </c>
      <c r="Z611" s="5">
        <v>83.28</v>
      </c>
      <c r="AA611" s="5">
        <v>15.1</v>
      </c>
      <c r="AB611" s="5">
        <v>98.38</v>
      </c>
    </row>
    <row r="612" spans="1:28">
      <c r="A612" t="s">
        <v>1464</v>
      </c>
      <c r="B612" s="1">
        <v>44314</v>
      </c>
      <c r="C612" s="6">
        <f t="shared" si="28"/>
        <v>2021</v>
      </c>
      <c r="D612" s="9" t="str">
        <f t="shared" si="27"/>
        <v>Q2</v>
      </c>
      <c r="E612" s="7">
        <f t="shared" si="29"/>
        <v>4</v>
      </c>
      <c r="F612" t="s">
        <v>1465</v>
      </c>
      <c r="G612" t="s">
        <v>877</v>
      </c>
      <c r="H612" t="s">
        <v>27</v>
      </c>
      <c r="I612" t="s">
        <v>28</v>
      </c>
      <c r="J612" t="s">
        <v>107</v>
      </c>
      <c r="K612" t="s">
        <v>62</v>
      </c>
      <c r="L612" t="s">
        <v>48</v>
      </c>
      <c r="M612" t="s">
        <v>103</v>
      </c>
      <c r="N612" t="s">
        <v>33</v>
      </c>
      <c r="O612" t="s">
        <v>34</v>
      </c>
      <c r="P612" t="s">
        <v>52</v>
      </c>
      <c r="Q612" s="1">
        <v>44323</v>
      </c>
      <c r="R612" s="6">
        <f>Data_Table[[#This Row],[Shipping Date]]-Data_Table[[#This Row],[Order Date]]</f>
        <v>9</v>
      </c>
      <c r="S612" s="10">
        <v>3.65</v>
      </c>
      <c r="T612" s="10">
        <v>5.98</v>
      </c>
      <c r="U612" s="10">
        <v>2.33</v>
      </c>
      <c r="V612">
        <v>50</v>
      </c>
      <c r="W612" s="5">
        <v>182.5</v>
      </c>
      <c r="X612" s="3">
        <v>0.09</v>
      </c>
      <c r="Y612" s="5">
        <v>16.43</v>
      </c>
      <c r="Z612" s="5">
        <v>166.08</v>
      </c>
      <c r="AA612" s="5">
        <v>1.49</v>
      </c>
      <c r="AB612" s="5">
        <v>167.57</v>
      </c>
    </row>
    <row r="613" spans="1:28">
      <c r="A613" t="s">
        <v>1466</v>
      </c>
      <c r="B613" s="1">
        <v>44314</v>
      </c>
      <c r="C613" s="6">
        <f t="shared" si="28"/>
        <v>2021</v>
      </c>
      <c r="D613" s="9" t="str">
        <f t="shared" si="27"/>
        <v>Q2</v>
      </c>
      <c r="E613" s="7">
        <f t="shared" si="29"/>
        <v>4</v>
      </c>
      <c r="F613" t="s">
        <v>1467</v>
      </c>
      <c r="G613" t="s">
        <v>880</v>
      </c>
      <c r="H613" t="s">
        <v>39</v>
      </c>
      <c r="I613" t="s">
        <v>39</v>
      </c>
      <c r="J613" t="s">
        <v>29</v>
      </c>
      <c r="K613" t="s">
        <v>62</v>
      </c>
      <c r="L613" t="s">
        <v>31</v>
      </c>
      <c r="M613" t="s">
        <v>108</v>
      </c>
      <c r="N613" t="s">
        <v>33</v>
      </c>
      <c r="O613" t="s">
        <v>34</v>
      </c>
      <c r="P613" t="s">
        <v>178</v>
      </c>
      <c r="Q613" s="1">
        <v>44355</v>
      </c>
      <c r="R613" s="6">
        <f>Data_Table[[#This Row],[Shipping Date]]-Data_Table[[#This Row],[Order Date]]</f>
        <v>41</v>
      </c>
      <c r="S613" s="10">
        <v>315.61</v>
      </c>
      <c r="T613" s="10">
        <v>500.97</v>
      </c>
      <c r="U613" s="10">
        <v>185.36</v>
      </c>
      <c r="V613">
        <v>44</v>
      </c>
      <c r="W613" s="5">
        <v>13886.84</v>
      </c>
      <c r="X613" s="3">
        <v>0.09</v>
      </c>
      <c r="Y613" s="5">
        <v>1249.82</v>
      </c>
      <c r="Z613" s="5">
        <v>12637.02</v>
      </c>
      <c r="AA613" s="5">
        <v>69.3</v>
      </c>
      <c r="AB613" s="5">
        <v>12706.32</v>
      </c>
    </row>
    <row r="614" spans="1:28">
      <c r="A614" t="s">
        <v>1468</v>
      </c>
      <c r="B614" s="1">
        <v>44315</v>
      </c>
      <c r="C614" s="6">
        <f t="shared" si="28"/>
        <v>2021</v>
      </c>
      <c r="D614" s="9" t="str">
        <f t="shared" si="27"/>
        <v>Q2</v>
      </c>
      <c r="E614" s="7">
        <f t="shared" si="29"/>
        <v>4</v>
      </c>
      <c r="F614" t="s">
        <v>1469</v>
      </c>
      <c r="G614" t="s">
        <v>883</v>
      </c>
      <c r="H614" t="s">
        <v>45</v>
      </c>
      <c r="I614" t="s">
        <v>45</v>
      </c>
      <c r="J614" t="s">
        <v>29</v>
      </c>
      <c r="K614" t="s">
        <v>30</v>
      </c>
      <c r="L614" t="s">
        <v>48</v>
      </c>
      <c r="M614" t="s">
        <v>112</v>
      </c>
      <c r="N614" t="s">
        <v>50</v>
      </c>
      <c r="O614" t="s">
        <v>34</v>
      </c>
      <c r="P614" t="s">
        <v>35</v>
      </c>
      <c r="Q614" s="1">
        <v>44338</v>
      </c>
      <c r="R614" s="6">
        <f>Data_Table[[#This Row],[Shipping Date]]-Data_Table[[#This Row],[Order Date]]</f>
        <v>23</v>
      </c>
      <c r="S614" s="10">
        <v>1.84</v>
      </c>
      <c r="T614" s="10">
        <v>2.88</v>
      </c>
      <c r="U614" s="10">
        <v>1.04</v>
      </c>
      <c r="V614">
        <v>29</v>
      </c>
      <c r="W614" s="5">
        <v>53.36</v>
      </c>
      <c r="X614" s="3">
        <v>0.03</v>
      </c>
      <c r="Y614" s="5">
        <v>1.6</v>
      </c>
      <c r="Z614" s="5">
        <v>51.76</v>
      </c>
      <c r="AA614" s="5">
        <v>0.99</v>
      </c>
      <c r="AB614" s="5">
        <v>52.75</v>
      </c>
    </row>
    <row r="615" spans="1:28">
      <c r="A615" t="s">
        <v>1470</v>
      </c>
      <c r="B615" s="1">
        <v>44316</v>
      </c>
      <c r="C615" s="6">
        <f t="shared" si="28"/>
        <v>2021</v>
      </c>
      <c r="D615" s="9" t="str">
        <f t="shared" si="27"/>
        <v>Q2</v>
      </c>
      <c r="E615" s="7">
        <f t="shared" si="29"/>
        <v>4</v>
      </c>
      <c r="F615" t="s">
        <v>1471</v>
      </c>
      <c r="G615" t="s">
        <v>886</v>
      </c>
      <c r="H615" t="s">
        <v>27</v>
      </c>
      <c r="I615" t="s">
        <v>28</v>
      </c>
      <c r="J615" t="s">
        <v>72</v>
      </c>
      <c r="K615" t="s">
        <v>90</v>
      </c>
      <c r="L615" t="s">
        <v>176</v>
      </c>
      <c r="M615" t="s">
        <v>117</v>
      </c>
      <c r="N615" t="s">
        <v>57</v>
      </c>
      <c r="O615" t="s">
        <v>41</v>
      </c>
      <c r="P615" t="s">
        <v>35</v>
      </c>
      <c r="Q615" s="1">
        <v>44321</v>
      </c>
      <c r="R615" s="6">
        <f>Data_Table[[#This Row],[Shipping Date]]-Data_Table[[#This Row],[Order Date]]</f>
        <v>5</v>
      </c>
      <c r="S615" s="10">
        <v>2.2599999999999998</v>
      </c>
      <c r="T615" s="10">
        <v>3.58</v>
      </c>
      <c r="U615" s="10">
        <v>1.32</v>
      </c>
      <c r="V615">
        <v>7</v>
      </c>
      <c r="W615" s="5">
        <v>15.82</v>
      </c>
      <c r="X615" s="3">
        <v>0.09</v>
      </c>
      <c r="Y615" s="5">
        <v>1.42</v>
      </c>
      <c r="Z615" s="5">
        <v>14.4</v>
      </c>
      <c r="AA615" s="5">
        <v>5.47</v>
      </c>
      <c r="AB615" s="5">
        <v>19.87</v>
      </c>
    </row>
    <row r="616" spans="1:28">
      <c r="A616" t="s">
        <v>1472</v>
      </c>
      <c r="B616" s="1">
        <v>44317</v>
      </c>
      <c r="C616" s="6">
        <f t="shared" si="28"/>
        <v>2021</v>
      </c>
      <c r="D616" s="9" t="str">
        <f t="shared" si="27"/>
        <v>Q2</v>
      </c>
      <c r="E616" s="7">
        <f t="shared" si="29"/>
        <v>5</v>
      </c>
      <c r="F616" t="s">
        <v>1473</v>
      </c>
      <c r="G616" t="s">
        <v>889</v>
      </c>
      <c r="H616" t="s">
        <v>39</v>
      </c>
      <c r="I616" t="s">
        <v>39</v>
      </c>
      <c r="J616" t="s">
        <v>46</v>
      </c>
      <c r="K616" t="s">
        <v>167</v>
      </c>
      <c r="L616" t="s">
        <v>31</v>
      </c>
      <c r="M616" t="s">
        <v>121</v>
      </c>
      <c r="N616" t="s">
        <v>50</v>
      </c>
      <c r="O616" t="s">
        <v>51</v>
      </c>
      <c r="P616" t="s">
        <v>35</v>
      </c>
      <c r="Q616" s="1">
        <v>44371</v>
      </c>
      <c r="R616" s="6">
        <f>Data_Table[[#This Row],[Shipping Date]]-Data_Table[[#This Row],[Order Date]]</f>
        <v>54</v>
      </c>
      <c r="S616" s="10">
        <v>4.03</v>
      </c>
      <c r="T616" s="10">
        <v>9.3800000000000008</v>
      </c>
      <c r="U616" s="10">
        <v>5.35</v>
      </c>
      <c r="V616">
        <v>31</v>
      </c>
      <c r="W616" s="5">
        <v>124.93</v>
      </c>
      <c r="X616" s="3">
        <v>0.08</v>
      </c>
      <c r="Y616" s="5">
        <v>9.99</v>
      </c>
      <c r="Z616" s="5">
        <v>114.94</v>
      </c>
      <c r="AA616" s="5">
        <v>7.28</v>
      </c>
      <c r="AB616" s="5">
        <v>122.22</v>
      </c>
    </row>
    <row r="617" spans="1:28">
      <c r="A617" t="s">
        <v>1474</v>
      </c>
      <c r="B617" s="1">
        <v>44318</v>
      </c>
      <c r="C617" s="6">
        <f t="shared" si="28"/>
        <v>2021</v>
      </c>
      <c r="D617" s="9" t="str">
        <f t="shared" si="27"/>
        <v>Q2</v>
      </c>
      <c r="E617" s="7">
        <f t="shared" si="29"/>
        <v>5</v>
      </c>
      <c r="F617" t="s">
        <v>1475</v>
      </c>
      <c r="G617" t="s">
        <v>892</v>
      </c>
      <c r="H617" t="s">
        <v>45</v>
      </c>
      <c r="I617" t="s">
        <v>45</v>
      </c>
      <c r="J617" t="s">
        <v>107</v>
      </c>
      <c r="K617" t="s">
        <v>525</v>
      </c>
      <c r="L617" t="s">
        <v>73</v>
      </c>
      <c r="M617" t="s">
        <v>126</v>
      </c>
      <c r="N617" t="s">
        <v>57</v>
      </c>
      <c r="O617" t="s">
        <v>58</v>
      </c>
      <c r="P617" t="s">
        <v>35</v>
      </c>
      <c r="Q617" s="1">
        <v>44372</v>
      </c>
      <c r="R617" s="6">
        <f>Data_Table[[#This Row],[Shipping Date]]-Data_Table[[#This Row],[Order Date]]</f>
        <v>54</v>
      </c>
      <c r="S617" s="10">
        <v>3.42</v>
      </c>
      <c r="T617" s="10">
        <v>8.34</v>
      </c>
      <c r="U617" s="10">
        <v>4.92</v>
      </c>
      <c r="V617">
        <v>21</v>
      </c>
      <c r="W617" s="5">
        <v>71.819999999999993</v>
      </c>
      <c r="X617" s="3">
        <v>0.03</v>
      </c>
      <c r="Y617" s="5">
        <v>2.15</v>
      </c>
      <c r="Z617" s="5">
        <v>69.67</v>
      </c>
      <c r="AA617" s="5">
        <v>2.64</v>
      </c>
      <c r="AB617" s="5">
        <v>72.31</v>
      </c>
    </row>
    <row r="618" spans="1:28">
      <c r="A618" t="s">
        <v>1476</v>
      </c>
      <c r="B618" s="1">
        <v>44319</v>
      </c>
      <c r="C618" s="6">
        <f t="shared" si="28"/>
        <v>2021</v>
      </c>
      <c r="D618" s="9" t="str">
        <f t="shared" si="27"/>
        <v>Q2</v>
      </c>
      <c r="E618" s="7">
        <f t="shared" si="29"/>
        <v>5</v>
      </c>
      <c r="F618" t="s">
        <v>1477</v>
      </c>
      <c r="G618" t="s">
        <v>895</v>
      </c>
      <c r="H618" t="s">
        <v>39</v>
      </c>
      <c r="I618" t="s">
        <v>39</v>
      </c>
      <c r="J618" t="s">
        <v>29</v>
      </c>
      <c r="K618" t="s">
        <v>62</v>
      </c>
      <c r="L618" t="s">
        <v>73</v>
      </c>
      <c r="M618" t="s">
        <v>130</v>
      </c>
      <c r="N618" t="s">
        <v>33</v>
      </c>
      <c r="O618" t="s">
        <v>51</v>
      </c>
      <c r="P618" t="s">
        <v>35</v>
      </c>
      <c r="Q618" s="1">
        <v>44333</v>
      </c>
      <c r="R618" s="6">
        <f>Data_Table[[#This Row],[Shipping Date]]-Data_Table[[#This Row],[Order Date]]</f>
        <v>14</v>
      </c>
      <c r="S618" s="10">
        <v>10.07</v>
      </c>
      <c r="T618" s="10">
        <v>15.98</v>
      </c>
      <c r="U618" s="10">
        <v>5.91</v>
      </c>
      <c r="V618">
        <v>26</v>
      </c>
      <c r="W618" s="5">
        <v>261.82</v>
      </c>
      <c r="X618" s="3">
        <v>0.03</v>
      </c>
      <c r="Y618" s="5">
        <v>7.85</v>
      </c>
      <c r="Z618" s="5">
        <v>253.97</v>
      </c>
      <c r="AA618" s="5">
        <v>4</v>
      </c>
      <c r="AB618" s="5">
        <v>257.97000000000003</v>
      </c>
    </row>
    <row r="619" spans="1:28">
      <c r="A619" t="s">
        <v>1478</v>
      </c>
      <c r="B619" s="1">
        <v>44320</v>
      </c>
      <c r="C619" s="6">
        <f t="shared" si="28"/>
        <v>2021</v>
      </c>
      <c r="D619" s="9" t="str">
        <f t="shared" si="27"/>
        <v>Q2</v>
      </c>
      <c r="E619" s="7">
        <f t="shared" si="29"/>
        <v>5</v>
      </c>
      <c r="F619" t="s">
        <v>1479</v>
      </c>
      <c r="G619" t="s">
        <v>26</v>
      </c>
      <c r="H619" t="s">
        <v>39</v>
      </c>
      <c r="I619" t="s">
        <v>39</v>
      </c>
      <c r="J619" t="s">
        <v>29</v>
      </c>
      <c r="K619" t="s">
        <v>150</v>
      </c>
      <c r="L619" t="s">
        <v>176</v>
      </c>
      <c r="M619" t="s">
        <v>134</v>
      </c>
      <c r="N619" t="s">
        <v>57</v>
      </c>
      <c r="O619" t="s">
        <v>34</v>
      </c>
      <c r="P619" t="s">
        <v>35</v>
      </c>
      <c r="Q619" s="1">
        <v>44364</v>
      </c>
      <c r="R619" s="6">
        <f>Data_Table[[#This Row],[Shipping Date]]-Data_Table[[#This Row],[Order Date]]</f>
        <v>44</v>
      </c>
      <c r="S619" s="10">
        <v>84.22</v>
      </c>
      <c r="T619" s="10">
        <v>210.55</v>
      </c>
      <c r="U619" s="10">
        <v>126.33</v>
      </c>
      <c r="V619">
        <v>18</v>
      </c>
      <c r="W619" s="5">
        <v>1515.96</v>
      </c>
      <c r="X619" s="3">
        <v>0.05</v>
      </c>
      <c r="Y619" s="5">
        <v>75.8</v>
      </c>
      <c r="Z619" s="5">
        <v>1440.16</v>
      </c>
      <c r="AA619" s="5">
        <v>9.99</v>
      </c>
      <c r="AB619" s="5">
        <v>1450.15</v>
      </c>
    </row>
    <row r="620" spans="1:28">
      <c r="A620" t="s">
        <v>1480</v>
      </c>
      <c r="B620" s="1">
        <v>44322</v>
      </c>
      <c r="C620" s="6">
        <f t="shared" si="28"/>
        <v>2021</v>
      </c>
      <c r="D620" s="9" t="str">
        <f t="shared" si="27"/>
        <v>Q2</v>
      </c>
      <c r="E620" s="7">
        <f t="shared" si="29"/>
        <v>5</v>
      </c>
      <c r="F620" t="s">
        <v>1481</v>
      </c>
      <c r="G620" t="s">
        <v>38</v>
      </c>
      <c r="H620" t="s">
        <v>45</v>
      </c>
      <c r="I620" t="s">
        <v>45</v>
      </c>
      <c r="J620" t="s">
        <v>107</v>
      </c>
      <c r="K620" t="s">
        <v>62</v>
      </c>
      <c r="L620" t="s">
        <v>48</v>
      </c>
      <c r="M620" t="s">
        <v>138</v>
      </c>
      <c r="N620" t="s">
        <v>33</v>
      </c>
      <c r="O620" t="s">
        <v>41</v>
      </c>
      <c r="P620" t="s">
        <v>35</v>
      </c>
      <c r="Q620" s="1">
        <v>44344</v>
      </c>
      <c r="R620" s="6">
        <f>Data_Table[[#This Row],[Shipping Date]]-Data_Table[[#This Row],[Order Date]]</f>
        <v>22</v>
      </c>
      <c r="S620" s="10">
        <v>13.88</v>
      </c>
      <c r="T620" s="10">
        <v>22.38</v>
      </c>
      <c r="U620" s="10">
        <v>8.5</v>
      </c>
      <c r="V620">
        <v>45</v>
      </c>
      <c r="W620" s="5">
        <v>624.6</v>
      </c>
      <c r="X620" s="3">
        <v>0.05</v>
      </c>
      <c r="Y620" s="5">
        <v>31.23</v>
      </c>
      <c r="Z620" s="5">
        <v>593.37</v>
      </c>
      <c r="AA620" s="5">
        <v>15.1</v>
      </c>
      <c r="AB620" s="5">
        <v>608.47</v>
      </c>
    </row>
    <row r="621" spans="1:28">
      <c r="A621" t="s">
        <v>1482</v>
      </c>
      <c r="B621" s="1">
        <v>44328</v>
      </c>
      <c r="C621" s="6">
        <f t="shared" si="28"/>
        <v>2021</v>
      </c>
      <c r="D621" s="9" t="str">
        <f t="shared" si="27"/>
        <v>Q2</v>
      </c>
      <c r="E621" s="7">
        <f t="shared" si="29"/>
        <v>5</v>
      </c>
      <c r="F621" t="s">
        <v>1483</v>
      </c>
      <c r="G621" t="s">
        <v>44</v>
      </c>
      <c r="H621" t="s">
        <v>27</v>
      </c>
      <c r="I621" t="s">
        <v>28</v>
      </c>
      <c r="J621" t="s">
        <v>29</v>
      </c>
      <c r="K621" t="s">
        <v>90</v>
      </c>
      <c r="L621" t="s">
        <v>176</v>
      </c>
      <c r="M621" t="s">
        <v>142</v>
      </c>
      <c r="N621" t="s">
        <v>33</v>
      </c>
      <c r="O621" t="s">
        <v>51</v>
      </c>
      <c r="P621" t="s">
        <v>35</v>
      </c>
      <c r="Q621" s="1">
        <v>44386</v>
      </c>
      <c r="R621" s="6">
        <f>Data_Table[[#This Row],[Shipping Date]]-Data_Table[[#This Row],[Order Date]]</f>
        <v>58</v>
      </c>
      <c r="S621" s="10">
        <v>1.88</v>
      </c>
      <c r="T621" s="10">
        <v>3.14</v>
      </c>
      <c r="U621" s="10">
        <v>1.26</v>
      </c>
      <c r="V621">
        <v>50</v>
      </c>
      <c r="W621" s="5">
        <v>94</v>
      </c>
      <c r="X621" s="3">
        <v>0</v>
      </c>
      <c r="Y621" s="5">
        <v>0</v>
      </c>
      <c r="Z621" s="5">
        <v>94</v>
      </c>
      <c r="AA621" s="5">
        <v>1.1399999999999999</v>
      </c>
      <c r="AB621" s="5">
        <v>95.14</v>
      </c>
    </row>
    <row r="622" spans="1:28">
      <c r="A622" t="s">
        <v>1484</v>
      </c>
      <c r="B622" s="1">
        <v>44330</v>
      </c>
      <c r="C622" s="6">
        <f t="shared" si="28"/>
        <v>2021</v>
      </c>
      <c r="D622" s="9" t="str">
        <f t="shared" si="27"/>
        <v>Q2</v>
      </c>
      <c r="E622" s="7">
        <f t="shared" si="29"/>
        <v>5</v>
      </c>
      <c r="F622" t="s">
        <v>1485</v>
      </c>
      <c r="G622" t="s">
        <v>55</v>
      </c>
      <c r="H622" t="s">
        <v>27</v>
      </c>
      <c r="I622" t="s">
        <v>28</v>
      </c>
      <c r="J622" t="s">
        <v>29</v>
      </c>
      <c r="K622" t="s">
        <v>433</v>
      </c>
      <c r="L622" t="s">
        <v>31</v>
      </c>
      <c r="M622" t="s">
        <v>146</v>
      </c>
      <c r="N622" t="s">
        <v>33</v>
      </c>
      <c r="O622" t="s">
        <v>58</v>
      </c>
      <c r="P622" t="s">
        <v>52</v>
      </c>
      <c r="Q622" s="1">
        <v>44358</v>
      </c>
      <c r="R622" s="6">
        <f>Data_Table[[#This Row],[Shipping Date]]-Data_Table[[#This Row],[Order Date]]</f>
        <v>28</v>
      </c>
      <c r="S622" s="10">
        <v>0.24</v>
      </c>
      <c r="T622" s="10">
        <v>1.26</v>
      </c>
      <c r="U622" s="10">
        <v>1.02</v>
      </c>
      <c r="V622">
        <v>35</v>
      </c>
      <c r="W622" s="5">
        <v>8.4</v>
      </c>
      <c r="X622" s="3">
        <v>0.06</v>
      </c>
      <c r="Y622" s="5">
        <v>0.5</v>
      </c>
      <c r="Z622" s="5">
        <v>7.9</v>
      </c>
      <c r="AA622" s="5">
        <v>0.7</v>
      </c>
      <c r="AB622" s="5">
        <v>8.6</v>
      </c>
    </row>
    <row r="623" spans="1:28">
      <c r="A623" t="s">
        <v>1486</v>
      </c>
      <c r="B623" s="1">
        <v>44330</v>
      </c>
      <c r="C623" s="6">
        <f t="shared" si="28"/>
        <v>2021</v>
      </c>
      <c r="D623" s="9" t="str">
        <f t="shared" si="27"/>
        <v>Q2</v>
      </c>
      <c r="E623" s="7">
        <f t="shared" si="29"/>
        <v>5</v>
      </c>
      <c r="F623" t="s">
        <v>1487</v>
      </c>
      <c r="G623" t="s">
        <v>61</v>
      </c>
      <c r="H623" t="s">
        <v>39</v>
      </c>
      <c r="I623" t="s">
        <v>39</v>
      </c>
      <c r="J623" t="s">
        <v>107</v>
      </c>
      <c r="K623" t="s">
        <v>525</v>
      </c>
      <c r="L623" t="s">
        <v>176</v>
      </c>
      <c r="M623" t="s">
        <v>151</v>
      </c>
      <c r="N623" t="s">
        <v>50</v>
      </c>
      <c r="O623" t="s">
        <v>34</v>
      </c>
      <c r="P623" t="s">
        <v>35</v>
      </c>
      <c r="Q623" s="1">
        <v>44338</v>
      </c>
      <c r="R623" s="6">
        <f>Data_Table[[#This Row],[Shipping Date]]-Data_Table[[#This Row],[Order Date]]</f>
        <v>8</v>
      </c>
      <c r="S623" s="10">
        <v>178.83</v>
      </c>
      <c r="T623" s="10">
        <v>415.88</v>
      </c>
      <c r="U623" s="10">
        <v>237.05</v>
      </c>
      <c r="V623">
        <v>11</v>
      </c>
      <c r="W623" s="5">
        <v>1967.13</v>
      </c>
      <c r="X623" s="3">
        <v>0.06</v>
      </c>
      <c r="Y623" s="5">
        <v>118.03</v>
      </c>
      <c r="Z623" s="5">
        <v>1849.1</v>
      </c>
      <c r="AA623" s="5">
        <v>11.37</v>
      </c>
      <c r="AB623" s="5">
        <v>1860.47</v>
      </c>
    </row>
    <row r="624" spans="1:28">
      <c r="A624" t="s">
        <v>1488</v>
      </c>
      <c r="B624" s="1">
        <v>44331</v>
      </c>
      <c r="C624" s="6">
        <f t="shared" si="28"/>
        <v>2021</v>
      </c>
      <c r="D624" s="9" t="str">
        <f t="shared" si="27"/>
        <v>Q2</v>
      </c>
      <c r="E624" s="7">
        <f t="shared" si="29"/>
        <v>5</v>
      </c>
      <c r="F624" t="s">
        <v>1489</v>
      </c>
      <c r="G624" t="s">
        <v>67</v>
      </c>
      <c r="H624" t="s">
        <v>45</v>
      </c>
      <c r="I624" t="s">
        <v>45</v>
      </c>
      <c r="J624" t="s">
        <v>107</v>
      </c>
      <c r="K624" t="s">
        <v>150</v>
      </c>
      <c r="L624" t="s">
        <v>176</v>
      </c>
      <c r="M624" t="s">
        <v>155</v>
      </c>
      <c r="N624" t="s">
        <v>57</v>
      </c>
      <c r="O624" t="s">
        <v>41</v>
      </c>
      <c r="P624" t="s">
        <v>35</v>
      </c>
      <c r="Q624" s="1">
        <v>44338</v>
      </c>
      <c r="R624" s="6">
        <f>Data_Table[[#This Row],[Shipping Date]]-Data_Table[[#This Row],[Order Date]]</f>
        <v>7</v>
      </c>
      <c r="S624" s="10">
        <v>5.19</v>
      </c>
      <c r="T624" s="10">
        <v>12.98</v>
      </c>
      <c r="U624" s="10">
        <v>7.79</v>
      </c>
      <c r="V624">
        <v>23</v>
      </c>
      <c r="W624" s="5">
        <v>119.37</v>
      </c>
      <c r="X624" s="3">
        <v>0.01</v>
      </c>
      <c r="Y624" s="5">
        <v>1.19</v>
      </c>
      <c r="Z624" s="5">
        <v>118.18</v>
      </c>
      <c r="AA624" s="5">
        <v>3.14</v>
      </c>
      <c r="AB624" s="5">
        <v>121.32</v>
      </c>
    </row>
    <row r="625" spans="1:28">
      <c r="A625" t="s">
        <v>1490</v>
      </c>
      <c r="B625" s="1">
        <v>44333</v>
      </c>
      <c r="C625" s="6">
        <f t="shared" si="28"/>
        <v>2021</v>
      </c>
      <c r="D625" s="9" t="str">
        <f t="shared" si="27"/>
        <v>Q2</v>
      </c>
      <c r="E625" s="7">
        <f t="shared" si="29"/>
        <v>5</v>
      </c>
      <c r="F625" t="s">
        <v>1491</v>
      </c>
      <c r="G625" t="s">
        <v>71</v>
      </c>
      <c r="H625" t="s">
        <v>27</v>
      </c>
      <c r="I625" t="s">
        <v>28</v>
      </c>
      <c r="J625" t="s">
        <v>46</v>
      </c>
      <c r="K625" t="s">
        <v>433</v>
      </c>
      <c r="L625" t="s">
        <v>176</v>
      </c>
      <c r="M625" t="s">
        <v>159</v>
      </c>
      <c r="N625" t="s">
        <v>50</v>
      </c>
      <c r="O625" t="s">
        <v>51</v>
      </c>
      <c r="P625" t="s">
        <v>35</v>
      </c>
      <c r="Q625" s="1">
        <v>44359</v>
      </c>
      <c r="R625" s="6">
        <f>Data_Table[[#This Row],[Shipping Date]]-Data_Table[[#This Row],[Order Date]]</f>
        <v>26</v>
      </c>
      <c r="S625" s="10">
        <v>3.88</v>
      </c>
      <c r="T625" s="10">
        <v>6.47</v>
      </c>
      <c r="U625" s="10">
        <v>2.59</v>
      </c>
      <c r="V625">
        <v>7</v>
      </c>
      <c r="W625" s="5">
        <v>27.16</v>
      </c>
      <c r="X625" s="3">
        <v>0.02</v>
      </c>
      <c r="Y625" s="5">
        <v>0.54</v>
      </c>
      <c r="Z625" s="5">
        <v>26.62</v>
      </c>
      <c r="AA625" s="5">
        <v>1.22</v>
      </c>
      <c r="AB625" s="5">
        <v>27.84</v>
      </c>
    </row>
    <row r="626" spans="1:28">
      <c r="A626" t="s">
        <v>1492</v>
      </c>
      <c r="B626" s="1">
        <v>44333</v>
      </c>
      <c r="C626" s="6">
        <f t="shared" si="28"/>
        <v>2021</v>
      </c>
      <c r="D626" s="9" t="str">
        <f t="shared" si="27"/>
        <v>Q2</v>
      </c>
      <c r="E626" s="7">
        <f t="shared" si="29"/>
        <v>5</v>
      </c>
      <c r="F626" t="s">
        <v>1493</v>
      </c>
      <c r="G626" t="s">
        <v>77</v>
      </c>
      <c r="H626" t="s">
        <v>27</v>
      </c>
      <c r="I626" t="s">
        <v>28</v>
      </c>
      <c r="J626" t="s">
        <v>107</v>
      </c>
      <c r="K626" t="s">
        <v>47</v>
      </c>
      <c r="L626" t="s">
        <v>31</v>
      </c>
      <c r="M626" t="s">
        <v>163</v>
      </c>
      <c r="N626" t="s">
        <v>57</v>
      </c>
      <c r="O626" t="s">
        <v>58</v>
      </c>
      <c r="P626" t="s">
        <v>35</v>
      </c>
      <c r="Q626" s="1">
        <v>44351</v>
      </c>
      <c r="R626" s="6">
        <f>Data_Table[[#This Row],[Shipping Date]]-Data_Table[[#This Row],[Order Date]]</f>
        <v>18</v>
      </c>
      <c r="S626" s="10">
        <v>12.39</v>
      </c>
      <c r="T626" s="10">
        <v>19.98</v>
      </c>
      <c r="U626" s="10">
        <v>7.59</v>
      </c>
      <c r="V626">
        <v>33</v>
      </c>
      <c r="W626" s="5">
        <v>408.87</v>
      </c>
      <c r="X626" s="3">
        <v>0.09</v>
      </c>
      <c r="Y626" s="5">
        <v>36.799999999999997</v>
      </c>
      <c r="Z626" s="5">
        <v>372.07</v>
      </c>
      <c r="AA626" s="5">
        <v>5.77</v>
      </c>
      <c r="AB626" s="5">
        <v>377.84</v>
      </c>
    </row>
    <row r="627" spans="1:28">
      <c r="A627" t="s">
        <v>1494</v>
      </c>
      <c r="B627" s="1">
        <v>44334</v>
      </c>
      <c r="C627" s="6">
        <f t="shared" si="28"/>
        <v>2021</v>
      </c>
      <c r="D627" s="9" t="str">
        <f t="shared" si="27"/>
        <v>Q2</v>
      </c>
      <c r="E627" s="7">
        <f t="shared" si="29"/>
        <v>5</v>
      </c>
      <c r="F627" t="s">
        <v>1495</v>
      </c>
      <c r="G627" t="s">
        <v>81</v>
      </c>
      <c r="H627" t="s">
        <v>39</v>
      </c>
      <c r="I627" t="s">
        <v>39</v>
      </c>
      <c r="J627" t="s">
        <v>46</v>
      </c>
      <c r="K627" t="s">
        <v>62</v>
      </c>
      <c r="L627" t="s">
        <v>31</v>
      </c>
      <c r="M627" t="s">
        <v>168</v>
      </c>
      <c r="N627" t="s">
        <v>33</v>
      </c>
      <c r="O627" t="s">
        <v>58</v>
      </c>
      <c r="P627" t="s">
        <v>35</v>
      </c>
      <c r="Q627" s="1">
        <v>44336</v>
      </c>
      <c r="R627" s="6">
        <f>Data_Table[[#This Row],[Shipping Date]]-Data_Table[[#This Row],[Order Date]]</f>
        <v>2</v>
      </c>
      <c r="S627" s="10">
        <v>1.19</v>
      </c>
      <c r="T627" s="10">
        <v>1.98</v>
      </c>
      <c r="U627" s="10">
        <v>0.79</v>
      </c>
      <c r="V627">
        <v>29</v>
      </c>
      <c r="W627" s="5">
        <v>34.51</v>
      </c>
      <c r="X627" s="3">
        <v>0.09</v>
      </c>
      <c r="Y627" s="5">
        <v>3.11</v>
      </c>
      <c r="Z627" s="5">
        <v>31.4</v>
      </c>
      <c r="AA627" s="5">
        <v>4.7699999999999996</v>
      </c>
      <c r="AB627" s="5">
        <v>36.17</v>
      </c>
    </row>
    <row r="628" spans="1:28">
      <c r="A628" t="s">
        <v>1496</v>
      </c>
      <c r="B628" s="1">
        <v>44334</v>
      </c>
      <c r="C628" s="6">
        <f t="shared" si="28"/>
        <v>2021</v>
      </c>
      <c r="D628" s="9" t="str">
        <f t="shared" si="27"/>
        <v>Q2</v>
      </c>
      <c r="E628" s="7">
        <f t="shared" si="29"/>
        <v>5</v>
      </c>
      <c r="F628" t="s">
        <v>1497</v>
      </c>
      <c r="G628" t="s">
        <v>85</v>
      </c>
      <c r="H628" t="s">
        <v>45</v>
      </c>
      <c r="I628" t="s">
        <v>45</v>
      </c>
      <c r="J628" t="s">
        <v>29</v>
      </c>
      <c r="K628" t="s">
        <v>125</v>
      </c>
      <c r="L628" t="s">
        <v>48</v>
      </c>
      <c r="M628" t="s">
        <v>172</v>
      </c>
      <c r="N628" t="s">
        <v>57</v>
      </c>
      <c r="O628" t="s">
        <v>58</v>
      </c>
      <c r="P628" t="s">
        <v>35</v>
      </c>
      <c r="Q628" s="1">
        <v>44384</v>
      </c>
      <c r="R628" s="6">
        <f>Data_Table[[#This Row],[Shipping Date]]-Data_Table[[#This Row],[Order Date]]</f>
        <v>50</v>
      </c>
      <c r="S628" s="10">
        <v>20.18</v>
      </c>
      <c r="T628" s="10">
        <v>35.409999999999997</v>
      </c>
      <c r="U628" s="10">
        <v>15.23</v>
      </c>
      <c r="V628">
        <v>1</v>
      </c>
      <c r="W628" s="5">
        <v>20.18</v>
      </c>
      <c r="X628" s="3">
        <v>0.1</v>
      </c>
      <c r="Y628" s="5">
        <v>2.02</v>
      </c>
      <c r="Z628" s="5">
        <v>18.16</v>
      </c>
      <c r="AA628" s="5">
        <v>1.99</v>
      </c>
      <c r="AB628" s="5">
        <v>20.149999999999999</v>
      </c>
    </row>
    <row r="629" spans="1:28">
      <c r="A629" t="s">
        <v>1498</v>
      </c>
      <c r="B629" s="1">
        <v>44335</v>
      </c>
      <c r="C629" s="6">
        <f t="shared" si="28"/>
        <v>2021</v>
      </c>
      <c r="D629" s="9" t="str">
        <f t="shared" si="27"/>
        <v>Q2</v>
      </c>
      <c r="E629" s="7">
        <f t="shared" si="29"/>
        <v>5</v>
      </c>
      <c r="F629" t="s">
        <v>1499</v>
      </c>
      <c r="G629" t="s">
        <v>89</v>
      </c>
      <c r="H629" t="s">
        <v>27</v>
      </c>
      <c r="I629" t="s">
        <v>28</v>
      </c>
      <c r="J629" t="s">
        <v>29</v>
      </c>
      <c r="K629" t="s">
        <v>30</v>
      </c>
      <c r="L629" t="s">
        <v>73</v>
      </c>
      <c r="M629" t="s">
        <v>177</v>
      </c>
      <c r="N629" t="s">
        <v>33</v>
      </c>
      <c r="O629" t="s">
        <v>41</v>
      </c>
      <c r="P629" t="s">
        <v>35</v>
      </c>
      <c r="Q629" s="1">
        <v>44344</v>
      </c>
      <c r="R629" s="6">
        <f>Data_Table[[#This Row],[Shipping Date]]-Data_Table[[#This Row],[Order Date]]</f>
        <v>9</v>
      </c>
      <c r="S629" s="10">
        <v>1.84</v>
      </c>
      <c r="T629" s="10">
        <v>2.88</v>
      </c>
      <c r="U629" s="10">
        <v>1.04</v>
      </c>
      <c r="V629">
        <v>16</v>
      </c>
      <c r="W629" s="5">
        <v>29.44</v>
      </c>
      <c r="X629" s="3">
        <v>0.05</v>
      </c>
      <c r="Y629" s="5">
        <v>1.47</v>
      </c>
      <c r="Z629" s="5">
        <v>27.97</v>
      </c>
      <c r="AA629" s="5">
        <v>1.49</v>
      </c>
      <c r="AB629" s="5">
        <v>29.46</v>
      </c>
    </row>
    <row r="630" spans="1:28">
      <c r="A630" t="s">
        <v>1500</v>
      </c>
      <c r="B630" s="1">
        <v>44336</v>
      </c>
      <c r="C630" s="6">
        <f t="shared" si="28"/>
        <v>2021</v>
      </c>
      <c r="D630" s="9" t="str">
        <f t="shared" si="27"/>
        <v>Q2</v>
      </c>
      <c r="E630" s="7">
        <f t="shared" si="29"/>
        <v>5</v>
      </c>
      <c r="F630" t="s">
        <v>1501</v>
      </c>
      <c r="G630" t="s">
        <v>94</v>
      </c>
      <c r="H630" t="s">
        <v>39</v>
      </c>
      <c r="I630" t="s">
        <v>39</v>
      </c>
      <c r="J630" t="s">
        <v>29</v>
      </c>
      <c r="K630" t="s">
        <v>62</v>
      </c>
      <c r="L630" t="s">
        <v>176</v>
      </c>
      <c r="M630" t="s">
        <v>182</v>
      </c>
      <c r="N630" t="s">
        <v>50</v>
      </c>
      <c r="O630" t="s">
        <v>34</v>
      </c>
      <c r="P630" t="s">
        <v>35</v>
      </c>
      <c r="Q630" s="1">
        <v>44341</v>
      </c>
      <c r="R630" s="6">
        <f>Data_Table[[#This Row],[Shipping Date]]-Data_Table[[#This Row],[Order Date]]</f>
        <v>5</v>
      </c>
      <c r="S630" s="10">
        <v>1.84</v>
      </c>
      <c r="T630" s="10">
        <v>2.88</v>
      </c>
      <c r="U630" s="10">
        <v>1.04</v>
      </c>
      <c r="V630">
        <v>26</v>
      </c>
      <c r="W630" s="5">
        <v>47.84</v>
      </c>
      <c r="X630" s="3">
        <v>0.08</v>
      </c>
      <c r="Y630" s="5">
        <v>3.83</v>
      </c>
      <c r="Z630" s="5">
        <v>44.01</v>
      </c>
      <c r="AA630" s="5">
        <v>1.49</v>
      </c>
      <c r="AB630" s="5">
        <v>45.5</v>
      </c>
    </row>
    <row r="631" spans="1:28">
      <c r="A631" t="s">
        <v>1502</v>
      </c>
      <c r="B631" s="1">
        <v>44336</v>
      </c>
      <c r="C631" s="6">
        <f t="shared" si="28"/>
        <v>2021</v>
      </c>
      <c r="D631" s="9" t="str">
        <f t="shared" si="27"/>
        <v>Q2</v>
      </c>
      <c r="E631" s="7">
        <f t="shared" si="29"/>
        <v>5</v>
      </c>
      <c r="F631" t="s">
        <v>1503</v>
      </c>
      <c r="G631" t="s">
        <v>98</v>
      </c>
      <c r="H631" t="s">
        <v>45</v>
      </c>
      <c r="I631" t="s">
        <v>45</v>
      </c>
      <c r="J631" t="s">
        <v>107</v>
      </c>
      <c r="K631" t="s">
        <v>62</v>
      </c>
      <c r="L631" t="s">
        <v>73</v>
      </c>
      <c r="M631" t="s">
        <v>186</v>
      </c>
      <c r="N631" t="s">
        <v>57</v>
      </c>
      <c r="O631" t="s">
        <v>41</v>
      </c>
      <c r="P631" t="s">
        <v>35</v>
      </c>
      <c r="Q631" s="1">
        <v>44372</v>
      </c>
      <c r="R631" s="6">
        <f>Data_Table[[#This Row],[Shipping Date]]-Data_Table[[#This Row],[Order Date]]</f>
        <v>36</v>
      </c>
      <c r="S631" s="10">
        <v>20.18</v>
      </c>
      <c r="T631" s="10">
        <v>35.409999999999997</v>
      </c>
      <c r="U631" s="10">
        <v>15.23</v>
      </c>
      <c r="V631">
        <v>49</v>
      </c>
      <c r="W631" s="5">
        <v>988.82</v>
      </c>
      <c r="X631" s="3">
        <v>0.02</v>
      </c>
      <c r="Y631" s="5">
        <v>19.78</v>
      </c>
      <c r="Z631" s="5">
        <v>969.04</v>
      </c>
      <c r="AA631" s="5">
        <v>1.99</v>
      </c>
      <c r="AB631" s="5">
        <v>971.03</v>
      </c>
    </row>
    <row r="632" spans="1:28">
      <c r="A632" t="s">
        <v>1504</v>
      </c>
      <c r="B632" s="1">
        <v>44336</v>
      </c>
      <c r="C632" s="6">
        <f t="shared" si="28"/>
        <v>2021</v>
      </c>
      <c r="D632" s="9" t="str">
        <f t="shared" si="27"/>
        <v>Q2</v>
      </c>
      <c r="E632" s="7">
        <f t="shared" si="29"/>
        <v>5</v>
      </c>
      <c r="F632" t="s">
        <v>1505</v>
      </c>
      <c r="G632" t="s">
        <v>102</v>
      </c>
      <c r="H632" t="s">
        <v>27</v>
      </c>
      <c r="I632" t="s">
        <v>28</v>
      </c>
      <c r="J632" t="s">
        <v>46</v>
      </c>
      <c r="K632" t="s">
        <v>416</v>
      </c>
      <c r="L632" t="s">
        <v>73</v>
      </c>
      <c r="M632" t="s">
        <v>190</v>
      </c>
      <c r="N632" t="s">
        <v>33</v>
      </c>
      <c r="O632" t="s">
        <v>58</v>
      </c>
      <c r="P632" t="s">
        <v>35</v>
      </c>
      <c r="Q632" s="1">
        <v>44396</v>
      </c>
      <c r="R632" s="6">
        <f>Data_Table[[#This Row],[Shipping Date]]-Data_Table[[#This Row],[Order Date]]</f>
        <v>60</v>
      </c>
      <c r="S632" s="10">
        <v>81.59</v>
      </c>
      <c r="T632" s="10">
        <v>159.99</v>
      </c>
      <c r="U632" s="10">
        <v>78.400000000000006</v>
      </c>
      <c r="V632">
        <v>19</v>
      </c>
      <c r="W632" s="5">
        <v>1550.21</v>
      </c>
      <c r="X632" s="3">
        <v>0.1</v>
      </c>
      <c r="Y632" s="5">
        <v>155.02000000000001</v>
      </c>
      <c r="Z632" s="5">
        <v>1395.19</v>
      </c>
      <c r="AA632" s="5">
        <v>5.5</v>
      </c>
      <c r="AB632" s="5">
        <v>1400.69</v>
      </c>
    </row>
    <row r="633" spans="1:28">
      <c r="A633" t="s">
        <v>1506</v>
      </c>
      <c r="B633" s="1">
        <v>44338</v>
      </c>
      <c r="C633" s="6">
        <f t="shared" si="28"/>
        <v>2021</v>
      </c>
      <c r="D633" s="9" t="str">
        <f t="shared" si="27"/>
        <v>Q2</v>
      </c>
      <c r="E633" s="7">
        <f t="shared" si="29"/>
        <v>5</v>
      </c>
      <c r="F633" t="s">
        <v>1507</v>
      </c>
      <c r="G633" t="s">
        <v>106</v>
      </c>
      <c r="H633" t="s">
        <v>39</v>
      </c>
      <c r="I633" t="s">
        <v>39</v>
      </c>
      <c r="J633" t="s">
        <v>29</v>
      </c>
      <c r="K633" t="s">
        <v>66</v>
      </c>
      <c r="L633" t="s">
        <v>73</v>
      </c>
      <c r="M633" t="s">
        <v>194</v>
      </c>
      <c r="N633" t="s">
        <v>57</v>
      </c>
      <c r="O633" t="s">
        <v>58</v>
      </c>
      <c r="P633" t="s">
        <v>35</v>
      </c>
      <c r="Q633" s="1">
        <v>44351</v>
      </c>
      <c r="R633" s="6">
        <f>Data_Table[[#This Row],[Shipping Date]]-Data_Table[[#This Row],[Order Date]]</f>
        <v>13</v>
      </c>
      <c r="S633" s="10">
        <v>2.31</v>
      </c>
      <c r="T633" s="10">
        <v>3.78</v>
      </c>
      <c r="U633" s="10">
        <v>1.47</v>
      </c>
      <c r="V633">
        <v>19</v>
      </c>
      <c r="W633" s="5">
        <v>43.89</v>
      </c>
      <c r="X633" s="3">
        <v>0.03</v>
      </c>
      <c r="Y633" s="5">
        <v>1.32</v>
      </c>
      <c r="Z633" s="5">
        <v>42.57</v>
      </c>
      <c r="AA633" s="5">
        <v>0.71</v>
      </c>
      <c r="AB633" s="5">
        <v>43.28</v>
      </c>
    </row>
    <row r="634" spans="1:28">
      <c r="A634" t="s">
        <v>1508</v>
      </c>
      <c r="B634" s="1">
        <v>44340</v>
      </c>
      <c r="C634" s="6">
        <f t="shared" si="28"/>
        <v>2021</v>
      </c>
      <c r="D634" s="9" t="str">
        <f t="shared" si="27"/>
        <v>Q2</v>
      </c>
      <c r="E634" s="7">
        <f t="shared" si="29"/>
        <v>5</v>
      </c>
      <c r="F634" t="s">
        <v>1509</v>
      </c>
      <c r="G634" t="s">
        <v>111</v>
      </c>
      <c r="H634" t="s">
        <v>45</v>
      </c>
      <c r="I634" t="s">
        <v>45</v>
      </c>
      <c r="J634" t="s">
        <v>29</v>
      </c>
      <c r="K634" t="s">
        <v>30</v>
      </c>
      <c r="L634" t="s">
        <v>31</v>
      </c>
      <c r="M634" t="s">
        <v>198</v>
      </c>
      <c r="N634" t="s">
        <v>33</v>
      </c>
      <c r="O634" t="s">
        <v>51</v>
      </c>
      <c r="P634" t="s">
        <v>35</v>
      </c>
      <c r="Q634" s="1">
        <v>44366</v>
      </c>
      <c r="R634" s="6">
        <f>Data_Table[[#This Row],[Shipping Date]]-Data_Table[[#This Row],[Order Date]]</f>
        <v>26</v>
      </c>
      <c r="S634" s="10">
        <v>0.9</v>
      </c>
      <c r="T634" s="10">
        <v>2.1</v>
      </c>
      <c r="U634" s="10">
        <v>1.2</v>
      </c>
      <c r="V634">
        <v>17</v>
      </c>
      <c r="W634" s="5">
        <v>15.3</v>
      </c>
      <c r="X634" s="3">
        <v>0.09</v>
      </c>
      <c r="Y634" s="5">
        <v>1.38</v>
      </c>
      <c r="Z634" s="5">
        <v>13.92</v>
      </c>
      <c r="AA634" s="5">
        <v>0.7</v>
      </c>
      <c r="AB634" s="5">
        <v>14.62</v>
      </c>
    </row>
    <row r="635" spans="1:28">
      <c r="A635" t="s">
        <v>1510</v>
      </c>
      <c r="B635" s="1">
        <v>44340</v>
      </c>
      <c r="C635" s="6">
        <f t="shared" si="28"/>
        <v>2021</v>
      </c>
      <c r="D635" s="9" t="str">
        <f t="shared" si="27"/>
        <v>Q2</v>
      </c>
      <c r="E635" s="7">
        <f t="shared" si="29"/>
        <v>5</v>
      </c>
      <c r="F635" t="s">
        <v>1511</v>
      </c>
      <c r="G635" t="s">
        <v>115</v>
      </c>
      <c r="H635" t="s">
        <v>27</v>
      </c>
      <c r="I635" t="s">
        <v>28</v>
      </c>
      <c r="J635" t="s">
        <v>72</v>
      </c>
      <c r="K635" t="s">
        <v>62</v>
      </c>
      <c r="L635" t="s">
        <v>48</v>
      </c>
      <c r="M635" t="s">
        <v>202</v>
      </c>
      <c r="N635" t="s">
        <v>50</v>
      </c>
      <c r="O635" t="s">
        <v>58</v>
      </c>
      <c r="P635" t="s">
        <v>35</v>
      </c>
      <c r="Q635" s="1">
        <v>44345</v>
      </c>
      <c r="R635" s="6">
        <f>Data_Table[[#This Row],[Shipping Date]]-Data_Table[[#This Row],[Order Date]]</f>
        <v>5</v>
      </c>
      <c r="S635" s="10">
        <v>3.75</v>
      </c>
      <c r="T635" s="10">
        <v>7.08</v>
      </c>
      <c r="U635" s="10">
        <v>3.33</v>
      </c>
      <c r="V635">
        <v>49</v>
      </c>
      <c r="W635" s="5">
        <v>183.75</v>
      </c>
      <c r="X635" s="3">
        <v>0</v>
      </c>
      <c r="Y635" s="5">
        <v>0</v>
      </c>
      <c r="Z635" s="5">
        <v>183.75</v>
      </c>
      <c r="AA635" s="5">
        <v>2.35</v>
      </c>
      <c r="AB635" s="5">
        <v>186.1</v>
      </c>
    </row>
    <row r="636" spans="1:28">
      <c r="A636" t="s">
        <v>1512</v>
      </c>
      <c r="B636" s="1">
        <v>44342</v>
      </c>
      <c r="C636" s="6">
        <f t="shared" si="28"/>
        <v>2021</v>
      </c>
      <c r="D636" s="9" t="str">
        <f t="shared" si="27"/>
        <v>Q2</v>
      </c>
      <c r="E636" s="7">
        <f t="shared" si="29"/>
        <v>5</v>
      </c>
      <c r="F636" t="s">
        <v>1513</v>
      </c>
      <c r="G636" t="s">
        <v>120</v>
      </c>
      <c r="H636" t="s">
        <v>39</v>
      </c>
      <c r="I636" t="s">
        <v>39</v>
      </c>
      <c r="J636" t="s">
        <v>29</v>
      </c>
      <c r="K636" t="s">
        <v>90</v>
      </c>
      <c r="L636" t="s">
        <v>73</v>
      </c>
      <c r="M636" t="s">
        <v>206</v>
      </c>
      <c r="N636" t="s">
        <v>57</v>
      </c>
      <c r="O636" t="s">
        <v>34</v>
      </c>
      <c r="P636" t="s">
        <v>35</v>
      </c>
      <c r="Q636" s="1">
        <v>44394</v>
      </c>
      <c r="R636" s="6">
        <f>Data_Table[[#This Row],[Shipping Date]]-Data_Table[[#This Row],[Order Date]]</f>
        <v>52</v>
      </c>
      <c r="S636" s="10">
        <v>1.0900000000000001</v>
      </c>
      <c r="T636" s="10">
        <v>2.6</v>
      </c>
      <c r="U636" s="10">
        <v>1.51</v>
      </c>
      <c r="V636">
        <v>8</v>
      </c>
      <c r="W636" s="5">
        <v>8.7200000000000006</v>
      </c>
      <c r="X636" s="3">
        <v>0.04</v>
      </c>
      <c r="Y636" s="5">
        <v>0.35</v>
      </c>
      <c r="Z636" s="5">
        <v>8.3699999999999992</v>
      </c>
      <c r="AA636" s="5">
        <v>2.4</v>
      </c>
      <c r="AB636" s="5">
        <v>10.77</v>
      </c>
    </row>
    <row r="637" spans="1:28">
      <c r="A637" t="s">
        <v>1514</v>
      </c>
      <c r="B637" s="1">
        <v>44343</v>
      </c>
      <c r="C637" s="6">
        <f t="shared" si="28"/>
        <v>2021</v>
      </c>
      <c r="D637" s="9" t="str">
        <f t="shared" si="27"/>
        <v>Q2</v>
      </c>
      <c r="E637" s="7">
        <f t="shared" si="29"/>
        <v>5</v>
      </c>
      <c r="F637" t="s">
        <v>1515</v>
      </c>
      <c r="G637" t="s">
        <v>124</v>
      </c>
      <c r="H637" t="s">
        <v>45</v>
      </c>
      <c r="I637" t="s">
        <v>45</v>
      </c>
      <c r="J637" t="s">
        <v>46</v>
      </c>
      <c r="K637" t="s">
        <v>66</v>
      </c>
      <c r="L637" t="s">
        <v>31</v>
      </c>
      <c r="M637" t="s">
        <v>210</v>
      </c>
      <c r="N637" t="s">
        <v>33</v>
      </c>
      <c r="O637" t="s">
        <v>34</v>
      </c>
      <c r="P637" t="s">
        <v>35</v>
      </c>
      <c r="Q637" s="1">
        <v>44388</v>
      </c>
      <c r="R637" s="6">
        <f>Data_Table[[#This Row],[Shipping Date]]-Data_Table[[#This Row],[Order Date]]</f>
        <v>45</v>
      </c>
      <c r="S637" s="10">
        <v>6.39</v>
      </c>
      <c r="T637" s="10">
        <v>19.98</v>
      </c>
      <c r="U637" s="10">
        <v>13.59</v>
      </c>
      <c r="V637">
        <v>7</v>
      </c>
      <c r="W637" s="5">
        <v>44.73</v>
      </c>
      <c r="X637" s="3">
        <v>0.09</v>
      </c>
      <c r="Y637" s="5">
        <v>4.03</v>
      </c>
      <c r="Z637" s="5">
        <v>40.700000000000003</v>
      </c>
      <c r="AA637" s="5">
        <v>4</v>
      </c>
      <c r="AB637" s="5">
        <v>44.7</v>
      </c>
    </row>
    <row r="638" spans="1:28">
      <c r="A638" t="s">
        <v>1516</v>
      </c>
      <c r="B638" s="1">
        <v>44344</v>
      </c>
      <c r="C638" s="6">
        <f t="shared" si="28"/>
        <v>2021</v>
      </c>
      <c r="D638" s="9" t="str">
        <f t="shared" si="27"/>
        <v>Q2</v>
      </c>
      <c r="E638" s="7">
        <f t="shared" si="29"/>
        <v>5</v>
      </c>
      <c r="F638" t="s">
        <v>1517</v>
      </c>
      <c r="G638" t="s">
        <v>129</v>
      </c>
      <c r="H638" t="s">
        <v>27</v>
      </c>
      <c r="I638" t="s">
        <v>28</v>
      </c>
      <c r="J638" t="s">
        <v>29</v>
      </c>
      <c r="K638" t="s">
        <v>150</v>
      </c>
      <c r="L638" t="s">
        <v>31</v>
      </c>
      <c r="M638" t="s">
        <v>214</v>
      </c>
      <c r="N638" t="s">
        <v>33</v>
      </c>
      <c r="O638" t="s">
        <v>34</v>
      </c>
      <c r="P638" t="s">
        <v>52</v>
      </c>
      <c r="Q638" s="1">
        <v>44400</v>
      </c>
      <c r="R638" s="6">
        <f>Data_Table[[#This Row],[Shipping Date]]-Data_Table[[#This Row],[Order Date]]</f>
        <v>56</v>
      </c>
      <c r="S638" s="10">
        <v>1.0900000000000001</v>
      </c>
      <c r="T638" s="10">
        <v>2.6</v>
      </c>
      <c r="U638" s="10">
        <v>1.51</v>
      </c>
      <c r="V638">
        <v>42</v>
      </c>
      <c r="W638" s="5">
        <v>45.78</v>
      </c>
      <c r="X638" s="3">
        <v>0.05</v>
      </c>
      <c r="Y638" s="5">
        <v>2.29</v>
      </c>
      <c r="Z638" s="5">
        <v>43.49</v>
      </c>
      <c r="AA638" s="5">
        <v>2.4</v>
      </c>
      <c r="AB638" s="5">
        <v>45.89</v>
      </c>
    </row>
    <row r="639" spans="1:28">
      <c r="A639" t="s">
        <v>1518</v>
      </c>
      <c r="B639" s="1">
        <v>44345</v>
      </c>
      <c r="C639" s="6">
        <f t="shared" si="28"/>
        <v>2021</v>
      </c>
      <c r="D639" s="9" t="str">
        <f t="shared" si="27"/>
        <v>Q2</v>
      </c>
      <c r="E639" s="7">
        <f t="shared" si="29"/>
        <v>5</v>
      </c>
      <c r="F639" t="s">
        <v>1519</v>
      </c>
      <c r="G639" t="s">
        <v>133</v>
      </c>
      <c r="H639" t="s">
        <v>39</v>
      </c>
      <c r="I639" t="s">
        <v>39</v>
      </c>
      <c r="J639" t="s">
        <v>29</v>
      </c>
      <c r="K639" t="s">
        <v>62</v>
      </c>
      <c r="L639" t="s">
        <v>176</v>
      </c>
      <c r="M639" t="s">
        <v>218</v>
      </c>
      <c r="N639" t="s">
        <v>50</v>
      </c>
      <c r="O639" t="s">
        <v>58</v>
      </c>
      <c r="P639" t="s">
        <v>35</v>
      </c>
      <c r="Q639" s="1">
        <v>44356</v>
      </c>
      <c r="R639" s="6">
        <f>Data_Table[[#This Row],[Shipping Date]]-Data_Table[[#This Row],[Order Date]]</f>
        <v>11</v>
      </c>
      <c r="S639" s="10">
        <v>1.84</v>
      </c>
      <c r="T639" s="10">
        <v>2.88</v>
      </c>
      <c r="U639" s="10">
        <v>1.04</v>
      </c>
      <c r="V639">
        <v>24</v>
      </c>
      <c r="W639" s="5">
        <v>44.16</v>
      </c>
      <c r="X639" s="3">
        <v>7.0000000000000007E-2</v>
      </c>
      <c r="Y639" s="5">
        <v>3.09</v>
      </c>
      <c r="Z639" s="5">
        <v>41.07</v>
      </c>
      <c r="AA639" s="5">
        <v>0.99</v>
      </c>
      <c r="AB639" s="5">
        <v>42.06</v>
      </c>
    </row>
    <row r="640" spans="1:28">
      <c r="A640" t="s">
        <v>1520</v>
      </c>
      <c r="B640" s="1">
        <v>44347</v>
      </c>
      <c r="C640" s="6">
        <f t="shared" si="28"/>
        <v>2021</v>
      </c>
      <c r="D640" s="9" t="str">
        <f t="shared" si="27"/>
        <v>Q2</v>
      </c>
      <c r="E640" s="7">
        <f t="shared" si="29"/>
        <v>5</v>
      </c>
      <c r="F640" t="s">
        <v>1521</v>
      </c>
      <c r="G640" t="s">
        <v>137</v>
      </c>
      <c r="H640" t="s">
        <v>45</v>
      </c>
      <c r="I640" t="s">
        <v>45</v>
      </c>
      <c r="J640" t="s">
        <v>29</v>
      </c>
      <c r="K640" t="s">
        <v>90</v>
      </c>
      <c r="L640" t="s">
        <v>31</v>
      </c>
      <c r="M640" t="s">
        <v>222</v>
      </c>
      <c r="N640" t="s">
        <v>33</v>
      </c>
      <c r="O640" t="s">
        <v>58</v>
      </c>
      <c r="P640" t="s">
        <v>52</v>
      </c>
      <c r="Q640" s="1">
        <v>44403</v>
      </c>
      <c r="R640" s="6">
        <f>Data_Table[[#This Row],[Shipping Date]]-Data_Table[[#This Row],[Order Date]]</f>
        <v>56</v>
      </c>
      <c r="S640" s="10">
        <v>8.82</v>
      </c>
      <c r="T640" s="10">
        <v>20.99</v>
      </c>
      <c r="U640" s="10">
        <v>12.17</v>
      </c>
      <c r="V640">
        <v>18</v>
      </c>
      <c r="W640" s="5">
        <v>158.76</v>
      </c>
      <c r="X640" s="3">
        <v>0</v>
      </c>
      <c r="Y640" s="5">
        <v>0</v>
      </c>
      <c r="Z640" s="5">
        <v>158.76</v>
      </c>
      <c r="AA640" s="5">
        <v>4.8099999999999996</v>
      </c>
      <c r="AB640" s="5">
        <v>163.57</v>
      </c>
    </row>
    <row r="641" spans="1:28">
      <c r="A641" t="s">
        <v>1522</v>
      </c>
      <c r="B641" s="1">
        <v>44347</v>
      </c>
      <c r="C641" s="6">
        <f t="shared" si="28"/>
        <v>2021</v>
      </c>
      <c r="D641" s="9" t="str">
        <f t="shared" si="27"/>
        <v>Q2</v>
      </c>
      <c r="E641" s="7">
        <f t="shared" si="29"/>
        <v>5</v>
      </c>
      <c r="F641" t="s">
        <v>1523</v>
      </c>
      <c r="G641" t="s">
        <v>141</v>
      </c>
      <c r="H641" t="s">
        <v>39</v>
      </c>
      <c r="I641" t="s">
        <v>39</v>
      </c>
      <c r="J641" t="s">
        <v>72</v>
      </c>
      <c r="K641" t="s">
        <v>62</v>
      </c>
      <c r="L641" t="s">
        <v>31</v>
      </c>
      <c r="M641" t="s">
        <v>226</v>
      </c>
      <c r="N641" t="s">
        <v>33</v>
      </c>
      <c r="O641" t="s">
        <v>41</v>
      </c>
      <c r="P641" t="s">
        <v>35</v>
      </c>
      <c r="Q641" s="1">
        <v>44372</v>
      </c>
      <c r="R641" s="6">
        <f>Data_Table[[#This Row],[Shipping Date]]-Data_Table[[#This Row],[Order Date]]</f>
        <v>25</v>
      </c>
      <c r="S641" s="10">
        <v>1.87</v>
      </c>
      <c r="T641" s="10">
        <v>8.1199999999999992</v>
      </c>
      <c r="U641" s="10">
        <v>6.25</v>
      </c>
      <c r="V641">
        <v>3</v>
      </c>
      <c r="W641" s="5">
        <v>5.61</v>
      </c>
      <c r="X641" s="3">
        <v>0.03</v>
      </c>
      <c r="Y641" s="5">
        <v>0.17</v>
      </c>
      <c r="Z641" s="5">
        <v>5.44</v>
      </c>
      <c r="AA641" s="5">
        <v>2.83</v>
      </c>
      <c r="AB641" s="5">
        <v>8.27</v>
      </c>
    </row>
    <row r="642" spans="1:28">
      <c r="A642" t="s">
        <v>1524</v>
      </c>
      <c r="B642" s="1">
        <v>44347</v>
      </c>
      <c r="C642" s="6">
        <f t="shared" si="28"/>
        <v>2021</v>
      </c>
      <c r="D642" s="9" t="str">
        <f t="shared" si="27"/>
        <v>Q2</v>
      </c>
      <c r="E642" s="7">
        <f t="shared" si="29"/>
        <v>5</v>
      </c>
      <c r="F642" t="s">
        <v>1525</v>
      </c>
      <c r="G642" t="s">
        <v>145</v>
      </c>
      <c r="H642" t="s">
        <v>45</v>
      </c>
      <c r="I642" t="s">
        <v>45</v>
      </c>
      <c r="J642" t="s">
        <v>107</v>
      </c>
      <c r="K642" t="s">
        <v>416</v>
      </c>
      <c r="L642" t="s">
        <v>48</v>
      </c>
      <c r="M642" t="s">
        <v>230</v>
      </c>
      <c r="N642" t="s">
        <v>50</v>
      </c>
      <c r="O642" t="s">
        <v>34</v>
      </c>
      <c r="P642" t="s">
        <v>35</v>
      </c>
      <c r="Q642" s="1">
        <v>44357</v>
      </c>
      <c r="R642" s="6">
        <f>Data_Table[[#This Row],[Shipping Date]]-Data_Table[[#This Row],[Order Date]]</f>
        <v>10</v>
      </c>
      <c r="S642" s="10">
        <v>14.95</v>
      </c>
      <c r="T642" s="10">
        <v>34.76</v>
      </c>
      <c r="U642" s="10">
        <v>19.809999999999999</v>
      </c>
      <c r="V642">
        <v>43</v>
      </c>
      <c r="W642" s="5">
        <v>642.85</v>
      </c>
      <c r="X642" s="3">
        <v>0.08</v>
      </c>
      <c r="Y642" s="5">
        <v>51.43</v>
      </c>
      <c r="Z642" s="5">
        <v>591.41999999999996</v>
      </c>
      <c r="AA642" s="5">
        <v>8.2200000000000006</v>
      </c>
      <c r="AB642" s="5">
        <v>599.64</v>
      </c>
    </row>
    <row r="643" spans="1:28">
      <c r="A643" t="s">
        <v>1526</v>
      </c>
      <c r="B643" s="1">
        <v>44348</v>
      </c>
      <c r="C643" s="6">
        <f t="shared" si="28"/>
        <v>2021</v>
      </c>
      <c r="D643" s="9" t="str">
        <f t="shared" si="27"/>
        <v>Q2</v>
      </c>
      <c r="E643" s="7">
        <f t="shared" si="29"/>
        <v>6</v>
      </c>
      <c r="F643" t="s">
        <v>1527</v>
      </c>
      <c r="G643" t="s">
        <v>149</v>
      </c>
      <c r="H643" t="s">
        <v>27</v>
      </c>
      <c r="I643" t="s">
        <v>28</v>
      </c>
      <c r="J643" t="s">
        <v>29</v>
      </c>
      <c r="K643" t="s">
        <v>62</v>
      </c>
      <c r="L643" t="s">
        <v>48</v>
      </c>
      <c r="M643" t="s">
        <v>233</v>
      </c>
      <c r="N643" t="s">
        <v>57</v>
      </c>
      <c r="O643" t="s">
        <v>41</v>
      </c>
      <c r="P643" t="s">
        <v>35</v>
      </c>
      <c r="Q643" s="1">
        <v>44378</v>
      </c>
      <c r="R643" s="6">
        <f>Data_Table[[#This Row],[Shipping Date]]-Data_Table[[#This Row],[Order Date]]</f>
        <v>30</v>
      </c>
      <c r="S643" s="10">
        <v>4.1900000000000004</v>
      </c>
      <c r="T643" s="10">
        <v>10.23</v>
      </c>
      <c r="U643" s="10">
        <v>6.04</v>
      </c>
      <c r="V643">
        <v>35</v>
      </c>
      <c r="W643" s="5">
        <v>146.65</v>
      </c>
      <c r="X643" s="3">
        <v>0.01</v>
      </c>
      <c r="Y643" s="5">
        <v>1.47</v>
      </c>
      <c r="Z643" s="5">
        <v>145.18</v>
      </c>
      <c r="AA643" s="5">
        <v>4.68</v>
      </c>
      <c r="AB643" s="5">
        <v>149.86000000000001</v>
      </c>
    </row>
    <row r="644" spans="1:28">
      <c r="A644" t="s">
        <v>1528</v>
      </c>
      <c r="B644" s="1">
        <v>44355</v>
      </c>
      <c r="C644" s="6">
        <f t="shared" si="28"/>
        <v>2021</v>
      </c>
      <c r="D644" s="9" t="str">
        <f t="shared" si="27"/>
        <v>Q2</v>
      </c>
      <c r="E644" s="7">
        <f t="shared" si="29"/>
        <v>6</v>
      </c>
      <c r="F644" t="s">
        <v>1529</v>
      </c>
      <c r="G644" t="s">
        <v>154</v>
      </c>
      <c r="H644" t="s">
        <v>27</v>
      </c>
      <c r="I644" t="s">
        <v>28</v>
      </c>
      <c r="J644" t="s">
        <v>72</v>
      </c>
      <c r="K644" t="s">
        <v>150</v>
      </c>
      <c r="L644" t="s">
        <v>73</v>
      </c>
      <c r="M644" t="s">
        <v>237</v>
      </c>
      <c r="N644" t="s">
        <v>50</v>
      </c>
      <c r="O644" t="s">
        <v>58</v>
      </c>
      <c r="P644" t="s">
        <v>35</v>
      </c>
      <c r="Q644" s="1">
        <v>44408</v>
      </c>
      <c r="R644" s="6">
        <f>Data_Table[[#This Row],[Shipping Date]]-Data_Table[[#This Row],[Order Date]]</f>
        <v>53</v>
      </c>
      <c r="S644" s="10">
        <v>62.4</v>
      </c>
      <c r="T644" s="10">
        <v>155.99</v>
      </c>
      <c r="U644" s="10">
        <v>93.59</v>
      </c>
      <c r="V644">
        <v>21</v>
      </c>
      <c r="W644" s="5">
        <v>1310.4000000000001</v>
      </c>
      <c r="X644" s="3">
        <v>0.08</v>
      </c>
      <c r="Y644" s="5">
        <v>104.83</v>
      </c>
      <c r="Z644" s="5">
        <v>1205.57</v>
      </c>
      <c r="AA644" s="5">
        <v>8.08</v>
      </c>
      <c r="AB644" s="5">
        <v>1213.6500000000001</v>
      </c>
    </row>
    <row r="645" spans="1:28">
      <c r="A645" t="s">
        <v>1530</v>
      </c>
      <c r="B645" s="1">
        <v>44355</v>
      </c>
      <c r="C645" s="6">
        <f t="shared" si="28"/>
        <v>2021</v>
      </c>
      <c r="D645" s="9" t="str">
        <f t="shared" ref="D645:D708" si="30">"Q"&amp;ROUNDUP(MONTH(B645)/3,0)</f>
        <v>Q2</v>
      </c>
      <c r="E645" s="7">
        <f t="shared" si="29"/>
        <v>6</v>
      </c>
      <c r="F645" t="s">
        <v>1531</v>
      </c>
      <c r="G645" t="s">
        <v>158</v>
      </c>
      <c r="H645" t="s">
        <v>39</v>
      </c>
      <c r="I645" t="s">
        <v>39</v>
      </c>
      <c r="J645" t="s">
        <v>107</v>
      </c>
      <c r="K645" t="s">
        <v>66</v>
      </c>
      <c r="L645" t="s">
        <v>31</v>
      </c>
      <c r="M645" t="s">
        <v>241</v>
      </c>
      <c r="N645" t="s">
        <v>57</v>
      </c>
      <c r="O645" t="s">
        <v>58</v>
      </c>
      <c r="P645" t="s">
        <v>35</v>
      </c>
      <c r="Q645" s="1">
        <v>44403</v>
      </c>
      <c r="R645" s="6">
        <f>Data_Table[[#This Row],[Shipping Date]]-Data_Table[[#This Row],[Order Date]]</f>
        <v>48</v>
      </c>
      <c r="S645" s="10">
        <v>377.99</v>
      </c>
      <c r="T645" s="10">
        <v>599.99</v>
      </c>
      <c r="U645" s="10">
        <v>222</v>
      </c>
      <c r="V645">
        <v>41</v>
      </c>
      <c r="W645" s="5">
        <v>15497.59</v>
      </c>
      <c r="X645" s="3">
        <v>0.09</v>
      </c>
      <c r="Y645" s="5">
        <v>1394.78</v>
      </c>
      <c r="Z645" s="5">
        <v>14102.81</v>
      </c>
      <c r="AA645" s="5">
        <v>24.49</v>
      </c>
      <c r="AB645" s="5">
        <v>14127.3</v>
      </c>
    </row>
    <row r="646" spans="1:28">
      <c r="A646" t="s">
        <v>1532</v>
      </c>
      <c r="B646" s="1">
        <v>44357</v>
      </c>
      <c r="C646" s="6">
        <f t="shared" ref="C646:C709" si="31">YEAR(B646)</f>
        <v>2021</v>
      </c>
      <c r="D646" s="9" t="str">
        <f t="shared" si="30"/>
        <v>Q2</v>
      </c>
      <c r="E646" s="7">
        <f t="shared" ref="E646:E709" si="32">MONTH(B646)</f>
        <v>6</v>
      </c>
      <c r="F646" t="s">
        <v>1533</v>
      </c>
      <c r="G646" t="s">
        <v>162</v>
      </c>
      <c r="H646" t="s">
        <v>45</v>
      </c>
      <c r="I646" t="s">
        <v>45</v>
      </c>
      <c r="J646" t="s">
        <v>29</v>
      </c>
      <c r="K646" t="s">
        <v>116</v>
      </c>
      <c r="L646" t="s">
        <v>73</v>
      </c>
      <c r="M646" t="s">
        <v>245</v>
      </c>
      <c r="N646" t="s">
        <v>33</v>
      </c>
      <c r="O646" t="s">
        <v>51</v>
      </c>
      <c r="P646" t="s">
        <v>35</v>
      </c>
      <c r="Q646" s="1">
        <v>44361</v>
      </c>
      <c r="R646" s="6">
        <f>Data_Table[[#This Row],[Shipping Date]]-Data_Table[[#This Row],[Order Date]]</f>
        <v>4</v>
      </c>
      <c r="S646" s="10">
        <v>99.39</v>
      </c>
      <c r="T646" s="10">
        <v>162.93</v>
      </c>
      <c r="U646" s="10">
        <v>63.54</v>
      </c>
      <c r="V646">
        <v>36</v>
      </c>
      <c r="W646" s="5">
        <v>3578.04</v>
      </c>
      <c r="X646" s="3">
        <v>0.09</v>
      </c>
      <c r="Y646" s="5">
        <v>322.02</v>
      </c>
      <c r="Z646" s="5">
        <v>3256.02</v>
      </c>
      <c r="AA646" s="5">
        <v>19.989999999999998</v>
      </c>
      <c r="AB646" s="5">
        <v>3276.01</v>
      </c>
    </row>
    <row r="647" spans="1:28">
      <c r="A647" t="s">
        <v>1534</v>
      </c>
      <c r="B647" s="1">
        <v>44357</v>
      </c>
      <c r="C647" s="6">
        <f t="shared" si="31"/>
        <v>2021</v>
      </c>
      <c r="D647" s="9" t="str">
        <f t="shared" si="30"/>
        <v>Q2</v>
      </c>
      <c r="E647" s="7">
        <f t="shared" si="32"/>
        <v>6</v>
      </c>
      <c r="F647" t="s">
        <v>1535</v>
      </c>
      <c r="G647" t="s">
        <v>166</v>
      </c>
      <c r="H647" t="s">
        <v>27</v>
      </c>
      <c r="I647" t="s">
        <v>28</v>
      </c>
      <c r="J647" t="s">
        <v>29</v>
      </c>
      <c r="K647" t="s">
        <v>62</v>
      </c>
      <c r="L647" t="s">
        <v>48</v>
      </c>
      <c r="M647" t="s">
        <v>249</v>
      </c>
      <c r="N647" t="s">
        <v>57</v>
      </c>
      <c r="O647" t="s">
        <v>58</v>
      </c>
      <c r="P647" t="s">
        <v>35</v>
      </c>
      <c r="Q647" s="1">
        <v>44367</v>
      </c>
      <c r="R647" s="6">
        <f>Data_Table[[#This Row],[Shipping Date]]-Data_Table[[#This Row],[Order Date]]</f>
        <v>10</v>
      </c>
      <c r="S647" s="10">
        <v>3.52</v>
      </c>
      <c r="T647" s="10">
        <v>5.68</v>
      </c>
      <c r="U647" s="10">
        <v>2.16</v>
      </c>
      <c r="V647">
        <v>8</v>
      </c>
      <c r="W647" s="5">
        <v>28.16</v>
      </c>
      <c r="X647" s="3">
        <v>0.05</v>
      </c>
      <c r="Y647" s="5">
        <v>1.41</v>
      </c>
      <c r="Z647" s="5">
        <v>26.75</v>
      </c>
      <c r="AA647" s="5">
        <v>1.39</v>
      </c>
      <c r="AB647" s="5">
        <v>28.14</v>
      </c>
    </row>
    <row r="648" spans="1:28">
      <c r="A648" t="s">
        <v>1536</v>
      </c>
      <c r="B648" s="1">
        <v>44358</v>
      </c>
      <c r="C648" s="6">
        <f t="shared" si="31"/>
        <v>2021</v>
      </c>
      <c r="D648" s="9" t="str">
        <f t="shared" si="30"/>
        <v>Q2</v>
      </c>
      <c r="E648" s="7">
        <f t="shared" si="32"/>
        <v>6</v>
      </c>
      <c r="F648" t="s">
        <v>1537</v>
      </c>
      <c r="G648" t="s">
        <v>171</v>
      </c>
      <c r="H648" t="s">
        <v>39</v>
      </c>
      <c r="I648" t="s">
        <v>39</v>
      </c>
      <c r="J648" t="s">
        <v>72</v>
      </c>
      <c r="K648" t="s">
        <v>150</v>
      </c>
      <c r="L648" t="s">
        <v>48</v>
      </c>
      <c r="M648" t="s">
        <v>253</v>
      </c>
      <c r="N648" t="s">
        <v>33</v>
      </c>
      <c r="O648" t="s">
        <v>34</v>
      </c>
      <c r="P648" t="s">
        <v>35</v>
      </c>
      <c r="Q648" s="1">
        <v>44377</v>
      </c>
      <c r="R648" s="6">
        <f>Data_Table[[#This Row],[Shipping Date]]-Data_Table[[#This Row],[Order Date]]</f>
        <v>19</v>
      </c>
      <c r="S648" s="10">
        <v>3.51</v>
      </c>
      <c r="T648" s="10">
        <v>8.57</v>
      </c>
      <c r="U648" s="10">
        <v>5.0599999999999996</v>
      </c>
      <c r="V648">
        <v>22</v>
      </c>
      <c r="W648" s="5">
        <v>77.22</v>
      </c>
      <c r="X648" s="3">
        <v>0.1</v>
      </c>
      <c r="Y648" s="5">
        <v>7.72</v>
      </c>
      <c r="Z648" s="5">
        <v>69.5</v>
      </c>
      <c r="AA648" s="5">
        <v>6.14</v>
      </c>
      <c r="AB648" s="5">
        <v>75.64</v>
      </c>
    </row>
    <row r="649" spans="1:28">
      <c r="A649" t="s">
        <v>1538</v>
      </c>
      <c r="B649" s="1">
        <v>44358</v>
      </c>
      <c r="C649" s="6">
        <f t="shared" si="31"/>
        <v>2021</v>
      </c>
      <c r="D649" s="9" t="str">
        <f t="shared" si="30"/>
        <v>Q2</v>
      </c>
      <c r="E649" s="7">
        <f t="shared" si="32"/>
        <v>6</v>
      </c>
      <c r="F649" t="s">
        <v>1539</v>
      </c>
      <c r="G649" t="s">
        <v>175</v>
      </c>
      <c r="H649" t="s">
        <v>45</v>
      </c>
      <c r="I649" t="s">
        <v>45</v>
      </c>
      <c r="J649" t="s">
        <v>72</v>
      </c>
      <c r="K649" t="s">
        <v>47</v>
      </c>
      <c r="L649" t="s">
        <v>176</v>
      </c>
      <c r="M649" t="s">
        <v>257</v>
      </c>
      <c r="N649" t="s">
        <v>33</v>
      </c>
      <c r="O649" t="s">
        <v>34</v>
      </c>
      <c r="P649" t="s">
        <v>52</v>
      </c>
      <c r="Q649" s="1">
        <v>44377</v>
      </c>
      <c r="R649" s="6">
        <f>Data_Table[[#This Row],[Shipping Date]]-Data_Table[[#This Row],[Order Date]]</f>
        <v>19</v>
      </c>
      <c r="S649" s="10">
        <v>0.93</v>
      </c>
      <c r="T649" s="10">
        <v>1.6</v>
      </c>
      <c r="U649" s="10">
        <v>0.67</v>
      </c>
      <c r="V649">
        <v>24</v>
      </c>
      <c r="W649" s="5">
        <v>22.32</v>
      </c>
      <c r="X649" s="3">
        <v>0.04</v>
      </c>
      <c r="Y649" s="5">
        <v>0.89</v>
      </c>
      <c r="Z649" s="5">
        <v>21.43</v>
      </c>
      <c r="AA649" s="5">
        <v>1.29</v>
      </c>
      <c r="AB649" s="5">
        <v>22.72</v>
      </c>
    </row>
    <row r="650" spans="1:28">
      <c r="A650" t="s">
        <v>1540</v>
      </c>
      <c r="B650" s="1">
        <v>44360</v>
      </c>
      <c r="C650" s="6">
        <f t="shared" si="31"/>
        <v>2021</v>
      </c>
      <c r="D650" s="9" t="str">
        <f t="shared" si="30"/>
        <v>Q2</v>
      </c>
      <c r="E650" s="7">
        <f t="shared" si="32"/>
        <v>6</v>
      </c>
      <c r="F650" t="s">
        <v>1541</v>
      </c>
      <c r="G650" t="s">
        <v>181</v>
      </c>
      <c r="H650" t="s">
        <v>27</v>
      </c>
      <c r="I650" t="s">
        <v>28</v>
      </c>
      <c r="J650" t="s">
        <v>29</v>
      </c>
      <c r="K650" t="s">
        <v>416</v>
      </c>
      <c r="L650" t="s">
        <v>31</v>
      </c>
      <c r="M650" t="s">
        <v>261</v>
      </c>
      <c r="N650" t="s">
        <v>33</v>
      </c>
      <c r="O650" t="s">
        <v>34</v>
      </c>
      <c r="P650" t="s">
        <v>35</v>
      </c>
      <c r="Q650" s="1">
        <v>44393</v>
      </c>
      <c r="R650" s="6">
        <f>Data_Table[[#This Row],[Shipping Date]]-Data_Table[[#This Row],[Order Date]]</f>
        <v>33</v>
      </c>
      <c r="S650" s="10">
        <v>5.5</v>
      </c>
      <c r="T650" s="10">
        <v>12.22</v>
      </c>
      <c r="U650" s="10">
        <v>6.72</v>
      </c>
      <c r="V650">
        <v>8</v>
      </c>
      <c r="W650" s="5">
        <v>44</v>
      </c>
      <c r="X650" s="3">
        <v>0.1</v>
      </c>
      <c r="Y650" s="5">
        <v>4.4000000000000004</v>
      </c>
      <c r="Z650" s="5">
        <v>39.6</v>
      </c>
      <c r="AA650" s="5">
        <v>2.85</v>
      </c>
      <c r="AB650" s="5">
        <v>42.45</v>
      </c>
    </row>
    <row r="651" spans="1:28">
      <c r="A651" t="s">
        <v>1542</v>
      </c>
      <c r="B651" s="1">
        <v>44361</v>
      </c>
      <c r="C651" s="6">
        <f t="shared" si="31"/>
        <v>2021</v>
      </c>
      <c r="D651" s="9" t="str">
        <f t="shared" si="30"/>
        <v>Q2</v>
      </c>
      <c r="E651" s="7">
        <f t="shared" si="32"/>
        <v>6</v>
      </c>
      <c r="F651" t="s">
        <v>1543</v>
      </c>
      <c r="G651" t="s">
        <v>185</v>
      </c>
      <c r="H651" t="s">
        <v>39</v>
      </c>
      <c r="I651" t="s">
        <v>39</v>
      </c>
      <c r="J651" t="s">
        <v>107</v>
      </c>
      <c r="K651" t="s">
        <v>62</v>
      </c>
      <c r="L651" t="s">
        <v>176</v>
      </c>
      <c r="M651" t="s">
        <v>265</v>
      </c>
      <c r="N651" t="s">
        <v>50</v>
      </c>
      <c r="O651" t="s">
        <v>34</v>
      </c>
      <c r="P651" t="s">
        <v>35</v>
      </c>
      <c r="Q651" s="1">
        <v>44387</v>
      </c>
      <c r="R651" s="6">
        <f>Data_Table[[#This Row],[Shipping Date]]-Data_Table[[#This Row],[Order Date]]</f>
        <v>26</v>
      </c>
      <c r="S651" s="10">
        <v>1.31</v>
      </c>
      <c r="T651" s="10">
        <v>2.84</v>
      </c>
      <c r="U651" s="10">
        <v>1.53</v>
      </c>
      <c r="V651">
        <v>23</v>
      </c>
      <c r="W651" s="5">
        <v>30.13</v>
      </c>
      <c r="X651" s="3">
        <v>0.06</v>
      </c>
      <c r="Y651" s="5">
        <v>1.81</v>
      </c>
      <c r="Z651" s="5">
        <v>28.32</v>
      </c>
      <c r="AA651" s="5">
        <v>0.93</v>
      </c>
      <c r="AB651" s="5">
        <v>29.25</v>
      </c>
    </row>
    <row r="652" spans="1:28">
      <c r="A652" t="s">
        <v>1544</v>
      </c>
      <c r="B652" s="1">
        <v>44367</v>
      </c>
      <c r="C652" s="6">
        <f t="shared" si="31"/>
        <v>2021</v>
      </c>
      <c r="D652" s="9" t="str">
        <f t="shared" si="30"/>
        <v>Q2</v>
      </c>
      <c r="E652" s="7">
        <f t="shared" si="32"/>
        <v>6</v>
      </c>
      <c r="F652" t="s">
        <v>1545</v>
      </c>
      <c r="G652" t="s">
        <v>189</v>
      </c>
      <c r="H652" t="s">
        <v>45</v>
      </c>
      <c r="I652" t="s">
        <v>45</v>
      </c>
      <c r="J652" t="s">
        <v>46</v>
      </c>
      <c r="K652" t="s">
        <v>62</v>
      </c>
      <c r="L652" t="s">
        <v>31</v>
      </c>
      <c r="M652" t="s">
        <v>269</v>
      </c>
      <c r="N652" t="s">
        <v>57</v>
      </c>
      <c r="O652" t="s">
        <v>41</v>
      </c>
      <c r="P652" t="s">
        <v>35</v>
      </c>
      <c r="Q652" s="1">
        <v>44427</v>
      </c>
      <c r="R652" s="6">
        <f>Data_Table[[#This Row],[Shipping Date]]-Data_Table[[#This Row],[Order Date]]</f>
        <v>60</v>
      </c>
      <c r="S652" s="10">
        <v>4.59</v>
      </c>
      <c r="T652" s="10">
        <v>7.28</v>
      </c>
      <c r="U652" s="10">
        <v>2.69</v>
      </c>
      <c r="V652">
        <v>16</v>
      </c>
      <c r="W652" s="5">
        <v>73.44</v>
      </c>
      <c r="X652" s="3">
        <v>7.0000000000000007E-2</v>
      </c>
      <c r="Y652" s="5">
        <v>5.14</v>
      </c>
      <c r="Z652" s="5">
        <v>68.3</v>
      </c>
      <c r="AA652" s="5">
        <v>11.15</v>
      </c>
      <c r="AB652" s="5">
        <v>79.45</v>
      </c>
    </row>
    <row r="653" spans="1:28">
      <c r="A653" t="s">
        <v>1546</v>
      </c>
      <c r="B653" s="1">
        <v>44368</v>
      </c>
      <c r="C653" s="6">
        <f t="shared" si="31"/>
        <v>2021</v>
      </c>
      <c r="D653" s="9" t="str">
        <f t="shared" si="30"/>
        <v>Q2</v>
      </c>
      <c r="E653" s="7">
        <f t="shared" si="32"/>
        <v>6</v>
      </c>
      <c r="F653" t="s">
        <v>1547</v>
      </c>
      <c r="G653" t="s">
        <v>193</v>
      </c>
      <c r="H653" t="s">
        <v>39</v>
      </c>
      <c r="I653" t="s">
        <v>39</v>
      </c>
      <c r="J653" t="s">
        <v>29</v>
      </c>
      <c r="K653" t="s">
        <v>125</v>
      </c>
      <c r="L653" t="s">
        <v>31</v>
      </c>
      <c r="M653" t="s">
        <v>273</v>
      </c>
      <c r="N653" t="s">
        <v>50</v>
      </c>
      <c r="O653" t="s">
        <v>51</v>
      </c>
      <c r="P653" t="s">
        <v>35</v>
      </c>
      <c r="Q653" s="1">
        <v>44413</v>
      </c>
      <c r="R653" s="6">
        <f>Data_Table[[#This Row],[Shipping Date]]-Data_Table[[#This Row],[Order Date]]</f>
        <v>45</v>
      </c>
      <c r="S653" s="10">
        <v>2.25</v>
      </c>
      <c r="T653" s="10">
        <v>3.69</v>
      </c>
      <c r="U653" s="10">
        <v>1.44</v>
      </c>
      <c r="V653">
        <v>42</v>
      </c>
      <c r="W653" s="5">
        <v>94.5</v>
      </c>
      <c r="X653" s="3">
        <v>0.06</v>
      </c>
      <c r="Y653" s="5">
        <v>5.67</v>
      </c>
      <c r="Z653" s="5">
        <v>88.83</v>
      </c>
      <c r="AA653" s="5">
        <v>2.5</v>
      </c>
      <c r="AB653" s="5">
        <v>91.33</v>
      </c>
    </row>
    <row r="654" spans="1:28">
      <c r="A654" t="s">
        <v>1548</v>
      </c>
      <c r="B654" s="1">
        <v>44372</v>
      </c>
      <c r="C654" s="6">
        <f t="shared" si="31"/>
        <v>2021</v>
      </c>
      <c r="D654" s="9" t="str">
        <f t="shared" si="30"/>
        <v>Q2</v>
      </c>
      <c r="E654" s="7">
        <f t="shared" si="32"/>
        <v>6</v>
      </c>
      <c r="F654" t="s">
        <v>1549</v>
      </c>
      <c r="G654" t="s">
        <v>197</v>
      </c>
      <c r="H654" t="s">
        <v>39</v>
      </c>
      <c r="I654" t="s">
        <v>39</v>
      </c>
      <c r="J654" t="s">
        <v>72</v>
      </c>
      <c r="K654" t="s">
        <v>30</v>
      </c>
      <c r="L654" t="s">
        <v>176</v>
      </c>
      <c r="M654" t="s">
        <v>277</v>
      </c>
      <c r="N654" t="s">
        <v>57</v>
      </c>
      <c r="O654" t="s">
        <v>58</v>
      </c>
      <c r="P654" t="s">
        <v>52</v>
      </c>
      <c r="Q654" s="1">
        <v>44400</v>
      </c>
      <c r="R654" s="6">
        <f>Data_Table[[#This Row],[Shipping Date]]-Data_Table[[#This Row],[Order Date]]</f>
        <v>28</v>
      </c>
      <c r="S654" s="10">
        <v>1.18</v>
      </c>
      <c r="T654" s="10">
        <v>1.88</v>
      </c>
      <c r="U654" s="10">
        <v>0.7</v>
      </c>
      <c r="V654">
        <v>5</v>
      </c>
      <c r="W654" s="5">
        <v>5.9</v>
      </c>
      <c r="X654" s="3">
        <v>0.08</v>
      </c>
      <c r="Y654" s="5">
        <v>0.47</v>
      </c>
      <c r="Z654" s="5">
        <v>5.43</v>
      </c>
      <c r="AA654" s="5">
        <v>1.49</v>
      </c>
      <c r="AB654" s="5">
        <v>6.92</v>
      </c>
    </row>
    <row r="655" spans="1:28">
      <c r="A655" t="s">
        <v>1550</v>
      </c>
      <c r="B655" s="1">
        <v>44374</v>
      </c>
      <c r="C655" s="6">
        <f t="shared" si="31"/>
        <v>2021</v>
      </c>
      <c r="D655" s="9" t="str">
        <f t="shared" si="30"/>
        <v>Q2</v>
      </c>
      <c r="E655" s="7">
        <f t="shared" si="32"/>
        <v>6</v>
      </c>
      <c r="F655" t="s">
        <v>1551</v>
      </c>
      <c r="G655" t="s">
        <v>201</v>
      </c>
      <c r="H655" t="s">
        <v>45</v>
      </c>
      <c r="I655" t="s">
        <v>45</v>
      </c>
      <c r="J655" t="s">
        <v>29</v>
      </c>
      <c r="K655" t="s">
        <v>62</v>
      </c>
      <c r="L655" t="s">
        <v>31</v>
      </c>
      <c r="M655" t="s">
        <v>281</v>
      </c>
      <c r="N655" t="s">
        <v>33</v>
      </c>
      <c r="O655" t="s">
        <v>51</v>
      </c>
      <c r="P655" t="s">
        <v>35</v>
      </c>
      <c r="Q655" s="1">
        <v>44392</v>
      </c>
      <c r="R655" s="6">
        <f>Data_Table[[#This Row],[Shipping Date]]-Data_Table[[#This Row],[Order Date]]</f>
        <v>18</v>
      </c>
      <c r="S655" s="10">
        <v>3.65</v>
      </c>
      <c r="T655" s="10">
        <v>5.98</v>
      </c>
      <c r="U655" s="10">
        <v>2.33</v>
      </c>
      <c r="V655">
        <v>50</v>
      </c>
      <c r="W655" s="5">
        <v>182.5</v>
      </c>
      <c r="X655" s="3">
        <v>0.02</v>
      </c>
      <c r="Y655" s="5">
        <v>3.65</v>
      </c>
      <c r="Z655" s="5">
        <v>178.85</v>
      </c>
      <c r="AA655" s="5">
        <v>1.49</v>
      </c>
      <c r="AB655" s="5">
        <v>180.34</v>
      </c>
    </row>
    <row r="656" spans="1:28">
      <c r="A656" t="s">
        <v>1552</v>
      </c>
      <c r="B656" s="1">
        <v>44374</v>
      </c>
      <c r="C656" s="6">
        <f t="shared" si="31"/>
        <v>2021</v>
      </c>
      <c r="D656" s="9" t="str">
        <f t="shared" si="30"/>
        <v>Q2</v>
      </c>
      <c r="E656" s="7">
        <f t="shared" si="32"/>
        <v>6</v>
      </c>
      <c r="F656" t="s">
        <v>1553</v>
      </c>
      <c r="G656" t="s">
        <v>205</v>
      </c>
      <c r="H656" t="s">
        <v>27</v>
      </c>
      <c r="I656" t="s">
        <v>28</v>
      </c>
      <c r="J656" t="s">
        <v>29</v>
      </c>
      <c r="K656" t="s">
        <v>62</v>
      </c>
      <c r="L656" t="s">
        <v>176</v>
      </c>
      <c r="M656" t="s">
        <v>285</v>
      </c>
      <c r="N656" t="s">
        <v>57</v>
      </c>
      <c r="O656" t="s">
        <v>34</v>
      </c>
      <c r="P656" t="s">
        <v>35</v>
      </c>
      <c r="Q656" s="1">
        <v>44431</v>
      </c>
      <c r="R656" s="6">
        <f>Data_Table[[#This Row],[Shipping Date]]-Data_Table[[#This Row],[Order Date]]</f>
        <v>57</v>
      </c>
      <c r="S656" s="10">
        <v>1.53</v>
      </c>
      <c r="T656" s="10">
        <v>2.78</v>
      </c>
      <c r="U656" s="10">
        <v>1.25</v>
      </c>
      <c r="V656">
        <v>44</v>
      </c>
      <c r="W656" s="5">
        <v>67.319999999999993</v>
      </c>
      <c r="X656" s="3">
        <v>7.0000000000000007E-2</v>
      </c>
      <c r="Y656" s="5">
        <v>4.71</v>
      </c>
      <c r="Z656" s="5">
        <v>62.61</v>
      </c>
      <c r="AA656" s="5">
        <v>1.34</v>
      </c>
      <c r="AB656" s="5">
        <v>63.95</v>
      </c>
    </row>
    <row r="657" spans="1:28">
      <c r="A657" t="s">
        <v>1554</v>
      </c>
      <c r="B657" s="1">
        <v>44374</v>
      </c>
      <c r="C657" s="6">
        <f t="shared" si="31"/>
        <v>2021</v>
      </c>
      <c r="D657" s="9" t="str">
        <f t="shared" si="30"/>
        <v>Q2</v>
      </c>
      <c r="E657" s="7">
        <f t="shared" si="32"/>
        <v>6</v>
      </c>
      <c r="F657" t="s">
        <v>1555</v>
      </c>
      <c r="G657" t="s">
        <v>209</v>
      </c>
      <c r="H657" t="s">
        <v>27</v>
      </c>
      <c r="I657" t="s">
        <v>28</v>
      </c>
      <c r="J657" t="s">
        <v>29</v>
      </c>
      <c r="K657" t="s">
        <v>416</v>
      </c>
      <c r="L657" t="s">
        <v>31</v>
      </c>
      <c r="M657" t="s">
        <v>289</v>
      </c>
      <c r="N657" t="s">
        <v>33</v>
      </c>
      <c r="O657" t="s">
        <v>41</v>
      </c>
      <c r="P657" t="s">
        <v>35</v>
      </c>
      <c r="Q657" s="1">
        <v>44397</v>
      </c>
      <c r="R657" s="6">
        <f>Data_Table[[#This Row],[Shipping Date]]-Data_Table[[#This Row],[Order Date]]</f>
        <v>23</v>
      </c>
      <c r="S657" s="10">
        <v>2.1800000000000002</v>
      </c>
      <c r="T657" s="10">
        <v>3.52</v>
      </c>
      <c r="U657" s="10">
        <v>1.34</v>
      </c>
      <c r="V657">
        <v>1</v>
      </c>
      <c r="W657" s="5">
        <v>2.1800000000000002</v>
      </c>
      <c r="X657" s="3">
        <v>0.04</v>
      </c>
      <c r="Y657" s="5">
        <v>0.09</v>
      </c>
      <c r="Z657" s="5">
        <v>2.09</v>
      </c>
      <c r="AA657" s="5">
        <v>6.83</v>
      </c>
      <c r="AB657" s="5">
        <v>8.92</v>
      </c>
    </row>
    <row r="658" spans="1:28">
      <c r="A658" t="s">
        <v>1556</v>
      </c>
      <c r="B658" s="1">
        <v>44375</v>
      </c>
      <c r="C658" s="6">
        <f t="shared" si="31"/>
        <v>2021</v>
      </c>
      <c r="D658" s="9" t="str">
        <f t="shared" si="30"/>
        <v>Q2</v>
      </c>
      <c r="E658" s="7">
        <f t="shared" si="32"/>
        <v>6</v>
      </c>
      <c r="F658" t="s">
        <v>1557</v>
      </c>
      <c r="G658" t="s">
        <v>213</v>
      </c>
      <c r="H658" t="s">
        <v>39</v>
      </c>
      <c r="I658" t="s">
        <v>39</v>
      </c>
      <c r="J658" t="s">
        <v>46</v>
      </c>
      <c r="K658" t="s">
        <v>125</v>
      </c>
      <c r="L658" t="s">
        <v>31</v>
      </c>
      <c r="M658" t="s">
        <v>293</v>
      </c>
      <c r="N658" t="s">
        <v>50</v>
      </c>
      <c r="O658" t="s">
        <v>51</v>
      </c>
      <c r="P658" t="s">
        <v>52</v>
      </c>
      <c r="Q658" s="1">
        <v>44419</v>
      </c>
      <c r="R658" s="6">
        <f>Data_Table[[#This Row],[Shipping Date]]-Data_Table[[#This Row],[Order Date]]</f>
        <v>44</v>
      </c>
      <c r="S658" s="10">
        <v>2.4500000000000002</v>
      </c>
      <c r="T658" s="10">
        <v>3.89</v>
      </c>
      <c r="U658" s="10">
        <v>1.44</v>
      </c>
      <c r="V658">
        <v>32</v>
      </c>
      <c r="W658" s="5">
        <v>78.400000000000006</v>
      </c>
      <c r="X658" s="3">
        <v>0.1</v>
      </c>
      <c r="Y658" s="5">
        <v>7.84</v>
      </c>
      <c r="Z658" s="5">
        <v>70.56</v>
      </c>
      <c r="AA658" s="5">
        <v>7.01</v>
      </c>
      <c r="AB658" s="5">
        <v>77.569999999999993</v>
      </c>
    </row>
    <row r="659" spans="1:28">
      <c r="A659" t="s">
        <v>1558</v>
      </c>
      <c r="B659" s="1">
        <v>44375</v>
      </c>
      <c r="C659" s="6">
        <f t="shared" si="31"/>
        <v>2021</v>
      </c>
      <c r="D659" s="9" t="str">
        <f t="shared" si="30"/>
        <v>Q2</v>
      </c>
      <c r="E659" s="7">
        <f t="shared" si="32"/>
        <v>6</v>
      </c>
      <c r="F659" t="s">
        <v>1559</v>
      </c>
      <c r="G659" t="s">
        <v>217</v>
      </c>
      <c r="H659" t="s">
        <v>45</v>
      </c>
      <c r="I659" t="s">
        <v>45</v>
      </c>
      <c r="J659" t="s">
        <v>29</v>
      </c>
      <c r="K659" t="s">
        <v>167</v>
      </c>
      <c r="L659" t="s">
        <v>31</v>
      </c>
      <c r="M659" t="s">
        <v>297</v>
      </c>
      <c r="N659" t="s">
        <v>57</v>
      </c>
      <c r="O659" t="s">
        <v>58</v>
      </c>
      <c r="P659" t="s">
        <v>35</v>
      </c>
      <c r="Q659" s="1">
        <v>44390</v>
      </c>
      <c r="R659" s="6">
        <f>Data_Table[[#This Row],[Shipping Date]]-Data_Table[[#This Row],[Order Date]]</f>
        <v>15</v>
      </c>
      <c r="S659" s="10">
        <v>1.84</v>
      </c>
      <c r="T659" s="10">
        <v>2.88</v>
      </c>
      <c r="U659" s="10">
        <v>1.04</v>
      </c>
      <c r="V659">
        <v>25</v>
      </c>
      <c r="W659" s="5">
        <v>46</v>
      </c>
      <c r="X659" s="3">
        <v>0.04</v>
      </c>
      <c r="Y659" s="5">
        <v>1.84</v>
      </c>
      <c r="Z659" s="5">
        <v>44.16</v>
      </c>
      <c r="AA659" s="5">
        <v>1.49</v>
      </c>
      <c r="AB659" s="5">
        <v>45.65</v>
      </c>
    </row>
    <row r="660" spans="1:28">
      <c r="A660" t="s">
        <v>1560</v>
      </c>
      <c r="B660" s="1">
        <v>44375</v>
      </c>
      <c r="C660" s="6">
        <f t="shared" si="31"/>
        <v>2021</v>
      </c>
      <c r="D660" s="9" t="str">
        <f t="shared" si="30"/>
        <v>Q2</v>
      </c>
      <c r="E660" s="7">
        <f t="shared" si="32"/>
        <v>6</v>
      </c>
      <c r="F660" t="s">
        <v>1561</v>
      </c>
      <c r="G660" t="s">
        <v>221</v>
      </c>
      <c r="H660" t="s">
        <v>27</v>
      </c>
      <c r="I660" t="s">
        <v>28</v>
      </c>
      <c r="J660" t="s">
        <v>29</v>
      </c>
      <c r="K660" t="s">
        <v>150</v>
      </c>
      <c r="L660" t="s">
        <v>31</v>
      </c>
      <c r="M660" t="s">
        <v>301</v>
      </c>
      <c r="N660" t="s">
        <v>33</v>
      </c>
      <c r="O660" t="s">
        <v>34</v>
      </c>
      <c r="P660" t="s">
        <v>35</v>
      </c>
      <c r="Q660" s="1">
        <v>44412</v>
      </c>
      <c r="R660" s="6">
        <f>Data_Table[[#This Row],[Shipping Date]]-Data_Table[[#This Row],[Order Date]]</f>
        <v>37</v>
      </c>
      <c r="S660" s="10">
        <v>6.51</v>
      </c>
      <c r="T660" s="10">
        <v>30.98</v>
      </c>
      <c r="U660" s="10">
        <v>24.47</v>
      </c>
      <c r="V660">
        <v>6</v>
      </c>
      <c r="W660" s="5">
        <v>39.06</v>
      </c>
      <c r="X660" s="3">
        <v>0.01</v>
      </c>
      <c r="Y660" s="5">
        <v>0.39</v>
      </c>
      <c r="Z660" s="5">
        <v>38.67</v>
      </c>
      <c r="AA660" s="5">
        <v>6.5</v>
      </c>
      <c r="AB660" s="5">
        <v>45.17</v>
      </c>
    </row>
    <row r="661" spans="1:28">
      <c r="A661" t="s">
        <v>1562</v>
      </c>
      <c r="B661" s="1">
        <v>44376</v>
      </c>
      <c r="C661" s="6">
        <f t="shared" si="31"/>
        <v>2021</v>
      </c>
      <c r="D661" s="9" t="str">
        <f t="shared" si="30"/>
        <v>Q2</v>
      </c>
      <c r="E661" s="7">
        <f t="shared" si="32"/>
        <v>6</v>
      </c>
      <c r="F661" t="s">
        <v>1563</v>
      </c>
      <c r="G661" t="s">
        <v>225</v>
      </c>
      <c r="H661" t="s">
        <v>27</v>
      </c>
      <c r="I661" t="s">
        <v>28</v>
      </c>
      <c r="J661" t="s">
        <v>107</v>
      </c>
      <c r="K661" t="s">
        <v>150</v>
      </c>
      <c r="L661" t="s">
        <v>48</v>
      </c>
      <c r="M661" t="s">
        <v>305</v>
      </c>
      <c r="N661" t="s">
        <v>57</v>
      </c>
      <c r="O661" t="s">
        <v>41</v>
      </c>
      <c r="P661" t="s">
        <v>35</v>
      </c>
      <c r="Q661" s="1">
        <v>44405</v>
      </c>
      <c r="R661" s="6">
        <f>Data_Table[[#This Row],[Shipping Date]]-Data_Table[[#This Row],[Order Date]]</f>
        <v>29</v>
      </c>
      <c r="S661" s="10">
        <v>1.84</v>
      </c>
      <c r="T661" s="10">
        <v>2.88</v>
      </c>
      <c r="U661" s="10">
        <v>1.04</v>
      </c>
      <c r="V661">
        <v>49</v>
      </c>
      <c r="W661" s="5">
        <v>90.16</v>
      </c>
      <c r="X661" s="3">
        <v>0.01</v>
      </c>
      <c r="Y661" s="5">
        <v>0.9</v>
      </c>
      <c r="Z661" s="5">
        <v>89.26</v>
      </c>
      <c r="AA661" s="5">
        <v>0.99</v>
      </c>
      <c r="AB661" s="5">
        <v>90.25</v>
      </c>
    </row>
    <row r="662" spans="1:28">
      <c r="A662" t="s">
        <v>1564</v>
      </c>
      <c r="B662" s="1">
        <v>44379</v>
      </c>
      <c r="C662" s="6">
        <f t="shared" si="31"/>
        <v>2021</v>
      </c>
      <c r="D662" s="9" t="str">
        <f t="shared" si="30"/>
        <v>Q3</v>
      </c>
      <c r="E662" s="7">
        <f t="shared" si="32"/>
        <v>7</v>
      </c>
      <c r="F662" t="s">
        <v>1565</v>
      </c>
      <c r="G662" t="s">
        <v>229</v>
      </c>
      <c r="H662" t="s">
        <v>39</v>
      </c>
      <c r="I662" t="s">
        <v>39</v>
      </c>
      <c r="J662" t="s">
        <v>107</v>
      </c>
      <c r="K662" t="s">
        <v>167</v>
      </c>
      <c r="L662" t="s">
        <v>48</v>
      </c>
      <c r="M662" t="s">
        <v>309</v>
      </c>
      <c r="N662" t="s">
        <v>33</v>
      </c>
      <c r="O662" t="s">
        <v>34</v>
      </c>
      <c r="P662" t="s">
        <v>35</v>
      </c>
      <c r="Q662" s="1">
        <v>44417</v>
      </c>
      <c r="R662" s="6">
        <f>Data_Table[[#This Row],[Shipping Date]]-Data_Table[[#This Row],[Order Date]]</f>
        <v>38</v>
      </c>
      <c r="S662" s="10">
        <v>5.5</v>
      </c>
      <c r="T662" s="10">
        <v>12.22</v>
      </c>
      <c r="U662" s="10">
        <v>6.72</v>
      </c>
      <c r="V662">
        <v>46</v>
      </c>
      <c r="W662" s="5">
        <v>253</v>
      </c>
      <c r="X662" s="3">
        <v>0.03</v>
      </c>
      <c r="Y662" s="5">
        <v>7.59</v>
      </c>
      <c r="Z662" s="5">
        <v>245.41</v>
      </c>
      <c r="AA662" s="5">
        <v>2.85</v>
      </c>
      <c r="AB662" s="5">
        <v>248.26</v>
      </c>
    </row>
    <row r="663" spans="1:28">
      <c r="A663" t="s">
        <v>1566</v>
      </c>
      <c r="B663" s="1">
        <v>44379</v>
      </c>
      <c r="C663" s="6">
        <f t="shared" si="31"/>
        <v>2021</v>
      </c>
      <c r="D663" s="9" t="str">
        <f t="shared" si="30"/>
        <v>Q3</v>
      </c>
      <c r="E663" s="7">
        <f t="shared" si="32"/>
        <v>7</v>
      </c>
      <c r="F663" t="s">
        <v>1567</v>
      </c>
      <c r="G663" t="s">
        <v>232</v>
      </c>
      <c r="H663" t="s">
        <v>45</v>
      </c>
      <c r="I663" t="s">
        <v>45</v>
      </c>
      <c r="J663" t="s">
        <v>107</v>
      </c>
      <c r="K663" t="s">
        <v>125</v>
      </c>
      <c r="L663" t="s">
        <v>73</v>
      </c>
      <c r="M663" t="s">
        <v>313</v>
      </c>
      <c r="N663" t="s">
        <v>50</v>
      </c>
      <c r="O663" t="s">
        <v>41</v>
      </c>
      <c r="P663" t="s">
        <v>35</v>
      </c>
      <c r="Q663" s="1">
        <v>44413</v>
      </c>
      <c r="R663" s="6">
        <f>Data_Table[[#This Row],[Shipping Date]]-Data_Table[[#This Row],[Order Date]]</f>
        <v>34</v>
      </c>
      <c r="S663" s="10">
        <v>11.11</v>
      </c>
      <c r="T663" s="10">
        <v>19.84</v>
      </c>
      <c r="U663" s="10">
        <v>8.73</v>
      </c>
      <c r="V663">
        <v>1</v>
      </c>
      <c r="W663" s="5">
        <v>11.11</v>
      </c>
      <c r="X663" s="3">
        <v>0.05</v>
      </c>
      <c r="Y663" s="5">
        <v>0.56000000000000005</v>
      </c>
      <c r="Z663" s="5">
        <v>10.55</v>
      </c>
      <c r="AA663" s="5">
        <v>4.0999999999999996</v>
      </c>
      <c r="AB663" s="5">
        <v>14.65</v>
      </c>
    </row>
    <row r="664" spans="1:28">
      <c r="A664" t="s">
        <v>1568</v>
      </c>
      <c r="B664" s="1">
        <v>44381</v>
      </c>
      <c r="C664" s="6">
        <f t="shared" si="31"/>
        <v>2021</v>
      </c>
      <c r="D664" s="9" t="str">
        <f t="shared" si="30"/>
        <v>Q3</v>
      </c>
      <c r="E664" s="7">
        <f t="shared" si="32"/>
        <v>7</v>
      </c>
      <c r="F664" t="s">
        <v>1569</v>
      </c>
      <c r="G664" t="s">
        <v>236</v>
      </c>
      <c r="H664" t="s">
        <v>27</v>
      </c>
      <c r="I664" t="s">
        <v>28</v>
      </c>
      <c r="J664" t="s">
        <v>29</v>
      </c>
      <c r="K664" t="s">
        <v>30</v>
      </c>
      <c r="L664" t="s">
        <v>31</v>
      </c>
      <c r="M664" t="s">
        <v>317</v>
      </c>
      <c r="N664" t="s">
        <v>57</v>
      </c>
      <c r="O664" t="s">
        <v>51</v>
      </c>
      <c r="P664" t="s">
        <v>35</v>
      </c>
      <c r="Q664" s="1">
        <v>44436</v>
      </c>
      <c r="R664" s="6">
        <f>Data_Table[[#This Row],[Shipping Date]]-Data_Table[[#This Row],[Order Date]]</f>
        <v>55</v>
      </c>
      <c r="S664" s="10">
        <v>11.38</v>
      </c>
      <c r="T664" s="10">
        <v>18.649999999999999</v>
      </c>
      <c r="U664" s="10">
        <v>7.27</v>
      </c>
      <c r="V664">
        <v>44</v>
      </c>
      <c r="W664" s="5">
        <v>500.72</v>
      </c>
      <c r="X664" s="3">
        <v>0.03</v>
      </c>
      <c r="Y664" s="5">
        <v>15.02</v>
      </c>
      <c r="Z664" s="5">
        <v>485.7</v>
      </c>
      <c r="AA664" s="5">
        <v>3.77</v>
      </c>
      <c r="AB664" s="5">
        <v>489.47</v>
      </c>
    </row>
    <row r="665" spans="1:28">
      <c r="A665" t="s">
        <v>1570</v>
      </c>
      <c r="B665" s="1">
        <v>44381</v>
      </c>
      <c r="C665" s="6">
        <f t="shared" si="31"/>
        <v>2021</v>
      </c>
      <c r="D665" s="9" t="str">
        <f t="shared" si="30"/>
        <v>Q3</v>
      </c>
      <c r="E665" s="7">
        <f t="shared" si="32"/>
        <v>7</v>
      </c>
      <c r="F665" t="s">
        <v>1571</v>
      </c>
      <c r="G665" t="s">
        <v>240</v>
      </c>
      <c r="H665" t="s">
        <v>39</v>
      </c>
      <c r="I665" t="s">
        <v>39</v>
      </c>
      <c r="J665" t="s">
        <v>29</v>
      </c>
      <c r="K665" t="s">
        <v>90</v>
      </c>
      <c r="L665" t="s">
        <v>176</v>
      </c>
      <c r="M665" t="s">
        <v>321</v>
      </c>
      <c r="N665" t="s">
        <v>33</v>
      </c>
      <c r="O665" t="s">
        <v>58</v>
      </c>
      <c r="P665" t="s">
        <v>35</v>
      </c>
      <c r="Q665" s="1">
        <v>44433</v>
      </c>
      <c r="R665" s="6">
        <f>Data_Table[[#This Row],[Shipping Date]]-Data_Table[[#This Row],[Order Date]]</f>
        <v>52</v>
      </c>
      <c r="S665" s="10">
        <v>2.74</v>
      </c>
      <c r="T665" s="10">
        <v>4.49</v>
      </c>
      <c r="U665" s="10">
        <v>1.75</v>
      </c>
      <c r="V665">
        <v>15</v>
      </c>
      <c r="W665" s="5">
        <v>41.1</v>
      </c>
      <c r="X665" s="3">
        <v>0.05</v>
      </c>
      <c r="Y665" s="5">
        <v>2.06</v>
      </c>
      <c r="Z665" s="5">
        <v>39.049999999999997</v>
      </c>
      <c r="AA665" s="5">
        <v>1.49</v>
      </c>
      <c r="AB665" s="5">
        <v>40.54</v>
      </c>
    </row>
    <row r="666" spans="1:28">
      <c r="A666" t="s">
        <v>1572</v>
      </c>
      <c r="B666" s="1">
        <v>44382</v>
      </c>
      <c r="C666" s="6">
        <f t="shared" si="31"/>
        <v>2021</v>
      </c>
      <c r="D666" s="9" t="str">
        <f t="shared" si="30"/>
        <v>Q3</v>
      </c>
      <c r="E666" s="7">
        <f t="shared" si="32"/>
        <v>7</v>
      </c>
      <c r="F666" t="s">
        <v>1573</v>
      </c>
      <c r="G666" t="s">
        <v>244</v>
      </c>
      <c r="H666" t="s">
        <v>45</v>
      </c>
      <c r="I666" t="s">
        <v>45</v>
      </c>
      <c r="J666" t="s">
        <v>107</v>
      </c>
      <c r="K666" t="s">
        <v>30</v>
      </c>
      <c r="L666" t="s">
        <v>73</v>
      </c>
      <c r="M666" t="s">
        <v>324</v>
      </c>
      <c r="N666" t="s">
        <v>33</v>
      </c>
      <c r="O666" t="s">
        <v>51</v>
      </c>
      <c r="P666" t="s">
        <v>35</v>
      </c>
      <c r="Q666" s="1">
        <v>44391</v>
      </c>
      <c r="R666" s="6">
        <f>Data_Table[[#This Row],[Shipping Date]]-Data_Table[[#This Row],[Order Date]]</f>
        <v>9</v>
      </c>
      <c r="S666" s="10">
        <v>8.82</v>
      </c>
      <c r="T666" s="10">
        <v>20.99</v>
      </c>
      <c r="U666" s="10">
        <v>12.17</v>
      </c>
      <c r="V666">
        <v>49</v>
      </c>
      <c r="W666" s="5">
        <v>432.18</v>
      </c>
      <c r="X666" s="3">
        <v>0.06</v>
      </c>
      <c r="Y666" s="5">
        <v>25.93</v>
      </c>
      <c r="Z666" s="5">
        <v>406.25</v>
      </c>
      <c r="AA666" s="5">
        <v>4.8099999999999996</v>
      </c>
      <c r="AB666" s="5">
        <v>411.06</v>
      </c>
    </row>
    <row r="667" spans="1:28">
      <c r="A667" t="s">
        <v>1574</v>
      </c>
      <c r="B667" s="1">
        <v>44386</v>
      </c>
      <c r="C667" s="6">
        <f t="shared" si="31"/>
        <v>2021</v>
      </c>
      <c r="D667" s="9" t="str">
        <f t="shared" si="30"/>
        <v>Q3</v>
      </c>
      <c r="E667" s="7">
        <f t="shared" si="32"/>
        <v>7</v>
      </c>
      <c r="F667" t="s">
        <v>1575</v>
      </c>
      <c r="G667" t="s">
        <v>248</v>
      </c>
      <c r="H667" t="s">
        <v>27</v>
      </c>
      <c r="I667" t="s">
        <v>28</v>
      </c>
      <c r="J667" t="s">
        <v>107</v>
      </c>
      <c r="K667" t="s">
        <v>167</v>
      </c>
      <c r="L667" t="s">
        <v>31</v>
      </c>
      <c r="M667" t="s">
        <v>328</v>
      </c>
      <c r="N667" t="s">
        <v>50</v>
      </c>
      <c r="O667" t="s">
        <v>34</v>
      </c>
      <c r="P667" t="s">
        <v>35</v>
      </c>
      <c r="Q667" s="1">
        <v>44412</v>
      </c>
      <c r="R667" s="6">
        <f>Data_Table[[#This Row],[Shipping Date]]-Data_Table[[#This Row],[Order Date]]</f>
        <v>26</v>
      </c>
      <c r="S667" s="10">
        <v>56.16</v>
      </c>
      <c r="T667" s="10">
        <v>136.97999999999999</v>
      </c>
      <c r="U667" s="10">
        <v>80.819999999999993</v>
      </c>
      <c r="V667">
        <v>7</v>
      </c>
      <c r="W667" s="5">
        <v>393.12</v>
      </c>
      <c r="X667" s="3">
        <v>0.02</v>
      </c>
      <c r="Y667" s="5">
        <v>7.86</v>
      </c>
      <c r="Z667" s="5">
        <v>385.26</v>
      </c>
      <c r="AA667" s="5">
        <v>24.49</v>
      </c>
      <c r="AB667" s="5">
        <v>409.75</v>
      </c>
    </row>
    <row r="668" spans="1:28">
      <c r="A668" t="s">
        <v>1576</v>
      </c>
      <c r="B668" s="1">
        <v>44388</v>
      </c>
      <c r="C668" s="6">
        <f t="shared" si="31"/>
        <v>2021</v>
      </c>
      <c r="D668" s="9" t="str">
        <f t="shared" si="30"/>
        <v>Q3</v>
      </c>
      <c r="E668" s="7">
        <f t="shared" si="32"/>
        <v>7</v>
      </c>
      <c r="F668" t="s">
        <v>1577</v>
      </c>
      <c r="G668" t="s">
        <v>252</v>
      </c>
      <c r="H668" t="s">
        <v>39</v>
      </c>
      <c r="I668" t="s">
        <v>39</v>
      </c>
      <c r="J668" t="s">
        <v>46</v>
      </c>
      <c r="K668" t="s">
        <v>525</v>
      </c>
      <c r="L668" t="s">
        <v>31</v>
      </c>
      <c r="M668" t="s">
        <v>332</v>
      </c>
      <c r="N668" t="s">
        <v>33</v>
      </c>
      <c r="O668" t="s">
        <v>41</v>
      </c>
      <c r="P668" t="s">
        <v>35</v>
      </c>
      <c r="Q668" s="1">
        <v>44408</v>
      </c>
      <c r="R668" s="6">
        <f>Data_Table[[#This Row],[Shipping Date]]-Data_Table[[#This Row],[Order Date]]</f>
        <v>20</v>
      </c>
      <c r="S668" s="10">
        <v>0.94</v>
      </c>
      <c r="T668" s="10">
        <v>1.88</v>
      </c>
      <c r="U668" s="10">
        <v>0.94</v>
      </c>
      <c r="V668">
        <v>22</v>
      </c>
      <c r="W668" s="5">
        <v>20.68</v>
      </c>
      <c r="X668" s="3">
        <v>7.0000000000000007E-2</v>
      </c>
      <c r="Y668" s="5">
        <v>1.45</v>
      </c>
      <c r="Z668" s="5">
        <v>19.23</v>
      </c>
      <c r="AA668" s="5">
        <v>0.79</v>
      </c>
      <c r="AB668" s="5">
        <v>20.02</v>
      </c>
    </row>
    <row r="669" spans="1:28">
      <c r="A669" t="s">
        <v>1578</v>
      </c>
      <c r="B669" s="1">
        <v>44389</v>
      </c>
      <c r="C669" s="6">
        <f t="shared" si="31"/>
        <v>2021</v>
      </c>
      <c r="D669" s="9" t="str">
        <f t="shared" si="30"/>
        <v>Q3</v>
      </c>
      <c r="E669" s="7">
        <f t="shared" si="32"/>
        <v>7</v>
      </c>
      <c r="F669" t="s">
        <v>1579</v>
      </c>
      <c r="G669" t="s">
        <v>256</v>
      </c>
      <c r="H669" t="s">
        <v>45</v>
      </c>
      <c r="I669" t="s">
        <v>45</v>
      </c>
      <c r="J669" t="s">
        <v>107</v>
      </c>
      <c r="K669" t="s">
        <v>525</v>
      </c>
      <c r="L669" t="s">
        <v>48</v>
      </c>
      <c r="M669" t="s">
        <v>336</v>
      </c>
      <c r="N669" t="s">
        <v>33</v>
      </c>
      <c r="O669" t="s">
        <v>51</v>
      </c>
      <c r="P669" t="s">
        <v>35</v>
      </c>
      <c r="Q669" s="1">
        <v>44396</v>
      </c>
      <c r="R669" s="6">
        <f>Data_Table[[#This Row],[Shipping Date]]-Data_Table[[#This Row],[Order Date]]</f>
        <v>7</v>
      </c>
      <c r="S669" s="10">
        <v>11.04</v>
      </c>
      <c r="T669" s="10">
        <v>16.98</v>
      </c>
      <c r="U669" s="10">
        <v>5.94</v>
      </c>
      <c r="V669">
        <v>1</v>
      </c>
      <c r="W669" s="5">
        <v>11.04</v>
      </c>
      <c r="X669" s="3">
        <v>0.03</v>
      </c>
      <c r="Y669" s="5">
        <v>0.33</v>
      </c>
      <c r="Z669" s="5">
        <v>10.71</v>
      </c>
      <c r="AA669" s="5">
        <v>12.39</v>
      </c>
      <c r="AB669" s="5">
        <v>23.1</v>
      </c>
    </row>
    <row r="670" spans="1:28">
      <c r="A670" t="s">
        <v>1580</v>
      </c>
      <c r="B670" s="1">
        <v>44391</v>
      </c>
      <c r="C670" s="6">
        <f t="shared" si="31"/>
        <v>2021</v>
      </c>
      <c r="D670" s="9" t="str">
        <f t="shared" si="30"/>
        <v>Q3</v>
      </c>
      <c r="E670" s="7">
        <f t="shared" si="32"/>
        <v>7</v>
      </c>
      <c r="F670" t="s">
        <v>1581</v>
      </c>
      <c r="G670" t="s">
        <v>260</v>
      </c>
      <c r="H670" t="s">
        <v>27</v>
      </c>
      <c r="I670" t="s">
        <v>28</v>
      </c>
      <c r="J670" t="s">
        <v>46</v>
      </c>
      <c r="K670" t="s">
        <v>30</v>
      </c>
      <c r="L670" t="s">
        <v>48</v>
      </c>
      <c r="M670" t="s">
        <v>340</v>
      </c>
      <c r="N670" t="s">
        <v>50</v>
      </c>
      <c r="O670" t="s">
        <v>58</v>
      </c>
      <c r="P670" t="s">
        <v>52</v>
      </c>
      <c r="Q670" s="1">
        <v>44403</v>
      </c>
      <c r="R670" s="6">
        <f>Data_Table[[#This Row],[Shipping Date]]-Data_Table[[#This Row],[Order Date]]</f>
        <v>12</v>
      </c>
      <c r="S670" s="10">
        <v>3.48</v>
      </c>
      <c r="T670" s="10">
        <v>5.43</v>
      </c>
      <c r="U670" s="10">
        <v>1.95</v>
      </c>
      <c r="V670">
        <v>48</v>
      </c>
      <c r="W670" s="5">
        <v>167.04</v>
      </c>
      <c r="X670" s="3">
        <v>0.05</v>
      </c>
      <c r="Y670" s="5">
        <v>8.35</v>
      </c>
      <c r="Z670" s="5">
        <v>158.69</v>
      </c>
      <c r="AA670" s="5">
        <v>0.95</v>
      </c>
      <c r="AB670" s="5">
        <v>159.63999999999999</v>
      </c>
    </row>
    <row r="671" spans="1:28">
      <c r="A671" t="s">
        <v>1582</v>
      </c>
      <c r="B671" s="1">
        <v>44392</v>
      </c>
      <c r="C671" s="6">
        <f t="shared" si="31"/>
        <v>2021</v>
      </c>
      <c r="D671" s="9" t="str">
        <f t="shared" si="30"/>
        <v>Q3</v>
      </c>
      <c r="E671" s="7">
        <f t="shared" si="32"/>
        <v>7</v>
      </c>
      <c r="F671" t="s">
        <v>1583</v>
      </c>
      <c r="G671" t="s">
        <v>264</v>
      </c>
      <c r="H671" t="s">
        <v>39</v>
      </c>
      <c r="I671" t="s">
        <v>39</v>
      </c>
      <c r="J671" t="s">
        <v>72</v>
      </c>
      <c r="K671" t="s">
        <v>47</v>
      </c>
      <c r="L671" t="s">
        <v>48</v>
      </c>
      <c r="M671" t="s">
        <v>344</v>
      </c>
      <c r="N671" t="s">
        <v>57</v>
      </c>
      <c r="O671" t="s">
        <v>34</v>
      </c>
      <c r="P671" t="s">
        <v>35</v>
      </c>
      <c r="Q671" s="1">
        <v>44418</v>
      </c>
      <c r="R671" s="6">
        <f>Data_Table[[#This Row],[Shipping Date]]-Data_Table[[#This Row],[Order Date]]</f>
        <v>26</v>
      </c>
      <c r="S671" s="10">
        <v>5.22</v>
      </c>
      <c r="T671" s="10">
        <v>9.85</v>
      </c>
      <c r="U671" s="10">
        <v>4.63</v>
      </c>
      <c r="V671">
        <v>21</v>
      </c>
      <c r="W671" s="5">
        <v>109.62</v>
      </c>
      <c r="X671" s="3">
        <v>0.1</v>
      </c>
      <c r="Y671" s="5">
        <v>10.96</v>
      </c>
      <c r="Z671" s="5">
        <v>98.66</v>
      </c>
      <c r="AA671" s="5">
        <v>4.82</v>
      </c>
      <c r="AB671" s="5">
        <v>103.48</v>
      </c>
    </row>
    <row r="672" spans="1:28">
      <c r="A672" t="s">
        <v>1584</v>
      </c>
      <c r="B672" s="1">
        <v>44393</v>
      </c>
      <c r="C672" s="6">
        <f t="shared" si="31"/>
        <v>2021</v>
      </c>
      <c r="D672" s="9" t="str">
        <f t="shared" si="30"/>
        <v>Q3</v>
      </c>
      <c r="E672" s="7">
        <f t="shared" si="32"/>
        <v>7</v>
      </c>
      <c r="F672" t="s">
        <v>1585</v>
      </c>
      <c r="G672" t="s">
        <v>268</v>
      </c>
      <c r="H672" t="s">
        <v>45</v>
      </c>
      <c r="I672" t="s">
        <v>45</v>
      </c>
      <c r="J672" t="s">
        <v>29</v>
      </c>
      <c r="K672" t="s">
        <v>62</v>
      </c>
      <c r="L672" t="s">
        <v>48</v>
      </c>
      <c r="M672" t="s">
        <v>348</v>
      </c>
      <c r="N672" t="s">
        <v>50</v>
      </c>
      <c r="O672" t="s">
        <v>41</v>
      </c>
      <c r="P672" t="s">
        <v>35</v>
      </c>
      <c r="Q672" s="1">
        <v>44440</v>
      </c>
      <c r="R672" s="6">
        <f>Data_Table[[#This Row],[Shipping Date]]-Data_Table[[#This Row],[Order Date]]</f>
        <v>47</v>
      </c>
      <c r="S672" s="10">
        <v>0.92</v>
      </c>
      <c r="T672" s="10">
        <v>1.81</v>
      </c>
      <c r="U672" s="10">
        <v>0.89</v>
      </c>
      <c r="V672">
        <v>48</v>
      </c>
      <c r="W672" s="5">
        <v>44.16</v>
      </c>
      <c r="X672" s="3">
        <v>0.02</v>
      </c>
      <c r="Y672" s="5">
        <v>0.88</v>
      </c>
      <c r="Z672" s="5">
        <v>43.28</v>
      </c>
      <c r="AA672" s="5">
        <v>1.56</v>
      </c>
      <c r="AB672" s="5">
        <v>44.84</v>
      </c>
    </row>
    <row r="673" spans="1:28">
      <c r="A673" t="s">
        <v>1586</v>
      </c>
      <c r="B673" s="1">
        <v>44394</v>
      </c>
      <c r="C673" s="6">
        <f t="shared" si="31"/>
        <v>2021</v>
      </c>
      <c r="D673" s="9" t="str">
        <f t="shared" si="30"/>
        <v>Q3</v>
      </c>
      <c r="E673" s="7">
        <f t="shared" si="32"/>
        <v>7</v>
      </c>
      <c r="F673" t="s">
        <v>1587</v>
      </c>
      <c r="G673" t="s">
        <v>272</v>
      </c>
      <c r="H673" t="s">
        <v>27</v>
      </c>
      <c r="I673" t="s">
        <v>28</v>
      </c>
      <c r="J673" t="s">
        <v>46</v>
      </c>
      <c r="K673" t="s">
        <v>150</v>
      </c>
      <c r="L673" t="s">
        <v>176</v>
      </c>
      <c r="M673" t="s">
        <v>352</v>
      </c>
      <c r="N673" t="s">
        <v>57</v>
      </c>
      <c r="O673" t="s">
        <v>51</v>
      </c>
      <c r="P673" t="s">
        <v>35</v>
      </c>
      <c r="Q673" s="1">
        <v>44447</v>
      </c>
      <c r="R673" s="6">
        <f>Data_Table[[#This Row],[Shipping Date]]-Data_Table[[#This Row],[Order Date]]</f>
        <v>53</v>
      </c>
      <c r="S673" s="10">
        <v>2.41</v>
      </c>
      <c r="T673" s="10">
        <v>3.71</v>
      </c>
      <c r="U673" s="10">
        <v>1.3</v>
      </c>
      <c r="V673">
        <v>13</v>
      </c>
      <c r="W673" s="5">
        <v>31.33</v>
      </c>
      <c r="X673" s="3">
        <v>0.06</v>
      </c>
      <c r="Y673" s="5">
        <v>1.88</v>
      </c>
      <c r="Z673" s="5">
        <v>29.45</v>
      </c>
      <c r="AA673" s="5">
        <v>1.93</v>
      </c>
      <c r="AB673" s="5">
        <v>31.38</v>
      </c>
    </row>
    <row r="674" spans="1:28">
      <c r="A674" t="s">
        <v>1588</v>
      </c>
      <c r="B674" s="1">
        <v>44395</v>
      </c>
      <c r="C674" s="6">
        <f t="shared" si="31"/>
        <v>2021</v>
      </c>
      <c r="D674" s="9" t="str">
        <f t="shared" si="30"/>
        <v>Q3</v>
      </c>
      <c r="E674" s="7">
        <f t="shared" si="32"/>
        <v>7</v>
      </c>
      <c r="F674" t="s">
        <v>1589</v>
      </c>
      <c r="G674" t="s">
        <v>276</v>
      </c>
      <c r="H674" t="s">
        <v>39</v>
      </c>
      <c r="I674" t="s">
        <v>39</v>
      </c>
      <c r="J674" t="s">
        <v>29</v>
      </c>
      <c r="K674" t="s">
        <v>167</v>
      </c>
      <c r="L674" t="s">
        <v>176</v>
      </c>
      <c r="M674" t="s">
        <v>356</v>
      </c>
      <c r="N674" t="s">
        <v>33</v>
      </c>
      <c r="O674" t="s">
        <v>58</v>
      </c>
      <c r="P674" t="s">
        <v>35</v>
      </c>
      <c r="Q674" s="1">
        <v>44429</v>
      </c>
      <c r="R674" s="6">
        <f>Data_Table[[#This Row],[Shipping Date]]-Data_Table[[#This Row],[Order Date]]</f>
        <v>34</v>
      </c>
      <c r="S674" s="10">
        <v>2.5</v>
      </c>
      <c r="T674" s="10">
        <v>5.68</v>
      </c>
      <c r="U674" s="10">
        <v>3.18</v>
      </c>
      <c r="V674">
        <v>21</v>
      </c>
      <c r="W674" s="5">
        <v>52.5</v>
      </c>
      <c r="X674" s="3">
        <v>7.0000000000000007E-2</v>
      </c>
      <c r="Y674" s="5">
        <v>3.68</v>
      </c>
      <c r="Z674" s="5">
        <v>48.83</v>
      </c>
      <c r="AA674" s="5">
        <v>3.6</v>
      </c>
      <c r="AB674" s="5">
        <v>52.43</v>
      </c>
    </row>
    <row r="675" spans="1:28">
      <c r="A675" t="s">
        <v>1590</v>
      </c>
      <c r="B675" s="1">
        <v>44395</v>
      </c>
      <c r="C675" s="6">
        <f t="shared" si="31"/>
        <v>2021</v>
      </c>
      <c r="D675" s="9" t="str">
        <f t="shared" si="30"/>
        <v>Q3</v>
      </c>
      <c r="E675" s="7">
        <f t="shared" si="32"/>
        <v>7</v>
      </c>
      <c r="F675" t="s">
        <v>1591</v>
      </c>
      <c r="G675" t="s">
        <v>280</v>
      </c>
      <c r="H675" t="s">
        <v>45</v>
      </c>
      <c r="I675" t="s">
        <v>45</v>
      </c>
      <c r="J675" t="s">
        <v>29</v>
      </c>
      <c r="K675" t="s">
        <v>90</v>
      </c>
      <c r="L675" t="s">
        <v>176</v>
      </c>
      <c r="M675" t="s">
        <v>360</v>
      </c>
      <c r="N675" t="s">
        <v>57</v>
      </c>
      <c r="O675" t="s">
        <v>58</v>
      </c>
      <c r="P675" t="s">
        <v>35</v>
      </c>
      <c r="Q675" s="1">
        <v>44403</v>
      </c>
      <c r="R675" s="6">
        <f>Data_Table[[#This Row],[Shipping Date]]-Data_Table[[#This Row],[Order Date]]</f>
        <v>8</v>
      </c>
      <c r="S675" s="10">
        <v>2.2599999999999998</v>
      </c>
      <c r="T675" s="10">
        <v>3.58</v>
      </c>
      <c r="U675" s="10">
        <v>1.32</v>
      </c>
      <c r="V675">
        <v>43</v>
      </c>
      <c r="W675" s="5">
        <v>97.18</v>
      </c>
      <c r="X675" s="3">
        <v>0.08</v>
      </c>
      <c r="Y675" s="5">
        <v>7.77</v>
      </c>
      <c r="Z675" s="5">
        <v>89.41</v>
      </c>
      <c r="AA675" s="5">
        <v>5.47</v>
      </c>
      <c r="AB675" s="5">
        <v>94.88</v>
      </c>
    </row>
    <row r="676" spans="1:28">
      <c r="A676" t="s">
        <v>1592</v>
      </c>
      <c r="B676" s="1">
        <v>44396</v>
      </c>
      <c r="C676" s="6">
        <f t="shared" si="31"/>
        <v>2021</v>
      </c>
      <c r="D676" s="9" t="str">
        <f t="shared" si="30"/>
        <v>Q3</v>
      </c>
      <c r="E676" s="7">
        <f t="shared" si="32"/>
        <v>7</v>
      </c>
      <c r="F676" t="s">
        <v>1593</v>
      </c>
      <c r="G676" t="s">
        <v>284</v>
      </c>
      <c r="H676" t="s">
        <v>39</v>
      </c>
      <c r="I676" t="s">
        <v>39</v>
      </c>
      <c r="J676" t="s">
        <v>46</v>
      </c>
      <c r="K676" t="s">
        <v>62</v>
      </c>
      <c r="L676" t="s">
        <v>31</v>
      </c>
      <c r="M676" t="s">
        <v>364</v>
      </c>
      <c r="N676" t="s">
        <v>33</v>
      </c>
      <c r="O676" t="s">
        <v>58</v>
      </c>
      <c r="P676" t="s">
        <v>35</v>
      </c>
      <c r="Q676" s="1">
        <v>44450</v>
      </c>
      <c r="R676" s="6">
        <f>Data_Table[[#This Row],[Shipping Date]]-Data_Table[[#This Row],[Order Date]]</f>
        <v>54</v>
      </c>
      <c r="S676" s="10">
        <v>3.5</v>
      </c>
      <c r="T676" s="10">
        <v>5.74</v>
      </c>
      <c r="U676" s="10">
        <v>2.2400000000000002</v>
      </c>
      <c r="V676">
        <v>41</v>
      </c>
      <c r="W676" s="5">
        <v>143.5</v>
      </c>
      <c r="X676" s="3">
        <v>0.08</v>
      </c>
      <c r="Y676" s="5">
        <v>11.48</v>
      </c>
      <c r="Z676" s="5">
        <v>132.02000000000001</v>
      </c>
      <c r="AA676" s="5">
        <v>5.01</v>
      </c>
      <c r="AB676" s="5">
        <v>137.03</v>
      </c>
    </row>
    <row r="677" spans="1:28">
      <c r="A677" t="s">
        <v>1594</v>
      </c>
      <c r="B677" s="1">
        <v>44397</v>
      </c>
      <c r="C677" s="6">
        <f t="shared" si="31"/>
        <v>2021</v>
      </c>
      <c r="D677" s="9" t="str">
        <f t="shared" si="30"/>
        <v>Q3</v>
      </c>
      <c r="E677" s="7">
        <f t="shared" si="32"/>
        <v>7</v>
      </c>
      <c r="F677" t="s">
        <v>1595</v>
      </c>
      <c r="G677" t="s">
        <v>288</v>
      </c>
      <c r="H677" t="s">
        <v>45</v>
      </c>
      <c r="I677" t="s">
        <v>45</v>
      </c>
      <c r="J677" t="s">
        <v>72</v>
      </c>
      <c r="K677" t="s">
        <v>125</v>
      </c>
      <c r="L677" t="s">
        <v>73</v>
      </c>
      <c r="M677" t="s">
        <v>368</v>
      </c>
      <c r="N677" t="s">
        <v>33</v>
      </c>
      <c r="O677" t="s">
        <v>41</v>
      </c>
      <c r="P677" t="s">
        <v>35</v>
      </c>
      <c r="Q677" s="1">
        <v>44418</v>
      </c>
      <c r="R677" s="6">
        <f>Data_Table[[#This Row],[Shipping Date]]-Data_Table[[#This Row],[Order Date]]</f>
        <v>21</v>
      </c>
      <c r="S677" s="10">
        <v>4.0999999999999996</v>
      </c>
      <c r="T677" s="10">
        <v>9.31</v>
      </c>
      <c r="U677" s="10">
        <v>5.21</v>
      </c>
      <c r="V677">
        <v>26</v>
      </c>
      <c r="W677" s="5">
        <v>106.6</v>
      </c>
      <c r="X677" s="3">
        <v>0.06</v>
      </c>
      <c r="Y677" s="5">
        <v>6.4</v>
      </c>
      <c r="Z677" s="5">
        <v>100.2</v>
      </c>
      <c r="AA677" s="5">
        <v>3.98</v>
      </c>
      <c r="AB677" s="5">
        <v>104.18</v>
      </c>
    </row>
    <row r="678" spans="1:28">
      <c r="A678" t="s">
        <v>1596</v>
      </c>
      <c r="B678" s="1">
        <v>44400</v>
      </c>
      <c r="C678" s="6">
        <f t="shared" si="31"/>
        <v>2021</v>
      </c>
      <c r="D678" s="9" t="str">
        <f t="shared" si="30"/>
        <v>Q3</v>
      </c>
      <c r="E678" s="7">
        <f t="shared" si="32"/>
        <v>7</v>
      </c>
      <c r="F678" t="s">
        <v>1597</v>
      </c>
      <c r="G678" t="s">
        <v>292</v>
      </c>
      <c r="H678" t="s">
        <v>27</v>
      </c>
      <c r="I678" t="s">
        <v>28</v>
      </c>
      <c r="J678" t="s">
        <v>107</v>
      </c>
      <c r="K678" t="s">
        <v>30</v>
      </c>
      <c r="L678" t="s">
        <v>48</v>
      </c>
      <c r="M678" t="s">
        <v>372</v>
      </c>
      <c r="N678" t="s">
        <v>33</v>
      </c>
      <c r="O678" t="s">
        <v>34</v>
      </c>
      <c r="P678" t="s">
        <v>35</v>
      </c>
      <c r="Q678" s="1">
        <v>44447</v>
      </c>
      <c r="R678" s="6">
        <f>Data_Table[[#This Row],[Shipping Date]]-Data_Table[[#This Row],[Order Date]]</f>
        <v>47</v>
      </c>
      <c r="S678" s="10">
        <v>32.020000000000003</v>
      </c>
      <c r="T678" s="10">
        <v>152.47999999999999</v>
      </c>
      <c r="U678" s="10">
        <v>120.46</v>
      </c>
      <c r="V678">
        <v>14</v>
      </c>
      <c r="W678" s="5">
        <v>448.28</v>
      </c>
      <c r="X678" s="3">
        <v>0.03</v>
      </c>
      <c r="Y678" s="5">
        <v>13.45</v>
      </c>
      <c r="Z678" s="5">
        <v>434.83</v>
      </c>
      <c r="AA678" s="5">
        <v>4</v>
      </c>
      <c r="AB678" s="5">
        <v>438.83</v>
      </c>
    </row>
    <row r="679" spans="1:28">
      <c r="A679" t="s">
        <v>1598</v>
      </c>
      <c r="B679" s="1">
        <v>44400</v>
      </c>
      <c r="C679" s="6">
        <f t="shared" si="31"/>
        <v>2021</v>
      </c>
      <c r="D679" s="9" t="str">
        <f t="shared" si="30"/>
        <v>Q3</v>
      </c>
      <c r="E679" s="7">
        <f t="shared" si="32"/>
        <v>7</v>
      </c>
      <c r="F679" t="s">
        <v>1599</v>
      </c>
      <c r="G679" t="s">
        <v>296</v>
      </c>
      <c r="H679" t="s">
        <v>27</v>
      </c>
      <c r="I679" t="s">
        <v>28</v>
      </c>
      <c r="J679" t="s">
        <v>29</v>
      </c>
      <c r="K679" t="s">
        <v>30</v>
      </c>
      <c r="L679" t="s">
        <v>31</v>
      </c>
      <c r="M679" t="s">
        <v>376</v>
      </c>
      <c r="N679" t="s">
        <v>50</v>
      </c>
      <c r="O679" t="s">
        <v>41</v>
      </c>
      <c r="P679" t="s">
        <v>52</v>
      </c>
      <c r="Q679" s="1">
        <v>44422</v>
      </c>
      <c r="R679" s="6">
        <f>Data_Table[[#This Row],[Shipping Date]]-Data_Table[[#This Row],[Order Date]]</f>
        <v>22</v>
      </c>
      <c r="S679" s="10">
        <v>3.32</v>
      </c>
      <c r="T679" s="10">
        <v>5.18</v>
      </c>
      <c r="U679" s="10">
        <v>1.86</v>
      </c>
      <c r="V679">
        <v>1</v>
      </c>
      <c r="W679" s="5">
        <v>3.32</v>
      </c>
      <c r="X679" s="3">
        <v>0</v>
      </c>
      <c r="Y679" s="5">
        <v>0</v>
      </c>
      <c r="Z679" s="5">
        <v>3.32</v>
      </c>
      <c r="AA679" s="5">
        <v>2.04</v>
      </c>
      <c r="AB679" s="5">
        <v>5.36</v>
      </c>
    </row>
    <row r="680" spans="1:28">
      <c r="A680" t="s">
        <v>1600</v>
      </c>
      <c r="B680" s="1">
        <v>44400</v>
      </c>
      <c r="C680" s="6">
        <f t="shared" si="31"/>
        <v>2021</v>
      </c>
      <c r="D680" s="9" t="str">
        <f t="shared" si="30"/>
        <v>Q3</v>
      </c>
      <c r="E680" s="7">
        <f t="shared" si="32"/>
        <v>7</v>
      </c>
      <c r="F680" t="s">
        <v>1601</v>
      </c>
      <c r="G680" t="s">
        <v>300</v>
      </c>
      <c r="H680" t="s">
        <v>39</v>
      </c>
      <c r="I680" t="s">
        <v>39</v>
      </c>
      <c r="J680" t="s">
        <v>72</v>
      </c>
      <c r="K680" t="s">
        <v>62</v>
      </c>
      <c r="L680" t="s">
        <v>73</v>
      </c>
      <c r="M680" t="s">
        <v>380</v>
      </c>
      <c r="N680" t="s">
        <v>57</v>
      </c>
      <c r="O680" t="s">
        <v>58</v>
      </c>
      <c r="P680" t="s">
        <v>35</v>
      </c>
      <c r="Q680" s="1">
        <v>44456</v>
      </c>
      <c r="R680" s="6">
        <f>Data_Table[[#This Row],[Shipping Date]]-Data_Table[[#This Row],[Order Date]]</f>
        <v>56</v>
      </c>
      <c r="S680" s="10">
        <v>1.18</v>
      </c>
      <c r="T680" s="10">
        <v>1.88</v>
      </c>
      <c r="U680" s="10">
        <v>0.7</v>
      </c>
      <c r="V680">
        <v>8</v>
      </c>
      <c r="W680" s="5">
        <v>9.44</v>
      </c>
      <c r="X680" s="3">
        <v>0.05</v>
      </c>
      <c r="Y680" s="5">
        <v>0.47</v>
      </c>
      <c r="Z680" s="5">
        <v>8.9700000000000006</v>
      </c>
      <c r="AA680" s="5">
        <v>1.49</v>
      </c>
      <c r="AB680" s="5">
        <v>10.46</v>
      </c>
    </row>
    <row r="681" spans="1:28">
      <c r="A681" t="s">
        <v>1602</v>
      </c>
      <c r="B681" s="1">
        <v>44401</v>
      </c>
      <c r="C681" s="6">
        <f t="shared" si="31"/>
        <v>2021</v>
      </c>
      <c r="D681" s="9" t="str">
        <f t="shared" si="30"/>
        <v>Q3</v>
      </c>
      <c r="E681" s="7">
        <f t="shared" si="32"/>
        <v>7</v>
      </c>
      <c r="F681" t="s">
        <v>1603</v>
      </c>
      <c r="G681" t="s">
        <v>304</v>
      </c>
      <c r="H681" t="s">
        <v>45</v>
      </c>
      <c r="I681" t="s">
        <v>45</v>
      </c>
      <c r="J681" t="s">
        <v>107</v>
      </c>
      <c r="K681" t="s">
        <v>62</v>
      </c>
      <c r="L681" t="s">
        <v>176</v>
      </c>
      <c r="M681" t="s">
        <v>384</v>
      </c>
      <c r="N681" t="s">
        <v>50</v>
      </c>
      <c r="O681" t="s">
        <v>58</v>
      </c>
      <c r="P681" t="s">
        <v>35</v>
      </c>
      <c r="Q681" s="1">
        <v>44440</v>
      </c>
      <c r="R681" s="6">
        <f>Data_Table[[#This Row],[Shipping Date]]-Data_Table[[#This Row],[Order Date]]</f>
        <v>39</v>
      </c>
      <c r="S681" s="10">
        <v>1.19</v>
      </c>
      <c r="T681" s="10">
        <v>1.98</v>
      </c>
      <c r="U681" s="10">
        <v>0.79</v>
      </c>
      <c r="V681">
        <v>21</v>
      </c>
      <c r="W681" s="5">
        <v>24.99</v>
      </c>
      <c r="X681" s="3">
        <v>0.01</v>
      </c>
      <c r="Y681" s="5">
        <v>0.25</v>
      </c>
      <c r="Z681" s="5">
        <v>24.74</v>
      </c>
      <c r="AA681" s="5">
        <v>4.7699999999999996</v>
      </c>
      <c r="AB681" s="5">
        <v>29.51</v>
      </c>
    </row>
    <row r="682" spans="1:28">
      <c r="A682" t="s">
        <v>1604</v>
      </c>
      <c r="B682" s="1">
        <v>44401</v>
      </c>
      <c r="C682" s="6">
        <f t="shared" si="31"/>
        <v>2021</v>
      </c>
      <c r="D682" s="9" t="str">
        <f t="shared" si="30"/>
        <v>Q3</v>
      </c>
      <c r="E682" s="7">
        <f t="shared" si="32"/>
        <v>7</v>
      </c>
      <c r="F682" t="s">
        <v>362</v>
      </c>
      <c r="G682" t="s">
        <v>308</v>
      </c>
      <c r="H682" t="s">
        <v>27</v>
      </c>
      <c r="I682" t="s">
        <v>28</v>
      </c>
      <c r="J682" t="s">
        <v>29</v>
      </c>
      <c r="K682" t="s">
        <v>150</v>
      </c>
      <c r="L682" t="s">
        <v>176</v>
      </c>
      <c r="M682" t="s">
        <v>388</v>
      </c>
      <c r="N682" t="s">
        <v>57</v>
      </c>
      <c r="O682" t="s">
        <v>51</v>
      </c>
      <c r="P682" t="s">
        <v>35</v>
      </c>
      <c r="Q682" s="1">
        <v>44430</v>
      </c>
      <c r="R682" s="6">
        <f>Data_Table[[#This Row],[Shipping Date]]-Data_Table[[#This Row],[Order Date]]</f>
        <v>29</v>
      </c>
      <c r="S682" s="10">
        <v>1.76</v>
      </c>
      <c r="T682" s="10">
        <v>2.94</v>
      </c>
      <c r="U682" s="10">
        <v>1.18</v>
      </c>
      <c r="V682">
        <v>35</v>
      </c>
      <c r="W682" s="5">
        <v>61.6</v>
      </c>
      <c r="X682" s="3">
        <v>0.09</v>
      </c>
      <c r="Y682" s="5">
        <v>5.54</v>
      </c>
      <c r="Z682" s="5">
        <v>56.06</v>
      </c>
      <c r="AA682" s="5">
        <v>0.81</v>
      </c>
      <c r="AB682" s="5">
        <v>56.87</v>
      </c>
    </row>
    <row r="683" spans="1:28">
      <c r="A683" t="s">
        <v>1605</v>
      </c>
      <c r="B683" s="1">
        <v>44402</v>
      </c>
      <c r="C683" s="6">
        <f t="shared" si="31"/>
        <v>2021</v>
      </c>
      <c r="D683" s="9" t="str">
        <f t="shared" si="30"/>
        <v>Q3</v>
      </c>
      <c r="E683" s="7">
        <f t="shared" si="32"/>
        <v>7</v>
      </c>
      <c r="F683" t="s">
        <v>1606</v>
      </c>
      <c r="G683" t="s">
        <v>312</v>
      </c>
      <c r="H683" t="s">
        <v>39</v>
      </c>
      <c r="I683" t="s">
        <v>39</v>
      </c>
      <c r="J683" t="s">
        <v>107</v>
      </c>
      <c r="K683" t="s">
        <v>90</v>
      </c>
      <c r="L683" t="s">
        <v>73</v>
      </c>
      <c r="M683" t="s">
        <v>392</v>
      </c>
      <c r="N683" t="s">
        <v>33</v>
      </c>
      <c r="O683" t="s">
        <v>58</v>
      </c>
      <c r="P683" t="s">
        <v>35</v>
      </c>
      <c r="Q683" s="1">
        <v>44409</v>
      </c>
      <c r="R683" s="6">
        <f>Data_Table[[#This Row],[Shipping Date]]-Data_Table[[#This Row],[Order Date]]</f>
        <v>7</v>
      </c>
      <c r="S683" s="10">
        <v>1.98</v>
      </c>
      <c r="T683" s="10">
        <v>3.15</v>
      </c>
      <c r="U683" s="10">
        <v>1.17</v>
      </c>
      <c r="V683">
        <v>17</v>
      </c>
      <c r="W683" s="5">
        <v>33.659999999999997</v>
      </c>
      <c r="X683" s="3">
        <v>0.05</v>
      </c>
      <c r="Y683" s="5">
        <v>1.68</v>
      </c>
      <c r="Z683" s="5">
        <v>31.98</v>
      </c>
      <c r="AA683" s="5">
        <v>0.49</v>
      </c>
      <c r="AB683" s="5">
        <v>32.47</v>
      </c>
    </row>
    <row r="684" spans="1:28">
      <c r="A684" t="s">
        <v>1607</v>
      </c>
      <c r="B684" s="1">
        <v>44403</v>
      </c>
      <c r="C684" s="6">
        <f t="shared" si="31"/>
        <v>2021</v>
      </c>
      <c r="D684" s="9" t="str">
        <f t="shared" si="30"/>
        <v>Q3</v>
      </c>
      <c r="E684" s="7">
        <f t="shared" si="32"/>
        <v>7</v>
      </c>
      <c r="F684" t="s">
        <v>1608</v>
      </c>
      <c r="G684" t="s">
        <v>316</v>
      </c>
      <c r="H684" t="s">
        <v>45</v>
      </c>
      <c r="I684" t="s">
        <v>45</v>
      </c>
      <c r="J684" t="s">
        <v>72</v>
      </c>
      <c r="K684" t="s">
        <v>66</v>
      </c>
      <c r="L684" t="s">
        <v>31</v>
      </c>
      <c r="M684" t="s">
        <v>396</v>
      </c>
      <c r="N684" t="s">
        <v>57</v>
      </c>
      <c r="O684" t="s">
        <v>34</v>
      </c>
      <c r="P684" t="s">
        <v>52</v>
      </c>
      <c r="Q684" s="1">
        <v>44404</v>
      </c>
      <c r="R684" s="6">
        <f>Data_Table[[#This Row],[Shipping Date]]-Data_Table[[#This Row],[Order Date]]</f>
        <v>1</v>
      </c>
      <c r="S684" s="10">
        <v>4.59</v>
      </c>
      <c r="T684" s="10">
        <v>7.28</v>
      </c>
      <c r="U684" s="10">
        <v>2.69</v>
      </c>
      <c r="V684">
        <v>20</v>
      </c>
      <c r="W684" s="5">
        <v>91.8</v>
      </c>
      <c r="X684" s="3">
        <v>0.1</v>
      </c>
      <c r="Y684" s="5">
        <v>9.18</v>
      </c>
      <c r="Z684" s="5">
        <v>82.62</v>
      </c>
      <c r="AA684" s="5">
        <v>11.15</v>
      </c>
      <c r="AB684" s="5">
        <v>93.77</v>
      </c>
    </row>
    <row r="685" spans="1:28">
      <c r="A685" t="s">
        <v>1609</v>
      </c>
      <c r="B685" s="1">
        <v>44403</v>
      </c>
      <c r="C685" s="6">
        <f t="shared" si="31"/>
        <v>2021</v>
      </c>
      <c r="D685" s="9" t="str">
        <f t="shared" si="30"/>
        <v>Q3</v>
      </c>
      <c r="E685" s="7">
        <f t="shared" si="32"/>
        <v>7</v>
      </c>
      <c r="F685" t="s">
        <v>1610</v>
      </c>
      <c r="G685" t="s">
        <v>320</v>
      </c>
      <c r="H685" t="s">
        <v>27</v>
      </c>
      <c r="I685" t="s">
        <v>28</v>
      </c>
      <c r="J685" t="s">
        <v>29</v>
      </c>
      <c r="K685" t="s">
        <v>150</v>
      </c>
      <c r="L685" t="s">
        <v>176</v>
      </c>
      <c r="M685" t="s">
        <v>400</v>
      </c>
      <c r="N685" t="s">
        <v>33</v>
      </c>
      <c r="O685" t="s">
        <v>34</v>
      </c>
      <c r="P685" t="s">
        <v>35</v>
      </c>
      <c r="Q685" s="1">
        <v>44443</v>
      </c>
      <c r="R685" s="6">
        <f>Data_Table[[#This Row],[Shipping Date]]-Data_Table[[#This Row],[Order Date]]</f>
        <v>40</v>
      </c>
      <c r="S685" s="10">
        <v>4.53</v>
      </c>
      <c r="T685" s="10">
        <v>7.3</v>
      </c>
      <c r="U685" s="10">
        <v>2.77</v>
      </c>
      <c r="V685">
        <v>12</v>
      </c>
      <c r="W685" s="5">
        <v>54.36</v>
      </c>
      <c r="X685" s="3">
        <v>0.03</v>
      </c>
      <c r="Y685" s="5">
        <v>1.63</v>
      </c>
      <c r="Z685" s="5">
        <v>52.73</v>
      </c>
      <c r="AA685" s="5">
        <v>7.72</v>
      </c>
      <c r="AB685" s="5">
        <v>60.45</v>
      </c>
    </row>
    <row r="686" spans="1:28">
      <c r="A686" t="s">
        <v>1611</v>
      </c>
      <c r="B686" s="1">
        <v>44406</v>
      </c>
      <c r="C686" s="6">
        <f t="shared" si="31"/>
        <v>2021</v>
      </c>
      <c r="D686" s="9" t="str">
        <f t="shared" si="30"/>
        <v>Q3</v>
      </c>
      <c r="E686" s="7">
        <f t="shared" si="32"/>
        <v>7</v>
      </c>
      <c r="F686" t="s">
        <v>1612</v>
      </c>
      <c r="G686" t="s">
        <v>323</v>
      </c>
      <c r="H686" t="s">
        <v>39</v>
      </c>
      <c r="I686" t="s">
        <v>39</v>
      </c>
      <c r="J686" t="s">
        <v>29</v>
      </c>
      <c r="K686" t="s">
        <v>62</v>
      </c>
      <c r="L686" t="s">
        <v>176</v>
      </c>
      <c r="M686" t="s">
        <v>404</v>
      </c>
      <c r="N686" t="s">
        <v>50</v>
      </c>
      <c r="O686" t="s">
        <v>34</v>
      </c>
      <c r="P686" t="s">
        <v>35</v>
      </c>
      <c r="Q686" s="1">
        <v>44422</v>
      </c>
      <c r="R686" s="6">
        <f>Data_Table[[#This Row],[Shipping Date]]-Data_Table[[#This Row],[Order Date]]</f>
        <v>16</v>
      </c>
      <c r="S686" s="10">
        <v>1.53</v>
      </c>
      <c r="T686" s="10">
        <v>2.78</v>
      </c>
      <c r="U686" s="10">
        <v>1.25</v>
      </c>
      <c r="V686">
        <v>38</v>
      </c>
      <c r="W686" s="5">
        <v>58.14</v>
      </c>
      <c r="X686" s="3">
        <v>0.1</v>
      </c>
      <c r="Y686" s="5">
        <v>5.81</v>
      </c>
      <c r="Z686" s="5">
        <v>52.33</v>
      </c>
      <c r="AA686" s="5">
        <v>1.34</v>
      </c>
      <c r="AB686" s="5">
        <v>53.67</v>
      </c>
    </row>
    <row r="687" spans="1:28">
      <c r="A687" t="s">
        <v>1613</v>
      </c>
      <c r="B687" s="1">
        <v>44406</v>
      </c>
      <c r="C687" s="6">
        <f t="shared" si="31"/>
        <v>2021</v>
      </c>
      <c r="D687" s="9" t="str">
        <f t="shared" si="30"/>
        <v>Q3</v>
      </c>
      <c r="E687" s="7">
        <f t="shared" si="32"/>
        <v>7</v>
      </c>
      <c r="F687" t="s">
        <v>1614</v>
      </c>
      <c r="G687" t="s">
        <v>327</v>
      </c>
      <c r="H687" t="s">
        <v>45</v>
      </c>
      <c r="I687" t="s">
        <v>45</v>
      </c>
      <c r="J687" t="s">
        <v>107</v>
      </c>
      <c r="K687" t="s">
        <v>66</v>
      </c>
      <c r="L687" t="s">
        <v>31</v>
      </c>
      <c r="M687" t="s">
        <v>408</v>
      </c>
      <c r="N687" t="s">
        <v>57</v>
      </c>
      <c r="O687" t="s">
        <v>34</v>
      </c>
      <c r="P687" t="s">
        <v>35</v>
      </c>
      <c r="Q687" s="1">
        <v>44440</v>
      </c>
      <c r="R687" s="6">
        <f>Data_Table[[#This Row],[Shipping Date]]-Data_Table[[#This Row],[Order Date]]</f>
        <v>34</v>
      </c>
      <c r="S687" s="10">
        <v>54.29</v>
      </c>
      <c r="T687" s="10">
        <v>90.48</v>
      </c>
      <c r="U687" s="10">
        <v>36.19</v>
      </c>
      <c r="V687">
        <v>15</v>
      </c>
      <c r="W687" s="5">
        <v>814.35</v>
      </c>
      <c r="X687" s="3">
        <v>0.01</v>
      </c>
      <c r="Y687" s="5">
        <v>8.14</v>
      </c>
      <c r="Z687" s="5">
        <v>806.21</v>
      </c>
      <c r="AA687" s="5">
        <v>19.989999999999998</v>
      </c>
      <c r="AB687" s="5">
        <v>826.2</v>
      </c>
    </row>
    <row r="688" spans="1:28">
      <c r="A688" t="s">
        <v>1615</v>
      </c>
      <c r="B688" s="1">
        <v>44407</v>
      </c>
      <c r="C688" s="6">
        <f t="shared" si="31"/>
        <v>2021</v>
      </c>
      <c r="D688" s="9" t="str">
        <f t="shared" si="30"/>
        <v>Q3</v>
      </c>
      <c r="E688" s="7">
        <f t="shared" si="32"/>
        <v>7</v>
      </c>
      <c r="F688" t="s">
        <v>1616</v>
      </c>
      <c r="G688" t="s">
        <v>331</v>
      </c>
      <c r="H688" t="s">
        <v>39</v>
      </c>
      <c r="I688" t="s">
        <v>39</v>
      </c>
      <c r="J688" t="s">
        <v>107</v>
      </c>
      <c r="K688" t="s">
        <v>150</v>
      </c>
      <c r="L688" t="s">
        <v>176</v>
      </c>
      <c r="M688" t="s">
        <v>412</v>
      </c>
      <c r="N688" t="s">
        <v>33</v>
      </c>
      <c r="O688" t="s">
        <v>41</v>
      </c>
      <c r="P688" t="s">
        <v>52</v>
      </c>
      <c r="Q688" s="1">
        <v>44440</v>
      </c>
      <c r="R688" s="6">
        <f>Data_Table[[#This Row],[Shipping Date]]-Data_Table[[#This Row],[Order Date]]</f>
        <v>33</v>
      </c>
      <c r="S688" s="10">
        <v>2.29</v>
      </c>
      <c r="T688" s="10">
        <v>3.69</v>
      </c>
      <c r="U688" s="10">
        <v>1.4</v>
      </c>
      <c r="V688">
        <v>48</v>
      </c>
      <c r="W688" s="5">
        <v>109.92</v>
      </c>
      <c r="X688" s="3">
        <v>0.1</v>
      </c>
      <c r="Y688" s="5">
        <v>10.99</v>
      </c>
      <c r="Z688" s="5">
        <v>98.93</v>
      </c>
      <c r="AA688" s="5">
        <v>0.5</v>
      </c>
      <c r="AB688" s="5">
        <v>99.43</v>
      </c>
    </row>
    <row r="689" spans="1:28">
      <c r="A689" t="s">
        <v>1617</v>
      </c>
      <c r="B689" s="1">
        <v>44407</v>
      </c>
      <c r="C689" s="6">
        <f t="shared" si="31"/>
        <v>2021</v>
      </c>
      <c r="D689" s="9" t="str">
        <f t="shared" si="30"/>
        <v>Q3</v>
      </c>
      <c r="E689" s="7">
        <f t="shared" si="32"/>
        <v>7</v>
      </c>
      <c r="F689" t="s">
        <v>1618</v>
      </c>
      <c r="G689" t="s">
        <v>335</v>
      </c>
      <c r="H689" t="s">
        <v>39</v>
      </c>
      <c r="I689" t="s">
        <v>39</v>
      </c>
      <c r="J689" t="s">
        <v>107</v>
      </c>
      <c r="K689" t="s">
        <v>167</v>
      </c>
      <c r="L689" t="s">
        <v>31</v>
      </c>
      <c r="M689" t="s">
        <v>417</v>
      </c>
      <c r="N689" t="s">
        <v>57</v>
      </c>
      <c r="O689" t="s">
        <v>51</v>
      </c>
      <c r="P689" t="s">
        <v>52</v>
      </c>
      <c r="Q689" s="1">
        <v>44464</v>
      </c>
      <c r="R689" s="6">
        <f>Data_Table[[#This Row],[Shipping Date]]-Data_Table[[#This Row],[Order Date]]</f>
        <v>57</v>
      </c>
      <c r="S689" s="10">
        <v>14.7</v>
      </c>
      <c r="T689" s="10">
        <v>29.99</v>
      </c>
      <c r="U689" s="10">
        <v>15.29</v>
      </c>
      <c r="V689">
        <v>27</v>
      </c>
      <c r="W689" s="5">
        <v>396.9</v>
      </c>
      <c r="X689" s="3">
        <v>0.05</v>
      </c>
      <c r="Y689" s="5">
        <v>19.850000000000001</v>
      </c>
      <c r="Z689" s="5">
        <v>377.06</v>
      </c>
      <c r="AA689" s="5">
        <v>5.5</v>
      </c>
      <c r="AB689" s="5">
        <v>382.56</v>
      </c>
    </row>
    <row r="690" spans="1:28">
      <c r="A690" t="s">
        <v>1619</v>
      </c>
      <c r="B690" s="1">
        <v>44409</v>
      </c>
      <c r="C690" s="6">
        <f t="shared" si="31"/>
        <v>2021</v>
      </c>
      <c r="D690" s="9" t="str">
        <f t="shared" si="30"/>
        <v>Q3</v>
      </c>
      <c r="E690" s="7">
        <f t="shared" si="32"/>
        <v>8</v>
      </c>
      <c r="F690" t="s">
        <v>1620</v>
      </c>
      <c r="G690" t="s">
        <v>339</v>
      </c>
      <c r="H690" t="s">
        <v>45</v>
      </c>
      <c r="I690" t="s">
        <v>45</v>
      </c>
      <c r="J690" t="s">
        <v>107</v>
      </c>
      <c r="K690" t="s">
        <v>30</v>
      </c>
      <c r="L690" t="s">
        <v>73</v>
      </c>
      <c r="M690" t="s">
        <v>421</v>
      </c>
      <c r="N690" t="s">
        <v>33</v>
      </c>
      <c r="O690" t="s">
        <v>58</v>
      </c>
      <c r="P690" t="s">
        <v>35</v>
      </c>
      <c r="Q690" s="1">
        <v>44410</v>
      </c>
      <c r="R690" s="6">
        <f>Data_Table[[#This Row],[Shipping Date]]-Data_Table[[#This Row],[Order Date]]</f>
        <v>1</v>
      </c>
      <c r="S690" s="10">
        <v>42.11</v>
      </c>
      <c r="T690" s="10">
        <v>80.98</v>
      </c>
      <c r="U690" s="10">
        <v>38.869999999999997</v>
      </c>
      <c r="V690">
        <v>22</v>
      </c>
      <c r="W690" s="5">
        <v>926.42</v>
      </c>
      <c r="X690" s="3">
        <v>0.1</v>
      </c>
      <c r="Y690" s="5">
        <v>92.64</v>
      </c>
      <c r="Z690" s="5">
        <v>833.78</v>
      </c>
      <c r="AA690" s="5">
        <v>7.18</v>
      </c>
      <c r="AB690" s="5">
        <v>840.96</v>
      </c>
    </row>
    <row r="691" spans="1:28">
      <c r="A691" t="s">
        <v>1621</v>
      </c>
      <c r="B691" s="1">
        <v>44410</v>
      </c>
      <c r="C691" s="6">
        <f t="shared" si="31"/>
        <v>2021</v>
      </c>
      <c r="D691" s="9" t="str">
        <f t="shared" si="30"/>
        <v>Q3</v>
      </c>
      <c r="E691" s="7">
        <f t="shared" si="32"/>
        <v>8</v>
      </c>
      <c r="F691" t="s">
        <v>912</v>
      </c>
      <c r="G691" t="s">
        <v>343</v>
      </c>
      <c r="H691" t="s">
        <v>27</v>
      </c>
      <c r="I691" t="s">
        <v>28</v>
      </c>
      <c r="J691" t="s">
        <v>107</v>
      </c>
      <c r="K691" t="s">
        <v>416</v>
      </c>
      <c r="L691" t="s">
        <v>31</v>
      </c>
      <c r="M691" t="s">
        <v>425</v>
      </c>
      <c r="N691" t="s">
        <v>50</v>
      </c>
      <c r="O691" t="s">
        <v>51</v>
      </c>
      <c r="P691" t="s">
        <v>35</v>
      </c>
      <c r="Q691" s="1">
        <v>44433</v>
      </c>
      <c r="R691" s="6">
        <f>Data_Table[[#This Row],[Shipping Date]]-Data_Table[[#This Row],[Order Date]]</f>
        <v>23</v>
      </c>
      <c r="S691" s="10">
        <v>216</v>
      </c>
      <c r="T691" s="10">
        <v>449.99</v>
      </c>
      <c r="U691" s="10">
        <v>233.99</v>
      </c>
      <c r="V691">
        <v>29</v>
      </c>
      <c r="W691" s="5">
        <v>6264</v>
      </c>
      <c r="X691" s="3">
        <v>0</v>
      </c>
      <c r="Y691" s="5">
        <v>0</v>
      </c>
      <c r="Z691" s="5">
        <v>6264</v>
      </c>
      <c r="AA691" s="5">
        <v>24.49</v>
      </c>
      <c r="AB691" s="5">
        <v>6288.49</v>
      </c>
    </row>
    <row r="692" spans="1:28">
      <c r="A692" t="s">
        <v>1622</v>
      </c>
      <c r="B692" s="1">
        <v>44410</v>
      </c>
      <c r="C692" s="6">
        <f t="shared" si="31"/>
        <v>2021</v>
      </c>
      <c r="D692" s="9" t="str">
        <f t="shared" si="30"/>
        <v>Q3</v>
      </c>
      <c r="E692" s="7">
        <f t="shared" si="32"/>
        <v>8</v>
      </c>
      <c r="F692" t="s">
        <v>1623</v>
      </c>
      <c r="G692" t="s">
        <v>347</v>
      </c>
      <c r="H692" t="s">
        <v>27</v>
      </c>
      <c r="I692" t="s">
        <v>28</v>
      </c>
      <c r="J692" t="s">
        <v>72</v>
      </c>
      <c r="K692" t="s">
        <v>62</v>
      </c>
      <c r="L692" t="s">
        <v>31</v>
      </c>
      <c r="M692" t="s">
        <v>429</v>
      </c>
      <c r="N692" t="s">
        <v>57</v>
      </c>
      <c r="O692" t="s">
        <v>34</v>
      </c>
      <c r="P692" t="s">
        <v>35</v>
      </c>
      <c r="Q692" s="1">
        <v>44417</v>
      </c>
      <c r="R692" s="6">
        <f>Data_Table[[#This Row],[Shipping Date]]-Data_Table[[#This Row],[Order Date]]</f>
        <v>7</v>
      </c>
      <c r="S692" s="10">
        <v>12.39</v>
      </c>
      <c r="T692" s="10">
        <v>19.98</v>
      </c>
      <c r="U692" s="10">
        <v>7.59</v>
      </c>
      <c r="V692">
        <v>44</v>
      </c>
      <c r="W692" s="5">
        <v>545.16</v>
      </c>
      <c r="X692" s="3">
        <v>7.0000000000000007E-2</v>
      </c>
      <c r="Y692" s="5">
        <v>38.159999999999997</v>
      </c>
      <c r="Z692" s="5">
        <v>507</v>
      </c>
      <c r="AA692" s="5">
        <v>5.77</v>
      </c>
      <c r="AB692" s="5">
        <v>512.77</v>
      </c>
    </row>
    <row r="693" spans="1:28">
      <c r="A693" t="s">
        <v>1624</v>
      </c>
      <c r="B693" s="1">
        <v>44411</v>
      </c>
      <c r="C693" s="6">
        <f t="shared" si="31"/>
        <v>2021</v>
      </c>
      <c r="D693" s="9" t="str">
        <f t="shared" si="30"/>
        <v>Q3</v>
      </c>
      <c r="E693" s="7">
        <f t="shared" si="32"/>
        <v>8</v>
      </c>
      <c r="F693" t="s">
        <v>1625</v>
      </c>
      <c r="G693" t="s">
        <v>351</v>
      </c>
      <c r="H693" t="s">
        <v>39</v>
      </c>
      <c r="I693" t="s">
        <v>39</v>
      </c>
      <c r="J693" t="s">
        <v>29</v>
      </c>
      <c r="K693" t="s">
        <v>525</v>
      </c>
      <c r="L693" t="s">
        <v>48</v>
      </c>
      <c r="M693" t="s">
        <v>434</v>
      </c>
      <c r="N693" t="s">
        <v>33</v>
      </c>
      <c r="O693" t="s">
        <v>41</v>
      </c>
      <c r="P693" t="s">
        <v>35</v>
      </c>
      <c r="Q693" s="1">
        <v>44441</v>
      </c>
      <c r="R693" s="6">
        <f>Data_Table[[#This Row],[Shipping Date]]-Data_Table[[#This Row],[Order Date]]</f>
        <v>30</v>
      </c>
      <c r="S693" s="10">
        <v>1.33</v>
      </c>
      <c r="T693" s="10">
        <v>2.08</v>
      </c>
      <c r="U693" s="10">
        <v>0.75</v>
      </c>
      <c r="V693">
        <v>20</v>
      </c>
      <c r="W693" s="5">
        <v>26.6</v>
      </c>
      <c r="X693" s="3">
        <v>0.1</v>
      </c>
      <c r="Y693" s="5">
        <v>2.66</v>
      </c>
      <c r="Z693" s="5">
        <v>23.94</v>
      </c>
      <c r="AA693" s="5">
        <v>1.49</v>
      </c>
      <c r="AB693" s="5">
        <v>25.43</v>
      </c>
    </row>
    <row r="694" spans="1:28">
      <c r="A694" t="s">
        <v>1626</v>
      </c>
      <c r="B694" s="1">
        <v>44415</v>
      </c>
      <c r="C694" s="6">
        <f t="shared" si="31"/>
        <v>2021</v>
      </c>
      <c r="D694" s="9" t="str">
        <f t="shared" si="30"/>
        <v>Q3</v>
      </c>
      <c r="E694" s="7">
        <f t="shared" si="32"/>
        <v>8</v>
      </c>
      <c r="F694" t="s">
        <v>1627</v>
      </c>
      <c r="G694" t="s">
        <v>355</v>
      </c>
      <c r="H694" t="s">
        <v>45</v>
      </c>
      <c r="I694" t="s">
        <v>45</v>
      </c>
      <c r="J694" t="s">
        <v>29</v>
      </c>
      <c r="K694" t="s">
        <v>433</v>
      </c>
      <c r="L694" t="s">
        <v>73</v>
      </c>
      <c r="M694" t="s">
        <v>438</v>
      </c>
      <c r="N694" t="s">
        <v>33</v>
      </c>
      <c r="O694" t="s">
        <v>51</v>
      </c>
      <c r="P694" t="s">
        <v>35</v>
      </c>
      <c r="Q694" s="1">
        <v>44447</v>
      </c>
      <c r="R694" s="6">
        <f>Data_Table[[#This Row],[Shipping Date]]-Data_Table[[#This Row],[Order Date]]</f>
        <v>32</v>
      </c>
      <c r="S694" s="10">
        <v>2.59</v>
      </c>
      <c r="T694" s="10">
        <v>3.98</v>
      </c>
      <c r="U694" s="10">
        <v>1.39</v>
      </c>
      <c r="V694">
        <v>16</v>
      </c>
      <c r="W694" s="5">
        <v>41.44</v>
      </c>
      <c r="X694" s="3">
        <v>0.09</v>
      </c>
      <c r="Y694" s="5">
        <v>3.73</v>
      </c>
      <c r="Z694" s="5">
        <v>37.71</v>
      </c>
      <c r="AA694" s="5">
        <v>2.97</v>
      </c>
      <c r="AB694" s="5">
        <v>40.68</v>
      </c>
    </row>
    <row r="695" spans="1:28">
      <c r="A695" t="s">
        <v>1628</v>
      </c>
      <c r="B695" s="1">
        <v>44416</v>
      </c>
      <c r="C695" s="6">
        <f t="shared" si="31"/>
        <v>2021</v>
      </c>
      <c r="D695" s="9" t="str">
        <f t="shared" si="30"/>
        <v>Q3</v>
      </c>
      <c r="E695" s="7">
        <f t="shared" si="32"/>
        <v>8</v>
      </c>
      <c r="F695" t="s">
        <v>1629</v>
      </c>
      <c r="G695" t="s">
        <v>359</v>
      </c>
      <c r="H695" t="s">
        <v>27</v>
      </c>
      <c r="I695" t="s">
        <v>28</v>
      </c>
      <c r="J695" t="s">
        <v>29</v>
      </c>
      <c r="K695" t="s">
        <v>90</v>
      </c>
      <c r="L695" t="s">
        <v>176</v>
      </c>
      <c r="M695" t="s">
        <v>442</v>
      </c>
      <c r="N695" t="s">
        <v>50</v>
      </c>
      <c r="O695" t="s">
        <v>58</v>
      </c>
      <c r="P695" t="s">
        <v>52</v>
      </c>
      <c r="Q695" s="1">
        <v>44421</v>
      </c>
      <c r="R695" s="6">
        <f>Data_Table[[#This Row],[Shipping Date]]-Data_Table[[#This Row],[Order Date]]</f>
        <v>5</v>
      </c>
      <c r="S695" s="10">
        <v>5.33</v>
      </c>
      <c r="T695" s="10">
        <v>8.6</v>
      </c>
      <c r="U695" s="10">
        <v>3.27</v>
      </c>
      <c r="V695">
        <v>15</v>
      </c>
      <c r="W695" s="5">
        <v>79.95</v>
      </c>
      <c r="X695" s="3">
        <v>0.04</v>
      </c>
      <c r="Y695" s="5">
        <v>3.2</v>
      </c>
      <c r="Z695" s="5">
        <v>76.75</v>
      </c>
      <c r="AA695" s="5">
        <v>6.19</v>
      </c>
      <c r="AB695" s="5">
        <v>82.94</v>
      </c>
    </row>
    <row r="696" spans="1:28">
      <c r="A696" t="s">
        <v>1630</v>
      </c>
      <c r="B696" s="1">
        <v>44419</v>
      </c>
      <c r="C696" s="6">
        <f t="shared" si="31"/>
        <v>2021</v>
      </c>
      <c r="D696" s="9" t="str">
        <f t="shared" si="30"/>
        <v>Q3</v>
      </c>
      <c r="E696" s="7">
        <f t="shared" si="32"/>
        <v>8</v>
      </c>
      <c r="F696" t="s">
        <v>1631</v>
      </c>
      <c r="G696" t="s">
        <v>363</v>
      </c>
      <c r="H696" t="s">
        <v>27</v>
      </c>
      <c r="I696" t="s">
        <v>28</v>
      </c>
      <c r="J696" t="s">
        <v>72</v>
      </c>
      <c r="K696" t="s">
        <v>66</v>
      </c>
      <c r="L696" t="s">
        <v>176</v>
      </c>
      <c r="M696" t="s">
        <v>446</v>
      </c>
      <c r="N696" t="s">
        <v>33</v>
      </c>
      <c r="O696" t="s">
        <v>34</v>
      </c>
      <c r="P696" t="s">
        <v>35</v>
      </c>
      <c r="Q696" s="1">
        <v>44437</v>
      </c>
      <c r="R696" s="6">
        <f>Data_Table[[#This Row],[Shipping Date]]-Data_Table[[#This Row],[Order Date]]</f>
        <v>18</v>
      </c>
      <c r="S696" s="10">
        <v>377.99</v>
      </c>
      <c r="T696" s="10">
        <v>599.99</v>
      </c>
      <c r="U696" s="10">
        <v>222</v>
      </c>
      <c r="V696">
        <v>46</v>
      </c>
      <c r="W696" s="5">
        <v>17387.54</v>
      </c>
      <c r="X696" s="3">
        <v>7.0000000000000007E-2</v>
      </c>
      <c r="Y696" s="5">
        <v>1217.1300000000001</v>
      </c>
      <c r="Z696" s="5">
        <v>16170.41</v>
      </c>
      <c r="AA696" s="5">
        <v>24.49</v>
      </c>
      <c r="AB696" s="5">
        <v>16194.9</v>
      </c>
    </row>
    <row r="697" spans="1:28">
      <c r="A697" t="s">
        <v>1632</v>
      </c>
      <c r="B697" s="1">
        <v>44419</v>
      </c>
      <c r="C697" s="6">
        <f t="shared" si="31"/>
        <v>2021</v>
      </c>
      <c r="D697" s="9" t="str">
        <f t="shared" si="30"/>
        <v>Q3</v>
      </c>
      <c r="E697" s="7">
        <f t="shared" si="32"/>
        <v>8</v>
      </c>
      <c r="F697" t="s">
        <v>1633</v>
      </c>
      <c r="G697" t="s">
        <v>367</v>
      </c>
      <c r="H697" t="s">
        <v>39</v>
      </c>
      <c r="I697" t="s">
        <v>39</v>
      </c>
      <c r="J697" t="s">
        <v>46</v>
      </c>
      <c r="K697" t="s">
        <v>116</v>
      </c>
      <c r="L697" t="s">
        <v>176</v>
      </c>
      <c r="M697" t="s">
        <v>449</v>
      </c>
      <c r="N697" t="s">
        <v>33</v>
      </c>
      <c r="O697" t="s">
        <v>41</v>
      </c>
      <c r="P697" t="s">
        <v>35</v>
      </c>
      <c r="Q697" s="1">
        <v>44425</v>
      </c>
      <c r="R697" s="6">
        <f>Data_Table[[#This Row],[Shipping Date]]-Data_Table[[#This Row],[Order Date]]</f>
        <v>6</v>
      </c>
      <c r="S697" s="10">
        <v>1.76</v>
      </c>
      <c r="T697" s="10">
        <v>2.94</v>
      </c>
      <c r="U697" s="10">
        <v>1.18</v>
      </c>
      <c r="V697">
        <v>39</v>
      </c>
      <c r="W697" s="5">
        <v>68.64</v>
      </c>
      <c r="X697" s="3">
        <v>0.04</v>
      </c>
      <c r="Y697" s="5">
        <v>2.75</v>
      </c>
      <c r="Z697" s="5">
        <v>65.89</v>
      </c>
      <c r="AA697" s="5">
        <v>0.81</v>
      </c>
      <c r="AB697" s="5">
        <v>66.7</v>
      </c>
    </row>
    <row r="698" spans="1:28">
      <c r="A698" t="s">
        <v>1634</v>
      </c>
      <c r="B698" s="1">
        <v>44419</v>
      </c>
      <c r="C698" s="6">
        <f t="shared" si="31"/>
        <v>2021</v>
      </c>
      <c r="D698" s="9" t="str">
        <f t="shared" si="30"/>
        <v>Q3</v>
      </c>
      <c r="E698" s="7">
        <f t="shared" si="32"/>
        <v>8</v>
      </c>
      <c r="F698" t="s">
        <v>1635</v>
      </c>
      <c r="G698" t="s">
        <v>371</v>
      </c>
      <c r="H698" t="s">
        <v>45</v>
      </c>
      <c r="I698" t="s">
        <v>45</v>
      </c>
      <c r="J698" t="s">
        <v>72</v>
      </c>
      <c r="K698" t="s">
        <v>416</v>
      </c>
      <c r="L698" t="s">
        <v>176</v>
      </c>
      <c r="M698" t="s">
        <v>452</v>
      </c>
      <c r="N698" t="s">
        <v>50</v>
      </c>
      <c r="O698" t="s">
        <v>51</v>
      </c>
      <c r="P698" t="s">
        <v>52</v>
      </c>
      <c r="Q698" s="1">
        <v>44420</v>
      </c>
      <c r="R698" s="6">
        <f>Data_Table[[#This Row],[Shipping Date]]-Data_Table[[#This Row],[Order Date]]</f>
        <v>1</v>
      </c>
      <c r="S698" s="10">
        <v>10.07</v>
      </c>
      <c r="T698" s="10">
        <v>15.98</v>
      </c>
      <c r="U698" s="10">
        <v>5.91</v>
      </c>
      <c r="V698">
        <v>7</v>
      </c>
      <c r="W698" s="5">
        <v>70.489999999999995</v>
      </c>
      <c r="X698" s="3">
        <v>0.04</v>
      </c>
      <c r="Y698" s="5">
        <v>2.82</v>
      </c>
      <c r="Z698" s="5">
        <v>67.67</v>
      </c>
      <c r="AA698" s="5">
        <v>4</v>
      </c>
      <c r="AB698" s="5">
        <v>71.67</v>
      </c>
    </row>
    <row r="699" spans="1:28">
      <c r="A699" t="s">
        <v>1636</v>
      </c>
      <c r="B699" s="1">
        <v>44420</v>
      </c>
      <c r="C699" s="6">
        <f t="shared" si="31"/>
        <v>2021</v>
      </c>
      <c r="D699" s="9" t="str">
        <f t="shared" si="30"/>
        <v>Q3</v>
      </c>
      <c r="E699" s="7">
        <f t="shared" si="32"/>
        <v>8</v>
      </c>
      <c r="F699" t="s">
        <v>1637</v>
      </c>
      <c r="G699" t="s">
        <v>375</v>
      </c>
      <c r="H699" t="s">
        <v>27</v>
      </c>
      <c r="I699" t="s">
        <v>28</v>
      </c>
      <c r="J699" t="s">
        <v>29</v>
      </c>
      <c r="K699" t="s">
        <v>125</v>
      </c>
      <c r="L699" t="s">
        <v>31</v>
      </c>
      <c r="M699" t="s">
        <v>455</v>
      </c>
      <c r="N699" t="s">
        <v>57</v>
      </c>
      <c r="O699" t="s">
        <v>58</v>
      </c>
      <c r="P699" t="s">
        <v>35</v>
      </c>
      <c r="Q699" s="1">
        <v>44453</v>
      </c>
      <c r="R699" s="6">
        <f>Data_Table[[#This Row],[Shipping Date]]-Data_Table[[#This Row],[Order Date]]</f>
        <v>33</v>
      </c>
      <c r="S699" s="10">
        <v>6.51</v>
      </c>
      <c r="T699" s="10">
        <v>30.98</v>
      </c>
      <c r="U699" s="10">
        <v>24.47</v>
      </c>
      <c r="V699">
        <v>8</v>
      </c>
      <c r="W699" s="5">
        <v>52.08</v>
      </c>
      <c r="X699" s="3">
        <v>0.06</v>
      </c>
      <c r="Y699" s="5">
        <v>3.12</v>
      </c>
      <c r="Z699" s="5">
        <v>48.96</v>
      </c>
      <c r="AA699" s="5">
        <v>6.5</v>
      </c>
      <c r="AB699" s="5">
        <v>55.46</v>
      </c>
    </row>
    <row r="700" spans="1:28">
      <c r="A700" t="s">
        <v>1638</v>
      </c>
      <c r="B700" s="1">
        <v>44422</v>
      </c>
      <c r="C700" s="6">
        <f t="shared" si="31"/>
        <v>2021</v>
      </c>
      <c r="D700" s="9" t="str">
        <f t="shared" si="30"/>
        <v>Q3</v>
      </c>
      <c r="E700" s="7">
        <f t="shared" si="32"/>
        <v>8</v>
      </c>
      <c r="F700" t="s">
        <v>1639</v>
      </c>
      <c r="G700" t="s">
        <v>379</v>
      </c>
      <c r="H700" t="s">
        <v>39</v>
      </c>
      <c r="I700" t="s">
        <v>39</v>
      </c>
      <c r="J700" t="s">
        <v>29</v>
      </c>
      <c r="K700" t="s">
        <v>62</v>
      </c>
      <c r="L700" t="s">
        <v>31</v>
      </c>
      <c r="M700" t="s">
        <v>458</v>
      </c>
      <c r="N700" t="s">
        <v>50</v>
      </c>
      <c r="O700" t="s">
        <v>58</v>
      </c>
      <c r="P700" t="s">
        <v>35</v>
      </c>
      <c r="Q700" s="1">
        <v>44436</v>
      </c>
      <c r="R700" s="6">
        <f>Data_Table[[#This Row],[Shipping Date]]-Data_Table[[#This Row],[Order Date]]</f>
        <v>14</v>
      </c>
      <c r="S700" s="10">
        <v>3.75</v>
      </c>
      <c r="T700" s="10">
        <v>7.08</v>
      </c>
      <c r="U700" s="10">
        <v>3.33</v>
      </c>
      <c r="V700">
        <v>48</v>
      </c>
      <c r="W700" s="5">
        <v>180</v>
      </c>
      <c r="X700" s="3">
        <v>0.03</v>
      </c>
      <c r="Y700" s="5">
        <v>5.4</v>
      </c>
      <c r="Z700" s="5">
        <v>174.6</v>
      </c>
      <c r="AA700" s="5">
        <v>2.35</v>
      </c>
      <c r="AB700" s="5">
        <v>176.95</v>
      </c>
    </row>
    <row r="701" spans="1:28">
      <c r="A701" t="s">
        <v>1640</v>
      </c>
      <c r="B701" s="1">
        <v>44423</v>
      </c>
      <c r="C701" s="6">
        <f t="shared" si="31"/>
        <v>2021</v>
      </c>
      <c r="D701" s="9" t="str">
        <f t="shared" si="30"/>
        <v>Q3</v>
      </c>
      <c r="E701" s="7">
        <f t="shared" si="32"/>
        <v>8</v>
      </c>
      <c r="F701" t="s">
        <v>1641</v>
      </c>
      <c r="G701" t="s">
        <v>383</v>
      </c>
      <c r="H701" t="s">
        <v>45</v>
      </c>
      <c r="I701" t="s">
        <v>45</v>
      </c>
      <c r="J701" t="s">
        <v>72</v>
      </c>
      <c r="K701" t="s">
        <v>66</v>
      </c>
      <c r="L701" t="s">
        <v>176</v>
      </c>
      <c r="M701" t="s">
        <v>461</v>
      </c>
      <c r="N701" t="s">
        <v>57</v>
      </c>
      <c r="O701" t="s">
        <v>58</v>
      </c>
      <c r="P701" t="s">
        <v>52</v>
      </c>
      <c r="Q701" s="1">
        <v>44442</v>
      </c>
      <c r="R701" s="6">
        <f>Data_Table[[#This Row],[Shipping Date]]-Data_Table[[#This Row],[Order Date]]</f>
        <v>19</v>
      </c>
      <c r="S701" s="10">
        <v>3.5</v>
      </c>
      <c r="T701" s="10">
        <v>5.74</v>
      </c>
      <c r="U701" s="10">
        <v>2.2400000000000002</v>
      </c>
      <c r="V701">
        <v>32</v>
      </c>
      <c r="W701" s="5">
        <v>112</v>
      </c>
      <c r="X701" s="3">
        <v>0.08</v>
      </c>
      <c r="Y701" s="5">
        <v>8.9600000000000009</v>
      </c>
      <c r="Z701" s="5">
        <v>103.04</v>
      </c>
      <c r="AA701" s="5">
        <v>5.01</v>
      </c>
      <c r="AB701" s="5">
        <v>108.05</v>
      </c>
    </row>
    <row r="702" spans="1:28">
      <c r="A702" t="s">
        <v>1642</v>
      </c>
      <c r="B702" s="1">
        <v>44429</v>
      </c>
      <c r="C702" s="6">
        <f t="shared" si="31"/>
        <v>2021</v>
      </c>
      <c r="D702" s="9" t="str">
        <f t="shared" si="30"/>
        <v>Q3</v>
      </c>
      <c r="E702" s="7">
        <f t="shared" si="32"/>
        <v>8</v>
      </c>
      <c r="F702" t="s">
        <v>1643</v>
      </c>
      <c r="G702" t="s">
        <v>387</v>
      </c>
      <c r="H702" t="s">
        <v>27</v>
      </c>
      <c r="I702" t="s">
        <v>28</v>
      </c>
      <c r="J702" t="s">
        <v>107</v>
      </c>
      <c r="K702" t="s">
        <v>416</v>
      </c>
      <c r="L702" t="s">
        <v>31</v>
      </c>
      <c r="M702" t="s">
        <v>464</v>
      </c>
      <c r="N702" t="s">
        <v>33</v>
      </c>
      <c r="O702" t="s">
        <v>41</v>
      </c>
      <c r="P702" t="s">
        <v>35</v>
      </c>
      <c r="Q702" s="1">
        <v>44489</v>
      </c>
      <c r="R702" s="6">
        <f>Data_Table[[#This Row],[Shipping Date]]-Data_Table[[#This Row],[Order Date]]</f>
        <v>60</v>
      </c>
      <c r="S702" s="10">
        <v>2.1800000000000002</v>
      </c>
      <c r="T702" s="10">
        <v>3.52</v>
      </c>
      <c r="U702" s="10">
        <v>1.34</v>
      </c>
      <c r="V702">
        <v>38</v>
      </c>
      <c r="W702" s="5">
        <v>82.84</v>
      </c>
      <c r="X702" s="3">
        <v>0.09</v>
      </c>
      <c r="Y702" s="5">
        <v>7.46</v>
      </c>
      <c r="Z702" s="5">
        <v>75.38</v>
      </c>
      <c r="AA702" s="5">
        <v>6.83</v>
      </c>
      <c r="AB702" s="5">
        <v>82.21</v>
      </c>
    </row>
    <row r="703" spans="1:28">
      <c r="A703" t="s">
        <v>1644</v>
      </c>
      <c r="B703" s="1">
        <v>44430</v>
      </c>
      <c r="C703" s="6">
        <f t="shared" si="31"/>
        <v>2021</v>
      </c>
      <c r="D703" s="9" t="str">
        <f t="shared" si="30"/>
        <v>Q3</v>
      </c>
      <c r="E703" s="7">
        <f t="shared" si="32"/>
        <v>8</v>
      </c>
      <c r="F703" t="s">
        <v>1645</v>
      </c>
      <c r="G703" t="s">
        <v>391</v>
      </c>
      <c r="H703" t="s">
        <v>39</v>
      </c>
      <c r="I703" t="s">
        <v>39</v>
      </c>
      <c r="J703" t="s">
        <v>107</v>
      </c>
      <c r="K703" t="s">
        <v>525</v>
      </c>
      <c r="L703" t="s">
        <v>48</v>
      </c>
      <c r="M703" t="s">
        <v>467</v>
      </c>
      <c r="N703" t="s">
        <v>57</v>
      </c>
      <c r="O703" t="s">
        <v>34</v>
      </c>
      <c r="P703" t="s">
        <v>35</v>
      </c>
      <c r="Q703" s="1">
        <v>44431</v>
      </c>
      <c r="R703" s="6">
        <f>Data_Table[[#This Row],[Shipping Date]]-Data_Table[[#This Row],[Order Date]]</f>
        <v>1</v>
      </c>
      <c r="S703" s="10">
        <v>10.07</v>
      </c>
      <c r="T703" s="10">
        <v>15.98</v>
      </c>
      <c r="U703" s="10">
        <v>5.91</v>
      </c>
      <c r="V703">
        <v>6</v>
      </c>
      <c r="W703" s="5">
        <v>60.42</v>
      </c>
      <c r="X703" s="3">
        <v>0.1</v>
      </c>
      <c r="Y703" s="5">
        <v>6.04</v>
      </c>
      <c r="Z703" s="5">
        <v>54.38</v>
      </c>
      <c r="AA703" s="5">
        <v>4</v>
      </c>
      <c r="AB703" s="5">
        <v>58.38</v>
      </c>
    </row>
    <row r="704" spans="1:28">
      <c r="A704" t="s">
        <v>1646</v>
      </c>
      <c r="B704" s="1">
        <v>44431</v>
      </c>
      <c r="C704" s="6">
        <f t="shared" si="31"/>
        <v>2021</v>
      </c>
      <c r="D704" s="9" t="str">
        <f t="shared" si="30"/>
        <v>Q3</v>
      </c>
      <c r="E704" s="7">
        <f t="shared" si="32"/>
        <v>8</v>
      </c>
      <c r="F704" t="s">
        <v>1647</v>
      </c>
      <c r="G704" t="s">
        <v>395</v>
      </c>
      <c r="H704" t="s">
        <v>45</v>
      </c>
      <c r="I704" t="s">
        <v>45</v>
      </c>
      <c r="J704" t="s">
        <v>46</v>
      </c>
      <c r="K704" t="s">
        <v>90</v>
      </c>
      <c r="L704" t="s">
        <v>48</v>
      </c>
      <c r="M704" t="s">
        <v>470</v>
      </c>
      <c r="N704" t="s">
        <v>33</v>
      </c>
      <c r="O704" t="s">
        <v>41</v>
      </c>
      <c r="P704" t="s">
        <v>52</v>
      </c>
      <c r="Q704" s="1">
        <v>44437</v>
      </c>
      <c r="R704" s="6">
        <f>Data_Table[[#This Row],[Shipping Date]]-Data_Table[[#This Row],[Order Date]]</f>
        <v>6</v>
      </c>
      <c r="S704" s="10">
        <v>3.53</v>
      </c>
      <c r="T704" s="10">
        <v>8.6199999999999992</v>
      </c>
      <c r="U704" s="10">
        <v>5.09</v>
      </c>
      <c r="V704">
        <v>8</v>
      </c>
      <c r="W704" s="5">
        <v>28.24</v>
      </c>
      <c r="X704" s="3">
        <v>0</v>
      </c>
      <c r="Y704" s="5">
        <v>0</v>
      </c>
      <c r="Z704" s="5">
        <v>28.24</v>
      </c>
      <c r="AA704" s="5">
        <v>4.5</v>
      </c>
      <c r="AB704" s="5">
        <v>32.74</v>
      </c>
    </row>
    <row r="705" spans="1:28">
      <c r="A705" t="s">
        <v>1648</v>
      </c>
      <c r="B705" s="1">
        <v>44432</v>
      </c>
      <c r="C705" s="6">
        <f t="shared" si="31"/>
        <v>2021</v>
      </c>
      <c r="D705" s="9" t="str">
        <f t="shared" si="30"/>
        <v>Q3</v>
      </c>
      <c r="E705" s="7">
        <f t="shared" si="32"/>
        <v>8</v>
      </c>
      <c r="F705" t="s">
        <v>1649</v>
      </c>
      <c r="G705" t="s">
        <v>399</v>
      </c>
      <c r="H705" t="s">
        <v>27</v>
      </c>
      <c r="I705" t="s">
        <v>28</v>
      </c>
      <c r="J705" t="s">
        <v>46</v>
      </c>
      <c r="K705" t="s">
        <v>62</v>
      </c>
      <c r="L705" t="s">
        <v>176</v>
      </c>
      <c r="M705" t="s">
        <v>473</v>
      </c>
      <c r="N705" t="s">
        <v>33</v>
      </c>
      <c r="O705" t="s">
        <v>58</v>
      </c>
      <c r="P705" t="s">
        <v>52</v>
      </c>
      <c r="Q705" s="1">
        <v>44450</v>
      </c>
      <c r="R705" s="6">
        <f>Data_Table[[#This Row],[Shipping Date]]-Data_Table[[#This Row],[Order Date]]</f>
        <v>18</v>
      </c>
      <c r="S705" s="10">
        <v>84.22</v>
      </c>
      <c r="T705" s="10">
        <v>210.55</v>
      </c>
      <c r="U705" s="10">
        <v>126.33</v>
      </c>
      <c r="V705">
        <v>2</v>
      </c>
      <c r="W705" s="5">
        <v>168.44</v>
      </c>
      <c r="X705" s="3">
        <v>0.05</v>
      </c>
      <c r="Y705" s="5">
        <v>8.42</v>
      </c>
      <c r="Z705" s="5">
        <v>160.02000000000001</v>
      </c>
      <c r="AA705" s="5">
        <v>9.99</v>
      </c>
      <c r="AB705" s="5">
        <v>170.01</v>
      </c>
    </row>
    <row r="706" spans="1:28">
      <c r="A706" t="s">
        <v>1650</v>
      </c>
      <c r="B706" s="1">
        <v>44432</v>
      </c>
      <c r="C706" s="6">
        <f t="shared" si="31"/>
        <v>2021</v>
      </c>
      <c r="D706" s="9" t="str">
        <f t="shared" si="30"/>
        <v>Q3</v>
      </c>
      <c r="E706" s="7">
        <f t="shared" si="32"/>
        <v>8</v>
      </c>
      <c r="F706" t="s">
        <v>1651</v>
      </c>
      <c r="G706" t="s">
        <v>403</v>
      </c>
      <c r="H706" t="s">
        <v>39</v>
      </c>
      <c r="I706" t="s">
        <v>39</v>
      </c>
      <c r="J706" t="s">
        <v>29</v>
      </c>
      <c r="K706" t="s">
        <v>125</v>
      </c>
      <c r="L706" t="s">
        <v>48</v>
      </c>
      <c r="M706" t="s">
        <v>476</v>
      </c>
      <c r="N706" t="s">
        <v>33</v>
      </c>
      <c r="O706" t="s">
        <v>58</v>
      </c>
      <c r="P706" t="s">
        <v>35</v>
      </c>
      <c r="Q706" s="1">
        <v>44481</v>
      </c>
      <c r="R706" s="6">
        <f>Data_Table[[#This Row],[Shipping Date]]-Data_Table[[#This Row],[Order Date]]</f>
        <v>49</v>
      </c>
      <c r="S706" s="10">
        <v>1.0900000000000001</v>
      </c>
      <c r="T706" s="10">
        <v>1.82</v>
      </c>
      <c r="U706" s="10">
        <v>0.73</v>
      </c>
      <c r="V706">
        <v>42</v>
      </c>
      <c r="W706" s="5">
        <v>45.78</v>
      </c>
      <c r="X706" s="3">
        <v>0.08</v>
      </c>
      <c r="Y706" s="5">
        <v>3.66</v>
      </c>
      <c r="Z706" s="5">
        <v>42.12</v>
      </c>
      <c r="AA706" s="5">
        <v>1</v>
      </c>
      <c r="AB706" s="5">
        <v>43.12</v>
      </c>
    </row>
    <row r="707" spans="1:28">
      <c r="A707" t="s">
        <v>1652</v>
      </c>
      <c r="B707" s="1">
        <v>44432</v>
      </c>
      <c r="C707" s="6">
        <f t="shared" si="31"/>
        <v>2021</v>
      </c>
      <c r="D707" s="9" t="str">
        <f t="shared" si="30"/>
        <v>Q3</v>
      </c>
      <c r="E707" s="7">
        <f t="shared" si="32"/>
        <v>8</v>
      </c>
      <c r="F707" t="s">
        <v>1653</v>
      </c>
      <c r="G707" t="s">
        <v>407</v>
      </c>
      <c r="H707" t="s">
        <v>45</v>
      </c>
      <c r="I707" t="s">
        <v>45</v>
      </c>
      <c r="J707" t="s">
        <v>46</v>
      </c>
      <c r="K707" t="s">
        <v>433</v>
      </c>
      <c r="L707" t="s">
        <v>73</v>
      </c>
      <c r="M707" t="s">
        <v>480</v>
      </c>
      <c r="N707" t="s">
        <v>50</v>
      </c>
      <c r="O707" t="s">
        <v>51</v>
      </c>
      <c r="P707" t="s">
        <v>35</v>
      </c>
      <c r="Q707" s="1">
        <v>44441</v>
      </c>
      <c r="R707" s="6">
        <f>Data_Table[[#This Row],[Shipping Date]]-Data_Table[[#This Row],[Order Date]]</f>
        <v>9</v>
      </c>
      <c r="S707" s="10">
        <v>16.8</v>
      </c>
      <c r="T707" s="10">
        <v>40.97</v>
      </c>
      <c r="U707" s="10">
        <v>24.17</v>
      </c>
      <c r="V707">
        <v>28</v>
      </c>
      <c r="W707" s="5">
        <v>470.4</v>
      </c>
      <c r="X707" s="3">
        <v>0.04</v>
      </c>
      <c r="Y707" s="5">
        <v>18.82</v>
      </c>
      <c r="Z707" s="5">
        <v>451.58</v>
      </c>
      <c r="AA707" s="5">
        <v>8.99</v>
      </c>
      <c r="AB707" s="5">
        <v>460.57</v>
      </c>
    </row>
    <row r="708" spans="1:28">
      <c r="A708" t="s">
        <v>1654</v>
      </c>
      <c r="B708" s="1">
        <v>44434</v>
      </c>
      <c r="C708" s="6">
        <f t="shared" si="31"/>
        <v>2021</v>
      </c>
      <c r="D708" s="9" t="str">
        <f t="shared" si="30"/>
        <v>Q3</v>
      </c>
      <c r="E708" s="7">
        <f t="shared" si="32"/>
        <v>8</v>
      </c>
      <c r="F708" t="s">
        <v>1655</v>
      </c>
      <c r="G708" t="s">
        <v>411</v>
      </c>
      <c r="H708" t="s">
        <v>27</v>
      </c>
      <c r="I708" t="s">
        <v>28</v>
      </c>
      <c r="J708" t="s">
        <v>29</v>
      </c>
      <c r="K708" t="s">
        <v>90</v>
      </c>
      <c r="L708" t="s">
        <v>31</v>
      </c>
      <c r="M708" t="s">
        <v>483</v>
      </c>
      <c r="N708" t="s">
        <v>57</v>
      </c>
      <c r="O708" t="s">
        <v>58</v>
      </c>
      <c r="P708" t="s">
        <v>35</v>
      </c>
      <c r="Q708" s="1">
        <v>44469</v>
      </c>
      <c r="R708" s="6">
        <f>Data_Table[[#This Row],[Shipping Date]]-Data_Table[[#This Row],[Order Date]]</f>
        <v>35</v>
      </c>
      <c r="S708" s="10">
        <v>52.04</v>
      </c>
      <c r="T708" s="10">
        <v>83.93</v>
      </c>
      <c r="U708" s="10">
        <v>31.89</v>
      </c>
      <c r="V708">
        <v>3</v>
      </c>
      <c r="W708" s="5">
        <v>156.12</v>
      </c>
      <c r="X708" s="3">
        <v>0</v>
      </c>
      <c r="Y708" s="5">
        <v>0</v>
      </c>
      <c r="Z708" s="5">
        <v>156.12</v>
      </c>
      <c r="AA708" s="5">
        <v>19.989999999999998</v>
      </c>
      <c r="AB708" s="5">
        <v>176.11</v>
      </c>
    </row>
    <row r="709" spans="1:28">
      <c r="A709" t="s">
        <v>1656</v>
      </c>
      <c r="B709" s="1">
        <v>44434</v>
      </c>
      <c r="C709" s="6">
        <f t="shared" si="31"/>
        <v>2021</v>
      </c>
      <c r="D709" s="9" t="str">
        <f t="shared" ref="D709:D772" si="33">"Q"&amp;ROUNDUP(MONTH(B709)/3,0)</f>
        <v>Q3</v>
      </c>
      <c r="E709" s="7">
        <f t="shared" si="32"/>
        <v>8</v>
      </c>
      <c r="F709" t="s">
        <v>1657</v>
      </c>
      <c r="G709" t="s">
        <v>415</v>
      </c>
      <c r="H709" t="s">
        <v>39</v>
      </c>
      <c r="I709" t="s">
        <v>39</v>
      </c>
      <c r="J709" t="s">
        <v>29</v>
      </c>
      <c r="K709" t="s">
        <v>150</v>
      </c>
      <c r="L709" t="s">
        <v>31</v>
      </c>
      <c r="M709" t="s">
        <v>486</v>
      </c>
      <c r="N709" t="s">
        <v>50</v>
      </c>
      <c r="O709" t="s">
        <v>34</v>
      </c>
      <c r="P709" t="s">
        <v>35</v>
      </c>
      <c r="Q709" s="1">
        <v>44483</v>
      </c>
      <c r="R709" s="6">
        <f>Data_Table[[#This Row],[Shipping Date]]-Data_Table[[#This Row],[Order Date]]</f>
        <v>49</v>
      </c>
      <c r="S709" s="10">
        <v>2.29</v>
      </c>
      <c r="T709" s="10">
        <v>3.69</v>
      </c>
      <c r="U709" s="10">
        <v>1.4</v>
      </c>
      <c r="V709">
        <v>39</v>
      </c>
      <c r="W709" s="5">
        <v>89.31</v>
      </c>
      <c r="X709" s="3">
        <v>0.03</v>
      </c>
      <c r="Y709" s="5">
        <v>2.68</v>
      </c>
      <c r="Z709" s="5">
        <v>86.63</v>
      </c>
      <c r="AA709" s="5">
        <v>0.5</v>
      </c>
      <c r="AB709" s="5">
        <v>87.13</v>
      </c>
    </row>
    <row r="710" spans="1:28">
      <c r="A710" t="s">
        <v>1658</v>
      </c>
      <c r="B710" s="1">
        <v>44435</v>
      </c>
      <c r="C710" s="6">
        <f t="shared" ref="C710:C773" si="34">YEAR(B710)</f>
        <v>2021</v>
      </c>
      <c r="D710" s="9" t="str">
        <f t="shared" si="33"/>
        <v>Q3</v>
      </c>
      <c r="E710" s="7">
        <f t="shared" ref="E710:E773" si="35">MONTH(B710)</f>
        <v>8</v>
      </c>
      <c r="F710" t="s">
        <v>1659</v>
      </c>
      <c r="G710" t="s">
        <v>420</v>
      </c>
      <c r="H710" t="s">
        <v>45</v>
      </c>
      <c r="I710" t="s">
        <v>45</v>
      </c>
      <c r="J710" t="s">
        <v>29</v>
      </c>
      <c r="K710" t="s">
        <v>150</v>
      </c>
      <c r="L710" t="s">
        <v>176</v>
      </c>
      <c r="M710" t="s">
        <v>489</v>
      </c>
      <c r="N710" t="s">
        <v>57</v>
      </c>
      <c r="O710" t="s">
        <v>34</v>
      </c>
      <c r="P710" t="s">
        <v>52</v>
      </c>
      <c r="Q710" s="1">
        <v>44451</v>
      </c>
      <c r="R710" s="6">
        <f>Data_Table[[#This Row],[Shipping Date]]-Data_Table[[#This Row],[Order Date]]</f>
        <v>16</v>
      </c>
      <c r="S710" s="10">
        <v>5.19</v>
      </c>
      <c r="T710" s="10">
        <v>12.98</v>
      </c>
      <c r="U710" s="10">
        <v>7.79</v>
      </c>
      <c r="V710">
        <v>42</v>
      </c>
      <c r="W710" s="5">
        <v>217.98</v>
      </c>
      <c r="X710" s="3">
        <v>0.05</v>
      </c>
      <c r="Y710" s="5">
        <v>10.9</v>
      </c>
      <c r="Z710" s="5">
        <v>207.08</v>
      </c>
      <c r="AA710" s="5">
        <v>3.14</v>
      </c>
      <c r="AB710" s="5">
        <v>210.22</v>
      </c>
    </row>
    <row r="711" spans="1:28">
      <c r="A711" t="s">
        <v>1660</v>
      </c>
      <c r="B711" s="1">
        <v>44436</v>
      </c>
      <c r="C711" s="6">
        <f t="shared" si="34"/>
        <v>2021</v>
      </c>
      <c r="D711" s="9" t="str">
        <f t="shared" si="33"/>
        <v>Q3</v>
      </c>
      <c r="E711" s="7">
        <f t="shared" si="35"/>
        <v>8</v>
      </c>
      <c r="F711" t="s">
        <v>1661</v>
      </c>
      <c r="G711" t="s">
        <v>424</v>
      </c>
      <c r="H711" t="s">
        <v>39</v>
      </c>
      <c r="I711" t="s">
        <v>39</v>
      </c>
      <c r="J711" t="s">
        <v>46</v>
      </c>
      <c r="K711" t="s">
        <v>416</v>
      </c>
      <c r="L711" t="s">
        <v>73</v>
      </c>
      <c r="M711" t="s">
        <v>492</v>
      </c>
      <c r="N711" t="s">
        <v>33</v>
      </c>
      <c r="O711" t="s">
        <v>34</v>
      </c>
      <c r="P711" t="s">
        <v>35</v>
      </c>
      <c r="Q711" s="1">
        <v>44482</v>
      </c>
      <c r="R711" s="6">
        <f>Data_Table[[#This Row],[Shipping Date]]-Data_Table[[#This Row],[Order Date]]</f>
        <v>46</v>
      </c>
      <c r="S711" s="10">
        <v>1.94</v>
      </c>
      <c r="T711" s="10">
        <v>3.08</v>
      </c>
      <c r="U711" s="10">
        <v>1.1399999999999999</v>
      </c>
      <c r="V711">
        <v>6</v>
      </c>
      <c r="W711" s="5">
        <v>11.64</v>
      </c>
      <c r="X711" s="3">
        <v>0.02</v>
      </c>
      <c r="Y711" s="5">
        <v>0.23</v>
      </c>
      <c r="Z711" s="5">
        <v>11.41</v>
      </c>
      <c r="AA711" s="5">
        <v>0.99</v>
      </c>
      <c r="AB711" s="5">
        <v>12.4</v>
      </c>
    </row>
    <row r="712" spans="1:28">
      <c r="A712" t="s">
        <v>1662</v>
      </c>
      <c r="B712" s="1">
        <v>44438</v>
      </c>
      <c r="C712" s="6">
        <f t="shared" si="34"/>
        <v>2021</v>
      </c>
      <c r="D712" s="9" t="str">
        <f t="shared" si="33"/>
        <v>Q3</v>
      </c>
      <c r="E712" s="7">
        <f t="shared" si="35"/>
        <v>8</v>
      </c>
      <c r="F712" t="s">
        <v>1663</v>
      </c>
      <c r="G712" t="s">
        <v>428</v>
      </c>
      <c r="H712" t="s">
        <v>45</v>
      </c>
      <c r="I712" t="s">
        <v>45</v>
      </c>
      <c r="J712" t="s">
        <v>29</v>
      </c>
      <c r="K712" t="s">
        <v>433</v>
      </c>
      <c r="L712" t="s">
        <v>31</v>
      </c>
      <c r="M712" t="s">
        <v>495</v>
      </c>
      <c r="N712" t="s">
        <v>57</v>
      </c>
      <c r="O712" t="s">
        <v>58</v>
      </c>
      <c r="P712" t="s">
        <v>35</v>
      </c>
      <c r="Q712" s="1">
        <v>44443</v>
      </c>
      <c r="R712" s="6">
        <f>Data_Table[[#This Row],[Shipping Date]]-Data_Table[[#This Row],[Order Date]]</f>
        <v>5</v>
      </c>
      <c r="S712" s="10">
        <v>41.28</v>
      </c>
      <c r="T712" s="10">
        <v>95.99</v>
      </c>
      <c r="U712" s="10">
        <v>54.71</v>
      </c>
      <c r="V712">
        <v>26</v>
      </c>
      <c r="W712" s="5">
        <v>1073.28</v>
      </c>
      <c r="X712" s="3">
        <v>0.02</v>
      </c>
      <c r="Y712" s="5">
        <v>21.47</v>
      </c>
      <c r="Z712" s="5">
        <v>1051.81</v>
      </c>
      <c r="AA712" s="5">
        <v>8.99</v>
      </c>
      <c r="AB712" s="5">
        <v>1060.8</v>
      </c>
    </row>
    <row r="713" spans="1:28">
      <c r="A713" t="s">
        <v>1664</v>
      </c>
      <c r="B713" s="1">
        <v>44439</v>
      </c>
      <c r="C713" s="6">
        <f t="shared" si="34"/>
        <v>2021</v>
      </c>
      <c r="D713" s="9" t="str">
        <f t="shared" si="33"/>
        <v>Q3</v>
      </c>
      <c r="E713" s="7">
        <f t="shared" si="35"/>
        <v>8</v>
      </c>
      <c r="F713" t="s">
        <v>1665</v>
      </c>
      <c r="G713" t="s">
        <v>432</v>
      </c>
      <c r="H713" t="s">
        <v>27</v>
      </c>
      <c r="I713" t="s">
        <v>28</v>
      </c>
      <c r="J713" t="s">
        <v>72</v>
      </c>
      <c r="K713" t="s">
        <v>66</v>
      </c>
      <c r="L713" t="s">
        <v>48</v>
      </c>
      <c r="M713" t="s">
        <v>498</v>
      </c>
      <c r="N713" t="s">
        <v>33</v>
      </c>
      <c r="O713" t="s">
        <v>58</v>
      </c>
      <c r="P713" t="s">
        <v>35</v>
      </c>
      <c r="Q713" s="1">
        <v>44477</v>
      </c>
      <c r="R713" s="6">
        <f>Data_Table[[#This Row],[Shipping Date]]-Data_Table[[#This Row],[Order Date]]</f>
        <v>38</v>
      </c>
      <c r="S713" s="10">
        <v>3.4</v>
      </c>
      <c r="T713" s="10">
        <v>5.4</v>
      </c>
      <c r="U713" s="10">
        <v>2</v>
      </c>
      <c r="V713">
        <v>14</v>
      </c>
      <c r="W713" s="5">
        <v>47.6</v>
      </c>
      <c r="X713" s="3">
        <v>0.02</v>
      </c>
      <c r="Y713" s="5">
        <v>0.95</v>
      </c>
      <c r="Z713" s="5">
        <v>46.65</v>
      </c>
      <c r="AA713" s="5">
        <v>7.78</v>
      </c>
      <c r="AB713" s="5">
        <v>54.43</v>
      </c>
    </row>
    <row r="714" spans="1:28">
      <c r="A714" t="s">
        <v>1666</v>
      </c>
      <c r="B714" s="1">
        <v>44439</v>
      </c>
      <c r="C714" s="6">
        <f t="shared" si="34"/>
        <v>2021</v>
      </c>
      <c r="D714" s="9" t="str">
        <f t="shared" si="33"/>
        <v>Q3</v>
      </c>
      <c r="E714" s="7">
        <f t="shared" si="35"/>
        <v>8</v>
      </c>
      <c r="F714" t="s">
        <v>1667</v>
      </c>
      <c r="G714" t="s">
        <v>437</v>
      </c>
      <c r="H714" t="s">
        <v>27</v>
      </c>
      <c r="I714" t="s">
        <v>28</v>
      </c>
      <c r="J714" t="s">
        <v>107</v>
      </c>
      <c r="K714" t="s">
        <v>90</v>
      </c>
      <c r="L714" t="s">
        <v>73</v>
      </c>
      <c r="M714" t="s">
        <v>501</v>
      </c>
      <c r="N714" t="s">
        <v>50</v>
      </c>
      <c r="O714" t="s">
        <v>41</v>
      </c>
      <c r="P714" t="s">
        <v>35</v>
      </c>
      <c r="Q714" s="1">
        <v>44451</v>
      </c>
      <c r="R714" s="6">
        <f>Data_Table[[#This Row],[Shipping Date]]-Data_Table[[#This Row],[Order Date]]</f>
        <v>12</v>
      </c>
      <c r="S714" s="10">
        <v>4.46</v>
      </c>
      <c r="T714" s="10">
        <v>10.89</v>
      </c>
      <c r="U714" s="10">
        <v>6.43</v>
      </c>
      <c r="V714">
        <v>50</v>
      </c>
      <c r="W714" s="5">
        <v>223</v>
      </c>
      <c r="X714" s="3">
        <v>0.09</v>
      </c>
      <c r="Y714" s="5">
        <v>20.07</v>
      </c>
      <c r="Z714" s="5">
        <v>202.93</v>
      </c>
      <c r="AA714" s="5">
        <v>4.5</v>
      </c>
      <c r="AB714" s="5">
        <v>207.43</v>
      </c>
    </row>
    <row r="715" spans="1:28">
      <c r="A715" t="s">
        <v>1668</v>
      </c>
      <c r="B715" s="1">
        <v>44441</v>
      </c>
      <c r="C715" s="6">
        <f t="shared" si="34"/>
        <v>2021</v>
      </c>
      <c r="D715" s="9" t="str">
        <f t="shared" si="33"/>
        <v>Q3</v>
      </c>
      <c r="E715" s="7">
        <f t="shared" si="35"/>
        <v>9</v>
      </c>
      <c r="F715" t="s">
        <v>1669</v>
      </c>
      <c r="G715" t="s">
        <v>441</v>
      </c>
      <c r="H715" t="s">
        <v>39</v>
      </c>
      <c r="I715" t="s">
        <v>39</v>
      </c>
      <c r="J715" t="s">
        <v>107</v>
      </c>
      <c r="K715" t="s">
        <v>30</v>
      </c>
      <c r="L715" t="s">
        <v>31</v>
      </c>
      <c r="M715" t="s">
        <v>504</v>
      </c>
      <c r="N715" t="s">
        <v>57</v>
      </c>
      <c r="O715" t="s">
        <v>34</v>
      </c>
      <c r="P715" t="s">
        <v>35</v>
      </c>
      <c r="Q715" s="1">
        <v>44471</v>
      </c>
      <c r="R715" s="6">
        <f>Data_Table[[#This Row],[Shipping Date]]-Data_Table[[#This Row],[Order Date]]</f>
        <v>30</v>
      </c>
      <c r="S715" s="10">
        <v>60.59</v>
      </c>
      <c r="T715" s="10">
        <v>100.98</v>
      </c>
      <c r="U715" s="10">
        <v>40.39</v>
      </c>
      <c r="V715">
        <v>9</v>
      </c>
      <c r="W715" s="5">
        <v>545.30999999999995</v>
      </c>
      <c r="X715" s="3">
        <v>0.1</v>
      </c>
      <c r="Y715" s="5">
        <v>54.53</v>
      </c>
      <c r="Z715" s="5">
        <v>490.78</v>
      </c>
      <c r="AA715" s="5">
        <v>7.18</v>
      </c>
      <c r="AB715" s="5">
        <v>497.96</v>
      </c>
    </row>
    <row r="716" spans="1:28">
      <c r="A716" t="s">
        <v>1670</v>
      </c>
      <c r="B716" s="1">
        <v>44441</v>
      </c>
      <c r="C716" s="6">
        <f t="shared" si="34"/>
        <v>2021</v>
      </c>
      <c r="D716" s="9" t="str">
        <f t="shared" si="33"/>
        <v>Q3</v>
      </c>
      <c r="E716" s="7">
        <f t="shared" si="35"/>
        <v>9</v>
      </c>
      <c r="F716" t="s">
        <v>1671</v>
      </c>
      <c r="G716" t="s">
        <v>445</v>
      </c>
      <c r="H716" t="s">
        <v>45</v>
      </c>
      <c r="I716" t="s">
        <v>45</v>
      </c>
      <c r="J716" t="s">
        <v>29</v>
      </c>
      <c r="K716" t="s">
        <v>433</v>
      </c>
      <c r="L716" t="s">
        <v>31</v>
      </c>
      <c r="M716" t="s">
        <v>507</v>
      </c>
      <c r="N716" t="s">
        <v>33</v>
      </c>
      <c r="O716" t="s">
        <v>41</v>
      </c>
      <c r="P716" t="s">
        <v>35</v>
      </c>
      <c r="Q716" s="1">
        <v>44451</v>
      </c>
      <c r="R716" s="6">
        <f>Data_Table[[#This Row],[Shipping Date]]-Data_Table[[#This Row],[Order Date]]</f>
        <v>10</v>
      </c>
      <c r="S716" s="10">
        <v>156.5</v>
      </c>
      <c r="T716" s="10">
        <v>300.97000000000003</v>
      </c>
      <c r="U716" s="10">
        <v>144.47</v>
      </c>
      <c r="V716">
        <v>20</v>
      </c>
      <c r="W716" s="5">
        <v>3130</v>
      </c>
      <c r="X716" s="3">
        <v>0.05</v>
      </c>
      <c r="Y716" s="5">
        <v>156.5</v>
      </c>
      <c r="Z716" s="5">
        <v>2973.5</v>
      </c>
      <c r="AA716" s="5">
        <v>7.18</v>
      </c>
      <c r="AB716" s="5">
        <v>2980.68</v>
      </c>
    </row>
    <row r="717" spans="1:28">
      <c r="A717" t="s">
        <v>1672</v>
      </c>
      <c r="B717" s="1">
        <v>44442</v>
      </c>
      <c r="C717" s="6">
        <f t="shared" si="34"/>
        <v>2021</v>
      </c>
      <c r="D717" s="9" t="str">
        <f t="shared" si="33"/>
        <v>Q3</v>
      </c>
      <c r="E717" s="7">
        <f t="shared" si="35"/>
        <v>9</v>
      </c>
      <c r="F717" t="s">
        <v>1673</v>
      </c>
      <c r="G717" t="s">
        <v>448</v>
      </c>
      <c r="H717" t="s">
        <v>27</v>
      </c>
      <c r="I717" t="s">
        <v>28</v>
      </c>
      <c r="J717" t="s">
        <v>29</v>
      </c>
      <c r="K717" t="s">
        <v>167</v>
      </c>
      <c r="L717" t="s">
        <v>48</v>
      </c>
      <c r="M717" t="s">
        <v>510</v>
      </c>
      <c r="N717" t="s">
        <v>57</v>
      </c>
      <c r="O717" t="s">
        <v>58</v>
      </c>
      <c r="P717" t="s">
        <v>35</v>
      </c>
      <c r="Q717" s="1">
        <v>44497</v>
      </c>
      <c r="R717" s="6">
        <f>Data_Table[[#This Row],[Shipping Date]]-Data_Table[[#This Row],[Order Date]]</f>
        <v>55</v>
      </c>
      <c r="S717" s="10">
        <v>4.46</v>
      </c>
      <c r="T717" s="10">
        <v>10.89</v>
      </c>
      <c r="U717" s="10">
        <v>6.43</v>
      </c>
      <c r="V717">
        <v>3</v>
      </c>
      <c r="W717" s="5">
        <v>13.38</v>
      </c>
      <c r="X717" s="3">
        <v>0.08</v>
      </c>
      <c r="Y717" s="5">
        <v>1.07</v>
      </c>
      <c r="Z717" s="5">
        <v>12.31</v>
      </c>
      <c r="AA717" s="5">
        <v>4.5</v>
      </c>
      <c r="AB717" s="5">
        <v>16.809999999999999</v>
      </c>
    </row>
    <row r="718" spans="1:28">
      <c r="A718" t="s">
        <v>1674</v>
      </c>
      <c r="B718" s="1">
        <v>44443</v>
      </c>
      <c r="C718" s="6">
        <f t="shared" si="34"/>
        <v>2021</v>
      </c>
      <c r="D718" s="9" t="str">
        <f t="shared" si="33"/>
        <v>Q3</v>
      </c>
      <c r="E718" s="7">
        <f t="shared" si="35"/>
        <v>9</v>
      </c>
      <c r="F718" t="s">
        <v>1675</v>
      </c>
      <c r="G718" t="s">
        <v>451</v>
      </c>
      <c r="H718" t="s">
        <v>39</v>
      </c>
      <c r="I718" t="s">
        <v>39</v>
      </c>
      <c r="J718" t="s">
        <v>46</v>
      </c>
      <c r="K718" t="s">
        <v>66</v>
      </c>
      <c r="L718" t="s">
        <v>31</v>
      </c>
      <c r="M718" t="s">
        <v>513</v>
      </c>
      <c r="N718" t="s">
        <v>33</v>
      </c>
      <c r="O718" t="s">
        <v>58</v>
      </c>
      <c r="P718" t="s">
        <v>35</v>
      </c>
      <c r="Q718" s="1">
        <v>44450</v>
      </c>
      <c r="R718" s="6">
        <f>Data_Table[[#This Row],[Shipping Date]]-Data_Table[[#This Row],[Order Date]]</f>
        <v>7</v>
      </c>
      <c r="S718" s="10">
        <v>3.84</v>
      </c>
      <c r="T718" s="10">
        <v>6.3</v>
      </c>
      <c r="U718" s="10">
        <v>2.46</v>
      </c>
      <c r="V718">
        <v>40</v>
      </c>
      <c r="W718" s="5">
        <v>153.6</v>
      </c>
      <c r="X718" s="3">
        <v>0.04</v>
      </c>
      <c r="Y718" s="5">
        <v>6.14</v>
      </c>
      <c r="Z718" s="5">
        <v>147.46</v>
      </c>
      <c r="AA718" s="5">
        <v>0.5</v>
      </c>
      <c r="AB718" s="5">
        <v>147.96</v>
      </c>
    </row>
    <row r="719" spans="1:28">
      <c r="A719" t="s">
        <v>1676</v>
      </c>
      <c r="B719" s="1">
        <v>44443</v>
      </c>
      <c r="C719" s="6">
        <f t="shared" si="34"/>
        <v>2021</v>
      </c>
      <c r="D719" s="9" t="str">
        <f t="shared" si="33"/>
        <v>Q3</v>
      </c>
      <c r="E719" s="7">
        <f t="shared" si="35"/>
        <v>9</v>
      </c>
      <c r="F719" t="s">
        <v>1677</v>
      </c>
      <c r="G719" t="s">
        <v>454</v>
      </c>
      <c r="H719" t="s">
        <v>45</v>
      </c>
      <c r="I719" t="s">
        <v>45</v>
      </c>
      <c r="J719" t="s">
        <v>72</v>
      </c>
      <c r="K719" t="s">
        <v>62</v>
      </c>
      <c r="L719" t="s">
        <v>31</v>
      </c>
      <c r="M719" t="s">
        <v>516</v>
      </c>
      <c r="N719" t="s">
        <v>50</v>
      </c>
      <c r="O719" t="s">
        <v>51</v>
      </c>
      <c r="P719" t="s">
        <v>178</v>
      </c>
      <c r="Q719" s="1">
        <v>44455</v>
      </c>
      <c r="R719" s="6">
        <f>Data_Table[[#This Row],[Shipping Date]]-Data_Table[[#This Row],[Order Date]]</f>
        <v>12</v>
      </c>
      <c r="S719" s="10">
        <v>75</v>
      </c>
      <c r="T719" s="10">
        <v>120.97</v>
      </c>
      <c r="U719" s="10">
        <v>45.97</v>
      </c>
      <c r="V719">
        <v>46</v>
      </c>
      <c r="W719" s="5">
        <v>3450</v>
      </c>
      <c r="X719" s="3">
        <v>7.0000000000000007E-2</v>
      </c>
      <c r="Y719" s="5">
        <v>241.5</v>
      </c>
      <c r="Z719" s="5">
        <v>3208.5</v>
      </c>
      <c r="AA719" s="5">
        <v>26.3</v>
      </c>
      <c r="AB719" s="5">
        <v>3234.8</v>
      </c>
    </row>
    <row r="720" spans="1:28">
      <c r="A720" t="s">
        <v>1678</v>
      </c>
      <c r="B720" s="1">
        <v>44445</v>
      </c>
      <c r="C720" s="6">
        <f t="shared" si="34"/>
        <v>2021</v>
      </c>
      <c r="D720" s="9" t="str">
        <f t="shared" si="33"/>
        <v>Q3</v>
      </c>
      <c r="E720" s="7">
        <f t="shared" si="35"/>
        <v>9</v>
      </c>
      <c r="F720" t="s">
        <v>1679</v>
      </c>
      <c r="G720" t="s">
        <v>457</v>
      </c>
      <c r="H720" t="s">
        <v>27</v>
      </c>
      <c r="I720" t="s">
        <v>28</v>
      </c>
      <c r="J720" t="s">
        <v>29</v>
      </c>
      <c r="K720" t="s">
        <v>167</v>
      </c>
      <c r="L720" t="s">
        <v>73</v>
      </c>
      <c r="M720" t="s">
        <v>519</v>
      </c>
      <c r="N720" t="s">
        <v>57</v>
      </c>
      <c r="O720" t="s">
        <v>58</v>
      </c>
      <c r="P720" t="s">
        <v>35</v>
      </c>
      <c r="Q720" s="1">
        <v>44454</v>
      </c>
      <c r="R720" s="6">
        <f>Data_Table[[#This Row],[Shipping Date]]-Data_Table[[#This Row],[Order Date]]</f>
        <v>9</v>
      </c>
      <c r="S720" s="10">
        <v>60.59</v>
      </c>
      <c r="T720" s="10">
        <v>100.98</v>
      </c>
      <c r="U720" s="10">
        <v>40.39</v>
      </c>
      <c r="V720">
        <v>44</v>
      </c>
      <c r="W720" s="5">
        <v>2665.96</v>
      </c>
      <c r="X720" s="3">
        <v>0.09</v>
      </c>
      <c r="Y720" s="5">
        <v>239.94</v>
      </c>
      <c r="Z720" s="5">
        <v>2426.02</v>
      </c>
      <c r="AA720" s="5">
        <v>7.18</v>
      </c>
      <c r="AB720" s="5">
        <v>2433.1999999999998</v>
      </c>
    </row>
    <row r="721" spans="1:28">
      <c r="A721" t="s">
        <v>1680</v>
      </c>
      <c r="B721" s="1">
        <v>44446</v>
      </c>
      <c r="C721" s="6">
        <f t="shared" si="34"/>
        <v>2021</v>
      </c>
      <c r="D721" s="9" t="str">
        <f t="shared" si="33"/>
        <v>Q3</v>
      </c>
      <c r="E721" s="7">
        <f t="shared" si="35"/>
        <v>9</v>
      </c>
      <c r="F721" t="s">
        <v>1681</v>
      </c>
      <c r="G721" t="s">
        <v>460</v>
      </c>
      <c r="H721" t="s">
        <v>39</v>
      </c>
      <c r="I721" t="s">
        <v>39</v>
      </c>
      <c r="J721" t="s">
        <v>46</v>
      </c>
      <c r="K721" t="s">
        <v>433</v>
      </c>
      <c r="L721" t="s">
        <v>176</v>
      </c>
      <c r="M721" t="s">
        <v>522</v>
      </c>
      <c r="N721" t="s">
        <v>33</v>
      </c>
      <c r="O721" t="s">
        <v>34</v>
      </c>
      <c r="P721" t="s">
        <v>35</v>
      </c>
      <c r="Q721" s="1">
        <v>44491</v>
      </c>
      <c r="R721" s="6">
        <f>Data_Table[[#This Row],[Shipping Date]]-Data_Table[[#This Row],[Order Date]]</f>
        <v>45</v>
      </c>
      <c r="S721" s="10">
        <v>4.79</v>
      </c>
      <c r="T721" s="10">
        <v>11.97</v>
      </c>
      <c r="U721" s="10">
        <v>7.18</v>
      </c>
      <c r="V721">
        <v>48</v>
      </c>
      <c r="W721" s="5">
        <v>229.92</v>
      </c>
      <c r="X721" s="3">
        <v>0.02</v>
      </c>
      <c r="Y721" s="5">
        <v>4.5999999999999996</v>
      </c>
      <c r="Z721" s="5">
        <v>225.32</v>
      </c>
      <c r="AA721" s="5">
        <v>5.81</v>
      </c>
      <c r="AB721" s="5">
        <v>231.13</v>
      </c>
    </row>
    <row r="722" spans="1:28">
      <c r="A722" t="s">
        <v>1682</v>
      </c>
      <c r="B722" s="1">
        <v>44447</v>
      </c>
      <c r="C722" s="6">
        <f t="shared" si="34"/>
        <v>2021</v>
      </c>
      <c r="D722" s="9" t="str">
        <f t="shared" si="33"/>
        <v>Q3</v>
      </c>
      <c r="E722" s="7">
        <f t="shared" si="35"/>
        <v>9</v>
      </c>
      <c r="F722" t="s">
        <v>1683</v>
      </c>
      <c r="G722" t="s">
        <v>463</v>
      </c>
      <c r="H722" t="s">
        <v>45</v>
      </c>
      <c r="I722" t="s">
        <v>45</v>
      </c>
      <c r="J722" t="s">
        <v>29</v>
      </c>
      <c r="K722" t="s">
        <v>66</v>
      </c>
      <c r="L722" t="s">
        <v>176</v>
      </c>
      <c r="M722" t="s">
        <v>526</v>
      </c>
      <c r="N722" t="s">
        <v>33</v>
      </c>
      <c r="O722" t="s">
        <v>34</v>
      </c>
      <c r="P722" t="s">
        <v>35</v>
      </c>
      <c r="Q722" s="1">
        <v>44457</v>
      </c>
      <c r="R722" s="6">
        <f>Data_Table[[#This Row],[Shipping Date]]-Data_Table[[#This Row],[Order Date]]</f>
        <v>10</v>
      </c>
      <c r="S722" s="10">
        <v>3.32</v>
      </c>
      <c r="T722" s="10">
        <v>5.18</v>
      </c>
      <c r="U722" s="10">
        <v>1.86</v>
      </c>
      <c r="V722">
        <v>20</v>
      </c>
      <c r="W722" s="5">
        <v>66.400000000000006</v>
      </c>
      <c r="X722" s="3">
        <v>0.06</v>
      </c>
      <c r="Y722" s="5">
        <v>3.98</v>
      </c>
      <c r="Z722" s="5">
        <v>62.42</v>
      </c>
      <c r="AA722" s="5">
        <v>2.04</v>
      </c>
      <c r="AB722" s="5">
        <v>64.459999999999994</v>
      </c>
    </row>
    <row r="723" spans="1:28">
      <c r="A723" t="s">
        <v>1684</v>
      </c>
      <c r="B723" s="1">
        <v>44447</v>
      </c>
      <c r="C723" s="6">
        <f t="shared" si="34"/>
        <v>2021</v>
      </c>
      <c r="D723" s="9" t="str">
        <f t="shared" si="33"/>
        <v>Q3</v>
      </c>
      <c r="E723" s="7">
        <f t="shared" si="35"/>
        <v>9</v>
      </c>
      <c r="F723" t="s">
        <v>1685</v>
      </c>
      <c r="G723" t="s">
        <v>466</v>
      </c>
      <c r="H723" t="s">
        <v>39</v>
      </c>
      <c r="I723" t="s">
        <v>39</v>
      </c>
      <c r="J723" t="s">
        <v>46</v>
      </c>
      <c r="K723" t="s">
        <v>62</v>
      </c>
      <c r="L723" t="s">
        <v>176</v>
      </c>
      <c r="M723" t="s">
        <v>529</v>
      </c>
      <c r="N723" t="s">
        <v>50</v>
      </c>
      <c r="O723" t="s">
        <v>34</v>
      </c>
      <c r="P723" t="s">
        <v>35</v>
      </c>
      <c r="Q723" s="1">
        <v>44472</v>
      </c>
      <c r="R723" s="6">
        <f>Data_Table[[#This Row],[Shipping Date]]-Data_Table[[#This Row],[Order Date]]</f>
        <v>25</v>
      </c>
      <c r="S723" s="10">
        <v>0.24</v>
      </c>
      <c r="T723" s="10">
        <v>1.26</v>
      </c>
      <c r="U723" s="10">
        <v>1.02</v>
      </c>
      <c r="V723">
        <v>31</v>
      </c>
      <c r="W723" s="5">
        <v>7.44</v>
      </c>
      <c r="X723" s="3">
        <v>0.06</v>
      </c>
      <c r="Y723" s="5">
        <v>0.45</v>
      </c>
      <c r="Z723" s="5">
        <v>6.99</v>
      </c>
      <c r="AA723" s="5">
        <v>0.7</v>
      </c>
      <c r="AB723" s="5">
        <v>7.69</v>
      </c>
    </row>
    <row r="724" spans="1:28">
      <c r="A724" t="s">
        <v>1686</v>
      </c>
      <c r="B724" s="1">
        <v>44449</v>
      </c>
      <c r="C724" s="6">
        <f t="shared" si="34"/>
        <v>2021</v>
      </c>
      <c r="D724" s="9" t="str">
        <f t="shared" si="33"/>
        <v>Q3</v>
      </c>
      <c r="E724" s="7">
        <f t="shared" si="35"/>
        <v>9</v>
      </c>
      <c r="F724" t="s">
        <v>1687</v>
      </c>
      <c r="G724" t="s">
        <v>469</v>
      </c>
      <c r="H724" t="s">
        <v>39</v>
      </c>
      <c r="I724" t="s">
        <v>39</v>
      </c>
      <c r="J724" t="s">
        <v>29</v>
      </c>
      <c r="K724" t="s">
        <v>525</v>
      </c>
      <c r="L724" t="s">
        <v>73</v>
      </c>
      <c r="M724" t="s">
        <v>532</v>
      </c>
      <c r="N724" t="s">
        <v>33</v>
      </c>
      <c r="O724" t="s">
        <v>34</v>
      </c>
      <c r="P724" t="s">
        <v>52</v>
      </c>
      <c r="Q724" s="1">
        <v>44497</v>
      </c>
      <c r="R724" s="6">
        <f>Data_Table[[#This Row],[Shipping Date]]-Data_Table[[#This Row],[Order Date]]</f>
        <v>48</v>
      </c>
      <c r="S724" s="10">
        <v>2.25</v>
      </c>
      <c r="T724" s="10">
        <v>3.69</v>
      </c>
      <c r="U724" s="10">
        <v>1.44</v>
      </c>
      <c r="V724">
        <v>23</v>
      </c>
      <c r="W724" s="5">
        <v>51.75</v>
      </c>
      <c r="X724" s="3">
        <v>0.02</v>
      </c>
      <c r="Y724" s="5">
        <v>1.04</v>
      </c>
      <c r="Z724" s="5">
        <v>50.72</v>
      </c>
      <c r="AA724" s="5">
        <v>2.5</v>
      </c>
      <c r="AB724" s="5">
        <v>53.22</v>
      </c>
    </row>
    <row r="725" spans="1:28">
      <c r="A725" t="s">
        <v>1688</v>
      </c>
      <c r="B725" s="1">
        <v>44450</v>
      </c>
      <c r="C725" s="6">
        <f t="shared" si="34"/>
        <v>2021</v>
      </c>
      <c r="D725" s="9" t="str">
        <f t="shared" si="33"/>
        <v>Q3</v>
      </c>
      <c r="E725" s="7">
        <f t="shared" si="35"/>
        <v>9</v>
      </c>
      <c r="F725" t="s">
        <v>1689</v>
      </c>
      <c r="G725" t="s">
        <v>472</v>
      </c>
      <c r="H725" t="s">
        <v>45</v>
      </c>
      <c r="I725" t="s">
        <v>45</v>
      </c>
      <c r="J725" t="s">
        <v>72</v>
      </c>
      <c r="K725" t="s">
        <v>416</v>
      </c>
      <c r="L725" t="s">
        <v>31</v>
      </c>
      <c r="M725" t="s">
        <v>535</v>
      </c>
      <c r="N725" t="s">
        <v>33</v>
      </c>
      <c r="O725" t="s">
        <v>41</v>
      </c>
      <c r="P725" t="s">
        <v>52</v>
      </c>
      <c r="Q725" s="1">
        <v>44493</v>
      </c>
      <c r="R725" s="6">
        <f>Data_Table[[#This Row],[Shipping Date]]-Data_Table[[#This Row],[Order Date]]</f>
        <v>43</v>
      </c>
      <c r="S725" s="10">
        <v>1.76</v>
      </c>
      <c r="T725" s="10">
        <v>2.94</v>
      </c>
      <c r="U725" s="10">
        <v>1.18</v>
      </c>
      <c r="V725">
        <v>47</v>
      </c>
      <c r="W725" s="5">
        <v>82.72</v>
      </c>
      <c r="X725" s="3">
        <v>0.04</v>
      </c>
      <c r="Y725" s="5">
        <v>3.31</v>
      </c>
      <c r="Z725" s="5">
        <v>79.41</v>
      </c>
      <c r="AA725" s="5">
        <v>0.81</v>
      </c>
      <c r="AB725" s="5">
        <v>80.22</v>
      </c>
    </row>
    <row r="726" spans="1:28">
      <c r="A726" t="s">
        <v>1690</v>
      </c>
      <c r="B726" s="1">
        <v>44451</v>
      </c>
      <c r="C726" s="6">
        <f t="shared" si="34"/>
        <v>2021</v>
      </c>
      <c r="D726" s="9" t="str">
        <f t="shared" si="33"/>
        <v>Q3</v>
      </c>
      <c r="E726" s="7">
        <f t="shared" si="35"/>
        <v>9</v>
      </c>
      <c r="F726" t="s">
        <v>1691</v>
      </c>
      <c r="G726" t="s">
        <v>475</v>
      </c>
      <c r="H726" t="s">
        <v>27</v>
      </c>
      <c r="I726" t="s">
        <v>28</v>
      </c>
      <c r="J726" t="s">
        <v>46</v>
      </c>
      <c r="K726" t="s">
        <v>62</v>
      </c>
      <c r="L726" t="s">
        <v>31</v>
      </c>
      <c r="M726" t="s">
        <v>538</v>
      </c>
      <c r="N726" t="s">
        <v>50</v>
      </c>
      <c r="O726" t="s">
        <v>51</v>
      </c>
      <c r="P726" t="s">
        <v>35</v>
      </c>
      <c r="Q726" s="1">
        <v>44508</v>
      </c>
      <c r="R726" s="6">
        <f>Data_Table[[#This Row],[Shipping Date]]-Data_Table[[#This Row],[Order Date]]</f>
        <v>57</v>
      </c>
      <c r="S726" s="10">
        <v>0.87</v>
      </c>
      <c r="T726" s="10">
        <v>1.81</v>
      </c>
      <c r="U726" s="10">
        <v>0.94</v>
      </c>
      <c r="V726">
        <v>6</v>
      </c>
      <c r="W726" s="5">
        <v>5.22</v>
      </c>
      <c r="X726" s="3">
        <v>7.0000000000000007E-2</v>
      </c>
      <c r="Y726" s="5">
        <v>0.37</v>
      </c>
      <c r="Z726" s="5">
        <v>4.8499999999999996</v>
      </c>
      <c r="AA726" s="5">
        <v>0.75</v>
      </c>
      <c r="AB726" s="5">
        <v>5.6</v>
      </c>
    </row>
    <row r="727" spans="1:28">
      <c r="A727" t="s">
        <v>1692</v>
      </c>
      <c r="B727" s="1">
        <v>44454</v>
      </c>
      <c r="C727" s="6">
        <f t="shared" si="34"/>
        <v>2021</v>
      </c>
      <c r="D727" s="9" t="str">
        <f t="shared" si="33"/>
        <v>Q3</v>
      </c>
      <c r="E727" s="7">
        <f t="shared" si="35"/>
        <v>9</v>
      </c>
      <c r="F727" t="s">
        <v>1693</v>
      </c>
      <c r="G727" t="s">
        <v>478</v>
      </c>
      <c r="H727" t="s">
        <v>27</v>
      </c>
      <c r="I727" t="s">
        <v>28</v>
      </c>
      <c r="J727" t="s">
        <v>29</v>
      </c>
      <c r="K727" t="s">
        <v>167</v>
      </c>
      <c r="L727" t="s">
        <v>73</v>
      </c>
      <c r="M727" t="s">
        <v>541</v>
      </c>
      <c r="N727" t="s">
        <v>57</v>
      </c>
      <c r="O727" t="s">
        <v>58</v>
      </c>
      <c r="P727" t="s">
        <v>35</v>
      </c>
      <c r="Q727" s="1">
        <v>44484</v>
      </c>
      <c r="R727" s="6">
        <f>Data_Table[[#This Row],[Shipping Date]]-Data_Table[[#This Row],[Order Date]]</f>
        <v>30</v>
      </c>
      <c r="S727" s="10">
        <v>0.93</v>
      </c>
      <c r="T727" s="10">
        <v>1.48</v>
      </c>
      <c r="U727" s="10">
        <v>0.55000000000000004</v>
      </c>
      <c r="V727">
        <v>1</v>
      </c>
      <c r="W727" s="5">
        <v>0.93</v>
      </c>
      <c r="X727" s="3">
        <v>0.01</v>
      </c>
      <c r="Y727" s="5">
        <v>0.01</v>
      </c>
      <c r="Z727" s="5">
        <v>0.92</v>
      </c>
      <c r="AA727" s="5">
        <v>0.7</v>
      </c>
      <c r="AB727" s="5">
        <v>1.62</v>
      </c>
    </row>
    <row r="728" spans="1:28">
      <c r="A728" t="s">
        <v>1694</v>
      </c>
      <c r="B728" s="1">
        <v>44455</v>
      </c>
      <c r="C728" s="6">
        <f t="shared" si="34"/>
        <v>2021</v>
      </c>
      <c r="D728" s="9" t="str">
        <f t="shared" si="33"/>
        <v>Q3</v>
      </c>
      <c r="E728" s="7">
        <f t="shared" si="35"/>
        <v>9</v>
      </c>
      <c r="F728" t="s">
        <v>1695</v>
      </c>
      <c r="G728" t="s">
        <v>482</v>
      </c>
      <c r="H728" t="s">
        <v>39</v>
      </c>
      <c r="I728" t="s">
        <v>39</v>
      </c>
      <c r="J728" t="s">
        <v>29</v>
      </c>
      <c r="K728" t="s">
        <v>30</v>
      </c>
      <c r="L728" t="s">
        <v>48</v>
      </c>
      <c r="M728" t="s">
        <v>544</v>
      </c>
      <c r="N728" t="s">
        <v>50</v>
      </c>
      <c r="O728" t="s">
        <v>51</v>
      </c>
      <c r="P728" t="s">
        <v>52</v>
      </c>
      <c r="Q728" s="1">
        <v>44469</v>
      </c>
      <c r="R728" s="6">
        <f>Data_Table[[#This Row],[Shipping Date]]-Data_Table[[#This Row],[Order Date]]</f>
        <v>14</v>
      </c>
      <c r="S728" s="10">
        <v>3.51</v>
      </c>
      <c r="T728" s="10">
        <v>8.57</v>
      </c>
      <c r="U728" s="10">
        <v>5.0599999999999996</v>
      </c>
      <c r="V728">
        <v>49</v>
      </c>
      <c r="W728" s="5">
        <v>171.99</v>
      </c>
      <c r="X728" s="3">
        <v>0.01</v>
      </c>
      <c r="Y728" s="5">
        <v>1.72</v>
      </c>
      <c r="Z728" s="5">
        <v>170.27</v>
      </c>
      <c r="AA728" s="5">
        <v>6.14</v>
      </c>
      <c r="AB728" s="5">
        <v>176.41</v>
      </c>
    </row>
    <row r="729" spans="1:28">
      <c r="A729" t="s">
        <v>1696</v>
      </c>
      <c r="B729" s="1">
        <v>44456</v>
      </c>
      <c r="C729" s="6">
        <f t="shared" si="34"/>
        <v>2021</v>
      </c>
      <c r="D729" s="9" t="str">
        <f t="shared" si="33"/>
        <v>Q3</v>
      </c>
      <c r="E729" s="7">
        <f t="shared" si="35"/>
        <v>9</v>
      </c>
      <c r="F729" t="s">
        <v>1697</v>
      </c>
      <c r="G729" t="s">
        <v>485</v>
      </c>
      <c r="H729" t="s">
        <v>45</v>
      </c>
      <c r="I729" t="s">
        <v>45</v>
      </c>
      <c r="J729" t="s">
        <v>46</v>
      </c>
      <c r="K729" t="s">
        <v>433</v>
      </c>
      <c r="L729" t="s">
        <v>31</v>
      </c>
      <c r="M729" t="s">
        <v>547</v>
      </c>
      <c r="N729" t="s">
        <v>57</v>
      </c>
      <c r="O729" t="s">
        <v>34</v>
      </c>
      <c r="P729" t="s">
        <v>35</v>
      </c>
      <c r="Q729" s="1">
        <v>44484</v>
      </c>
      <c r="R729" s="6">
        <f>Data_Table[[#This Row],[Shipping Date]]-Data_Table[[#This Row],[Order Date]]</f>
        <v>28</v>
      </c>
      <c r="S729" s="10">
        <v>1.82</v>
      </c>
      <c r="T729" s="10">
        <v>2.98</v>
      </c>
      <c r="U729" s="10">
        <v>1.1599999999999999</v>
      </c>
      <c r="V729">
        <v>3</v>
      </c>
      <c r="W729" s="5">
        <v>5.46</v>
      </c>
      <c r="X729" s="3">
        <v>0.04</v>
      </c>
      <c r="Y729" s="5">
        <v>0.22</v>
      </c>
      <c r="Z729" s="5">
        <v>5.24</v>
      </c>
      <c r="AA729" s="5">
        <v>1.58</v>
      </c>
      <c r="AB729" s="5">
        <v>6.82</v>
      </c>
    </row>
    <row r="730" spans="1:28">
      <c r="A730" t="s">
        <v>1698</v>
      </c>
      <c r="B730" s="1">
        <v>44464</v>
      </c>
      <c r="C730" s="6">
        <f t="shared" si="34"/>
        <v>2021</v>
      </c>
      <c r="D730" s="9" t="str">
        <f t="shared" si="33"/>
        <v>Q3</v>
      </c>
      <c r="E730" s="7">
        <f t="shared" si="35"/>
        <v>9</v>
      </c>
      <c r="F730" t="s">
        <v>1699</v>
      </c>
      <c r="G730" t="s">
        <v>488</v>
      </c>
      <c r="H730" t="s">
        <v>27</v>
      </c>
      <c r="I730" t="s">
        <v>28</v>
      </c>
      <c r="J730" t="s">
        <v>107</v>
      </c>
      <c r="K730" t="s">
        <v>62</v>
      </c>
      <c r="L730" t="s">
        <v>31</v>
      </c>
      <c r="M730" t="s">
        <v>550</v>
      </c>
      <c r="N730" t="s">
        <v>33</v>
      </c>
      <c r="O730" t="s">
        <v>41</v>
      </c>
      <c r="P730" t="s">
        <v>35</v>
      </c>
      <c r="Q730" s="1">
        <v>44501</v>
      </c>
      <c r="R730" s="6">
        <f>Data_Table[[#This Row],[Shipping Date]]-Data_Table[[#This Row],[Order Date]]</f>
        <v>37</v>
      </c>
      <c r="S730" s="10">
        <v>13.64</v>
      </c>
      <c r="T730" s="10">
        <v>20.98</v>
      </c>
      <c r="U730" s="10">
        <v>7.34</v>
      </c>
      <c r="V730">
        <v>10</v>
      </c>
      <c r="W730" s="5">
        <v>136.4</v>
      </c>
      <c r="X730" s="3">
        <v>0.06</v>
      </c>
      <c r="Y730" s="5">
        <v>8.18</v>
      </c>
      <c r="Z730" s="5">
        <v>128.22</v>
      </c>
      <c r="AA730" s="5">
        <v>1.49</v>
      </c>
      <c r="AB730" s="5">
        <v>129.71</v>
      </c>
    </row>
    <row r="731" spans="1:28">
      <c r="A731" t="s">
        <v>1700</v>
      </c>
      <c r="B731" s="1">
        <v>44464</v>
      </c>
      <c r="C731" s="6">
        <f t="shared" si="34"/>
        <v>2021</v>
      </c>
      <c r="D731" s="9" t="str">
        <f t="shared" si="33"/>
        <v>Q3</v>
      </c>
      <c r="E731" s="7">
        <f t="shared" si="35"/>
        <v>9</v>
      </c>
      <c r="F731" t="s">
        <v>1701</v>
      </c>
      <c r="G731" t="s">
        <v>491</v>
      </c>
      <c r="H731" t="s">
        <v>27</v>
      </c>
      <c r="I731" t="s">
        <v>28</v>
      </c>
      <c r="J731" t="s">
        <v>29</v>
      </c>
      <c r="K731" t="s">
        <v>62</v>
      </c>
      <c r="L731" t="s">
        <v>73</v>
      </c>
      <c r="M731" t="s">
        <v>553</v>
      </c>
      <c r="N731" t="s">
        <v>57</v>
      </c>
      <c r="O731" t="s">
        <v>51</v>
      </c>
      <c r="P731" t="s">
        <v>35</v>
      </c>
      <c r="Q731" s="1">
        <v>44516</v>
      </c>
      <c r="R731" s="6">
        <f>Data_Table[[#This Row],[Shipping Date]]-Data_Table[[#This Row],[Order Date]]</f>
        <v>52</v>
      </c>
      <c r="S731" s="10">
        <v>2.1800000000000002</v>
      </c>
      <c r="T731" s="10">
        <v>3.52</v>
      </c>
      <c r="U731" s="10">
        <v>1.34</v>
      </c>
      <c r="V731">
        <v>13</v>
      </c>
      <c r="W731" s="5">
        <v>28.34</v>
      </c>
      <c r="X731" s="3">
        <v>0.08</v>
      </c>
      <c r="Y731" s="5">
        <v>2.27</v>
      </c>
      <c r="Z731" s="5">
        <v>26.07</v>
      </c>
      <c r="AA731" s="5">
        <v>6.83</v>
      </c>
      <c r="AB731" s="5">
        <v>32.9</v>
      </c>
    </row>
    <row r="732" spans="1:28">
      <c r="A732" t="s">
        <v>1702</v>
      </c>
      <c r="B732" s="1">
        <v>44465</v>
      </c>
      <c r="C732" s="6">
        <f t="shared" si="34"/>
        <v>2021</v>
      </c>
      <c r="D732" s="9" t="str">
        <f t="shared" si="33"/>
        <v>Q3</v>
      </c>
      <c r="E732" s="7">
        <f t="shared" si="35"/>
        <v>9</v>
      </c>
      <c r="F732" t="s">
        <v>1703</v>
      </c>
      <c r="G732" t="s">
        <v>494</v>
      </c>
      <c r="H732" t="s">
        <v>39</v>
      </c>
      <c r="I732" t="s">
        <v>39</v>
      </c>
      <c r="J732" t="s">
        <v>29</v>
      </c>
      <c r="K732" t="s">
        <v>30</v>
      </c>
      <c r="L732" t="s">
        <v>176</v>
      </c>
      <c r="M732" t="s">
        <v>556</v>
      </c>
      <c r="N732" t="s">
        <v>33</v>
      </c>
      <c r="O732" t="s">
        <v>58</v>
      </c>
      <c r="P732" t="s">
        <v>35</v>
      </c>
      <c r="Q732" s="1">
        <v>44499</v>
      </c>
      <c r="R732" s="6">
        <f>Data_Table[[#This Row],[Shipping Date]]-Data_Table[[#This Row],[Order Date]]</f>
        <v>34</v>
      </c>
      <c r="S732" s="10">
        <v>3.4</v>
      </c>
      <c r="T732" s="10">
        <v>5.4</v>
      </c>
      <c r="U732" s="10">
        <v>2</v>
      </c>
      <c r="V732">
        <v>10</v>
      </c>
      <c r="W732" s="5">
        <v>34</v>
      </c>
      <c r="X732" s="3">
        <v>0.04</v>
      </c>
      <c r="Y732" s="5">
        <v>1.36</v>
      </c>
      <c r="Z732" s="5">
        <v>32.64</v>
      </c>
      <c r="AA732" s="5">
        <v>7.78</v>
      </c>
      <c r="AB732" s="5">
        <v>40.42</v>
      </c>
    </row>
    <row r="733" spans="1:28">
      <c r="A733" t="s">
        <v>1704</v>
      </c>
      <c r="B733" s="1">
        <v>44466</v>
      </c>
      <c r="C733" s="6">
        <f t="shared" si="34"/>
        <v>2021</v>
      </c>
      <c r="D733" s="9" t="str">
        <f t="shared" si="33"/>
        <v>Q3</v>
      </c>
      <c r="E733" s="7">
        <f t="shared" si="35"/>
        <v>9</v>
      </c>
      <c r="F733" t="s">
        <v>1705</v>
      </c>
      <c r="G733" t="s">
        <v>497</v>
      </c>
      <c r="H733" t="s">
        <v>45</v>
      </c>
      <c r="I733" t="s">
        <v>45</v>
      </c>
      <c r="J733" t="s">
        <v>46</v>
      </c>
      <c r="K733" t="s">
        <v>30</v>
      </c>
      <c r="L733" t="s">
        <v>31</v>
      </c>
      <c r="M733" t="s">
        <v>559</v>
      </c>
      <c r="N733" t="s">
        <v>33</v>
      </c>
      <c r="O733" t="s">
        <v>34</v>
      </c>
      <c r="P733" t="s">
        <v>35</v>
      </c>
      <c r="Q733" s="1">
        <v>44524</v>
      </c>
      <c r="R733" s="6">
        <f>Data_Table[[#This Row],[Shipping Date]]-Data_Table[[#This Row],[Order Date]]</f>
        <v>58</v>
      </c>
      <c r="S733" s="10">
        <v>12.39</v>
      </c>
      <c r="T733" s="10">
        <v>19.98</v>
      </c>
      <c r="U733" s="10">
        <v>7.59</v>
      </c>
      <c r="V733">
        <v>20</v>
      </c>
      <c r="W733" s="5">
        <v>247.8</v>
      </c>
      <c r="X733" s="3">
        <v>0.05</v>
      </c>
      <c r="Y733" s="5">
        <v>12.39</v>
      </c>
      <c r="Z733" s="5">
        <v>235.41</v>
      </c>
      <c r="AA733" s="5">
        <v>5.77</v>
      </c>
      <c r="AB733" s="5">
        <v>241.18</v>
      </c>
    </row>
    <row r="734" spans="1:28">
      <c r="A734" t="s">
        <v>1706</v>
      </c>
      <c r="B734" s="1">
        <v>44466</v>
      </c>
      <c r="C734" s="6">
        <f t="shared" si="34"/>
        <v>2021</v>
      </c>
      <c r="D734" s="9" t="str">
        <f t="shared" si="33"/>
        <v>Q3</v>
      </c>
      <c r="E734" s="7">
        <f t="shared" si="35"/>
        <v>9</v>
      </c>
      <c r="F734" t="s">
        <v>1707</v>
      </c>
      <c r="G734" t="s">
        <v>500</v>
      </c>
      <c r="H734" t="s">
        <v>27</v>
      </c>
      <c r="I734" t="s">
        <v>28</v>
      </c>
      <c r="J734" t="s">
        <v>29</v>
      </c>
      <c r="K734" t="s">
        <v>90</v>
      </c>
      <c r="L734" t="s">
        <v>48</v>
      </c>
      <c r="M734" t="s">
        <v>562</v>
      </c>
      <c r="N734" t="s">
        <v>33</v>
      </c>
      <c r="O734" t="s">
        <v>41</v>
      </c>
      <c r="P734" t="s">
        <v>35</v>
      </c>
      <c r="Q734" s="1">
        <v>44483</v>
      </c>
      <c r="R734" s="6">
        <f>Data_Table[[#This Row],[Shipping Date]]-Data_Table[[#This Row],[Order Date]]</f>
        <v>17</v>
      </c>
      <c r="S734" s="10">
        <v>12.39</v>
      </c>
      <c r="T734" s="10">
        <v>19.98</v>
      </c>
      <c r="U734" s="10">
        <v>7.59</v>
      </c>
      <c r="V734">
        <v>34</v>
      </c>
      <c r="W734" s="5">
        <v>421.26</v>
      </c>
      <c r="X734" s="3">
        <v>0.06</v>
      </c>
      <c r="Y734" s="5">
        <v>25.28</v>
      </c>
      <c r="Z734" s="5">
        <v>395.98</v>
      </c>
      <c r="AA734" s="5">
        <v>5.77</v>
      </c>
      <c r="AB734" s="5">
        <v>401.75</v>
      </c>
    </row>
    <row r="735" spans="1:28">
      <c r="A735" t="s">
        <v>1708</v>
      </c>
      <c r="B735" s="1">
        <v>44467</v>
      </c>
      <c r="C735" s="6">
        <f t="shared" si="34"/>
        <v>2021</v>
      </c>
      <c r="D735" s="9" t="str">
        <f t="shared" si="33"/>
        <v>Q3</v>
      </c>
      <c r="E735" s="7">
        <f t="shared" si="35"/>
        <v>9</v>
      </c>
      <c r="F735" t="s">
        <v>1709</v>
      </c>
      <c r="G735" t="s">
        <v>503</v>
      </c>
      <c r="H735" t="s">
        <v>39</v>
      </c>
      <c r="I735" t="s">
        <v>39</v>
      </c>
      <c r="J735" t="s">
        <v>107</v>
      </c>
      <c r="K735" t="s">
        <v>30</v>
      </c>
      <c r="L735" t="s">
        <v>31</v>
      </c>
      <c r="M735" t="s">
        <v>565</v>
      </c>
      <c r="N735" t="s">
        <v>50</v>
      </c>
      <c r="O735" t="s">
        <v>34</v>
      </c>
      <c r="P735" t="s">
        <v>35</v>
      </c>
      <c r="Q735" s="1">
        <v>44517</v>
      </c>
      <c r="R735" s="6">
        <f>Data_Table[[#This Row],[Shipping Date]]-Data_Table[[#This Row],[Order Date]]</f>
        <v>50</v>
      </c>
      <c r="S735" s="10">
        <v>3.75</v>
      </c>
      <c r="T735" s="10">
        <v>7.08</v>
      </c>
      <c r="U735" s="10">
        <v>3.33</v>
      </c>
      <c r="V735">
        <v>37</v>
      </c>
      <c r="W735" s="5">
        <v>138.75</v>
      </c>
      <c r="X735" s="3">
        <v>0.08</v>
      </c>
      <c r="Y735" s="5">
        <v>11.1</v>
      </c>
      <c r="Z735" s="5">
        <v>127.65</v>
      </c>
      <c r="AA735" s="5">
        <v>2.35</v>
      </c>
      <c r="AB735" s="5">
        <v>130</v>
      </c>
    </row>
    <row r="736" spans="1:28">
      <c r="A736" t="s">
        <v>1710</v>
      </c>
      <c r="B736" s="1">
        <v>44468</v>
      </c>
      <c r="C736" s="6">
        <f t="shared" si="34"/>
        <v>2021</v>
      </c>
      <c r="D736" s="9" t="str">
        <f t="shared" si="33"/>
        <v>Q3</v>
      </c>
      <c r="E736" s="7">
        <f t="shared" si="35"/>
        <v>9</v>
      </c>
      <c r="F736" t="s">
        <v>1711</v>
      </c>
      <c r="G736" t="s">
        <v>506</v>
      </c>
      <c r="H736" t="s">
        <v>45</v>
      </c>
      <c r="I736" t="s">
        <v>45</v>
      </c>
      <c r="J736" t="s">
        <v>46</v>
      </c>
      <c r="K736" t="s">
        <v>62</v>
      </c>
      <c r="L736" t="s">
        <v>31</v>
      </c>
      <c r="M736" t="s">
        <v>568</v>
      </c>
      <c r="N736" t="s">
        <v>57</v>
      </c>
      <c r="O736" t="s">
        <v>41</v>
      </c>
      <c r="P736" t="s">
        <v>52</v>
      </c>
      <c r="Q736" s="1">
        <v>44511</v>
      </c>
      <c r="R736" s="6">
        <f>Data_Table[[#This Row],[Shipping Date]]-Data_Table[[#This Row],[Order Date]]</f>
        <v>43</v>
      </c>
      <c r="S736" s="10">
        <v>3.5</v>
      </c>
      <c r="T736" s="10">
        <v>5.74</v>
      </c>
      <c r="U736" s="10">
        <v>2.2400000000000002</v>
      </c>
      <c r="V736">
        <v>26</v>
      </c>
      <c r="W736" s="5">
        <v>91</v>
      </c>
      <c r="X736" s="3">
        <v>0.03</v>
      </c>
      <c r="Y736" s="5">
        <v>2.73</v>
      </c>
      <c r="Z736" s="5">
        <v>88.27</v>
      </c>
      <c r="AA736" s="5">
        <v>5.01</v>
      </c>
      <c r="AB736" s="5">
        <v>93.28</v>
      </c>
    </row>
    <row r="737" spans="1:28">
      <c r="A737" t="s">
        <v>1712</v>
      </c>
      <c r="B737" s="1">
        <v>44470</v>
      </c>
      <c r="C737" s="6">
        <f t="shared" si="34"/>
        <v>2021</v>
      </c>
      <c r="D737" s="9" t="str">
        <f t="shared" si="33"/>
        <v>Q4</v>
      </c>
      <c r="E737" s="7">
        <f t="shared" si="35"/>
        <v>10</v>
      </c>
      <c r="F737" t="s">
        <v>1713</v>
      </c>
      <c r="G737" t="s">
        <v>509</v>
      </c>
      <c r="H737" t="s">
        <v>27</v>
      </c>
      <c r="I737" t="s">
        <v>28</v>
      </c>
      <c r="J737" t="s">
        <v>29</v>
      </c>
      <c r="K737" t="s">
        <v>416</v>
      </c>
      <c r="L737" t="s">
        <v>48</v>
      </c>
      <c r="M737" t="s">
        <v>571</v>
      </c>
      <c r="N737" t="s">
        <v>50</v>
      </c>
      <c r="O737" t="s">
        <v>51</v>
      </c>
      <c r="P737" t="s">
        <v>35</v>
      </c>
      <c r="Q737" s="1">
        <v>44503</v>
      </c>
      <c r="R737" s="6">
        <f>Data_Table[[#This Row],[Shipping Date]]-Data_Table[[#This Row],[Order Date]]</f>
        <v>33</v>
      </c>
      <c r="S737" s="10">
        <v>1.05</v>
      </c>
      <c r="T737" s="10">
        <v>1.95</v>
      </c>
      <c r="U737" s="10">
        <v>0.9</v>
      </c>
      <c r="V737">
        <v>4</v>
      </c>
      <c r="W737" s="5">
        <v>4.2</v>
      </c>
      <c r="X737" s="3">
        <v>0.09</v>
      </c>
      <c r="Y737" s="5">
        <v>0.38</v>
      </c>
      <c r="Z737" s="5">
        <v>3.82</v>
      </c>
      <c r="AA737" s="5">
        <v>1.63</v>
      </c>
      <c r="AB737" s="5">
        <v>5.45</v>
      </c>
    </row>
    <row r="738" spans="1:28">
      <c r="A738" t="s">
        <v>1714</v>
      </c>
      <c r="B738" s="1">
        <v>44478</v>
      </c>
      <c r="C738" s="6">
        <f t="shared" si="34"/>
        <v>2021</v>
      </c>
      <c r="D738" s="9" t="str">
        <f t="shared" si="33"/>
        <v>Q4</v>
      </c>
      <c r="E738" s="7">
        <f t="shared" si="35"/>
        <v>10</v>
      </c>
      <c r="F738" t="s">
        <v>1715</v>
      </c>
      <c r="G738" t="s">
        <v>512</v>
      </c>
      <c r="H738" t="s">
        <v>39</v>
      </c>
      <c r="I738" t="s">
        <v>39</v>
      </c>
      <c r="J738" t="s">
        <v>72</v>
      </c>
      <c r="K738" t="s">
        <v>30</v>
      </c>
      <c r="L738" t="s">
        <v>176</v>
      </c>
      <c r="M738" t="s">
        <v>574</v>
      </c>
      <c r="N738" t="s">
        <v>57</v>
      </c>
      <c r="O738" t="s">
        <v>58</v>
      </c>
      <c r="P738" t="s">
        <v>178</v>
      </c>
      <c r="Q738" s="1">
        <v>44487</v>
      </c>
      <c r="R738" s="6">
        <f>Data_Table[[#This Row],[Shipping Date]]-Data_Table[[#This Row],[Order Date]]</f>
        <v>9</v>
      </c>
      <c r="S738" s="10">
        <v>315.61</v>
      </c>
      <c r="T738" s="10">
        <v>500.97</v>
      </c>
      <c r="U738" s="10">
        <v>185.36</v>
      </c>
      <c r="V738">
        <v>25</v>
      </c>
      <c r="W738" s="5">
        <v>7890.25</v>
      </c>
      <c r="X738" s="3">
        <v>0.02</v>
      </c>
      <c r="Y738" s="5">
        <v>157.81</v>
      </c>
      <c r="Z738" s="5">
        <v>7732.45</v>
      </c>
      <c r="AA738" s="5">
        <v>69.3</v>
      </c>
      <c r="AB738" s="5">
        <v>7801.75</v>
      </c>
    </row>
    <row r="739" spans="1:28">
      <c r="A739" t="s">
        <v>1716</v>
      </c>
      <c r="B739" s="1">
        <v>44481</v>
      </c>
      <c r="C739" s="6">
        <f t="shared" si="34"/>
        <v>2021</v>
      </c>
      <c r="D739" s="9" t="str">
        <f t="shared" si="33"/>
        <v>Q4</v>
      </c>
      <c r="E739" s="7">
        <f t="shared" si="35"/>
        <v>10</v>
      </c>
      <c r="F739" t="s">
        <v>1717</v>
      </c>
      <c r="G739" t="s">
        <v>515</v>
      </c>
      <c r="H739" t="s">
        <v>45</v>
      </c>
      <c r="I739" t="s">
        <v>45</v>
      </c>
      <c r="J739" t="s">
        <v>29</v>
      </c>
      <c r="K739" t="s">
        <v>66</v>
      </c>
      <c r="L739" t="s">
        <v>176</v>
      </c>
      <c r="M739" t="s">
        <v>577</v>
      </c>
      <c r="N739" t="s">
        <v>33</v>
      </c>
      <c r="O739" t="s">
        <v>51</v>
      </c>
      <c r="P739" t="s">
        <v>35</v>
      </c>
      <c r="Q739" s="1">
        <v>44511</v>
      </c>
      <c r="R739" s="6">
        <f>Data_Table[[#This Row],[Shipping Date]]-Data_Table[[#This Row],[Order Date]]</f>
        <v>30</v>
      </c>
      <c r="S739" s="10">
        <v>1.18</v>
      </c>
      <c r="T739" s="10">
        <v>1.88</v>
      </c>
      <c r="U739" s="10">
        <v>0.7</v>
      </c>
      <c r="V739">
        <v>29</v>
      </c>
      <c r="W739" s="5">
        <v>34.22</v>
      </c>
      <c r="X739" s="3">
        <v>0.1</v>
      </c>
      <c r="Y739" s="5">
        <v>3.42</v>
      </c>
      <c r="Z739" s="5">
        <v>30.8</v>
      </c>
      <c r="AA739" s="5">
        <v>1.49</v>
      </c>
      <c r="AB739" s="5">
        <v>32.29</v>
      </c>
    </row>
    <row r="740" spans="1:28">
      <c r="A740" t="s">
        <v>1718</v>
      </c>
      <c r="B740" s="1">
        <v>44482</v>
      </c>
      <c r="C740" s="6">
        <f t="shared" si="34"/>
        <v>2021</v>
      </c>
      <c r="D740" s="9" t="str">
        <f t="shared" si="33"/>
        <v>Q4</v>
      </c>
      <c r="E740" s="7">
        <f t="shared" si="35"/>
        <v>10</v>
      </c>
      <c r="F740" t="s">
        <v>1719</v>
      </c>
      <c r="G740" t="s">
        <v>518</v>
      </c>
      <c r="H740" t="s">
        <v>27</v>
      </c>
      <c r="I740" t="s">
        <v>28</v>
      </c>
      <c r="J740" t="s">
        <v>46</v>
      </c>
      <c r="K740" t="s">
        <v>70</v>
      </c>
      <c r="L740" t="s">
        <v>48</v>
      </c>
      <c r="M740" t="s">
        <v>580</v>
      </c>
      <c r="N740" t="s">
        <v>57</v>
      </c>
      <c r="O740" t="s">
        <v>34</v>
      </c>
      <c r="P740" t="s">
        <v>178</v>
      </c>
      <c r="Q740" s="1">
        <v>44505</v>
      </c>
      <c r="R740" s="6">
        <f>Data_Table[[#This Row],[Shipping Date]]-Data_Table[[#This Row],[Order Date]]</f>
        <v>23</v>
      </c>
      <c r="S740" s="10">
        <v>278.99</v>
      </c>
      <c r="T740" s="10">
        <v>449.99</v>
      </c>
      <c r="U740" s="10">
        <v>171</v>
      </c>
      <c r="V740">
        <v>47</v>
      </c>
      <c r="W740" s="5">
        <v>13112.53</v>
      </c>
      <c r="X740" s="3">
        <v>0.02</v>
      </c>
      <c r="Y740" s="5">
        <v>262.25</v>
      </c>
      <c r="Z740" s="5">
        <v>12850.28</v>
      </c>
      <c r="AA740" s="5">
        <v>49</v>
      </c>
      <c r="AB740" s="5">
        <v>12899.28</v>
      </c>
    </row>
    <row r="741" spans="1:28">
      <c r="A741" t="s">
        <v>1720</v>
      </c>
      <c r="B741" s="1">
        <v>44484</v>
      </c>
      <c r="C741" s="6">
        <f t="shared" si="34"/>
        <v>2021</v>
      </c>
      <c r="D741" s="9" t="str">
        <f t="shared" si="33"/>
        <v>Q4</v>
      </c>
      <c r="E741" s="7">
        <f t="shared" si="35"/>
        <v>10</v>
      </c>
      <c r="F741" t="s">
        <v>1721</v>
      </c>
      <c r="G741" t="s">
        <v>521</v>
      </c>
      <c r="H741" t="s">
        <v>39</v>
      </c>
      <c r="I741" t="s">
        <v>39</v>
      </c>
      <c r="J741" t="s">
        <v>46</v>
      </c>
      <c r="K741" t="s">
        <v>62</v>
      </c>
      <c r="L741" t="s">
        <v>73</v>
      </c>
      <c r="M741" t="s">
        <v>583</v>
      </c>
      <c r="N741" t="s">
        <v>33</v>
      </c>
      <c r="O741" t="s">
        <v>41</v>
      </c>
      <c r="P741" t="s">
        <v>35</v>
      </c>
      <c r="Q741" s="1">
        <v>44523</v>
      </c>
      <c r="R741" s="6">
        <f>Data_Table[[#This Row],[Shipping Date]]-Data_Table[[#This Row],[Order Date]]</f>
        <v>39</v>
      </c>
      <c r="S741" s="10">
        <v>3.4</v>
      </c>
      <c r="T741" s="10">
        <v>5.4</v>
      </c>
      <c r="U741" s="10">
        <v>2</v>
      </c>
      <c r="V741">
        <v>8</v>
      </c>
      <c r="W741" s="5">
        <v>27.2</v>
      </c>
      <c r="X741" s="3">
        <v>0</v>
      </c>
      <c r="Y741" s="5">
        <v>0</v>
      </c>
      <c r="Z741" s="5">
        <v>27.2</v>
      </c>
      <c r="AA741" s="5">
        <v>7.78</v>
      </c>
      <c r="AB741" s="5">
        <v>34.979999999999997</v>
      </c>
    </row>
    <row r="742" spans="1:28">
      <c r="A742" t="s">
        <v>1722</v>
      </c>
      <c r="B742" s="1">
        <v>44489</v>
      </c>
      <c r="C742" s="6">
        <f t="shared" si="34"/>
        <v>2021</v>
      </c>
      <c r="D742" s="9" t="str">
        <f t="shared" si="33"/>
        <v>Q4</v>
      </c>
      <c r="E742" s="7">
        <f t="shared" si="35"/>
        <v>10</v>
      </c>
      <c r="F742" t="s">
        <v>1723</v>
      </c>
      <c r="G742" t="s">
        <v>524</v>
      </c>
      <c r="H742" t="s">
        <v>45</v>
      </c>
      <c r="I742" t="s">
        <v>45</v>
      </c>
      <c r="J742" t="s">
        <v>107</v>
      </c>
      <c r="K742" t="s">
        <v>416</v>
      </c>
      <c r="L742" t="s">
        <v>48</v>
      </c>
      <c r="M742" t="s">
        <v>586</v>
      </c>
      <c r="N742" t="s">
        <v>50</v>
      </c>
      <c r="O742" t="s">
        <v>51</v>
      </c>
      <c r="P742" t="s">
        <v>35</v>
      </c>
      <c r="Q742" s="1">
        <v>44513</v>
      </c>
      <c r="R742" s="6">
        <f>Data_Table[[#This Row],[Shipping Date]]-Data_Table[[#This Row],[Order Date]]</f>
        <v>24</v>
      </c>
      <c r="S742" s="10">
        <v>1.19</v>
      </c>
      <c r="T742" s="10">
        <v>1.98</v>
      </c>
      <c r="U742" s="10">
        <v>0.79</v>
      </c>
      <c r="V742">
        <v>4</v>
      </c>
      <c r="W742" s="5">
        <v>4.76</v>
      </c>
      <c r="X742" s="3">
        <v>0.08</v>
      </c>
      <c r="Y742" s="5">
        <v>0.38</v>
      </c>
      <c r="Z742" s="5">
        <v>4.38</v>
      </c>
      <c r="AA742" s="5">
        <v>4.7699999999999996</v>
      </c>
      <c r="AB742" s="5">
        <v>9.15</v>
      </c>
    </row>
    <row r="743" spans="1:28">
      <c r="A743" t="s">
        <v>1724</v>
      </c>
      <c r="B743" s="1">
        <v>44490</v>
      </c>
      <c r="C743" s="6">
        <f t="shared" si="34"/>
        <v>2021</v>
      </c>
      <c r="D743" s="9" t="str">
        <f t="shared" si="33"/>
        <v>Q4</v>
      </c>
      <c r="E743" s="7">
        <f t="shared" si="35"/>
        <v>10</v>
      </c>
      <c r="F743" t="s">
        <v>1725</v>
      </c>
      <c r="G743" t="s">
        <v>528</v>
      </c>
      <c r="H743" t="s">
        <v>27</v>
      </c>
      <c r="I743" t="s">
        <v>28</v>
      </c>
      <c r="J743" t="s">
        <v>107</v>
      </c>
      <c r="K743" t="s">
        <v>125</v>
      </c>
      <c r="L743" t="s">
        <v>31</v>
      </c>
      <c r="M743" t="s">
        <v>589</v>
      </c>
      <c r="N743" t="s">
        <v>57</v>
      </c>
      <c r="O743" t="s">
        <v>58</v>
      </c>
      <c r="P743" t="s">
        <v>52</v>
      </c>
      <c r="Q743" s="1">
        <v>44532</v>
      </c>
      <c r="R743" s="6">
        <f>Data_Table[[#This Row],[Shipping Date]]-Data_Table[[#This Row],[Order Date]]</f>
        <v>42</v>
      </c>
      <c r="S743" s="10">
        <v>2.13</v>
      </c>
      <c r="T743" s="10">
        <v>3.49</v>
      </c>
      <c r="U743" s="10">
        <v>1.36</v>
      </c>
      <c r="V743">
        <v>3</v>
      </c>
      <c r="W743" s="5">
        <v>6.39</v>
      </c>
      <c r="X743" s="3">
        <v>0.01</v>
      </c>
      <c r="Y743" s="5">
        <v>0.06</v>
      </c>
      <c r="Z743" s="5">
        <v>6.33</v>
      </c>
      <c r="AA743" s="5">
        <v>0.76</v>
      </c>
      <c r="AB743" s="5">
        <v>7.09</v>
      </c>
    </row>
    <row r="744" spans="1:28">
      <c r="A744" t="s">
        <v>1726</v>
      </c>
      <c r="B744" s="1">
        <v>44490</v>
      </c>
      <c r="C744" s="6">
        <f t="shared" si="34"/>
        <v>2021</v>
      </c>
      <c r="D744" s="9" t="str">
        <f t="shared" si="33"/>
        <v>Q4</v>
      </c>
      <c r="E744" s="7">
        <f t="shared" si="35"/>
        <v>10</v>
      </c>
      <c r="F744" t="s">
        <v>1727</v>
      </c>
      <c r="G744" t="s">
        <v>531</v>
      </c>
      <c r="H744" t="s">
        <v>39</v>
      </c>
      <c r="I744" t="s">
        <v>39</v>
      </c>
      <c r="J744" t="s">
        <v>29</v>
      </c>
      <c r="K744" t="s">
        <v>433</v>
      </c>
      <c r="L744" t="s">
        <v>176</v>
      </c>
      <c r="M744" t="s">
        <v>592</v>
      </c>
      <c r="N744" t="s">
        <v>33</v>
      </c>
      <c r="O744" t="s">
        <v>34</v>
      </c>
      <c r="P744" t="s">
        <v>35</v>
      </c>
      <c r="Q744" s="1">
        <v>44549</v>
      </c>
      <c r="R744" s="6">
        <f>Data_Table[[#This Row],[Shipping Date]]-Data_Table[[#This Row],[Order Date]]</f>
        <v>59</v>
      </c>
      <c r="S744" s="10">
        <v>1.18</v>
      </c>
      <c r="T744" s="10">
        <v>1.88</v>
      </c>
      <c r="U744" s="10">
        <v>0.7</v>
      </c>
      <c r="V744">
        <v>6</v>
      </c>
      <c r="W744" s="5">
        <v>7.08</v>
      </c>
      <c r="X744" s="3">
        <v>7.0000000000000007E-2</v>
      </c>
      <c r="Y744" s="5">
        <v>0.5</v>
      </c>
      <c r="Z744" s="5">
        <v>6.58</v>
      </c>
      <c r="AA744" s="5">
        <v>1.49</v>
      </c>
      <c r="AB744" s="5">
        <v>8.07</v>
      </c>
    </row>
    <row r="745" spans="1:28">
      <c r="A745" t="s">
        <v>1728</v>
      </c>
      <c r="B745" s="1">
        <v>44493</v>
      </c>
      <c r="C745" s="6">
        <f t="shared" si="34"/>
        <v>2021</v>
      </c>
      <c r="D745" s="9" t="str">
        <f t="shared" si="33"/>
        <v>Q4</v>
      </c>
      <c r="E745" s="7">
        <f t="shared" si="35"/>
        <v>10</v>
      </c>
      <c r="F745" t="s">
        <v>1729</v>
      </c>
      <c r="G745" t="s">
        <v>534</v>
      </c>
      <c r="H745" t="s">
        <v>45</v>
      </c>
      <c r="I745" t="s">
        <v>45</v>
      </c>
      <c r="J745" t="s">
        <v>72</v>
      </c>
      <c r="K745" t="s">
        <v>90</v>
      </c>
      <c r="L745" t="s">
        <v>73</v>
      </c>
      <c r="M745" t="s">
        <v>595</v>
      </c>
      <c r="N745" t="s">
        <v>57</v>
      </c>
      <c r="O745" t="s">
        <v>41</v>
      </c>
      <c r="P745" t="s">
        <v>35</v>
      </c>
      <c r="Q745" s="1">
        <v>44539</v>
      </c>
      <c r="R745" s="6">
        <f>Data_Table[[#This Row],[Shipping Date]]-Data_Table[[#This Row],[Order Date]]</f>
        <v>46</v>
      </c>
      <c r="S745" s="10">
        <v>4.53</v>
      </c>
      <c r="T745" s="10">
        <v>7.3</v>
      </c>
      <c r="U745" s="10">
        <v>2.77</v>
      </c>
      <c r="V745">
        <v>34</v>
      </c>
      <c r="W745" s="5">
        <v>154.02000000000001</v>
      </c>
      <c r="X745" s="3">
        <v>0.03</v>
      </c>
      <c r="Y745" s="5">
        <v>4.62</v>
      </c>
      <c r="Z745" s="5">
        <v>149.4</v>
      </c>
      <c r="AA745" s="5">
        <v>7.72</v>
      </c>
      <c r="AB745" s="5">
        <v>157.12</v>
      </c>
    </row>
    <row r="746" spans="1:28">
      <c r="A746" t="s">
        <v>1730</v>
      </c>
      <c r="B746" s="1">
        <v>44493</v>
      </c>
      <c r="C746" s="6">
        <f t="shared" si="34"/>
        <v>2021</v>
      </c>
      <c r="D746" s="9" t="str">
        <f t="shared" si="33"/>
        <v>Q4</v>
      </c>
      <c r="E746" s="7">
        <f t="shared" si="35"/>
        <v>10</v>
      </c>
      <c r="F746" t="s">
        <v>1731</v>
      </c>
      <c r="G746" t="s">
        <v>537</v>
      </c>
      <c r="H746" t="s">
        <v>39</v>
      </c>
      <c r="I746" t="s">
        <v>39</v>
      </c>
      <c r="J746" t="s">
        <v>46</v>
      </c>
      <c r="K746" t="s">
        <v>167</v>
      </c>
      <c r="L746" t="s">
        <v>176</v>
      </c>
      <c r="M746" t="s">
        <v>112</v>
      </c>
      <c r="N746" t="s">
        <v>33</v>
      </c>
      <c r="O746" t="s">
        <v>51</v>
      </c>
      <c r="P746" t="s">
        <v>35</v>
      </c>
      <c r="Q746" s="1">
        <v>44525</v>
      </c>
      <c r="R746" s="6">
        <f>Data_Table[[#This Row],[Shipping Date]]-Data_Table[[#This Row],[Order Date]]</f>
        <v>32</v>
      </c>
      <c r="S746" s="10">
        <v>2.25</v>
      </c>
      <c r="T746" s="10">
        <v>3.69</v>
      </c>
      <c r="U746" s="10">
        <v>1.44</v>
      </c>
      <c r="V746">
        <v>47</v>
      </c>
      <c r="W746" s="5">
        <v>105.75</v>
      </c>
      <c r="X746" s="3">
        <v>0</v>
      </c>
      <c r="Y746" s="5">
        <v>0</v>
      </c>
      <c r="Z746" s="5">
        <v>105.75</v>
      </c>
      <c r="AA746" s="5">
        <v>2.5</v>
      </c>
      <c r="AB746" s="5">
        <v>108.25</v>
      </c>
    </row>
    <row r="747" spans="1:28">
      <c r="A747" t="s">
        <v>1732</v>
      </c>
      <c r="B747" s="1">
        <v>44497</v>
      </c>
      <c r="C747" s="6">
        <f t="shared" si="34"/>
        <v>2021</v>
      </c>
      <c r="D747" s="9" t="str">
        <f t="shared" si="33"/>
        <v>Q4</v>
      </c>
      <c r="E747" s="7">
        <f t="shared" si="35"/>
        <v>10</v>
      </c>
      <c r="F747" t="s">
        <v>1733</v>
      </c>
      <c r="G747" t="s">
        <v>540</v>
      </c>
      <c r="H747" t="s">
        <v>45</v>
      </c>
      <c r="I747" t="s">
        <v>45</v>
      </c>
      <c r="J747" t="s">
        <v>29</v>
      </c>
      <c r="K747" t="s">
        <v>90</v>
      </c>
      <c r="L747" t="s">
        <v>31</v>
      </c>
      <c r="M747" t="s">
        <v>117</v>
      </c>
      <c r="N747" t="s">
        <v>50</v>
      </c>
      <c r="O747" t="s">
        <v>58</v>
      </c>
      <c r="P747" t="s">
        <v>35</v>
      </c>
      <c r="Q747" s="1">
        <v>44530</v>
      </c>
      <c r="R747" s="6">
        <f>Data_Table[[#This Row],[Shipping Date]]-Data_Table[[#This Row],[Order Date]]</f>
        <v>33</v>
      </c>
      <c r="S747" s="10">
        <v>7.92</v>
      </c>
      <c r="T747" s="10">
        <v>12.99</v>
      </c>
      <c r="U747" s="10">
        <v>5.07</v>
      </c>
      <c r="V747">
        <v>46</v>
      </c>
      <c r="W747" s="5">
        <v>364.32</v>
      </c>
      <c r="X747" s="3">
        <v>0.01</v>
      </c>
      <c r="Y747" s="5">
        <v>3.64</v>
      </c>
      <c r="Z747" s="5">
        <v>360.68</v>
      </c>
      <c r="AA747" s="5">
        <v>9.44</v>
      </c>
      <c r="AB747" s="5">
        <v>370.12</v>
      </c>
    </row>
    <row r="748" spans="1:28">
      <c r="A748" t="s">
        <v>1734</v>
      </c>
      <c r="B748" s="1">
        <v>44500</v>
      </c>
      <c r="C748" s="6">
        <f t="shared" si="34"/>
        <v>2021</v>
      </c>
      <c r="D748" s="9" t="str">
        <f t="shared" si="33"/>
        <v>Q4</v>
      </c>
      <c r="E748" s="7">
        <f t="shared" si="35"/>
        <v>10</v>
      </c>
      <c r="F748" t="s">
        <v>1735</v>
      </c>
      <c r="G748" t="s">
        <v>543</v>
      </c>
      <c r="H748" t="s">
        <v>27</v>
      </c>
      <c r="I748" t="s">
        <v>28</v>
      </c>
      <c r="J748" t="s">
        <v>107</v>
      </c>
      <c r="K748" t="s">
        <v>66</v>
      </c>
      <c r="L748" t="s">
        <v>176</v>
      </c>
      <c r="M748" t="s">
        <v>121</v>
      </c>
      <c r="N748" t="s">
        <v>57</v>
      </c>
      <c r="O748" t="s">
        <v>58</v>
      </c>
      <c r="P748" t="s">
        <v>35</v>
      </c>
      <c r="Q748" s="1">
        <v>44510</v>
      </c>
      <c r="R748" s="6">
        <f>Data_Table[[#This Row],[Shipping Date]]-Data_Table[[#This Row],[Order Date]]</f>
        <v>10</v>
      </c>
      <c r="S748" s="10">
        <v>178.83</v>
      </c>
      <c r="T748" s="10">
        <v>415.88</v>
      </c>
      <c r="U748" s="10">
        <v>237.05</v>
      </c>
      <c r="V748">
        <v>21</v>
      </c>
      <c r="W748" s="5">
        <v>3755.43</v>
      </c>
      <c r="X748" s="3">
        <v>0.09</v>
      </c>
      <c r="Y748" s="5">
        <v>337.99</v>
      </c>
      <c r="Z748" s="5">
        <v>3417.44</v>
      </c>
      <c r="AA748" s="5">
        <v>11.37</v>
      </c>
      <c r="AB748" s="5">
        <v>3428.81</v>
      </c>
    </row>
    <row r="749" spans="1:28">
      <c r="A749" t="s">
        <v>1736</v>
      </c>
      <c r="B749" s="1">
        <v>44500</v>
      </c>
      <c r="C749" s="6">
        <f t="shared" si="34"/>
        <v>2021</v>
      </c>
      <c r="D749" s="9" t="str">
        <f t="shared" si="33"/>
        <v>Q4</v>
      </c>
      <c r="E749" s="7">
        <f t="shared" si="35"/>
        <v>10</v>
      </c>
      <c r="F749" t="s">
        <v>1737</v>
      </c>
      <c r="G749" t="s">
        <v>546</v>
      </c>
      <c r="H749" t="s">
        <v>27</v>
      </c>
      <c r="I749" t="s">
        <v>28</v>
      </c>
      <c r="J749" t="s">
        <v>29</v>
      </c>
      <c r="K749" t="s">
        <v>525</v>
      </c>
      <c r="L749" t="s">
        <v>176</v>
      </c>
      <c r="M749" t="s">
        <v>126</v>
      </c>
      <c r="N749" t="s">
        <v>33</v>
      </c>
      <c r="O749" t="s">
        <v>58</v>
      </c>
      <c r="P749" t="s">
        <v>35</v>
      </c>
      <c r="Q749" s="1">
        <v>44523</v>
      </c>
      <c r="R749" s="6">
        <f>Data_Table[[#This Row],[Shipping Date]]-Data_Table[[#This Row],[Order Date]]</f>
        <v>23</v>
      </c>
      <c r="S749" s="10">
        <v>156.5</v>
      </c>
      <c r="T749" s="10">
        <v>300.97000000000003</v>
      </c>
      <c r="U749" s="10">
        <v>144.47</v>
      </c>
      <c r="V749">
        <v>23</v>
      </c>
      <c r="W749" s="5">
        <v>3599.5</v>
      </c>
      <c r="X749" s="3">
        <v>0.06</v>
      </c>
      <c r="Y749" s="5">
        <v>215.97</v>
      </c>
      <c r="Z749" s="5">
        <v>3383.53</v>
      </c>
      <c r="AA749" s="5">
        <v>7.18</v>
      </c>
      <c r="AB749" s="5">
        <v>3390.71</v>
      </c>
    </row>
    <row r="750" spans="1:28">
      <c r="A750" t="s">
        <v>1738</v>
      </c>
      <c r="B750" s="1">
        <v>44506</v>
      </c>
      <c r="C750" s="6">
        <f t="shared" si="34"/>
        <v>2021</v>
      </c>
      <c r="D750" s="9" t="str">
        <f t="shared" si="33"/>
        <v>Q4</v>
      </c>
      <c r="E750" s="7">
        <f t="shared" si="35"/>
        <v>11</v>
      </c>
      <c r="F750" t="s">
        <v>1739</v>
      </c>
      <c r="G750" t="s">
        <v>549</v>
      </c>
      <c r="H750" t="s">
        <v>39</v>
      </c>
      <c r="I750" t="s">
        <v>39</v>
      </c>
      <c r="J750" t="s">
        <v>29</v>
      </c>
      <c r="K750" t="s">
        <v>62</v>
      </c>
      <c r="L750" t="s">
        <v>176</v>
      </c>
      <c r="M750" t="s">
        <v>130</v>
      </c>
      <c r="N750" t="s">
        <v>33</v>
      </c>
      <c r="O750" t="s">
        <v>41</v>
      </c>
      <c r="P750" t="s">
        <v>52</v>
      </c>
      <c r="Q750" s="1">
        <v>44535</v>
      </c>
      <c r="R750" s="6">
        <f>Data_Table[[#This Row],[Shipping Date]]-Data_Table[[#This Row],[Order Date]]</f>
        <v>29</v>
      </c>
      <c r="S750" s="10">
        <v>14.7</v>
      </c>
      <c r="T750" s="10">
        <v>29.99</v>
      </c>
      <c r="U750" s="10">
        <v>15.29</v>
      </c>
      <c r="V750">
        <v>20</v>
      </c>
      <c r="W750" s="5">
        <v>294</v>
      </c>
      <c r="X750" s="3">
        <v>0.04</v>
      </c>
      <c r="Y750" s="5">
        <v>11.76</v>
      </c>
      <c r="Z750" s="5">
        <v>282.24</v>
      </c>
      <c r="AA750" s="5">
        <v>5.5</v>
      </c>
      <c r="AB750" s="5">
        <v>287.74</v>
      </c>
    </row>
    <row r="751" spans="1:28">
      <c r="A751" t="s">
        <v>1740</v>
      </c>
      <c r="B751" s="1">
        <v>44506</v>
      </c>
      <c r="C751" s="6">
        <f t="shared" si="34"/>
        <v>2021</v>
      </c>
      <c r="D751" s="9" t="str">
        <f t="shared" si="33"/>
        <v>Q4</v>
      </c>
      <c r="E751" s="7">
        <f t="shared" si="35"/>
        <v>11</v>
      </c>
      <c r="F751" t="s">
        <v>1741</v>
      </c>
      <c r="G751" t="s">
        <v>552</v>
      </c>
      <c r="H751" t="s">
        <v>45</v>
      </c>
      <c r="I751" t="s">
        <v>45</v>
      </c>
      <c r="J751" t="s">
        <v>46</v>
      </c>
      <c r="K751" t="s">
        <v>66</v>
      </c>
      <c r="L751" t="s">
        <v>48</v>
      </c>
      <c r="M751" t="s">
        <v>134</v>
      </c>
      <c r="N751" t="s">
        <v>50</v>
      </c>
      <c r="O751" t="s">
        <v>34</v>
      </c>
      <c r="P751" t="s">
        <v>35</v>
      </c>
      <c r="Q751" s="1">
        <v>44534</v>
      </c>
      <c r="R751" s="6">
        <f>Data_Table[[#This Row],[Shipping Date]]-Data_Table[[#This Row],[Order Date]]</f>
        <v>28</v>
      </c>
      <c r="S751" s="10">
        <v>54.29</v>
      </c>
      <c r="T751" s="10">
        <v>90.48</v>
      </c>
      <c r="U751" s="10">
        <v>36.19</v>
      </c>
      <c r="V751">
        <v>49</v>
      </c>
      <c r="W751" s="5">
        <v>2660.21</v>
      </c>
      <c r="X751" s="3">
        <v>0.05</v>
      </c>
      <c r="Y751" s="5">
        <v>133.01</v>
      </c>
      <c r="Z751" s="5">
        <v>2527.1999999999998</v>
      </c>
      <c r="AA751" s="5">
        <v>19.989999999999998</v>
      </c>
      <c r="AB751" s="5">
        <v>2547.19</v>
      </c>
    </row>
    <row r="752" spans="1:28">
      <c r="A752" t="s">
        <v>1742</v>
      </c>
      <c r="B752" s="1">
        <v>44507</v>
      </c>
      <c r="C752" s="6">
        <f t="shared" si="34"/>
        <v>2021</v>
      </c>
      <c r="D752" s="9" t="str">
        <f t="shared" si="33"/>
        <v>Q4</v>
      </c>
      <c r="E752" s="7">
        <f t="shared" si="35"/>
        <v>11</v>
      </c>
      <c r="F752" t="s">
        <v>1743</v>
      </c>
      <c r="G752" t="s">
        <v>555</v>
      </c>
      <c r="H752" t="s">
        <v>27</v>
      </c>
      <c r="I752" t="s">
        <v>28</v>
      </c>
      <c r="J752" t="s">
        <v>29</v>
      </c>
      <c r="K752" t="s">
        <v>62</v>
      </c>
      <c r="L752" t="s">
        <v>73</v>
      </c>
      <c r="M752" t="s">
        <v>138</v>
      </c>
      <c r="N752" t="s">
        <v>33</v>
      </c>
      <c r="O752" t="s">
        <v>41</v>
      </c>
      <c r="P752" t="s">
        <v>35</v>
      </c>
      <c r="Q752" s="1">
        <v>44530</v>
      </c>
      <c r="R752" s="6">
        <f>Data_Table[[#This Row],[Shipping Date]]-Data_Table[[#This Row],[Order Date]]</f>
        <v>23</v>
      </c>
      <c r="S752" s="10">
        <v>3.47</v>
      </c>
      <c r="T752" s="10">
        <v>6.68</v>
      </c>
      <c r="U752" s="10">
        <v>3.21</v>
      </c>
      <c r="V752">
        <v>12</v>
      </c>
      <c r="W752" s="5">
        <v>41.64</v>
      </c>
      <c r="X752" s="3">
        <v>0.06</v>
      </c>
      <c r="Y752" s="5">
        <v>2.5</v>
      </c>
      <c r="Z752" s="5">
        <v>39.14</v>
      </c>
      <c r="AA752" s="5">
        <v>1.5</v>
      </c>
      <c r="AB752" s="5">
        <v>40.64</v>
      </c>
    </row>
    <row r="753" spans="1:28">
      <c r="A753" t="s">
        <v>1744</v>
      </c>
      <c r="B753" s="1">
        <v>44510</v>
      </c>
      <c r="C753" s="6">
        <f t="shared" si="34"/>
        <v>2021</v>
      </c>
      <c r="D753" s="9" t="str">
        <f t="shared" si="33"/>
        <v>Q4</v>
      </c>
      <c r="E753" s="7">
        <f t="shared" si="35"/>
        <v>11</v>
      </c>
      <c r="F753" t="s">
        <v>1745</v>
      </c>
      <c r="G753" t="s">
        <v>558</v>
      </c>
      <c r="H753" t="s">
        <v>39</v>
      </c>
      <c r="I753" t="s">
        <v>39</v>
      </c>
      <c r="J753" t="s">
        <v>29</v>
      </c>
      <c r="K753" t="s">
        <v>116</v>
      </c>
      <c r="L753" t="s">
        <v>48</v>
      </c>
      <c r="M753" t="s">
        <v>142</v>
      </c>
      <c r="N753" t="s">
        <v>33</v>
      </c>
      <c r="O753" t="s">
        <v>58</v>
      </c>
      <c r="P753" t="s">
        <v>35</v>
      </c>
      <c r="Q753" s="1">
        <v>44513</v>
      </c>
      <c r="R753" s="6">
        <f>Data_Table[[#This Row],[Shipping Date]]-Data_Table[[#This Row],[Order Date]]</f>
        <v>3</v>
      </c>
      <c r="S753" s="10">
        <v>0.93</v>
      </c>
      <c r="T753" s="10">
        <v>1.48</v>
      </c>
      <c r="U753" s="10">
        <v>0.55000000000000004</v>
      </c>
      <c r="V753">
        <v>19</v>
      </c>
      <c r="W753" s="5">
        <v>17.670000000000002</v>
      </c>
      <c r="X753" s="3">
        <v>0</v>
      </c>
      <c r="Y753" s="5">
        <v>0</v>
      </c>
      <c r="Z753" s="5">
        <v>17.670000000000002</v>
      </c>
      <c r="AA753" s="5">
        <v>0.7</v>
      </c>
      <c r="AB753" s="5">
        <v>18.37</v>
      </c>
    </row>
    <row r="754" spans="1:28">
      <c r="A754" t="s">
        <v>1746</v>
      </c>
      <c r="B754" s="1">
        <v>44510</v>
      </c>
      <c r="C754" s="6">
        <f t="shared" si="34"/>
        <v>2021</v>
      </c>
      <c r="D754" s="9" t="str">
        <f t="shared" si="33"/>
        <v>Q4</v>
      </c>
      <c r="E754" s="7">
        <f t="shared" si="35"/>
        <v>11</v>
      </c>
      <c r="F754" t="s">
        <v>1747</v>
      </c>
      <c r="G754" t="s">
        <v>561</v>
      </c>
      <c r="H754" t="s">
        <v>45</v>
      </c>
      <c r="I754" t="s">
        <v>45</v>
      </c>
      <c r="J754" t="s">
        <v>29</v>
      </c>
      <c r="K754" t="s">
        <v>30</v>
      </c>
      <c r="L754" t="s">
        <v>31</v>
      </c>
      <c r="M754" t="s">
        <v>146</v>
      </c>
      <c r="N754" t="s">
        <v>50</v>
      </c>
      <c r="O754" t="s">
        <v>58</v>
      </c>
      <c r="P754" t="s">
        <v>35</v>
      </c>
      <c r="Q754" s="1">
        <v>44529</v>
      </c>
      <c r="R754" s="6">
        <f>Data_Table[[#This Row],[Shipping Date]]-Data_Table[[#This Row],[Order Date]]</f>
        <v>19</v>
      </c>
      <c r="S754" s="10">
        <v>4.03</v>
      </c>
      <c r="T754" s="10">
        <v>9.3800000000000008</v>
      </c>
      <c r="U754" s="10">
        <v>5.35</v>
      </c>
      <c r="V754">
        <v>24</v>
      </c>
      <c r="W754" s="5">
        <v>96.72</v>
      </c>
      <c r="X754" s="3">
        <v>0.05</v>
      </c>
      <c r="Y754" s="5">
        <v>4.84</v>
      </c>
      <c r="Z754" s="5">
        <v>91.88</v>
      </c>
      <c r="AA754" s="5">
        <v>7.28</v>
      </c>
      <c r="AB754" s="5">
        <v>99.16</v>
      </c>
    </row>
    <row r="755" spans="1:28">
      <c r="A755" t="s">
        <v>1748</v>
      </c>
      <c r="B755" s="1">
        <v>44511</v>
      </c>
      <c r="C755" s="6">
        <f t="shared" si="34"/>
        <v>2021</v>
      </c>
      <c r="D755" s="9" t="str">
        <f t="shared" si="33"/>
        <v>Q4</v>
      </c>
      <c r="E755" s="7">
        <f t="shared" si="35"/>
        <v>11</v>
      </c>
      <c r="F755" t="s">
        <v>1749</v>
      </c>
      <c r="G755" t="s">
        <v>564</v>
      </c>
      <c r="H755" t="s">
        <v>27</v>
      </c>
      <c r="I755" t="s">
        <v>28</v>
      </c>
      <c r="J755" t="s">
        <v>107</v>
      </c>
      <c r="K755" t="s">
        <v>116</v>
      </c>
      <c r="L755" t="s">
        <v>176</v>
      </c>
      <c r="M755" t="s">
        <v>151</v>
      </c>
      <c r="N755" t="s">
        <v>57</v>
      </c>
      <c r="O755" t="s">
        <v>51</v>
      </c>
      <c r="P755" t="s">
        <v>35</v>
      </c>
      <c r="Q755" s="1">
        <v>44541</v>
      </c>
      <c r="R755" s="6">
        <f>Data_Table[[#This Row],[Shipping Date]]-Data_Table[[#This Row],[Order Date]]</f>
        <v>30</v>
      </c>
      <c r="S755" s="10">
        <v>1.59</v>
      </c>
      <c r="T755" s="10">
        <v>2.61</v>
      </c>
      <c r="U755" s="10">
        <v>1.02</v>
      </c>
      <c r="V755">
        <v>40</v>
      </c>
      <c r="W755" s="5">
        <v>63.6</v>
      </c>
      <c r="X755" s="3">
        <v>0.03</v>
      </c>
      <c r="Y755" s="5">
        <v>1.91</v>
      </c>
      <c r="Z755" s="5">
        <v>61.69</v>
      </c>
      <c r="AA755" s="5">
        <v>0.5</v>
      </c>
      <c r="AB755" s="5">
        <v>62.19</v>
      </c>
    </row>
    <row r="756" spans="1:28">
      <c r="A756" t="s">
        <v>1750</v>
      </c>
      <c r="B756" s="1">
        <v>44512</v>
      </c>
      <c r="C756" s="6">
        <f t="shared" si="34"/>
        <v>2021</v>
      </c>
      <c r="D756" s="9" t="str">
        <f t="shared" si="33"/>
        <v>Q4</v>
      </c>
      <c r="E756" s="7">
        <f t="shared" si="35"/>
        <v>11</v>
      </c>
      <c r="F756" t="s">
        <v>1751</v>
      </c>
      <c r="G756" t="s">
        <v>567</v>
      </c>
      <c r="H756" t="s">
        <v>39</v>
      </c>
      <c r="I756" t="s">
        <v>39</v>
      </c>
      <c r="J756" t="s">
        <v>46</v>
      </c>
      <c r="K756" t="s">
        <v>62</v>
      </c>
      <c r="L756" t="s">
        <v>31</v>
      </c>
      <c r="M756" t="s">
        <v>155</v>
      </c>
      <c r="N756" t="s">
        <v>50</v>
      </c>
      <c r="O756" t="s">
        <v>58</v>
      </c>
      <c r="P756" t="s">
        <v>35</v>
      </c>
      <c r="Q756" s="1">
        <v>44528</v>
      </c>
      <c r="R756" s="6">
        <f>Data_Table[[#This Row],[Shipping Date]]-Data_Table[[#This Row],[Order Date]]</f>
        <v>16</v>
      </c>
      <c r="S756" s="10">
        <v>4.1900000000000004</v>
      </c>
      <c r="T756" s="10">
        <v>10.23</v>
      </c>
      <c r="U756" s="10">
        <v>6.04</v>
      </c>
      <c r="V756">
        <v>46</v>
      </c>
      <c r="W756" s="5">
        <v>192.74</v>
      </c>
      <c r="X756" s="3">
        <v>0.08</v>
      </c>
      <c r="Y756" s="5">
        <v>15.42</v>
      </c>
      <c r="Z756" s="5">
        <v>177.32</v>
      </c>
      <c r="AA756" s="5">
        <v>4.68</v>
      </c>
      <c r="AB756" s="5">
        <v>182</v>
      </c>
    </row>
    <row r="757" spans="1:28">
      <c r="A757" t="s">
        <v>1752</v>
      </c>
      <c r="B757" s="1">
        <v>44515</v>
      </c>
      <c r="C757" s="6">
        <f t="shared" si="34"/>
        <v>2021</v>
      </c>
      <c r="D757" s="9" t="str">
        <f t="shared" si="33"/>
        <v>Q4</v>
      </c>
      <c r="E757" s="7">
        <f t="shared" si="35"/>
        <v>11</v>
      </c>
      <c r="F757" t="s">
        <v>1753</v>
      </c>
      <c r="G757" t="s">
        <v>570</v>
      </c>
      <c r="H757" t="s">
        <v>45</v>
      </c>
      <c r="I757" t="s">
        <v>45</v>
      </c>
      <c r="J757" t="s">
        <v>29</v>
      </c>
      <c r="K757" t="s">
        <v>90</v>
      </c>
      <c r="L757" t="s">
        <v>48</v>
      </c>
      <c r="M757" t="s">
        <v>159</v>
      </c>
      <c r="N757" t="s">
        <v>57</v>
      </c>
      <c r="O757" t="s">
        <v>34</v>
      </c>
      <c r="P757" t="s">
        <v>35</v>
      </c>
      <c r="Q757" s="1">
        <v>44526</v>
      </c>
      <c r="R757" s="6">
        <f>Data_Table[[#This Row],[Shipping Date]]-Data_Table[[#This Row],[Order Date]]</f>
        <v>11</v>
      </c>
      <c r="S757" s="10">
        <v>3.95</v>
      </c>
      <c r="T757" s="10">
        <v>6.08</v>
      </c>
      <c r="U757" s="10">
        <v>2.13</v>
      </c>
      <c r="V757">
        <v>41</v>
      </c>
      <c r="W757" s="5">
        <v>161.94999999999999</v>
      </c>
      <c r="X757" s="3">
        <v>0.03</v>
      </c>
      <c r="Y757" s="5">
        <v>4.8600000000000003</v>
      </c>
      <c r="Z757" s="5">
        <v>157.09</v>
      </c>
      <c r="AA757" s="5">
        <v>1.82</v>
      </c>
      <c r="AB757" s="5">
        <v>158.91</v>
      </c>
    </row>
    <row r="758" spans="1:28">
      <c r="A758" t="s">
        <v>1754</v>
      </c>
      <c r="B758" s="1">
        <v>44516</v>
      </c>
      <c r="C758" s="6">
        <f t="shared" si="34"/>
        <v>2021</v>
      </c>
      <c r="D758" s="9" t="str">
        <f t="shared" si="33"/>
        <v>Q4</v>
      </c>
      <c r="E758" s="7">
        <f t="shared" si="35"/>
        <v>11</v>
      </c>
      <c r="F758" t="s">
        <v>1755</v>
      </c>
      <c r="G758" t="s">
        <v>573</v>
      </c>
      <c r="H758" t="s">
        <v>39</v>
      </c>
      <c r="I758" t="s">
        <v>39</v>
      </c>
      <c r="J758" t="s">
        <v>72</v>
      </c>
      <c r="K758" t="s">
        <v>30</v>
      </c>
      <c r="L758" t="s">
        <v>73</v>
      </c>
      <c r="M758" t="s">
        <v>163</v>
      </c>
      <c r="N758" t="s">
        <v>33</v>
      </c>
      <c r="O758" t="s">
        <v>34</v>
      </c>
      <c r="P758" t="s">
        <v>35</v>
      </c>
      <c r="Q758" s="1">
        <v>44524</v>
      </c>
      <c r="R758" s="6">
        <f>Data_Table[[#This Row],[Shipping Date]]-Data_Table[[#This Row],[Order Date]]</f>
        <v>8</v>
      </c>
      <c r="S758" s="10">
        <v>3.88</v>
      </c>
      <c r="T758" s="10">
        <v>6.47</v>
      </c>
      <c r="U758" s="10">
        <v>2.59</v>
      </c>
      <c r="V758">
        <v>22</v>
      </c>
      <c r="W758" s="5">
        <v>85.36</v>
      </c>
      <c r="X758" s="3">
        <v>0.04</v>
      </c>
      <c r="Y758" s="5">
        <v>3.41</v>
      </c>
      <c r="Z758" s="5">
        <v>81.95</v>
      </c>
      <c r="AA758" s="5">
        <v>1.22</v>
      </c>
      <c r="AB758" s="5">
        <v>83.17</v>
      </c>
    </row>
    <row r="759" spans="1:28">
      <c r="A759" t="s">
        <v>1756</v>
      </c>
      <c r="B759" s="1">
        <v>44517</v>
      </c>
      <c r="C759" s="6">
        <f t="shared" si="34"/>
        <v>2021</v>
      </c>
      <c r="D759" s="9" t="str">
        <f t="shared" si="33"/>
        <v>Q4</v>
      </c>
      <c r="E759" s="7">
        <f t="shared" si="35"/>
        <v>11</v>
      </c>
      <c r="F759" t="s">
        <v>1757</v>
      </c>
      <c r="G759" t="s">
        <v>576</v>
      </c>
      <c r="H759" t="s">
        <v>39</v>
      </c>
      <c r="I759" t="s">
        <v>39</v>
      </c>
      <c r="J759" t="s">
        <v>46</v>
      </c>
      <c r="K759" t="s">
        <v>47</v>
      </c>
      <c r="L759" t="s">
        <v>73</v>
      </c>
      <c r="M759" t="s">
        <v>168</v>
      </c>
      <c r="N759" t="s">
        <v>57</v>
      </c>
      <c r="O759" t="s">
        <v>34</v>
      </c>
      <c r="P759" t="s">
        <v>35</v>
      </c>
      <c r="Q759" s="1">
        <v>44538</v>
      </c>
      <c r="R759" s="6">
        <f>Data_Table[[#This Row],[Shipping Date]]-Data_Table[[#This Row],[Order Date]]</f>
        <v>21</v>
      </c>
      <c r="S759" s="10">
        <v>4.1900000000000004</v>
      </c>
      <c r="T759" s="10">
        <v>10.23</v>
      </c>
      <c r="U759" s="10">
        <v>6.04</v>
      </c>
      <c r="V759">
        <v>16</v>
      </c>
      <c r="W759" s="5">
        <v>67.040000000000006</v>
      </c>
      <c r="X759" s="3">
        <v>0.02</v>
      </c>
      <c r="Y759" s="5">
        <v>1.34</v>
      </c>
      <c r="Z759" s="5">
        <v>65.7</v>
      </c>
      <c r="AA759" s="5">
        <v>4.68</v>
      </c>
      <c r="AB759" s="5">
        <v>70.38</v>
      </c>
    </row>
    <row r="760" spans="1:28">
      <c r="A760" t="s">
        <v>1758</v>
      </c>
      <c r="B760" s="1">
        <v>44517</v>
      </c>
      <c r="C760" s="6">
        <f t="shared" si="34"/>
        <v>2021</v>
      </c>
      <c r="D760" s="9" t="str">
        <f t="shared" si="33"/>
        <v>Q4</v>
      </c>
      <c r="E760" s="7">
        <f t="shared" si="35"/>
        <v>11</v>
      </c>
      <c r="F760" t="s">
        <v>1759</v>
      </c>
      <c r="G760" t="s">
        <v>579</v>
      </c>
      <c r="H760" t="s">
        <v>45</v>
      </c>
      <c r="I760" t="s">
        <v>45</v>
      </c>
      <c r="J760" t="s">
        <v>46</v>
      </c>
      <c r="K760" t="s">
        <v>167</v>
      </c>
      <c r="L760" t="s">
        <v>48</v>
      </c>
      <c r="M760" t="s">
        <v>172</v>
      </c>
      <c r="N760" t="s">
        <v>33</v>
      </c>
      <c r="O760" t="s">
        <v>34</v>
      </c>
      <c r="P760" t="s">
        <v>35</v>
      </c>
      <c r="Q760" s="1">
        <v>44541</v>
      </c>
      <c r="R760" s="6">
        <f>Data_Table[[#This Row],[Shipping Date]]-Data_Table[[#This Row],[Order Date]]</f>
        <v>24</v>
      </c>
      <c r="S760" s="10">
        <v>4.46</v>
      </c>
      <c r="T760" s="10">
        <v>10.89</v>
      </c>
      <c r="U760" s="10">
        <v>6.43</v>
      </c>
      <c r="V760">
        <v>10</v>
      </c>
      <c r="W760" s="5">
        <v>44.6</v>
      </c>
      <c r="X760" s="3">
        <v>0.1</v>
      </c>
      <c r="Y760" s="5">
        <v>4.46</v>
      </c>
      <c r="Z760" s="5">
        <v>40.14</v>
      </c>
      <c r="AA760" s="5">
        <v>4.5</v>
      </c>
      <c r="AB760" s="5">
        <v>44.64</v>
      </c>
    </row>
    <row r="761" spans="1:28">
      <c r="A761" t="s">
        <v>1760</v>
      </c>
      <c r="B761" s="1">
        <v>44520</v>
      </c>
      <c r="C761" s="6">
        <f t="shared" si="34"/>
        <v>2021</v>
      </c>
      <c r="D761" s="9" t="str">
        <f t="shared" si="33"/>
        <v>Q4</v>
      </c>
      <c r="E761" s="7">
        <f t="shared" si="35"/>
        <v>11</v>
      </c>
      <c r="F761" t="s">
        <v>1761</v>
      </c>
      <c r="G761" t="s">
        <v>582</v>
      </c>
      <c r="H761" t="s">
        <v>27</v>
      </c>
      <c r="I761" t="s">
        <v>28</v>
      </c>
      <c r="J761" t="s">
        <v>107</v>
      </c>
      <c r="K761" t="s">
        <v>150</v>
      </c>
      <c r="L761" t="s">
        <v>176</v>
      </c>
      <c r="M761" t="s">
        <v>177</v>
      </c>
      <c r="N761" t="s">
        <v>33</v>
      </c>
      <c r="O761" t="s">
        <v>41</v>
      </c>
      <c r="P761" t="s">
        <v>35</v>
      </c>
      <c r="Q761" s="1">
        <v>44547</v>
      </c>
      <c r="R761" s="6">
        <f>Data_Table[[#This Row],[Shipping Date]]-Data_Table[[#This Row],[Order Date]]</f>
        <v>27</v>
      </c>
      <c r="S761" s="10">
        <v>1.94</v>
      </c>
      <c r="T761" s="10">
        <v>3.08</v>
      </c>
      <c r="U761" s="10">
        <v>1.1399999999999999</v>
      </c>
      <c r="V761">
        <v>11</v>
      </c>
      <c r="W761" s="5">
        <v>21.34</v>
      </c>
      <c r="X761" s="3">
        <v>0.09</v>
      </c>
      <c r="Y761" s="5">
        <v>1.92</v>
      </c>
      <c r="Z761" s="5">
        <v>19.420000000000002</v>
      </c>
      <c r="AA761" s="5">
        <v>0.99</v>
      </c>
      <c r="AB761" s="5">
        <v>20.41</v>
      </c>
    </row>
    <row r="762" spans="1:28">
      <c r="A762" t="s">
        <v>1762</v>
      </c>
      <c r="B762" s="1">
        <v>44522</v>
      </c>
      <c r="C762" s="6">
        <f t="shared" si="34"/>
        <v>2021</v>
      </c>
      <c r="D762" s="9" t="str">
        <f t="shared" si="33"/>
        <v>Q4</v>
      </c>
      <c r="E762" s="7">
        <f t="shared" si="35"/>
        <v>11</v>
      </c>
      <c r="F762" t="s">
        <v>1763</v>
      </c>
      <c r="G762" t="s">
        <v>585</v>
      </c>
      <c r="H762" t="s">
        <v>27</v>
      </c>
      <c r="I762" t="s">
        <v>28</v>
      </c>
      <c r="J762" t="s">
        <v>29</v>
      </c>
      <c r="K762" t="s">
        <v>30</v>
      </c>
      <c r="L762" t="s">
        <v>31</v>
      </c>
      <c r="M762" t="s">
        <v>182</v>
      </c>
      <c r="N762" t="s">
        <v>33</v>
      </c>
      <c r="O762" t="s">
        <v>51</v>
      </c>
      <c r="P762" t="s">
        <v>35</v>
      </c>
      <c r="Q762" s="1">
        <v>44571</v>
      </c>
      <c r="R762" s="6">
        <f>Data_Table[[#This Row],[Shipping Date]]-Data_Table[[#This Row],[Order Date]]</f>
        <v>49</v>
      </c>
      <c r="S762" s="10">
        <v>1.53</v>
      </c>
      <c r="T762" s="10">
        <v>2.78</v>
      </c>
      <c r="U762" s="10">
        <v>1.25</v>
      </c>
      <c r="V762">
        <v>21</v>
      </c>
      <c r="W762" s="5">
        <v>32.130000000000003</v>
      </c>
      <c r="X762" s="3">
        <v>0.06</v>
      </c>
      <c r="Y762" s="5">
        <v>1.93</v>
      </c>
      <c r="Z762" s="5">
        <v>30.2</v>
      </c>
      <c r="AA762" s="5">
        <v>1.34</v>
      </c>
      <c r="AB762" s="5">
        <v>31.54</v>
      </c>
    </row>
    <row r="763" spans="1:28">
      <c r="A763" t="s">
        <v>1764</v>
      </c>
      <c r="B763" s="1">
        <v>44524</v>
      </c>
      <c r="C763" s="6">
        <f t="shared" si="34"/>
        <v>2021</v>
      </c>
      <c r="D763" s="9" t="str">
        <f t="shared" si="33"/>
        <v>Q4</v>
      </c>
      <c r="E763" s="7">
        <f t="shared" si="35"/>
        <v>11</v>
      </c>
      <c r="F763" t="s">
        <v>1765</v>
      </c>
      <c r="G763" t="s">
        <v>588</v>
      </c>
      <c r="H763" t="s">
        <v>39</v>
      </c>
      <c r="I763" t="s">
        <v>39</v>
      </c>
      <c r="J763" t="s">
        <v>46</v>
      </c>
      <c r="K763" t="s">
        <v>90</v>
      </c>
      <c r="L763" t="s">
        <v>48</v>
      </c>
      <c r="M763" t="s">
        <v>186</v>
      </c>
      <c r="N763" t="s">
        <v>50</v>
      </c>
      <c r="O763" t="s">
        <v>58</v>
      </c>
      <c r="P763" t="s">
        <v>35</v>
      </c>
      <c r="Q763" s="1">
        <v>44561</v>
      </c>
      <c r="R763" s="6">
        <f>Data_Table[[#This Row],[Shipping Date]]-Data_Table[[#This Row],[Order Date]]</f>
        <v>37</v>
      </c>
      <c r="S763" s="10">
        <v>39.64</v>
      </c>
      <c r="T763" s="10">
        <v>152.47999999999999</v>
      </c>
      <c r="U763" s="10">
        <v>112.84</v>
      </c>
      <c r="V763">
        <v>17</v>
      </c>
      <c r="W763" s="5">
        <v>673.88</v>
      </c>
      <c r="X763" s="3">
        <v>0.04</v>
      </c>
      <c r="Y763" s="5">
        <v>26.96</v>
      </c>
      <c r="Z763" s="5">
        <v>646.91999999999996</v>
      </c>
      <c r="AA763" s="5">
        <v>6.5</v>
      </c>
      <c r="AB763" s="5">
        <v>653.41999999999996</v>
      </c>
    </row>
    <row r="764" spans="1:28">
      <c r="A764" t="s">
        <v>1766</v>
      </c>
      <c r="B764" s="1">
        <v>44528</v>
      </c>
      <c r="C764" s="6">
        <f t="shared" si="34"/>
        <v>2021</v>
      </c>
      <c r="D764" s="9" t="str">
        <f t="shared" si="33"/>
        <v>Q4</v>
      </c>
      <c r="E764" s="7">
        <f t="shared" si="35"/>
        <v>11</v>
      </c>
      <c r="F764" t="s">
        <v>1767</v>
      </c>
      <c r="G764" t="s">
        <v>591</v>
      </c>
      <c r="H764" t="s">
        <v>45</v>
      </c>
      <c r="I764" t="s">
        <v>45</v>
      </c>
      <c r="J764" t="s">
        <v>46</v>
      </c>
      <c r="K764" t="s">
        <v>433</v>
      </c>
      <c r="L764" t="s">
        <v>73</v>
      </c>
      <c r="M764" t="s">
        <v>190</v>
      </c>
      <c r="N764" t="s">
        <v>57</v>
      </c>
      <c r="O764" t="s">
        <v>51</v>
      </c>
      <c r="P764" t="s">
        <v>35</v>
      </c>
      <c r="Q764" s="1">
        <v>44534</v>
      </c>
      <c r="R764" s="6">
        <f>Data_Table[[#This Row],[Shipping Date]]-Data_Table[[#This Row],[Order Date]]</f>
        <v>6</v>
      </c>
      <c r="S764" s="10">
        <v>3.88</v>
      </c>
      <c r="T764" s="10">
        <v>6.47</v>
      </c>
      <c r="U764" s="10">
        <v>2.59</v>
      </c>
      <c r="V764">
        <v>16</v>
      </c>
      <c r="W764" s="5">
        <v>62.08</v>
      </c>
      <c r="X764" s="3">
        <v>0.01</v>
      </c>
      <c r="Y764" s="5">
        <v>0.62</v>
      </c>
      <c r="Z764" s="5">
        <v>61.46</v>
      </c>
      <c r="AA764" s="5">
        <v>1.22</v>
      </c>
      <c r="AB764" s="5">
        <v>62.68</v>
      </c>
    </row>
    <row r="765" spans="1:28">
      <c r="A765" t="s">
        <v>1768</v>
      </c>
      <c r="B765" s="1">
        <v>44528</v>
      </c>
      <c r="C765" s="6">
        <f t="shared" si="34"/>
        <v>2021</v>
      </c>
      <c r="D765" s="9" t="str">
        <f t="shared" si="33"/>
        <v>Q4</v>
      </c>
      <c r="E765" s="7">
        <f t="shared" si="35"/>
        <v>11</v>
      </c>
      <c r="F765" t="s">
        <v>1769</v>
      </c>
      <c r="G765" t="s">
        <v>594</v>
      </c>
      <c r="H765" t="s">
        <v>27</v>
      </c>
      <c r="I765" t="s">
        <v>28</v>
      </c>
      <c r="J765" t="s">
        <v>29</v>
      </c>
      <c r="K765" t="s">
        <v>66</v>
      </c>
      <c r="L765" t="s">
        <v>73</v>
      </c>
      <c r="M765" t="s">
        <v>194</v>
      </c>
      <c r="N765" t="s">
        <v>50</v>
      </c>
      <c r="O765" t="s">
        <v>34</v>
      </c>
      <c r="P765" t="s">
        <v>35</v>
      </c>
      <c r="Q765" s="1">
        <v>44587</v>
      </c>
      <c r="R765" s="6">
        <f>Data_Table[[#This Row],[Shipping Date]]-Data_Table[[#This Row],[Order Date]]</f>
        <v>59</v>
      </c>
      <c r="S765" s="10">
        <v>2.59</v>
      </c>
      <c r="T765" s="10">
        <v>3.98</v>
      </c>
      <c r="U765" s="10">
        <v>1.39</v>
      </c>
      <c r="V765">
        <v>11</v>
      </c>
      <c r="W765" s="5">
        <v>28.49</v>
      </c>
      <c r="X765" s="3">
        <v>7.0000000000000007E-2</v>
      </c>
      <c r="Y765" s="5">
        <v>1.99</v>
      </c>
      <c r="Z765" s="5">
        <v>26.5</v>
      </c>
      <c r="AA765" s="5">
        <v>2.97</v>
      </c>
      <c r="AB765" s="5">
        <v>29.47</v>
      </c>
    </row>
    <row r="766" spans="1:28">
      <c r="A766" t="s">
        <v>1770</v>
      </c>
      <c r="B766" s="1">
        <v>44530</v>
      </c>
      <c r="C766" s="6">
        <f t="shared" si="34"/>
        <v>2021</v>
      </c>
      <c r="D766" s="9" t="str">
        <f t="shared" si="33"/>
        <v>Q4</v>
      </c>
      <c r="E766" s="7">
        <f t="shared" si="35"/>
        <v>11</v>
      </c>
      <c r="F766" t="s">
        <v>1771</v>
      </c>
      <c r="G766" t="s">
        <v>597</v>
      </c>
      <c r="H766" t="s">
        <v>27</v>
      </c>
      <c r="I766" t="s">
        <v>28</v>
      </c>
      <c r="J766" t="s">
        <v>29</v>
      </c>
      <c r="K766" t="s">
        <v>90</v>
      </c>
      <c r="L766" t="s">
        <v>176</v>
      </c>
      <c r="M766" t="s">
        <v>198</v>
      </c>
      <c r="N766" t="s">
        <v>57</v>
      </c>
      <c r="O766" t="s">
        <v>41</v>
      </c>
      <c r="P766" t="s">
        <v>35</v>
      </c>
      <c r="Q766" s="1">
        <v>44586</v>
      </c>
      <c r="R766" s="6">
        <f>Data_Table[[#This Row],[Shipping Date]]-Data_Table[[#This Row],[Order Date]]</f>
        <v>56</v>
      </c>
      <c r="S766" s="10">
        <v>36.020000000000003</v>
      </c>
      <c r="T766" s="10">
        <v>58.1</v>
      </c>
      <c r="U766" s="10">
        <v>22.08</v>
      </c>
      <c r="V766">
        <v>27</v>
      </c>
      <c r="W766" s="5">
        <v>972.54</v>
      </c>
      <c r="X766" s="3">
        <v>7.0000000000000007E-2</v>
      </c>
      <c r="Y766" s="5">
        <v>68.08</v>
      </c>
      <c r="Z766" s="5">
        <v>904.46</v>
      </c>
      <c r="AA766" s="5">
        <v>1.49</v>
      </c>
      <c r="AB766" s="5">
        <v>905.95</v>
      </c>
    </row>
    <row r="767" spans="1:28">
      <c r="A767" t="s">
        <v>1772</v>
      </c>
      <c r="B767" s="1">
        <v>44530</v>
      </c>
      <c r="C767" s="6">
        <f t="shared" si="34"/>
        <v>2021</v>
      </c>
      <c r="D767" s="9" t="str">
        <f t="shared" si="33"/>
        <v>Q4</v>
      </c>
      <c r="E767" s="7">
        <f t="shared" si="35"/>
        <v>11</v>
      </c>
      <c r="F767" t="s">
        <v>1773</v>
      </c>
      <c r="G767" t="s">
        <v>599</v>
      </c>
      <c r="H767" t="s">
        <v>39</v>
      </c>
      <c r="I767" t="s">
        <v>39</v>
      </c>
      <c r="J767" t="s">
        <v>29</v>
      </c>
      <c r="K767" t="s">
        <v>66</v>
      </c>
      <c r="L767" t="s">
        <v>31</v>
      </c>
      <c r="M767" t="s">
        <v>202</v>
      </c>
      <c r="N767" t="s">
        <v>33</v>
      </c>
      <c r="O767" t="s">
        <v>51</v>
      </c>
      <c r="P767" t="s">
        <v>35</v>
      </c>
      <c r="Q767" s="1">
        <v>44586</v>
      </c>
      <c r="R767" s="6">
        <f>Data_Table[[#This Row],[Shipping Date]]-Data_Table[[#This Row],[Order Date]]</f>
        <v>56</v>
      </c>
      <c r="S767" s="10">
        <v>4.37</v>
      </c>
      <c r="T767" s="10">
        <v>9.11</v>
      </c>
      <c r="U767" s="10">
        <v>4.74</v>
      </c>
      <c r="V767">
        <v>30</v>
      </c>
      <c r="W767" s="5">
        <v>131.1</v>
      </c>
      <c r="X767" s="3">
        <v>0.03</v>
      </c>
      <c r="Y767" s="5">
        <v>3.93</v>
      </c>
      <c r="Z767" s="5">
        <v>127.17</v>
      </c>
      <c r="AA767" s="5">
        <v>2.25</v>
      </c>
      <c r="AB767" s="5">
        <v>129.41999999999999</v>
      </c>
    </row>
    <row r="768" spans="1:28">
      <c r="A768" t="s">
        <v>1774</v>
      </c>
      <c r="B768" s="1">
        <v>44534</v>
      </c>
      <c r="C768" s="6">
        <f t="shared" si="34"/>
        <v>2021</v>
      </c>
      <c r="D768" s="9" t="str">
        <f t="shared" si="33"/>
        <v>Q4</v>
      </c>
      <c r="E768" s="7">
        <f t="shared" si="35"/>
        <v>12</v>
      </c>
      <c r="F768" t="s">
        <v>1775</v>
      </c>
      <c r="G768" t="s">
        <v>601</v>
      </c>
      <c r="H768" t="s">
        <v>45</v>
      </c>
      <c r="I768" t="s">
        <v>45</v>
      </c>
      <c r="J768" t="s">
        <v>46</v>
      </c>
      <c r="K768" t="s">
        <v>47</v>
      </c>
      <c r="L768" t="s">
        <v>176</v>
      </c>
      <c r="M768" t="s">
        <v>206</v>
      </c>
      <c r="N768" t="s">
        <v>57</v>
      </c>
      <c r="O768" t="s">
        <v>58</v>
      </c>
      <c r="P768" t="s">
        <v>35</v>
      </c>
      <c r="Q768" s="1">
        <v>44574</v>
      </c>
      <c r="R768" s="6">
        <f>Data_Table[[#This Row],[Shipping Date]]-Data_Table[[#This Row],[Order Date]]</f>
        <v>40</v>
      </c>
      <c r="S768" s="10">
        <v>1.84</v>
      </c>
      <c r="T768" s="10">
        <v>2.88</v>
      </c>
      <c r="U768" s="10">
        <v>1.04</v>
      </c>
      <c r="V768">
        <v>28</v>
      </c>
      <c r="W768" s="5">
        <v>51.52</v>
      </c>
      <c r="X768" s="3">
        <v>0.1</v>
      </c>
      <c r="Y768" s="5">
        <v>5.15</v>
      </c>
      <c r="Z768" s="5">
        <v>46.37</v>
      </c>
      <c r="AA768" s="5">
        <v>0.99</v>
      </c>
      <c r="AB768" s="5">
        <v>47.36</v>
      </c>
    </row>
    <row r="769" spans="1:28">
      <c r="A769" t="s">
        <v>1776</v>
      </c>
      <c r="B769" s="1">
        <v>44536</v>
      </c>
      <c r="C769" s="6">
        <f t="shared" si="34"/>
        <v>2021</v>
      </c>
      <c r="D769" s="9" t="str">
        <f t="shared" si="33"/>
        <v>Q4</v>
      </c>
      <c r="E769" s="7">
        <f t="shared" si="35"/>
        <v>12</v>
      </c>
      <c r="F769" t="s">
        <v>1777</v>
      </c>
      <c r="G769" t="s">
        <v>603</v>
      </c>
      <c r="H769" t="s">
        <v>27</v>
      </c>
      <c r="I769" t="s">
        <v>28</v>
      </c>
      <c r="J769" t="s">
        <v>29</v>
      </c>
      <c r="K769" t="s">
        <v>125</v>
      </c>
      <c r="L769" t="s">
        <v>48</v>
      </c>
      <c r="M769" t="s">
        <v>210</v>
      </c>
      <c r="N769" t="s">
        <v>33</v>
      </c>
      <c r="O769" t="s">
        <v>34</v>
      </c>
      <c r="P769" t="s">
        <v>35</v>
      </c>
      <c r="Q769" s="1">
        <v>44589</v>
      </c>
      <c r="R769" s="6">
        <f>Data_Table[[#This Row],[Shipping Date]]-Data_Table[[#This Row],[Order Date]]</f>
        <v>53</v>
      </c>
      <c r="S769" s="10">
        <v>1.17</v>
      </c>
      <c r="T769" s="10">
        <v>2.78</v>
      </c>
      <c r="U769" s="10">
        <v>1.61</v>
      </c>
      <c r="V769">
        <v>39</v>
      </c>
      <c r="W769" s="5">
        <v>45.63</v>
      </c>
      <c r="X769" s="3">
        <v>0.05</v>
      </c>
      <c r="Y769" s="5">
        <v>2.2799999999999998</v>
      </c>
      <c r="Z769" s="5">
        <v>43.35</v>
      </c>
      <c r="AA769" s="5">
        <v>1.2</v>
      </c>
      <c r="AB769" s="5">
        <v>44.55</v>
      </c>
    </row>
    <row r="770" spans="1:28">
      <c r="A770" t="s">
        <v>1778</v>
      </c>
      <c r="B770" s="1">
        <v>44536</v>
      </c>
      <c r="C770" s="6">
        <f t="shared" si="34"/>
        <v>2021</v>
      </c>
      <c r="D770" s="9" t="str">
        <f t="shared" si="33"/>
        <v>Q4</v>
      </c>
      <c r="E770" s="7">
        <f t="shared" si="35"/>
        <v>12</v>
      </c>
      <c r="F770" t="s">
        <v>1779</v>
      </c>
      <c r="G770" t="s">
        <v>605</v>
      </c>
      <c r="H770" t="s">
        <v>39</v>
      </c>
      <c r="I770" t="s">
        <v>39</v>
      </c>
      <c r="J770" t="s">
        <v>29</v>
      </c>
      <c r="K770" t="s">
        <v>416</v>
      </c>
      <c r="L770" t="s">
        <v>31</v>
      </c>
      <c r="M770" t="s">
        <v>214</v>
      </c>
      <c r="N770" t="s">
        <v>50</v>
      </c>
      <c r="O770" t="s">
        <v>41</v>
      </c>
      <c r="P770" t="s">
        <v>35</v>
      </c>
      <c r="Q770" s="1">
        <v>44560</v>
      </c>
      <c r="R770" s="6">
        <f>Data_Table[[#This Row],[Shipping Date]]-Data_Table[[#This Row],[Order Date]]</f>
        <v>24</v>
      </c>
      <c r="S770" s="10">
        <v>1.18</v>
      </c>
      <c r="T770" s="10">
        <v>1.88</v>
      </c>
      <c r="U770" s="10">
        <v>0.7</v>
      </c>
      <c r="V770">
        <v>20</v>
      </c>
      <c r="W770" s="5">
        <v>23.6</v>
      </c>
      <c r="X770" s="3">
        <v>7.0000000000000007E-2</v>
      </c>
      <c r="Y770" s="5">
        <v>1.65</v>
      </c>
      <c r="Z770" s="5">
        <v>21.95</v>
      </c>
      <c r="AA770" s="5">
        <v>1.49</v>
      </c>
      <c r="AB770" s="5">
        <v>23.44</v>
      </c>
    </row>
    <row r="771" spans="1:28">
      <c r="A771" t="s">
        <v>1780</v>
      </c>
      <c r="B771" s="1">
        <v>44538</v>
      </c>
      <c r="C771" s="6">
        <f t="shared" si="34"/>
        <v>2021</v>
      </c>
      <c r="D771" s="9" t="str">
        <f t="shared" si="33"/>
        <v>Q4</v>
      </c>
      <c r="E771" s="7">
        <f t="shared" si="35"/>
        <v>12</v>
      </c>
      <c r="F771" t="s">
        <v>1781</v>
      </c>
      <c r="G771" t="s">
        <v>607</v>
      </c>
      <c r="H771" t="s">
        <v>45</v>
      </c>
      <c r="I771" t="s">
        <v>45</v>
      </c>
      <c r="J771" t="s">
        <v>29</v>
      </c>
      <c r="K771" t="s">
        <v>30</v>
      </c>
      <c r="L771" t="s">
        <v>48</v>
      </c>
      <c r="M771" t="s">
        <v>218</v>
      </c>
      <c r="N771" t="s">
        <v>57</v>
      </c>
      <c r="O771" t="s">
        <v>51</v>
      </c>
      <c r="P771" t="s">
        <v>35</v>
      </c>
      <c r="Q771" s="1">
        <v>44590</v>
      </c>
      <c r="R771" s="6">
        <f>Data_Table[[#This Row],[Shipping Date]]-Data_Table[[#This Row],[Order Date]]</f>
        <v>52</v>
      </c>
      <c r="S771" s="10">
        <v>1.6</v>
      </c>
      <c r="T771" s="10">
        <v>2.62</v>
      </c>
      <c r="U771" s="10">
        <v>1.02</v>
      </c>
      <c r="V771">
        <v>26</v>
      </c>
      <c r="W771" s="5">
        <v>41.6</v>
      </c>
      <c r="X771" s="3">
        <v>0.08</v>
      </c>
      <c r="Y771" s="5">
        <v>3.33</v>
      </c>
      <c r="Z771" s="5">
        <v>38.270000000000003</v>
      </c>
      <c r="AA771" s="5">
        <v>0.8</v>
      </c>
      <c r="AB771" s="5">
        <v>39.07</v>
      </c>
    </row>
    <row r="772" spans="1:28">
      <c r="A772" t="s">
        <v>1782</v>
      </c>
      <c r="B772" s="1">
        <v>44539</v>
      </c>
      <c r="C772" s="6">
        <f t="shared" si="34"/>
        <v>2021</v>
      </c>
      <c r="D772" s="9" t="str">
        <f t="shared" si="33"/>
        <v>Q4</v>
      </c>
      <c r="E772" s="7">
        <f t="shared" si="35"/>
        <v>12</v>
      </c>
      <c r="F772" t="s">
        <v>1783</v>
      </c>
      <c r="G772" t="s">
        <v>609</v>
      </c>
      <c r="H772" t="s">
        <v>27</v>
      </c>
      <c r="I772" t="s">
        <v>28</v>
      </c>
      <c r="J772" t="s">
        <v>29</v>
      </c>
      <c r="K772" t="s">
        <v>62</v>
      </c>
      <c r="L772" t="s">
        <v>176</v>
      </c>
      <c r="M772" t="s">
        <v>222</v>
      </c>
      <c r="N772" t="s">
        <v>33</v>
      </c>
      <c r="O772" t="s">
        <v>58</v>
      </c>
      <c r="P772" t="s">
        <v>35</v>
      </c>
      <c r="Q772" s="1">
        <v>44593</v>
      </c>
      <c r="R772" s="6">
        <f>Data_Table[[#This Row],[Shipping Date]]-Data_Table[[#This Row],[Order Date]]</f>
        <v>54</v>
      </c>
      <c r="S772" s="10">
        <v>1.0900000000000001</v>
      </c>
      <c r="T772" s="10">
        <v>2.6</v>
      </c>
      <c r="U772" s="10">
        <v>1.51</v>
      </c>
      <c r="V772">
        <v>14</v>
      </c>
      <c r="W772" s="5">
        <v>15.26</v>
      </c>
      <c r="X772" s="3">
        <v>0.08</v>
      </c>
      <c r="Y772" s="5">
        <v>1.22</v>
      </c>
      <c r="Z772" s="5">
        <v>14.04</v>
      </c>
      <c r="AA772" s="5">
        <v>2.4</v>
      </c>
      <c r="AB772" s="5">
        <v>16.440000000000001</v>
      </c>
    </row>
    <row r="773" spans="1:28">
      <c r="A773" t="s">
        <v>1784</v>
      </c>
      <c r="B773" s="1">
        <v>44539</v>
      </c>
      <c r="C773" s="6">
        <f t="shared" si="34"/>
        <v>2021</v>
      </c>
      <c r="D773" s="9" t="str">
        <f t="shared" ref="D773:D836" si="36">"Q"&amp;ROUNDUP(MONTH(B773)/3,0)</f>
        <v>Q4</v>
      </c>
      <c r="E773" s="7">
        <f t="shared" si="35"/>
        <v>12</v>
      </c>
      <c r="F773" t="s">
        <v>1785</v>
      </c>
      <c r="G773" t="s">
        <v>611</v>
      </c>
      <c r="H773" t="s">
        <v>39</v>
      </c>
      <c r="I773" t="s">
        <v>39</v>
      </c>
      <c r="J773" t="s">
        <v>107</v>
      </c>
      <c r="K773" t="s">
        <v>62</v>
      </c>
      <c r="L773" t="s">
        <v>31</v>
      </c>
      <c r="M773" t="s">
        <v>226</v>
      </c>
      <c r="N773" t="s">
        <v>57</v>
      </c>
      <c r="O773" t="s">
        <v>58</v>
      </c>
      <c r="P773" t="s">
        <v>52</v>
      </c>
      <c r="Q773" s="1">
        <v>44588</v>
      </c>
      <c r="R773" s="6">
        <f>Data_Table[[#This Row],[Shipping Date]]-Data_Table[[#This Row],[Order Date]]</f>
        <v>49</v>
      </c>
      <c r="S773" s="10">
        <v>0.32</v>
      </c>
      <c r="T773" s="10">
        <v>1.68</v>
      </c>
      <c r="U773" s="10">
        <v>1.36</v>
      </c>
      <c r="V773">
        <v>6</v>
      </c>
      <c r="W773" s="5">
        <v>1.92</v>
      </c>
      <c r="X773" s="3">
        <v>0.05</v>
      </c>
      <c r="Y773" s="5">
        <v>0.1</v>
      </c>
      <c r="Z773" s="5">
        <v>1.82</v>
      </c>
      <c r="AA773" s="5">
        <v>1.02</v>
      </c>
      <c r="AB773" s="5">
        <v>2.84</v>
      </c>
    </row>
    <row r="774" spans="1:28">
      <c r="A774" t="s">
        <v>1786</v>
      </c>
      <c r="B774" s="1">
        <v>44540</v>
      </c>
      <c r="C774" s="6">
        <f t="shared" ref="C774:C836" si="37">YEAR(B774)</f>
        <v>2021</v>
      </c>
      <c r="D774" s="9" t="str">
        <f t="shared" si="36"/>
        <v>Q4</v>
      </c>
      <c r="E774" s="7">
        <f t="shared" ref="E774:E836" si="38">MONTH(B774)</f>
        <v>12</v>
      </c>
      <c r="F774" t="s">
        <v>1787</v>
      </c>
      <c r="G774" t="s">
        <v>613</v>
      </c>
      <c r="H774" t="s">
        <v>45</v>
      </c>
      <c r="I774" t="s">
        <v>45</v>
      </c>
      <c r="J774" t="s">
        <v>29</v>
      </c>
      <c r="K774" t="s">
        <v>433</v>
      </c>
      <c r="L774" t="s">
        <v>73</v>
      </c>
      <c r="M774" t="s">
        <v>230</v>
      </c>
      <c r="N774" t="s">
        <v>33</v>
      </c>
      <c r="O774" t="s">
        <v>58</v>
      </c>
      <c r="P774" t="s">
        <v>52</v>
      </c>
      <c r="Q774" s="1">
        <v>44588</v>
      </c>
      <c r="R774" s="6">
        <f>Data_Table[[#This Row],[Shipping Date]]-Data_Table[[#This Row],[Order Date]]</f>
        <v>48</v>
      </c>
      <c r="S774" s="10">
        <v>156.5</v>
      </c>
      <c r="T774" s="10">
        <v>300.97000000000003</v>
      </c>
      <c r="U774" s="10">
        <v>144.47</v>
      </c>
      <c r="V774">
        <v>8</v>
      </c>
      <c r="W774" s="5">
        <v>1252</v>
      </c>
      <c r="X774" s="3">
        <v>0.05</v>
      </c>
      <c r="Y774" s="5">
        <v>62.6</v>
      </c>
      <c r="Z774" s="5">
        <v>1189.4000000000001</v>
      </c>
      <c r="AA774" s="5">
        <v>7.18</v>
      </c>
      <c r="AB774" s="5">
        <v>1196.58</v>
      </c>
    </row>
    <row r="775" spans="1:28">
      <c r="A775" t="s">
        <v>1788</v>
      </c>
      <c r="B775" s="1">
        <v>44546</v>
      </c>
      <c r="C775" s="6">
        <f t="shared" si="37"/>
        <v>2021</v>
      </c>
      <c r="D775" s="9" t="str">
        <f t="shared" si="36"/>
        <v>Q4</v>
      </c>
      <c r="E775" s="7">
        <f t="shared" si="38"/>
        <v>12</v>
      </c>
      <c r="F775" t="s">
        <v>1789</v>
      </c>
      <c r="G775" t="s">
        <v>615</v>
      </c>
      <c r="H775" t="s">
        <v>27</v>
      </c>
      <c r="I775" t="s">
        <v>28</v>
      </c>
      <c r="J775" t="s">
        <v>72</v>
      </c>
      <c r="K775" t="s">
        <v>47</v>
      </c>
      <c r="L775" t="s">
        <v>31</v>
      </c>
      <c r="M775" t="s">
        <v>233</v>
      </c>
      <c r="N775" t="s">
        <v>50</v>
      </c>
      <c r="O775" t="s">
        <v>41</v>
      </c>
      <c r="P775" t="s">
        <v>35</v>
      </c>
      <c r="Q775" s="1">
        <v>44587</v>
      </c>
      <c r="R775" s="6">
        <f>Data_Table[[#This Row],[Shipping Date]]-Data_Table[[#This Row],[Order Date]]</f>
        <v>41</v>
      </c>
      <c r="S775" s="10">
        <v>99.39</v>
      </c>
      <c r="T775" s="10">
        <v>162.93</v>
      </c>
      <c r="U775" s="10">
        <v>63.54</v>
      </c>
      <c r="V775">
        <v>41</v>
      </c>
      <c r="W775" s="5">
        <v>4074.99</v>
      </c>
      <c r="X775" s="3">
        <v>0.01</v>
      </c>
      <c r="Y775" s="5">
        <v>40.75</v>
      </c>
      <c r="Z775" s="5">
        <v>4034.24</v>
      </c>
      <c r="AA775" s="5">
        <v>19.989999999999998</v>
      </c>
      <c r="AB775" s="5">
        <v>4054.23</v>
      </c>
    </row>
    <row r="776" spans="1:28">
      <c r="A776" t="s">
        <v>1790</v>
      </c>
      <c r="B776" s="1">
        <v>44549</v>
      </c>
      <c r="C776" s="6">
        <f t="shared" si="37"/>
        <v>2021</v>
      </c>
      <c r="D776" s="9" t="str">
        <f t="shared" si="36"/>
        <v>Q4</v>
      </c>
      <c r="E776" s="7">
        <f t="shared" si="38"/>
        <v>12</v>
      </c>
      <c r="F776" t="s">
        <v>1791</v>
      </c>
      <c r="G776" t="s">
        <v>617</v>
      </c>
      <c r="H776" t="s">
        <v>39</v>
      </c>
      <c r="I776" t="s">
        <v>39</v>
      </c>
      <c r="J776" t="s">
        <v>107</v>
      </c>
      <c r="K776" t="s">
        <v>90</v>
      </c>
      <c r="L776" t="s">
        <v>31</v>
      </c>
      <c r="M776" t="s">
        <v>237</v>
      </c>
      <c r="N776" t="s">
        <v>57</v>
      </c>
      <c r="O776" t="s">
        <v>34</v>
      </c>
      <c r="P776" t="s">
        <v>35</v>
      </c>
      <c r="Q776" s="1">
        <v>44559</v>
      </c>
      <c r="R776" s="6">
        <f>Data_Table[[#This Row],[Shipping Date]]-Data_Table[[#This Row],[Order Date]]</f>
        <v>10</v>
      </c>
      <c r="S776" s="10">
        <v>3.32</v>
      </c>
      <c r="T776" s="10">
        <v>5.18</v>
      </c>
      <c r="U776" s="10">
        <v>1.86</v>
      </c>
      <c r="V776">
        <v>25</v>
      </c>
      <c r="W776" s="5">
        <v>83</v>
      </c>
      <c r="X776" s="3">
        <v>0.1</v>
      </c>
      <c r="Y776" s="5">
        <v>8.3000000000000007</v>
      </c>
      <c r="Z776" s="5">
        <v>74.7</v>
      </c>
      <c r="AA776" s="5">
        <v>2.04</v>
      </c>
      <c r="AB776" s="5">
        <v>76.739999999999995</v>
      </c>
    </row>
    <row r="777" spans="1:28">
      <c r="A777" t="s">
        <v>1792</v>
      </c>
      <c r="B777" s="1">
        <v>44549</v>
      </c>
      <c r="C777" s="6">
        <f t="shared" si="37"/>
        <v>2021</v>
      </c>
      <c r="D777" s="9" t="str">
        <f t="shared" si="36"/>
        <v>Q4</v>
      </c>
      <c r="E777" s="7">
        <f t="shared" si="38"/>
        <v>12</v>
      </c>
      <c r="F777" t="s">
        <v>1793</v>
      </c>
      <c r="G777" t="s">
        <v>619</v>
      </c>
      <c r="H777" t="s">
        <v>45</v>
      </c>
      <c r="I777" t="s">
        <v>45</v>
      </c>
      <c r="J777" t="s">
        <v>29</v>
      </c>
      <c r="K777" t="s">
        <v>150</v>
      </c>
      <c r="L777" t="s">
        <v>73</v>
      </c>
      <c r="M777" t="s">
        <v>241</v>
      </c>
      <c r="N777" t="s">
        <v>33</v>
      </c>
      <c r="O777" t="s">
        <v>41</v>
      </c>
      <c r="P777" t="s">
        <v>35</v>
      </c>
      <c r="Q777" s="1">
        <v>44577</v>
      </c>
      <c r="R777" s="6">
        <f>Data_Table[[#This Row],[Shipping Date]]-Data_Table[[#This Row],[Order Date]]</f>
        <v>28</v>
      </c>
      <c r="S777" s="10">
        <v>4.46</v>
      </c>
      <c r="T777" s="10">
        <v>10.89</v>
      </c>
      <c r="U777" s="10">
        <v>6.43</v>
      </c>
      <c r="V777">
        <v>30</v>
      </c>
      <c r="W777" s="5">
        <v>133.80000000000001</v>
      </c>
      <c r="X777" s="3">
        <v>0.08</v>
      </c>
      <c r="Y777" s="5">
        <v>10.7</v>
      </c>
      <c r="Z777" s="5">
        <v>123.1</v>
      </c>
      <c r="AA777" s="5">
        <v>4.5</v>
      </c>
      <c r="AB777" s="5">
        <v>127.6</v>
      </c>
    </row>
    <row r="778" spans="1:28">
      <c r="A778" t="s">
        <v>1794</v>
      </c>
      <c r="B778" s="1">
        <v>44552</v>
      </c>
      <c r="C778" s="6">
        <f t="shared" si="37"/>
        <v>2021</v>
      </c>
      <c r="D778" s="9" t="str">
        <f t="shared" si="36"/>
        <v>Q4</v>
      </c>
      <c r="E778" s="7">
        <f t="shared" si="38"/>
        <v>12</v>
      </c>
      <c r="F778" t="s">
        <v>1795</v>
      </c>
      <c r="G778" t="s">
        <v>621</v>
      </c>
      <c r="H778" t="s">
        <v>27</v>
      </c>
      <c r="I778" t="s">
        <v>28</v>
      </c>
      <c r="J778" t="s">
        <v>107</v>
      </c>
      <c r="K778" t="s">
        <v>70</v>
      </c>
      <c r="L778" t="s">
        <v>31</v>
      </c>
      <c r="M778" t="s">
        <v>245</v>
      </c>
      <c r="N778" t="s">
        <v>33</v>
      </c>
      <c r="O778" t="s">
        <v>58</v>
      </c>
      <c r="P778" t="s">
        <v>35</v>
      </c>
      <c r="Q778" s="1">
        <v>44599</v>
      </c>
      <c r="R778" s="6">
        <f>Data_Table[[#This Row],[Shipping Date]]-Data_Table[[#This Row],[Order Date]]</f>
        <v>47</v>
      </c>
      <c r="S778" s="10">
        <v>19.78</v>
      </c>
      <c r="T778" s="10">
        <v>45.99</v>
      </c>
      <c r="U778" s="10">
        <v>26.21</v>
      </c>
      <c r="V778">
        <v>11</v>
      </c>
      <c r="W778" s="5">
        <v>217.58</v>
      </c>
      <c r="X778" s="3">
        <v>7.0000000000000007E-2</v>
      </c>
      <c r="Y778" s="5">
        <v>15.23</v>
      </c>
      <c r="Z778" s="5">
        <v>202.35</v>
      </c>
      <c r="AA778" s="5">
        <v>4.99</v>
      </c>
      <c r="AB778" s="5">
        <v>207.34</v>
      </c>
    </row>
    <row r="779" spans="1:28">
      <c r="A779" t="s">
        <v>1796</v>
      </c>
      <c r="B779" s="1">
        <v>44554</v>
      </c>
      <c r="C779" s="6">
        <f t="shared" si="37"/>
        <v>2021</v>
      </c>
      <c r="D779" s="9" t="str">
        <f t="shared" si="36"/>
        <v>Q4</v>
      </c>
      <c r="E779" s="7">
        <f t="shared" si="38"/>
        <v>12</v>
      </c>
      <c r="F779" t="s">
        <v>1797</v>
      </c>
      <c r="G779" t="s">
        <v>623</v>
      </c>
      <c r="H779" t="s">
        <v>39</v>
      </c>
      <c r="I779" t="s">
        <v>39</v>
      </c>
      <c r="J779" t="s">
        <v>29</v>
      </c>
      <c r="K779" t="s">
        <v>47</v>
      </c>
      <c r="L779" t="s">
        <v>73</v>
      </c>
      <c r="M779" t="s">
        <v>249</v>
      </c>
      <c r="N779" t="s">
        <v>50</v>
      </c>
      <c r="O779" t="s">
        <v>58</v>
      </c>
      <c r="P779" t="s">
        <v>35</v>
      </c>
      <c r="Q779" s="1">
        <v>44581</v>
      </c>
      <c r="R779" s="6">
        <f>Data_Table[[#This Row],[Shipping Date]]-Data_Table[[#This Row],[Order Date]]</f>
        <v>27</v>
      </c>
      <c r="S779" s="10">
        <v>1.18</v>
      </c>
      <c r="T779" s="10">
        <v>1.88</v>
      </c>
      <c r="U779" s="10">
        <v>0.7</v>
      </c>
      <c r="V779">
        <v>39</v>
      </c>
      <c r="W779" s="5">
        <v>46.02</v>
      </c>
      <c r="X779" s="3">
        <v>7.0000000000000007E-2</v>
      </c>
      <c r="Y779" s="5">
        <v>3.22</v>
      </c>
      <c r="Z779" s="5">
        <v>42.8</v>
      </c>
      <c r="AA779" s="5">
        <v>1.49</v>
      </c>
      <c r="AB779" s="5">
        <v>44.29</v>
      </c>
    </row>
    <row r="780" spans="1:28">
      <c r="A780" t="s">
        <v>1798</v>
      </c>
      <c r="B780" s="1">
        <v>44555</v>
      </c>
      <c r="C780" s="6">
        <f t="shared" si="37"/>
        <v>2021</v>
      </c>
      <c r="D780" s="9" t="str">
        <f t="shared" si="36"/>
        <v>Q4</v>
      </c>
      <c r="E780" s="7">
        <f t="shared" si="38"/>
        <v>12</v>
      </c>
      <c r="F780" t="s">
        <v>1799</v>
      </c>
      <c r="G780" t="s">
        <v>625</v>
      </c>
      <c r="H780" t="s">
        <v>45</v>
      </c>
      <c r="I780" t="s">
        <v>45</v>
      </c>
      <c r="J780" t="s">
        <v>29</v>
      </c>
      <c r="K780" t="s">
        <v>433</v>
      </c>
      <c r="L780" t="s">
        <v>48</v>
      </c>
      <c r="M780" t="s">
        <v>452</v>
      </c>
      <c r="N780" t="s">
        <v>33</v>
      </c>
      <c r="O780" t="s">
        <v>51</v>
      </c>
      <c r="P780" t="s">
        <v>35</v>
      </c>
      <c r="Q780" s="1">
        <v>44611</v>
      </c>
      <c r="R780" s="6">
        <f>Data_Table[[#This Row],[Shipping Date]]-Data_Table[[#This Row],[Order Date]]</f>
        <v>56</v>
      </c>
      <c r="S780" s="10">
        <v>377.99</v>
      </c>
      <c r="T780" s="10">
        <v>599.99</v>
      </c>
      <c r="U780" s="10">
        <v>222</v>
      </c>
      <c r="V780">
        <v>17</v>
      </c>
      <c r="W780" s="5">
        <v>6425.83</v>
      </c>
      <c r="X780" s="3">
        <v>0.08</v>
      </c>
      <c r="Y780" s="5">
        <v>514.07000000000005</v>
      </c>
      <c r="Z780" s="5">
        <v>5911.76</v>
      </c>
      <c r="AA780" s="5">
        <v>24.49</v>
      </c>
      <c r="AB780" s="5">
        <v>5936.25</v>
      </c>
    </row>
    <row r="781" spans="1:28">
      <c r="A781" t="s">
        <v>1800</v>
      </c>
      <c r="B781" s="1">
        <v>44555</v>
      </c>
      <c r="C781" s="6">
        <f t="shared" si="37"/>
        <v>2021</v>
      </c>
      <c r="D781" s="9" t="str">
        <f t="shared" si="36"/>
        <v>Q4</v>
      </c>
      <c r="E781" s="7">
        <f t="shared" si="38"/>
        <v>12</v>
      </c>
      <c r="F781" t="s">
        <v>1801</v>
      </c>
      <c r="G781" t="s">
        <v>627</v>
      </c>
      <c r="H781" t="s">
        <v>39</v>
      </c>
      <c r="I781" t="s">
        <v>39</v>
      </c>
      <c r="J781" t="s">
        <v>29</v>
      </c>
      <c r="K781" t="s">
        <v>30</v>
      </c>
      <c r="L781" t="s">
        <v>176</v>
      </c>
      <c r="M781" t="s">
        <v>455</v>
      </c>
      <c r="N781" t="s">
        <v>33</v>
      </c>
      <c r="O781" t="s">
        <v>58</v>
      </c>
      <c r="P781" t="s">
        <v>35</v>
      </c>
      <c r="Q781" s="1">
        <v>44564</v>
      </c>
      <c r="R781" s="6">
        <f>Data_Table[[#This Row],[Shipping Date]]-Data_Table[[#This Row],[Order Date]]</f>
        <v>9</v>
      </c>
      <c r="S781" s="10">
        <v>1.0900000000000001</v>
      </c>
      <c r="T781" s="10">
        <v>1.68</v>
      </c>
      <c r="U781" s="10">
        <v>0.59</v>
      </c>
      <c r="V781">
        <v>24</v>
      </c>
      <c r="W781" s="5">
        <v>26.16</v>
      </c>
      <c r="X781" s="3">
        <v>0.05</v>
      </c>
      <c r="Y781" s="5">
        <v>1.31</v>
      </c>
      <c r="Z781" s="5">
        <v>24.85</v>
      </c>
      <c r="AA781" s="5">
        <v>1</v>
      </c>
      <c r="AB781" s="5">
        <v>25.85</v>
      </c>
    </row>
    <row r="782" spans="1:28">
      <c r="A782" t="s">
        <v>1802</v>
      </c>
      <c r="B782" s="1">
        <v>44558</v>
      </c>
      <c r="C782" s="6">
        <f t="shared" si="37"/>
        <v>2021</v>
      </c>
      <c r="D782" s="9" t="str">
        <f t="shared" si="36"/>
        <v>Q4</v>
      </c>
      <c r="E782" s="7">
        <f t="shared" si="38"/>
        <v>12</v>
      </c>
      <c r="F782" t="s">
        <v>1803</v>
      </c>
      <c r="G782" t="s">
        <v>629</v>
      </c>
      <c r="H782" t="s">
        <v>45</v>
      </c>
      <c r="I782" t="s">
        <v>45</v>
      </c>
      <c r="J782" t="s">
        <v>107</v>
      </c>
      <c r="K782" t="s">
        <v>90</v>
      </c>
      <c r="L782" t="s">
        <v>176</v>
      </c>
      <c r="M782" t="s">
        <v>458</v>
      </c>
      <c r="N782" t="s">
        <v>50</v>
      </c>
      <c r="O782" t="s">
        <v>34</v>
      </c>
      <c r="P782" t="s">
        <v>35</v>
      </c>
      <c r="Q782" s="1">
        <v>44592</v>
      </c>
      <c r="R782" s="6">
        <f>Data_Table[[#This Row],[Shipping Date]]-Data_Table[[#This Row],[Order Date]]</f>
        <v>34</v>
      </c>
      <c r="S782" s="10">
        <v>8.82</v>
      </c>
      <c r="T782" s="10">
        <v>20.99</v>
      </c>
      <c r="U782" s="10">
        <v>12.17</v>
      </c>
      <c r="V782">
        <v>30</v>
      </c>
      <c r="W782" s="5">
        <v>264.60000000000002</v>
      </c>
      <c r="X782" s="3">
        <v>0.03</v>
      </c>
      <c r="Y782" s="5">
        <v>7.94</v>
      </c>
      <c r="Z782" s="5">
        <v>256.66000000000003</v>
      </c>
      <c r="AA782" s="5">
        <v>4.8099999999999996</v>
      </c>
      <c r="AB782" s="5">
        <v>261.47000000000003</v>
      </c>
    </row>
    <row r="783" spans="1:28">
      <c r="A783" t="s">
        <v>1804</v>
      </c>
      <c r="B783" s="1">
        <v>44558</v>
      </c>
      <c r="C783" s="6">
        <f t="shared" si="37"/>
        <v>2021</v>
      </c>
      <c r="D783" s="9" t="str">
        <f t="shared" si="36"/>
        <v>Q4</v>
      </c>
      <c r="E783" s="7">
        <f t="shared" si="38"/>
        <v>12</v>
      </c>
      <c r="F783" t="s">
        <v>1805</v>
      </c>
      <c r="G783" t="s">
        <v>631</v>
      </c>
      <c r="H783" t="s">
        <v>27</v>
      </c>
      <c r="I783" t="s">
        <v>28</v>
      </c>
      <c r="J783" t="s">
        <v>46</v>
      </c>
      <c r="K783" t="s">
        <v>30</v>
      </c>
      <c r="L783" t="s">
        <v>73</v>
      </c>
      <c r="M783" t="s">
        <v>461</v>
      </c>
      <c r="N783" t="s">
        <v>57</v>
      </c>
      <c r="O783" t="s">
        <v>34</v>
      </c>
      <c r="P783" t="s">
        <v>35</v>
      </c>
      <c r="Q783" s="1">
        <v>44577</v>
      </c>
      <c r="R783" s="6">
        <f>Data_Table[[#This Row],[Shipping Date]]-Data_Table[[#This Row],[Order Date]]</f>
        <v>19</v>
      </c>
      <c r="S783" s="10">
        <v>1.18</v>
      </c>
      <c r="T783" s="10">
        <v>1.88</v>
      </c>
      <c r="U783" s="10">
        <v>0.7</v>
      </c>
      <c r="V783">
        <v>1</v>
      </c>
      <c r="W783" s="5">
        <v>1.18</v>
      </c>
      <c r="X783" s="3">
        <v>0.09</v>
      </c>
      <c r="Y783" s="5">
        <v>0.11</v>
      </c>
      <c r="Z783" s="5">
        <v>1.07</v>
      </c>
      <c r="AA783" s="5">
        <v>1.49</v>
      </c>
      <c r="AB783" s="5">
        <v>2.56</v>
      </c>
    </row>
    <row r="784" spans="1:28">
      <c r="A784" t="s">
        <v>1806</v>
      </c>
      <c r="B784" s="1">
        <v>44558</v>
      </c>
      <c r="C784" s="6">
        <f t="shared" si="37"/>
        <v>2021</v>
      </c>
      <c r="D784" s="9" t="str">
        <f t="shared" si="36"/>
        <v>Q4</v>
      </c>
      <c r="E784" s="7">
        <f t="shared" si="38"/>
        <v>12</v>
      </c>
      <c r="F784" t="s">
        <v>1807</v>
      </c>
      <c r="G784" t="s">
        <v>633</v>
      </c>
      <c r="H784" t="s">
        <v>27</v>
      </c>
      <c r="I784" t="s">
        <v>28</v>
      </c>
      <c r="J784" t="s">
        <v>29</v>
      </c>
      <c r="K784" t="s">
        <v>66</v>
      </c>
      <c r="L784" t="s">
        <v>48</v>
      </c>
      <c r="M784" t="s">
        <v>464</v>
      </c>
      <c r="N784" t="s">
        <v>50</v>
      </c>
      <c r="O784" t="s">
        <v>34</v>
      </c>
      <c r="P784" t="s">
        <v>52</v>
      </c>
      <c r="Q784" s="1">
        <v>44578</v>
      </c>
      <c r="R784" s="6">
        <f>Data_Table[[#This Row],[Shipping Date]]-Data_Table[[#This Row],[Order Date]]</f>
        <v>20</v>
      </c>
      <c r="S784" s="10">
        <v>16.8</v>
      </c>
      <c r="T784" s="10">
        <v>40.97</v>
      </c>
      <c r="U784" s="10">
        <v>24.17</v>
      </c>
      <c r="V784">
        <v>49</v>
      </c>
      <c r="W784" s="5">
        <v>823.2</v>
      </c>
      <c r="X784" s="3">
        <v>0.1</v>
      </c>
      <c r="Y784" s="5">
        <v>82.32</v>
      </c>
      <c r="Z784" s="5">
        <v>740.88</v>
      </c>
      <c r="AA784" s="5">
        <v>8.99</v>
      </c>
      <c r="AB784" s="5">
        <v>749.87</v>
      </c>
    </row>
    <row r="785" spans="1:28">
      <c r="A785" t="s">
        <v>1808</v>
      </c>
      <c r="B785" s="1">
        <v>44563</v>
      </c>
      <c r="C785" s="6">
        <f t="shared" si="37"/>
        <v>2022</v>
      </c>
      <c r="D785" s="9" t="str">
        <f t="shared" si="36"/>
        <v>Q1</v>
      </c>
      <c r="E785" s="7">
        <f t="shared" si="38"/>
        <v>1</v>
      </c>
      <c r="F785" t="s">
        <v>1809</v>
      </c>
      <c r="G785" t="s">
        <v>635</v>
      </c>
      <c r="H785" t="s">
        <v>39</v>
      </c>
      <c r="I785" t="s">
        <v>39</v>
      </c>
      <c r="J785" t="s">
        <v>29</v>
      </c>
      <c r="K785" t="s">
        <v>116</v>
      </c>
      <c r="L785" t="s">
        <v>31</v>
      </c>
      <c r="M785" t="s">
        <v>467</v>
      </c>
      <c r="N785" t="s">
        <v>57</v>
      </c>
      <c r="O785" t="s">
        <v>58</v>
      </c>
      <c r="P785" t="s">
        <v>35</v>
      </c>
      <c r="Q785" s="1">
        <v>44576</v>
      </c>
      <c r="R785" s="6">
        <f>Data_Table[[#This Row],[Shipping Date]]-Data_Table[[#This Row],[Order Date]]</f>
        <v>13</v>
      </c>
      <c r="S785" s="10">
        <v>14.7</v>
      </c>
      <c r="T785" s="10">
        <v>29.99</v>
      </c>
      <c r="U785" s="10">
        <v>15.29</v>
      </c>
      <c r="V785">
        <v>14</v>
      </c>
      <c r="W785" s="5">
        <v>205.8</v>
      </c>
      <c r="X785" s="3">
        <v>0.04</v>
      </c>
      <c r="Y785" s="5">
        <v>8.23</v>
      </c>
      <c r="Z785" s="5">
        <v>197.57</v>
      </c>
      <c r="AA785" s="5">
        <v>5.5</v>
      </c>
      <c r="AB785" s="5">
        <v>203.07</v>
      </c>
    </row>
    <row r="786" spans="1:28">
      <c r="A786" t="s">
        <v>1810</v>
      </c>
      <c r="B786" s="1">
        <v>44570</v>
      </c>
      <c r="C786" s="6">
        <f t="shared" si="37"/>
        <v>2022</v>
      </c>
      <c r="D786" s="9" t="str">
        <f t="shared" si="36"/>
        <v>Q1</v>
      </c>
      <c r="E786" s="7">
        <f t="shared" si="38"/>
        <v>1</v>
      </c>
      <c r="F786" t="s">
        <v>1811</v>
      </c>
      <c r="G786" t="s">
        <v>637</v>
      </c>
      <c r="H786" t="s">
        <v>45</v>
      </c>
      <c r="I786" t="s">
        <v>45</v>
      </c>
      <c r="J786" t="s">
        <v>107</v>
      </c>
      <c r="K786" t="s">
        <v>150</v>
      </c>
      <c r="L786" t="s">
        <v>176</v>
      </c>
      <c r="M786" t="s">
        <v>470</v>
      </c>
      <c r="N786" t="s">
        <v>33</v>
      </c>
      <c r="O786" t="s">
        <v>58</v>
      </c>
      <c r="P786" t="s">
        <v>35</v>
      </c>
      <c r="Q786" s="1">
        <v>44602</v>
      </c>
      <c r="R786" s="6">
        <f>Data_Table[[#This Row],[Shipping Date]]-Data_Table[[#This Row],[Order Date]]</f>
        <v>32</v>
      </c>
      <c r="S786" s="10">
        <v>3.47</v>
      </c>
      <c r="T786" s="10">
        <v>6.68</v>
      </c>
      <c r="U786" s="10">
        <v>3.21</v>
      </c>
      <c r="V786">
        <v>10</v>
      </c>
      <c r="W786" s="5">
        <v>34.700000000000003</v>
      </c>
      <c r="X786" s="3">
        <v>0.08</v>
      </c>
      <c r="Y786" s="5">
        <v>2.78</v>
      </c>
      <c r="Z786" s="5">
        <v>31.92</v>
      </c>
      <c r="AA786" s="5">
        <v>1.5</v>
      </c>
      <c r="AB786" s="5">
        <v>33.42</v>
      </c>
    </row>
    <row r="787" spans="1:28">
      <c r="A787" t="s">
        <v>1812</v>
      </c>
      <c r="B787" s="1">
        <v>44573</v>
      </c>
      <c r="C787" s="6">
        <f t="shared" si="37"/>
        <v>2022</v>
      </c>
      <c r="D787" s="9" t="str">
        <f t="shared" si="36"/>
        <v>Q1</v>
      </c>
      <c r="E787" s="7">
        <f t="shared" si="38"/>
        <v>1</v>
      </c>
      <c r="F787" t="s">
        <v>1813</v>
      </c>
      <c r="G787" t="s">
        <v>639</v>
      </c>
      <c r="H787" t="s">
        <v>27</v>
      </c>
      <c r="I787" t="s">
        <v>28</v>
      </c>
      <c r="J787" t="s">
        <v>107</v>
      </c>
      <c r="K787" t="s">
        <v>525</v>
      </c>
      <c r="L787" t="s">
        <v>176</v>
      </c>
      <c r="M787" t="s">
        <v>473</v>
      </c>
      <c r="N787" t="s">
        <v>57</v>
      </c>
      <c r="O787" t="s">
        <v>41</v>
      </c>
      <c r="P787" t="s">
        <v>35</v>
      </c>
      <c r="Q787" s="1">
        <v>44593</v>
      </c>
      <c r="R787" s="6">
        <f>Data_Table[[#This Row],[Shipping Date]]-Data_Table[[#This Row],[Order Date]]</f>
        <v>20</v>
      </c>
      <c r="S787" s="10">
        <v>13.64</v>
      </c>
      <c r="T787" s="10">
        <v>20.98</v>
      </c>
      <c r="U787" s="10">
        <v>7.34</v>
      </c>
      <c r="V787">
        <v>34</v>
      </c>
      <c r="W787" s="5">
        <v>463.76</v>
      </c>
      <c r="X787" s="3">
        <v>7.0000000000000007E-2</v>
      </c>
      <c r="Y787" s="5">
        <v>32.46</v>
      </c>
      <c r="Z787" s="5">
        <v>431.3</v>
      </c>
      <c r="AA787" s="5">
        <v>1.49</v>
      </c>
      <c r="AB787" s="5">
        <v>432.79</v>
      </c>
    </row>
    <row r="788" spans="1:28">
      <c r="A788" t="s">
        <v>1814</v>
      </c>
      <c r="B788" s="1">
        <v>44578</v>
      </c>
      <c r="C788" s="6">
        <f t="shared" si="37"/>
        <v>2022</v>
      </c>
      <c r="D788" s="9" t="str">
        <f t="shared" si="36"/>
        <v>Q1</v>
      </c>
      <c r="E788" s="7">
        <f t="shared" si="38"/>
        <v>1</v>
      </c>
      <c r="F788" t="s">
        <v>1815</v>
      </c>
      <c r="G788" t="s">
        <v>641</v>
      </c>
      <c r="H788" t="s">
        <v>39</v>
      </c>
      <c r="I788" t="s">
        <v>39</v>
      </c>
      <c r="J788" t="s">
        <v>72</v>
      </c>
      <c r="K788" t="s">
        <v>416</v>
      </c>
      <c r="L788" t="s">
        <v>31</v>
      </c>
      <c r="M788" t="s">
        <v>476</v>
      </c>
      <c r="N788" t="s">
        <v>33</v>
      </c>
      <c r="O788" t="s">
        <v>34</v>
      </c>
      <c r="P788" t="s">
        <v>35</v>
      </c>
      <c r="Q788" s="1">
        <v>44626</v>
      </c>
      <c r="R788" s="6">
        <f>Data_Table[[#This Row],[Shipping Date]]-Data_Table[[#This Row],[Order Date]]</f>
        <v>48</v>
      </c>
      <c r="S788" s="10">
        <v>1.87</v>
      </c>
      <c r="T788" s="10">
        <v>8.1199999999999992</v>
      </c>
      <c r="U788" s="10">
        <v>6.25</v>
      </c>
      <c r="V788">
        <v>36</v>
      </c>
      <c r="W788" s="5">
        <v>67.319999999999993</v>
      </c>
      <c r="X788" s="3">
        <v>0.1</v>
      </c>
      <c r="Y788" s="5">
        <v>6.73</v>
      </c>
      <c r="Z788" s="5">
        <v>60.59</v>
      </c>
      <c r="AA788" s="5">
        <v>2.83</v>
      </c>
      <c r="AB788" s="5">
        <v>63.42</v>
      </c>
    </row>
    <row r="789" spans="1:28">
      <c r="A789" t="s">
        <v>1816</v>
      </c>
      <c r="B789" s="1">
        <v>44578</v>
      </c>
      <c r="C789" s="6">
        <f t="shared" si="37"/>
        <v>2022</v>
      </c>
      <c r="D789" s="9" t="str">
        <f t="shared" si="36"/>
        <v>Q1</v>
      </c>
      <c r="E789" s="7">
        <f t="shared" si="38"/>
        <v>1</v>
      </c>
      <c r="F789" t="s">
        <v>1817</v>
      </c>
      <c r="G789" t="s">
        <v>643</v>
      </c>
      <c r="H789" t="s">
        <v>45</v>
      </c>
      <c r="I789" t="s">
        <v>45</v>
      </c>
      <c r="J789" t="s">
        <v>107</v>
      </c>
      <c r="K789" t="s">
        <v>30</v>
      </c>
      <c r="L789" t="s">
        <v>31</v>
      </c>
      <c r="M789" t="s">
        <v>480</v>
      </c>
      <c r="N789" t="s">
        <v>33</v>
      </c>
      <c r="O789" t="s">
        <v>41</v>
      </c>
      <c r="P789" t="s">
        <v>35</v>
      </c>
      <c r="Q789" s="1">
        <v>44617</v>
      </c>
      <c r="R789" s="6">
        <f>Data_Table[[#This Row],[Shipping Date]]-Data_Table[[#This Row],[Order Date]]</f>
        <v>39</v>
      </c>
      <c r="S789" s="10">
        <v>4.79</v>
      </c>
      <c r="T789" s="10">
        <v>11.97</v>
      </c>
      <c r="U789" s="10">
        <v>7.18</v>
      </c>
      <c r="V789">
        <v>28</v>
      </c>
      <c r="W789" s="5">
        <v>134.12</v>
      </c>
      <c r="X789" s="3">
        <v>0.03</v>
      </c>
      <c r="Y789" s="5">
        <v>4.0199999999999996</v>
      </c>
      <c r="Z789" s="5">
        <v>130.1</v>
      </c>
      <c r="AA789" s="5">
        <v>5.81</v>
      </c>
      <c r="AB789" s="5">
        <v>135.91</v>
      </c>
    </row>
    <row r="790" spans="1:28">
      <c r="A790" t="s">
        <v>1818</v>
      </c>
      <c r="B790" s="1">
        <v>44579</v>
      </c>
      <c r="C790" s="6">
        <f t="shared" si="37"/>
        <v>2022</v>
      </c>
      <c r="D790" s="9" t="str">
        <f t="shared" si="36"/>
        <v>Q1</v>
      </c>
      <c r="E790" s="7">
        <f t="shared" si="38"/>
        <v>1</v>
      </c>
      <c r="F790" t="s">
        <v>1819</v>
      </c>
      <c r="G790" t="s">
        <v>645</v>
      </c>
      <c r="H790" t="s">
        <v>27</v>
      </c>
      <c r="I790" t="s">
        <v>28</v>
      </c>
      <c r="J790" t="s">
        <v>107</v>
      </c>
      <c r="K790" t="s">
        <v>125</v>
      </c>
      <c r="L790" t="s">
        <v>31</v>
      </c>
      <c r="M790" t="s">
        <v>483</v>
      </c>
      <c r="N790" t="s">
        <v>33</v>
      </c>
      <c r="O790" t="s">
        <v>58</v>
      </c>
      <c r="P790" t="s">
        <v>35</v>
      </c>
      <c r="Q790" s="1">
        <v>44614</v>
      </c>
      <c r="R790" s="6">
        <f>Data_Table[[#This Row],[Shipping Date]]-Data_Table[[#This Row],[Order Date]]</f>
        <v>35</v>
      </c>
      <c r="S790" s="10">
        <v>8.31</v>
      </c>
      <c r="T790" s="10">
        <v>15.98</v>
      </c>
      <c r="U790" s="10">
        <v>7.67</v>
      </c>
      <c r="V790">
        <v>4</v>
      </c>
      <c r="W790" s="5">
        <v>33.24</v>
      </c>
      <c r="X790" s="3">
        <v>0.09</v>
      </c>
      <c r="Y790" s="5">
        <v>2.99</v>
      </c>
      <c r="Z790" s="5">
        <v>30.25</v>
      </c>
      <c r="AA790" s="5">
        <v>6.5</v>
      </c>
      <c r="AB790" s="5">
        <v>36.75</v>
      </c>
    </row>
    <row r="791" spans="1:28">
      <c r="A791" t="s">
        <v>1820</v>
      </c>
      <c r="B791" s="1">
        <v>44580</v>
      </c>
      <c r="C791" s="6">
        <f t="shared" si="37"/>
        <v>2022</v>
      </c>
      <c r="D791" s="9" t="str">
        <f t="shared" si="36"/>
        <v>Q1</v>
      </c>
      <c r="E791" s="7">
        <f t="shared" si="38"/>
        <v>1</v>
      </c>
      <c r="F791" t="s">
        <v>1821</v>
      </c>
      <c r="G791" t="s">
        <v>647</v>
      </c>
      <c r="H791" t="s">
        <v>39</v>
      </c>
      <c r="I791" t="s">
        <v>39</v>
      </c>
      <c r="J791" t="s">
        <v>29</v>
      </c>
      <c r="K791" t="s">
        <v>47</v>
      </c>
      <c r="L791" t="s">
        <v>176</v>
      </c>
      <c r="M791" t="s">
        <v>486</v>
      </c>
      <c r="N791" t="s">
        <v>50</v>
      </c>
      <c r="O791" t="s">
        <v>58</v>
      </c>
      <c r="P791" t="s">
        <v>35</v>
      </c>
      <c r="Q791" s="1">
        <v>44595</v>
      </c>
      <c r="R791" s="6">
        <f>Data_Table[[#This Row],[Shipping Date]]-Data_Table[[#This Row],[Order Date]]</f>
        <v>15</v>
      </c>
      <c r="S791" s="10">
        <v>4.46</v>
      </c>
      <c r="T791" s="10">
        <v>10.89</v>
      </c>
      <c r="U791" s="10">
        <v>6.43</v>
      </c>
      <c r="V791">
        <v>25</v>
      </c>
      <c r="W791" s="5">
        <v>111.5</v>
      </c>
      <c r="X791" s="3">
        <v>0.03</v>
      </c>
      <c r="Y791" s="5">
        <v>3.35</v>
      </c>
      <c r="Z791" s="5">
        <v>108.16</v>
      </c>
      <c r="AA791" s="5">
        <v>4.5</v>
      </c>
      <c r="AB791" s="5">
        <v>112.66</v>
      </c>
    </row>
    <row r="792" spans="1:28">
      <c r="A792" t="s">
        <v>1822</v>
      </c>
      <c r="B792" s="1">
        <v>44580</v>
      </c>
      <c r="C792" s="6">
        <f t="shared" si="37"/>
        <v>2022</v>
      </c>
      <c r="D792" s="9" t="str">
        <f t="shared" si="36"/>
        <v>Q1</v>
      </c>
      <c r="E792" s="7">
        <f t="shared" si="38"/>
        <v>1</v>
      </c>
      <c r="F792" t="s">
        <v>1823</v>
      </c>
      <c r="G792" t="s">
        <v>649</v>
      </c>
      <c r="H792" t="s">
        <v>45</v>
      </c>
      <c r="I792" t="s">
        <v>45</v>
      </c>
      <c r="J792" t="s">
        <v>72</v>
      </c>
      <c r="K792" t="s">
        <v>150</v>
      </c>
      <c r="L792" t="s">
        <v>73</v>
      </c>
      <c r="M792" t="s">
        <v>489</v>
      </c>
      <c r="N792" t="s">
        <v>57</v>
      </c>
      <c r="O792" t="s">
        <v>51</v>
      </c>
      <c r="P792" t="s">
        <v>35</v>
      </c>
      <c r="Q792" s="1">
        <v>44605</v>
      </c>
      <c r="R792" s="6">
        <f>Data_Table[[#This Row],[Shipping Date]]-Data_Table[[#This Row],[Order Date]]</f>
        <v>25</v>
      </c>
      <c r="S792" s="10">
        <v>0.94</v>
      </c>
      <c r="T792" s="10">
        <v>2.08</v>
      </c>
      <c r="U792" s="10">
        <v>1.1399999999999999</v>
      </c>
      <c r="V792">
        <v>33</v>
      </c>
      <c r="W792" s="5">
        <v>31.02</v>
      </c>
      <c r="X792" s="3">
        <v>0.05</v>
      </c>
      <c r="Y792" s="5">
        <v>1.55</v>
      </c>
      <c r="Z792" s="5">
        <v>29.47</v>
      </c>
      <c r="AA792" s="5">
        <v>2.56</v>
      </c>
      <c r="AB792" s="5">
        <v>32.03</v>
      </c>
    </row>
    <row r="793" spans="1:28">
      <c r="A793" t="s">
        <v>1824</v>
      </c>
      <c r="B793" s="1">
        <v>44580</v>
      </c>
      <c r="C793" s="6">
        <f t="shared" si="37"/>
        <v>2022</v>
      </c>
      <c r="D793" s="9" t="str">
        <f t="shared" si="36"/>
        <v>Q1</v>
      </c>
      <c r="E793" s="7">
        <f t="shared" si="38"/>
        <v>1</v>
      </c>
      <c r="F793" t="s">
        <v>1825</v>
      </c>
      <c r="G793" t="s">
        <v>651</v>
      </c>
      <c r="H793" t="s">
        <v>39</v>
      </c>
      <c r="I793" t="s">
        <v>39</v>
      </c>
      <c r="J793" t="s">
        <v>29</v>
      </c>
      <c r="K793" t="s">
        <v>30</v>
      </c>
      <c r="L793" t="s">
        <v>73</v>
      </c>
      <c r="M793" t="s">
        <v>492</v>
      </c>
      <c r="N793" t="s">
        <v>50</v>
      </c>
      <c r="O793" t="s">
        <v>58</v>
      </c>
      <c r="P793" t="s">
        <v>35</v>
      </c>
      <c r="Q793" s="1">
        <v>44619</v>
      </c>
      <c r="R793" s="6">
        <f>Data_Table[[#This Row],[Shipping Date]]-Data_Table[[#This Row],[Order Date]]</f>
        <v>39</v>
      </c>
      <c r="S793" s="10">
        <v>156.5</v>
      </c>
      <c r="T793" s="10">
        <v>300.97000000000003</v>
      </c>
      <c r="U793" s="10">
        <v>144.47</v>
      </c>
      <c r="V793">
        <v>43</v>
      </c>
      <c r="W793" s="5">
        <v>6729.5</v>
      </c>
      <c r="X793" s="3">
        <v>0.08</v>
      </c>
      <c r="Y793" s="5">
        <v>538.36</v>
      </c>
      <c r="Z793" s="5">
        <v>6191.14</v>
      </c>
      <c r="AA793" s="5">
        <v>7.18</v>
      </c>
      <c r="AB793" s="5">
        <v>6198.32</v>
      </c>
    </row>
    <row r="794" spans="1:28">
      <c r="A794" t="s">
        <v>1826</v>
      </c>
      <c r="B794" s="1">
        <v>44585</v>
      </c>
      <c r="C794" s="6">
        <f t="shared" si="37"/>
        <v>2022</v>
      </c>
      <c r="D794" s="9" t="str">
        <f t="shared" si="36"/>
        <v>Q1</v>
      </c>
      <c r="E794" s="7">
        <f t="shared" si="38"/>
        <v>1</v>
      </c>
      <c r="F794" t="s">
        <v>1827</v>
      </c>
      <c r="G794" t="s">
        <v>653</v>
      </c>
      <c r="H794" t="s">
        <v>39</v>
      </c>
      <c r="I794" t="s">
        <v>39</v>
      </c>
      <c r="J794" t="s">
        <v>107</v>
      </c>
      <c r="K794" t="s">
        <v>116</v>
      </c>
      <c r="L794" t="s">
        <v>73</v>
      </c>
      <c r="M794" t="s">
        <v>495</v>
      </c>
      <c r="N794" t="s">
        <v>57</v>
      </c>
      <c r="O794" t="s">
        <v>34</v>
      </c>
      <c r="P794" t="s">
        <v>35</v>
      </c>
      <c r="Q794" s="1">
        <v>44642</v>
      </c>
      <c r="R794" s="6">
        <f>Data_Table[[#This Row],[Shipping Date]]-Data_Table[[#This Row],[Order Date]]</f>
        <v>57</v>
      </c>
      <c r="S794" s="10">
        <v>5.19</v>
      </c>
      <c r="T794" s="10">
        <v>12.98</v>
      </c>
      <c r="U794" s="10">
        <v>7.79</v>
      </c>
      <c r="V794">
        <v>50</v>
      </c>
      <c r="W794" s="5">
        <v>259.5</v>
      </c>
      <c r="X794" s="3">
        <v>0.08</v>
      </c>
      <c r="Y794" s="5">
        <v>20.76</v>
      </c>
      <c r="Z794" s="5">
        <v>238.74</v>
      </c>
      <c r="AA794" s="5">
        <v>3.14</v>
      </c>
      <c r="AB794" s="5">
        <v>241.88</v>
      </c>
    </row>
    <row r="795" spans="1:28">
      <c r="A795" t="s">
        <v>1828</v>
      </c>
      <c r="B795" s="1">
        <v>44587</v>
      </c>
      <c r="C795" s="6">
        <f t="shared" si="37"/>
        <v>2022</v>
      </c>
      <c r="D795" s="9" t="str">
        <f t="shared" si="36"/>
        <v>Q1</v>
      </c>
      <c r="E795" s="7">
        <f t="shared" si="38"/>
        <v>1</v>
      </c>
      <c r="F795" t="s">
        <v>1829</v>
      </c>
      <c r="G795" t="s">
        <v>655</v>
      </c>
      <c r="H795" t="s">
        <v>45</v>
      </c>
      <c r="I795" t="s">
        <v>45</v>
      </c>
      <c r="J795" t="s">
        <v>29</v>
      </c>
      <c r="K795" t="s">
        <v>30</v>
      </c>
      <c r="L795" t="s">
        <v>176</v>
      </c>
      <c r="M795" t="s">
        <v>498</v>
      </c>
      <c r="N795" t="s">
        <v>33</v>
      </c>
      <c r="O795" t="s">
        <v>34</v>
      </c>
      <c r="P795" t="s">
        <v>52</v>
      </c>
      <c r="Q795" s="1">
        <v>44642</v>
      </c>
      <c r="R795" s="6">
        <f>Data_Table[[#This Row],[Shipping Date]]-Data_Table[[#This Row],[Order Date]]</f>
        <v>55</v>
      </c>
      <c r="S795" s="10">
        <v>2.41</v>
      </c>
      <c r="T795" s="10">
        <v>3.71</v>
      </c>
      <c r="U795" s="10">
        <v>1.3</v>
      </c>
      <c r="V795">
        <v>16</v>
      </c>
      <c r="W795" s="5">
        <v>38.56</v>
      </c>
      <c r="X795" s="3">
        <v>0.1</v>
      </c>
      <c r="Y795" s="5">
        <v>3.86</v>
      </c>
      <c r="Z795" s="5">
        <v>34.700000000000003</v>
      </c>
      <c r="AA795" s="5">
        <v>1.93</v>
      </c>
      <c r="AB795" s="5">
        <v>36.630000000000003</v>
      </c>
    </row>
    <row r="796" spans="1:28">
      <c r="A796" t="s">
        <v>1830</v>
      </c>
      <c r="B796" s="1">
        <v>44589</v>
      </c>
      <c r="C796" s="6">
        <f t="shared" si="37"/>
        <v>2022</v>
      </c>
      <c r="D796" s="9" t="str">
        <f t="shared" si="36"/>
        <v>Q1</v>
      </c>
      <c r="E796" s="7">
        <f t="shared" si="38"/>
        <v>1</v>
      </c>
      <c r="F796" t="s">
        <v>1831</v>
      </c>
      <c r="G796" t="s">
        <v>657</v>
      </c>
      <c r="H796" t="s">
        <v>27</v>
      </c>
      <c r="I796" t="s">
        <v>28</v>
      </c>
      <c r="J796" t="s">
        <v>107</v>
      </c>
      <c r="K796" t="s">
        <v>125</v>
      </c>
      <c r="L796" t="s">
        <v>31</v>
      </c>
      <c r="M796" t="s">
        <v>501</v>
      </c>
      <c r="N796" t="s">
        <v>57</v>
      </c>
      <c r="O796" t="s">
        <v>34</v>
      </c>
      <c r="P796" t="s">
        <v>35</v>
      </c>
      <c r="Q796" s="1">
        <v>44610</v>
      </c>
      <c r="R796" s="6">
        <f>Data_Table[[#This Row],[Shipping Date]]-Data_Table[[#This Row],[Order Date]]</f>
        <v>21</v>
      </c>
      <c r="S796" s="10">
        <v>39.64</v>
      </c>
      <c r="T796" s="10">
        <v>152.47999999999999</v>
      </c>
      <c r="U796" s="10">
        <v>112.84</v>
      </c>
      <c r="V796">
        <v>27</v>
      </c>
      <c r="W796" s="5">
        <v>1070.28</v>
      </c>
      <c r="X796" s="3">
        <v>0.1</v>
      </c>
      <c r="Y796" s="5">
        <v>107.03</v>
      </c>
      <c r="Z796" s="5">
        <v>963.25</v>
      </c>
      <c r="AA796" s="5">
        <v>6.5</v>
      </c>
      <c r="AB796" s="5">
        <v>969.75</v>
      </c>
    </row>
    <row r="797" spans="1:28">
      <c r="A797" t="s">
        <v>1832</v>
      </c>
      <c r="B797" s="1">
        <v>44589</v>
      </c>
      <c r="C797" s="6">
        <f t="shared" si="37"/>
        <v>2022</v>
      </c>
      <c r="D797" s="9" t="str">
        <f t="shared" si="36"/>
        <v>Q1</v>
      </c>
      <c r="E797" s="7">
        <f t="shared" si="38"/>
        <v>1</v>
      </c>
      <c r="F797" t="s">
        <v>1833</v>
      </c>
      <c r="G797" t="s">
        <v>659</v>
      </c>
      <c r="H797" t="s">
        <v>27</v>
      </c>
      <c r="I797" t="s">
        <v>28</v>
      </c>
      <c r="J797" t="s">
        <v>107</v>
      </c>
      <c r="K797" t="s">
        <v>66</v>
      </c>
      <c r="L797" t="s">
        <v>73</v>
      </c>
      <c r="M797" t="s">
        <v>32</v>
      </c>
      <c r="N797" t="s">
        <v>33</v>
      </c>
      <c r="O797" t="s">
        <v>34</v>
      </c>
      <c r="P797" t="s">
        <v>35</v>
      </c>
      <c r="Q797" s="1">
        <v>44621</v>
      </c>
      <c r="R797" s="6">
        <f>Data_Table[[#This Row],[Shipping Date]]-Data_Table[[#This Row],[Order Date]]</f>
        <v>32</v>
      </c>
      <c r="S797" s="10">
        <v>2.59</v>
      </c>
      <c r="T797" s="10">
        <v>3.98</v>
      </c>
      <c r="U797" s="10">
        <v>1.39</v>
      </c>
      <c r="V797">
        <v>41</v>
      </c>
      <c r="W797" s="5">
        <v>106.19</v>
      </c>
      <c r="X797" s="3">
        <v>0.1</v>
      </c>
      <c r="Y797" s="5">
        <v>10.62</v>
      </c>
      <c r="Z797" s="5">
        <v>95.57</v>
      </c>
      <c r="AA797" s="5">
        <v>2.97</v>
      </c>
      <c r="AB797" s="5">
        <v>98.54</v>
      </c>
    </row>
    <row r="798" spans="1:28">
      <c r="A798" t="s">
        <v>1834</v>
      </c>
      <c r="B798" s="1">
        <v>44590</v>
      </c>
      <c r="C798" s="6">
        <f t="shared" si="37"/>
        <v>2022</v>
      </c>
      <c r="D798" s="9" t="str">
        <f t="shared" si="36"/>
        <v>Q1</v>
      </c>
      <c r="E798" s="7">
        <f t="shared" si="38"/>
        <v>1</v>
      </c>
      <c r="F798" t="s">
        <v>1835</v>
      </c>
      <c r="G798" t="s">
        <v>661</v>
      </c>
      <c r="H798" t="s">
        <v>39</v>
      </c>
      <c r="I798" t="s">
        <v>39</v>
      </c>
      <c r="J798" t="s">
        <v>107</v>
      </c>
      <c r="K798" t="s">
        <v>525</v>
      </c>
      <c r="L798" t="s">
        <v>31</v>
      </c>
      <c r="M798" t="s">
        <v>40</v>
      </c>
      <c r="N798" t="s">
        <v>50</v>
      </c>
      <c r="O798" t="s">
        <v>41</v>
      </c>
      <c r="P798" t="s">
        <v>35</v>
      </c>
      <c r="Q798" s="1">
        <v>44630</v>
      </c>
      <c r="R798" s="6">
        <f>Data_Table[[#This Row],[Shipping Date]]-Data_Table[[#This Row],[Order Date]]</f>
        <v>40</v>
      </c>
      <c r="S798" s="10">
        <v>1.53</v>
      </c>
      <c r="T798" s="10">
        <v>2.78</v>
      </c>
      <c r="U798" s="10">
        <v>1.25</v>
      </c>
      <c r="V798">
        <v>38</v>
      </c>
      <c r="W798" s="5">
        <v>58.14</v>
      </c>
      <c r="X798" s="3">
        <v>0</v>
      </c>
      <c r="Y798" s="5">
        <v>0</v>
      </c>
      <c r="Z798" s="5">
        <v>58.14</v>
      </c>
      <c r="AA798" s="5">
        <v>1.34</v>
      </c>
      <c r="AB798" s="5">
        <v>59.48</v>
      </c>
    </row>
    <row r="799" spans="1:28">
      <c r="A799" t="s">
        <v>1836</v>
      </c>
      <c r="B799" s="1">
        <v>44593</v>
      </c>
      <c r="C799" s="6">
        <f t="shared" si="37"/>
        <v>2022</v>
      </c>
      <c r="D799" s="9" t="str">
        <f t="shared" si="36"/>
        <v>Q1</v>
      </c>
      <c r="E799" s="7">
        <f t="shared" si="38"/>
        <v>2</v>
      </c>
      <c r="F799" t="s">
        <v>1837</v>
      </c>
      <c r="G799" t="s">
        <v>663</v>
      </c>
      <c r="H799" t="s">
        <v>45</v>
      </c>
      <c r="I799" t="s">
        <v>45</v>
      </c>
      <c r="J799" t="s">
        <v>72</v>
      </c>
      <c r="K799" t="s">
        <v>62</v>
      </c>
      <c r="L799" t="s">
        <v>176</v>
      </c>
      <c r="M799" t="s">
        <v>49</v>
      </c>
      <c r="N799" t="s">
        <v>57</v>
      </c>
      <c r="O799" t="s">
        <v>51</v>
      </c>
      <c r="P799" t="s">
        <v>35</v>
      </c>
      <c r="Q799" s="1">
        <v>44637</v>
      </c>
      <c r="R799" s="6">
        <f>Data_Table[[#This Row],[Shipping Date]]-Data_Table[[#This Row],[Order Date]]</f>
        <v>44</v>
      </c>
      <c r="S799" s="10">
        <v>1.19</v>
      </c>
      <c r="T799" s="10">
        <v>1.98</v>
      </c>
      <c r="U799" s="10">
        <v>0.79</v>
      </c>
      <c r="V799">
        <v>12</v>
      </c>
      <c r="W799" s="5">
        <v>14.28</v>
      </c>
      <c r="X799" s="3">
        <v>7.0000000000000007E-2</v>
      </c>
      <c r="Y799" s="5">
        <v>1</v>
      </c>
      <c r="Z799" s="5">
        <v>13.28</v>
      </c>
      <c r="AA799" s="5">
        <v>4.7699999999999996</v>
      </c>
      <c r="AB799" s="5">
        <v>18.05</v>
      </c>
    </row>
    <row r="800" spans="1:28">
      <c r="A800" t="s">
        <v>1838</v>
      </c>
      <c r="B800" s="1">
        <v>44595</v>
      </c>
      <c r="C800" s="6">
        <f t="shared" si="37"/>
        <v>2022</v>
      </c>
      <c r="D800" s="9" t="str">
        <f t="shared" si="36"/>
        <v>Q1</v>
      </c>
      <c r="E800" s="7">
        <f t="shared" si="38"/>
        <v>2</v>
      </c>
      <c r="F800" t="s">
        <v>1839</v>
      </c>
      <c r="G800" t="s">
        <v>665</v>
      </c>
      <c r="H800" t="s">
        <v>27</v>
      </c>
      <c r="I800" t="s">
        <v>28</v>
      </c>
      <c r="J800" t="s">
        <v>46</v>
      </c>
      <c r="K800" t="s">
        <v>90</v>
      </c>
      <c r="L800" t="s">
        <v>48</v>
      </c>
      <c r="M800" t="s">
        <v>56</v>
      </c>
      <c r="N800" t="s">
        <v>33</v>
      </c>
      <c r="O800" t="s">
        <v>58</v>
      </c>
      <c r="P800" t="s">
        <v>35</v>
      </c>
      <c r="Q800" s="1">
        <v>44648</v>
      </c>
      <c r="R800" s="6">
        <f>Data_Table[[#This Row],[Shipping Date]]-Data_Table[[#This Row],[Order Date]]</f>
        <v>53</v>
      </c>
      <c r="S800" s="10">
        <v>3.95</v>
      </c>
      <c r="T800" s="10">
        <v>6.08</v>
      </c>
      <c r="U800" s="10">
        <v>2.13</v>
      </c>
      <c r="V800">
        <v>42</v>
      </c>
      <c r="W800" s="5">
        <v>165.9</v>
      </c>
      <c r="X800" s="3">
        <v>0.09</v>
      </c>
      <c r="Y800" s="5">
        <v>14.93</v>
      </c>
      <c r="Z800" s="5">
        <v>150.97</v>
      </c>
      <c r="AA800" s="5">
        <v>1.82</v>
      </c>
      <c r="AB800" s="5">
        <v>152.79</v>
      </c>
    </row>
    <row r="801" spans="1:28">
      <c r="A801" t="s">
        <v>1840</v>
      </c>
      <c r="B801" s="1">
        <v>44596</v>
      </c>
      <c r="C801" s="6">
        <f t="shared" si="37"/>
        <v>2022</v>
      </c>
      <c r="D801" s="9" t="str">
        <f t="shared" si="36"/>
        <v>Q1</v>
      </c>
      <c r="E801" s="7">
        <f t="shared" si="38"/>
        <v>2</v>
      </c>
      <c r="F801" t="s">
        <v>1841</v>
      </c>
      <c r="G801" t="s">
        <v>667</v>
      </c>
      <c r="H801" t="s">
        <v>27</v>
      </c>
      <c r="I801" t="s">
        <v>28</v>
      </c>
      <c r="J801" t="s">
        <v>46</v>
      </c>
      <c r="K801" t="s">
        <v>47</v>
      </c>
      <c r="L801" t="s">
        <v>31</v>
      </c>
      <c r="M801" t="s">
        <v>64</v>
      </c>
      <c r="N801" t="s">
        <v>57</v>
      </c>
      <c r="O801" t="s">
        <v>51</v>
      </c>
      <c r="P801" t="s">
        <v>52</v>
      </c>
      <c r="Q801" s="1">
        <v>44652</v>
      </c>
      <c r="R801" s="6">
        <f>Data_Table[[#This Row],[Shipping Date]]-Data_Table[[#This Row],[Order Date]]</f>
        <v>56</v>
      </c>
      <c r="S801" s="10">
        <v>16.8</v>
      </c>
      <c r="T801" s="10">
        <v>40.97</v>
      </c>
      <c r="U801" s="10">
        <v>24.17</v>
      </c>
      <c r="V801">
        <v>49</v>
      </c>
      <c r="W801" s="5">
        <v>823.2</v>
      </c>
      <c r="X801" s="3">
        <v>0.04</v>
      </c>
      <c r="Y801" s="5">
        <v>32.93</v>
      </c>
      <c r="Z801" s="5">
        <v>790.27</v>
      </c>
      <c r="AA801" s="5">
        <v>8.99</v>
      </c>
      <c r="AB801" s="5">
        <v>799.26</v>
      </c>
    </row>
    <row r="802" spans="1:28">
      <c r="A802" t="s">
        <v>1842</v>
      </c>
      <c r="B802" s="1">
        <v>44600</v>
      </c>
      <c r="C802" s="6">
        <f t="shared" si="37"/>
        <v>2022</v>
      </c>
      <c r="D802" s="9" t="str">
        <f t="shared" si="36"/>
        <v>Q1</v>
      </c>
      <c r="E802" s="7">
        <f t="shared" si="38"/>
        <v>2</v>
      </c>
      <c r="F802" t="s">
        <v>1843</v>
      </c>
      <c r="G802" t="s">
        <v>669</v>
      </c>
      <c r="H802" t="s">
        <v>39</v>
      </c>
      <c r="I802" t="s">
        <v>39</v>
      </c>
      <c r="J802" t="s">
        <v>107</v>
      </c>
      <c r="K802" t="s">
        <v>90</v>
      </c>
      <c r="L802" t="s">
        <v>31</v>
      </c>
      <c r="M802" t="s">
        <v>68</v>
      </c>
      <c r="N802" t="s">
        <v>33</v>
      </c>
      <c r="O802" t="s">
        <v>34</v>
      </c>
      <c r="P802" t="s">
        <v>35</v>
      </c>
      <c r="Q802" s="1">
        <v>44622</v>
      </c>
      <c r="R802" s="6">
        <f>Data_Table[[#This Row],[Shipping Date]]-Data_Table[[#This Row],[Order Date]]</f>
        <v>22</v>
      </c>
      <c r="S802" s="10">
        <v>21.56</v>
      </c>
      <c r="T802" s="10">
        <v>36.549999999999997</v>
      </c>
      <c r="U802" s="10">
        <v>14.99</v>
      </c>
      <c r="V802">
        <v>6</v>
      </c>
      <c r="W802" s="5">
        <v>129.36000000000001</v>
      </c>
      <c r="X802" s="3">
        <v>0.01</v>
      </c>
      <c r="Y802" s="5">
        <v>1.29</v>
      </c>
      <c r="Z802" s="5">
        <v>128.07</v>
      </c>
      <c r="AA802" s="5">
        <v>13.89</v>
      </c>
      <c r="AB802" s="5">
        <v>141.96</v>
      </c>
    </row>
    <row r="803" spans="1:28">
      <c r="A803" t="s">
        <v>1844</v>
      </c>
      <c r="B803" s="1">
        <v>44601</v>
      </c>
      <c r="C803" s="6">
        <f t="shared" si="37"/>
        <v>2022</v>
      </c>
      <c r="D803" s="9" t="str">
        <f t="shared" si="36"/>
        <v>Q1</v>
      </c>
      <c r="E803" s="7">
        <f t="shared" si="38"/>
        <v>2</v>
      </c>
      <c r="F803" t="s">
        <v>1845</v>
      </c>
      <c r="G803" t="s">
        <v>671</v>
      </c>
      <c r="H803" t="s">
        <v>45</v>
      </c>
      <c r="I803" t="s">
        <v>45</v>
      </c>
      <c r="J803" t="s">
        <v>29</v>
      </c>
      <c r="K803" t="s">
        <v>150</v>
      </c>
      <c r="L803" t="s">
        <v>48</v>
      </c>
      <c r="M803" t="s">
        <v>74</v>
      </c>
      <c r="N803" t="s">
        <v>50</v>
      </c>
      <c r="O803" t="s">
        <v>41</v>
      </c>
      <c r="P803" t="s">
        <v>35</v>
      </c>
      <c r="Q803" s="1">
        <v>44609</v>
      </c>
      <c r="R803" s="6">
        <f>Data_Table[[#This Row],[Shipping Date]]-Data_Table[[#This Row],[Order Date]]</f>
        <v>8</v>
      </c>
      <c r="S803" s="10">
        <v>2.59</v>
      </c>
      <c r="T803" s="10">
        <v>3.98</v>
      </c>
      <c r="U803" s="10">
        <v>1.39</v>
      </c>
      <c r="V803">
        <v>50</v>
      </c>
      <c r="W803" s="5">
        <v>129.5</v>
      </c>
      <c r="X803" s="3">
        <v>0.08</v>
      </c>
      <c r="Y803" s="5">
        <v>10.36</v>
      </c>
      <c r="Z803" s="5">
        <v>119.14</v>
      </c>
      <c r="AA803" s="5">
        <v>2.97</v>
      </c>
      <c r="AB803" s="5">
        <v>122.11</v>
      </c>
    </row>
    <row r="804" spans="1:28">
      <c r="A804" t="s">
        <v>1846</v>
      </c>
      <c r="B804" s="1">
        <v>44602</v>
      </c>
      <c r="C804" s="6">
        <f t="shared" si="37"/>
        <v>2022</v>
      </c>
      <c r="D804" s="9" t="str">
        <f t="shared" si="36"/>
        <v>Q1</v>
      </c>
      <c r="E804" s="7">
        <f t="shared" si="38"/>
        <v>2</v>
      </c>
      <c r="F804" t="s">
        <v>1847</v>
      </c>
      <c r="G804" t="s">
        <v>673</v>
      </c>
      <c r="H804" t="s">
        <v>27</v>
      </c>
      <c r="I804" t="s">
        <v>28</v>
      </c>
      <c r="J804" t="s">
        <v>29</v>
      </c>
      <c r="K804" t="s">
        <v>150</v>
      </c>
      <c r="L804" t="s">
        <v>31</v>
      </c>
      <c r="M804" t="s">
        <v>78</v>
      </c>
      <c r="N804" t="s">
        <v>57</v>
      </c>
      <c r="O804" t="s">
        <v>51</v>
      </c>
      <c r="P804" t="s">
        <v>35</v>
      </c>
      <c r="Q804" s="1">
        <v>44646</v>
      </c>
      <c r="R804" s="6">
        <f>Data_Table[[#This Row],[Shipping Date]]-Data_Table[[#This Row],[Order Date]]</f>
        <v>44</v>
      </c>
      <c r="S804" s="10">
        <v>11.11</v>
      </c>
      <c r="T804" s="10">
        <v>19.84</v>
      </c>
      <c r="U804" s="10">
        <v>8.73</v>
      </c>
      <c r="V804">
        <v>10</v>
      </c>
      <c r="W804" s="5">
        <v>111.1</v>
      </c>
      <c r="X804" s="3">
        <v>0.05</v>
      </c>
      <c r="Y804" s="5">
        <v>5.56</v>
      </c>
      <c r="Z804" s="5">
        <v>105.55</v>
      </c>
      <c r="AA804" s="5">
        <v>4.0999999999999996</v>
      </c>
      <c r="AB804" s="5">
        <v>109.65</v>
      </c>
    </row>
    <row r="805" spans="1:28">
      <c r="A805" t="s">
        <v>1848</v>
      </c>
      <c r="B805" s="1">
        <v>44603</v>
      </c>
      <c r="C805" s="6">
        <f t="shared" si="37"/>
        <v>2022</v>
      </c>
      <c r="D805" s="9" t="str">
        <f t="shared" si="36"/>
        <v>Q1</v>
      </c>
      <c r="E805" s="7">
        <f t="shared" si="38"/>
        <v>2</v>
      </c>
      <c r="F805" t="s">
        <v>1541</v>
      </c>
      <c r="G805" t="s">
        <v>675</v>
      </c>
      <c r="H805" t="s">
        <v>39</v>
      </c>
      <c r="I805" t="s">
        <v>39</v>
      </c>
      <c r="J805" t="s">
        <v>72</v>
      </c>
      <c r="K805" t="s">
        <v>525</v>
      </c>
      <c r="L805" t="s">
        <v>31</v>
      </c>
      <c r="M805" t="s">
        <v>82</v>
      </c>
      <c r="N805" t="s">
        <v>33</v>
      </c>
      <c r="O805" t="s">
        <v>58</v>
      </c>
      <c r="P805" t="s">
        <v>35</v>
      </c>
      <c r="Q805" s="1">
        <v>44657</v>
      </c>
      <c r="R805" s="6">
        <f>Data_Table[[#This Row],[Shipping Date]]-Data_Table[[#This Row],[Order Date]]</f>
        <v>54</v>
      </c>
      <c r="S805" s="10">
        <v>41.28</v>
      </c>
      <c r="T805" s="10">
        <v>95.99</v>
      </c>
      <c r="U805" s="10">
        <v>54.71</v>
      </c>
      <c r="V805">
        <v>14</v>
      </c>
      <c r="W805" s="5">
        <v>577.91999999999996</v>
      </c>
      <c r="X805" s="3">
        <v>0.04</v>
      </c>
      <c r="Y805" s="5">
        <v>23.12</v>
      </c>
      <c r="Z805" s="5">
        <v>554.79999999999995</v>
      </c>
      <c r="AA805" s="5">
        <v>8.99</v>
      </c>
      <c r="AB805" s="5">
        <v>563.79</v>
      </c>
    </row>
    <row r="806" spans="1:28">
      <c r="A806" t="s">
        <v>1849</v>
      </c>
      <c r="B806" s="1">
        <v>44603</v>
      </c>
      <c r="C806" s="6">
        <f t="shared" si="37"/>
        <v>2022</v>
      </c>
      <c r="D806" s="9" t="str">
        <f t="shared" si="36"/>
        <v>Q1</v>
      </c>
      <c r="E806" s="7">
        <f t="shared" si="38"/>
        <v>2</v>
      </c>
      <c r="F806" t="s">
        <v>1850</v>
      </c>
      <c r="G806" t="s">
        <v>677</v>
      </c>
      <c r="H806" t="s">
        <v>45</v>
      </c>
      <c r="I806" t="s">
        <v>45</v>
      </c>
      <c r="J806" t="s">
        <v>107</v>
      </c>
      <c r="K806" t="s">
        <v>416</v>
      </c>
      <c r="L806" t="s">
        <v>48</v>
      </c>
      <c r="M806" t="s">
        <v>86</v>
      </c>
      <c r="N806" t="s">
        <v>33</v>
      </c>
      <c r="O806" t="s">
        <v>34</v>
      </c>
      <c r="P806" t="s">
        <v>35</v>
      </c>
      <c r="Q806" s="1">
        <v>44663</v>
      </c>
      <c r="R806" s="6">
        <f>Data_Table[[#This Row],[Shipping Date]]-Data_Table[[#This Row],[Order Date]]</f>
        <v>60</v>
      </c>
      <c r="S806" s="10">
        <v>99.39</v>
      </c>
      <c r="T806" s="10">
        <v>162.93</v>
      </c>
      <c r="U806" s="10">
        <v>63.54</v>
      </c>
      <c r="V806">
        <v>22</v>
      </c>
      <c r="W806" s="5">
        <v>2186.58</v>
      </c>
      <c r="X806" s="3">
        <v>7.0000000000000007E-2</v>
      </c>
      <c r="Y806" s="5">
        <v>153.06</v>
      </c>
      <c r="Z806" s="5">
        <v>2033.52</v>
      </c>
      <c r="AA806" s="5">
        <v>19.989999999999998</v>
      </c>
      <c r="AB806" s="5">
        <v>2053.5100000000002</v>
      </c>
    </row>
    <row r="807" spans="1:28">
      <c r="A807" t="s">
        <v>1851</v>
      </c>
      <c r="B807" s="1">
        <v>44605</v>
      </c>
      <c r="C807" s="6">
        <f t="shared" si="37"/>
        <v>2022</v>
      </c>
      <c r="D807" s="9" t="str">
        <f t="shared" si="36"/>
        <v>Q1</v>
      </c>
      <c r="E807" s="7">
        <f t="shared" si="38"/>
        <v>2</v>
      </c>
      <c r="F807" t="s">
        <v>1852</v>
      </c>
      <c r="G807" t="s">
        <v>679</v>
      </c>
      <c r="H807" t="s">
        <v>27</v>
      </c>
      <c r="I807" t="s">
        <v>28</v>
      </c>
      <c r="J807" t="s">
        <v>72</v>
      </c>
      <c r="K807" t="s">
        <v>433</v>
      </c>
      <c r="L807" t="s">
        <v>176</v>
      </c>
      <c r="M807" t="s">
        <v>91</v>
      </c>
      <c r="N807" t="s">
        <v>50</v>
      </c>
      <c r="O807" t="s">
        <v>41</v>
      </c>
      <c r="P807" t="s">
        <v>35</v>
      </c>
      <c r="Q807" s="1">
        <v>44638</v>
      </c>
      <c r="R807" s="6">
        <f>Data_Table[[#This Row],[Shipping Date]]-Data_Table[[#This Row],[Order Date]]</f>
        <v>33</v>
      </c>
      <c r="S807" s="10">
        <v>5.5</v>
      </c>
      <c r="T807" s="10">
        <v>12.22</v>
      </c>
      <c r="U807" s="10">
        <v>6.72</v>
      </c>
      <c r="V807">
        <v>10</v>
      </c>
      <c r="W807" s="5">
        <v>55</v>
      </c>
      <c r="X807" s="3">
        <v>0.1</v>
      </c>
      <c r="Y807" s="5">
        <v>5.5</v>
      </c>
      <c r="Z807" s="5">
        <v>49.5</v>
      </c>
      <c r="AA807" s="5">
        <v>2.85</v>
      </c>
      <c r="AB807" s="5">
        <v>52.35</v>
      </c>
    </row>
    <row r="808" spans="1:28">
      <c r="A808" t="s">
        <v>1853</v>
      </c>
      <c r="B808" s="1">
        <v>44605</v>
      </c>
      <c r="C808" s="6">
        <f t="shared" si="37"/>
        <v>2022</v>
      </c>
      <c r="D808" s="9" t="str">
        <f t="shared" si="36"/>
        <v>Q1</v>
      </c>
      <c r="E808" s="7">
        <f t="shared" si="38"/>
        <v>2</v>
      </c>
      <c r="F808" t="s">
        <v>1854</v>
      </c>
      <c r="G808" t="s">
        <v>681</v>
      </c>
      <c r="H808" t="s">
        <v>39</v>
      </c>
      <c r="I808" t="s">
        <v>39</v>
      </c>
      <c r="J808" t="s">
        <v>29</v>
      </c>
      <c r="K808" t="s">
        <v>416</v>
      </c>
      <c r="L808" t="s">
        <v>176</v>
      </c>
      <c r="M808" t="s">
        <v>95</v>
      </c>
      <c r="N808" t="s">
        <v>33</v>
      </c>
      <c r="O808" t="s">
        <v>34</v>
      </c>
      <c r="P808" t="s">
        <v>52</v>
      </c>
      <c r="Q808" s="1">
        <v>44621</v>
      </c>
      <c r="R808" s="6">
        <f>Data_Table[[#This Row],[Shipping Date]]-Data_Table[[#This Row],[Order Date]]</f>
        <v>16</v>
      </c>
      <c r="S808" s="10">
        <v>4.1900000000000004</v>
      </c>
      <c r="T808" s="10">
        <v>10.23</v>
      </c>
      <c r="U808" s="10">
        <v>6.04</v>
      </c>
      <c r="V808">
        <v>19</v>
      </c>
      <c r="W808" s="5">
        <v>79.61</v>
      </c>
      <c r="X808" s="3">
        <v>0.08</v>
      </c>
      <c r="Y808" s="5">
        <v>6.37</v>
      </c>
      <c r="Z808" s="5">
        <v>73.239999999999995</v>
      </c>
      <c r="AA808" s="5">
        <v>4.68</v>
      </c>
      <c r="AB808" s="5">
        <v>77.92</v>
      </c>
    </row>
    <row r="809" spans="1:28">
      <c r="A809" t="s">
        <v>1855</v>
      </c>
      <c r="B809" s="1">
        <v>44605</v>
      </c>
      <c r="C809" s="6">
        <f t="shared" si="37"/>
        <v>2022</v>
      </c>
      <c r="D809" s="9" t="str">
        <f t="shared" si="36"/>
        <v>Q1</v>
      </c>
      <c r="E809" s="7">
        <f t="shared" si="38"/>
        <v>2</v>
      </c>
      <c r="F809" t="s">
        <v>1856</v>
      </c>
      <c r="G809" t="s">
        <v>683</v>
      </c>
      <c r="H809" t="s">
        <v>45</v>
      </c>
      <c r="I809" t="s">
        <v>45</v>
      </c>
      <c r="J809" t="s">
        <v>72</v>
      </c>
      <c r="K809" t="s">
        <v>62</v>
      </c>
      <c r="L809" t="s">
        <v>176</v>
      </c>
      <c r="M809" t="s">
        <v>99</v>
      </c>
      <c r="N809" t="s">
        <v>33</v>
      </c>
      <c r="O809" t="s">
        <v>41</v>
      </c>
      <c r="P809" t="s">
        <v>35</v>
      </c>
      <c r="Q809" s="1">
        <v>44650</v>
      </c>
      <c r="R809" s="6">
        <f>Data_Table[[#This Row],[Shipping Date]]-Data_Table[[#This Row],[Order Date]]</f>
        <v>45</v>
      </c>
      <c r="S809" s="10">
        <v>2.9</v>
      </c>
      <c r="T809" s="10">
        <v>4.76</v>
      </c>
      <c r="U809" s="10">
        <v>1.86</v>
      </c>
      <c r="V809">
        <v>33</v>
      </c>
      <c r="W809" s="5">
        <v>95.7</v>
      </c>
      <c r="X809" s="3">
        <v>0.06</v>
      </c>
      <c r="Y809" s="5">
        <v>5.74</v>
      </c>
      <c r="Z809" s="5">
        <v>89.96</v>
      </c>
      <c r="AA809" s="5">
        <v>0.88</v>
      </c>
      <c r="AB809" s="5">
        <v>90.84</v>
      </c>
    </row>
    <row r="810" spans="1:28">
      <c r="A810" t="s">
        <v>1857</v>
      </c>
      <c r="B810" s="1">
        <v>44608</v>
      </c>
      <c r="C810" s="6">
        <f t="shared" si="37"/>
        <v>2022</v>
      </c>
      <c r="D810" s="9" t="str">
        <f t="shared" si="36"/>
        <v>Q1</v>
      </c>
      <c r="E810" s="7">
        <f t="shared" si="38"/>
        <v>2</v>
      </c>
      <c r="F810" t="s">
        <v>1858</v>
      </c>
      <c r="G810" t="s">
        <v>685</v>
      </c>
      <c r="H810" t="s">
        <v>27</v>
      </c>
      <c r="I810" t="s">
        <v>28</v>
      </c>
      <c r="J810" t="s">
        <v>46</v>
      </c>
      <c r="K810" t="s">
        <v>66</v>
      </c>
      <c r="L810" t="s">
        <v>31</v>
      </c>
      <c r="M810" t="s">
        <v>103</v>
      </c>
      <c r="N810" t="s">
        <v>50</v>
      </c>
      <c r="O810" t="s">
        <v>51</v>
      </c>
      <c r="P810" t="s">
        <v>35</v>
      </c>
      <c r="Q810" s="1">
        <v>44622</v>
      </c>
      <c r="R810" s="6">
        <f>Data_Table[[#This Row],[Shipping Date]]-Data_Table[[#This Row],[Order Date]]</f>
        <v>14</v>
      </c>
      <c r="S810" s="10">
        <v>4.53</v>
      </c>
      <c r="T810" s="10">
        <v>7.3</v>
      </c>
      <c r="U810" s="10">
        <v>2.77</v>
      </c>
      <c r="V810">
        <v>36</v>
      </c>
      <c r="W810" s="5">
        <v>163.08000000000001</v>
      </c>
      <c r="X810" s="3">
        <v>0.1</v>
      </c>
      <c r="Y810" s="5">
        <v>16.309999999999999</v>
      </c>
      <c r="Z810" s="5">
        <v>146.77000000000001</v>
      </c>
      <c r="AA810" s="5">
        <v>7.72</v>
      </c>
      <c r="AB810" s="5">
        <v>154.49</v>
      </c>
    </row>
    <row r="811" spans="1:28">
      <c r="A811" t="s">
        <v>1859</v>
      </c>
      <c r="B811" s="1">
        <v>44608</v>
      </c>
      <c r="C811" s="6">
        <f t="shared" si="37"/>
        <v>2022</v>
      </c>
      <c r="D811" s="9" t="str">
        <f t="shared" si="36"/>
        <v>Q1</v>
      </c>
      <c r="E811" s="7">
        <f t="shared" si="38"/>
        <v>2</v>
      </c>
      <c r="F811" t="s">
        <v>1860</v>
      </c>
      <c r="G811" t="s">
        <v>687</v>
      </c>
      <c r="H811" t="s">
        <v>39</v>
      </c>
      <c r="I811" t="s">
        <v>39</v>
      </c>
      <c r="J811" t="s">
        <v>29</v>
      </c>
      <c r="K811" t="s">
        <v>416</v>
      </c>
      <c r="L811" t="s">
        <v>48</v>
      </c>
      <c r="M811" t="s">
        <v>108</v>
      </c>
      <c r="N811" t="s">
        <v>57</v>
      </c>
      <c r="O811" t="s">
        <v>58</v>
      </c>
      <c r="P811" t="s">
        <v>35</v>
      </c>
      <c r="Q811" s="1">
        <v>44611</v>
      </c>
      <c r="R811" s="6">
        <f>Data_Table[[#This Row],[Shipping Date]]-Data_Table[[#This Row],[Order Date]]</f>
        <v>3</v>
      </c>
      <c r="S811" s="10">
        <v>2.59</v>
      </c>
      <c r="T811" s="10">
        <v>3.98</v>
      </c>
      <c r="U811" s="10">
        <v>1.39</v>
      </c>
      <c r="V811">
        <v>11</v>
      </c>
      <c r="W811" s="5">
        <v>28.49</v>
      </c>
      <c r="X811" s="3">
        <v>0.01</v>
      </c>
      <c r="Y811" s="5">
        <v>0.28000000000000003</v>
      </c>
      <c r="Z811" s="5">
        <v>28.21</v>
      </c>
      <c r="AA811" s="5">
        <v>2.97</v>
      </c>
      <c r="AB811" s="5">
        <v>31.18</v>
      </c>
    </row>
    <row r="812" spans="1:28">
      <c r="A812" t="s">
        <v>1861</v>
      </c>
      <c r="B812" s="1">
        <v>44609</v>
      </c>
      <c r="C812" s="6">
        <f t="shared" si="37"/>
        <v>2022</v>
      </c>
      <c r="D812" s="9" t="str">
        <f t="shared" si="36"/>
        <v>Q1</v>
      </c>
      <c r="E812" s="7">
        <f t="shared" si="38"/>
        <v>2</v>
      </c>
      <c r="F812" t="s">
        <v>1862</v>
      </c>
      <c r="G812" t="s">
        <v>689</v>
      </c>
      <c r="H812" t="s">
        <v>45</v>
      </c>
      <c r="I812" t="s">
        <v>45</v>
      </c>
      <c r="J812" t="s">
        <v>107</v>
      </c>
      <c r="K812" t="s">
        <v>90</v>
      </c>
      <c r="L812" t="s">
        <v>31</v>
      </c>
      <c r="M812" t="s">
        <v>112</v>
      </c>
      <c r="N812" t="s">
        <v>50</v>
      </c>
      <c r="O812" t="s">
        <v>51</v>
      </c>
      <c r="P812" t="s">
        <v>35</v>
      </c>
      <c r="Q812" s="1">
        <v>44651</v>
      </c>
      <c r="R812" s="6">
        <f>Data_Table[[#This Row],[Shipping Date]]-Data_Table[[#This Row],[Order Date]]</f>
        <v>42</v>
      </c>
      <c r="S812" s="10">
        <v>1.6</v>
      </c>
      <c r="T812" s="10">
        <v>2.62</v>
      </c>
      <c r="U812" s="10">
        <v>1.02</v>
      </c>
      <c r="V812">
        <v>48</v>
      </c>
      <c r="W812" s="5">
        <v>76.8</v>
      </c>
      <c r="X812" s="3">
        <v>0.1</v>
      </c>
      <c r="Y812" s="5">
        <v>7.68</v>
      </c>
      <c r="Z812" s="5">
        <v>69.12</v>
      </c>
      <c r="AA812" s="5">
        <v>0.8</v>
      </c>
      <c r="AB812" s="5">
        <v>69.92</v>
      </c>
    </row>
    <row r="813" spans="1:28">
      <c r="A813" t="s">
        <v>1863</v>
      </c>
      <c r="B813" s="1">
        <v>44612</v>
      </c>
      <c r="C813" s="6">
        <f t="shared" si="37"/>
        <v>2022</v>
      </c>
      <c r="D813" s="9" t="str">
        <f t="shared" si="36"/>
        <v>Q1</v>
      </c>
      <c r="E813" s="7">
        <f t="shared" si="38"/>
        <v>2</v>
      </c>
      <c r="F813" t="s">
        <v>1864</v>
      </c>
      <c r="G813" t="s">
        <v>691</v>
      </c>
      <c r="H813" t="s">
        <v>27</v>
      </c>
      <c r="I813" t="s">
        <v>28</v>
      </c>
      <c r="J813" t="s">
        <v>29</v>
      </c>
      <c r="K813" t="s">
        <v>90</v>
      </c>
      <c r="L813" t="s">
        <v>73</v>
      </c>
      <c r="M813" t="s">
        <v>117</v>
      </c>
      <c r="N813" t="s">
        <v>57</v>
      </c>
      <c r="O813" t="s">
        <v>34</v>
      </c>
      <c r="P813" t="s">
        <v>35</v>
      </c>
      <c r="Q813" s="1">
        <v>44647</v>
      </c>
      <c r="R813" s="6">
        <f>Data_Table[[#This Row],[Shipping Date]]-Data_Table[[#This Row],[Order Date]]</f>
        <v>35</v>
      </c>
      <c r="S813" s="10">
        <v>14.7</v>
      </c>
      <c r="T813" s="10">
        <v>29.99</v>
      </c>
      <c r="U813" s="10">
        <v>15.29</v>
      </c>
      <c r="V813">
        <v>11</v>
      </c>
      <c r="W813" s="5">
        <v>161.69999999999999</v>
      </c>
      <c r="X813" s="3">
        <v>0.08</v>
      </c>
      <c r="Y813" s="5">
        <v>12.94</v>
      </c>
      <c r="Z813" s="5">
        <v>148.76</v>
      </c>
      <c r="AA813" s="5">
        <v>5.5</v>
      </c>
      <c r="AB813" s="5">
        <v>154.26</v>
      </c>
    </row>
    <row r="814" spans="1:28">
      <c r="A814" t="s">
        <v>1865</v>
      </c>
      <c r="B814" s="1">
        <v>44614</v>
      </c>
      <c r="C814" s="6">
        <f t="shared" si="37"/>
        <v>2022</v>
      </c>
      <c r="D814" s="9" t="str">
        <f t="shared" si="36"/>
        <v>Q1</v>
      </c>
      <c r="E814" s="7">
        <f t="shared" si="38"/>
        <v>2</v>
      </c>
      <c r="F814" t="s">
        <v>1866</v>
      </c>
      <c r="G814" t="s">
        <v>694</v>
      </c>
      <c r="H814" t="s">
        <v>39</v>
      </c>
      <c r="I814" t="s">
        <v>39</v>
      </c>
      <c r="J814" t="s">
        <v>46</v>
      </c>
      <c r="K814" t="s">
        <v>416</v>
      </c>
      <c r="L814" t="s">
        <v>31</v>
      </c>
      <c r="M814" t="s">
        <v>121</v>
      </c>
      <c r="N814" t="s">
        <v>33</v>
      </c>
      <c r="O814" t="s">
        <v>41</v>
      </c>
      <c r="P814" t="s">
        <v>178</v>
      </c>
      <c r="Q814" s="1">
        <v>44650</v>
      </c>
      <c r="R814" s="6">
        <f>Data_Table[[#This Row],[Shipping Date]]-Data_Table[[#This Row],[Order Date]]</f>
        <v>36</v>
      </c>
      <c r="S814" s="10">
        <v>278.99</v>
      </c>
      <c r="T814" s="10">
        <v>449.99</v>
      </c>
      <c r="U814" s="10">
        <v>171</v>
      </c>
      <c r="V814">
        <v>38</v>
      </c>
      <c r="W814" s="5">
        <v>10601.62</v>
      </c>
      <c r="X814" s="3">
        <v>0.01</v>
      </c>
      <c r="Y814" s="5">
        <v>106.02</v>
      </c>
      <c r="Z814" s="5">
        <v>10495.6</v>
      </c>
      <c r="AA814" s="5">
        <v>49</v>
      </c>
      <c r="AB814" s="5">
        <v>10544.6</v>
      </c>
    </row>
    <row r="815" spans="1:28">
      <c r="A815" t="s">
        <v>1867</v>
      </c>
      <c r="B815" s="1">
        <v>44615</v>
      </c>
      <c r="C815" s="6">
        <f t="shared" si="37"/>
        <v>2022</v>
      </c>
      <c r="D815" s="9" t="str">
        <f t="shared" si="36"/>
        <v>Q1</v>
      </c>
      <c r="E815" s="7">
        <f t="shared" si="38"/>
        <v>2</v>
      </c>
      <c r="F815" t="s">
        <v>1431</v>
      </c>
      <c r="G815" t="s">
        <v>697</v>
      </c>
      <c r="H815" t="s">
        <v>45</v>
      </c>
      <c r="I815" t="s">
        <v>45</v>
      </c>
      <c r="J815" t="s">
        <v>46</v>
      </c>
      <c r="K815" t="s">
        <v>150</v>
      </c>
      <c r="L815" t="s">
        <v>31</v>
      </c>
      <c r="M815" t="s">
        <v>126</v>
      </c>
      <c r="N815" t="s">
        <v>57</v>
      </c>
      <c r="O815" t="s">
        <v>51</v>
      </c>
      <c r="P815" t="s">
        <v>35</v>
      </c>
      <c r="Q815" s="1">
        <v>44630</v>
      </c>
      <c r="R815" s="6">
        <f>Data_Table[[#This Row],[Shipping Date]]-Data_Table[[#This Row],[Order Date]]</f>
        <v>15</v>
      </c>
      <c r="S815" s="10">
        <v>21.97</v>
      </c>
      <c r="T815" s="10">
        <v>35.44</v>
      </c>
      <c r="U815" s="10">
        <v>13.47</v>
      </c>
      <c r="V815">
        <v>48</v>
      </c>
      <c r="W815" s="5">
        <v>1054.56</v>
      </c>
      <c r="X815" s="3">
        <v>0.08</v>
      </c>
      <c r="Y815" s="5">
        <v>84.36</v>
      </c>
      <c r="Z815" s="5">
        <v>970.2</v>
      </c>
      <c r="AA815" s="5">
        <v>4.92</v>
      </c>
      <c r="AB815" s="5">
        <v>975.12</v>
      </c>
    </row>
    <row r="816" spans="1:28">
      <c r="A816" t="s">
        <v>1868</v>
      </c>
      <c r="B816" s="1">
        <v>44618</v>
      </c>
      <c r="C816" s="6">
        <f t="shared" si="37"/>
        <v>2022</v>
      </c>
      <c r="D816" s="9" t="str">
        <f t="shared" si="36"/>
        <v>Q1</v>
      </c>
      <c r="E816" s="7">
        <f t="shared" si="38"/>
        <v>2</v>
      </c>
      <c r="F816" t="s">
        <v>1869</v>
      </c>
      <c r="G816" t="s">
        <v>700</v>
      </c>
      <c r="H816" t="s">
        <v>39</v>
      </c>
      <c r="I816" t="s">
        <v>39</v>
      </c>
      <c r="J816" t="s">
        <v>72</v>
      </c>
      <c r="K816" t="s">
        <v>47</v>
      </c>
      <c r="L816" t="s">
        <v>48</v>
      </c>
      <c r="M816" t="s">
        <v>130</v>
      </c>
      <c r="N816" t="s">
        <v>33</v>
      </c>
      <c r="O816" t="s">
        <v>58</v>
      </c>
      <c r="P816" t="s">
        <v>35</v>
      </c>
      <c r="Q816" s="1">
        <v>44628</v>
      </c>
      <c r="R816" s="6">
        <f>Data_Table[[#This Row],[Shipping Date]]-Data_Table[[#This Row],[Order Date]]</f>
        <v>10</v>
      </c>
      <c r="S816" s="10">
        <v>2.98</v>
      </c>
      <c r="T816" s="10">
        <v>5.84</v>
      </c>
      <c r="U816" s="10">
        <v>2.86</v>
      </c>
      <c r="V816">
        <v>19</v>
      </c>
      <c r="W816" s="5">
        <v>56.62</v>
      </c>
      <c r="X816" s="3">
        <v>0.01</v>
      </c>
      <c r="Y816" s="5">
        <v>0.56999999999999995</v>
      </c>
      <c r="Z816" s="5">
        <v>56.05</v>
      </c>
      <c r="AA816" s="5">
        <v>0.83</v>
      </c>
      <c r="AB816" s="5">
        <v>56.88</v>
      </c>
    </row>
    <row r="817" spans="1:28">
      <c r="A817" t="s">
        <v>1872</v>
      </c>
      <c r="B817" s="1">
        <v>44625</v>
      </c>
      <c r="C817" s="6">
        <f t="shared" si="37"/>
        <v>2022</v>
      </c>
      <c r="D817" s="9" t="str">
        <f t="shared" si="36"/>
        <v>Q1</v>
      </c>
      <c r="E817" s="7">
        <f t="shared" si="38"/>
        <v>3</v>
      </c>
      <c r="F817" t="s">
        <v>1873</v>
      </c>
      <c r="G817" t="s">
        <v>706</v>
      </c>
      <c r="H817" t="s">
        <v>27</v>
      </c>
      <c r="I817" t="s">
        <v>28</v>
      </c>
      <c r="J817" t="s">
        <v>107</v>
      </c>
      <c r="K817" t="s">
        <v>125</v>
      </c>
      <c r="L817" t="s">
        <v>48</v>
      </c>
      <c r="M817" t="s">
        <v>138</v>
      </c>
      <c r="N817" t="s">
        <v>33</v>
      </c>
      <c r="O817" t="s">
        <v>41</v>
      </c>
      <c r="P817" t="s">
        <v>35</v>
      </c>
      <c r="Q817" s="1">
        <v>44656</v>
      </c>
      <c r="R817" s="6">
        <f>Data_Table[[#This Row],[Shipping Date]]-Data_Table[[#This Row],[Order Date]]</f>
        <v>31</v>
      </c>
      <c r="S817" s="10">
        <v>0.93</v>
      </c>
      <c r="T817" s="10">
        <v>1.6</v>
      </c>
      <c r="U817" s="10">
        <v>0.67</v>
      </c>
      <c r="V817">
        <v>43</v>
      </c>
      <c r="W817" s="5">
        <v>39.99</v>
      </c>
      <c r="X817" s="3">
        <v>0.01</v>
      </c>
      <c r="Y817" s="5">
        <v>0.4</v>
      </c>
      <c r="Z817" s="5">
        <v>39.590000000000003</v>
      </c>
      <c r="AA817" s="5">
        <v>1.29</v>
      </c>
      <c r="AB817" s="5">
        <v>40.880000000000003</v>
      </c>
    </row>
    <row r="818" spans="1:28">
      <c r="A818" t="s">
        <v>1874</v>
      </c>
      <c r="B818" s="1">
        <v>44626</v>
      </c>
      <c r="C818" s="6">
        <f t="shared" si="37"/>
        <v>2022</v>
      </c>
      <c r="D818" s="9" t="str">
        <f t="shared" si="36"/>
        <v>Q1</v>
      </c>
      <c r="E818" s="7">
        <f t="shared" si="38"/>
        <v>3</v>
      </c>
      <c r="F818" t="s">
        <v>1875</v>
      </c>
      <c r="G818" t="s">
        <v>709</v>
      </c>
      <c r="H818" t="s">
        <v>27</v>
      </c>
      <c r="I818" t="s">
        <v>28</v>
      </c>
      <c r="J818" t="s">
        <v>46</v>
      </c>
      <c r="K818" t="s">
        <v>30</v>
      </c>
      <c r="L818" t="s">
        <v>48</v>
      </c>
      <c r="M818" t="s">
        <v>142</v>
      </c>
      <c r="N818" t="s">
        <v>50</v>
      </c>
      <c r="O818" t="s">
        <v>51</v>
      </c>
      <c r="P818" t="s">
        <v>35</v>
      </c>
      <c r="Q818" s="1">
        <v>44638</v>
      </c>
      <c r="R818" s="6">
        <f>Data_Table[[#This Row],[Shipping Date]]-Data_Table[[#This Row],[Order Date]]</f>
        <v>12</v>
      </c>
      <c r="S818" s="10">
        <v>41.28</v>
      </c>
      <c r="T818" s="10">
        <v>95.99</v>
      </c>
      <c r="U818" s="10">
        <v>54.71</v>
      </c>
      <c r="V818">
        <v>40</v>
      </c>
      <c r="W818" s="5">
        <v>1651.2</v>
      </c>
      <c r="X818" s="3">
        <v>0.05</v>
      </c>
      <c r="Y818" s="5">
        <v>82.56</v>
      </c>
      <c r="Z818" s="5">
        <v>1568.64</v>
      </c>
      <c r="AA818" s="5">
        <v>8.99</v>
      </c>
      <c r="AB818" s="5">
        <v>1577.63</v>
      </c>
    </row>
    <row r="819" spans="1:28">
      <c r="A819" t="s">
        <v>1876</v>
      </c>
      <c r="B819" s="1">
        <v>44626</v>
      </c>
      <c r="C819" s="6">
        <f t="shared" si="37"/>
        <v>2022</v>
      </c>
      <c r="D819" s="9" t="str">
        <f t="shared" si="36"/>
        <v>Q1</v>
      </c>
      <c r="E819" s="7">
        <f t="shared" si="38"/>
        <v>3</v>
      </c>
      <c r="F819" t="s">
        <v>1877</v>
      </c>
      <c r="G819" t="s">
        <v>712</v>
      </c>
      <c r="H819" t="s">
        <v>39</v>
      </c>
      <c r="I819" t="s">
        <v>39</v>
      </c>
      <c r="J819" t="s">
        <v>29</v>
      </c>
      <c r="K819" t="s">
        <v>116</v>
      </c>
      <c r="L819" t="s">
        <v>31</v>
      </c>
      <c r="M819" t="s">
        <v>146</v>
      </c>
      <c r="N819" t="s">
        <v>57</v>
      </c>
      <c r="O819" t="s">
        <v>58</v>
      </c>
      <c r="P819" t="s">
        <v>52</v>
      </c>
      <c r="Q819" s="1">
        <v>44660</v>
      </c>
      <c r="R819" s="6">
        <f>Data_Table[[#This Row],[Shipping Date]]-Data_Table[[#This Row],[Order Date]]</f>
        <v>34</v>
      </c>
      <c r="S819" s="10">
        <v>3.99</v>
      </c>
      <c r="T819" s="10">
        <v>6.23</v>
      </c>
      <c r="U819" s="10">
        <v>2.2400000000000002</v>
      </c>
      <c r="V819">
        <v>33</v>
      </c>
      <c r="W819" s="5">
        <v>131.66999999999999</v>
      </c>
      <c r="X819" s="3">
        <v>0.08</v>
      </c>
      <c r="Y819" s="5">
        <v>10.53</v>
      </c>
      <c r="Z819" s="5">
        <v>121.14</v>
      </c>
      <c r="AA819" s="5">
        <v>6.97</v>
      </c>
      <c r="AB819" s="5">
        <v>128.11000000000001</v>
      </c>
    </row>
    <row r="820" spans="1:28">
      <c r="A820" t="s">
        <v>1878</v>
      </c>
      <c r="B820" s="1">
        <v>44627</v>
      </c>
      <c r="C820" s="6">
        <f t="shared" si="37"/>
        <v>2022</v>
      </c>
      <c r="D820" s="9" t="str">
        <f t="shared" si="36"/>
        <v>Q1</v>
      </c>
      <c r="E820" s="7">
        <f t="shared" si="38"/>
        <v>3</v>
      </c>
      <c r="F820" t="s">
        <v>1879</v>
      </c>
      <c r="G820" t="s">
        <v>715</v>
      </c>
      <c r="H820" t="s">
        <v>45</v>
      </c>
      <c r="I820" t="s">
        <v>45</v>
      </c>
      <c r="J820" t="s">
        <v>107</v>
      </c>
      <c r="K820" t="s">
        <v>416</v>
      </c>
      <c r="L820" t="s">
        <v>31</v>
      </c>
      <c r="M820" t="s">
        <v>151</v>
      </c>
      <c r="N820" t="s">
        <v>50</v>
      </c>
      <c r="O820" t="s">
        <v>58</v>
      </c>
      <c r="P820" t="s">
        <v>35</v>
      </c>
      <c r="Q820" s="1">
        <v>44640</v>
      </c>
      <c r="R820" s="6">
        <f>Data_Table[[#This Row],[Shipping Date]]-Data_Table[[#This Row],[Order Date]]</f>
        <v>13</v>
      </c>
      <c r="S820" s="10">
        <v>16.8</v>
      </c>
      <c r="T820" s="10">
        <v>40.97</v>
      </c>
      <c r="U820" s="10">
        <v>24.17</v>
      </c>
      <c r="V820">
        <v>14</v>
      </c>
      <c r="W820" s="5">
        <v>235.2</v>
      </c>
      <c r="X820" s="3">
        <v>0</v>
      </c>
      <c r="Y820" s="5">
        <v>0</v>
      </c>
      <c r="Z820" s="5">
        <v>235.2</v>
      </c>
      <c r="AA820" s="5">
        <v>8.99</v>
      </c>
      <c r="AB820" s="5">
        <v>244.19</v>
      </c>
    </row>
    <row r="821" spans="1:28">
      <c r="A821" t="s">
        <v>1880</v>
      </c>
      <c r="B821" s="1">
        <v>44629</v>
      </c>
      <c r="C821" s="6">
        <f t="shared" si="37"/>
        <v>2022</v>
      </c>
      <c r="D821" s="9" t="str">
        <f t="shared" si="36"/>
        <v>Q1</v>
      </c>
      <c r="E821" s="7">
        <f t="shared" si="38"/>
        <v>3</v>
      </c>
      <c r="F821" t="s">
        <v>90</v>
      </c>
      <c r="G821" t="s">
        <v>718</v>
      </c>
      <c r="H821" t="s">
        <v>27</v>
      </c>
      <c r="I821" t="s">
        <v>28</v>
      </c>
      <c r="J821" t="s">
        <v>29</v>
      </c>
      <c r="K821" t="s">
        <v>90</v>
      </c>
      <c r="L821" t="s">
        <v>31</v>
      </c>
      <c r="M821" t="s">
        <v>155</v>
      </c>
      <c r="N821" t="s">
        <v>57</v>
      </c>
      <c r="O821" t="s">
        <v>58</v>
      </c>
      <c r="P821" t="s">
        <v>35</v>
      </c>
      <c r="Q821" s="1">
        <v>44646</v>
      </c>
      <c r="R821" s="6">
        <f>Data_Table[[#This Row],[Shipping Date]]-Data_Table[[#This Row],[Order Date]]</f>
        <v>17</v>
      </c>
      <c r="S821" s="10">
        <v>6.39</v>
      </c>
      <c r="T821" s="10">
        <v>19.98</v>
      </c>
      <c r="U821" s="10">
        <v>13.59</v>
      </c>
      <c r="V821">
        <v>39</v>
      </c>
      <c r="W821" s="5">
        <v>249.21</v>
      </c>
      <c r="X821" s="3">
        <v>0.05</v>
      </c>
      <c r="Y821" s="5">
        <v>12.46</v>
      </c>
      <c r="Z821" s="5">
        <v>236.75</v>
      </c>
      <c r="AA821" s="5">
        <v>4</v>
      </c>
      <c r="AB821" s="5">
        <v>240.75</v>
      </c>
    </row>
    <row r="822" spans="1:28">
      <c r="A822" t="s">
        <v>1881</v>
      </c>
      <c r="B822" s="1">
        <v>44631</v>
      </c>
      <c r="C822" s="6">
        <f t="shared" si="37"/>
        <v>2022</v>
      </c>
      <c r="D822" s="9" t="str">
        <f t="shared" si="36"/>
        <v>Q1</v>
      </c>
      <c r="E822" s="7">
        <f t="shared" si="38"/>
        <v>3</v>
      </c>
      <c r="F822" t="s">
        <v>1882</v>
      </c>
      <c r="G822" t="s">
        <v>721</v>
      </c>
      <c r="H822" t="s">
        <v>39</v>
      </c>
      <c r="I822" t="s">
        <v>39</v>
      </c>
      <c r="J822" t="s">
        <v>46</v>
      </c>
      <c r="K822" t="s">
        <v>125</v>
      </c>
      <c r="L822" t="s">
        <v>31</v>
      </c>
      <c r="M822" t="s">
        <v>159</v>
      </c>
      <c r="N822" t="s">
        <v>33</v>
      </c>
      <c r="O822" t="s">
        <v>41</v>
      </c>
      <c r="P822" t="s">
        <v>35</v>
      </c>
      <c r="Q822" s="1">
        <v>44660</v>
      </c>
      <c r="R822" s="6">
        <f>Data_Table[[#This Row],[Shipping Date]]-Data_Table[[#This Row],[Order Date]]</f>
        <v>29</v>
      </c>
      <c r="S822" s="10">
        <v>14.95</v>
      </c>
      <c r="T822" s="10">
        <v>34.76</v>
      </c>
      <c r="U822" s="10">
        <v>19.809999999999999</v>
      </c>
      <c r="V822">
        <v>27</v>
      </c>
      <c r="W822" s="5">
        <v>403.65</v>
      </c>
      <c r="X822" s="3">
        <v>0.1</v>
      </c>
      <c r="Y822" s="5">
        <v>40.369999999999997</v>
      </c>
      <c r="Z822" s="5">
        <v>363.29</v>
      </c>
      <c r="AA822" s="5">
        <v>8.2200000000000006</v>
      </c>
      <c r="AB822" s="5">
        <v>371.51</v>
      </c>
    </row>
    <row r="823" spans="1:28">
      <c r="A823" t="s">
        <v>1883</v>
      </c>
      <c r="B823" s="1">
        <v>44632</v>
      </c>
      <c r="C823" s="6">
        <f t="shared" si="37"/>
        <v>2022</v>
      </c>
      <c r="D823" s="9" t="str">
        <f t="shared" si="36"/>
        <v>Q1</v>
      </c>
      <c r="E823" s="7">
        <f t="shared" si="38"/>
        <v>3</v>
      </c>
      <c r="F823" t="s">
        <v>1685</v>
      </c>
      <c r="G823" t="s">
        <v>724</v>
      </c>
      <c r="H823" t="s">
        <v>45</v>
      </c>
      <c r="I823" t="s">
        <v>45</v>
      </c>
      <c r="J823" t="s">
        <v>107</v>
      </c>
      <c r="K823" t="s">
        <v>30</v>
      </c>
      <c r="L823" t="s">
        <v>31</v>
      </c>
      <c r="M823" t="s">
        <v>163</v>
      </c>
      <c r="N823" t="s">
        <v>57</v>
      </c>
      <c r="O823" t="s">
        <v>34</v>
      </c>
      <c r="P823" t="s">
        <v>35</v>
      </c>
      <c r="Q823" s="1">
        <v>44664</v>
      </c>
      <c r="R823" s="6">
        <f>Data_Table[[#This Row],[Shipping Date]]-Data_Table[[#This Row],[Order Date]]</f>
        <v>32</v>
      </c>
      <c r="S823" s="10">
        <v>0.94</v>
      </c>
      <c r="T823" s="10">
        <v>1.88</v>
      </c>
      <c r="U823" s="10">
        <v>0.94</v>
      </c>
      <c r="V823">
        <v>36</v>
      </c>
      <c r="W823" s="5">
        <v>33.840000000000003</v>
      </c>
      <c r="X823" s="3">
        <v>0.04</v>
      </c>
      <c r="Y823" s="5">
        <v>1.35</v>
      </c>
      <c r="Z823" s="5">
        <v>32.49</v>
      </c>
      <c r="AA823" s="5">
        <v>0.79</v>
      </c>
      <c r="AB823" s="5">
        <v>33.28</v>
      </c>
    </row>
    <row r="824" spans="1:28">
      <c r="A824" t="s">
        <v>1884</v>
      </c>
      <c r="B824" s="1">
        <v>44632</v>
      </c>
      <c r="C824" s="6">
        <f t="shared" si="37"/>
        <v>2022</v>
      </c>
      <c r="D824" s="9" t="str">
        <f t="shared" si="36"/>
        <v>Q1</v>
      </c>
      <c r="E824" s="7">
        <f t="shared" si="38"/>
        <v>3</v>
      </c>
      <c r="F824" t="s">
        <v>1885</v>
      </c>
      <c r="G824" t="s">
        <v>727</v>
      </c>
      <c r="H824" t="s">
        <v>27</v>
      </c>
      <c r="I824" t="s">
        <v>28</v>
      </c>
      <c r="J824" t="s">
        <v>29</v>
      </c>
      <c r="K824" t="s">
        <v>47</v>
      </c>
      <c r="L824" t="s">
        <v>48</v>
      </c>
      <c r="M824" t="s">
        <v>168</v>
      </c>
      <c r="N824" t="s">
        <v>33</v>
      </c>
      <c r="O824" t="s">
        <v>41</v>
      </c>
      <c r="P824" t="s">
        <v>35</v>
      </c>
      <c r="Q824" s="1">
        <v>44644</v>
      </c>
      <c r="R824" s="6">
        <f>Data_Table[[#This Row],[Shipping Date]]-Data_Table[[#This Row],[Order Date]]</f>
        <v>12</v>
      </c>
      <c r="S824" s="10">
        <v>0.93</v>
      </c>
      <c r="T824" s="10">
        <v>1.6</v>
      </c>
      <c r="U824" s="10">
        <v>0.67</v>
      </c>
      <c r="V824">
        <v>40</v>
      </c>
      <c r="W824" s="5">
        <v>37.200000000000003</v>
      </c>
      <c r="X824" s="3">
        <v>0.01</v>
      </c>
      <c r="Y824" s="5">
        <v>0.37</v>
      </c>
      <c r="Z824" s="5">
        <v>36.83</v>
      </c>
      <c r="AA824" s="5">
        <v>1.29</v>
      </c>
      <c r="AB824" s="5">
        <v>38.119999999999997</v>
      </c>
    </row>
    <row r="825" spans="1:28">
      <c r="A825" t="s">
        <v>1886</v>
      </c>
      <c r="B825" s="1">
        <v>44634</v>
      </c>
      <c r="C825" s="6">
        <f t="shared" si="37"/>
        <v>2022</v>
      </c>
      <c r="D825" s="9" t="str">
        <f t="shared" si="36"/>
        <v>Q1</v>
      </c>
      <c r="E825" s="7">
        <f t="shared" si="38"/>
        <v>3</v>
      </c>
      <c r="F825" t="s">
        <v>1887</v>
      </c>
      <c r="G825" t="s">
        <v>730</v>
      </c>
      <c r="H825" t="s">
        <v>39</v>
      </c>
      <c r="I825" t="s">
        <v>39</v>
      </c>
      <c r="J825" t="s">
        <v>107</v>
      </c>
      <c r="K825" t="s">
        <v>47</v>
      </c>
      <c r="L825" t="s">
        <v>48</v>
      </c>
      <c r="M825" t="s">
        <v>172</v>
      </c>
      <c r="N825" t="s">
        <v>50</v>
      </c>
      <c r="O825" t="s">
        <v>58</v>
      </c>
      <c r="P825" t="s">
        <v>35</v>
      </c>
      <c r="Q825" s="1">
        <v>44637</v>
      </c>
      <c r="R825" s="6">
        <f>Data_Table[[#This Row],[Shipping Date]]-Data_Table[[#This Row],[Order Date]]</f>
        <v>3</v>
      </c>
      <c r="S825" s="10">
        <v>12.39</v>
      </c>
      <c r="T825" s="10">
        <v>19.98</v>
      </c>
      <c r="U825" s="10">
        <v>7.59</v>
      </c>
      <c r="V825">
        <v>47</v>
      </c>
      <c r="W825" s="5">
        <v>582.33000000000004</v>
      </c>
      <c r="X825" s="3">
        <v>0</v>
      </c>
      <c r="Y825" s="5">
        <v>0</v>
      </c>
      <c r="Z825" s="5">
        <v>582.33000000000004</v>
      </c>
      <c r="AA825" s="5">
        <v>5.77</v>
      </c>
      <c r="AB825" s="5">
        <v>588.1</v>
      </c>
    </row>
    <row r="826" spans="1:28">
      <c r="A826" t="s">
        <v>1888</v>
      </c>
      <c r="B826" s="1">
        <v>44637</v>
      </c>
      <c r="C826" s="6">
        <f t="shared" si="37"/>
        <v>2022</v>
      </c>
      <c r="D826" s="9" t="str">
        <f t="shared" si="36"/>
        <v>Q1</v>
      </c>
      <c r="E826" s="7">
        <f t="shared" si="38"/>
        <v>3</v>
      </c>
      <c r="F826" t="s">
        <v>1889</v>
      </c>
      <c r="G826" t="s">
        <v>733</v>
      </c>
      <c r="H826" t="s">
        <v>45</v>
      </c>
      <c r="I826" t="s">
        <v>45</v>
      </c>
      <c r="J826" t="s">
        <v>29</v>
      </c>
      <c r="K826" t="s">
        <v>525</v>
      </c>
      <c r="L826" t="s">
        <v>73</v>
      </c>
      <c r="M826" t="s">
        <v>177</v>
      </c>
      <c r="N826" t="s">
        <v>57</v>
      </c>
      <c r="O826" t="s">
        <v>58</v>
      </c>
      <c r="P826" t="s">
        <v>35</v>
      </c>
      <c r="Q826" s="1">
        <v>44638</v>
      </c>
      <c r="R826" s="6">
        <f>Data_Table[[#This Row],[Shipping Date]]-Data_Table[[#This Row],[Order Date]]</f>
        <v>1</v>
      </c>
      <c r="S826" s="10">
        <v>0.24</v>
      </c>
      <c r="T826" s="10">
        <v>1.26</v>
      </c>
      <c r="U826" s="10">
        <v>1.02</v>
      </c>
      <c r="V826">
        <v>47</v>
      </c>
      <c r="W826" s="5">
        <v>11.28</v>
      </c>
      <c r="X826" s="3">
        <v>7.0000000000000007E-2</v>
      </c>
      <c r="Y826" s="5">
        <v>0.79</v>
      </c>
      <c r="Z826" s="5">
        <v>10.49</v>
      </c>
      <c r="AA826" s="5">
        <v>0.7</v>
      </c>
      <c r="AB826" s="5">
        <v>11.19</v>
      </c>
    </row>
    <row r="827" spans="1:28">
      <c r="A827" t="s">
        <v>1890</v>
      </c>
      <c r="B827" s="1">
        <v>44637</v>
      </c>
      <c r="C827" s="6">
        <f t="shared" si="37"/>
        <v>2022</v>
      </c>
      <c r="D827" s="9" t="str">
        <f t="shared" si="36"/>
        <v>Q1</v>
      </c>
      <c r="E827" s="7">
        <f t="shared" si="38"/>
        <v>3</v>
      </c>
      <c r="F827" t="s">
        <v>1891</v>
      </c>
      <c r="G827" t="s">
        <v>736</v>
      </c>
      <c r="H827" t="s">
        <v>39</v>
      </c>
      <c r="I827" t="s">
        <v>39</v>
      </c>
      <c r="J827" t="s">
        <v>46</v>
      </c>
      <c r="K827" t="s">
        <v>90</v>
      </c>
      <c r="L827" t="s">
        <v>31</v>
      </c>
      <c r="M827" t="s">
        <v>182</v>
      </c>
      <c r="N827" t="s">
        <v>33</v>
      </c>
      <c r="O827" t="s">
        <v>51</v>
      </c>
      <c r="P827" t="s">
        <v>52</v>
      </c>
      <c r="Q827" s="1">
        <v>44677</v>
      </c>
      <c r="R827" s="6">
        <f>Data_Table[[#This Row],[Shipping Date]]-Data_Table[[#This Row],[Order Date]]</f>
        <v>40</v>
      </c>
      <c r="S827" s="10">
        <v>1.87</v>
      </c>
      <c r="T827" s="10">
        <v>8.1199999999999992</v>
      </c>
      <c r="U827" s="10">
        <v>6.25</v>
      </c>
      <c r="V827">
        <v>37</v>
      </c>
      <c r="W827" s="5">
        <v>69.19</v>
      </c>
      <c r="X827" s="3">
        <v>0.01</v>
      </c>
      <c r="Y827" s="5">
        <v>0.69</v>
      </c>
      <c r="Z827" s="5">
        <v>68.5</v>
      </c>
      <c r="AA827" s="5">
        <v>2.83</v>
      </c>
      <c r="AB827" s="5">
        <v>71.33</v>
      </c>
    </row>
    <row r="828" spans="1:28">
      <c r="A828" t="s">
        <v>1892</v>
      </c>
      <c r="B828" s="1">
        <v>44638</v>
      </c>
      <c r="C828" s="6">
        <f t="shared" si="37"/>
        <v>2022</v>
      </c>
      <c r="D828" s="9" t="str">
        <f t="shared" si="36"/>
        <v>Q1</v>
      </c>
      <c r="E828" s="7">
        <f t="shared" si="38"/>
        <v>3</v>
      </c>
      <c r="F828" t="s">
        <v>1893</v>
      </c>
      <c r="G828" t="s">
        <v>739</v>
      </c>
      <c r="H828" t="s">
        <v>39</v>
      </c>
      <c r="I828" t="s">
        <v>39</v>
      </c>
      <c r="J828" t="s">
        <v>29</v>
      </c>
      <c r="K828" t="s">
        <v>116</v>
      </c>
      <c r="L828" t="s">
        <v>48</v>
      </c>
      <c r="M828" t="s">
        <v>186</v>
      </c>
      <c r="N828" t="s">
        <v>57</v>
      </c>
      <c r="O828" t="s">
        <v>58</v>
      </c>
      <c r="P828" t="s">
        <v>35</v>
      </c>
      <c r="Q828" s="1">
        <v>44674</v>
      </c>
      <c r="R828" s="6">
        <f>Data_Table[[#This Row],[Shipping Date]]-Data_Table[[#This Row],[Order Date]]</f>
        <v>36</v>
      </c>
      <c r="S828" s="10">
        <v>1.84</v>
      </c>
      <c r="T828" s="10">
        <v>2.88</v>
      </c>
      <c r="U828" s="10">
        <v>1.04</v>
      </c>
      <c r="V828">
        <v>18</v>
      </c>
      <c r="W828" s="5">
        <v>33.119999999999997</v>
      </c>
      <c r="X828" s="3">
        <v>0.02</v>
      </c>
      <c r="Y828" s="5">
        <v>0.66</v>
      </c>
      <c r="Z828" s="5">
        <v>32.46</v>
      </c>
      <c r="AA828" s="5">
        <v>5.33</v>
      </c>
      <c r="AB828" s="5">
        <v>37.79</v>
      </c>
    </row>
    <row r="829" spans="1:28">
      <c r="A829" t="s">
        <v>1894</v>
      </c>
      <c r="B829" s="1">
        <v>44638</v>
      </c>
      <c r="C829" s="6">
        <f t="shared" si="37"/>
        <v>2022</v>
      </c>
      <c r="D829" s="9" t="str">
        <f t="shared" si="36"/>
        <v>Q1</v>
      </c>
      <c r="E829" s="7">
        <f t="shared" si="38"/>
        <v>3</v>
      </c>
      <c r="F829" t="s">
        <v>1895</v>
      </c>
      <c r="G829" t="s">
        <v>742</v>
      </c>
      <c r="H829" t="s">
        <v>45</v>
      </c>
      <c r="I829" t="s">
        <v>45</v>
      </c>
      <c r="J829" t="s">
        <v>107</v>
      </c>
      <c r="K829" t="s">
        <v>90</v>
      </c>
      <c r="L829" t="s">
        <v>176</v>
      </c>
      <c r="M829" t="s">
        <v>190</v>
      </c>
      <c r="N829" t="s">
        <v>33</v>
      </c>
      <c r="O829" t="s">
        <v>34</v>
      </c>
      <c r="P829" t="s">
        <v>35</v>
      </c>
      <c r="Q829" s="1">
        <v>44654</v>
      </c>
      <c r="R829" s="6">
        <f>Data_Table[[#This Row],[Shipping Date]]-Data_Table[[#This Row],[Order Date]]</f>
        <v>16</v>
      </c>
      <c r="S829" s="10">
        <v>3.75</v>
      </c>
      <c r="T829" s="10">
        <v>7.08</v>
      </c>
      <c r="U829" s="10">
        <v>3.33</v>
      </c>
      <c r="V829">
        <v>16</v>
      </c>
      <c r="W829" s="5">
        <v>60</v>
      </c>
      <c r="X829" s="3">
        <v>0.02</v>
      </c>
      <c r="Y829" s="5">
        <v>1.2</v>
      </c>
      <c r="Z829" s="5">
        <v>58.8</v>
      </c>
      <c r="AA829" s="5">
        <v>2.35</v>
      </c>
      <c r="AB829" s="5">
        <v>61.15</v>
      </c>
    </row>
    <row r="830" spans="1:28">
      <c r="A830" t="s">
        <v>1896</v>
      </c>
      <c r="B830" s="1">
        <v>44640</v>
      </c>
      <c r="C830" s="6">
        <f t="shared" si="37"/>
        <v>2022</v>
      </c>
      <c r="D830" s="9" t="str">
        <f t="shared" si="36"/>
        <v>Q1</v>
      </c>
      <c r="E830" s="7">
        <f t="shared" si="38"/>
        <v>3</v>
      </c>
      <c r="F830" t="s">
        <v>1897</v>
      </c>
      <c r="G830" t="s">
        <v>745</v>
      </c>
      <c r="H830" t="s">
        <v>27</v>
      </c>
      <c r="I830" t="s">
        <v>28</v>
      </c>
      <c r="J830" t="s">
        <v>29</v>
      </c>
      <c r="K830" t="s">
        <v>433</v>
      </c>
      <c r="L830" t="s">
        <v>31</v>
      </c>
      <c r="M830" t="s">
        <v>194</v>
      </c>
      <c r="N830" t="s">
        <v>50</v>
      </c>
      <c r="O830" t="s">
        <v>34</v>
      </c>
      <c r="P830" t="s">
        <v>35</v>
      </c>
      <c r="Q830" s="1">
        <v>44656</v>
      </c>
      <c r="R830" s="6">
        <f>Data_Table[[#This Row],[Shipping Date]]-Data_Table[[#This Row],[Order Date]]</f>
        <v>16</v>
      </c>
      <c r="S830" s="10">
        <v>2.9</v>
      </c>
      <c r="T830" s="10">
        <v>4.76</v>
      </c>
      <c r="U830" s="10">
        <v>1.86</v>
      </c>
      <c r="V830">
        <v>23</v>
      </c>
      <c r="W830" s="5">
        <v>66.7</v>
      </c>
      <c r="X830" s="3">
        <v>0.05</v>
      </c>
      <c r="Y830" s="5">
        <v>3.34</v>
      </c>
      <c r="Z830" s="5">
        <v>63.37</v>
      </c>
      <c r="AA830" s="5">
        <v>0.88</v>
      </c>
      <c r="AB830" s="5">
        <v>64.25</v>
      </c>
    </row>
    <row r="831" spans="1:28">
      <c r="A831" t="s">
        <v>1898</v>
      </c>
      <c r="B831" s="1">
        <v>44641</v>
      </c>
      <c r="C831" s="6">
        <f t="shared" si="37"/>
        <v>2022</v>
      </c>
      <c r="D831" s="9" t="str">
        <f t="shared" si="36"/>
        <v>Q1</v>
      </c>
      <c r="E831" s="7">
        <f t="shared" si="38"/>
        <v>3</v>
      </c>
      <c r="F831" t="s">
        <v>1899</v>
      </c>
      <c r="G831" t="s">
        <v>748</v>
      </c>
      <c r="H831" t="s">
        <v>27</v>
      </c>
      <c r="I831" t="s">
        <v>28</v>
      </c>
      <c r="J831" t="s">
        <v>29</v>
      </c>
      <c r="K831" t="s">
        <v>62</v>
      </c>
      <c r="L831" t="s">
        <v>31</v>
      </c>
      <c r="M831" t="s">
        <v>198</v>
      </c>
      <c r="N831" t="s">
        <v>57</v>
      </c>
      <c r="O831" t="s">
        <v>34</v>
      </c>
      <c r="P831" t="s">
        <v>35</v>
      </c>
      <c r="Q831" s="1">
        <v>44645</v>
      </c>
      <c r="R831" s="6">
        <f>Data_Table[[#This Row],[Shipping Date]]-Data_Table[[#This Row],[Order Date]]</f>
        <v>4</v>
      </c>
      <c r="S831" s="10">
        <v>8.82</v>
      </c>
      <c r="T831" s="10">
        <v>20.99</v>
      </c>
      <c r="U831" s="10">
        <v>12.17</v>
      </c>
      <c r="V831">
        <v>2</v>
      </c>
      <c r="W831" s="5">
        <v>17.64</v>
      </c>
      <c r="X831" s="3">
        <v>7.0000000000000007E-2</v>
      </c>
      <c r="Y831" s="5">
        <v>1.23</v>
      </c>
      <c r="Z831" s="5">
        <v>16.41</v>
      </c>
      <c r="AA831" s="5">
        <v>4.8099999999999996</v>
      </c>
      <c r="AB831" s="5">
        <v>21.22</v>
      </c>
    </row>
    <row r="832" spans="1:28">
      <c r="A832" t="s">
        <v>1900</v>
      </c>
      <c r="B832" s="1">
        <v>44645</v>
      </c>
      <c r="C832" s="6">
        <f t="shared" si="37"/>
        <v>2022</v>
      </c>
      <c r="D832" s="9" t="str">
        <f t="shared" si="36"/>
        <v>Q1</v>
      </c>
      <c r="E832" s="7">
        <f t="shared" si="38"/>
        <v>3</v>
      </c>
      <c r="F832" t="s">
        <v>1901</v>
      </c>
      <c r="G832" t="s">
        <v>751</v>
      </c>
      <c r="H832" t="s">
        <v>39</v>
      </c>
      <c r="I832" t="s">
        <v>39</v>
      </c>
      <c r="J832" t="s">
        <v>29</v>
      </c>
      <c r="K832" t="s">
        <v>62</v>
      </c>
      <c r="L832" t="s">
        <v>31</v>
      </c>
      <c r="M832" t="s">
        <v>202</v>
      </c>
      <c r="N832" t="s">
        <v>33</v>
      </c>
      <c r="O832" t="s">
        <v>34</v>
      </c>
      <c r="P832" t="s">
        <v>35</v>
      </c>
      <c r="Q832" s="1">
        <v>44661</v>
      </c>
      <c r="R832" s="6">
        <f>Data_Table[[#This Row],[Shipping Date]]-Data_Table[[#This Row],[Order Date]]</f>
        <v>16</v>
      </c>
      <c r="S832" s="10">
        <v>2.31</v>
      </c>
      <c r="T832" s="10">
        <v>3.78</v>
      </c>
      <c r="U832" s="10">
        <v>1.47</v>
      </c>
      <c r="V832">
        <v>28</v>
      </c>
      <c r="W832" s="5">
        <v>64.680000000000007</v>
      </c>
      <c r="X832" s="3">
        <v>0</v>
      </c>
      <c r="Y832" s="5">
        <v>0</v>
      </c>
      <c r="Z832" s="5">
        <v>64.680000000000007</v>
      </c>
      <c r="AA832" s="5">
        <v>0.71</v>
      </c>
      <c r="AB832" s="5">
        <v>65.39</v>
      </c>
    </row>
    <row r="833" spans="1:28">
      <c r="A833" t="s">
        <v>1902</v>
      </c>
      <c r="B833" s="1">
        <v>44646</v>
      </c>
      <c r="C833" s="6">
        <f t="shared" si="37"/>
        <v>2022</v>
      </c>
      <c r="D833" s="9" t="str">
        <f t="shared" si="36"/>
        <v>Q1</v>
      </c>
      <c r="E833" s="7">
        <f t="shared" si="38"/>
        <v>3</v>
      </c>
      <c r="F833" t="s">
        <v>1903</v>
      </c>
      <c r="G833" t="s">
        <v>754</v>
      </c>
      <c r="H833" t="s">
        <v>45</v>
      </c>
      <c r="I833" t="s">
        <v>45</v>
      </c>
      <c r="J833" t="s">
        <v>29</v>
      </c>
      <c r="K833" t="s">
        <v>47</v>
      </c>
      <c r="L833" t="s">
        <v>48</v>
      </c>
      <c r="M833" t="s">
        <v>206</v>
      </c>
      <c r="N833" t="s">
        <v>33</v>
      </c>
      <c r="O833" t="s">
        <v>41</v>
      </c>
      <c r="P833" t="s">
        <v>35</v>
      </c>
      <c r="Q833" s="1">
        <v>44664</v>
      </c>
      <c r="R833" s="6">
        <f>Data_Table[[#This Row],[Shipping Date]]-Data_Table[[#This Row],[Order Date]]</f>
        <v>18</v>
      </c>
      <c r="S833" s="10">
        <v>2.5</v>
      </c>
      <c r="T833" s="10">
        <v>5.68</v>
      </c>
      <c r="U833" s="10">
        <v>3.18</v>
      </c>
      <c r="V833">
        <v>45</v>
      </c>
      <c r="W833" s="5">
        <v>112.5</v>
      </c>
      <c r="X833" s="3">
        <v>0.01</v>
      </c>
      <c r="Y833" s="5">
        <v>1.1299999999999999</v>
      </c>
      <c r="Z833" s="5">
        <v>111.38</v>
      </c>
      <c r="AA833" s="5">
        <v>3.6</v>
      </c>
      <c r="AB833" s="5">
        <v>114.98</v>
      </c>
    </row>
    <row r="834" spans="1:28">
      <c r="A834" t="s">
        <v>1904</v>
      </c>
      <c r="B834" s="1">
        <v>44646</v>
      </c>
      <c r="C834" s="6">
        <f t="shared" si="37"/>
        <v>2022</v>
      </c>
      <c r="D834" s="9" t="str">
        <f t="shared" si="36"/>
        <v>Q1</v>
      </c>
      <c r="E834" s="7">
        <f t="shared" si="38"/>
        <v>3</v>
      </c>
      <c r="F834" t="s">
        <v>1905</v>
      </c>
      <c r="G834" t="s">
        <v>757</v>
      </c>
      <c r="H834" t="s">
        <v>27</v>
      </c>
      <c r="I834" t="s">
        <v>28</v>
      </c>
      <c r="J834" t="s">
        <v>46</v>
      </c>
      <c r="K834" t="s">
        <v>47</v>
      </c>
      <c r="L834" t="s">
        <v>73</v>
      </c>
      <c r="M834" t="s">
        <v>210</v>
      </c>
      <c r="N834" t="s">
        <v>50</v>
      </c>
      <c r="O834" t="s">
        <v>51</v>
      </c>
      <c r="P834" t="s">
        <v>35</v>
      </c>
      <c r="Q834" s="1">
        <v>44655</v>
      </c>
      <c r="R834" s="6">
        <f>Data_Table[[#This Row],[Shipping Date]]-Data_Table[[#This Row],[Order Date]]</f>
        <v>9</v>
      </c>
      <c r="S834" s="10">
        <v>1.59</v>
      </c>
      <c r="T834" s="10">
        <v>2.61</v>
      </c>
      <c r="U834" s="10">
        <v>1.02</v>
      </c>
      <c r="V834">
        <v>8</v>
      </c>
      <c r="W834" s="5">
        <v>12.72</v>
      </c>
      <c r="X834" s="3">
        <v>0.02</v>
      </c>
      <c r="Y834" s="5">
        <v>0.25</v>
      </c>
      <c r="Z834" s="5">
        <v>12.47</v>
      </c>
      <c r="AA834" s="5">
        <v>0.5</v>
      </c>
      <c r="AB834" s="5">
        <v>12.97</v>
      </c>
    </row>
    <row r="835" spans="1:28">
      <c r="A835" t="s">
        <v>1906</v>
      </c>
      <c r="B835" s="1">
        <v>44647</v>
      </c>
      <c r="C835" s="6">
        <f t="shared" si="37"/>
        <v>2022</v>
      </c>
      <c r="D835" s="9" t="str">
        <f t="shared" si="36"/>
        <v>Q1</v>
      </c>
      <c r="E835" s="7">
        <f t="shared" si="38"/>
        <v>3</v>
      </c>
      <c r="F835" t="s">
        <v>1907</v>
      </c>
      <c r="G835" t="s">
        <v>760</v>
      </c>
      <c r="H835" t="s">
        <v>27</v>
      </c>
      <c r="I835" t="s">
        <v>28</v>
      </c>
      <c r="J835" t="s">
        <v>72</v>
      </c>
      <c r="K835" t="s">
        <v>525</v>
      </c>
      <c r="L835" t="s">
        <v>176</v>
      </c>
      <c r="M835" t="s">
        <v>214</v>
      </c>
      <c r="N835" t="s">
        <v>33</v>
      </c>
      <c r="O835" t="s">
        <v>58</v>
      </c>
      <c r="P835" t="s">
        <v>35</v>
      </c>
      <c r="Q835" s="1">
        <v>44677</v>
      </c>
      <c r="R835" s="6">
        <f>Data_Table[[#This Row],[Shipping Date]]-Data_Table[[#This Row],[Order Date]]</f>
        <v>30</v>
      </c>
      <c r="S835" s="10">
        <v>216</v>
      </c>
      <c r="T835" s="10">
        <v>449.99</v>
      </c>
      <c r="U835" s="10">
        <v>233.99</v>
      </c>
      <c r="V835">
        <v>49</v>
      </c>
      <c r="W835" s="5">
        <v>10584</v>
      </c>
      <c r="X835" s="3">
        <v>0.06</v>
      </c>
      <c r="Y835" s="5">
        <v>635.04</v>
      </c>
      <c r="Z835" s="5">
        <v>9948.9599999999991</v>
      </c>
      <c r="AA835" s="5">
        <v>24.49</v>
      </c>
      <c r="AB835" s="5">
        <v>9973.4500000000007</v>
      </c>
    </row>
    <row r="836" spans="1:28">
      <c r="A836" t="s">
        <v>1908</v>
      </c>
      <c r="B836" s="1">
        <v>44647</v>
      </c>
      <c r="C836" s="6">
        <f t="shared" si="37"/>
        <v>2022</v>
      </c>
      <c r="D836" s="9" t="str">
        <f t="shared" si="36"/>
        <v>Q1</v>
      </c>
      <c r="E836" s="7">
        <f t="shared" si="38"/>
        <v>3</v>
      </c>
      <c r="F836" t="s">
        <v>1909</v>
      </c>
      <c r="G836" t="s">
        <v>763</v>
      </c>
      <c r="H836" t="s">
        <v>39</v>
      </c>
      <c r="I836" t="s">
        <v>39</v>
      </c>
      <c r="J836" t="s">
        <v>107</v>
      </c>
      <c r="K836" t="s">
        <v>167</v>
      </c>
      <c r="L836" t="s">
        <v>48</v>
      </c>
      <c r="M836" t="s">
        <v>218</v>
      </c>
      <c r="N836" t="s">
        <v>33</v>
      </c>
      <c r="O836" t="s">
        <v>51</v>
      </c>
      <c r="P836" t="s">
        <v>178</v>
      </c>
      <c r="Q836" s="1">
        <v>44678</v>
      </c>
      <c r="R836" s="6">
        <f>Data_Table[[#This Row],[Shipping Date]]-Data_Table[[#This Row],[Order Date]]</f>
        <v>31</v>
      </c>
      <c r="S836" s="10">
        <v>75</v>
      </c>
      <c r="T836" s="10">
        <v>120.97</v>
      </c>
      <c r="U836" s="10">
        <v>45.97</v>
      </c>
      <c r="V836">
        <v>42</v>
      </c>
      <c r="W836" s="5">
        <v>3150</v>
      </c>
      <c r="X836" s="3">
        <v>0</v>
      </c>
      <c r="Y836" s="5">
        <v>0</v>
      </c>
      <c r="Z836" s="5">
        <v>3150</v>
      </c>
      <c r="AA836" s="5">
        <v>26.3</v>
      </c>
      <c r="AB836" s="5">
        <v>3176.3</v>
      </c>
    </row>
    <row r="837" spans="1:28">
      <c r="A837" t="s">
        <v>1910</v>
      </c>
      <c r="B837" s="1">
        <v>44649</v>
      </c>
      <c r="C837" s="6">
        <f t="shared" ref="C837:C900" si="39">YEAR(B837)</f>
        <v>2022</v>
      </c>
      <c r="D837" s="9" t="str">
        <f t="shared" ref="D837:D900" si="40">"Q"&amp;ROUNDUP(MONTH(B837)/3,0)</f>
        <v>Q1</v>
      </c>
      <c r="E837" s="7">
        <f t="shared" ref="E837:E900" si="41">MONTH(B837)</f>
        <v>3</v>
      </c>
      <c r="F837" t="s">
        <v>1911</v>
      </c>
      <c r="G837" t="s">
        <v>766</v>
      </c>
      <c r="H837" t="s">
        <v>45</v>
      </c>
      <c r="I837" t="s">
        <v>45</v>
      </c>
      <c r="J837" t="s">
        <v>29</v>
      </c>
      <c r="K837" t="s">
        <v>433</v>
      </c>
      <c r="L837" t="s">
        <v>73</v>
      </c>
      <c r="M837" t="s">
        <v>222</v>
      </c>
      <c r="N837" t="s">
        <v>50</v>
      </c>
      <c r="O837" t="s">
        <v>34</v>
      </c>
      <c r="P837" t="s">
        <v>35</v>
      </c>
      <c r="Q837" s="1">
        <v>44674</v>
      </c>
      <c r="R837" s="6">
        <f>Data_Table[[#This Row],[Shipping Date]]-Data_Table[[#This Row],[Order Date]]</f>
        <v>25</v>
      </c>
      <c r="S837" s="10">
        <v>5.19</v>
      </c>
      <c r="T837" s="10">
        <v>12.98</v>
      </c>
      <c r="U837" s="10">
        <v>7.79</v>
      </c>
      <c r="V837">
        <v>45</v>
      </c>
      <c r="W837" s="5">
        <v>233.55</v>
      </c>
      <c r="X837" s="3">
        <v>0.05</v>
      </c>
      <c r="Y837" s="5">
        <v>11.68</v>
      </c>
      <c r="Z837" s="5">
        <v>221.87</v>
      </c>
      <c r="AA837" s="5">
        <v>3.14</v>
      </c>
      <c r="AB837" s="5">
        <v>225.01</v>
      </c>
    </row>
    <row r="838" spans="1:28">
      <c r="A838" t="s">
        <v>1912</v>
      </c>
      <c r="B838" s="1">
        <v>44649</v>
      </c>
      <c r="C838" s="6">
        <f t="shared" si="39"/>
        <v>2022</v>
      </c>
      <c r="D838" s="9" t="str">
        <f t="shared" si="40"/>
        <v>Q1</v>
      </c>
      <c r="E838" s="7">
        <f t="shared" si="41"/>
        <v>3</v>
      </c>
      <c r="F838" t="s">
        <v>1913</v>
      </c>
      <c r="G838" t="s">
        <v>769</v>
      </c>
      <c r="H838" t="s">
        <v>27</v>
      </c>
      <c r="I838" t="s">
        <v>28</v>
      </c>
      <c r="J838" t="s">
        <v>29</v>
      </c>
      <c r="K838" t="s">
        <v>90</v>
      </c>
      <c r="L838" t="s">
        <v>48</v>
      </c>
      <c r="M838" t="s">
        <v>226</v>
      </c>
      <c r="N838" t="s">
        <v>57</v>
      </c>
      <c r="O838" t="s">
        <v>41</v>
      </c>
      <c r="P838" t="s">
        <v>35</v>
      </c>
      <c r="Q838" s="1">
        <v>44673</v>
      </c>
      <c r="R838" s="6">
        <f>Data_Table[[#This Row],[Shipping Date]]-Data_Table[[#This Row],[Order Date]]</f>
        <v>24</v>
      </c>
      <c r="S838" s="10">
        <v>1.94</v>
      </c>
      <c r="T838" s="10">
        <v>3.08</v>
      </c>
      <c r="U838" s="10">
        <v>1.1399999999999999</v>
      </c>
      <c r="V838">
        <v>42</v>
      </c>
      <c r="W838" s="5">
        <v>81.48</v>
      </c>
      <c r="X838" s="3">
        <v>0.09</v>
      </c>
      <c r="Y838" s="5">
        <v>7.33</v>
      </c>
      <c r="Z838" s="5">
        <v>74.150000000000006</v>
      </c>
      <c r="AA838" s="5">
        <v>0.99</v>
      </c>
      <c r="AB838" s="5">
        <v>75.14</v>
      </c>
    </row>
    <row r="839" spans="1:28">
      <c r="A839" t="s">
        <v>1914</v>
      </c>
      <c r="B839" s="1">
        <v>44650</v>
      </c>
      <c r="C839" s="6">
        <f t="shared" si="39"/>
        <v>2022</v>
      </c>
      <c r="D839" s="9" t="str">
        <f t="shared" si="40"/>
        <v>Q1</v>
      </c>
      <c r="E839" s="7">
        <f t="shared" si="41"/>
        <v>3</v>
      </c>
      <c r="F839" t="s">
        <v>1915</v>
      </c>
      <c r="G839" t="s">
        <v>772</v>
      </c>
      <c r="H839" t="s">
        <v>39</v>
      </c>
      <c r="I839" t="s">
        <v>39</v>
      </c>
      <c r="J839" t="s">
        <v>29</v>
      </c>
      <c r="K839" t="s">
        <v>30</v>
      </c>
      <c r="L839" t="s">
        <v>31</v>
      </c>
      <c r="M839" t="s">
        <v>230</v>
      </c>
      <c r="N839" t="s">
        <v>50</v>
      </c>
      <c r="O839" t="s">
        <v>51</v>
      </c>
      <c r="P839" t="s">
        <v>35</v>
      </c>
      <c r="Q839" s="1">
        <v>44677</v>
      </c>
      <c r="R839" s="6">
        <f>Data_Table[[#This Row],[Shipping Date]]-Data_Table[[#This Row],[Order Date]]</f>
        <v>27</v>
      </c>
      <c r="S839" s="10">
        <v>0.94</v>
      </c>
      <c r="T839" s="10">
        <v>2.08</v>
      </c>
      <c r="U839" s="10">
        <v>1.1399999999999999</v>
      </c>
      <c r="V839">
        <v>2</v>
      </c>
      <c r="W839" s="5">
        <v>1.88</v>
      </c>
      <c r="X839" s="3">
        <v>0.01</v>
      </c>
      <c r="Y839" s="5">
        <v>0.02</v>
      </c>
      <c r="Z839" s="5">
        <v>1.86</v>
      </c>
      <c r="AA839" s="5">
        <v>2.56</v>
      </c>
      <c r="AB839" s="5">
        <v>4.42</v>
      </c>
    </row>
    <row r="840" spans="1:28">
      <c r="A840" t="s">
        <v>1916</v>
      </c>
      <c r="B840" s="1">
        <v>44653</v>
      </c>
      <c r="C840" s="6">
        <f t="shared" si="39"/>
        <v>2022</v>
      </c>
      <c r="D840" s="9" t="str">
        <f t="shared" si="40"/>
        <v>Q2</v>
      </c>
      <c r="E840" s="7">
        <f t="shared" si="41"/>
        <v>4</v>
      </c>
      <c r="F840" t="s">
        <v>1917</v>
      </c>
      <c r="G840" t="s">
        <v>775</v>
      </c>
      <c r="H840" t="s">
        <v>45</v>
      </c>
      <c r="I840" t="s">
        <v>45</v>
      </c>
      <c r="J840" t="s">
        <v>29</v>
      </c>
      <c r="K840" t="s">
        <v>30</v>
      </c>
      <c r="L840" t="s">
        <v>48</v>
      </c>
      <c r="M840" t="s">
        <v>233</v>
      </c>
      <c r="N840" t="s">
        <v>57</v>
      </c>
      <c r="O840" t="s">
        <v>58</v>
      </c>
      <c r="P840" t="s">
        <v>35</v>
      </c>
      <c r="Q840" s="1">
        <v>44669</v>
      </c>
      <c r="R840" s="6">
        <f>Data_Table[[#This Row],[Shipping Date]]-Data_Table[[#This Row],[Order Date]]</f>
        <v>16</v>
      </c>
      <c r="S840" s="10">
        <v>13.88</v>
      </c>
      <c r="T840" s="10">
        <v>22.38</v>
      </c>
      <c r="U840" s="10">
        <v>8.5</v>
      </c>
      <c r="V840">
        <v>16</v>
      </c>
      <c r="W840" s="5">
        <v>222.08</v>
      </c>
      <c r="X840" s="3">
        <v>0.09</v>
      </c>
      <c r="Y840" s="5">
        <v>19.989999999999998</v>
      </c>
      <c r="Z840" s="5">
        <v>202.09</v>
      </c>
      <c r="AA840" s="5">
        <v>15.1</v>
      </c>
      <c r="AB840" s="5">
        <v>217.19</v>
      </c>
    </row>
    <row r="841" spans="1:28">
      <c r="A841" t="s">
        <v>1918</v>
      </c>
      <c r="B841" s="1">
        <v>44654</v>
      </c>
      <c r="C841" s="6">
        <f t="shared" si="39"/>
        <v>2022</v>
      </c>
      <c r="D841" s="9" t="str">
        <f t="shared" si="40"/>
        <v>Q2</v>
      </c>
      <c r="E841" s="7">
        <f t="shared" si="41"/>
        <v>4</v>
      </c>
      <c r="F841" t="s">
        <v>1919</v>
      </c>
      <c r="G841" t="s">
        <v>778</v>
      </c>
      <c r="H841" t="s">
        <v>27</v>
      </c>
      <c r="I841" t="s">
        <v>28</v>
      </c>
      <c r="J841" t="s">
        <v>46</v>
      </c>
      <c r="K841" t="s">
        <v>30</v>
      </c>
      <c r="L841" t="s">
        <v>48</v>
      </c>
      <c r="M841" t="s">
        <v>237</v>
      </c>
      <c r="N841" t="s">
        <v>33</v>
      </c>
      <c r="O841" t="s">
        <v>34</v>
      </c>
      <c r="P841" t="s">
        <v>52</v>
      </c>
      <c r="Q841" s="1">
        <v>44704</v>
      </c>
      <c r="R841" s="6">
        <f>Data_Table[[#This Row],[Shipping Date]]-Data_Table[[#This Row],[Order Date]]</f>
        <v>50</v>
      </c>
      <c r="S841" s="10">
        <v>0.24</v>
      </c>
      <c r="T841" s="10">
        <v>1.26</v>
      </c>
      <c r="U841" s="10">
        <v>1.02</v>
      </c>
      <c r="V841">
        <v>40</v>
      </c>
      <c r="W841" s="5">
        <v>9.6</v>
      </c>
      <c r="X841" s="3">
        <v>0.04</v>
      </c>
      <c r="Y841" s="5">
        <v>0.38</v>
      </c>
      <c r="Z841" s="5">
        <v>9.2200000000000006</v>
      </c>
      <c r="AA841" s="5">
        <v>0.7</v>
      </c>
      <c r="AB841" s="5">
        <v>9.92</v>
      </c>
    </row>
    <row r="842" spans="1:28">
      <c r="A842" t="s">
        <v>1920</v>
      </c>
      <c r="B842" s="1">
        <v>44656</v>
      </c>
      <c r="C842" s="6">
        <f t="shared" si="39"/>
        <v>2022</v>
      </c>
      <c r="D842" s="9" t="str">
        <f t="shared" si="40"/>
        <v>Q2</v>
      </c>
      <c r="E842" s="7">
        <f t="shared" si="41"/>
        <v>4</v>
      </c>
      <c r="F842" t="s">
        <v>1921</v>
      </c>
      <c r="G842" t="s">
        <v>781</v>
      </c>
      <c r="H842" t="s">
        <v>39</v>
      </c>
      <c r="I842" t="s">
        <v>39</v>
      </c>
      <c r="J842" t="s">
        <v>72</v>
      </c>
      <c r="K842" t="s">
        <v>47</v>
      </c>
      <c r="L842" t="s">
        <v>48</v>
      </c>
      <c r="M842" t="s">
        <v>241</v>
      </c>
      <c r="N842" t="s">
        <v>57</v>
      </c>
      <c r="O842" t="s">
        <v>41</v>
      </c>
      <c r="P842" t="s">
        <v>35</v>
      </c>
      <c r="Q842" s="1">
        <v>44679</v>
      </c>
      <c r="R842" s="6">
        <f>Data_Table[[#This Row],[Shipping Date]]-Data_Table[[#This Row],[Order Date]]</f>
        <v>23</v>
      </c>
      <c r="S842" s="10">
        <v>4.0999999999999996</v>
      </c>
      <c r="T842" s="10">
        <v>9.31</v>
      </c>
      <c r="U842" s="10">
        <v>5.21</v>
      </c>
      <c r="V842">
        <v>35</v>
      </c>
      <c r="W842" s="5">
        <v>143.5</v>
      </c>
      <c r="X842" s="3">
        <v>0.05</v>
      </c>
      <c r="Y842" s="5">
        <v>7.18</v>
      </c>
      <c r="Z842" s="5">
        <v>136.33000000000001</v>
      </c>
      <c r="AA842" s="5">
        <v>3.98</v>
      </c>
      <c r="AB842" s="5">
        <v>140.31</v>
      </c>
    </row>
    <row r="843" spans="1:28">
      <c r="A843" t="s">
        <v>1922</v>
      </c>
      <c r="B843" s="1">
        <v>44657</v>
      </c>
      <c r="C843" s="6">
        <f t="shared" si="39"/>
        <v>2022</v>
      </c>
      <c r="D843" s="9" t="str">
        <f t="shared" si="40"/>
        <v>Q2</v>
      </c>
      <c r="E843" s="7">
        <f t="shared" si="41"/>
        <v>4</v>
      </c>
      <c r="F843" t="s">
        <v>1497</v>
      </c>
      <c r="G843" t="s">
        <v>784</v>
      </c>
      <c r="H843" t="s">
        <v>45</v>
      </c>
      <c r="I843" t="s">
        <v>45</v>
      </c>
      <c r="J843" t="s">
        <v>107</v>
      </c>
      <c r="K843" t="s">
        <v>47</v>
      </c>
      <c r="L843" t="s">
        <v>31</v>
      </c>
      <c r="M843" t="s">
        <v>245</v>
      </c>
      <c r="N843" t="s">
        <v>33</v>
      </c>
      <c r="O843" t="s">
        <v>51</v>
      </c>
      <c r="P843" t="s">
        <v>35</v>
      </c>
      <c r="Q843" s="1">
        <v>44664</v>
      </c>
      <c r="R843" s="6">
        <f>Data_Table[[#This Row],[Shipping Date]]-Data_Table[[#This Row],[Order Date]]</f>
        <v>7</v>
      </c>
      <c r="S843" s="10">
        <v>1.53</v>
      </c>
      <c r="T843" s="10">
        <v>2.78</v>
      </c>
      <c r="U843" s="10">
        <v>1.25</v>
      </c>
      <c r="V843">
        <v>10</v>
      </c>
      <c r="W843" s="5">
        <v>15.3</v>
      </c>
      <c r="X843" s="3">
        <v>0.01</v>
      </c>
      <c r="Y843" s="5">
        <v>0.15</v>
      </c>
      <c r="Z843" s="5">
        <v>15.15</v>
      </c>
      <c r="AA843" s="5">
        <v>1.34</v>
      </c>
      <c r="AB843" s="5">
        <v>16.489999999999998</v>
      </c>
    </row>
    <row r="844" spans="1:28">
      <c r="A844" t="s">
        <v>1923</v>
      </c>
      <c r="B844" s="1">
        <v>44662</v>
      </c>
      <c r="C844" s="6">
        <f t="shared" si="39"/>
        <v>2022</v>
      </c>
      <c r="D844" s="9" t="str">
        <f t="shared" si="40"/>
        <v>Q2</v>
      </c>
      <c r="E844" s="7">
        <f t="shared" si="41"/>
        <v>4</v>
      </c>
      <c r="F844" t="s">
        <v>1924</v>
      </c>
      <c r="G844" t="s">
        <v>787</v>
      </c>
      <c r="H844" t="s">
        <v>27</v>
      </c>
      <c r="I844" t="s">
        <v>28</v>
      </c>
      <c r="J844" t="s">
        <v>29</v>
      </c>
      <c r="K844" t="s">
        <v>525</v>
      </c>
      <c r="L844" t="s">
        <v>31</v>
      </c>
      <c r="M844" t="s">
        <v>249</v>
      </c>
      <c r="N844" t="s">
        <v>33</v>
      </c>
      <c r="O844" t="s">
        <v>58</v>
      </c>
      <c r="P844" t="s">
        <v>35</v>
      </c>
      <c r="Q844" s="1">
        <v>44702</v>
      </c>
      <c r="R844" s="6">
        <f>Data_Table[[#This Row],[Shipping Date]]-Data_Table[[#This Row],[Order Date]]</f>
        <v>40</v>
      </c>
      <c r="S844" s="10">
        <v>3.99</v>
      </c>
      <c r="T844" s="10">
        <v>6.23</v>
      </c>
      <c r="U844" s="10">
        <v>2.2400000000000002</v>
      </c>
      <c r="V844">
        <v>21</v>
      </c>
      <c r="W844" s="5">
        <v>83.79</v>
      </c>
      <c r="X844" s="3">
        <v>0.05</v>
      </c>
      <c r="Y844" s="5">
        <v>4.1900000000000004</v>
      </c>
      <c r="Z844" s="5">
        <v>79.599999999999994</v>
      </c>
      <c r="AA844" s="5">
        <v>6.97</v>
      </c>
      <c r="AB844" s="5">
        <v>86.57</v>
      </c>
    </row>
    <row r="845" spans="1:28">
      <c r="A845" t="s">
        <v>1925</v>
      </c>
      <c r="B845" s="1">
        <v>44662</v>
      </c>
      <c r="C845" s="6">
        <f t="shared" si="39"/>
        <v>2022</v>
      </c>
      <c r="D845" s="9" t="str">
        <f t="shared" si="40"/>
        <v>Q2</v>
      </c>
      <c r="E845" s="7">
        <f t="shared" si="41"/>
        <v>4</v>
      </c>
      <c r="F845" t="s">
        <v>1926</v>
      </c>
      <c r="G845" t="s">
        <v>790</v>
      </c>
      <c r="H845" t="s">
        <v>39</v>
      </c>
      <c r="I845" t="s">
        <v>39</v>
      </c>
      <c r="J845" t="s">
        <v>29</v>
      </c>
      <c r="K845" t="s">
        <v>62</v>
      </c>
      <c r="L845" t="s">
        <v>73</v>
      </c>
      <c r="M845" t="s">
        <v>253</v>
      </c>
      <c r="N845" t="s">
        <v>33</v>
      </c>
      <c r="O845" t="s">
        <v>58</v>
      </c>
      <c r="P845" t="s">
        <v>35</v>
      </c>
      <c r="Q845" s="1">
        <v>44700</v>
      </c>
      <c r="R845" s="6">
        <f>Data_Table[[#This Row],[Shipping Date]]-Data_Table[[#This Row],[Order Date]]</f>
        <v>38</v>
      </c>
      <c r="S845" s="10">
        <v>0.92</v>
      </c>
      <c r="T845" s="10">
        <v>1.81</v>
      </c>
      <c r="U845" s="10">
        <v>0.89</v>
      </c>
      <c r="V845">
        <v>22</v>
      </c>
      <c r="W845" s="5">
        <v>20.239999999999998</v>
      </c>
      <c r="X845" s="3">
        <v>0.09</v>
      </c>
      <c r="Y845" s="5">
        <v>1.82</v>
      </c>
      <c r="Z845" s="5">
        <v>18.420000000000002</v>
      </c>
      <c r="AA845" s="5">
        <v>1.56</v>
      </c>
      <c r="AB845" s="5">
        <v>19.98</v>
      </c>
    </row>
    <row r="846" spans="1:28">
      <c r="A846" t="s">
        <v>1927</v>
      </c>
      <c r="B846" s="1">
        <v>44662</v>
      </c>
      <c r="C846" s="6">
        <f t="shared" si="39"/>
        <v>2022</v>
      </c>
      <c r="D846" s="9" t="str">
        <f t="shared" si="40"/>
        <v>Q2</v>
      </c>
      <c r="E846" s="7">
        <f t="shared" si="41"/>
        <v>4</v>
      </c>
      <c r="F846" t="s">
        <v>1928</v>
      </c>
      <c r="G846" t="s">
        <v>793</v>
      </c>
      <c r="H846" t="s">
        <v>45</v>
      </c>
      <c r="I846" t="s">
        <v>45</v>
      </c>
      <c r="J846" t="s">
        <v>107</v>
      </c>
      <c r="K846" t="s">
        <v>416</v>
      </c>
      <c r="L846" t="s">
        <v>176</v>
      </c>
      <c r="M846" t="s">
        <v>257</v>
      </c>
      <c r="N846" t="s">
        <v>50</v>
      </c>
      <c r="O846" t="s">
        <v>58</v>
      </c>
      <c r="P846" t="s">
        <v>52</v>
      </c>
      <c r="Q846" s="1">
        <v>44680</v>
      </c>
      <c r="R846" s="6">
        <f>Data_Table[[#This Row],[Shipping Date]]-Data_Table[[#This Row],[Order Date]]</f>
        <v>18</v>
      </c>
      <c r="S846" s="10">
        <v>2.39</v>
      </c>
      <c r="T846" s="10">
        <v>4.26</v>
      </c>
      <c r="U846" s="10">
        <v>1.87</v>
      </c>
      <c r="V846">
        <v>34</v>
      </c>
      <c r="W846" s="5">
        <v>81.260000000000005</v>
      </c>
      <c r="X846" s="3">
        <v>0.03</v>
      </c>
      <c r="Y846" s="5">
        <v>2.44</v>
      </c>
      <c r="Z846" s="5">
        <v>78.819999999999993</v>
      </c>
      <c r="AA846" s="5">
        <v>1.2</v>
      </c>
      <c r="AB846" s="5">
        <v>80.02</v>
      </c>
    </row>
    <row r="847" spans="1:28">
      <c r="A847" t="s">
        <v>1929</v>
      </c>
      <c r="B847" s="1">
        <v>44664</v>
      </c>
      <c r="C847" s="6">
        <f t="shared" si="39"/>
        <v>2022</v>
      </c>
      <c r="D847" s="9" t="str">
        <f t="shared" si="40"/>
        <v>Q2</v>
      </c>
      <c r="E847" s="7">
        <f t="shared" si="41"/>
        <v>4</v>
      </c>
      <c r="F847" t="s">
        <v>1930</v>
      </c>
      <c r="G847" t="s">
        <v>796</v>
      </c>
      <c r="H847" t="s">
        <v>27</v>
      </c>
      <c r="I847" t="s">
        <v>28</v>
      </c>
      <c r="J847" t="s">
        <v>29</v>
      </c>
      <c r="K847" t="s">
        <v>62</v>
      </c>
      <c r="L847" t="s">
        <v>73</v>
      </c>
      <c r="M847" t="s">
        <v>261</v>
      </c>
      <c r="N847" t="s">
        <v>57</v>
      </c>
      <c r="O847" t="s">
        <v>41</v>
      </c>
      <c r="P847" t="s">
        <v>178</v>
      </c>
      <c r="Q847" s="1">
        <v>44707</v>
      </c>
      <c r="R847" s="6">
        <f>Data_Table[[#This Row],[Shipping Date]]-Data_Table[[#This Row],[Order Date]]</f>
        <v>43</v>
      </c>
      <c r="S847" s="10">
        <v>278.99</v>
      </c>
      <c r="T847" s="10">
        <v>449.99</v>
      </c>
      <c r="U847" s="10">
        <v>171</v>
      </c>
      <c r="V847">
        <v>43</v>
      </c>
      <c r="W847" s="5">
        <v>11996.57</v>
      </c>
      <c r="X847" s="3">
        <v>0.06</v>
      </c>
      <c r="Y847" s="5">
        <v>719.79</v>
      </c>
      <c r="Z847" s="5">
        <v>11276.78</v>
      </c>
      <c r="AA847" s="5">
        <v>49</v>
      </c>
      <c r="AB847" s="5">
        <v>11325.78</v>
      </c>
    </row>
    <row r="848" spans="1:28">
      <c r="A848" t="s">
        <v>1931</v>
      </c>
      <c r="B848" s="1">
        <v>44668</v>
      </c>
      <c r="C848" s="6">
        <f t="shared" si="39"/>
        <v>2022</v>
      </c>
      <c r="D848" s="9" t="str">
        <f t="shared" si="40"/>
        <v>Q2</v>
      </c>
      <c r="E848" s="7">
        <f t="shared" si="41"/>
        <v>4</v>
      </c>
      <c r="F848" t="s">
        <v>1932</v>
      </c>
      <c r="G848" t="s">
        <v>799</v>
      </c>
      <c r="H848" t="s">
        <v>39</v>
      </c>
      <c r="I848" t="s">
        <v>39</v>
      </c>
      <c r="J848" t="s">
        <v>72</v>
      </c>
      <c r="K848" t="s">
        <v>47</v>
      </c>
      <c r="L848" t="s">
        <v>48</v>
      </c>
      <c r="M848" t="s">
        <v>265</v>
      </c>
      <c r="N848" t="s">
        <v>50</v>
      </c>
      <c r="O848" t="s">
        <v>34</v>
      </c>
      <c r="P848" t="s">
        <v>35</v>
      </c>
      <c r="Q848" s="1">
        <v>44718</v>
      </c>
      <c r="R848" s="6">
        <f>Data_Table[[#This Row],[Shipping Date]]-Data_Table[[#This Row],[Order Date]]</f>
        <v>50</v>
      </c>
      <c r="S848" s="10">
        <v>1.05</v>
      </c>
      <c r="T848" s="10">
        <v>1.95</v>
      </c>
      <c r="U848" s="10">
        <v>0.9</v>
      </c>
      <c r="V848">
        <v>23</v>
      </c>
      <c r="W848" s="5">
        <v>24.15</v>
      </c>
      <c r="X848" s="3">
        <v>0.09</v>
      </c>
      <c r="Y848" s="5">
        <v>2.17</v>
      </c>
      <c r="Z848" s="5">
        <v>21.98</v>
      </c>
      <c r="AA848" s="5">
        <v>1.63</v>
      </c>
      <c r="AB848" s="5">
        <v>23.61</v>
      </c>
    </row>
    <row r="849" spans="1:28">
      <c r="A849" t="s">
        <v>1933</v>
      </c>
      <c r="B849" s="1">
        <v>44674</v>
      </c>
      <c r="C849" s="6">
        <f t="shared" si="39"/>
        <v>2022</v>
      </c>
      <c r="D849" s="9" t="str">
        <f t="shared" si="40"/>
        <v>Q2</v>
      </c>
      <c r="E849" s="7">
        <f t="shared" si="41"/>
        <v>4</v>
      </c>
      <c r="F849" t="s">
        <v>1934</v>
      </c>
      <c r="G849" t="s">
        <v>802</v>
      </c>
      <c r="H849" t="s">
        <v>45</v>
      </c>
      <c r="I849" t="s">
        <v>45</v>
      </c>
      <c r="J849" t="s">
        <v>29</v>
      </c>
      <c r="K849" t="s">
        <v>30</v>
      </c>
      <c r="L849" t="s">
        <v>31</v>
      </c>
      <c r="M849" t="s">
        <v>269</v>
      </c>
      <c r="N849" t="s">
        <v>57</v>
      </c>
      <c r="O849" t="s">
        <v>41</v>
      </c>
      <c r="P849" t="s">
        <v>35</v>
      </c>
      <c r="Q849" s="1">
        <v>44690</v>
      </c>
      <c r="R849" s="6">
        <f>Data_Table[[#This Row],[Shipping Date]]-Data_Table[[#This Row],[Order Date]]</f>
        <v>16</v>
      </c>
      <c r="S849" s="10">
        <v>0.24</v>
      </c>
      <c r="T849" s="10">
        <v>1.26</v>
      </c>
      <c r="U849" s="10">
        <v>1.02</v>
      </c>
      <c r="V849">
        <v>11</v>
      </c>
      <c r="W849" s="5">
        <v>2.64</v>
      </c>
      <c r="X849" s="3">
        <v>0</v>
      </c>
      <c r="Y849" s="5">
        <v>0</v>
      </c>
      <c r="Z849" s="5">
        <v>2.64</v>
      </c>
      <c r="AA849" s="5">
        <v>0.7</v>
      </c>
      <c r="AB849" s="5">
        <v>3.34</v>
      </c>
    </row>
    <row r="850" spans="1:28">
      <c r="A850" t="s">
        <v>1935</v>
      </c>
      <c r="B850" s="1">
        <v>44674</v>
      </c>
      <c r="C850" s="6">
        <f t="shared" si="39"/>
        <v>2022</v>
      </c>
      <c r="D850" s="9" t="str">
        <f t="shared" si="40"/>
        <v>Q2</v>
      </c>
      <c r="E850" s="7">
        <f t="shared" si="41"/>
        <v>4</v>
      </c>
      <c r="F850" t="s">
        <v>1936</v>
      </c>
      <c r="G850" t="s">
        <v>805</v>
      </c>
      <c r="H850" t="s">
        <v>39</v>
      </c>
      <c r="I850" t="s">
        <v>39</v>
      </c>
      <c r="J850" t="s">
        <v>107</v>
      </c>
      <c r="K850" t="s">
        <v>90</v>
      </c>
      <c r="L850" t="s">
        <v>31</v>
      </c>
      <c r="M850" t="s">
        <v>273</v>
      </c>
      <c r="N850" t="s">
        <v>33</v>
      </c>
      <c r="O850" t="s">
        <v>58</v>
      </c>
      <c r="P850" t="s">
        <v>35</v>
      </c>
      <c r="Q850" s="1">
        <v>44700</v>
      </c>
      <c r="R850" s="6">
        <f>Data_Table[[#This Row],[Shipping Date]]-Data_Table[[#This Row],[Order Date]]</f>
        <v>26</v>
      </c>
      <c r="S850" s="10">
        <v>21.56</v>
      </c>
      <c r="T850" s="10">
        <v>36.549999999999997</v>
      </c>
      <c r="U850" s="10">
        <v>14.99</v>
      </c>
      <c r="V850">
        <v>17</v>
      </c>
      <c r="W850" s="5">
        <v>366.52</v>
      </c>
      <c r="X850" s="3">
        <v>0.09</v>
      </c>
      <c r="Y850" s="5">
        <v>32.99</v>
      </c>
      <c r="Z850" s="5">
        <v>333.53</v>
      </c>
      <c r="AA850" s="5">
        <v>13.89</v>
      </c>
      <c r="AB850" s="5">
        <v>347.42</v>
      </c>
    </row>
    <row r="851" spans="1:28">
      <c r="A851" t="s">
        <v>1937</v>
      </c>
      <c r="B851" s="1">
        <v>44674</v>
      </c>
      <c r="C851" s="6">
        <f t="shared" si="39"/>
        <v>2022</v>
      </c>
      <c r="D851" s="9" t="str">
        <f t="shared" si="40"/>
        <v>Q2</v>
      </c>
      <c r="E851" s="7">
        <f t="shared" si="41"/>
        <v>4</v>
      </c>
      <c r="F851" t="s">
        <v>1938</v>
      </c>
      <c r="G851" t="s">
        <v>808</v>
      </c>
      <c r="H851" t="s">
        <v>45</v>
      </c>
      <c r="I851" t="s">
        <v>45</v>
      </c>
      <c r="J851" t="s">
        <v>72</v>
      </c>
      <c r="K851" t="s">
        <v>90</v>
      </c>
      <c r="L851" t="s">
        <v>31</v>
      </c>
      <c r="M851" t="s">
        <v>277</v>
      </c>
      <c r="N851" t="s">
        <v>57</v>
      </c>
      <c r="O851" t="s">
        <v>58</v>
      </c>
      <c r="P851" t="s">
        <v>35</v>
      </c>
      <c r="Q851" s="1">
        <v>44725</v>
      </c>
      <c r="R851" s="6">
        <f>Data_Table[[#This Row],[Shipping Date]]-Data_Table[[#This Row],[Order Date]]</f>
        <v>51</v>
      </c>
      <c r="S851" s="10">
        <v>1.82</v>
      </c>
      <c r="T851" s="10">
        <v>2.98</v>
      </c>
      <c r="U851" s="10">
        <v>1.1599999999999999</v>
      </c>
      <c r="V851">
        <v>32</v>
      </c>
      <c r="W851" s="5">
        <v>58.24</v>
      </c>
      <c r="X851" s="3">
        <v>0.01</v>
      </c>
      <c r="Y851" s="5">
        <v>0.57999999999999996</v>
      </c>
      <c r="Z851" s="5">
        <v>57.66</v>
      </c>
      <c r="AA851" s="5">
        <v>1.58</v>
      </c>
      <c r="AB851" s="5">
        <v>59.24</v>
      </c>
    </row>
    <row r="852" spans="1:28">
      <c r="A852" t="s">
        <v>1939</v>
      </c>
      <c r="B852" s="1">
        <v>44675</v>
      </c>
      <c r="C852" s="6">
        <f t="shared" si="39"/>
        <v>2022</v>
      </c>
      <c r="D852" s="9" t="str">
        <f t="shared" si="40"/>
        <v>Q2</v>
      </c>
      <c r="E852" s="7">
        <f t="shared" si="41"/>
        <v>4</v>
      </c>
      <c r="F852" t="s">
        <v>1940</v>
      </c>
      <c r="G852" t="s">
        <v>811</v>
      </c>
      <c r="H852" t="s">
        <v>27</v>
      </c>
      <c r="I852" t="s">
        <v>28</v>
      </c>
      <c r="J852" t="s">
        <v>107</v>
      </c>
      <c r="K852" t="s">
        <v>47</v>
      </c>
      <c r="L852" t="s">
        <v>176</v>
      </c>
      <c r="M852" t="s">
        <v>281</v>
      </c>
      <c r="N852" t="s">
        <v>33</v>
      </c>
      <c r="O852" t="s">
        <v>51</v>
      </c>
      <c r="P852" t="s">
        <v>35</v>
      </c>
      <c r="Q852" s="1">
        <v>44681</v>
      </c>
      <c r="R852" s="6">
        <f>Data_Table[[#This Row],[Shipping Date]]-Data_Table[[#This Row],[Order Date]]</f>
        <v>6</v>
      </c>
      <c r="S852" s="10">
        <v>2.1800000000000002</v>
      </c>
      <c r="T852" s="10">
        <v>3.52</v>
      </c>
      <c r="U852" s="10">
        <v>1.34</v>
      </c>
      <c r="V852">
        <v>32</v>
      </c>
      <c r="W852" s="5">
        <v>69.760000000000005</v>
      </c>
      <c r="X852" s="3">
        <v>7.0000000000000007E-2</v>
      </c>
      <c r="Y852" s="5">
        <v>4.88</v>
      </c>
      <c r="Z852" s="5">
        <v>64.88</v>
      </c>
      <c r="AA852" s="5">
        <v>6.83</v>
      </c>
      <c r="AB852" s="5">
        <v>71.709999999999994</v>
      </c>
    </row>
    <row r="853" spans="1:28">
      <c r="A853" t="s">
        <v>1941</v>
      </c>
      <c r="B853" s="1">
        <v>44676</v>
      </c>
      <c r="C853" s="6">
        <f t="shared" si="39"/>
        <v>2022</v>
      </c>
      <c r="D853" s="9" t="str">
        <f t="shared" si="40"/>
        <v>Q2</v>
      </c>
      <c r="E853" s="7">
        <f t="shared" si="41"/>
        <v>4</v>
      </c>
      <c r="F853" t="s">
        <v>1942</v>
      </c>
      <c r="G853" t="s">
        <v>814</v>
      </c>
      <c r="H853" t="s">
        <v>27</v>
      </c>
      <c r="I853" t="s">
        <v>28</v>
      </c>
      <c r="J853" t="s">
        <v>107</v>
      </c>
      <c r="K853" t="s">
        <v>433</v>
      </c>
      <c r="L853" t="s">
        <v>31</v>
      </c>
      <c r="M853" t="s">
        <v>285</v>
      </c>
      <c r="N853" t="s">
        <v>50</v>
      </c>
      <c r="O853" t="s">
        <v>58</v>
      </c>
      <c r="P853" t="s">
        <v>35</v>
      </c>
      <c r="Q853" s="1">
        <v>44684</v>
      </c>
      <c r="R853" s="6">
        <f>Data_Table[[#This Row],[Shipping Date]]-Data_Table[[#This Row],[Order Date]]</f>
        <v>8</v>
      </c>
      <c r="S853" s="10">
        <v>8.31</v>
      </c>
      <c r="T853" s="10">
        <v>15.98</v>
      </c>
      <c r="U853" s="10">
        <v>7.67</v>
      </c>
      <c r="V853">
        <v>18</v>
      </c>
      <c r="W853" s="5">
        <v>149.58000000000001</v>
      </c>
      <c r="X853" s="3">
        <v>0.1</v>
      </c>
      <c r="Y853" s="5">
        <v>14.96</v>
      </c>
      <c r="Z853" s="5">
        <v>134.62</v>
      </c>
      <c r="AA853" s="5">
        <v>6.5</v>
      </c>
      <c r="AB853" s="5">
        <v>141.12</v>
      </c>
    </row>
    <row r="854" spans="1:28">
      <c r="A854" t="s">
        <v>1943</v>
      </c>
      <c r="B854" s="1">
        <v>44676</v>
      </c>
      <c r="C854" s="6">
        <f t="shared" si="39"/>
        <v>2022</v>
      </c>
      <c r="D854" s="9" t="str">
        <f t="shared" si="40"/>
        <v>Q2</v>
      </c>
      <c r="E854" s="7">
        <f t="shared" si="41"/>
        <v>4</v>
      </c>
      <c r="F854" t="s">
        <v>1944</v>
      </c>
      <c r="G854" t="s">
        <v>817</v>
      </c>
      <c r="H854" t="s">
        <v>39</v>
      </c>
      <c r="I854" t="s">
        <v>39</v>
      </c>
      <c r="J854" t="s">
        <v>72</v>
      </c>
      <c r="K854" t="s">
        <v>167</v>
      </c>
      <c r="L854" t="s">
        <v>31</v>
      </c>
      <c r="M854" t="s">
        <v>289</v>
      </c>
      <c r="N854" t="s">
        <v>57</v>
      </c>
      <c r="O854" t="s">
        <v>34</v>
      </c>
      <c r="P854" t="s">
        <v>35</v>
      </c>
      <c r="Q854" s="1">
        <v>44682</v>
      </c>
      <c r="R854" s="6">
        <f>Data_Table[[#This Row],[Shipping Date]]-Data_Table[[#This Row],[Order Date]]</f>
        <v>6</v>
      </c>
      <c r="S854" s="10">
        <v>3.48</v>
      </c>
      <c r="T854" s="10">
        <v>5.43</v>
      </c>
      <c r="U854" s="10">
        <v>1.95</v>
      </c>
      <c r="V854">
        <v>37</v>
      </c>
      <c r="W854" s="5">
        <v>128.76</v>
      </c>
      <c r="X854" s="3">
        <v>0.09</v>
      </c>
      <c r="Y854" s="5">
        <v>11.59</v>
      </c>
      <c r="Z854" s="5">
        <v>117.17</v>
      </c>
      <c r="AA854" s="5">
        <v>0.95</v>
      </c>
      <c r="AB854" s="5">
        <v>118.12</v>
      </c>
    </row>
    <row r="855" spans="1:28">
      <c r="A855" t="s">
        <v>1945</v>
      </c>
      <c r="B855" s="1">
        <v>44678</v>
      </c>
      <c r="C855" s="6">
        <f t="shared" si="39"/>
        <v>2022</v>
      </c>
      <c r="D855" s="9" t="str">
        <f t="shared" si="40"/>
        <v>Q2</v>
      </c>
      <c r="E855" s="7">
        <f t="shared" si="41"/>
        <v>4</v>
      </c>
      <c r="F855" t="s">
        <v>1946</v>
      </c>
      <c r="G855" t="s">
        <v>820</v>
      </c>
      <c r="H855" t="s">
        <v>45</v>
      </c>
      <c r="I855" t="s">
        <v>45</v>
      </c>
      <c r="J855" t="s">
        <v>72</v>
      </c>
      <c r="K855" t="s">
        <v>90</v>
      </c>
      <c r="L855" t="s">
        <v>176</v>
      </c>
      <c r="M855" t="s">
        <v>293</v>
      </c>
      <c r="N855" t="s">
        <v>33</v>
      </c>
      <c r="O855" t="s">
        <v>34</v>
      </c>
      <c r="P855" t="s">
        <v>35</v>
      </c>
      <c r="Q855" s="1">
        <v>44718</v>
      </c>
      <c r="R855" s="6">
        <f>Data_Table[[#This Row],[Shipping Date]]-Data_Table[[#This Row],[Order Date]]</f>
        <v>40</v>
      </c>
      <c r="S855" s="10">
        <v>2.25</v>
      </c>
      <c r="T855" s="10">
        <v>3.69</v>
      </c>
      <c r="U855" s="10">
        <v>1.44</v>
      </c>
      <c r="V855">
        <v>46</v>
      </c>
      <c r="W855" s="5">
        <v>103.5</v>
      </c>
      <c r="X855" s="3">
        <v>0.04</v>
      </c>
      <c r="Y855" s="5">
        <v>4.1399999999999997</v>
      </c>
      <c r="Z855" s="5">
        <v>99.36</v>
      </c>
      <c r="AA855" s="5">
        <v>2.5</v>
      </c>
      <c r="AB855" s="5">
        <v>101.86</v>
      </c>
    </row>
    <row r="856" spans="1:28">
      <c r="A856" t="s">
        <v>1947</v>
      </c>
      <c r="B856" s="1">
        <v>44683</v>
      </c>
      <c r="C856" s="6">
        <f t="shared" si="39"/>
        <v>2022</v>
      </c>
      <c r="D856" s="9" t="str">
        <f t="shared" si="40"/>
        <v>Q2</v>
      </c>
      <c r="E856" s="7">
        <f t="shared" si="41"/>
        <v>5</v>
      </c>
      <c r="F856" t="s">
        <v>1948</v>
      </c>
      <c r="G856" t="s">
        <v>823</v>
      </c>
      <c r="H856" t="s">
        <v>27</v>
      </c>
      <c r="I856" t="s">
        <v>28</v>
      </c>
      <c r="J856" t="s">
        <v>72</v>
      </c>
      <c r="K856" t="s">
        <v>62</v>
      </c>
      <c r="L856" t="s">
        <v>31</v>
      </c>
      <c r="M856" t="s">
        <v>297</v>
      </c>
      <c r="N856" t="s">
        <v>57</v>
      </c>
      <c r="O856" t="s">
        <v>34</v>
      </c>
      <c r="P856" t="s">
        <v>35</v>
      </c>
      <c r="Q856" s="1">
        <v>44710</v>
      </c>
      <c r="R856" s="6">
        <f>Data_Table[[#This Row],[Shipping Date]]-Data_Table[[#This Row],[Order Date]]</f>
        <v>27</v>
      </c>
      <c r="S856" s="10">
        <v>2.5</v>
      </c>
      <c r="T856" s="10">
        <v>5.68</v>
      </c>
      <c r="U856" s="10">
        <v>3.18</v>
      </c>
      <c r="V856">
        <v>25</v>
      </c>
      <c r="W856" s="5">
        <v>62.5</v>
      </c>
      <c r="X856" s="3">
        <v>0.1</v>
      </c>
      <c r="Y856" s="5">
        <v>6.25</v>
      </c>
      <c r="Z856" s="5">
        <v>56.25</v>
      </c>
      <c r="AA856" s="5">
        <v>3.6</v>
      </c>
      <c r="AB856" s="5">
        <v>59.85</v>
      </c>
    </row>
    <row r="857" spans="1:28">
      <c r="A857" t="s">
        <v>1949</v>
      </c>
      <c r="B857" s="1">
        <v>44686</v>
      </c>
      <c r="C857" s="6">
        <f t="shared" si="39"/>
        <v>2022</v>
      </c>
      <c r="D857" s="9" t="str">
        <f t="shared" si="40"/>
        <v>Q2</v>
      </c>
      <c r="E857" s="7">
        <f t="shared" si="41"/>
        <v>5</v>
      </c>
      <c r="F857" t="s">
        <v>1950</v>
      </c>
      <c r="G857" t="s">
        <v>826</v>
      </c>
      <c r="H857" t="s">
        <v>39</v>
      </c>
      <c r="I857" t="s">
        <v>39</v>
      </c>
      <c r="J857" t="s">
        <v>107</v>
      </c>
      <c r="K857" t="s">
        <v>125</v>
      </c>
      <c r="L857" t="s">
        <v>31</v>
      </c>
      <c r="M857" t="s">
        <v>301</v>
      </c>
      <c r="N857" t="s">
        <v>33</v>
      </c>
      <c r="O857" t="s">
        <v>58</v>
      </c>
      <c r="P857" t="s">
        <v>35</v>
      </c>
      <c r="Q857" s="1">
        <v>44733</v>
      </c>
      <c r="R857" s="6">
        <f>Data_Table[[#This Row],[Shipping Date]]-Data_Table[[#This Row],[Order Date]]</f>
        <v>47</v>
      </c>
      <c r="S857" s="10">
        <v>3.52</v>
      </c>
      <c r="T857" s="10">
        <v>5.58</v>
      </c>
      <c r="U857" s="10">
        <v>2.06</v>
      </c>
      <c r="V857">
        <v>13</v>
      </c>
      <c r="W857" s="5">
        <v>45.76</v>
      </c>
      <c r="X857" s="3">
        <v>0.06</v>
      </c>
      <c r="Y857" s="5">
        <v>2.75</v>
      </c>
      <c r="Z857" s="5">
        <v>43.01</v>
      </c>
      <c r="AA857" s="5">
        <v>2.99</v>
      </c>
      <c r="AB857" s="5">
        <v>46</v>
      </c>
    </row>
    <row r="858" spans="1:28">
      <c r="A858" t="s">
        <v>1951</v>
      </c>
      <c r="B858" s="1">
        <v>44689</v>
      </c>
      <c r="C858" s="6">
        <f t="shared" si="39"/>
        <v>2022</v>
      </c>
      <c r="D858" s="9" t="str">
        <f t="shared" si="40"/>
        <v>Q2</v>
      </c>
      <c r="E858" s="7">
        <f t="shared" si="41"/>
        <v>5</v>
      </c>
      <c r="F858" t="s">
        <v>1952</v>
      </c>
      <c r="G858" t="s">
        <v>829</v>
      </c>
      <c r="H858" t="s">
        <v>45</v>
      </c>
      <c r="I858" t="s">
        <v>45</v>
      </c>
      <c r="J858" t="s">
        <v>29</v>
      </c>
      <c r="K858" t="s">
        <v>125</v>
      </c>
      <c r="L858" t="s">
        <v>48</v>
      </c>
      <c r="M858" t="s">
        <v>305</v>
      </c>
      <c r="N858" t="s">
        <v>50</v>
      </c>
      <c r="O858" t="s">
        <v>58</v>
      </c>
      <c r="P858" t="s">
        <v>35</v>
      </c>
      <c r="Q858" s="1">
        <v>44745</v>
      </c>
      <c r="R858" s="6">
        <f>Data_Table[[#This Row],[Shipping Date]]-Data_Table[[#This Row],[Order Date]]</f>
        <v>56</v>
      </c>
      <c r="S858" s="10">
        <v>1.95</v>
      </c>
      <c r="T858" s="10">
        <v>3.98</v>
      </c>
      <c r="U858" s="10">
        <v>2.0299999999999998</v>
      </c>
      <c r="V858">
        <v>27</v>
      </c>
      <c r="W858" s="5">
        <v>52.65</v>
      </c>
      <c r="X858" s="3">
        <v>0.06</v>
      </c>
      <c r="Y858" s="5">
        <v>3.16</v>
      </c>
      <c r="Z858" s="5">
        <v>49.49</v>
      </c>
      <c r="AA858" s="5">
        <v>0.83</v>
      </c>
      <c r="AB858" s="5">
        <v>50.32</v>
      </c>
    </row>
    <row r="859" spans="1:28">
      <c r="A859" t="s">
        <v>1953</v>
      </c>
      <c r="B859" s="1">
        <v>44689</v>
      </c>
      <c r="C859" s="6">
        <f t="shared" si="39"/>
        <v>2022</v>
      </c>
      <c r="D859" s="9" t="str">
        <f t="shared" si="40"/>
        <v>Q2</v>
      </c>
      <c r="E859" s="7">
        <f t="shared" si="41"/>
        <v>5</v>
      </c>
      <c r="F859" t="s">
        <v>1031</v>
      </c>
      <c r="G859" t="s">
        <v>832</v>
      </c>
      <c r="H859" t="s">
        <v>27</v>
      </c>
      <c r="I859" t="s">
        <v>28</v>
      </c>
      <c r="J859" t="s">
        <v>29</v>
      </c>
      <c r="K859" t="s">
        <v>150</v>
      </c>
      <c r="L859" t="s">
        <v>48</v>
      </c>
      <c r="M859" t="s">
        <v>309</v>
      </c>
      <c r="N859" t="s">
        <v>57</v>
      </c>
      <c r="O859" t="s">
        <v>41</v>
      </c>
      <c r="P859" t="s">
        <v>35</v>
      </c>
      <c r="Q859" s="1">
        <v>44691</v>
      </c>
      <c r="R859" s="6">
        <f>Data_Table[[#This Row],[Shipping Date]]-Data_Table[[#This Row],[Order Date]]</f>
        <v>2</v>
      </c>
      <c r="S859" s="10">
        <v>0.71</v>
      </c>
      <c r="T859" s="10">
        <v>1.1399999999999999</v>
      </c>
      <c r="U859" s="10">
        <v>0.43</v>
      </c>
      <c r="V859">
        <v>20</v>
      </c>
      <c r="W859" s="5">
        <v>14.2</v>
      </c>
      <c r="X859" s="3">
        <v>0.09</v>
      </c>
      <c r="Y859" s="5">
        <v>1.28</v>
      </c>
      <c r="Z859" s="5">
        <v>12.92</v>
      </c>
      <c r="AA859" s="5">
        <v>0.7</v>
      </c>
      <c r="AB859" s="5">
        <v>13.62</v>
      </c>
    </row>
    <row r="860" spans="1:28">
      <c r="A860" t="s">
        <v>1954</v>
      </c>
      <c r="B860" s="1">
        <v>44690</v>
      </c>
      <c r="C860" s="6">
        <f t="shared" si="39"/>
        <v>2022</v>
      </c>
      <c r="D860" s="9" t="str">
        <f t="shared" si="40"/>
        <v>Q2</v>
      </c>
      <c r="E860" s="7">
        <f t="shared" si="41"/>
        <v>5</v>
      </c>
      <c r="F860" t="s">
        <v>1955</v>
      </c>
      <c r="G860" t="s">
        <v>835</v>
      </c>
      <c r="H860" t="s">
        <v>39</v>
      </c>
      <c r="I860" t="s">
        <v>39</v>
      </c>
      <c r="J860" t="s">
        <v>29</v>
      </c>
      <c r="K860" t="s">
        <v>433</v>
      </c>
      <c r="L860" t="s">
        <v>176</v>
      </c>
      <c r="M860" t="s">
        <v>313</v>
      </c>
      <c r="N860" t="s">
        <v>33</v>
      </c>
      <c r="O860" t="s">
        <v>34</v>
      </c>
      <c r="P860" t="s">
        <v>35</v>
      </c>
      <c r="Q860" s="1">
        <v>44735</v>
      </c>
      <c r="R860" s="6">
        <f>Data_Table[[#This Row],[Shipping Date]]-Data_Table[[#This Row],[Order Date]]</f>
        <v>45</v>
      </c>
      <c r="S860" s="10">
        <v>84.22</v>
      </c>
      <c r="T860" s="10">
        <v>210.55</v>
      </c>
      <c r="U860" s="10">
        <v>126.33</v>
      </c>
      <c r="V860">
        <v>4</v>
      </c>
      <c r="W860" s="5">
        <v>336.88</v>
      </c>
      <c r="X860" s="3">
        <v>0.05</v>
      </c>
      <c r="Y860" s="5">
        <v>16.84</v>
      </c>
      <c r="Z860" s="5">
        <v>320.04000000000002</v>
      </c>
      <c r="AA860" s="5">
        <v>9.99</v>
      </c>
      <c r="AB860" s="5">
        <v>330.03</v>
      </c>
    </row>
    <row r="861" spans="1:28">
      <c r="A861" t="s">
        <v>1956</v>
      </c>
      <c r="B861" s="1">
        <v>44691</v>
      </c>
      <c r="C861" s="6">
        <f t="shared" si="39"/>
        <v>2022</v>
      </c>
      <c r="D861" s="9" t="str">
        <f t="shared" si="40"/>
        <v>Q2</v>
      </c>
      <c r="E861" s="7">
        <f t="shared" si="41"/>
        <v>5</v>
      </c>
      <c r="F861" t="s">
        <v>1957</v>
      </c>
      <c r="G861" t="s">
        <v>838</v>
      </c>
      <c r="H861" t="s">
        <v>45</v>
      </c>
      <c r="I861" t="s">
        <v>45</v>
      </c>
      <c r="J861" t="s">
        <v>29</v>
      </c>
      <c r="K861" t="s">
        <v>167</v>
      </c>
      <c r="L861" t="s">
        <v>31</v>
      </c>
      <c r="M861" t="s">
        <v>317</v>
      </c>
      <c r="N861" t="s">
        <v>33</v>
      </c>
      <c r="O861" t="s">
        <v>41</v>
      </c>
      <c r="P861" t="s">
        <v>35</v>
      </c>
      <c r="Q861" s="1">
        <v>44698</v>
      </c>
      <c r="R861" s="6">
        <f>Data_Table[[#This Row],[Shipping Date]]-Data_Table[[#This Row],[Order Date]]</f>
        <v>7</v>
      </c>
      <c r="S861" s="10">
        <v>3.52</v>
      </c>
      <c r="T861" s="10">
        <v>5.68</v>
      </c>
      <c r="U861" s="10">
        <v>2.16</v>
      </c>
      <c r="V861">
        <v>34</v>
      </c>
      <c r="W861" s="5">
        <v>119.68</v>
      </c>
      <c r="X861" s="3">
        <v>0.06</v>
      </c>
      <c r="Y861" s="5">
        <v>7.18</v>
      </c>
      <c r="Z861" s="5">
        <v>112.5</v>
      </c>
      <c r="AA861" s="5">
        <v>1.39</v>
      </c>
      <c r="AB861" s="5">
        <v>113.89</v>
      </c>
    </row>
    <row r="862" spans="1:28">
      <c r="A862" t="s">
        <v>1958</v>
      </c>
      <c r="B862" s="1">
        <v>44693</v>
      </c>
      <c r="C862" s="6">
        <f t="shared" si="39"/>
        <v>2022</v>
      </c>
      <c r="D862" s="9" t="str">
        <f t="shared" si="40"/>
        <v>Q2</v>
      </c>
      <c r="E862" s="7">
        <f t="shared" si="41"/>
        <v>5</v>
      </c>
      <c r="F862" t="s">
        <v>1959</v>
      </c>
      <c r="G862" t="s">
        <v>841</v>
      </c>
      <c r="H862" t="s">
        <v>39</v>
      </c>
      <c r="I862" t="s">
        <v>39</v>
      </c>
      <c r="J862" t="s">
        <v>29</v>
      </c>
      <c r="K862" t="s">
        <v>62</v>
      </c>
      <c r="L862" t="s">
        <v>73</v>
      </c>
      <c r="M862" t="s">
        <v>321</v>
      </c>
      <c r="N862" t="s">
        <v>50</v>
      </c>
      <c r="O862" t="s">
        <v>58</v>
      </c>
      <c r="P862" t="s">
        <v>35</v>
      </c>
      <c r="Q862" s="1">
        <v>44698</v>
      </c>
      <c r="R862" s="6">
        <f>Data_Table[[#This Row],[Shipping Date]]-Data_Table[[#This Row],[Order Date]]</f>
        <v>5</v>
      </c>
      <c r="S862" s="10">
        <v>2.1800000000000002</v>
      </c>
      <c r="T862" s="10">
        <v>3.52</v>
      </c>
      <c r="U862" s="10">
        <v>1.34</v>
      </c>
      <c r="V862">
        <v>42</v>
      </c>
      <c r="W862" s="5">
        <v>91.56</v>
      </c>
      <c r="X862" s="3">
        <v>0.04</v>
      </c>
      <c r="Y862" s="5">
        <v>3.66</v>
      </c>
      <c r="Z862" s="5">
        <v>87.9</v>
      </c>
      <c r="AA862" s="5">
        <v>6.83</v>
      </c>
      <c r="AB862" s="5">
        <v>94.73</v>
      </c>
    </row>
    <row r="863" spans="1:28">
      <c r="A863" t="s">
        <v>1960</v>
      </c>
      <c r="B863" s="1">
        <v>44695</v>
      </c>
      <c r="C863" s="6">
        <f t="shared" si="39"/>
        <v>2022</v>
      </c>
      <c r="D863" s="9" t="str">
        <f t="shared" si="40"/>
        <v>Q2</v>
      </c>
      <c r="E863" s="7">
        <f t="shared" si="41"/>
        <v>5</v>
      </c>
      <c r="F863" t="s">
        <v>1961</v>
      </c>
      <c r="G863" t="s">
        <v>844</v>
      </c>
      <c r="H863" t="s">
        <v>39</v>
      </c>
      <c r="I863" t="s">
        <v>39</v>
      </c>
      <c r="J863" t="s">
        <v>29</v>
      </c>
      <c r="K863" t="s">
        <v>116</v>
      </c>
      <c r="L863" t="s">
        <v>31</v>
      </c>
      <c r="M863" t="s">
        <v>324</v>
      </c>
      <c r="N863" t="s">
        <v>33</v>
      </c>
      <c r="O863" t="s">
        <v>58</v>
      </c>
      <c r="P863" t="s">
        <v>35</v>
      </c>
      <c r="Q863" s="1">
        <v>44751</v>
      </c>
      <c r="R863" s="6">
        <f>Data_Table[[#This Row],[Shipping Date]]-Data_Table[[#This Row],[Order Date]]</f>
        <v>56</v>
      </c>
      <c r="S863" s="10">
        <v>2.29</v>
      </c>
      <c r="T863" s="10">
        <v>3.69</v>
      </c>
      <c r="U863" s="10">
        <v>1.4</v>
      </c>
      <c r="V863">
        <v>47</v>
      </c>
      <c r="W863" s="5">
        <v>107.63</v>
      </c>
      <c r="X863" s="3">
        <v>0.05</v>
      </c>
      <c r="Y863" s="5">
        <v>5.38</v>
      </c>
      <c r="Z863" s="5">
        <v>102.25</v>
      </c>
      <c r="AA863" s="5">
        <v>0.5</v>
      </c>
      <c r="AB863" s="5">
        <v>102.75</v>
      </c>
    </row>
    <row r="864" spans="1:28">
      <c r="A864" t="s">
        <v>1962</v>
      </c>
      <c r="B864" s="1">
        <v>44695</v>
      </c>
      <c r="C864" s="6">
        <f t="shared" si="39"/>
        <v>2022</v>
      </c>
      <c r="D864" s="9" t="str">
        <f t="shared" si="40"/>
        <v>Q2</v>
      </c>
      <c r="E864" s="7">
        <f t="shared" si="41"/>
        <v>5</v>
      </c>
      <c r="F864" t="s">
        <v>1963</v>
      </c>
      <c r="G864" t="s">
        <v>847</v>
      </c>
      <c r="H864" t="s">
        <v>45</v>
      </c>
      <c r="I864" t="s">
        <v>45</v>
      </c>
      <c r="J864" t="s">
        <v>46</v>
      </c>
      <c r="K864" t="s">
        <v>62</v>
      </c>
      <c r="L864" t="s">
        <v>31</v>
      </c>
      <c r="M864" t="s">
        <v>328</v>
      </c>
      <c r="N864" t="s">
        <v>33</v>
      </c>
      <c r="O864" t="s">
        <v>51</v>
      </c>
      <c r="P864" t="s">
        <v>35</v>
      </c>
      <c r="Q864" s="1">
        <v>44755</v>
      </c>
      <c r="R864" s="6">
        <f>Data_Table[[#This Row],[Shipping Date]]-Data_Table[[#This Row],[Order Date]]</f>
        <v>60</v>
      </c>
      <c r="S864" s="10">
        <v>1.33</v>
      </c>
      <c r="T864" s="10">
        <v>2.08</v>
      </c>
      <c r="U864" s="10">
        <v>0.75</v>
      </c>
      <c r="V864">
        <v>43</v>
      </c>
      <c r="W864" s="5">
        <v>57.19</v>
      </c>
      <c r="X864" s="3">
        <v>0.05</v>
      </c>
      <c r="Y864" s="5">
        <v>2.86</v>
      </c>
      <c r="Z864" s="5">
        <v>54.33</v>
      </c>
      <c r="AA864" s="5">
        <v>1.49</v>
      </c>
      <c r="AB864" s="5">
        <v>55.82</v>
      </c>
    </row>
    <row r="865" spans="1:28">
      <c r="A865" t="s">
        <v>1964</v>
      </c>
      <c r="B865" s="1">
        <v>44699</v>
      </c>
      <c r="C865" s="6">
        <f t="shared" si="39"/>
        <v>2022</v>
      </c>
      <c r="D865" s="9" t="str">
        <f t="shared" si="40"/>
        <v>Q2</v>
      </c>
      <c r="E865" s="7">
        <f t="shared" si="41"/>
        <v>5</v>
      </c>
      <c r="F865" t="s">
        <v>1965</v>
      </c>
      <c r="G865" t="s">
        <v>850</v>
      </c>
      <c r="H865" t="s">
        <v>27</v>
      </c>
      <c r="I865" t="s">
        <v>28</v>
      </c>
      <c r="J865" t="s">
        <v>29</v>
      </c>
      <c r="K865" t="s">
        <v>62</v>
      </c>
      <c r="L865" t="s">
        <v>31</v>
      </c>
      <c r="M865" t="s">
        <v>332</v>
      </c>
      <c r="N865" t="s">
        <v>50</v>
      </c>
      <c r="O865" t="s">
        <v>58</v>
      </c>
      <c r="P865" t="s">
        <v>35</v>
      </c>
      <c r="Q865" s="1">
        <v>44727</v>
      </c>
      <c r="R865" s="6">
        <f>Data_Table[[#This Row],[Shipping Date]]-Data_Table[[#This Row],[Order Date]]</f>
        <v>28</v>
      </c>
      <c r="S865" s="10">
        <v>14.95</v>
      </c>
      <c r="T865" s="10">
        <v>34.76</v>
      </c>
      <c r="U865" s="10">
        <v>19.809999999999999</v>
      </c>
      <c r="V865">
        <v>8</v>
      </c>
      <c r="W865" s="5">
        <v>119.6</v>
      </c>
      <c r="X865" s="3">
        <v>0</v>
      </c>
      <c r="Y865" s="5">
        <v>0</v>
      </c>
      <c r="Z865" s="5">
        <v>119.6</v>
      </c>
      <c r="AA865" s="5">
        <v>8.2200000000000006</v>
      </c>
      <c r="AB865" s="5">
        <v>127.82</v>
      </c>
    </row>
    <row r="866" spans="1:28">
      <c r="A866" t="s">
        <v>1966</v>
      </c>
      <c r="B866" s="1">
        <v>44700</v>
      </c>
      <c r="C866" s="6">
        <f t="shared" si="39"/>
        <v>2022</v>
      </c>
      <c r="D866" s="9" t="str">
        <f t="shared" si="40"/>
        <v>Q2</v>
      </c>
      <c r="E866" s="7">
        <f t="shared" si="41"/>
        <v>5</v>
      </c>
      <c r="F866" t="s">
        <v>123</v>
      </c>
      <c r="G866" t="s">
        <v>853</v>
      </c>
      <c r="H866" t="s">
        <v>27</v>
      </c>
      <c r="I866" t="s">
        <v>28</v>
      </c>
      <c r="J866" t="s">
        <v>107</v>
      </c>
      <c r="K866" t="s">
        <v>479</v>
      </c>
      <c r="L866" t="s">
        <v>31</v>
      </c>
      <c r="M866" t="s">
        <v>336</v>
      </c>
      <c r="N866" t="s">
        <v>57</v>
      </c>
      <c r="O866" t="s">
        <v>34</v>
      </c>
      <c r="P866" t="s">
        <v>35</v>
      </c>
      <c r="Q866" s="1">
        <v>44718</v>
      </c>
      <c r="R866" s="6">
        <f>Data_Table[[#This Row],[Shipping Date]]-Data_Table[[#This Row],[Order Date]]</f>
        <v>18</v>
      </c>
      <c r="S866" s="10">
        <v>1.76</v>
      </c>
      <c r="T866" s="10">
        <v>2.94</v>
      </c>
      <c r="U866" s="10">
        <v>1.18</v>
      </c>
      <c r="V866">
        <v>31</v>
      </c>
      <c r="W866" s="5">
        <v>54.56</v>
      </c>
      <c r="X866" s="3">
        <v>0.04</v>
      </c>
      <c r="Y866" s="5">
        <v>2.1800000000000002</v>
      </c>
      <c r="Z866" s="5">
        <v>52.38</v>
      </c>
      <c r="AA866" s="5">
        <v>0.81</v>
      </c>
      <c r="AB866" s="5">
        <v>53.19</v>
      </c>
    </row>
    <row r="867" spans="1:28">
      <c r="A867" t="s">
        <v>1967</v>
      </c>
      <c r="B867" s="1">
        <v>44702</v>
      </c>
      <c r="C867" s="6">
        <f t="shared" si="39"/>
        <v>2022</v>
      </c>
      <c r="D867" s="9" t="str">
        <f t="shared" si="40"/>
        <v>Q2</v>
      </c>
      <c r="E867" s="7">
        <f t="shared" si="41"/>
        <v>5</v>
      </c>
      <c r="F867" t="s">
        <v>1968</v>
      </c>
      <c r="G867" t="s">
        <v>856</v>
      </c>
      <c r="H867" t="s">
        <v>39</v>
      </c>
      <c r="I867" t="s">
        <v>39</v>
      </c>
      <c r="J867" t="s">
        <v>29</v>
      </c>
      <c r="K867" t="s">
        <v>30</v>
      </c>
      <c r="L867" t="s">
        <v>73</v>
      </c>
      <c r="M867" t="s">
        <v>340</v>
      </c>
      <c r="N867" t="s">
        <v>50</v>
      </c>
      <c r="O867" t="s">
        <v>34</v>
      </c>
      <c r="P867" t="s">
        <v>35</v>
      </c>
      <c r="Q867" s="1">
        <v>44746</v>
      </c>
      <c r="R867" s="6">
        <f>Data_Table[[#This Row],[Shipping Date]]-Data_Table[[#This Row],[Order Date]]</f>
        <v>44</v>
      </c>
      <c r="S867" s="10">
        <v>5.5</v>
      </c>
      <c r="T867" s="10">
        <v>12.22</v>
      </c>
      <c r="U867" s="10">
        <v>6.72</v>
      </c>
      <c r="V867">
        <v>10</v>
      </c>
      <c r="W867" s="5">
        <v>55</v>
      </c>
      <c r="X867" s="3">
        <v>0.01</v>
      </c>
      <c r="Y867" s="5">
        <v>0.55000000000000004</v>
      </c>
      <c r="Z867" s="5">
        <v>54.45</v>
      </c>
      <c r="AA867" s="5">
        <v>2.85</v>
      </c>
      <c r="AB867" s="5">
        <v>57.3</v>
      </c>
    </row>
    <row r="868" spans="1:28">
      <c r="A868" t="s">
        <v>1969</v>
      </c>
      <c r="B868" s="1">
        <v>44702</v>
      </c>
      <c r="C868" s="6">
        <f t="shared" si="39"/>
        <v>2022</v>
      </c>
      <c r="D868" s="9" t="str">
        <f t="shared" si="40"/>
        <v>Q2</v>
      </c>
      <c r="E868" s="7">
        <f t="shared" si="41"/>
        <v>5</v>
      </c>
      <c r="F868" t="s">
        <v>1970</v>
      </c>
      <c r="G868" t="s">
        <v>859</v>
      </c>
      <c r="H868" t="s">
        <v>45</v>
      </c>
      <c r="I868" t="s">
        <v>45</v>
      </c>
      <c r="J868" t="s">
        <v>46</v>
      </c>
      <c r="K868" t="s">
        <v>47</v>
      </c>
      <c r="L868" t="s">
        <v>73</v>
      </c>
      <c r="M868" t="s">
        <v>344</v>
      </c>
      <c r="N868" t="s">
        <v>57</v>
      </c>
      <c r="O868" t="s">
        <v>34</v>
      </c>
      <c r="P868" t="s">
        <v>35</v>
      </c>
      <c r="Q868" s="1">
        <v>44707</v>
      </c>
      <c r="R868" s="6">
        <f>Data_Table[[#This Row],[Shipping Date]]-Data_Table[[#This Row],[Order Date]]</f>
        <v>5</v>
      </c>
      <c r="S868" s="10">
        <v>52.07</v>
      </c>
      <c r="T868" s="10">
        <v>83.98</v>
      </c>
      <c r="U868" s="10">
        <v>31.91</v>
      </c>
      <c r="V868">
        <v>46</v>
      </c>
      <c r="W868" s="5">
        <v>2395.2199999999998</v>
      </c>
      <c r="X868" s="3">
        <v>0.06</v>
      </c>
      <c r="Y868" s="5">
        <v>143.71</v>
      </c>
      <c r="Z868" s="5">
        <v>2251.5100000000002</v>
      </c>
      <c r="AA868" s="5">
        <v>5.01</v>
      </c>
      <c r="AB868" s="5">
        <v>2256.52</v>
      </c>
    </row>
    <row r="869" spans="1:28">
      <c r="A869" t="s">
        <v>1971</v>
      </c>
      <c r="B869" s="1">
        <v>44702</v>
      </c>
      <c r="C869" s="6">
        <f t="shared" si="39"/>
        <v>2022</v>
      </c>
      <c r="D869" s="9" t="str">
        <f t="shared" si="40"/>
        <v>Q2</v>
      </c>
      <c r="E869" s="7">
        <f t="shared" si="41"/>
        <v>5</v>
      </c>
      <c r="F869" t="s">
        <v>1972</v>
      </c>
      <c r="G869" t="s">
        <v>862</v>
      </c>
      <c r="H869" t="s">
        <v>27</v>
      </c>
      <c r="I869" t="s">
        <v>28</v>
      </c>
      <c r="J869" t="s">
        <v>29</v>
      </c>
      <c r="K869" t="s">
        <v>30</v>
      </c>
      <c r="L869" t="s">
        <v>73</v>
      </c>
      <c r="M869" t="s">
        <v>348</v>
      </c>
      <c r="N869" t="s">
        <v>33</v>
      </c>
      <c r="O869" t="s">
        <v>34</v>
      </c>
      <c r="P869" t="s">
        <v>35</v>
      </c>
      <c r="Q869" s="1">
        <v>44755</v>
      </c>
      <c r="R869" s="6">
        <f>Data_Table[[#This Row],[Shipping Date]]-Data_Table[[#This Row],[Order Date]]</f>
        <v>53</v>
      </c>
      <c r="S869" s="10">
        <v>14.95</v>
      </c>
      <c r="T869" s="10">
        <v>34.76</v>
      </c>
      <c r="U869" s="10">
        <v>19.809999999999999</v>
      </c>
      <c r="V869">
        <v>47</v>
      </c>
      <c r="W869" s="5">
        <v>702.65</v>
      </c>
      <c r="X869" s="3">
        <v>0.09</v>
      </c>
      <c r="Y869" s="5">
        <v>63.24</v>
      </c>
      <c r="Z869" s="5">
        <v>639.41</v>
      </c>
      <c r="AA869" s="5">
        <v>8.2200000000000006</v>
      </c>
      <c r="AB869" s="5">
        <v>647.63</v>
      </c>
    </row>
    <row r="870" spans="1:28">
      <c r="A870" t="s">
        <v>1973</v>
      </c>
      <c r="B870" s="1">
        <v>44703</v>
      </c>
      <c r="C870" s="6">
        <f t="shared" si="39"/>
        <v>2022</v>
      </c>
      <c r="D870" s="9" t="str">
        <f t="shared" si="40"/>
        <v>Q2</v>
      </c>
      <c r="E870" s="7">
        <f t="shared" si="41"/>
        <v>5</v>
      </c>
      <c r="F870" t="s">
        <v>1974</v>
      </c>
      <c r="G870" t="s">
        <v>865</v>
      </c>
      <c r="H870" t="s">
        <v>27</v>
      </c>
      <c r="I870" t="s">
        <v>28</v>
      </c>
      <c r="J870" t="s">
        <v>29</v>
      </c>
      <c r="K870" t="s">
        <v>30</v>
      </c>
      <c r="L870" t="s">
        <v>31</v>
      </c>
      <c r="M870" t="s">
        <v>352</v>
      </c>
      <c r="N870" t="s">
        <v>57</v>
      </c>
      <c r="O870" t="s">
        <v>41</v>
      </c>
      <c r="P870" t="s">
        <v>35</v>
      </c>
      <c r="Q870" s="1">
        <v>44740</v>
      </c>
      <c r="R870" s="6">
        <f>Data_Table[[#This Row],[Shipping Date]]-Data_Table[[#This Row],[Order Date]]</f>
        <v>37</v>
      </c>
      <c r="S870" s="10">
        <v>4.46</v>
      </c>
      <c r="T870" s="10">
        <v>10.89</v>
      </c>
      <c r="U870" s="10">
        <v>6.43</v>
      </c>
      <c r="V870">
        <v>1</v>
      </c>
      <c r="W870" s="5">
        <v>4.46</v>
      </c>
      <c r="X870" s="3">
        <v>0</v>
      </c>
      <c r="Y870" s="5">
        <v>0</v>
      </c>
      <c r="Z870" s="5">
        <v>4.46</v>
      </c>
      <c r="AA870" s="5">
        <v>4.5</v>
      </c>
      <c r="AB870" s="5">
        <v>8.9600000000000009</v>
      </c>
    </row>
    <row r="871" spans="1:28">
      <c r="A871" t="s">
        <v>1975</v>
      </c>
      <c r="B871" s="1">
        <v>44703</v>
      </c>
      <c r="C871" s="6">
        <f t="shared" si="39"/>
        <v>2022</v>
      </c>
      <c r="D871" s="9" t="str">
        <f t="shared" si="40"/>
        <v>Q2</v>
      </c>
      <c r="E871" s="7">
        <f t="shared" si="41"/>
        <v>5</v>
      </c>
      <c r="F871" t="s">
        <v>965</v>
      </c>
      <c r="G871" t="s">
        <v>868</v>
      </c>
      <c r="H871" t="s">
        <v>39</v>
      </c>
      <c r="I871" t="s">
        <v>39</v>
      </c>
      <c r="J871" t="s">
        <v>107</v>
      </c>
      <c r="K871" t="s">
        <v>416</v>
      </c>
      <c r="L871" t="s">
        <v>31</v>
      </c>
      <c r="M871" t="s">
        <v>356</v>
      </c>
      <c r="N871" t="s">
        <v>33</v>
      </c>
      <c r="O871" t="s">
        <v>51</v>
      </c>
      <c r="P871" t="s">
        <v>35</v>
      </c>
      <c r="Q871" s="1">
        <v>44753</v>
      </c>
      <c r="R871" s="6">
        <f>Data_Table[[#This Row],[Shipping Date]]-Data_Table[[#This Row],[Order Date]]</f>
        <v>50</v>
      </c>
      <c r="S871" s="10">
        <v>1.18</v>
      </c>
      <c r="T871" s="10">
        <v>1.88</v>
      </c>
      <c r="U871" s="10">
        <v>0.7</v>
      </c>
      <c r="V871">
        <v>22</v>
      </c>
      <c r="W871" s="5">
        <v>25.96</v>
      </c>
      <c r="X871" s="3">
        <v>0.09</v>
      </c>
      <c r="Y871" s="5">
        <v>2.34</v>
      </c>
      <c r="Z871" s="5">
        <v>23.62</v>
      </c>
      <c r="AA871" s="5">
        <v>1.49</v>
      </c>
      <c r="AB871" s="5">
        <v>25.11</v>
      </c>
    </row>
    <row r="872" spans="1:28">
      <c r="A872" t="s">
        <v>1976</v>
      </c>
      <c r="B872" s="1">
        <v>44704</v>
      </c>
      <c r="C872" s="6">
        <f t="shared" si="39"/>
        <v>2022</v>
      </c>
      <c r="D872" s="9" t="str">
        <f t="shared" si="40"/>
        <v>Q2</v>
      </c>
      <c r="E872" s="7">
        <f t="shared" si="41"/>
        <v>5</v>
      </c>
      <c r="F872" t="s">
        <v>1977</v>
      </c>
      <c r="G872" t="s">
        <v>871</v>
      </c>
      <c r="H872" t="s">
        <v>45</v>
      </c>
      <c r="I872" t="s">
        <v>45</v>
      </c>
      <c r="J872" t="s">
        <v>46</v>
      </c>
      <c r="K872" t="s">
        <v>66</v>
      </c>
      <c r="L872" t="s">
        <v>176</v>
      </c>
      <c r="M872" t="s">
        <v>360</v>
      </c>
      <c r="N872" t="s">
        <v>33</v>
      </c>
      <c r="O872" t="s">
        <v>58</v>
      </c>
      <c r="P872" t="s">
        <v>52</v>
      </c>
      <c r="Q872" s="1">
        <v>44722</v>
      </c>
      <c r="R872" s="6">
        <f>Data_Table[[#This Row],[Shipping Date]]-Data_Table[[#This Row],[Order Date]]</f>
        <v>18</v>
      </c>
      <c r="S872" s="10">
        <v>2.39</v>
      </c>
      <c r="T872" s="10">
        <v>4.26</v>
      </c>
      <c r="U872" s="10">
        <v>1.87</v>
      </c>
      <c r="V872">
        <v>5</v>
      </c>
      <c r="W872" s="5">
        <v>11.95</v>
      </c>
      <c r="X872" s="3">
        <v>0.01</v>
      </c>
      <c r="Y872" s="5">
        <v>0.12</v>
      </c>
      <c r="Z872" s="5">
        <v>11.83</v>
      </c>
      <c r="AA872" s="5">
        <v>1.2</v>
      </c>
      <c r="AB872" s="5">
        <v>13.03</v>
      </c>
    </row>
    <row r="873" spans="1:28">
      <c r="A873" t="s">
        <v>1978</v>
      </c>
      <c r="B873" s="1">
        <v>44707</v>
      </c>
      <c r="C873" s="6">
        <f t="shared" si="39"/>
        <v>2022</v>
      </c>
      <c r="D873" s="9" t="str">
        <f t="shared" si="40"/>
        <v>Q2</v>
      </c>
      <c r="E873" s="7">
        <f t="shared" si="41"/>
        <v>5</v>
      </c>
      <c r="F873" t="s">
        <v>1979</v>
      </c>
      <c r="G873" t="s">
        <v>874</v>
      </c>
      <c r="H873" t="s">
        <v>27</v>
      </c>
      <c r="I873" t="s">
        <v>28</v>
      </c>
      <c r="J873" t="s">
        <v>46</v>
      </c>
      <c r="K873" t="s">
        <v>125</v>
      </c>
      <c r="L873" t="s">
        <v>31</v>
      </c>
      <c r="M873" t="s">
        <v>364</v>
      </c>
      <c r="N873" t="s">
        <v>33</v>
      </c>
      <c r="O873" t="s">
        <v>51</v>
      </c>
      <c r="P873" t="s">
        <v>35</v>
      </c>
      <c r="Q873" s="1">
        <v>44713</v>
      </c>
      <c r="R873" s="6">
        <f>Data_Table[[#This Row],[Shipping Date]]-Data_Table[[#This Row],[Order Date]]</f>
        <v>6</v>
      </c>
      <c r="S873" s="10">
        <v>52.04</v>
      </c>
      <c r="T873" s="10">
        <v>83.93</v>
      </c>
      <c r="U873" s="10">
        <v>31.89</v>
      </c>
      <c r="V873">
        <v>5</v>
      </c>
      <c r="W873" s="5">
        <v>260.2</v>
      </c>
      <c r="X873" s="3">
        <v>0.04</v>
      </c>
      <c r="Y873" s="5">
        <v>10.41</v>
      </c>
      <c r="Z873" s="5">
        <v>249.79</v>
      </c>
      <c r="AA873" s="5">
        <v>19.989999999999998</v>
      </c>
      <c r="AB873" s="5">
        <v>269.77999999999997</v>
      </c>
    </row>
    <row r="874" spans="1:28">
      <c r="A874" t="s">
        <v>1980</v>
      </c>
      <c r="B874" s="1">
        <v>44708</v>
      </c>
      <c r="C874" s="6">
        <f t="shared" si="39"/>
        <v>2022</v>
      </c>
      <c r="D874" s="9" t="str">
        <f t="shared" si="40"/>
        <v>Q2</v>
      </c>
      <c r="E874" s="7">
        <f t="shared" si="41"/>
        <v>5</v>
      </c>
      <c r="F874" t="s">
        <v>1981</v>
      </c>
      <c r="G874" t="s">
        <v>877</v>
      </c>
      <c r="H874" t="s">
        <v>39</v>
      </c>
      <c r="I874" t="s">
        <v>39</v>
      </c>
      <c r="J874" t="s">
        <v>29</v>
      </c>
      <c r="K874" t="s">
        <v>125</v>
      </c>
      <c r="L874" t="s">
        <v>31</v>
      </c>
      <c r="M874" t="s">
        <v>368</v>
      </c>
      <c r="N874" t="s">
        <v>50</v>
      </c>
      <c r="O874" t="s">
        <v>34</v>
      </c>
      <c r="P874" t="s">
        <v>35</v>
      </c>
      <c r="Q874" s="1">
        <v>44756</v>
      </c>
      <c r="R874" s="6">
        <f>Data_Table[[#This Row],[Shipping Date]]-Data_Table[[#This Row],[Order Date]]</f>
        <v>48</v>
      </c>
      <c r="S874" s="10">
        <v>5.33</v>
      </c>
      <c r="T874" s="10">
        <v>8.6</v>
      </c>
      <c r="U874" s="10">
        <v>3.27</v>
      </c>
      <c r="V874">
        <v>1</v>
      </c>
      <c r="W874" s="5">
        <v>5.33</v>
      </c>
      <c r="X874" s="3">
        <v>0.06</v>
      </c>
      <c r="Y874" s="5">
        <v>0.32</v>
      </c>
      <c r="Z874" s="5">
        <v>5.01</v>
      </c>
      <c r="AA874" s="5">
        <v>6.19</v>
      </c>
      <c r="AB874" s="5">
        <v>11.2</v>
      </c>
    </row>
    <row r="875" spans="1:28">
      <c r="A875" t="s">
        <v>1982</v>
      </c>
      <c r="B875" s="1">
        <v>44710</v>
      </c>
      <c r="C875" s="6">
        <f t="shared" si="39"/>
        <v>2022</v>
      </c>
      <c r="D875" s="9" t="str">
        <f t="shared" si="40"/>
        <v>Q2</v>
      </c>
      <c r="E875" s="7">
        <f t="shared" si="41"/>
        <v>5</v>
      </c>
      <c r="F875" t="s">
        <v>1983</v>
      </c>
      <c r="G875" t="s">
        <v>880</v>
      </c>
      <c r="H875" t="s">
        <v>45</v>
      </c>
      <c r="I875" t="s">
        <v>45</v>
      </c>
      <c r="J875" t="s">
        <v>72</v>
      </c>
      <c r="K875" t="s">
        <v>416</v>
      </c>
      <c r="L875" t="s">
        <v>31</v>
      </c>
      <c r="M875" t="s">
        <v>372</v>
      </c>
      <c r="N875" t="s">
        <v>57</v>
      </c>
      <c r="O875" t="s">
        <v>41</v>
      </c>
      <c r="P875" t="s">
        <v>35</v>
      </c>
      <c r="Q875" s="1">
        <v>44724</v>
      </c>
      <c r="R875" s="6">
        <f>Data_Table[[#This Row],[Shipping Date]]-Data_Table[[#This Row],[Order Date]]</f>
        <v>14</v>
      </c>
      <c r="S875" s="10">
        <v>14.95</v>
      </c>
      <c r="T875" s="10">
        <v>34.76</v>
      </c>
      <c r="U875" s="10">
        <v>19.809999999999999</v>
      </c>
      <c r="V875">
        <v>32</v>
      </c>
      <c r="W875" s="5">
        <v>478.4</v>
      </c>
      <c r="X875" s="3">
        <v>0.02</v>
      </c>
      <c r="Y875" s="5">
        <v>9.57</v>
      </c>
      <c r="Z875" s="5">
        <v>468.83</v>
      </c>
      <c r="AA875" s="5">
        <v>8.2200000000000006</v>
      </c>
      <c r="AB875" s="5">
        <v>477.05</v>
      </c>
    </row>
    <row r="876" spans="1:28">
      <c r="A876" t="s">
        <v>1984</v>
      </c>
      <c r="B876" s="1">
        <v>44711</v>
      </c>
      <c r="C876" s="6">
        <f t="shared" si="39"/>
        <v>2022</v>
      </c>
      <c r="D876" s="9" t="str">
        <f t="shared" si="40"/>
        <v>Q2</v>
      </c>
      <c r="E876" s="7">
        <f t="shared" si="41"/>
        <v>5</v>
      </c>
      <c r="F876" t="s">
        <v>1985</v>
      </c>
      <c r="G876" t="s">
        <v>883</v>
      </c>
      <c r="H876" t="s">
        <v>27</v>
      </c>
      <c r="I876" t="s">
        <v>28</v>
      </c>
      <c r="J876" t="s">
        <v>107</v>
      </c>
      <c r="K876" t="s">
        <v>47</v>
      </c>
      <c r="L876" t="s">
        <v>31</v>
      </c>
      <c r="M876" t="s">
        <v>376</v>
      </c>
      <c r="N876" t="s">
        <v>50</v>
      </c>
      <c r="O876" t="s">
        <v>51</v>
      </c>
      <c r="P876" t="s">
        <v>35</v>
      </c>
      <c r="Q876" s="1">
        <v>44763</v>
      </c>
      <c r="R876" s="6">
        <f>Data_Table[[#This Row],[Shipping Date]]-Data_Table[[#This Row],[Order Date]]</f>
        <v>52</v>
      </c>
      <c r="S876" s="10">
        <v>6.2</v>
      </c>
      <c r="T876" s="10">
        <v>30.98</v>
      </c>
      <c r="U876" s="10">
        <v>24.78</v>
      </c>
      <c r="V876">
        <v>24</v>
      </c>
      <c r="W876" s="5">
        <v>148.80000000000001</v>
      </c>
      <c r="X876" s="3">
        <v>0.08</v>
      </c>
      <c r="Y876" s="5">
        <v>11.9</v>
      </c>
      <c r="Z876" s="5">
        <v>136.9</v>
      </c>
      <c r="AA876" s="5">
        <v>4</v>
      </c>
      <c r="AB876" s="5">
        <v>140.9</v>
      </c>
    </row>
    <row r="877" spans="1:28">
      <c r="A877" t="s">
        <v>1986</v>
      </c>
      <c r="B877" s="1">
        <v>44712</v>
      </c>
      <c r="C877" s="6">
        <f t="shared" si="39"/>
        <v>2022</v>
      </c>
      <c r="D877" s="9" t="str">
        <f t="shared" si="40"/>
        <v>Q2</v>
      </c>
      <c r="E877" s="7">
        <f t="shared" si="41"/>
        <v>5</v>
      </c>
      <c r="F877" t="s">
        <v>1493</v>
      </c>
      <c r="G877" t="s">
        <v>886</v>
      </c>
      <c r="H877" t="s">
        <v>39</v>
      </c>
      <c r="I877" t="s">
        <v>39</v>
      </c>
      <c r="J877" t="s">
        <v>72</v>
      </c>
      <c r="K877" t="s">
        <v>66</v>
      </c>
      <c r="L877" t="s">
        <v>48</v>
      </c>
      <c r="M877" t="s">
        <v>380</v>
      </c>
      <c r="N877" t="s">
        <v>57</v>
      </c>
      <c r="O877" t="s">
        <v>58</v>
      </c>
      <c r="P877" t="s">
        <v>35</v>
      </c>
      <c r="Q877" s="1">
        <v>44746</v>
      </c>
      <c r="R877" s="6">
        <f>Data_Table[[#This Row],[Shipping Date]]-Data_Table[[#This Row],[Order Date]]</f>
        <v>34</v>
      </c>
      <c r="S877" s="10">
        <v>0.94</v>
      </c>
      <c r="T877" s="10">
        <v>2.08</v>
      </c>
      <c r="U877" s="10">
        <v>1.1399999999999999</v>
      </c>
      <c r="V877">
        <v>49</v>
      </c>
      <c r="W877" s="5">
        <v>46.06</v>
      </c>
      <c r="X877" s="3">
        <v>0.08</v>
      </c>
      <c r="Y877" s="5">
        <v>3.68</v>
      </c>
      <c r="Z877" s="5">
        <v>42.38</v>
      </c>
      <c r="AA877" s="5">
        <v>2.56</v>
      </c>
      <c r="AB877" s="5">
        <v>44.94</v>
      </c>
    </row>
    <row r="878" spans="1:28">
      <c r="A878" t="s">
        <v>1987</v>
      </c>
      <c r="B878" s="1">
        <v>44712</v>
      </c>
      <c r="C878" s="6">
        <f t="shared" si="39"/>
        <v>2022</v>
      </c>
      <c r="D878" s="9" t="str">
        <f t="shared" si="40"/>
        <v>Q2</v>
      </c>
      <c r="E878" s="7">
        <f t="shared" si="41"/>
        <v>5</v>
      </c>
      <c r="F878" t="s">
        <v>1988</v>
      </c>
      <c r="G878" t="s">
        <v>889</v>
      </c>
      <c r="H878" t="s">
        <v>45</v>
      </c>
      <c r="I878" t="s">
        <v>45</v>
      </c>
      <c r="J878" t="s">
        <v>46</v>
      </c>
      <c r="K878" t="s">
        <v>47</v>
      </c>
      <c r="L878" t="s">
        <v>176</v>
      </c>
      <c r="M878" t="s">
        <v>384</v>
      </c>
      <c r="N878" t="s">
        <v>33</v>
      </c>
      <c r="O878" t="s">
        <v>34</v>
      </c>
      <c r="P878" t="s">
        <v>35</v>
      </c>
      <c r="Q878" s="1">
        <v>44747</v>
      </c>
      <c r="R878" s="6">
        <f>Data_Table[[#This Row],[Shipping Date]]-Data_Table[[#This Row],[Order Date]]</f>
        <v>35</v>
      </c>
      <c r="S878" s="10">
        <v>14.7</v>
      </c>
      <c r="T878" s="10">
        <v>29.99</v>
      </c>
      <c r="U878" s="10">
        <v>15.29</v>
      </c>
      <c r="V878">
        <v>1</v>
      </c>
      <c r="W878" s="5">
        <v>14.7</v>
      </c>
      <c r="X878" s="3">
        <v>0.04</v>
      </c>
      <c r="Y878" s="5">
        <v>0.59</v>
      </c>
      <c r="Z878" s="5">
        <v>14.11</v>
      </c>
      <c r="AA878" s="5">
        <v>5.5</v>
      </c>
      <c r="AB878" s="5">
        <v>19.61</v>
      </c>
    </row>
    <row r="879" spans="1:28">
      <c r="A879" t="s">
        <v>1989</v>
      </c>
      <c r="B879" s="1">
        <v>44714</v>
      </c>
      <c r="C879" s="6">
        <f t="shared" si="39"/>
        <v>2022</v>
      </c>
      <c r="D879" s="9" t="str">
        <f t="shared" si="40"/>
        <v>Q2</v>
      </c>
      <c r="E879" s="7">
        <f t="shared" si="41"/>
        <v>6</v>
      </c>
      <c r="F879" t="s">
        <v>1990</v>
      </c>
      <c r="G879" t="s">
        <v>892</v>
      </c>
      <c r="H879" t="s">
        <v>27</v>
      </c>
      <c r="I879" t="s">
        <v>28</v>
      </c>
      <c r="J879" t="s">
        <v>72</v>
      </c>
      <c r="K879" t="s">
        <v>66</v>
      </c>
      <c r="L879" t="s">
        <v>73</v>
      </c>
      <c r="M879" t="s">
        <v>388</v>
      </c>
      <c r="N879" t="s">
        <v>57</v>
      </c>
      <c r="O879" t="s">
        <v>41</v>
      </c>
      <c r="P879" t="s">
        <v>35</v>
      </c>
      <c r="Q879" s="1">
        <v>44743</v>
      </c>
      <c r="R879" s="6">
        <f>Data_Table[[#This Row],[Shipping Date]]-Data_Table[[#This Row],[Order Date]]</f>
        <v>29</v>
      </c>
      <c r="S879" s="10">
        <v>3.95</v>
      </c>
      <c r="T879" s="10">
        <v>6.08</v>
      </c>
      <c r="U879" s="10">
        <v>2.13</v>
      </c>
      <c r="V879">
        <v>50</v>
      </c>
      <c r="W879" s="5">
        <v>197.5</v>
      </c>
      <c r="X879" s="3">
        <v>0.09</v>
      </c>
      <c r="Y879" s="5">
        <v>17.78</v>
      </c>
      <c r="Z879" s="5">
        <v>179.73</v>
      </c>
      <c r="AA879" s="5">
        <v>1.82</v>
      </c>
      <c r="AB879" s="5">
        <v>181.55</v>
      </c>
    </row>
    <row r="880" spans="1:28">
      <c r="A880" t="s">
        <v>1991</v>
      </c>
      <c r="B880" s="1">
        <v>44715</v>
      </c>
      <c r="C880" s="6">
        <f t="shared" si="39"/>
        <v>2022</v>
      </c>
      <c r="D880" s="9" t="str">
        <f t="shared" si="40"/>
        <v>Q2</v>
      </c>
      <c r="E880" s="7">
        <f t="shared" si="41"/>
        <v>6</v>
      </c>
      <c r="F880" t="s">
        <v>1992</v>
      </c>
      <c r="G880" t="s">
        <v>895</v>
      </c>
      <c r="H880" t="s">
        <v>39</v>
      </c>
      <c r="I880" t="s">
        <v>39</v>
      </c>
      <c r="J880" t="s">
        <v>46</v>
      </c>
      <c r="K880" t="s">
        <v>416</v>
      </c>
      <c r="L880" t="s">
        <v>73</v>
      </c>
      <c r="M880" t="s">
        <v>392</v>
      </c>
      <c r="N880" t="s">
        <v>33</v>
      </c>
      <c r="O880" t="s">
        <v>34</v>
      </c>
      <c r="P880" t="s">
        <v>35</v>
      </c>
      <c r="Q880" s="1">
        <v>44767</v>
      </c>
      <c r="R880" s="6">
        <f>Data_Table[[#This Row],[Shipping Date]]-Data_Table[[#This Row],[Order Date]]</f>
        <v>52</v>
      </c>
      <c r="S880" s="10">
        <v>1.94</v>
      </c>
      <c r="T880" s="10">
        <v>3.08</v>
      </c>
      <c r="U880" s="10">
        <v>1.1399999999999999</v>
      </c>
      <c r="V880">
        <v>11</v>
      </c>
      <c r="W880" s="5">
        <v>21.34</v>
      </c>
      <c r="X880" s="3">
        <v>0.03</v>
      </c>
      <c r="Y880" s="5">
        <v>0.64</v>
      </c>
      <c r="Z880" s="5">
        <v>20.7</v>
      </c>
      <c r="AA880" s="5">
        <v>0.99</v>
      </c>
      <c r="AB880" s="5">
        <v>21.69</v>
      </c>
    </row>
    <row r="881" spans="1:28">
      <c r="A881" t="s">
        <v>1993</v>
      </c>
      <c r="B881" s="1">
        <v>44715</v>
      </c>
      <c r="C881" s="6">
        <f t="shared" si="39"/>
        <v>2022</v>
      </c>
      <c r="D881" s="9" t="str">
        <f t="shared" si="40"/>
        <v>Q2</v>
      </c>
      <c r="E881" s="7">
        <f t="shared" si="41"/>
        <v>6</v>
      </c>
      <c r="F881" t="s">
        <v>1994</v>
      </c>
      <c r="G881" t="s">
        <v>898</v>
      </c>
      <c r="H881" t="s">
        <v>45</v>
      </c>
      <c r="I881" t="s">
        <v>45</v>
      </c>
      <c r="J881" t="s">
        <v>46</v>
      </c>
      <c r="K881" t="s">
        <v>70</v>
      </c>
      <c r="L881" t="s">
        <v>31</v>
      </c>
      <c r="M881" t="s">
        <v>396</v>
      </c>
      <c r="N881" t="s">
        <v>50</v>
      </c>
      <c r="O881" t="s">
        <v>41</v>
      </c>
      <c r="P881" t="s">
        <v>35</v>
      </c>
      <c r="Q881" s="1">
        <v>44726</v>
      </c>
      <c r="R881" s="6">
        <f>Data_Table[[#This Row],[Shipping Date]]-Data_Table[[#This Row],[Order Date]]</f>
        <v>11</v>
      </c>
      <c r="S881" s="10">
        <v>0.71</v>
      </c>
      <c r="T881" s="10">
        <v>1.1399999999999999</v>
      </c>
      <c r="U881" s="10">
        <v>0.43</v>
      </c>
      <c r="V881">
        <v>3</v>
      </c>
      <c r="W881" s="5">
        <v>2.13</v>
      </c>
      <c r="X881" s="3">
        <v>0.1</v>
      </c>
      <c r="Y881" s="5">
        <v>0.21</v>
      </c>
      <c r="Z881" s="5">
        <v>1.92</v>
      </c>
      <c r="AA881" s="5">
        <v>0.7</v>
      </c>
      <c r="AB881" s="5">
        <v>2.62</v>
      </c>
    </row>
    <row r="882" spans="1:28">
      <c r="A882" t="s">
        <v>1995</v>
      </c>
      <c r="B882" s="1">
        <v>44723</v>
      </c>
      <c r="C882" s="6">
        <f t="shared" si="39"/>
        <v>2022</v>
      </c>
      <c r="D882" s="9" t="str">
        <f t="shared" si="40"/>
        <v>Q2</v>
      </c>
      <c r="E882" s="7">
        <f t="shared" si="41"/>
        <v>6</v>
      </c>
      <c r="F882" t="s">
        <v>1996</v>
      </c>
      <c r="G882" t="s">
        <v>901</v>
      </c>
      <c r="H882" t="s">
        <v>27</v>
      </c>
      <c r="I882" t="s">
        <v>28</v>
      </c>
      <c r="J882" t="s">
        <v>29</v>
      </c>
      <c r="K882" t="s">
        <v>30</v>
      </c>
      <c r="L882" t="s">
        <v>73</v>
      </c>
      <c r="M882" t="s">
        <v>400</v>
      </c>
      <c r="N882" t="s">
        <v>57</v>
      </c>
      <c r="O882" t="s">
        <v>51</v>
      </c>
      <c r="P882" t="s">
        <v>35</v>
      </c>
      <c r="Q882" s="1">
        <v>44724</v>
      </c>
      <c r="R882" s="6">
        <f>Data_Table[[#This Row],[Shipping Date]]-Data_Table[[#This Row],[Order Date]]</f>
        <v>1</v>
      </c>
      <c r="S882" s="10">
        <v>1.31</v>
      </c>
      <c r="T882" s="10">
        <v>2.84</v>
      </c>
      <c r="U882" s="10">
        <v>1.53</v>
      </c>
      <c r="V882">
        <v>9</v>
      </c>
      <c r="W882" s="5">
        <v>11.79</v>
      </c>
      <c r="X882" s="3">
        <v>0.08</v>
      </c>
      <c r="Y882" s="5">
        <v>0.94</v>
      </c>
      <c r="Z882" s="5">
        <v>10.85</v>
      </c>
      <c r="AA882" s="5">
        <v>0.93</v>
      </c>
      <c r="AB882" s="5">
        <v>11.78</v>
      </c>
    </row>
    <row r="883" spans="1:28">
      <c r="A883" t="s">
        <v>1997</v>
      </c>
      <c r="B883" s="1">
        <v>44725</v>
      </c>
      <c r="C883" s="6">
        <f t="shared" si="39"/>
        <v>2022</v>
      </c>
      <c r="D883" s="9" t="str">
        <f t="shared" si="40"/>
        <v>Q2</v>
      </c>
      <c r="E883" s="7">
        <f t="shared" si="41"/>
        <v>6</v>
      </c>
      <c r="F883" t="s">
        <v>1854</v>
      </c>
      <c r="G883" t="s">
        <v>904</v>
      </c>
      <c r="H883" t="s">
        <v>39</v>
      </c>
      <c r="I883" t="s">
        <v>39</v>
      </c>
      <c r="J883" t="s">
        <v>107</v>
      </c>
      <c r="K883" t="s">
        <v>150</v>
      </c>
      <c r="L883" t="s">
        <v>73</v>
      </c>
      <c r="M883" t="s">
        <v>404</v>
      </c>
      <c r="N883" t="s">
        <v>33</v>
      </c>
      <c r="O883" t="s">
        <v>58</v>
      </c>
      <c r="P883" t="s">
        <v>35</v>
      </c>
      <c r="Q883" s="1">
        <v>44775</v>
      </c>
      <c r="R883" s="6">
        <f>Data_Table[[#This Row],[Shipping Date]]-Data_Table[[#This Row],[Order Date]]</f>
        <v>50</v>
      </c>
      <c r="S883" s="10">
        <v>32.020000000000003</v>
      </c>
      <c r="T883" s="10">
        <v>152.47999999999999</v>
      </c>
      <c r="U883" s="10">
        <v>120.46</v>
      </c>
      <c r="V883">
        <v>12</v>
      </c>
      <c r="W883" s="5">
        <v>384.24</v>
      </c>
      <c r="X883" s="3">
        <v>0.1</v>
      </c>
      <c r="Y883" s="5">
        <v>38.42</v>
      </c>
      <c r="Z883" s="5">
        <v>345.82</v>
      </c>
      <c r="AA883" s="5">
        <v>4</v>
      </c>
      <c r="AB883" s="5">
        <v>349.82</v>
      </c>
    </row>
    <row r="884" spans="1:28">
      <c r="A884" t="s">
        <v>1998</v>
      </c>
      <c r="B884" s="1">
        <v>44726</v>
      </c>
      <c r="C884" s="6">
        <f t="shared" si="39"/>
        <v>2022</v>
      </c>
      <c r="D884" s="9" t="str">
        <f t="shared" si="40"/>
        <v>Q2</v>
      </c>
      <c r="E884" s="7">
        <f t="shared" si="41"/>
        <v>6</v>
      </c>
      <c r="F884" t="s">
        <v>1999</v>
      </c>
      <c r="G884" t="s">
        <v>907</v>
      </c>
      <c r="H884" t="s">
        <v>45</v>
      </c>
      <c r="I884" t="s">
        <v>45</v>
      </c>
      <c r="J884" t="s">
        <v>29</v>
      </c>
      <c r="K884" t="s">
        <v>167</v>
      </c>
      <c r="L884" t="s">
        <v>73</v>
      </c>
      <c r="M884" t="s">
        <v>408</v>
      </c>
      <c r="N884" t="s">
        <v>57</v>
      </c>
      <c r="O884" t="s">
        <v>51</v>
      </c>
      <c r="P884" t="s">
        <v>52</v>
      </c>
      <c r="Q884" s="1">
        <v>44781</v>
      </c>
      <c r="R884" s="6">
        <f>Data_Table[[#This Row],[Shipping Date]]-Data_Table[[#This Row],[Order Date]]</f>
        <v>55</v>
      </c>
      <c r="S884" s="10">
        <v>99.39</v>
      </c>
      <c r="T884" s="10">
        <v>162.93</v>
      </c>
      <c r="U884" s="10">
        <v>63.54</v>
      </c>
      <c r="V884">
        <v>36</v>
      </c>
      <c r="W884" s="5">
        <v>3578.04</v>
      </c>
      <c r="X884" s="3">
        <v>0.05</v>
      </c>
      <c r="Y884" s="5">
        <v>178.9</v>
      </c>
      <c r="Z884" s="5">
        <v>3399.14</v>
      </c>
      <c r="AA884" s="5">
        <v>19.989999999999998</v>
      </c>
      <c r="AB884" s="5">
        <v>3419.13</v>
      </c>
    </row>
    <row r="885" spans="1:28">
      <c r="A885" t="s">
        <v>2000</v>
      </c>
      <c r="B885" s="1">
        <v>44727</v>
      </c>
      <c r="C885" s="6">
        <f t="shared" si="39"/>
        <v>2022</v>
      </c>
      <c r="D885" s="9" t="str">
        <f t="shared" si="40"/>
        <v>Q2</v>
      </c>
      <c r="E885" s="7">
        <f t="shared" si="41"/>
        <v>6</v>
      </c>
      <c r="F885" t="s">
        <v>2001</v>
      </c>
      <c r="G885" t="s">
        <v>910</v>
      </c>
      <c r="H885" t="s">
        <v>39</v>
      </c>
      <c r="I885" t="s">
        <v>39</v>
      </c>
      <c r="J885" t="s">
        <v>107</v>
      </c>
      <c r="K885" t="s">
        <v>47</v>
      </c>
      <c r="L885" t="s">
        <v>48</v>
      </c>
      <c r="M885" t="s">
        <v>412</v>
      </c>
      <c r="N885" t="s">
        <v>33</v>
      </c>
      <c r="O885" t="s">
        <v>34</v>
      </c>
      <c r="P885" t="s">
        <v>35</v>
      </c>
      <c r="Q885" s="1">
        <v>44774</v>
      </c>
      <c r="R885" s="6">
        <f>Data_Table[[#This Row],[Shipping Date]]-Data_Table[[#This Row],[Order Date]]</f>
        <v>47</v>
      </c>
      <c r="S885" s="10">
        <v>13.88</v>
      </c>
      <c r="T885" s="10">
        <v>22.38</v>
      </c>
      <c r="U885" s="10">
        <v>8.5</v>
      </c>
      <c r="V885">
        <v>11</v>
      </c>
      <c r="W885" s="5">
        <v>152.68</v>
      </c>
      <c r="X885" s="3">
        <v>0.01</v>
      </c>
      <c r="Y885" s="5">
        <v>1.53</v>
      </c>
      <c r="Z885" s="5">
        <v>151.15</v>
      </c>
      <c r="AA885" s="5">
        <v>15.1</v>
      </c>
      <c r="AB885" s="5">
        <v>166.25</v>
      </c>
    </row>
    <row r="886" spans="1:28">
      <c r="A886" t="s">
        <v>2002</v>
      </c>
      <c r="B886" s="1">
        <v>44727</v>
      </c>
      <c r="C886" s="6">
        <f t="shared" si="39"/>
        <v>2022</v>
      </c>
      <c r="D886" s="9" t="str">
        <f t="shared" si="40"/>
        <v>Q2</v>
      </c>
      <c r="E886" s="7">
        <f t="shared" si="41"/>
        <v>6</v>
      </c>
      <c r="F886" t="s">
        <v>2003</v>
      </c>
      <c r="G886" t="s">
        <v>913</v>
      </c>
      <c r="H886" t="s">
        <v>45</v>
      </c>
      <c r="I886" t="s">
        <v>45</v>
      </c>
      <c r="J886" t="s">
        <v>29</v>
      </c>
      <c r="K886" t="s">
        <v>30</v>
      </c>
      <c r="L886" t="s">
        <v>31</v>
      </c>
      <c r="M886" t="s">
        <v>417</v>
      </c>
      <c r="N886" t="s">
        <v>50</v>
      </c>
      <c r="O886" t="s">
        <v>41</v>
      </c>
      <c r="P886" t="s">
        <v>52</v>
      </c>
      <c r="Q886" s="1">
        <v>44764</v>
      </c>
      <c r="R886" s="6">
        <f>Data_Table[[#This Row],[Shipping Date]]-Data_Table[[#This Row],[Order Date]]</f>
        <v>37</v>
      </c>
      <c r="S886" s="10">
        <v>0.9</v>
      </c>
      <c r="T886" s="10">
        <v>2.1</v>
      </c>
      <c r="U886" s="10">
        <v>1.2</v>
      </c>
      <c r="V886">
        <v>31</v>
      </c>
      <c r="W886" s="5">
        <v>27.9</v>
      </c>
      <c r="X886" s="3">
        <v>0.08</v>
      </c>
      <c r="Y886" s="5">
        <v>2.23</v>
      </c>
      <c r="Z886" s="5">
        <v>25.67</v>
      </c>
      <c r="AA886" s="5">
        <v>0.7</v>
      </c>
      <c r="AB886" s="5">
        <v>26.37</v>
      </c>
    </row>
    <row r="887" spans="1:28">
      <c r="A887" t="s">
        <v>2004</v>
      </c>
      <c r="B887" s="1">
        <v>44730</v>
      </c>
      <c r="C887" s="6">
        <f t="shared" si="39"/>
        <v>2022</v>
      </c>
      <c r="D887" s="9" t="str">
        <f t="shared" si="40"/>
        <v>Q2</v>
      </c>
      <c r="E887" s="7">
        <f t="shared" si="41"/>
        <v>6</v>
      </c>
      <c r="F887" t="s">
        <v>2005</v>
      </c>
      <c r="G887" t="s">
        <v>916</v>
      </c>
      <c r="H887" t="s">
        <v>27</v>
      </c>
      <c r="I887" t="s">
        <v>28</v>
      </c>
      <c r="J887" t="s">
        <v>107</v>
      </c>
      <c r="K887" t="s">
        <v>125</v>
      </c>
      <c r="L887" t="s">
        <v>48</v>
      </c>
      <c r="M887" t="s">
        <v>421</v>
      </c>
      <c r="N887" t="s">
        <v>57</v>
      </c>
      <c r="O887" t="s">
        <v>51</v>
      </c>
      <c r="P887" t="s">
        <v>35</v>
      </c>
      <c r="Q887" s="1">
        <v>44733</v>
      </c>
      <c r="R887" s="6">
        <f>Data_Table[[#This Row],[Shipping Date]]-Data_Table[[#This Row],[Order Date]]</f>
        <v>3</v>
      </c>
      <c r="S887" s="10">
        <v>81.59</v>
      </c>
      <c r="T887" s="10">
        <v>159.99</v>
      </c>
      <c r="U887" s="10">
        <v>78.400000000000006</v>
      </c>
      <c r="V887">
        <v>31</v>
      </c>
      <c r="W887" s="5">
        <v>2529.29</v>
      </c>
      <c r="X887" s="3">
        <v>0.01</v>
      </c>
      <c r="Y887" s="5">
        <v>25.29</v>
      </c>
      <c r="Z887" s="5">
        <v>2504</v>
      </c>
      <c r="AA887" s="5">
        <v>5.5</v>
      </c>
      <c r="AB887" s="5">
        <v>2509.5</v>
      </c>
    </row>
    <row r="888" spans="1:28">
      <c r="A888" t="s">
        <v>2006</v>
      </c>
      <c r="B888" s="1">
        <v>44731</v>
      </c>
      <c r="C888" s="6">
        <f t="shared" si="39"/>
        <v>2022</v>
      </c>
      <c r="D888" s="9" t="str">
        <f t="shared" si="40"/>
        <v>Q2</v>
      </c>
      <c r="E888" s="7">
        <f t="shared" si="41"/>
        <v>6</v>
      </c>
      <c r="F888" t="s">
        <v>2007</v>
      </c>
      <c r="G888" t="s">
        <v>919</v>
      </c>
      <c r="H888" t="s">
        <v>27</v>
      </c>
      <c r="I888" t="s">
        <v>28</v>
      </c>
      <c r="J888" t="s">
        <v>72</v>
      </c>
      <c r="K888" t="s">
        <v>150</v>
      </c>
      <c r="L888" t="s">
        <v>31</v>
      </c>
      <c r="M888" t="s">
        <v>425</v>
      </c>
      <c r="N888" t="s">
        <v>33</v>
      </c>
      <c r="O888" t="s">
        <v>58</v>
      </c>
      <c r="P888" t="s">
        <v>35</v>
      </c>
      <c r="Q888" s="1">
        <v>44791</v>
      </c>
      <c r="R888" s="6">
        <f>Data_Table[[#This Row],[Shipping Date]]-Data_Table[[#This Row],[Order Date]]</f>
        <v>60</v>
      </c>
      <c r="S888" s="10">
        <v>2.5</v>
      </c>
      <c r="T888" s="10">
        <v>5.68</v>
      </c>
      <c r="U888" s="10">
        <v>3.18</v>
      </c>
      <c r="V888">
        <v>27</v>
      </c>
      <c r="W888" s="5">
        <v>67.5</v>
      </c>
      <c r="X888" s="3">
        <v>0.03</v>
      </c>
      <c r="Y888" s="5">
        <v>2.0299999999999998</v>
      </c>
      <c r="Z888" s="5">
        <v>65.48</v>
      </c>
      <c r="AA888" s="5">
        <v>3.6</v>
      </c>
      <c r="AB888" s="5">
        <v>69.08</v>
      </c>
    </row>
    <row r="889" spans="1:28">
      <c r="A889" t="s">
        <v>2008</v>
      </c>
      <c r="B889" s="1">
        <v>44732</v>
      </c>
      <c r="C889" s="6">
        <f t="shared" si="39"/>
        <v>2022</v>
      </c>
      <c r="D889" s="9" t="str">
        <f t="shared" si="40"/>
        <v>Q2</v>
      </c>
      <c r="E889" s="7">
        <f t="shared" si="41"/>
        <v>6</v>
      </c>
      <c r="F889" t="s">
        <v>2009</v>
      </c>
      <c r="G889" t="s">
        <v>921</v>
      </c>
      <c r="H889" t="s">
        <v>39</v>
      </c>
      <c r="I889" t="s">
        <v>39</v>
      </c>
      <c r="J889" t="s">
        <v>72</v>
      </c>
      <c r="K889" t="s">
        <v>116</v>
      </c>
      <c r="L889" t="s">
        <v>176</v>
      </c>
      <c r="M889" t="s">
        <v>429</v>
      </c>
      <c r="N889" t="s">
        <v>33</v>
      </c>
      <c r="O889" t="s">
        <v>34</v>
      </c>
      <c r="P889" t="s">
        <v>35</v>
      </c>
      <c r="Q889" s="1">
        <v>44740</v>
      </c>
      <c r="R889" s="6">
        <f>Data_Table[[#This Row],[Shipping Date]]-Data_Table[[#This Row],[Order Date]]</f>
        <v>8</v>
      </c>
      <c r="S889" s="10">
        <v>21.56</v>
      </c>
      <c r="T889" s="10">
        <v>36.549999999999997</v>
      </c>
      <c r="U889" s="10">
        <v>14.99</v>
      </c>
      <c r="V889">
        <v>34</v>
      </c>
      <c r="W889" s="5">
        <v>733.04</v>
      </c>
      <c r="X889" s="3">
        <v>0.1</v>
      </c>
      <c r="Y889" s="5">
        <v>73.3</v>
      </c>
      <c r="Z889" s="5">
        <v>659.74</v>
      </c>
      <c r="AA889" s="5">
        <v>13.89</v>
      </c>
      <c r="AB889" s="5">
        <v>673.63</v>
      </c>
    </row>
    <row r="890" spans="1:28">
      <c r="A890" t="s">
        <v>2010</v>
      </c>
      <c r="B890" s="1">
        <v>44737</v>
      </c>
      <c r="C890" s="6">
        <f t="shared" si="39"/>
        <v>2022</v>
      </c>
      <c r="D890" s="9" t="str">
        <f t="shared" si="40"/>
        <v>Q2</v>
      </c>
      <c r="E890" s="7">
        <f t="shared" si="41"/>
        <v>6</v>
      </c>
      <c r="F890" t="s">
        <v>1031</v>
      </c>
      <c r="G890" t="s">
        <v>924</v>
      </c>
      <c r="H890" t="s">
        <v>45</v>
      </c>
      <c r="I890" t="s">
        <v>45</v>
      </c>
      <c r="J890" t="s">
        <v>29</v>
      </c>
      <c r="K890" t="s">
        <v>30</v>
      </c>
      <c r="L890" t="s">
        <v>31</v>
      </c>
      <c r="M890" t="s">
        <v>434</v>
      </c>
      <c r="N890" t="s">
        <v>50</v>
      </c>
      <c r="O890" t="s">
        <v>41</v>
      </c>
      <c r="P890" t="s">
        <v>35</v>
      </c>
      <c r="Q890" s="1">
        <v>44789</v>
      </c>
      <c r="R890" s="6">
        <f>Data_Table[[#This Row],[Shipping Date]]-Data_Table[[#This Row],[Order Date]]</f>
        <v>52</v>
      </c>
      <c r="S890" s="10">
        <v>2.9</v>
      </c>
      <c r="T890" s="10">
        <v>4.76</v>
      </c>
      <c r="U890" s="10">
        <v>1.86</v>
      </c>
      <c r="V890">
        <v>5</v>
      </c>
      <c r="W890" s="5">
        <v>14.5</v>
      </c>
      <c r="X890" s="3">
        <v>0.09</v>
      </c>
      <c r="Y890" s="5">
        <v>1.31</v>
      </c>
      <c r="Z890" s="5">
        <v>13.2</v>
      </c>
      <c r="AA890" s="5">
        <v>0.88</v>
      </c>
      <c r="AB890" s="5">
        <v>14.08</v>
      </c>
    </row>
    <row r="891" spans="1:28">
      <c r="A891" t="s">
        <v>2011</v>
      </c>
      <c r="B891" s="1">
        <v>44741</v>
      </c>
      <c r="C891" s="6">
        <f t="shared" si="39"/>
        <v>2022</v>
      </c>
      <c r="D891" s="9" t="str">
        <f t="shared" si="40"/>
        <v>Q2</v>
      </c>
      <c r="E891" s="7">
        <f t="shared" si="41"/>
        <v>6</v>
      </c>
      <c r="F891" t="s">
        <v>2012</v>
      </c>
      <c r="G891" t="s">
        <v>927</v>
      </c>
      <c r="H891" t="s">
        <v>27</v>
      </c>
      <c r="I891" t="s">
        <v>28</v>
      </c>
      <c r="J891" t="s">
        <v>29</v>
      </c>
      <c r="K891" t="s">
        <v>125</v>
      </c>
      <c r="L891" t="s">
        <v>73</v>
      </c>
      <c r="M891" t="s">
        <v>438</v>
      </c>
      <c r="N891" t="s">
        <v>33</v>
      </c>
      <c r="O891" t="s">
        <v>51</v>
      </c>
      <c r="P891" t="s">
        <v>35</v>
      </c>
      <c r="Q891" s="1">
        <v>44750</v>
      </c>
      <c r="R891" s="6">
        <f>Data_Table[[#This Row],[Shipping Date]]-Data_Table[[#This Row],[Order Date]]</f>
        <v>9</v>
      </c>
      <c r="S891" s="10">
        <v>3.14</v>
      </c>
      <c r="T891" s="10">
        <v>4.91</v>
      </c>
      <c r="U891" s="10">
        <v>1.77</v>
      </c>
      <c r="V891">
        <v>28</v>
      </c>
      <c r="W891" s="5">
        <v>87.92</v>
      </c>
      <c r="X891" s="3">
        <v>0.08</v>
      </c>
      <c r="Y891" s="5">
        <v>7.03</v>
      </c>
      <c r="Z891" s="5">
        <v>80.89</v>
      </c>
      <c r="AA891" s="5">
        <v>0.5</v>
      </c>
      <c r="AB891" s="5">
        <v>81.39</v>
      </c>
    </row>
    <row r="892" spans="1:28">
      <c r="A892" t="s">
        <v>2013</v>
      </c>
      <c r="B892" s="1">
        <v>44742</v>
      </c>
      <c r="C892" s="6">
        <f t="shared" si="39"/>
        <v>2022</v>
      </c>
      <c r="D892" s="9" t="str">
        <f t="shared" si="40"/>
        <v>Q2</v>
      </c>
      <c r="E892" s="7">
        <f t="shared" si="41"/>
        <v>6</v>
      </c>
      <c r="F892" t="s">
        <v>2014</v>
      </c>
      <c r="G892" t="s">
        <v>930</v>
      </c>
      <c r="H892" t="s">
        <v>39</v>
      </c>
      <c r="I892" t="s">
        <v>39</v>
      </c>
      <c r="J892" t="s">
        <v>72</v>
      </c>
      <c r="K892" t="s">
        <v>416</v>
      </c>
      <c r="L892" t="s">
        <v>48</v>
      </c>
      <c r="M892" t="s">
        <v>442</v>
      </c>
      <c r="N892" t="s">
        <v>33</v>
      </c>
      <c r="O892" t="s">
        <v>58</v>
      </c>
      <c r="P892" t="s">
        <v>35</v>
      </c>
      <c r="Q892" s="1">
        <v>44796</v>
      </c>
      <c r="R892" s="6">
        <f>Data_Table[[#This Row],[Shipping Date]]-Data_Table[[#This Row],[Order Date]]</f>
        <v>54</v>
      </c>
      <c r="S892" s="10">
        <v>13.88</v>
      </c>
      <c r="T892" s="10">
        <v>22.38</v>
      </c>
      <c r="U892" s="10">
        <v>8.5</v>
      </c>
      <c r="V892">
        <v>9</v>
      </c>
      <c r="W892" s="5">
        <v>124.92</v>
      </c>
      <c r="X892" s="3">
        <v>0.03</v>
      </c>
      <c r="Y892" s="5">
        <v>3.75</v>
      </c>
      <c r="Z892" s="5">
        <v>121.17</v>
      </c>
      <c r="AA892" s="5">
        <v>15.1</v>
      </c>
      <c r="AB892" s="5">
        <v>136.27000000000001</v>
      </c>
    </row>
    <row r="893" spans="1:28">
      <c r="A893" t="s">
        <v>2015</v>
      </c>
      <c r="B893" s="1">
        <v>44742</v>
      </c>
      <c r="C893" s="6">
        <f t="shared" si="39"/>
        <v>2022</v>
      </c>
      <c r="D893" s="9" t="str">
        <f t="shared" si="40"/>
        <v>Q2</v>
      </c>
      <c r="E893" s="7">
        <f t="shared" si="41"/>
        <v>6</v>
      </c>
      <c r="F893" t="s">
        <v>2016</v>
      </c>
      <c r="G893" t="s">
        <v>933</v>
      </c>
      <c r="H893" t="s">
        <v>45</v>
      </c>
      <c r="I893" t="s">
        <v>45</v>
      </c>
      <c r="J893" t="s">
        <v>29</v>
      </c>
      <c r="K893" t="s">
        <v>47</v>
      </c>
      <c r="L893" t="s">
        <v>176</v>
      </c>
      <c r="M893" t="s">
        <v>446</v>
      </c>
      <c r="N893" t="s">
        <v>50</v>
      </c>
      <c r="O893" t="s">
        <v>58</v>
      </c>
      <c r="P893" t="s">
        <v>35</v>
      </c>
      <c r="Q893" s="1">
        <v>44746</v>
      </c>
      <c r="R893" s="6">
        <f>Data_Table[[#This Row],[Shipping Date]]-Data_Table[[#This Row],[Order Date]]</f>
        <v>4</v>
      </c>
      <c r="S893" s="10">
        <v>0.24</v>
      </c>
      <c r="T893" s="10">
        <v>1.26</v>
      </c>
      <c r="U893" s="10">
        <v>1.02</v>
      </c>
      <c r="V893">
        <v>47</v>
      </c>
      <c r="W893" s="5">
        <v>11.28</v>
      </c>
      <c r="X893" s="3">
        <v>0</v>
      </c>
      <c r="Y893" s="5">
        <v>0</v>
      </c>
      <c r="Z893" s="5">
        <v>11.28</v>
      </c>
      <c r="AA893" s="5">
        <v>0.7</v>
      </c>
      <c r="AB893" s="5">
        <v>11.98</v>
      </c>
    </row>
    <row r="894" spans="1:28">
      <c r="A894" t="s">
        <v>2017</v>
      </c>
      <c r="B894" s="1">
        <v>44744</v>
      </c>
      <c r="C894" s="6">
        <f t="shared" si="39"/>
        <v>2022</v>
      </c>
      <c r="D894" s="9" t="str">
        <f t="shared" si="40"/>
        <v>Q3</v>
      </c>
      <c r="E894" s="7">
        <f t="shared" si="41"/>
        <v>7</v>
      </c>
      <c r="F894" t="s">
        <v>2018</v>
      </c>
      <c r="G894" t="s">
        <v>936</v>
      </c>
      <c r="H894" t="s">
        <v>27</v>
      </c>
      <c r="I894" t="s">
        <v>28</v>
      </c>
      <c r="J894" t="s">
        <v>107</v>
      </c>
      <c r="K894" t="s">
        <v>47</v>
      </c>
      <c r="L894" t="s">
        <v>176</v>
      </c>
      <c r="M894" t="s">
        <v>449</v>
      </c>
      <c r="N894" t="s">
        <v>57</v>
      </c>
      <c r="O894" t="s">
        <v>58</v>
      </c>
      <c r="P894" t="s">
        <v>35</v>
      </c>
      <c r="Q894" s="1">
        <v>44755</v>
      </c>
      <c r="R894" s="6">
        <f>Data_Table[[#This Row],[Shipping Date]]-Data_Table[[#This Row],[Order Date]]</f>
        <v>11</v>
      </c>
      <c r="S894" s="10">
        <v>1.84</v>
      </c>
      <c r="T894" s="10">
        <v>2.88</v>
      </c>
      <c r="U894" s="10">
        <v>1.04</v>
      </c>
      <c r="V894">
        <v>18</v>
      </c>
      <c r="W894" s="5">
        <v>33.119999999999997</v>
      </c>
      <c r="X894" s="3">
        <v>0.03</v>
      </c>
      <c r="Y894" s="5">
        <v>0.99</v>
      </c>
      <c r="Z894" s="5">
        <v>32.130000000000003</v>
      </c>
      <c r="AA894" s="5">
        <v>0.99</v>
      </c>
      <c r="AB894" s="5">
        <v>33.119999999999997</v>
      </c>
    </row>
    <row r="895" spans="1:28">
      <c r="A895" t="s">
        <v>2019</v>
      </c>
      <c r="B895" s="1">
        <v>44744</v>
      </c>
      <c r="C895" s="6">
        <f t="shared" si="39"/>
        <v>2022</v>
      </c>
      <c r="D895" s="9" t="str">
        <f t="shared" si="40"/>
        <v>Q3</v>
      </c>
      <c r="E895" s="7">
        <f t="shared" si="41"/>
        <v>7</v>
      </c>
      <c r="F895" t="s">
        <v>1777</v>
      </c>
      <c r="G895" t="s">
        <v>939</v>
      </c>
      <c r="H895" t="s">
        <v>39</v>
      </c>
      <c r="I895" t="s">
        <v>39</v>
      </c>
      <c r="J895" t="s">
        <v>29</v>
      </c>
      <c r="K895" t="s">
        <v>433</v>
      </c>
      <c r="L895" t="s">
        <v>73</v>
      </c>
      <c r="M895" t="s">
        <v>452</v>
      </c>
      <c r="N895" t="s">
        <v>50</v>
      </c>
      <c r="O895" t="s">
        <v>41</v>
      </c>
      <c r="P895" t="s">
        <v>35</v>
      </c>
      <c r="Q895" s="1">
        <v>44804</v>
      </c>
      <c r="R895" s="6">
        <f>Data_Table[[#This Row],[Shipping Date]]-Data_Table[[#This Row],[Order Date]]</f>
        <v>60</v>
      </c>
      <c r="S895" s="10">
        <v>1.6</v>
      </c>
      <c r="T895" s="10">
        <v>2.62</v>
      </c>
      <c r="U895" s="10">
        <v>1.02</v>
      </c>
      <c r="V895">
        <v>16</v>
      </c>
      <c r="W895" s="5">
        <v>25.6</v>
      </c>
      <c r="X895" s="3">
        <v>0.09</v>
      </c>
      <c r="Y895" s="5">
        <v>2.2999999999999998</v>
      </c>
      <c r="Z895" s="5">
        <v>23.3</v>
      </c>
      <c r="AA895" s="5">
        <v>0.8</v>
      </c>
      <c r="AB895" s="5">
        <v>24.1</v>
      </c>
    </row>
    <row r="896" spans="1:28">
      <c r="A896" t="s">
        <v>2020</v>
      </c>
      <c r="B896" s="1">
        <v>44745</v>
      </c>
      <c r="C896" s="6">
        <f t="shared" si="39"/>
        <v>2022</v>
      </c>
      <c r="D896" s="9" t="str">
        <f t="shared" si="40"/>
        <v>Q3</v>
      </c>
      <c r="E896" s="7">
        <f t="shared" si="41"/>
        <v>7</v>
      </c>
      <c r="F896" t="s">
        <v>2021</v>
      </c>
      <c r="G896" t="s">
        <v>942</v>
      </c>
      <c r="H896" t="s">
        <v>45</v>
      </c>
      <c r="I896" t="s">
        <v>45</v>
      </c>
      <c r="J896" t="s">
        <v>107</v>
      </c>
      <c r="K896" t="s">
        <v>30</v>
      </c>
      <c r="L896" t="s">
        <v>31</v>
      </c>
      <c r="M896" t="s">
        <v>455</v>
      </c>
      <c r="N896" t="s">
        <v>57</v>
      </c>
      <c r="O896" t="s">
        <v>34</v>
      </c>
      <c r="P896" t="s">
        <v>35</v>
      </c>
      <c r="Q896" s="1">
        <v>44760</v>
      </c>
      <c r="R896" s="6">
        <f>Data_Table[[#This Row],[Shipping Date]]-Data_Table[[#This Row],[Order Date]]</f>
        <v>15</v>
      </c>
      <c r="S896" s="10">
        <v>0.87</v>
      </c>
      <c r="T896" s="10">
        <v>1.81</v>
      </c>
      <c r="U896" s="10">
        <v>0.94</v>
      </c>
      <c r="V896">
        <v>50</v>
      </c>
      <c r="W896" s="5">
        <v>43.5</v>
      </c>
      <c r="X896" s="3">
        <v>0.08</v>
      </c>
      <c r="Y896" s="5">
        <v>3.48</v>
      </c>
      <c r="Z896" s="5">
        <v>40.020000000000003</v>
      </c>
      <c r="AA896" s="5">
        <v>0.75</v>
      </c>
      <c r="AB896" s="5">
        <v>40.770000000000003</v>
      </c>
    </row>
    <row r="897" spans="1:28">
      <c r="A897" t="s">
        <v>2022</v>
      </c>
      <c r="B897" s="1">
        <v>44747</v>
      </c>
      <c r="C897" s="6">
        <f t="shared" si="39"/>
        <v>2022</v>
      </c>
      <c r="D897" s="9" t="str">
        <f t="shared" si="40"/>
        <v>Q3</v>
      </c>
      <c r="E897" s="7">
        <f t="shared" si="41"/>
        <v>7</v>
      </c>
      <c r="F897" t="s">
        <v>1103</v>
      </c>
      <c r="G897" t="s">
        <v>945</v>
      </c>
      <c r="H897" t="s">
        <v>39</v>
      </c>
      <c r="I897" t="s">
        <v>39</v>
      </c>
      <c r="J897" t="s">
        <v>107</v>
      </c>
      <c r="K897" t="s">
        <v>150</v>
      </c>
      <c r="L897" t="s">
        <v>31</v>
      </c>
      <c r="M897" t="s">
        <v>458</v>
      </c>
      <c r="N897" t="s">
        <v>33</v>
      </c>
      <c r="O897" t="s">
        <v>41</v>
      </c>
      <c r="P897" t="s">
        <v>52</v>
      </c>
      <c r="Q897" s="1">
        <v>44802</v>
      </c>
      <c r="R897" s="6">
        <f>Data_Table[[#This Row],[Shipping Date]]-Data_Table[[#This Row],[Order Date]]</f>
        <v>55</v>
      </c>
      <c r="S897" s="10">
        <v>2.2599999999999998</v>
      </c>
      <c r="T897" s="10">
        <v>3.58</v>
      </c>
      <c r="U897" s="10">
        <v>1.32</v>
      </c>
      <c r="V897">
        <v>36</v>
      </c>
      <c r="W897" s="5">
        <v>81.36</v>
      </c>
      <c r="X897" s="3">
        <v>0.04</v>
      </c>
      <c r="Y897" s="5">
        <v>3.25</v>
      </c>
      <c r="Z897" s="5">
        <v>78.11</v>
      </c>
      <c r="AA897" s="5">
        <v>5.47</v>
      </c>
      <c r="AB897" s="5">
        <v>83.58</v>
      </c>
    </row>
    <row r="898" spans="1:28">
      <c r="A898" t="s">
        <v>2023</v>
      </c>
      <c r="B898" s="1">
        <v>44749</v>
      </c>
      <c r="C898" s="6">
        <f t="shared" si="39"/>
        <v>2022</v>
      </c>
      <c r="D898" s="9" t="str">
        <f t="shared" si="40"/>
        <v>Q3</v>
      </c>
      <c r="E898" s="7">
        <f t="shared" si="41"/>
        <v>7</v>
      </c>
      <c r="F898" t="s">
        <v>909</v>
      </c>
      <c r="G898" t="s">
        <v>948</v>
      </c>
      <c r="H898" t="s">
        <v>39</v>
      </c>
      <c r="I898" t="s">
        <v>39</v>
      </c>
      <c r="J898" t="s">
        <v>107</v>
      </c>
      <c r="K898" t="s">
        <v>62</v>
      </c>
      <c r="L898" t="s">
        <v>176</v>
      </c>
      <c r="M898" t="s">
        <v>461</v>
      </c>
      <c r="N898" t="s">
        <v>57</v>
      </c>
      <c r="O898" t="s">
        <v>58</v>
      </c>
      <c r="P898" t="s">
        <v>35</v>
      </c>
      <c r="Q898" s="1">
        <v>44764</v>
      </c>
      <c r="R898" s="6">
        <f>Data_Table[[#This Row],[Shipping Date]]-Data_Table[[#This Row],[Order Date]]</f>
        <v>15</v>
      </c>
      <c r="S898" s="10">
        <v>1.0900000000000001</v>
      </c>
      <c r="T898" s="10">
        <v>1.68</v>
      </c>
      <c r="U898" s="10">
        <v>0.59</v>
      </c>
      <c r="V898">
        <v>50</v>
      </c>
      <c r="W898" s="5">
        <v>54.5</v>
      </c>
      <c r="X898" s="3">
        <v>0.09</v>
      </c>
      <c r="Y898" s="5">
        <v>4.91</v>
      </c>
      <c r="Z898" s="5">
        <v>49.6</v>
      </c>
      <c r="AA898" s="5">
        <v>1</v>
      </c>
      <c r="AB898" s="5">
        <v>50.6</v>
      </c>
    </row>
    <row r="899" spans="1:28">
      <c r="A899" t="s">
        <v>2024</v>
      </c>
      <c r="B899" s="1">
        <v>44753</v>
      </c>
      <c r="C899" s="6">
        <f t="shared" si="39"/>
        <v>2022</v>
      </c>
      <c r="D899" s="9" t="str">
        <f t="shared" si="40"/>
        <v>Q3</v>
      </c>
      <c r="E899" s="7">
        <f t="shared" si="41"/>
        <v>7</v>
      </c>
      <c r="F899" t="s">
        <v>2025</v>
      </c>
      <c r="G899" t="s">
        <v>951</v>
      </c>
      <c r="H899" t="s">
        <v>45</v>
      </c>
      <c r="I899" t="s">
        <v>45</v>
      </c>
      <c r="J899" t="s">
        <v>107</v>
      </c>
      <c r="K899" t="s">
        <v>416</v>
      </c>
      <c r="L899" t="s">
        <v>31</v>
      </c>
      <c r="M899" t="s">
        <v>464</v>
      </c>
      <c r="N899" t="s">
        <v>33</v>
      </c>
      <c r="O899" t="s">
        <v>58</v>
      </c>
      <c r="P899" t="s">
        <v>35</v>
      </c>
      <c r="Q899" s="1">
        <v>44806</v>
      </c>
      <c r="R899" s="6">
        <f>Data_Table[[#This Row],[Shipping Date]]-Data_Table[[#This Row],[Order Date]]</f>
        <v>53</v>
      </c>
      <c r="S899" s="10">
        <v>3.48</v>
      </c>
      <c r="T899" s="10">
        <v>5.43</v>
      </c>
      <c r="U899" s="10">
        <v>1.95</v>
      </c>
      <c r="V899">
        <v>2</v>
      </c>
      <c r="W899" s="5">
        <v>6.96</v>
      </c>
      <c r="X899" s="3">
        <v>0.03</v>
      </c>
      <c r="Y899" s="5">
        <v>0.21</v>
      </c>
      <c r="Z899" s="5">
        <v>6.75</v>
      </c>
      <c r="AA899" s="5">
        <v>0.95</v>
      </c>
      <c r="AB899" s="5">
        <v>7.7</v>
      </c>
    </row>
    <row r="900" spans="1:28">
      <c r="A900" t="s">
        <v>2026</v>
      </c>
      <c r="B900" s="1">
        <v>44754</v>
      </c>
      <c r="C900" s="6">
        <f t="shared" si="39"/>
        <v>2022</v>
      </c>
      <c r="D900" s="9" t="str">
        <f t="shared" si="40"/>
        <v>Q3</v>
      </c>
      <c r="E900" s="7">
        <f t="shared" si="41"/>
        <v>7</v>
      </c>
      <c r="F900" t="s">
        <v>2027</v>
      </c>
      <c r="G900" t="s">
        <v>954</v>
      </c>
      <c r="H900" t="s">
        <v>27</v>
      </c>
      <c r="I900" t="s">
        <v>28</v>
      </c>
      <c r="J900" t="s">
        <v>46</v>
      </c>
      <c r="K900" t="s">
        <v>62</v>
      </c>
      <c r="L900" t="s">
        <v>31</v>
      </c>
      <c r="M900" t="s">
        <v>467</v>
      </c>
      <c r="N900" t="s">
        <v>33</v>
      </c>
      <c r="O900" t="s">
        <v>51</v>
      </c>
      <c r="P900" t="s">
        <v>35</v>
      </c>
      <c r="Q900" s="1">
        <v>44802</v>
      </c>
      <c r="R900" s="6">
        <f>Data_Table[[#This Row],[Shipping Date]]-Data_Table[[#This Row],[Order Date]]</f>
        <v>48</v>
      </c>
      <c r="S900" s="10">
        <v>3.65</v>
      </c>
      <c r="T900" s="10">
        <v>5.98</v>
      </c>
      <c r="U900" s="10">
        <v>2.33</v>
      </c>
      <c r="V900">
        <v>22</v>
      </c>
      <c r="W900" s="5">
        <v>80.3</v>
      </c>
      <c r="X900" s="3">
        <v>7.0000000000000007E-2</v>
      </c>
      <c r="Y900" s="5">
        <v>5.62</v>
      </c>
      <c r="Z900" s="5">
        <v>74.680000000000007</v>
      </c>
      <c r="AA900" s="5">
        <v>1.49</v>
      </c>
      <c r="AB900" s="5">
        <v>76.17</v>
      </c>
    </row>
    <row r="901" spans="1:28">
      <c r="A901" t="s">
        <v>2028</v>
      </c>
      <c r="B901" s="1">
        <v>44758</v>
      </c>
      <c r="C901" s="6">
        <f t="shared" ref="C901:C964" si="42">YEAR(B901)</f>
        <v>2022</v>
      </c>
      <c r="D901" s="9" t="str">
        <f t="shared" ref="D901:D964" si="43">"Q"&amp;ROUNDUP(MONTH(B901)/3,0)</f>
        <v>Q3</v>
      </c>
      <c r="E901" s="7">
        <f t="shared" ref="E901:E964" si="44">MONTH(B901)</f>
        <v>7</v>
      </c>
      <c r="F901" t="s">
        <v>2029</v>
      </c>
      <c r="G901" t="s">
        <v>957</v>
      </c>
      <c r="H901" t="s">
        <v>27</v>
      </c>
      <c r="I901" t="s">
        <v>28</v>
      </c>
      <c r="J901" t="s">
        <v>107</v>
      </c>
      <c r="K901" t="s">
        <v>62</v>
      </c>
      <c r="L901" t="s">
        <v>176</v>
      </c>
      <c r="M901" t="s">
        <v>470</v>
      </c>
      <c r="N901" t="s">
        <v>33</v>
      </c>
      <c r="O901" t="s">
        <v>58</v>
      </c>
      <c r="P901" t="s">
        <v>35</v>
      </c>
      <c r="Q901" s="1">
        <v>44806</v>
      </c>
      <c r="R901" s="6">
        <f>Data_Table[[#This Row],[Shipping Date]]-Data_Table[[#This Row],[Order Date]]</f>
        <v>48</v>
      </c>
      <c r="S901" s="10">
        <v>32.020000000000003</v>
      </c>
      <c r="T901" s="10">
        <v>152.47999999999999</v>
      </c>
      <c r="U901" s="10">
        <v>120.46</v>
      </c>
      <c r="V901">
        <v>2</v>
      </c>
      <c r="W901" s="5">
        <v>64.040000000000006</v>
      </c>
      <c r="X901" s="3">
        <v>0.03</v>
      </c>
      <c r="Y901" s="5">
        <v>1.92</v>
      </c>
      <c r="Z901" s="5">
        <v>62.12</v>
      </c>
      <c r="AA901" s="5">
        <v>4</v>
      </c>
      <c r="AB901" s="5">
        <v>66.12</v>
      </c>
    </row>
    <row r="902" spans="1:28">
      <c r="A902" t="s">
        <v>2030</v>
      </c>
      <c r="B902" s="1">
        <v>44759</v>
      </c>
      <c r="C902" s="6">
        <f t="shared" si="42"/>
        <v>2022</v>
      </c>
      <c r="D902" s="9" t="str">
        <f t="shared" si="43"/>
        <v>Q3</v>
      </c>
      <c r="E902" s="7">
        <f t="shared" si="44"/>
        <v>7</v>
      </c>
      <c r="F902" t="s">
        <v>2031</v>
      </c>
      <c r="G902" t="s">
        <v>960</v>
      </c>
      <c r="H902" t="s">
        <v>39</v>
      </c>
      <c r="I902" t="s">
        <v>39</v>
      </c>
      <c r="J902" t="s">
        <v>29</v>
      </c>
      <c r="K902" t="s">
        <v>167</v>
      </c>
      <c r="L902" t="s">
        <v>31</v>
      </c>
      <c r="M902" t="s">
        <v>473</v>
      </c>
      <c r="N902" t="s">
        <v>50</v>
      </c>
      <c r="O902" t="s">
        <v>34</v>
      </c>
      <c r="P902" t="s">
        <v>35</v>
      </c>
      <c r="Q902" s="1">
        <v>44775</v>
      </c>
      <c r="R902" s="6">
        <f>Data_Table[[#This Row],[Shipping Date]]-Data_Table[[#This Row],[Order Date]]</f>
        <v>16</v>
      </c>
      <c r="S902" s="10">
        <v>0.93</v>
      </c>
      <c r="T902" s="10">
        <v>1.6</v>
      </c>
      <c r="U902" s="10">
        <v>0.67</v>
      </c>
      <c r="V902">
        <v>39</v>
      </c>
      <c r="W902" s="5">
        <v>36.270000000000003</v>
      </c>
      <c r="X902" s="3">
        <v>0.1</v>
      </c>
      <c r="Y902" s="5">
        <v>3.63</v>
      </c>
      <c r="Z902" s="5">
        <v>32.64</v>
      </c>
      <c r="AA902" s="5">
        <v>1.29</v>
      </c>
      <c r="AB902" s="5">
        <v>33.93</v>
      </c>
    </row>
    <row r="903" spans="1:28">
      <c r="A903" t="s">
        <v>2032</v>
      </c>
      <c r="B903" s="1">
        <v>44769</v>
      </c>
      <c r="C903" s="6">
        <f t="shared" si="42"/>
        <v>2022</v>
      </c>
      <c r="D903" s="9" t="str">
        <f t="shared" si="43"/>
        <v>Q3</v>
      </c>
      <c r="E903" s="7">
        <f t="shared" si="44"/>
        <v>7</v>
      </c>
      <c r="F903" t="s">
        <v>2033</v>
      </c>
      <c r="G903" t="s">
        <v>963</v>
      </c>
      <c r="H903" t="s">
        <v>45</v>
      </c>
      <c r="I903" t="s">
        <v>45</v>
      </c>
      <c r="J903" t="s">
        <v>107</v>
      </c>
      <c r="K903" t="s">
        <v>150</v>
      </c>
      <c r="L903" t="s">
        <v>73</v>
      </c>
      <c r="M903" t="s">
        <v>476</v>
      </c>
      <c r="N903" t="s">
        <v>57</v>
      </c>
      <c r="O903" t="s">
        <v>34</v>
      </c>
      <c r="P903" t="s">
        <v>35</v>
      </c>
      <c r="Q903" s="1">
        <v>44822</v>
      </c>
      <c r="R903" s="6">
        <f>Data_Table[[#This Row],[Shipping Date]]-Data_Table[[#This Row],[Order Date]]</f>
        <v>53</v>
      </c>
      <c r="S903" s="10">
        <v>269.99</v>
      </c>
      <c r="T903" s="10">
        <v>449.99</v>
      </c>
      <c r="U903" s="10">
        <v>180</v>
      </c>
      <c r="V903">
        <v>3</v>
      </c>
      <c r="W903" s="5">
        <v>809.97</v>
      </c>
      <c r="X903" s="3">
        <v>0.06</v>
      </c>
      <c r="Y903" s="5">
        <v>48.6</v>
      </c>
      <c r="Z903" s="5">
        <v>761.37</v>
      </c>
      <c r="AA903" s="5">
        <v>24.49</v>
      </c>
      <c r="AB903" s="5">
        <v>785.86</v>
      </c>
    </row>
    <row r="904" spans="1:28">
      <c r="A904" t="s">
        <v>2034</v>
      </c>
      <c r="B904" s="1">
        <v>44770</v>
      </c>
      <c r="C904" s="6">
        <f t="shared" si="42"/>
        <v>2022</v>
      </c>
      <c r="D904" s="9" t="str">
        <f t="shared" si="43"/>
        <v>Q3</v>
      </c>
      <c r="E904" s="7">
        <f t="shared" si="44"/>
        <v>7</v>
      </c>
      <c r="F904" t="s">
        <v>2035</v>
      </c>
      <c r="G904" t="s">
        <v>966</v>
      </c>
      <c r="H904" t="s">
        <v>27</v>
      </c>
      <c r="I904" t="s">
        <v>28</v>
      </c>
      <c r="J904" t="s">
        <v>107</v>
      </c>
      <c r="K904" t="s">
        <v>125</v>
      </c>
      <c r="L904" t="s">
        <v>31</v>
      </c>
      <c r="M904" t="s">
        <v>480</v>
      </c>
      <c r="N904" t="s">
        <v>50</v>
      </c>
      <c r="O904" t="s">
        <v>34</v>
      </c>
      <c r="P904" t="s">
        <v>35</v>
      </c>
      <c r="Q904" s="1">
        <v>44828</v>
      </c>
      <c r="R904" s="6">
        <f>Data_Table[[#This Row],[Shipping Date]]-Data_Table[[#This Row],[Order Date]]</f>
        <v>58</v>
      </c>
      <c r="S904" s="10">
        <v>13.88</v>
      </c>
      <c r="T904" s="10">
        <v>22.38</v>
      </c>
      <c r="U904" s="10">
        <v>8.5</v>
      </c>
      <c r="V904">
        <v>18</v>
      </c>
      <c r="W904" s="5">
        <v>249.84</v>
      </c>
      <c r="X904" s="3">
        <v>0.05</v>
      </c>
      <c r="Y904" s="5">
        <v>12.49</v>
      </c>
      <c r="Z904" s="5">
        <v>237.35</v>
      </c>
      <c r="AA904" s="5">
        <v>15.1</v>
      </c>
      <c r="AB904" s="5">
        <v>252.45</v>
      </c>
    </row>
    <row r="905" spans="1:28">
      <c r="A905" t="s">
        <v>2036</v>
      </c>
      <c r="B905" s="1">
        <v>44775</v>
      </c>
      <c r="C905" s="6">
        <f t="shared" si="42"/>
        <v>2022</v>
      </c>
      <c r="D905" s="9" t="str">
        <f t="shared" si="43"/>
        <v>Q3</v>
      </c>
      <c r="E905" s="7">
        <f t="shared" si="44"/>
        <v>8</v>
      </c>
      <c r="F905" t="s">
        <v>2037</v>
      </c>
      <c r="G905" t="s">
        <v>969</v>
      </c>
      <c r="H905" t="s">
        <v>27</v>
      </c>
      <c r="I905" t="s">
        <v>28</v>
      </c>
      <c r="J905" t="s">
        <v>107</v>
      </c>
      <c r="K905" t="s">
        <v>90</v>
      </c>
      <c r="L905" t="s">
        <v>31</v>
      </c>
      <c r="M905" t="s">
        <v>483</v>
      </c>
      <c r="N905" t="s">
        <v>57</v>
      </c>
      <c r="O905" t="s">
        <v>34</v>
      </c>
      <c r="P905" t="s">
        <v>35</v>
      </c>
      <c r="Q905" s="1">
        <v>44799</v>
      </c>
      <c r="R905" s="6">
        <f>Data_Table[[#This Row],[Shipping Date]]-Data_Table[[#This Row],[Order Date]]</f>
        <v>24</v>
      </c>
      <c r="S905" s="10">
        <v>178.83</v>
      </c>
      <c r="T905" s="10">
        <v>415.88</v>
      </c>
      <c r="U905" s="10">
        <v>237.05</v>
      </c>
      <c r="V905">
        <v>4</v>
      </c>
      <c r="W905" s="5">
        <v>715.32</v>
      </c>
      <c r="X905" s="3">
        <v>0.04</v>
      </c>
      <c r="Y905" s="5">
        <v>28.61</v>
      </c>
      <c r="Z905" s="5">
        <v>686.71</v>
      </c>
      <c r="AA905" s="5">
        <v>11.37</v>
      </c>
      <c r="AB905" s="5">
        <v>698.08</v>
      </c>
    </row>
    <row r="906" spans="1:28">
      <c r="A906" t="s">
        <v>2038</v>
      </c>
      <c r="B906" s="1">
        <v>44776</v>
      </c>
      <c r="C906" s="6">
        <f t="shared" si="42"/>
        <v>2022</v>
      </c>
      <c r="D906" s="9" t="str">
        <f t="shared" si="43"/>
        <v>Q3</v>
      </c>
      <c r="E906" s="7">
        <f t="shared" si="44"/>
        <v>8</v>
      </c>
      <c r="F906" t="s">
        <v>2039</v>
      </c>
      <c r="G906" t="s">
        <v>972</v>
      </c>
      <c r="H906" t="s">
        <v>39</v>
      </c>
      <c r="I906" t="s">
        <v>39</v>
      </c>
      <c r="J906" t="s">
        <v>46</v>
      </c>
      <c r="K906" t="s">
        <v>125</v>
      </c>
      <c r="L906" t="s">
        <v>31</v>
      </c>
      <c r="M906" t="s">
        <v>486</v>
      </c>
      <c r="N906" t="s">
        <v>33</v>
      </c>
      <c r="O906" t="s">
        <v>41</v>
      </c>
      <c r="P906" t="s">
        <v>35</v>
      </c>
      <c r="Q906" s="1">
        <v>44799</v>
      </c>
      <c r="R906" s="6">
        <f>Data_Table[[#This Row],[Shipping Date]]-Data_Table[[#This Row],[Order Date]]</f>
        <v>23</v>
      </c>
      <c r="S906" s="10">
        <v>4.79</v>
      </c>
      <c r="T906" s="10">
        <v>11.97</v>
      </c>
      <c r="U906" s="10">
        <v>7.18</v>
      </c>
      <c r="V906">
        <v>49</v>
      </c>
      <c r="W906" s="5">
        <v>234.71</v>
      </c>
      <c r="X906" s="3">
        <v>0.09</v>
      </c>
      <c r="Y906" s="5">
        <v>21.12</v>
      </c>
      <c r="Z906" s="5">
        <v>213.59</v>
      </c>
      <c r="AA906" s="5">
        <v>5.81</v>
      </c>
      <c r="AB906" s="5">
        <v>219.4</v>
      </c>
    </row>
    <row r="907" spans="1:28">
      <c r="A907" t="s">
        <v>2040</v>
      </c>
      <c r="B907" s="1">
        <v>44777</v>
      </c>
      <c r="C907" s="6">
        <f t="shared" si="42"/>
        <v>2022</v>
      </c>
      <c r="D907" s="9" t="str">
        <f t="shared" si="43"/>
        <v>Q3</v>
      </c>
      <c r="E907" s="7">
        <f t="shared" si="44"/>
        <v>8</v>
      </c>
      <c r="F907" t="s">
        <v>2041</v>
      </c>
      <c r="G907" t="s">
        <v>975</v>
      </c>
      <c r="H907" t="s">
        <v>45</v>
      </c>
      <c r="I907" t="s">
        <v>45</v>
      </c>
      <c r="J907" t="s">
        <v>29</v>
      </c>
      <c r="K907" t="s">
        <v>167</v>
      </c>
      <c r="L907" t="s">
        <v>176</v>
      </c>
      <c r="M907" t="s">
        <v>489</v>
      </c>
      <c r="N907" t="s">
        <v>57</v>
      </c>
      <c r="O907" t="s">
        <v>51</v>
      </c>
      <c r="P907" t="s">
        <v>35</v>
      </c>
      <c r="Q907" s="1">
        <v>44784</v>
      </c>
      <c r="R907" s="6">
        <f>Data_Table[[#This Row],[Shipping Date]]-Data_Table[[#This Row],[Order Date]]</f>
        <v>7</v>
      </c>
      <c r="S907" s="10">
        <v>54.52</v>
      </c>
      <c r="T907" s="10">
        <v>100.97</v>
      </c>
      <c r="U907" s="10">
        <v>46.45</v>
      </c>
      <c r="V907">
        <v>41</v>
      </c>
      <c r="W907" s="5">
        <v>2235.3200000000002</v>
      </c>
      <c r="X907" s="3">
        <v>0.03</v>
      </c>
      <c r="Y907" s="5">
        <v>67.06</v>
      </c>
      <c r="Z907" s="5">
        <v>2168.2600000000002</v>
      </c>
      <c r="AA907" s="5">
        <v>7.18</v>
      </c>
      <c r="AB907" s="5">
        <v>2175.44</v>
      </c>
    </row>
    <row r="908" spans="1:28">
      <c r="A908" t="s">
        <v>2042</v>
      </c>
      <c r="B908" s="1">
        <v>44778</v>
      </c>
      <c r="C908" s="6">
        <f t="shared" si="42"/>
        <v>2022</v>
      </c>
      <c r="D908" s="9" t="str">
        <f t="shared" si="43"/>
        <v>Q3</v>
      </c>
      <c r="E908" s="7">
        <f t="shared" si="44"/>
        <v>8</v>
      </c>
      <c r="F908" t="s">
        <v>2043</v>
      </c>
      <c r="G908" t="s">
        <v>978</v>
      </c>
      <c r="H908" t="s">
        <v>27</v>
      </c>
      <c r="I908" t="s">
        <v>28</v>
      </c>
      <c r="J908" t="s">
        <v>29</v>
      </c>
      <c r="K908" t="s">
        <v>66</v>
      </c>
      <c r="L908" t="s">
        <v>176</v>
      </c>
      <c r="M908" t="s">
        <v>492</v>
      </c>
      <c r="N908" t="s">
        <v>33</v>
      </c>
      <c r="O908" t="s">
        <v>58</v>
      </c>
      <c r="P908" t="s">
        <v>35</v>
      </c>
      <c r="Q908" s="1">
        <v>44788</v>
      </c>
      <c r="R908" s="6">
        <f>Data_Table[[#This Row],[Shipping Date]]-Data_Table[[#This Row],[Order Date]]</f>
        <v>10</v>
      </c>
      <c r="S908" s="10">
        <v>1.17</v>
      </c>
      <c r="T908" s="10">
        <v>2.78</v>
      </c>
      <c r="U908" s="10">
        <v>1.61</v>
      </c>
      <c r="V908">
        <v>6</v>
      </c>
      <c r="W908" s="5">
        <v>7.02</v>
      </c>
      <c r="X908" s="3">
        <v>0.01</v>
      </c>
      <c r="Y908" s="5">
        <v>7.0000000000000007E-2</v>
      </c>
      <c r="Z908" s="5">
        <v>6.95</v>
      </c>
      <c r="AA908" s="5">
        <v>1.2</v>
      </c>
      <c r="AB908" s="5">
        <v>8.15</v>
      </c>
    </row>
    <row r="909" spans="1:28">
      <c r="A909" t="s">
        <v>2044</v>
      </c>
      <c r="B909" s="1">
        <v>44780</v>
      </c>
      <c r="C909" s="6">
        <f t="shared" si="42"/>
        <v>2022</v>
      </c>
      <c r="D909" s="9" t="str">
        <f t="shared" si="43"/>
        <v>Q3</v>
      </c>
      <c r="E909" s="7">
        <f t="shared" si="44"/>
        <v>8</v>
      </c>
      <c r="F909" t="s">
        <v>2045</v>
      </c>
      <c r="G909" t="s">
        <v>981</v>
      </c>
      <c r="H909" t="s">
        <v>39</v>
      </c>
      <c r="I909" t="s">
        <v>39</v>
      </c>
      <c r="J909" t="s">
        <v>72</v>
      </c>
      <c r="K909" t="s">
        <v>125</v>
      </c>
      <c r="L909" t="s">
        <v>31</v>
      </c>
      <c r="M909" t="s">
        <v>495</v>
      </c>
      <c r="N909" t="s">
        <v>50</v>
      </c>
      <c r="O909" t="s">
        <v>51</v>
      </c>
      <c r="P909" t="s">
        <v>35</v>
      </c>
      <c r="Q909" s="1">
        <v>44823</v>
      </c>
      <c r="R909" s="6">
        <f>Data_Table[[#This Row],[Shipping Date]]-Data_Table[[#This Row],[Order Date]]</f>
        <v>43</v>
      </c>
      <c r="S909" s="10">
        <v>52.04</v>
      </c>
      <c r="T909" s="10">
        <v>83.93</v>
      </c>
      <c r="U909" s="10">
        <v>31.89</v>
      </c>
      <c r="V909">
        <v>37</v>
      </c>
      <c r="W909" s="5">
        <v>1925.48</v>
      </c>
      <c r="X909" s="3">
        <v>0.03</v>
      </c>
      <c r="Y909" s="5">
        <v>57.76</v>
      </c>
      <c r="Z909" s="5">
        <v>1867.72</v>
      </c>
      <c r="AA909" s="5">
        <v>19.989999999999998</v>
      </c>
      <c r="AB909" s="5">
        <v>1887.71</v>
      </c>
    </row>
    <row r="910" spans="1:28">
      <c r="A910" t="s">
        <v>2046</v>
      </c>
      <c r="B910" s="1">
        <v>44781</v>
      </c>
      <c r="C910" s="6">
        <f t="shared" si="42"/>
        <v>2022</v>
      </c>
      <c r="D910" s="9" t="str">
        <f t="shared" si="43"/>
        <v>Q3</v>
      </c>
      <c r="E910" s="7">
        <f t="shared" si="44"/>
        <v>8</v>
      </c>
      <c r="F910" t="s">
        <v>2047</v>
      </c>
      <c r="G910" t="s">
        <v>984</v>
      </c>
      <c r="H910" t="s">
        <v>45</v>
      </c>
      <c r="I910" t="s">
        <v>45</v>
      </c>
      <c r="J910" t="s">
        <v>107</v>
      </c>
      <c r="K910" t="s">
        <v>125</v>
      </c>
      <c r="L910" t="s">
        <v>176</v>
      </c>
      <c r="M910" t="s">
        <v>498</v>
      </c>
      <c r="N910" t="s">
        <v>57</v>
      </c>
      <c r="O910" t="s">
        <v>34</v>
      </c>
      <c r="P910" t="s">
        <v>35</v>
      </c>
      <c r="Q910" s="1">
        <v>44809</v>
      </c>
      <c r="R910" s="6">
        <f>Data_Table[[#This Row],[Shipping Date]]-Data_Table[[#This Row],[Order Date]]</f>
        <v>28</v>
      </c>
      <c r="S910" s="10">
        <v>2.4500000000000002</v>
      </c>
      <c r="T910" s="10">
        <v>3.89</v>
      </c>
      <c r="U910" s="10">
        <v>1.44</v>
      </c>
      <c r="V910">
        <v>18</v>
      </c>
      <c r="W910" s="5">
        <v>44.1</v>
      </c>
      <c r="X910" s="3">
        <v>0.04</v>
      </c>
      <c r="Y910" s="5">
        <v>1.76</v>
      </c>
      <c r="Z910" s="5">
        <v>42.34</v>
      </c>
      <c r="AA910" s="5">
        <v>7.01</v>
      </c>
      <c r="AB910" s="5">
        <v>49.35</v>
      </c>
    </row>
    <row r="911" spans="1:28">
      <c r="A911" t="s">
        <v>2048</v>
      </c>
      <c r="B911" s="1">
        <v>44784</v>
      </c>
      <c r="C911" s="6">
        <f t="shared" si="42"/>
        <v>2022</v>
      </c>
      <c r="D911" s="9" t="str">
        <f t="shared" si="43"/>
        <v>Q3</v>
      </c>
      <c r="E911" s="7">
        <f t="shared" si="44"/>
        <v>8</v>
      </c>
      <c r="F911" t="s">
        <v>2049</v>
      </c>
      <c r="G911" t="s">
        <v>987</v>
      </c>
      <c r="H911" t="s">
        <v>27</v>
      </c>
      <c r="I911" t="s">
        <v>28</v>
      </c>
      <c r="J911" t="s">
        <v>72</v>
      </c>
      <c r="K911" t="s">
        <v>433</v>
      </c>
      <c r="L911" t="s">
        <v>176</v>
      </c>
      <c r="M911" t="s">
        <v>501</v>
      </c>
      <c r="N911" t="s">
        <v>33</v>
      </c>
      <c r="O911" t="s">
        <v>41</v>
      </c>
      <c r="P911" t="s">
        <v>35</v>
      </c>
      <c r="Q911" s="1">
        <v>44829</v>
      </c>
      <c r="R911" s="6">
        <f>Data_Table[[#This Row],[Shipping Date]]-Data_Table[[#This Row],[Order Date]]</f>
        <v>45</v>
      </c>
      <c r="S911" s="10">
        <v>2.29</v>
      </c>
      <c r="T911" s="10">
        <v>3.69</v>
      </c>
      <c r="U911" s="10">
        <v>1.4</v>
      </c>
      <c r="V911">
        <v>13</v>
      </c>
      <c r="W911" s="5">
        <v>29.77</v>
      </c>
      <c r="X911" s="3">
        <v>0.04</v>
      </c>
      <c r="Y911" s="5">
        <v>1.19</v>
      </c>
      <c r="Z911" s="5">
        <v>28.58</v>
      </c>
      <c r="AA911" s="5">
        <v>0.5</v>
      </c>
      <c r="AB911" s="5">
        <v>29.08</v>
      </c>
    </row>
    <row r="912" spans="1:28">
      <c r="A912" t="s">
        <v>2050</v>
      </c>
      <c r="B912" s="1">
        <v>44784</v>
      </c>
      <c r="C912" s="6">
        <f t="shared" si="42"/>
        <v>2022</v>
      </c>
      <c r="D912" s="9" t="str">
        <f t="shared" si="43"/>
        <v>Q3</v>
      </c>
      <c r="E912" s="7">
        <f t="shared" si="44"/>
        <v>8</v>
      </c>
      <c r="F912" t="s">
        <v>2051</v>
      </c>
      <c r="G912" t="s">
        <v>990</v>
      </c>
      <c r="H912" t="s">
        <v>39</v>
      </c>
      <c r="I912" t="s">
        <v>39</v>
      </c>
      <c r="J912" t="s">
        <v>29</v>
      </c>
      <c r="K912" t="s">
        <v>433</v>
      </c>
      <c r="L912" t="s">
        <v>31</v>
      </c>
      <c r="M912" t="s">
        <v>504</v>
      </c>
      <c r="N912" t="s">
        <v>57</v>
      </c>
      <c r="O912" t="s">
        <v>51</v>
      </c>
      <c r="P912" t="s">
        <v>35</v>
      </c>
      <c r="Q912" s="1">
        <v>44794</v>
      </c>
      <c r="R912" s="6">
        <f>Data_Table[[#This Row],[Shipping Date]]-Data_Table[[#This Row],[Order Date]]</f>
        <v>10</v>
      </c>
      <c r="S912" s="10">
        <v>0.24</v>
      </c>
      <c r="T912" s="10">
        <v>1.26</v>
      </c>
      <c r="U912" s="10">
        <v>1.02</v>
      </c>
      <c r="V912">
        <v>34</v>
      </c>
      <c r="W912" s="5">
        <v>8.16</v>
      </c>
      <c r="X912" s="3">
        <v>0</v>
      </c>
      <c r="Y912" s="5">
        <v>0</v>
      </c>
      <c r="Z912" s="5">
        <v>8.16</v>
      </c>
      <c r="AA912" s="5">
        <v>0.7</v>
      </c>
      <c r="AB912" s="5">
        <v>8.86</v>
      </c>
    </row>
    <row r="913" spans="1:28">
      <c r="A913" t="s">
        <v>2052</v>
      </c>
      <c r="B913" s="1">
        <v>44788</v>
      </c>
      <c r="C913" s="6">
        <f t="shared" si="42"/>
        <v>2022</v>
      </c>
      <c r="D913" s="9" t="str">
        <f t="shared" si="43"/>
        <v>Q3</v>
      </c>
      <c r="E913" s="7">
        <f t="shared" si="44"/>
        <v>8</v>
      </c>
      <c r="F913" t="s">
        <v>2053</v>
      </c>
      <c r="G913" t="s">
        <v>993</v>
      </c>
      <c r="H913" t="s">
        <v>45</v>
      </c>
      <c r="I913" t="s">
        <v>45</v>
      </c>
      <c r="J913" t="s">
        <v>29</v>
      </c>
      <c r="K913" t="s">
        <v>525</v>
      </c>
      <c r="L913" t="s">
        <v>48</v>
      </c>
      <c r="M913" t="s">
        <v>507</v>
      </c>
      <c r="N913" t="s">
        <v>33</v>
      </c>
      <c r="O913" t="s">
        <v>58</v>
      </c>
      <c r="P913" t="s">
        <v>52</v>
      </c>
      <c r="Q913" s="1">
        <v>44825</v>
      </c>
      <c r="R913" s="6">
        <f>Data_Table[[#This Row],[Shipping Date]]-Data_Table[[#This Row],[Order Date]]</f>
        <v>37</v>
      </c>
      <c r="S913" s="10">
        <v>2.4500000000000002</v>
      </c>
      <c r="T913" s="10">
        <v>3.89</v>
      </c>
      <c r="U913" s="10">
        <v>1.44</v>
      </c>
      <c r="V913">
        <v>30</v>
      </c>
      <c r="W913" s="5">
        <v>73.5</v>
      </c>
      <c r="X913" s="3">
        <v>0.09</v>
      </c>
      <c r="Y913" s="5">
        <v>6.62</v>
      </c>
      <c r="Z913" s="5">
        <v>66.89</v>
      </c>
      <c r="AA913" s="5">
        <v>7.01</v>
      </c>
      <c r="AB913" s="5">
        <v>73.900000000000006</v>
      </c>
    </row>
    <row r="914" spans="1:28">
      <c r="A914" t="s">
        <v>2054</v>
      </c>
      <c r="B914" s="1">
        <v>44790</v>
      </c>
      <c r="C914" s="6">
        <f t="shared" si="42"/>
        <v>2022</v>
      </c>
      <c r="D914" s="9" t="str">
        <f t="shared" si="43"/>
        <v>Q3</v>
      </c>
      <c r="E914" s="7">
        <f t="shared" si="44"/>
        <v>8</v>
      </c>
      <c r="F914" t="s">
        <v>2055</v>
      </c>
      <c r="G914" t="s">
        <v>996</v>
      </c>
      <c r="H914" t="s">
        <v>27</v>
      </c>
      <c r="I914" t="s">
        <v>28</v>
      </c>
      <c r="J914" t="s">
        <v>72</v>
      </c>
      <c r="K914" t="s">
        <v>62</v>
      </c>
      <c r="L914" t="s">
        <v>176</v>
      </c>
      <c r="M914" t="s">
        <v>510</v>
      </c>
      <c r="N914" t="s">
        <v>50</v>
      </c>
      <c r="O914" t="s">
        <v>34</v>
      </c>
      <c r="P914" t="s">
        <v>35</v>
      </c>
      <c r="Q914" s="1">
        <v>44818</v>
      </c>
      <c r="R914" s="6">
        <f>Data_Table[[#This Row],[Shipping Date]]-Data_Table[[#This Row],[Order Date]]</f>
        <v>28</v>
      </c>
      <c r="S914" s="10">
        <v>2.9</v>
      </c>
      <c r="T914" s="10">
        <v>4.76</v>
      </c>
      <c r="U914" s="10">
        <v>1.86</v>
      </c>
      <c r="V914">
        <v>1</v>
      </c>
      <c r="W914" s="5">
        <v>2.9</v>
      </c>
      <c r="X914" s="3">
        <v>0.02</v>
      </c>
      <c r="Y914" s="5">
        <v>0.06</v>
      </c>
      <c r="Z914" s="5">
        <v>2.84</v>
      </c>
      <c r="AA914" s="5">
        <v>0.88</v>
      </c>
      <c r="AB914" s="5">
        <v>3.72</v>
      </c>
    </row>
    <row r="915" spans="1:28">
      <c r="A915" t="s">
        <v>2056</v>
      </c>
      <c r="B915" s="1">
        <v>44791</v>
      </c>
      <c r="C915" s="6">
        <f t="shared" si="42"/>
        <v>2022</v>
      </c>
      <c r="D915" s="9" t="str">
        <f t="shared" si="43"/>
        <v>Q3</v>
      </c>
      <c r="E915" s="7">
        <f t="shared" si="44"/>
        <v>8</v>
      </c>
      <c r="F915" t="s">
        <v>2057</v>
      </c>
      <c r="G915" t="s">
        <v>999</v>
      </c>
      <c r="H915" t="s">
        <v>39</v>
      </c>
      <c r="I915" t="s">
        <v>39</v>
      </c>
      <c r="J915" t="s">
        <v>107</v>
      </c>
      <c r="K915" t="s">
        <v>47</v>
      </c>
      <c r="L915" t="s">
        <v>176</v>
      </c>
      <c r="M915" t="s">
        <v>513</v>
      </c>
      <c r="N915" t="s">
        <v>57</v>
      </c>
      <c r="O915" t="s">
        <v>41</v>
      </c>
      <c r="P915" t="s">
        <v>52</v>
      </c>
      <c r="Q915" s="1">
        <v>44845</v>
      </c>
      <c r="R915" s="6">
        <f>Data_Table[[#This Row],[Shipping Date]]-Data_Table[[#This Row],[Order Date]]</f>
        <v>54</v>
      </c>
      <c r="S915" s="10">
        <v>4.53</v>
      </c>
      <c r="T915" s="10">
        <v>7.3</v>
      </c>
      <c r="U915" s="10">
        <v>2.77</v>
      </c>
      <c r="V915">
        <v>41</v>
      </c>
      <c r="W915" s="5">
        <v>185.73</v>
      </c>
      <c r="X915" s="3">
        <v>0.05</v>
      </c>
      <c r="Y915" s="5">
        <v>9.2899999999999991</v>
      </c>
      <c r="Z915" s="5">
        <v>176.44</v>
      </c>
      <c r="AA915" s="5">
        <v>7.72</v>
      </c>
      <c r="AB915" s="5">
        <v>184.16</v>
      </c>
    </row>
    <row r="916" spans="1:28">
      <c r="A916" t="s">
        <v>2058</v>
      </c>
      <c r="B916" s="1">
        <v>44791</v>
      </c>
      <c r="C916" s="6">
        <f t="shared" si="42"/>
        <v>2022</v>
      </c>
      <c r="D916" s="9" t="str">
        <f t="shared" si="43"/>
        <v>Q3</v>
      </c>
      <c r="E916" s="7">
        <f t="shared" si="44"/>
        <v>8</v>
      </c>
      <c r="F916" t="s">
        <v>2059</v>
      </c>
      <c r="G916" t="s">
        <v>1002</v>
      </c>
      <c r="H916" t="s">
        <v>45</v>
      </c>
      <c r="I916" t="s">
        <v>45</v>
      </c>
      <c r="J916" t="s">
        <v>107</v>
      </c>
      <c r="K916" t="s">
        <v>62</v>
      </c>
      <c r="L916" t="s">
        <v>48</v>
      </c>
      <c r="M916" t="s">
        <v>516</v>
      </c>
      <c r="N916" t="s">
        <v>33</v>
      </c>
      <c r="O916" t="s">
        <v>51</v>
      </c>
      <c r="P916" t="s">
        <v>35</v>
      </c>
      <c r="Q916" s="1">
        <v>44792</v>
      </c>
      <c r="R916" s="6">
        <f>Data_Table[[#This Row],[Shipping Date]]-Data_Table[[#This Row],[Order Date]]</f>
        <v>1</v>
      </c>
      <c r="S916" s="10">
        <v>2.25</v>
      </c>
      <c r="T916" s="10">
        <v>3.69</v>
      </c>
      <c r="U916" s="10">
        <v>1.44</v>
      </c>
      <c r="V916">
        <v>16</v>
      </c>
      <c r="W916" s="5">
        <v>36</v>
      </c>
      <c r="X916" s="3">
        <v>0.02</v>
      </c>
      <c r="Y916" s="5">
        <v>0.72</v>
      </c>
      <c r="Z916" s="5">
        <v>35.28</v>
      </c>
      <c r="AA916" s="5">
        <v>2.5</v>
      </c>
      <c r="AB916" s="5">
        <v>37.78</v>
      </c>
    </row>
    <row r="917" spans="1:28">
      <c r="A917" t="s">
        <v>2060</v>
      </c>
      <c r="B917" s="1">
        <v>44793</v>
      </c>
      <c r="C917" s="6">
        <f t="shared" si="42"/>
        <v>2022</v>
      </c>
      <c r="D917" s="9" t="str">
        <f t="shared" si="43"/>
        <v>Q3</v>
      </c>
      <c r="E917" s="7">
        <f t="shared" si="44"/>
        <v>8</v>
      </c>
      <c r="F917" t="s">
        <v>2061</v>
      </c>
      <c r="G917" t="s">
        <v>1005</v>
      </c>
      <c r="H917" t="s">
        <v>27</v>
      </c>
      <c r="I917" t="s">
        <v>28</v>
      </c>
      <c r="J917" t="s">
        <v>72</v>
      </c>
      <c r="K917" t="s">
        <v>90</v>
      </c>
      <c r="L917" t="s">
        <v>48</v>
      </c>
      <c r="M917" t="s">
        <v>519</v>
      </c>
      <c r="N917" t="s">
        <v>33</v>
      </c>
      <c r="O917" t="s">
        <v>58</v>
      </c>
      <c r="P917" t="s">
        <v>35</v>
      </c>
      <c r="Q917" s="1">
        <v>44829</v>
      </c>
      <c r="R917" s="6">
        <f>Data_Table[[#This Row],[Shipping Date]]-Data_Table[[#This Row],[Order Date]]</f>
        <v>36</v>
      </c>
      <c r="S917" s="10">
        <v>2.31</v>
      </c>
      <c r="T917" s="10">
        <v>3.78</v>
      </c>
      <c r="U917" s="10">
        <v>1.47</v>
      </c>
      <c r="V917">
        <v>28</v>
      </c>
      <c r="W917" s="5">
        <v>64.680000000000007</v>
      </c>
      <c r="X917" s="3">
        <v>0.06</v>
      </c>
      <c r="Y917" s="5">
        <v>3.88</v>
      </c>
      <c r="Z917" s="5">
        <v>60.8</v>
      </c>
      <c r="AA917" s="5">
        <v>0.71</v>
      </c>
      <c r="AB917" s="5">
        <v>61.51</v>
      </c>
    </row>
    <row r="918" spans="1:28">
      <c r="A918" t="s">
        <v>2062</v>
      </c>
      <c r="B918" s="1">
        <v>44796</v>
      </c>
      <c r="C918" s="6">
        <f t="shared" si="42"/>
        <v>2022</v>
      </c>
      <c r="D918" s="9" t="str">
        <f t="shared" si="43"/>
        <v>Q3</v>
      </c>
      <c r="E918" s="7">
        <f t="shared" si="44"/>
        <v>8</v>
      </c>
      <c r="F918" t="s">
        <v>2063</v>
      </c>
      <c r="G918" t="s">
        <v>1008</v>
      </c>
      <c r="H918" t="s">
        <v>39</v>
      </c>
      <c r="I918" t="s">
        <v>39</v>
      </c>
      <c r="J918" t="s">
        <v>29</v>
      </c>
      <c r="K918" t="s">
        <v>66</v>
      </c>
      <c r="L918" t="s">
        <v>31</v>
      </c>
      <c r="M918" t="s">
        <v>522</v>
      </c>
      <c r="N918" t="s">
        <v>50</v>
      </c>
      <c r="O918" t="s">
        <v>58</v>
      </c>
      <c r="P918" t="s">
        <v>35</v>
      </c>
      <c r="Q918" s="1">
        <v>44854</v>
      </c>
      <c r="R918" s="6">
        <f>Data_Table[[#This Row],[Shipping Date]]-Data_Table[[#This Row],[Order Date]]</f>
        <v>58</v>
      </c>
      <c r="S918" s="10">
        <v>11.11</v>
      </c>
      <c r="T918" s="10">
        <v>19.84</v>
      </c>
      <c r="U918" s="10">
        <v>8.73</v>
      </c>
      <c r="V918">
        <v>22</v>
      </c>
      <c r="W918" s="5">
        <v>244.42</v>
      </c>
      <c r="X918" s="3">
        <v>0.06</v>
      </c>
      <c r="Y918" s="5">
        <v>14.67</v>
      </c>
      <c r="Z918" s="5">
        <v>229.75</v>
      </c>
      <c r="AA918" s="5">
        <v>4.0999999999999996</v>
      </c>
      <c r="AB918" s="5">
        <v>233.85</v>
      </c>
    </row>
    <row r="919" spans="1:28">
      <c r="A919" t="s">
        <v>2064</v>
      </c>
      <c r="B919" s="1">
        <v>44797</v>
      </c>
      <c r="C919" s="6">
        <f t="shared" si="42"/>
        <v>2022</v>
      </c>
      <c r="D919" s="9" t="str">
        <f t="shared" si="43"/>
        <v>Q3</v>
      </c>
      <c r="E919" s="7">
        <f t="shared" si="44"/>
        <v>8</v>
      </c>
      <c r="F919" t="s">
        <v>2065</v>
      </c>
      <c r="G919" t="s">
        <v>1011</v>
      </c>
      <c r="H919" t="s">
        <v>45</v>
      </c>
      <c r="I919" t="s">
        <v>45</v>
      </c>
      <c r="J919" t="s">
        <v>107</v>
      </c>
      <c r="K919" t="s">
        <v>416</v>
      </c>
      <c r="L919" t="s">
        <v>48</v>
      </c>
      <c r="M919" t="s">
        <v>526</v>
      </c>
      <c r="N919" t="s">
        <v>33</v>
      </c>
      <c r="O919" t="s">
        <v>58</v>
      </c>
      <c r="P919" t="s">
        <v>35</v>
      </c>
      <c r="Q919" s="1">
        <v>44831</v>
      </c>
      <c r="R919" s="6">
        <f>Data_Table[[#This Row],[Shipping Date]]-Data_Table[[#This Row],[Order Date]]</f>
        <v>34</v>
      </c>
      <c r="S919" s="10">
        <v>19.78</v>
      </c>
      <c r="T919" s="10">
        <v>45.99</v>
      </c>
      <c r="U919" s="10">
        <v>26.21</v>
      </c>
      <c r="V919">
        <v>46</v>
      </c>
      <c r="W919" s="5">
        <v>909.88</v>
      </c>
      <c r="X919" s="3">
        <v>0.1</v>
      </c>
      <c r="Y919" s="5">
        <v>90.99</v>
      </c>
      <c r="Z919" s="5">
        <v>818.89</v>
      </c>
      <c r="AA919" s="5">
        <v>4.99</v>
      </c>
      <c r="AB919" s="5">
        <v>823.88</v>
      </c>
    </row>
    <row r="920" spans="1:28">
      <c r="A920" t="s">
        <v>2066</v>
      </c>
      <c r="B920" s="1">
        <v>44797</v>
      </c>
      <c r="C920" s="6">
        <f t="shared" si="42"/>
        <v>2022</v>
      </c>
      <c r="D920" s="9" t="str">
        <f t="shared" si="43"/>
        <v>Q3</v>
      </c>
      <c r="E920" s="7">
        <f t="shared" si="44"/>
        <v>8</v>
      </c>
      <c r="F920" t="s">
        <v>2067</v>
      </c>
      <c r="G920" t="s">
        <v>1014</v>
      </c>
      <c r="H920" t="s">
        <v>39</v>
      </c>
      <c r="I920" t="s">
        <v>39</v>
      </c>
      <c r="J920" t="s">
        <v>46</v>
      </c>
      <c r="K920" t="s">
        <v>90</v>
      </c>
      <c r="L920" t="s">
        <v>31</v>
      </c>
      <c r="M920" t="s">
        <v>529</v>
      </c>
      <c r="N920" t="s">
        <v>33</v>
      </c>
      <c r="O920" t="s">
        <v>41</v>
      </c>
      <c r="P920" t="s">
        <v>35</v>
      </c>
      <c r="Q920" s="1">
        <v>44839</v>
      </c>
      <c r="R920" s="6">
        <f>Data_Table[[#This Row],[Shipping Date]]-Data_Table[[#This Row],[Order Date]]</f>
        <v>42</v>
      </c>
      <c r="S920" s="10">
        <v>1.59</v>
      </c>
      <c r="T920" s="10">
        <v>2.61</v>
      </c>
      <c r="U920" s="10">
        <v>1.02</v>
      </c>
      <c r="V920">
        <v>34</v>
      </c>
      <c r="W920" s="5">
        <v>54.06</v>
      </c>
      <c r="X920" s="3">
        <v>0</v>
      </c>
      <c r="Y920" s="5">
        <v>0</v>
      </c>
      <c r="Z920" s="5">
        <v>54.06</v>
      </c>
      <c r="AA920" s="5">
        <v>0.5</v>
      </c>
      <c r="AB920" s="5">
        <v>54.56</v>
      </c>
    </row>
    <row r="921" spans="1:28">
      <c r="A921" t="s">
        <v>2068</v>
      </c>
      <c r="B921" s="1">
        <v>44797</v>
      </c>
      <c r="C921" s="6">
        <f t="shared" si="42"/>
        <v>2022</v>
      </c>
      <c r="D921" s="9" t="str">
        <f t="shared" si="43"/>
        <v>Q3</v>
      </c>
      <c r="E921" s="7">
        <f t="shared" si="44"/>
        <v>8</v>
      </c>
      <c r="F921" t="s">
        <v>2069</v>
      </c>
      <c r="G921" t="s">
        <v>1017</v>
      </c>
      <c r="H921" t="s">
        <v>45</v>
      </c>
      <c r="I921" t="s">
        <v>45</v>
      </c>
      <c r="J921" t="s">
        <v>46</v>
      </c>
      <c r="K921" t="s">
        <v>150</v>
      </c>
      <c r="L921" t="s">
        <v>31</v>
      </c>
      <c r="M921" t="s">
        <v>532</v>
      </c>
      <c r="N921" t="s">
        <v>50</v>
      </c>
      <c r="O921" t="s">
        <v>34</v>
      </c>
      <c r="P921" t="s">
        <v>35</v>
      </c>
      <c r="Q921" s="1">
        <v>44818</v>
      </c>
      <c r="R921" s="6">
        <f>Data_Table[[#This Row],[Shipping Date]]-Data_Table[[#This Row],[Order Date]]</f>
        <v>21</v>
      </c>
      <c r="S921" s="10">
        <v>1.53</v>
      </c>
      <c r="T921" s="10">
        <v>2.78</v>
      </c>
      <c r="U921" s="10">
        <v>1.25</v>
      </c>
      <c r="V921">
        <v>23</v>
      </c>
      <c r="W921" s="5">
        <v>35.19</v>
      </c>
      <c r="X921" s="3">
        <v>0.01</v>
      </c>
      <c r="Y921" s="5">
        <v>0.35</v>
      </c>
      <c r="Z921" s="5">
        <v>34.840000000000003</v>
      </c>
      <c r="AA921" s="5">
        <v>1.34</v>
      </c>
      <c r="AB921" s="5">
        <v>36.18</v>
      </c>
    </row>
    <row r="922" spans="1:28">
      <c r="A922" t="s">
        <v>2070</v>
      </c>
      <c r="B922" s="1">
        <v>44797</v>
      </c>
      <c r="C922" s="6">
        <f t="shared" si="42"/>
        <v>2022</v>
      </c>
      <c r="D922" s="9" t="str">
        <f t="shared" si="43"/>
        <v>Q3</v>
      </c>
      <c r="E922" s="7">
        <f t="shared" si="44"/>
        <v>8</v>
      </c>
      <c r="F922" t="s">
        <v>2071</v>
      </c>
      <c r="G922" t="s">
        <v>1020</v>
      </c>
      <c r="H922" t="s">
        <v>27</v>
      </c>
      <c r="I922" t="s">
        <v>28</v>
      </c>
      <c r="J922" t="s">
        <v>29</v>
      </c>
      <c r="K922" t="s">
        <v>90</v>
      </c>
      <c r="L922" t="s">
        <v>31</v>
      </c>
      <c r="M922" t="s">
        <v>535</v>
      </c>
      <c r="N922" t="s">
        <v>57</v>
      </c>
      <c r="O922" t="s">
        <v>41</v>
      </c>
      <c r="P922" t="s">
        <v>35</v>
      </c>
      <c r="Q922" s="1">
        <v>44799</v>
      </c>
      <c r="R922" s="6">
        <f>Data_Table[[#This Row],[Shipping Date]]-Data_Table[[#This Row],[Order Date]]</f>
        <v>2</v>
      </c>
      <c r="S922" s="10">
        <v>16.850000000000001</v>
      </c>
      <c r="T922" s="10">
        <v>27.18</v>
      </c>
      <c r="U922" s="10">
        <v>10.33</v>
      </c>
      <c r="V922">
        <v>50</v>
      </c>
      <c r="W922" s="5">
        <v>842.5</v>
      </c>
      <c r="X922" s="3">
        <v>0.02</v>
      </c>
      <c r="Y922" s="5">
        <v>16.850000000000001</v>
      </c>
      <c r="Z922" s="5">
        <v>825.65</v>
      </c>
      <c r="AA922" s="5">
        <v>8.23</v>
      </c>
      <c r="AB922" s="5">
        <v>833.88</v>
      </c>
    </row>
    <row r="923" spans="1:28">
      <c r="A923" t="s">
        <v>2072</v>
      </c>
      <c r="B923" s="1">
        <v>44804</v>
      </c>
      <c r="C923" s="6">
        <f t="shared" si="42"/>
        <v>2022</v>
      </c>
      <c r="D923" s="9" t="str">
        <f t="shared" si="43"/>
        <v>Q3</v>
      </c>
      <c r="E923" s="7">
        <f t="shared" si="44"/>
        <v>8</v>
      </c>
      <c r="F923" t="s">
        <v>2073</v>
      </c>
      <c r="G923" t="s">
        <v>1023</v>
      </c>
      <c r="H923" t="s">
        <v>27</v>
      </c>
      <c r="I923" t="s">
        <v>28</v>
      </c>
      <c r="J923" t="s">
        <v>72</v>
      </c>
      <c r="K923" t="s">
        <v>116</v>
      </c>
      <c r="L923" t="s">
        <v>73</v>
      </c>
      <c r="M923" t="s">
        <v>538</v>
      </c>
      <c r="N923" t="s">
        <v>50</v>
      </c>
      <c r="O923" t="s">
        <v>58</v>
      </c>
      <c r="P923" t="s">
        <v>35</v>
      </c>
      <c r="Q923" s="1">
        <v>44806</v>
      </c>
      <c r="R923" s="6">
        <f>Data_Table[[#This Row],[Shipping Date]]-Data_Table[[#This Row],[Order Date]]</f>
        <v>2</v>
      </c>
      <c r="S923" s="10">
        <v>3.32</v>
      </c>
      <c r="T923" s="10">
        <v>5.18</v>
      </c>
      <c r="U923" s="10">
        <v>1.86</v>
      </c>
      <c r="V923">
        <v>32</v>
      </c>
      <c r="W923" s="5">
        <v>106.24</v>
      </c>
      <c r="X923" s="3">
        <v>0.06</v>
      </c>
      <c r="Y923" s="5">
        <v>6.37</v>
      </c>
      <c r="Z923" s="5">
        <v>99.87</v>
      </c>
      <c r="AA923" s="5">
        <v>2.04</v>
      </c>
      <c r="AB923" s="5">
        <v>101.91</v>
      </c>
    </row>
    <row r="924" spans="1:28">
      <c r="A924" t="s">
        <v>2074</v>
      </c>
      <c r="B924" s="1">
        <v>44807</v>
      </c>
      <c r="C924" s="6">
        <f t="shared" si="42"/>
        <v>2022</v>
      </c>
      <c r="D924" s="9" t="str">
        <f t="shared" si="43"/>
        <v>Q3</v>
      </c>
      <c r="E924" s="7">
        <f t="shared" si="44"/>
        <v>9</v>
      </c>
      <c r="F924" t="s">
        <v>2075</v>
      </c>
      <c r="G924" t="s">
        <v>1026</v>
      </c>
      <c r="H924" t="s">
        <v>39</v>
      </c>
      <c r="I924" t="s">
        <v>39</v>
      </c>
      <c r="J924" t="s">
        <v>29</v>
      </c>
      <c r="K924" t="s">
        <v>116</v>
      </c>
      <c r="L924" t="s">
        <v>31</v>
      </c>
      <c r="M924" t="s">
        <v>541</v>
      </c>
      <c r="N924" t="s">
        <v>57</v>
      </c>
      <c r="O924" t="s">
        <v>58</v>
      </c>
      <c r="P924" t="s">
        <v>35</v>
      </c>
      <c r="Q924" s="1">
        <v>44814</v>
      </c>
      <c r="R924" s="6">
        <f>Data_Table[[#This Row],[Shipping Date]]-Data_Table[[#This Row],[Order Date]]</f>
        <v>7</v>
      </c>
      <c r="S924" s="10">
        <v>10.07</v>
      </c>
      <c r="T924" s="10">
        <v>15.98</v>
      </c>
      <c r="U924" s="10">
        <v>5.91</v>
      </c>
      <c r="V924">
        <v>30</v>
      </c>
      <c r="W924" s="5">
        <v>302.10000000000002</v>
      </c>
      <c r="X924" s="3">
        <v>0.08</v>
      </c>
      <c r="Y924" s="5">
        <v>24.17</v>
      </c>
      <c r="Z924" s="5">
        <v>277.93</v>
      </c>
      <c r="AA924" s="5">
        <v>4</v>
      </c>
      <c r="AB924" s="5">
        <v>281.93</v>
      </c>
    </row>
    <row r="925" spans="1:28">
      <c r="A925" t="s">
        <v>2076</v>
      </c>
      <c r="B925" s="1">
        <v>44809</v>
      </c>
      <c r="C925" s="6">
        <f t="shared" si="42"/>
        <v>2022</v>
      </c>
      <c r="D925" s="9" t="str">
        <f t="shared" si="43"/>
        <v>Q3</v>
      </c>
      <c r="E925" s="7">
        <f t="shared" si="44"/>
        <v>9</v>
      </c>
      <c r="F925" t="s">
        <v>2077</v>
      </c>
      <c r="G925" t="s">
        <v>1029</v>
      </c>
      <c r="H925" t="s">
        <v>45</v>
      </c>
      <c r="I925" t="s">
        <v>45</v>
      </c>
      <c r="J925" t="s">
        <v>72</v>
      </c>
      <c r="K925" t="s">
        <v>66</v>
      </c>
      <c r="L925" t="s">
        <v>31</v>
      </c>
      <c r="M925" t="s">
        <v>544</v>
      </c>
      <c r="N925" t="s">
        <v>33</v>
      </c>
      <c r="O925" t="s">
        <v>51</v>
      </c>
      <c r="P925" t="s">
        <v>35</v>
      </c>
      <c r="Q925" s="1">
        <v>44854</v>
      </c>
      <c r="R925" s="6">
        <f>Data_Table[[#This Row],[Shipping Date]]-Data_Table[[#This Row],[Order Date]]</f>
        <v>45</v>
      </c>
      <c r="S925" s="10">
        <v>2.31</v>
      </c>
      <c r="T925" s="10">
        <v>3.78</v>
      </c>
      <c r="U925" s="10">
        <v>1.47</v>
      </c>
      <c r="V925">
        <v>38</v>
      </c>
      <c r="W925" s="5">
        <v>87.78</v>
      </c>
      <c r="X925" s="3">
        <v>0.03</v>
      </c>
      <c r="Y925" s="5">
        <v>2.63</v>
      </c>
      <c r="Z925" s="5">
        <v>85.15</v>
      </c>
      <c r="AA925" s="5">
        <v>0.71</v>
      </c>
      <c r="AB925" s="5">
        <v>85.86</v>
      </c>
    </row>
    <row r="926" spans="1:28">
      <c r="A926" t="s">
        <v>2078</v>
      </c>
      <c r="B926" s="1">
        <v>44810</v>
      </c>
      <c r="C926" s="6">
        <f t="shared" si="42"/>
        <v>2022</v>
      </c>
      <c r="D926" s="9" t="str">
        <f t="shared" si="43"/>
        <v>Q3</v>
      </c>
      <c r="E926" s="7">
        <f t="shared" si="44"/>
        <v>9</v>
      </c>
      <c r="F926" t="s">
        <v>2079</v>
      </c>
      <c r="G926" t="s">
        <v>1032</v>
      </c>
      <c r="H926" t="s">
        <v>27</v>
      </c>
      <c r="I926" t="s">
        <v>28</v>
      </c>
      <c r="J926" t="s">
        <v>107</v>
      </c>
      <c r="K926" t="s">
        <v>30</v>
      </c>
      <c r="L926" t="s">
        <v>31</v>
      </c>
      <c r="M926" t="s">
        <v>547</v>
      </c>
      <c r="N926" t="s">
        <v>57</v>
      </c>
      <c r="O926" t="s">
        <v>58</v>
      </c>
      <c r="P926" t="s">
        <v>52</v>
      </c>
      <c r="Q926" s="1">
        <v>44864</v>
      </c>
      <c r="R926" s="6">
        <f>Data_Table[[#This Row],[Shipping Date]]-Data_Table[[#This Row],[Order Date]]</f>
        <v>54</v>
      </c>
      <c r="S926" s="10">
        <v>62.4</v>
      </c>
      <c r="T926" s="10">
        <v>155.99</v>
      </c>
      <c r="U926" s="10">
        <v>93.59</v>
      </c>
      <c r="V926">
        <v>22</v>
      </c>
      <c r="W926" s="5">
        <v>1372.8</v>
      </c>
      <c r="X926" s="3">
        <v>0.02</v>
      </c>
      <c r="Y926" s="5">
        <v>27.46</v>
      </c>
      <c r="Z926" s="5">
        <v>1345.34</v>
      </c>
      <c r="AA926" s="5">
        <v>8.08</v>
      </c>
      <c r="AB926" s="5">
        <v>1353.42</v>
      </c>
    </row>
    <row r="927" spans="1:28">
      <c r="A927" t="s">
        <v>2080</v>
      </c>
      <c r="B927" s="1">
        <v>44810</v>
      </c>
      <c r="C927" s="6">
        <f t="shared" si="42"/>
        <v>2022</v>
      </c>
      <c r="D927" s="9" t="str">
        <f t="shared" si="43"/>
        <v>Q3</v>
      </c>
      <c r="E927" s="7">
        <f t="shared" si="44"/>
        <v>9</v>
      </c>
      <c r="F927" t="s">
        <v>2081</v>
      </c>
      <c r="G927" t="s">
        <v>1035</v>
      </c>
      <c r="H927" t="s">
        <v>39</v>
      </c>
      <c r="I927" t="s">
        <v>39</v>
      </c>
      <c r="J927" t="s">
        <v>46</v>
      </c>
      <c r="K927" t="s">
        <v>30</v>
      </c>
      <c r="L927" t="s">
        <v>176</v>
      </c>
      <c r="M927" t="s">
        <v>550</v>
      </c>
      <c r="N927" t="s">
        <v>33</v>
      </c>
      <c r="O927" t="s">
        <v>34</v>
      </c>
      <c r="P927" t="s">
        <v>35</v>
      </c>
      <c r="Q927" s="1">
        <v>44867</v>
      </c>
      <c r="R927" s="6">
        <f>Data_Table[[#This Row],[Shipping Date]]-Data_Table[[#This Row],[Order Date]]</f>
        <v>57</v>
      </c>
      <c r="S927" s="10">
        <v>1.92</v>
      </c>
      <c r="T927" s="10">
        <v>3.26</v>
      </c>
      <c r="U927" s="10">
        <v>1.34</v>
      </c>
      <c r="V927">
        <v>38</v>
      </c>
      <c r="W927" s="5">
        <v>72.959999999999994</v>
      </c>
      <c r="X927" s="3">
        <v>0.02</v>
      </c>
      <c r="Y927" s="5">
        <v>1.46</v>
      </c>
      <c r="Z927" s="5">
        <v>71.5</v>
      </c>
      <c r="AA927" s="5">
        <v>1.86</v>
      </c>
      <c r="AB927" s="5">
        <v>73.36</v>
      </c>
    </row>
    <row r="928" spans="1:28">
      <c r="A928" t="s">
        <v>2082</v>
      </c>
      <c r="B928" s="1">
        <v>44817</v>
      </c>
      <c r="C928" s="6">
        <f t="shared" si="42"/>
        <v>2022</v>
      </c>
      <c r="D928" s="9" t="str">
        <f t="shared" si="43"/>
        <v>Q3</v>
      </c>
      <c r="E928" s="7">
        <f t="shared" si="44"/>
        <v>9</v>
      </c>
      <c r="F928" t="s">
        <v>2083</v>
      </c>
      <c r="G928" t="s">
        <v>1038</v>
      </c>
      <c r="H928" t="s">
        <v>45</v>
      </c>
      <c r="I928" t="s">
        <v>45</v>
      </c>
      <c r="J928" t="s">
        <v>46</v>
      </c>
      <c r="K928" t="s">
        <v>30</v>
      </c>
      <c r="L928" t="s">
        <v>48</v>
      </c>
      <c r="M928" t="s">
        <v>553</v>
      </c>
      <c r="N928" t="s">
        <v>33</v>
      </c>
      <c r="O928" t="s">
        <v>34</v>
      </c>
      <c r="P928" t="s">
        <v>52</v>
      </c>
      <c r="Q928" s="1">
        <v>44865</v>
      </c>
      <c r="R928" s="6">
        <f>Data_Table[[#This Row],[Shipping Date]]-Data_Table[[#This Row],[Order Date]]</f>
        <v>48</v>
      </c>
      <c r="S928" s="10">
        <v>4.03</v>
      </c>
      <c r="T928" s="10">
        <v>9.3800000000000008</v>
      </c>
      <c r="U928" s="10">
        <v>5.35</v>
      </c>
      <c r="V928">
        <v>46</v>
      </c>
      <c r="W928" s="5">
        <v>185.38</v>
      </c>
      <c r="X928" s="3">
        <v>0.09</v>
      </c>
      <c r="Y928" s="5">
        <v>16.68</v>
      </c>
      <c r="Z928" s="5">
        <v>168.7</v>
      </c>
      <c r="AA928" s="5">
        <v>7.28</v>
      </c>
      <c r="AB928" s="5">
        <v>175.98</v>
      </c>
    </row>
    <row r="929" spans="1:28">
      <c r="A929" t="s">
        <v>2084</v>
      </c>
      <c r="B929" s="1">
        <v>44818</v>
      </c>
      <c r="C929" s="6">
        <f t="shared" si="42"/>
        <v>2022</v>
      </c>
      <c r="D929" s="9" t="str">
        <f t="shared" si="43"/>
        <v>Q3</v>
      </c>
      <c r="E929" s="7">
        <f t="shared" si="44"/>
        <v>9</v>
      </c>
      <c r="F929" t="s">
        <v>2085</v>
      </c>
      <c r="G929" t="s">
        <v>1041</v>
      </c>
      <c r="H929" t="s">
        <v>27</v>
      </c>
      <c r="I929" t="s">
        <v>28</v>
      </c>
      <c r="J929" t="s">
        <v>107</v>
      </c>
      <c r="K929" t="s">
        <v>90</v>
      </c>
      <c r="L929" t="s">
        <v>176</v>
      </c>
      <c r="M929" t="s">
        <v>556</v>
      </c>
      <c r="N929" t="s">
        <v>33</v>
      </c>
      <c r="O929" t="s">
        <v>34</v>
      </c>
      <c r="P929" t="s">
        <v>35</v>
      </c>
      <c r="Q929" s="1">
        <v>44823</v>
      </c>
      <c r="R929" s="6">
        <f>Data_Table[[#This Row],[Shipping Date]]-Data_Table[[#This Row],[Order Date]]</f>
        <v>5</v>
      </c>
      <c r="S929" s="10">
        <v>1.76</v>
      </c>
      <c r="T929" s="10">
        <v>2.94</v>
      </c>
      <c r="U929" s="10">
        <v>1.18</v>
      </c>
      <c r="V929">
        <v>26</v>
      </c>
      <c r="W929" s="5">
        <v>45.76</v>
      </c>
      <c r="X929" s="3">
        <v>0.03</v>
      </c>
      <c r="Y929" s="5">
        <v>1.37</v>
      </c>
      <c r="Z929" s="5">
        <v>44.39</v>
      </c>
      <c r="AA929" s="5">
        <v>0.81</v>
      </c>
      <c r="AB929" s="5">
        <v>45.2</v>
      </c>
    </row>
    <row r="930" spans="1:28">
      <c r="A930" t="s">
        <v>2086</v>
      </c>
      <c r="B930" s="1">
        <v>44819</v>
      </c>
      <c r="C930" s="6">
        <f t="shared" si="42"/>
        <v>2022</v>
      </c>
      <c r="D930" s="9" t="str">
        <f t="shared" si="43"/>
        <v>Q3</v>
      </c>
      <c r="E930" s="7">
        <f t="shared" si="44"/>
        <v>9</v>
      </c>
      <c r="F930" t="s">
        <v>2087</v>
      </c>
      <c r="G930" t="s">
        <v>1044</v>
      </c>
      <c r="H930" t="s">
        <v>39</v>
      </c>
      <c r="I930" t="s">
        <v>39</v>
      </c>
      <c r="J930" t="s">
        <v>46</v>
      </c>
      <c r="K930" t="s">
        <v>125</v>
      </c>
      <c r="L930" t="s">
        <v>176</v>
      </c>
      <c r="M930" t="s">
        <v>559</v>
      </c>
      <c r="N930" t="s">
        <v>50</v>
      </c>
      <c r="O930" t="s">
        <v>58</v>
      </c>
      <c r="P930" t="s">
        <v>178</v>
      </c>
      <c r="Q930" s="1">
        <v>44821</v>
      </c>
      <c r="R930" s="6">
        <f>Data_Table[[#This Row],[Shipping Date]]-Data_Table[[#This Row],[Order Date]]</f>
        <v>2</v>
      </c>
      <c r="S930" s="10">
        <v>219.61</v>
      </c>
      <c r="T930" s="10">
        <v>535.64</v>
      </c>
      <c r="U930" s="10">
        <v>316.02999999999997</v>
      </c>
      <c r="V930">
        <v>44</v>
      </c>
      <c r="W930" s="5">
        <v>9662.84</v>
      </c>
      <c r="X930" s="3">
        <v>0.03</v>
      </c>
      <c r="Y930" s="5">
        <v>289.89</v>
      </c>
      <c r="Z930" s="5">
        <v>9372.9500000000007</v>
      </c>
      <c r="AA930" s="5">
        <v>14.7</v>
      </c>
      <c r="AB930" s="5">
        <v>9387.65</v>
      </c>
    </row>
    <row r="931" spans="1:28">
      <c r="A931" t="s">
        <v>2088</v>
      </c>
      <c r="B931" s="1">
        <v>44821</v>
      </c>
      <c r="C931" s="6">
        <f t="shared" si="42"/>
        <v>2022</v>
      </c>
      <c r="D931" s="9" t="str">
        <f t="shared" si="43"/>
        <v>Q3</v>
      </c>
      <c r="E931" s="7">
        <f t="shared" si="44"/>
        <v>9</v>
      </c>
      <c r="F931" t="s">
        <v>2089</v>
      </c>
      <c r="G931" t="s">
        <v>1047</v>
      </c>
      <c r="H931" t="s">
        <v>45</v>
      </c>
      <c r="I931" t="s">
        <v>45</v>
      </c>
      <c r="J931" t="s">
        <v>107</v>
      </c>
      <c r="K931" t="s">
        <v>30</v>
      </c>
      <c r="L931" t="s">
        <v>48</v>
      </c>
      <c r="M931" t="s">
        <v>562</v>
      </c>
      <c r="N931" t="s">
        <v>57</v>
      </c>
      <c r="O931" t="s">
        <v>58</v>
      </c>
      <c r="P931" t="s">
        <v>35</v>
      </c>
      <c r="Q931" s="1">
        <v>44864</v>
      </c>
      <c r="R931" s="6">
        <f>Data_Table[[#This Row],[Shipping Date]]-Data_Table[[#This Row],[Order Date]]</f>
        <v>43</v>
      </c>
      <c r="S931" s="10">
        <v>6.39</v>
      </c>
      <c r="T931" s="10">
        <v>19.98</v>
      </c>
      <c r="U931" s="10">
        <v>13.59</v>
      </c>
      <c r="V931">
        <v>44</v>
      </c>
      <c r="W931" s="5">
        <v>281.16000000000003</v>
      </c>
      <c r="X931" s="3">
        <v>0.03</v>
      </c>
      <c r="Y931" s="5">
        <v>8.43</v>
      </c>
      <c r="Z931" s="5">
        <v>272.73</v>
      </c>
      <c r="AA931" s="5">
        <v>4</v>
      </c>
      <c r="AB931" s="5">
        <v>276.73</v>
      </c>
    </row>
    <row r="932" spans="1:28">
      <c r="A932" t="s">
        <v>2090</v>
      </c>
      <c r="B932" s="1">
        <v>44822</v>
      </c>
      <c r="C932" s="6">
        <f t="shared" si="42"/>
        <v>2022</v>
      </c>
      <c r="D932" s="9" t="str">
        <f t="shared" si="43"/>
        <v>Q3</v>
      </c>
      <c r="E932" s="7">
        <f t="shared" si="44"/>
        <v>9</v>
      </c>
      <c r="F932" t="s">
        <v>2091</v>
      </c>
      <c r="G932" t="s">
        <v>1050</v>
      </c>
      <c r="H932" t="s">
        <v>39</v>
      </c>
      <c r="I932" t="s">
        <v>39</v>
      </c>
      <c r="J932" t="s">
        <v>72</v>
      </c>
      <c r="K932" t="s">
        <v>167</v>
      </c>
      <c r="L932" t="s">
        <v>48</v>
      </c>
      <c r="M932" t="s">
        <v>565</v>
      </c>
      <c r="N932" t="s">
        <v>50</v>
      </c>
      <c r="O932" t="s">
        <v>41</v>
      </c>
      <c r="P932" t="s">
        <v>35</v>
      </c>
      <c r="Q932" s="1">
        <v>44856</v>
      </c>
      <c r="R932" s="6">
        <f>Data_Table[[#This Row],[Shipping Date]]-Data_Table[[#This Row],[Order Date]]</f>
        <v>34</v>
      </c>
      <c r="S932" s="10">
        <v>3.14</v>
      </c>
      <c r="T932" s="10">
        <v>4.91</v>
      </c>
      <c r="U932" s="10">
        <v>1.77</v>
      </c>
      <c r="V932">
        <v>13</v>
      </c>
      <c r="W932" s="5">
        <v>40.82</v>
      </c>
      <c r="X932" s="3">
        <v>0.01</v>
      </c>
      <c r="Y932" s="5">
        <v>0.41</v>
      </c>
      <c r="Z932" s="5">
        <v>40.409999999999997</v>
      </c>
      <c r="AA932" s="5">
        <v>0.5</v>
      </c>
      <c r="AB932" s="5">
        <v>40.909999999999997</v>
      </c>
    </row>
    <row r="933" spans="1:28">
      <c r="A933" t="s">
        <v>2092</v>
      </c>
      <c r="B933" s="1">
        <v>44824</v>
      </c>
      <c r="C933" s="6">
        <f t="shared" si="42"/>
        <v>2022</v>
      </c>
      <c r="D933" s="9" t="str">
        <f t="shared" si="43"/>
        <v>Q3</v>
      </c>
      <c r="E933" s="7">
        <f t="shared" si="44"/>
        <v>9</v>
      </c>
      <c r="F933" t="s">
        <v>2093</v>
      </c>
      <c r="G933" t="s">
        <v>1053</v>
      </c>
      <c r="H933" t="s">
        <v>39</v>
      </c>
      <c r="I933" t="s">
        <v>39</v>
      </c>
      <c r="J933" t="s">
        <v>46</v>
      </c>
      <c r="K933" t="s">
        <v>62</v>
      </c>
      <c r="L933" t="s">
        <v>48</v>
      </c>
      <c r="M933" t="s">
        <v>568</v>
      </c>
      <c r="N933" t="s">
        <v>57</v>
      </c>
      <c r="O933" t="s">
        <v>34</v>
      </c>
      <c r="P933" t="s">
        <v>35</v>
      </c>
      <c r="Q933" s="1">
        <v>44842</v>
      </c>
      <c r="R933" s="6">
        <f>Data_Table[[#This Row],[Shipping Date]]-Data_Table[[#This Row],[Order Date]]</f>
        <v>18</v>
      </c>
      <c r="S933" s="10">
        <v>4.79</v>
      </c>
      <c r="T933" s="10">
        <v>11.97</v>
      </c>
      <c r="U933" s="10">
        <v>7.18</v>
      </c>
      <c r="V933">
        <v>38</v>
      </c>
      <c r="W933" s="5">
        <v>182.02</v>
      </c>
      <c r="X933" s="3">
        <v>0.02</v>
      </c>
      <c r="Y933" s="5">
        <v>3.64</v>
      </c>
      <c r="Z933" s="5">
        <v>178.38</v>
      </c>
      <c r="AA933" s="5">
        <v>5.81</v>
      </c>
      <c r="AB933" s="5">
        <v>184.19</v>
      </c>
    </row>
    <row r="934" spans="1:28">
      <c r="A934" t="s">
        <v>2094</v>
      </c>
      <c r="B934" s="1">
        <v>44824</v>
      </c>
      <c r="C934" s="6">
        <f t="shared" si="42"/>
        <v>2022</v>
      </c>
      <c r="D934" s="9" t="str">
        <f t="shared" si="43"/>
        <v>Q3</v>
      </c>
      <c r="E934" s="7">
        <f t="shared" si="44"/>
        <v>9</v>
      </c>
      <c r="F934" t="s">
        <v>1725</v>
      </c>
      <c r="G934" t="s">
        <v>1056</v>
      </c>
      <c r="H934" t="s">
        <v>45</v>
      </c>
      <c r="I934" t="s">
        <v>45</v>
      </c>
      <c r="J934" t="s">
        <v>72</v>
      </c>
      <c r="K934" t="s">
        <v>416</v>
      </c>
      <c r="L934" t="s">
        <v>48</v>
      </c>
      <c r="M934" t="s">
        <v>571</v>
      </c>
      <c r="N934" t="s">
        <v>33</v>
      </c>
      <c r="O934" t="s">
        <v>41</v>
      </c>
      <c r="P934" t="s">
        <v>35</v>
      </c>
      <c r="Q934" s="1">
        <v>44853</v>
      </c>
      <c r="R934" s="6">
        <f>Data_Table[[#This Row],[Shipping Date]]-Data_Table[[#This Row],[Order Date]]</f>
        <v>29</v>
      </c>
      <c r="S934" s="10">
        <v>3.48</v>
      </c>
      <c r="T934" s="10">
        <v>5.43</v>
      </c>
      <c r="U934" s="10">
        <v>1.95</v>
      </c>
      <c r="V934">
        <v>12</v>
      </c>
      <c r="W934" s="5">
        <v>41.76</v>
      </c>
      <c r="X934" s="3">
        <v>0.01</v>
      </c>
      <c r="Y934" s="5">
        <v>0.42</v>
      </c>
      <c r="Z934" s="5">
        <v>41.34</v>
      </c>
      <c r="AA934" s="5">
        <v>0.95</v>
      </c>
      <c r="AB934" s="5">
        <v>42.29</v>
      </c>
    </row>
    <row r="935" spans="1:28">
      <c r="A935" t="s">
        <v>2095</v>
      </c>
      <c r="B935" s="1">
        <v>44825</v>
      </c>
      <c r="C935" s="6">
        <f t="shared" si="42"/>
        <v>2022</v>
      </c>
      <c r="D935" s="9" t="str">
        <f t="shared" si="43"/>
        <v>Q3</v>
      </c>
      <c r="E935" s="7">
        <f t="shared" si="44"/>
        <v>9</v>
      </c>
      <c r="F935" t="s">
        <v>2096</v>
      </c>
      <c r="G935" t="s">
        <v>1059</v>
      </c>
      <c r="H935" t="s">
        <v>27</v>
      </c>
      <c r="I935" t="s">
        <v>28</v>
      </c>
      <c r="J935" t="s">
        <v>29</v>
      </c>
      <c r="K935" t="s">
        <v>433</v>
      </c>
      <c r="L935" t="s">
        <v>31</v>
      </c>
      <c r="M935" t="s">
        <v>574</v>
      </c>
      <c r="N935" t="s">
        <v>57</v>
      </c>
      <c r="O935" t="s">
        <v>58</v>
      </c>
      <c r="P935" t="s">
        <v>35</v>
      </c>
      <c r="Q935" s="1">
        <v>44861</v>
      </c>
      <c r="R935" s="6">
        <f>Data_Table[[#This Row],[Shipping Date]]-Data_Table[[#This Row],[Order Date]]</f>
        <v>36</v>
      </c>
      <c r="S935" s="10">
        <v>2.4500000000000002</v>
      </c>
      <c r="T935" s="10">
        <v>3.89</v>
      </c>
      <c r="U935" s="10">
        <v>1.44</v>
      </c>
      <c r="V935">
        <v>50</v>
      </c>
      <c r="W935" s="5">
        <v>122.5</v>
      </c>
      <c r="X935" s="3">
        <v>0.08</v>
      </c>
      <c r="Y935" s="5">
        <v>9.8000000000000007</v>
      </c>
      <c r="Z935" s="5">
        <v>112.7</v>
      </c>
      <c r="AA935" s="5">
        <v>7.01</v>
      </c>
      <c r="AB935" s="5">
        <v>119.71</v>
      </c>
    </row>
    <row r="936" spans="1:28">
      <c r="A936" t="s">
        <v>2097</v>
      </c>
      <c r="B936" s="1">
        <v>44826</v>
      </c>
      <c r="C936" s="6">
        <f t="shared" si="42"/>
        <v>2022</v>
      </c>
      <c r="D936" s="9" t="str">
        <f t="shared" si="43"/>
        <v>Q3</v>
      </c>
      <c r="E936" s="7">
        <f t="shared" si="44"/>
        <v>9</v>
      </c>
      <c r="F936" t="s">
        <v>2098</v>
      </c>
      <c r="G936" t="s">
        <v>1062</v>
      </c>
      <c r="H936" t="s">
        <v>27</v>
      </c>
      <c r="I936" t="s">
        <v>28</v>
      </c>
      <c r="J936" t="s">
        <v>46</v>
      </c>
      <c r="K936" t="s">
        <v>62</v>
      </c>
      <c r="L936" t="s">
        <v>31</v>
      </c>
      <c r="M936" t="s">
        <v>577</v>
      </c>
      <c r="N936" t="s">
        <v>33</v>
      </c>
      <c r="O936" t="s">
        <v>58</v>
      </c>
      <c r="P936" t="s">
        <v>35</v>
      </c>
      <c r="Q936" s="1">
        <v>44842</v>
      </c>
      <c r="R936" s="6">
        <f>Data_Table[[#This Row],[Shipping Date]]-Data_Table[[#This Row],[Order Date]]</f>
        <v>16</v>
      </c>
      <c r="S936" s="10">
        <v>2.52</v>
      </c>
      <c r="T936" s="10">
        <v>4</v>
      </c>
      <c r="U936" s="10">
        <v>1.48</v>
      </c>
      <c r="V936">
        <v>22</v>
      </c>
      <c r="W936" s="5">
        <v>55.44</v>
      </c>
      <c r="X936" s="3">
        <v>0.09</v>
      </c>
      <c r="Y936" s="5">
        <v>4.99</v>
      </c>
      <c r="Z936" s="5">
        <v>50.45</v>
      </c>
      <c r="AA936" s="5">
        <v>1.3</v>
      </c>
      <c r="AB936" s="5">
        <v>51.75</v>
      </c>
    </row>
    <row r="937" spans="1:28">
      <c r="A937" t="s">
        <v>2099</v>
      </c>
      <c r="B937" s="1">
        <v>44827</v>
      </c>
      <c r="C937" s="6">
        <f t="shared" si="42"/>
        <v>2022</v>
      </c>
      <c r="D937" s="9" t="str">
        <f t="shared" si="43"/>
        <v>Q3</v>
      </c>
      <c r="E937" s="7">
        <f t="shared" si="44"/>
        <v>9</v>
      </c>
      <c r="F937" t="s">
        <v>2100</v>
      </c>
      <c r="G937" t="s">
        <v>1065</v>
      </c>
      <c r="H937" t="s">
        <v>39</v>
      </c>
      <c r="I937" t="s">
        <v>39</v>
      </c>
      <c r="J937" t="s">
        <v>46</v>
      </c>
      <c r="K937" t="s">
        <v>125</v>
      </c>
      <c r="L937" t="s">
        <v>31</v>
      </c>
      <c r="M937" t="s">
        <v>580</v>
      </c>
      <c r="N937" t="s">
        <v>50</v>
      </c>
      <c r="O937" t="s">
        <v>51</v>
      </c>
      <c r="P937" t="s">
        <v>35</v>
      </c>
      <c r="Q937" s="1">
        <v>44839</v>
      </c>
      <c r="R937" s="6">
        <f>Data_Table[[#This Row],[Shipping Date]]-Data_Table[[#This Row],[Order Date]]</f>
        <v>12</v>
      </c>
      <c r="S937" s="10">
        <v>3.4</v>
      </c>
      <c r="T937" s="10">
        <v>5.4</v>
      </c>
      <c r="U937" s="10">
        <v>2</v>
      </c>
      <c r="V937">
        <v>38</v>
      </c>
      <c r="W937" s="5">
        <v>129.19999999999999</v>
      </c>
      <c r="X937" s="3">
        <v>0.03</v>
      </c>
      <c r="Y937" s="5">
        <v>3.88</v>
      </c>
      <c r="Z937" s="5">
        <v>125.32</v>
      </c>
      <c r="AA937" s="5">
        <v>7.78</v>
      </c>
      <c r="AB937" s="5">
        <v>133.1</v>
      </c>
    </row>
    <row r="938" spans="1:28">
      <c r="A938" t="s">
        <v>2101</v>
      </c>
      <c r="B938" s="1">
        <v>44829</v>
      </c>
      <c r="C938" s="6">
        <f t="shared" si="42"/>
        <v>2022</v>
      </c>
      <c r="D938" s="9" t="str">
        <f t="shared" si="43"/>
        <v>Q3</v>
      </c>
      <c r="E938" s="7">
        <f t="shared" si="44"/>
        <v>9</v>
      </c>
      <c r="F938" t="s">
        <v>2102</v>
      </c>
      <c r="G938" t="s">
        <v>1068</v>
      </c>
      <c r="H938" t="s">
        <v>45</v>
      </c>
      <c r="I938" t="s">
        <v>45</v>
      </c>
      <c r="J938" t="s">
        <v>29</v>
      </c>
      <c r="K938" t="s">
        <v>30</v>
      </c>
      <c r="L938" t="s">
        <v>73</v>
      </c>
      <c r="M938" t="s">
        <v>583</v>
      </c>
      <c r="N938" t="s">
        <v>57</v>
      </c>
      <c r="O938" t="s">
        <v>58</v>
      </c>
      <c r="P938" t="s">
        <v>35</v>
      </c>
      <c r="Q938" s="1">
        <v>44864</v>
      </c>
      <c r="R938" s="6">
        <f>Data_Table[[#This Row],[Shipping Date]]-Data_Table[[#This Row],[Order Date]]</f>
        <v>35</v>
      </c>
      <c r="S938" s="10">
        <v>4.46</v>
      </c>
      <c r="T938" s="10">
        <v>10.89</v>
      </c>
      <c r="U938" s="10">
        <v>6.43</v>
      </c>
      <c r="V938">
        <v>19</v>
      </c>
      <c r="W938" s="5">
        <v>84.74</v>
      </c>
      <c r="X938" s="3">
        <v>7.0000000000000007E-2</v>
      </c>
      <c r="Y938" s="5">
        <v>5.93</v>
      </c>
      <c r="Z938" s="5">
        <v>78.81</v>
      </c>
      <c r="AA938" s="5">
        <v>4.5</v>
      </c>
      <c r="AB938" s="5">
        <v>83.31</v>
      </c>
    </row>
    <row r="939" spans="1:28">
      <c r="A939" t="s">
        <v>2103</v>
      </c>
      <c r="B939" s="1">
        <v>44830</v>
      </c>
      <c r="C939" s="6">
        <f t="shared" si="42"/>
        <v>2022</v>
      </c>
      <c r="D939" s="9" t="str">
        <f t="shared" si="43"/>
        <v>Q3</v>
      </c>
      <c r="E939" s="7">
        <f t="shared" si="44"/>
        <v>9</v>
      </c>
      <c r="F939" t="s">
        <v>2104</v>
      </c>
      <c r="G939" t="s">
        <v>1071</v>
      </c>
      <c r="H939" t="s">
        <v>27</v>
      </c>
      <c r="I939" t="s">
        <v>28</v>
      </c>
      <c r="J939" t="s">
        <v>29</v>
      </c>
      <c r="K939" t="s">
        <v>62</v>
      </c>
      <c r="L939" t="s">
        <v>48</v>
      </c>
      <c r="M939" t="s">
        <v>586</v>
      </c>
      <c r="N939" t="s">
        <v>33</v>
      </c>
      <c r="O939" t="s">
        <v>34</v>
      </c>
      <c r="P939" t="s">
        <v>35</v>
      </c>
      <c r="Q939" s="1">
        <v>44874</v>
      </c>
      <c r="R939" s="6">
        <f>Data_Table[[#This Row],[Shipping Date]]-Data_Table[[#This Row],[Order Date]]</f>
        <v>44</v>
      </c>
      <c r="S939" s="10">
        <v>21.97</v>
      </c>
      <c r="T939" s="10">
        <v>35.44</v>
      </c>
      <c r="U939" s="10">
        <v>13.47</v>
      </c>
      <c r="V939">
        <v>44</v>
      </c>
      <c r="W939" s="5">
        <v>966.68</v>
      </c>
      <c r="X939" s="3">
        <v>0.01</v>
      </c>
      <c r="Y939" s="5">
        <v>9.67</v>
      </c>
      <c r="Z939" s="5">
        <v>957.01</v>
      </c>
      <c r="AA939" s="5">
        <v>4.92</v>
      </c>
      <c r="AB939" s="5">
        <v>961.93</v>
      </c>
    </row>
    <row r="940" spans="1:28">
      <c r="A940" t="s">
        <v>2105</v>
      </c>
      <c r="B940" s="1">
        <v>44832</v>
      </c>
      <c r="C940" s="6">
        <f t="shared" si="42"/>
        <v>2022</v>
      </c>
      <c r="D940" s="9" t="str">
        <f t="shared" si="43"/>
        <v>Q3</v>
      </c>
      <c r="E940" s="7">
        <f t="shared" si="44"/>
        <v>9</v>
      </c>
      <c r="F940" t="s">
        <v>2106</v>
      </c>
      <c r="G940" t="s">
        <v>1074</v>
      </c>
      <c r="H940" t="s">
        <v>27</v>
      </c>
      <c r="I940" t="s">
        <v>28</v>
      </c>
      <c r="J940" t="s">
        <v>46</v>
      </c>
      <c r="K940" t="s">
        <v>125</v>
      </c>
      <c r="L940" t="s">
        <v>176</v>
      </c>
      <c r="M940" t="s">
        <v>589</v>
      </c>
      <c r="N940" t="s">
        <v>57</v>
      </c>
      <c r="O940" t="s">
        <v>34</v>
      </c>
      <c r="P940" t="s">
        <v>35</v>
      </c>
      <c r="Q940" s="1">
        <v>44835</v>
      </c>
      <c r="R940" s="6">
        <f>Data_Table[[#This Row],[Shipping Date]]-Data_Table[[#This Row],[Order Date]]</f>
        <v>3</v>
      </c>
      <c r="S940" s="10">
        <v>19.829999999999998</v>
      </c>
      <c r="T940" s="10">
        <v>30.98</v>
      </c>
      <c r="U940" s="10">
        <v>11.15</v>
      </c>
      <c r="V940">
        <v>30</v>
      </c>
      <c r="W940" s="5">
        <v>594.9</v>
      </c>
      <c r="X940" s="3">
        <v>0.03</v>
      </c>
      <c r="Y940" s="5">
        <v>17.850000000000001</v>
      </c>
      <c r="Z940" s="5">
        <v>577.04999999999995</v>
      </c>
      <c r="AA940" s="5">
        <v>19.510000000000002</v>
      </c>
      <c r="AB940" s="5">
        <v>596.55999999999995</v>
      </c>
    </row>
    <row r="941" spans="1:28">
      <c r="A941" t="s">
        <v>2107</v>
      </c>
      <c r="B941" s="1">
        <v>44834</v>
      </c>
      <c r="C941" s="6">
        <f t="shared" si="42"/>
        <v>2022</v>
      </c>
      <c r="D941" s="9" t="str">
        <f t="shared" si="43"/>
        <v>Q3</v>
      </c>
      <c r="E941" s="7">
        <f t="shared" si="44"/>
        <v>9</v>
      </c>
      <c r="F941" t="s">
        <v>2108</v>
      </c>
      <c r="G941" t="s">
        <v>1077</v>
      </c>
      <c r="H941" t="s">
        <v>39</v>
      </c>
      <c r="I941" t="s">
        <v>39</v>
      </c>
      <c r="J941" t="s">
        <v>46</v>
      </c>
      <c r="K941" t="s">
        <v>62</v>
      </c>
      <c r="L941" t="s">
        <v>176</v>
      </c>
      <c r="M941" t="s">
        <v>592</v>
      </c>
      <c r="N941" t="s">
        <v>33</v>
      </c>
      <c r="O941" t="s">
        <v>34</v>
      </c>
      <c r="P941" t="s">
        <v>35</v>
      </c>
      <c r="Q941" s="1">
        <v>44868</v>
      </c>
      <c r="R941" s="6">
        <f>Data_Table[[#This Row],[Shipping Date]]-Data_Table[[#This Row],[Order Date]]</f>
        <v>34</v>
      </c>
      <c r="S941" s="10">
        <v>4.59</v>
      </c>
      <c r="T941" s="10">
        <v>7.28</v>
      </c>
      <c r="U941" s="10">
        <v>2.69</v>
      </c>
      <c r="V941">
        <v>50</v>
      </c>
      <c r="W941" s="5">
        <v>229.5</v>
      </c>
      <c r="X941" s="3">
        <v>0.01</v>
      </c>
      <c r="Y941" s="5">
        <v>2.2999999999999998</v>
      </c>
      <c r="Z941" s="5">
        <v>227.21</v>
      </c>
      <c r="AA941" s="5">
        <v>11.15</v>
      </c>
      <c r="AB941" s="5">
        <v>238.36</v>
      </c>
    </row>
    <row r="942" spans="1:28">
      <c r="A942" t="s">
        <v>2109</v>
      </c>
      <c r="B942" s="1">
        <v>44835</v>
      </c>
      <c r="C942" s="6">
        <f t="shared" si="42"/>
        <v>2022</v>
      </c>
      <c r="D942" s="9" t="str">
        <f t="shared" si="43"/>
        <v>Q4</v>
      </c>
      <c r="E942" s="7">
        <f t="shared" si="44"/>
        <v>10</v>
      </c>
      <c r="F942" t="s">
        <v>1864</v>
      </c>
      <c r="G942" t="s">
        <v>1080</v>
      </c>
      <c r="H942" t="s">
        <v>45</v>
      </c>
      <c r="I942" t="s">
        <v>45</v>
      </c>
      <c r="J942" t="s">
        <v>46</v>
      </c>
      <c r="K942" t="s">
        <v>416</v>
      </c>
      <c r="L942" t="s">
        <v>31</v>
      </c>
      <c r="M942" t="s">
        <v>595</v>
      </c>
      <c r="N942" t="s">
        <v>50</v>
      </c>
      <c r="O942" t="s">
        <v>34</v>
      </c>
      <c r="P942" t="s">
        <v>35</v>
      </c>
      <c r="Q942" s="1">
        <v>44840</v>
      </c>
      <c r="R942" s="6">
        <f>Data_Table[[#This Row],[Shipping Date]]-Data_Table[[#This Row],[Order Date]]</f>
        <v>5</v>
      </c>
      <c r="S942" s="10">
        <v>19.829999999999998</v>
      </c>
      <c r="T942" s="10">
        <v>30.98</v>
      </c>
      <c r="U942" s="10">
        <v>11.15</v>
      </c>
      <c r="V942">
        <v>37</v>
      </c>
      <c r="W942" s="5">
        <v>733.71</v>
      </c>
      <c r="X942" s="3">
        <v>0.01</v>
      </c>
      <c r="Y942" s="5">
        <v>7.34</v>
      </c>
      <c r="Z942" s="5">
        <v>726.37</v>
      </c>
      <c r="AA942" s="5">
        <v>19.510000000000002</v>
      </c>
      <c r="AB942" s="5">
        <v>745.88</v>
      </c>
    </row>
    <row r="943" spans="1:28">
      <c r="A943" t="s">
        <v>2110</v>
      </c>
      <c r="B943" s="1">
        <v>44835</v>
      </c>
      <c r="C943" s="6">
        <f t="shared" si="42"/>
        <v>2022</v>
      </c>
      <c r="D943" s="9" t="str">
        <f t="shared" si="43"/>
        <v>Q4</v>
      </c>
      <c r="E943" s="7">
        <f t="shared" si="44"/>
        <v>10</v>
      </c>
      <c r="F943" t="s">
        <v>2111</v>
      </c>
      <c r="G943" t="s">
        <v>1083</v>
      </c>
      <c r="H943" t="s">
        <v>27</v>
      </c>
      <c r="I943" t="s">
        <v>28</v>
      </c>
      <c r="J943" t="s">
        <v>107</v>
      </c>
      <c r="K943" t="s">
        <v>416</v>
      </c>
      <c r="L943" t="s">
        <v>31</v>
      </c>
      <c r="M943" t="s">
        <v>112</v>
      </c>
      <c r="N943" t="s">
        <v>57</v>
      </c>
      <c r="O943" t="s">
        <v>41</v>
      </c>
      <c r="P943" t="s">
        <v>35</v>
      </c>
      <c r="Q943" s="1">
        <v>44854</v>
      </c>
      <c r="R943" s="6">
        <f>Data_Table[[#This Row],[Shipping Date]]-Data_Table[[#This Row],[Order Date]]</f>
        <v>19</v>
      </c>
      <c r="S943" s="10">
        <v>1.3</v>
      </c>
      <c r="T943" s="10">
        <v>2.88</v>
      </c>
      <c r="U943" s="10">
        <v>1.58</v>
      </c>
      <c r="V943">
        <v>46</v>
      </c>
      <c r="W943" s="5">
        <v>59.8</v>
      </c>
      <c r="X943" s="3">
        <v>0.05</v>
      </c>
      <c r="Y943" s="5">
        <v>2.99</v>
      </c>
      <c r="Z943" s="5">
        <v>56.81</v>
      </c>
      <c r="AA943" s="5">
        <v>1.01</v>
      </c>
      <c r="AB943" s="5">
        <v>57.82</v>
      </c>
    </row>
    <row r="944" spans="1:28">
      <c r="A944" t="s">
        <v>2112</v>
      </c>
      <c r="B944" s="1">
        <v>44840</v>
      </c>
      <c r="C944" s="6">
        <f t="shared" si="42"/>
        <v>2022</v>
      </c>
      <c r="D944" s="9" t="str">
        <f t="shared" si="43"/>
        <v>Q4</v>
      </c>
      <c r="E944" s="7">
        <f t="shared" si="44"/>
        <v>10</v>
      </c>
      <c r="F944" t="s">
        <v>2113</v>
      </c>
      <c r="G944" t="s">
        <v>1086</v>
      </c>
      <c r="H944" t="s">
        <v>39</v>
      </c>
      <c r="I944" t="s">
        <v>39</v>
      </c>
      <c r="J944" t="s">
        <v>29</v>
      </c>
      <c r="K944" t="s">
        <v>150</v>
      </c>
      <c r="L944" t="s">
        <v>176</v>
      </c>
      <c r="M944" t="s">
        <v>117</v>
      </c>
      <c r="N944" t="s">
        <v>33</v>
      </c>
      <c r="O944" t="s">
        <v>51</v>
      </c>
      <c r="P944" t="s">
        <v>35</v>
      </c>
      <c r="Q944" s="1">
        <v>44841</v>
      </c>
      <c r="R944" s="6">
        <f>Data_Table[[#This Row],[Shipping Date]]-Data_Table[[#This Row],[Order Date]]</f>
        <v>1</v>
      </c>
      <c r="S944" s="10">
        <v>3.52</v>
      </c>
      <c r="T944" s="10">
        <v>5.68</v>
      </c>
      <c r="U944" s="10">
        <v>2.16</v>
      </c>
      <c r="V944">
        <v>23</v>
      </c>
      <c r="W944" s="5">
        <v>80.959999999999994</v>
      </c>
      <c r="X944" s="3">
        <v>0.02</v>
      </c>
      <c r="Y944" s="5">
        <v>1.62</v>
      </c>
      <c r="Z944" s="5">
        <v>79.34</v>
      </c>
      <c r="AA944" s="5">
        <v>1.39</v>
      </c>
      <c r="AB944" s="5">
        <v>80.73</v>
      </c>
    </row>
    <row r="945" spans="1:28">
      <c r="A945" t="s">
        <v>2114</v>
      </c>
      <c r="B945" s="1">
        <v>44842</v>
      </c>
      <c r="C945" s="6">
        <f t="shared" si="42"/>
        <v>2022</v>
      </c>
      <c r="D945" s="9" t="str">
        <f t="shared" si="43"/>
        <v>Q4</v>
      </c>
      <c r="E945" s="7">
        <f t="shared" si="44"/>
        <v>10</v>
      </c>
      <c r="F945" t="s">
        <v>2115</v>
      </c>
      <c r="G945" t="s">
        <v>1089</v>
      </c>
      <c r="H945" t="s">
        <v>45</v>
      </c>
      <c r="I945" t="s">
        <v>45</v>
      </c>
      <c r="J945" t="s">
        <v>29</v>
      </c>
      <c r="K945" t="s">
        <v>30</v>
      </c>
      <c r="L945" t="s">
        <v>176</v>
      </c>
      <c r="M945" t="s">
        <v>121</v>
      </c>
      <c r="N945" t="s">
        <v>33</v>
      </c>
      <c r="O945" t="s">
        <v>58</v>
      </c>
      <c r="P945" t="s">
        <v>35</v>
      </c>
      <c r="Q945" s="1">
        <v>44857</v>
      </c>
      <c r="R945" s="6">
        <f>Data_Table[[#This Row],[Shipping Date]]-Data_Table[[#This Row],[Order Date]]</f>
        <v>15</v>
      </c>
      <c r="S945" s="10">
        <v>11.04</v>
      </c>
      <c r="T945" s="10">
        <v>16.98</v>
      </c>
      <c r="U945" s="10">
        <v>5.94</v>
      </c>
      <c r="V945">
        <v>43</v>
      </c>
      <c r="W945" s="5">
        <v>474.72</v>
      </c>
      <c r="X945" s="3">
        <v>0.09</v>
      </c>
      <c r="Y945" s="5">
        <v>42.72</v>
      </c>
      <c r="Z945" s="5">
        <v>432</v>
      </c>
      <c r="AA945" s="5">
        <v>12.39</v>
      </c>
      <c r="AB945" s="5">
        <v>444.39</v>
      </c>
    </row>
    <row r="946" spans="1:28">
      <c r="A946" t="s">
        <v>2116</v>
      </c>
      <c r="B946" s="1">
        <v>44845</v>
      </c>
      <c r="C946" s="6">
        <f t="shared" si="42"/>
        <v>2022</v>
      </c>
      <c r="D946" s="9" t="str">
        <f t="shared" si="43"/>
        <v>Q4</v>
      </c>
      <c r="E946" s="7">
        <f t="shared" si="44"/>
        <v>10</v>
      </c>
      <c r="F946" t="s">
        <v>2117</v>
      </c>
      <c r="G946" t="s">
        <v>1092</v>
      </c>
      <c r="H946" t="s">
        <v>27</v>
      </c>
      <c r="I946" t="s">
        <v>28</v>
      </c>
      <c r="J946" t="s">
        <v>46</v>
      </c>
      <c r="K946" t="s">
        <v>90</v>
      </c>
      <c r="L946" t="s">
        <v>48</v>
      </c>
      <c r="M946" t="s">
        <v>126</v>
      </c>
      <c r="N946" t="s">
        <v>50</v>
      </c>
      <c r="O946" t="s">
        <v>51</v>
      </c>
      <c r="P946" t="s">
        <v>35</v>
      </c>
      <c r="Q946" s="1">
        <v>44889</v>
      </c>
      <c r="R946" s="6">
        <f>Data_Table[[#This Row],[Shipping Date]]-Data_Table[[#This Row],[Order Date]]</f>
        <v>44</v>
      </c>
      <c r="S946" s="10">
        <v>2.31</v>
      </c>
      <c r="T946" s="10">
        <v>3.78</v>
      </c>
      <c r="U946" s="10">
        <v>1.47</v>
      </c>
      <c r="V946">
        <v>22</v>
      </c>
      <c r="W946" s="5">
        <v>50.82</v>
      </c>
      <c r="X946" s="3">
        <v>0.1</v>
      </c>
      <c r="Y946" s="5">
        <v>5.08</v>
      </c>
      <c r="Z946" s="5">
        <v>45.74</v>
      </c>
      <c r="AA946" s="5">
        <v>0.71</v>
      </c>
      <c r="AB946" s="5">
        <v>46.45</v>
      </c>
    </row>
    <row r="947" spans="1:28">
      <c r="A947" t="s">
        <v>2118</v>
      </c>
      <c r="B947" s="1">
        <v>44846</v>
      </c>
      <c r="C947" s="6">
        <f t="shared" si="42"/>
        <v>2022</v>
      </c>
      <c r="D947" s="9" t="str">
        <f t="shared" si="43"/>
        <v>Q4</v>
      </c>
      <c r="E947" s="7">
        <f t="shared" si="44"/>
        <v>10</v>
      </c>
      <c r="F947" t="s">
        <v>2119</v>
      </c>
      <c r="G947" t="s">
        <v>1095</v>
      </c>
      <c r="H947" t="s">
        <v>39</v>
      </c>
      <c r="I947" t="s">
        <v>39</v>
      </c>
      <c r="J947" t="s">
        <v>107</v>
      </c>
      <c r="K947" t="s">
        <v>62</v>
      </c>
      <c r="L947" t="s">
        <v>31</v>
      </c>
      <c r="M947" t="s">
        <v>130</v>
      </c>
      <c r="N947" t="s">
        <v>33</v>
      </c>
      <c r="O947" t="s">
        <v>34</v>
      </c>
      <c r="P947" t="s">
        <v>35</v>
      </c>
      <c r="Q947" s="1">
        <v>44903</v>
      </c>
      <c r="R947" s="6">
        <f>Data_Table[[#This Row],[Shipping Date]]-Data_Table[[#This Row],[Order Date]]</f>
        <v>57</v>
      </c>
      <c r="S947" s="10">
        <v>54.29</v>
      </c>
      <c r="T947" s="10">
        <v>90.48</v>
      </c>
      <c r="U947" s="10">
        <v>36.19</v>
      </c>
      <c r="V947">
        <v>25</v>
      </c>
      <c r="W947" s="5">
        <v>1357.25</v>
      </c>
      <c r="X947" s="3">
        <v>0.02</v>
      </c>
      <c r="Y947" s="5">
        <v>27.15</v>
      </c>
      <c r="Z947" s="5">
        <v>1330.11</v>
      </c>
      <c r="AA947" s="5">
        <v>19.989999999999998</v>
      </c>
      <c r="AB947" s="5">
        <v>1350.1</v>
      </c>
    </row>
    <row r="948" spans="1:28">
      <c r="A948" t="s">
        <v>2120</v>
      </c>
      <c r="B948" s="1">
        <v>44847</v>
      </c>
      <c r="C948" s="6">
        <f t="shared" si="42"/>
        <v>2022</v>
      </c>
      <c r="D948" s="9" t="str">
        <f t="shared" si="43"/>
        <v>Q4</v>
      </c>
      <c r="E948" s="7">
        <f t="shared" si="44"/>
        <v>10</v>
      </c>
      <c r="F948" t="s">
        <v>2121</v>
      </c>
      <c r="G948" t="s">
        <v>1098</v>
      </c>
      <c r="H948" t="s">
        <v>45</v>
      </c>
      <c r="I948" t="s">
        <v>45</v>
      </c>
      <c r="J948" t="s">
        <v>29</v>
      </c>
      <c r="K948" t="s">
        <v>433</v>
      </c>
      <c r="L948" t="s">
        <v>48</v>
      </c>
      <c r="M948" t="s">
        <v>134</v>
      </c>
      <c r="N948" t="s">
        <v>33</v>
      </c>
      <c r="O948" t="s">
        <v>41</v>
      </c>
      <c r="P948" t="s">
        <v>35</v>
      </c>
      <c r="Q948" s="1">
        <v>44858</v>
      </c>
      <c r="R948" s="6">
        <f>Data_Table[[#This Row],[Shipping Date]]-Data_Table[[#This Row],[Order Date]]</f>
        <v>11</v>
      </c>
      <c r="S948" s="10">
        <v>16.850000000000001</v>
      </c>
      <c r="T948" s="10">
        <v>27.18</v>
      </c>
      <c r="U948" s="10">
        <v>10.33</v>
      </c>
      <c r="V948">
        <v>38</v>
      </c>
      <c r="W948" s="5">
        <v>640.29999999999995</v>
      </c>
      <c r="X948" s="3">
        <v>0.01</v>
      </c>
      <c r="Y948" s="5">
        <v>6.4</v>
      </c>
      <c r="Z948" s="5">
        <v>633.9</v>
      </c>
      <c r="AA948" s="5">
        <v>8.23</v>
      </c>
      <c r="AB948" s="5">
        <v>642.13</v>
      </c>
    </row>
    <row r="949" spans="1:28">
      <c r="A949" t="s">
        <v>2122</v>
      </c>
      <c r="B949" s="1">
        <v>44848</v>
      </c>
      <c r="C949" s="6">
        <f t="shared" si="42"/>
        <v>2022</v>
      </c>
      <c r="D949" s="9" t="str">
        <f t="shared" si="43"/>
        <v>Q4</v>
      </c>
      <c r="E949" s="7">
        <f t="shared" si="44"/>
        <v>10</v>
      </c>
      <c r="F949" t="s">
        <v>2123</v>
      </c>
      <c r="G949" t="s">
        <v>1101</v>
      </c>
      <c r="H949" t="s">
        <v>27</v>
      </c>
      <c r="I949" t="s">
        <v>28</v>
      </c>
      <c r="J949" t="s">
        <v>46</v>
      </c>
      <c r="K949" t="s">
        <v>30</v>
      </c>
      <c r="L949" t="s">
        <v>31</v>
      </c>
      <c r="M949" t="s">
        <v>138</v>
      </c>
      <c r="N949" t="s">
        <v>50</v>
      </c>
      <c r="O949" t="s">
        <v>51</v>
      </c>
      <c r="P949" t="s">
        <v>35</v>
      </c>
      <c r="Q949" s="1">
        <v>44859</v>
      </c>
      <c r="R949" s="6">
        <f>Data_Table[[#This Row],[Shipping Date]]-Data_Table[[#This Row],[Order Date]]</f>
        <v>11</v>
      </c>
      <c r="S949" s="10">
        <v>6.39</v>
      </c>
      <c r="T949" s="10">
        <v>19.98</v>
      </c>
      <c r="U949" s="10">
        <v>13.59</v>
      </c>
      <c r="V949">
        <v>9</v>
      </c>
      <c r="W949" s="5">
        <v>57.51</v>
      </c>
      <c r="X949" s="3">
        <v>0.06</v>
      </c>
      <c r="Y949" s="5">
        <v>3.45</v>
      </c>
      <c r="Z949" s="5">
        <v>54.06</v>
      </c>
      <c r="AA949" s="5">
        <v>4</v>
      </c>
      <c r="AB949" s="5">
        <v>58.06</v>
      </c>
    </row>
    <row r="950" spans="1:28">
      <c r="A950" t="s">
        <v>2124</v>
      </c>
      <c r="B950" s="1">
        <v>44849</v>
      </c>
      <c r="C950" s="6">
        <f t="shared" si="42"/>
        <v>2022</v>
      </c>
      <c r="D950" s="9" t="str">
        <f t="shared" si="43"/>
        <v>Q4</v>
      </c>
      <c r="E950" s="7">
        <f t="shared" si="44"/>
        <v>10</v>
      </c>
      <c r="F950" t="s">
        <v>2125</v>
      </c>
      <c r="G950" t="s">
        <v>1104</v>
      </c>
      <c r="H950" t="s">
        <v>39</v>
      </c>
      <c r="I950" t="s">
        <v>39</v>
      </c>
      <c r="J950" t="s">
        <v>29</v>
      </c>
      <c r="K950" t="s">
        <v>90</v>
      </c>
      <c r="L950" t="s">
        <v>31</v>
      </c>
      <c r="M950" t="s">
        <v>142</v>
      </c>
      <c r="N950" t="s">
        <v>57</v>
      </c>
      <c r="O950" t="s">
        <v>58</v>
      </c>
      <c r="P950" t="s">
        <v>35</v>
      </c>
      <c r="Q950" s="1">
        <v>44863</v>
      </c>
      <c r="R950" s="6">
        <f>Data_Table[[#This Row],[Shipping Date]]-Data_Table[[#This Row],[Order Date]]</f>
        <v>14</v>
      </c>
      <c r="S950" s="10">
        <v>56.16</v>
      </c>
      <c r="T950" s="10">
        <v>136.97999999999999</v>
      </c>
      <c r="U950" s="10">
        <v>80.819999999999993</v>
      </c>
      <c r="V950">
        <v>27</v>
      </c>
      <c r="W950" s="5">
        <v>1516.32</v>
      </c>
      <c r="X950" s="3">
        <v>0.09</v>
      </c>
      <c r="Y950" s="5">
        <v>136.47</v>
      </c>
      <c r="Z950" s="5">
        <v>1379.85</v>
      </c>
      <c r="AA950" s="5">
        <v>24.49</v>
      </c>
      <c r="AB950" s="5">
        <v>1404.34</v>
      </c>
    </row>
    <row r="951" spans="1:28">
      <c r="A951" t="s">
        <v>2126</v>
      </c>
      <c r="B951" s="1">
        <v>44850</v>
      </c>
      <c r="C951" s="6">
        <f t="shared" si="42"/>
        <v>2022</v>
      </c>
      <c r="D951" s="9" t="str">
        <f t="shared" si="43"/>
        <v>Q4</v>
      </c>
      <c r="E951" s="7">
        <f t="shared" si="44"/>
        <v>10</v>
      </c>
      <c r="F951" t="s">
        <v>2127</v>
      </c>
      <c r="G951" t="s">
        <v>1107</v>
      </c>
      <c r="H951" t="s">
        <v>45</v>
      </c>
      <c r="I951" t="s">
        <v>45</v>
      </c>
      <c r="J951" t="s">
        <v>46</v>
      </c>
      <c r="K951" t="s">
        <v>125</v>
      </c>
      <c r="L951" t="s">
        <v>31</v>
      </c>
      <c r="M951" t="s">
        <v>146</v>
      </c>
      <c r="N951" t="s">
        <v>50</v>
      </c>
      <c r="O951" t="s">
        <v>34</v>
      </c>
      <c r="P951" t="s">
        <v>35</v>
      </c>
      <c r="Q951" s="1">
        <v>44856</v>
      </c>
      <c r="R951" s="6">
        <f>Data_Table[[#This Row],[Shipping Date]]-Data_Table[[#This Row],[Order Date]]</f>
        <v>6</v>
      </c>
      <c r="S951" s="10">
        <v>1.0900000000000001</v>
      </c>
      <c r="T951" s="10">
        <v>2.6</v>
      </c>
      <c r="U951" s="10">
        <v>1.51</v>
      </c>
      <c r="V951">
        <v>12</v>
      </c>
      <c r="W951" s="5">
        <v>13.08</v>
      </c>
      <c r="X951" s="3">
        <v>0.05</v>
      </c>
      <c r="Y951" s="5">
        <v>0.65</v>
      </c>
      <c r="Z951" s="5">
        <v>12.43</v>
      </c>
      <c r="AA951" s="5">
        <v>2.4</v>
      </c>
      <c r="AB951" s="5">
        <v>14.83</v>
      </c>
    </row>
    <row r="952" spans="1:28">
      <c r="A952" t="s">
        <v>2128</v>
      </c>
      <c r="B952" s="1">
        <v>44852</v>
      </c>
      <c r="C952" s="6">
        <f t="shared" si="42"/>
        <v>2022</v>
      </c>
      <c r="D952" s="9" t="str">
        <f t="shared" si="43"/>
        <v>Q4</v>
      </c>
      <c r="E952" s="7">
        <f t="shared" si="44"/>
        <v>10</v>
      </c>
      <c r="F952" t="s">
        <v>2129</v>
      </c>
      <c r="G952" t="s">
        <v>1110</v>
      </c>
      <c r="H952" t="s">
        <v>27</v>
      </c>
      <c r="I952" t="s">
        <v>28</v>
      </c>
      <c r="J952" t="s">
        <v>107</v>
      </c>
      <c r="K952" t="s">
        <v>167</v>
      </c>
      <c r="L952" t="s">
        <v>31</v>
      </c>
      <c r="M952" t="s">
        <v>151</v>
      </c>
      <c r="N952" t="s">
        <v>57</v>
      </c>
      <c r="O952" t="s">
        <v>41</v>
      </c>
      <c r="P952" t="s">
        <v>35</v>
      </c>
      <c r="Q952" s="1">
        <v>44876</v>
      </c>
      <c r="R952" s="6">
        <f>Data_Table[[#This Row],[Shipping Date]]-Data_Table[[#This Row],[Order Date]]</f>
        <v>24</v>
      </c>
      <c r="S952" s="10">
        <v>56.16</v>
      </c>
      <c r="T952" s="10">
        <v>136.97999999999999</v>
      </c>
      <c r="U952" s="10">
        <v>80.819999999999993</v>
      </c>
      <c r="V952">
        <v>21</v>
      </c>
      <c r="W952" s="5">
        <v>1179.3599999999999</v>
      </c>
      <c r="X952" s="3">
        <v>0.05</v>
      </c>
      <c r="Y952" s="5">
        <v>58.97</v>
      </c>
      <c r="Z952" s="5">
        <v>1120.3900000000001</v>
      </c>
      <c r="AA952" s="5">
        <v>24.49</v>
      </c>
      <c r="AB952" s="5">
        <v>1144.8800000000001</v>
      </c>
    </row>
    <row r="953" spans="1:28">
      <c r="A953" t="s">
        <v>2130</v>
      </c>
      <c r="B953" s="1">
        <v>44853</v>
      </c>
      <c r="C953" s="6">
        <f t="shared" si="42"/>
        <v>2022</v>
      </c>
      <c r="D953" s="9" t="str">
        <f t="shared" si="43"/>
        <v>Q4</v>
      </c>
      <c r="E953" s="7">
        <f t="shared" si="44"/>
        <v>10</v>
      </c>
      <c r="F953" t="s">
        <v>2131</v>
      </c>
      <c r="G953" t="s">
        <v>1113</v>
      </c>
      <c r="H953" t="s">
        <v>39</v>
      </c>
      <c r="I953" t="s">
        <v>39</v>
      </c>
      <c r="J953" t="s">
        <v>29</v>
      </c>
      <c r="K953" t="s">
        <v>30</v>
      </c>
      <c r="L953" t="s">
        <v>73</v>
      </c>
      <c r="M953" t="s">
        <v>155</v>
      </c>
      <c r="N953" t="s">
        <v>33</v>
      </c>
      <c r="O953" t="s">
        <v>34</v>
      </c>
      <c r="P953" t="s">
        <v>35</v>
      </c>
      <c r="Q953" s="1">
        <v>44874</v>
      </c>
      <c r="R953" s="6">
        <f>Data_Table[[#This Row],[Shipping Date]]-Data_Table[[#This Row],[Order Date]]</f>
        <v>21</v>
      </c>
      <c r="S953" s="10">
        <v>5.19</v>
      </c>
      <c r="T953" s="10">
        <v>12.98</v>
      </c>
      <c r="U953" s="10">
        <v>7.79</v>
      </c>
      <c r="V953">
        <v>49</v>
      </c>
      <c r="W953" s="5">
        <v>254.31</v>
      </c>
      <c r="X953" s="3">
        <v>0.09</v>
      </c>
      <c r="Y953" s="5">
        <v>22.89</v>
      </c>
      <c r="Z953" s="5">
        <v>231.42</v>
      </c>
      <c r="AA953" s="5">
        <v>3.14</v>
      </c>
      <c r="AB953" s="5">
        <v>234.56</v>
      </c>
    </row>
    <row r="954" spans="1:28">
      <c r="A954" t="s">
        <v>2132</v>
      </c>
      <c r="B954" s="1">
        <v>44854</v>
      </c>
      <c r="C954" s="6">
        <f t="shared" si="42"/>
        <v>2022</v>
      </c>
      <c r="D954" s="9" t="str">
        <f t="shared" si="43"/>
        <v>Q4</v>
      </c>
      <c r="E954" s="7">
        <f t="shared" si="44"/>
        <v>10</v>
      </c>
      <c r="F954" t="s">
        <v>2133</v>
      </c>
      <c r="G954" t="s">
        <v>1115</v>
      </c>
      <c r="H954" t="s">
        <v>45</v>
      </c>
      <c r="I954" t="s">
        <v>45</v>
      </c>
      <c r="J954" t="s">
        <v>107</v>
      </c>
      <c r="K954" t="s">
        <v>47</v>
      </c>
      <c r="L954" t="s">
        <v>31</v>
      </c>
      <c r="M954" t="s">
        <v>159</v>
      </c>
      <c r="N954" t="s">
        <v>57</v>
      </c>
      <c r="O954" t="s">
        <v>41</v>
      </c>
      <c r="P954" t="s">
        <v>35</v>
      </c>
      <c r="Q954" s="1">
        <v>44855</v>
      </c>
      <c r="R954" s="6">
        <f>Data_Table[[#This Row],[Shipping Date]]-Data_Table[[#This Row],[Order Date]]</f>
        <v>1</v>
      </c>
      <c r="S954" s="10">
        <v>2.2599999999999998</v>
      </c>
      <c r="T954" s="10">
        <v>3.58</v>
      </c>
      <c r="U954" s="10">
        <v>1.32</v>
      </c>
      <c r="V954">
        <v>34</v>
      </c>
      <c r="W954" s="5">
        <v>76.84</v>
      </c>
      <c r="X954" s="3">
        <v>7.0000000000000007E-2</v>
      </c>
      <c r="Y954" s="5">
        <v>5.38</v>
      </c>
      <c r="Z954" s="5">
        <v>71.459999999999994</v>
      </c>
      <c r="AA954" s="5">
        <v>5.47</v>
      </c>
      <c r="AB954" s="5">
        <v>76.930000000000007</v>
      </c>
    </row>
    <row r="955" spans="1:28">
      <c r="A955" t="s">
        <v>2134</v>
      </c>
      <c r="B955" s="1">
        <v>44856</v>
      </c>
      <c r="C955" s="6">
        <f t="shared" si="42"/>
        <v>2022</v>
      </c>
      <c r="D955" s="9" t="str">
        <f t="shared" si="43"/>
        <v>Q4</v>
      </c>
      <c r="E955" s="7">
        <f t="shared" si="44"/>
        <v>10</v>
      </c>
      <c r="F955" t="s">
        <v>2135</v>
      </c>
      <c r="G955" t="s">
        <v>1117</v>
      </c>
      <c r="H955" t="s">
        <v>39</v>
      </c>
      <c r="I955" t="s">
        <v>39</v>
      </c>
      <c r="J955" t="s">
        <v>46</v>
      </c>
      <c r="K955" t="s">
        <v>116</v>
      </c>
      <c r="L955" t="s">
        <v>31</v>
      </c>
      <c r="M955" t="s">
        <v>163</v>
      </c>
      <c r="N955" t="s">
        <v>33</v>
      </c>
      <c r="O955" t="s">
        <v>51</v>
      </c>
      <c r="P955" t="s">
        <v>35</v>
      </c>
      <c r="Q955" s="1">
        <v>44900</v>
      </c>
      <c r="R955" s="6">
        <f>Data_Table[[#This Row],[Shipping Date]]-Data_Table[[#This Row],[Order Date]]</f>
        <v>44</v>
      </c>
      <c r="S955" s="10">
        <v>1.59</v>
      </c>
      <c r="T955" s="10">
        <v>2.61</v>
      </c>
      <c r="U955" s="10">
        <v>1.02</v>
      </c>
      <c r="V955">
        <v>44</v>
      </c>
      <c r="W955" s="5">
        <v>69.959999999999994</v>
      </c>
      <c r="X955" s="3">
        <v>7.0000000000000007E-2</v>
      </c>
      <c r="Y955" s="5">
        <v>4.9000000000000004</v>
      </c>
      <c r="Z955" s="5">
        <v>65.06</v>
      </c>
      <c r="AA955" s="5">
        <v>0.5</v>
      </c>
      <c r="AB955" s="5">
        <v>65.56</v>
      </c>
    </row>
    <row r="956" spans="1:28">
      <c r="A956" t="s">
        <v>2136</v>
      </c>
      <c r="B956" s="1">
        <v>44857</v>
      </c>
      <c r="C956" s="6">
        <f t="shared" si="42"/>
        <v>2022</v>
      </c>
      <c r="D956" s="9" t="str">
        <f t="shared" si="43"/>
        <v>Q4</v>
      </c>
      <c r="E956" s="7">
        <f t="shared" si="44"/>
        <v>10</v>
      </c>
      <c r="F956" t="s">
        <v>2137</v>
      </c>
      <c r="G956" t="s">
        <v>1119</v>
      </c>
      <c r="H956" t="s">
        <v>45</v>
      </c>
      <c r="I956" t="s">
        <v>45</v>
      </c>
      <c r="J956" t="s">
        <v>72</v>
      </c>
      <c r="K956" t="s">
        <v>125</v>
      </c>
      <c r="L956" t="s">
        <v>73</v>
      </c>
      <c r="M956" t="s">
        <v>168</v>
      </c>
      <c r="N956" t="s">
        <v>33</v>
      </c>
      <c r="O956" t="s">
        <v>58</v>
      </c>
      <c r="P956" t="s">
        <v>35</v>
      </c>
      <c r="Q956" s="1">
        <v>44867</v>
      </c>
      <c r="R956" s="6">
        <f>Data_Table[[#This Row],[Shipping Date]]-Data_Table[[#This Row],[Order Date]]</f>
        <v>10</v>
      </c>
      <c r="S956" s="10">
        <v>8.82</v>
      </c>
      <c r="T956" s="10">
        <v>20.99</v>
      </c>
      <c r="U956" s="10">
        <v>12.17</v>
      </c>
      <c r="V956">
        <v>17</v>
      </c>
      <c r="W956" s="5">
        <v>149.94</v>
      </c>
      <c r="X956" s="3">
        <v>0</v>
      </c>
      <c r="Y956" s="5">
        <v>0</v>
      </c>
      <c r="Z956" s="5">
        <v>149.94</v>
      </c>
      <c r="AA956" s="5">
        <v>4.8099999999999996</v>
      </c>
      <c r="AB956" s="5">
        <v>154.75</v>
      </c>
    </row>
    <row r="957" spans="1:28">
      <c r="A957" t="s">
        <v>2138</v>
      </c>
      <c r="B957" s="1">
        <v>44857</v>
      </c>
      <c r="C957" s="6">
        <f t="shared" si="42"/>
        <v>2022</v>
      </c>
      <c r="D957" s="9" t="str">
        <f t="shared" si="43"/>
        <v>Q4</v>
      </c>
      <c r="E957" s="7">
        <f t="shared" si="44"/>
        <v>10</v>
      </c>
      <c r="F957" t="s">
        <v>2139</v>
      </c>
      <c r="G957" t="s">
        <v>1121</v>
      </c>
      <c r="H957" t="s">
        <v>27</v>
      </c>
      <c r="I957" t="s">
        <v>28</v>
      </c>
      <c r="J957" t="s">
        <v>29</v>
      </c>
      <c r="K957" t="s">
        <v>90</v>
      </c>
      <c r="L957" t="s">
        <v>48</v>
      </c>
      <c r="M957" t="s">
        <v>172</v>
      </c>
      <c r="N957" t="s">
        <v>33</v>
      </c>
      <c r="O957" t="s">
        <v>51</v>
      </c>
      <c r="P957" t="s">
        <v>35</v>
      </c>
      <c r="Q957" s="1">
        <v>44865</v>
      </c>
      <c r="R957" s="6">
        <f>Data_Table[[#This Row],[Shipping Date]]-Data_Table[[#This Row],[Order Date]]</f>
        <v>8</v>
      </c>
      <c r="S957" s="10">
        <v>56.16</v>
      </c>
      <c r="T957" s="10">
        <v>136.97999999999999</v>
      </c>
      <c r="U957" s="10">
        <v>80.819999999999993</v>
      </c>
      <c r="V957">
        <v>3</v>
      </c>
      <c r="W957" s="5">
        <v>168.48</v>
      </c>
      <c r="X957" s="3">
        <v>0.1</v>
      </c>
      <c r="Y957" s="5">
        <v>16.850000000000001</v>
      </c>
      <c r="Z957" s="5">
        <v>151.63</v>
      </c>
      <c r="AA957" s="5">
        <v>24.49</v>
      </c>
      <c r="AB957" s="5">
        <v>176.12</v>
      </c>
    </row>
    <row r="958" spans="1:28">
      <c r="A958" t="s">
        <v>2140</v>
      </c>
      <c r="B958" s="1">
        <v>44857</v>
      </c>
      <c r="C958" s="6">
        <f t="shared" si="42"/>
        <v>2022</v>
      </c>
      <c r="D958" s="9" t="str">
        <f t="shared" si="43"/>
        <v>Q4</v>
      </c>
      <c r="E958" s="7">
        <f t="shared" si="44"/>
        <v>10</v>
      </c>
      <c r="F958" t="s">
        <v>2141</v>
      </c>
      <c r="G958" t="s">
        <v>1123</v>
      </c>
      <c r="H958" t="s">
        <v>27</v>
      </c>
      <c r="I958" t="s">
        <v>28</v>
      </c>
      <c r="J958" t="s">
        <v>72</v>
      </c>
      <c r="K958" t="s">
        <v>116</v>
      </c>
      <c r="L958" t="s">
        <v>31</v>
      </c>
      <c r="M958" t="s">
        <v>177</v>
      </c>
      <c r="N958" t="s">
        <v>50</v>
      </c>
      <c r="O958" t="s">
        <v>34</v>
      </c>
      <c r="P958" t="s">
        <v>35</v>
      </c>
      <c r="Q958" s="1">
        <v>44866</v>
      </c>
      <c r="R958" s="6">
        <f>Data_Table[[#This Row],[Shipping Date]]-Data_Table[[#This Row],[Order Date]]</f>
        <v>9</v>
      </c>
      <c r="S958" s="10">
        <v>1.84</v>
      </c>
      <c r="T958" s="10">
        <v>2.88</v>
      </c>
      <c r="U958" s="10">
        <v>1.04</v>
      </c>
      <c r="V958">
        <v>32</v>
      </c>
      <c r="W958" s="5">
        <v>58.88</v>
      </c>
      <c r="X958" s="3">
        <v>0.01</v>
      </c>
      <c r="Y958" s="5">
        <v>0.59</v>
      </c>
      <c r="Z958" s="5">
        <v>58.29</v>
      </c>
      <c r="AA958" s="5">
        <v>1.49</v>
      </c>
      <c r="AB958" s="5">
        <v>59.78</v>
      </c>
    </row>
    <row r="959" spans="1:28">
      <c r="A959" t="s">
        <v>2142</v>
      </c>
      <c r="B959" s="1">
        <v>44859</v>
      </c>
      <c r="C959" s="6">
        <f t="shared" si="42"/>
        <v>2022</v>
      </c>
      <c r="D959" s="9" t="str">
        <f t="shared" si="43"/>
        <v>Q4</v>
      </c>
      <c r="E959" s="7">
        <f t="shared" si="44"/>
        <v>10</v>
      </c>
      <c r="F959" t="s">
        <v>2143</v>
      </c>
      <c r="G959" t="s">
        <v>1125</v>
      </c>
      <c r="H959" t="s">
        <v>39</v>
      </c>
      <c r="I959" t="s">
        <v>39</v>
      </c>
      <c r="J959" t="s">
        <v>29</v>
      </c>
      <c r="K959" t="s">
        <v>90</v>
      </c>
      <c r="L959" t="s">
        <v>73</v>
      </c>
      <c r="M959" t="s">
        <v>182</v>
      </c>
      <c r="N959" t="s">
        <v>57</v>
      </c>
      <c r="O959" t="s">
        <v>41</v>
      </c>
      <c r="P959" t="s">
        <v>52</v>
      </c>
      <c r="Q959" s="1">
        <v>44878</v>
      </c>
      <c r="R959" s="6">
        <f>Data_Table[[#This Row],[Shipping Date]]-Data_Table[[#This Row],[Order Date]]</f>
        <v>19</v>
      </c>
      <c r="S959" s="10">
        <v>1.59</v>
      </c>
      <c r="T959" s="10">
        <v>2.61</v>
      </c>
      <c r="U959" s="10">
        <v>1.02</v>
      </c>
      <c r="V959">
        <v>25</v>
      </c>
      <c r="W959" s="5">
        <v>39.75</v>
      </c>
      <c r="X959" s="3">
        <v>0.04</v>
      </c>
      <c r="Y959" s="5">
        <v>1.59</v>
      </c>
      <c r="Z959" s="5">
        <v>38.159999999999997</v>
      </c>
      <c r="AA959" s="5">
        <v>0.5</v>
      </c>
      <c r="AB959" s="5">
        <v>38.659999999999997</v>
      </c>
    </row>
    <row r="960" spans="1:28">
      <c r="A960" t="s">
        <v>2144</v>
      </c>
      <c r="B960" s="1">
        <v>44859</v>
      </c>
      <c r="C960" s="6">
        <f t="shared" si="42"/>
        <v>2022</v>
      </c>
      <c r="D960" s="9" t="str">
        <f t="shared" si="43"/>
        <v>Q4</v>
      </c>
      <c r="E960" s="7">
        <f t="shared" si="44"/>
        <v>10</v>
      </c>
      <c r="F960" t="s">
        <v>390</v>
      </c>
      <c r="G960" t="s">
        <v>1127</v>
      </c>
      <c r="H960" t="s">
        <v>45</v>
      </c>
      <c r="I960" t="s">
        <v>45</v>
      </c>
      <c r="J960" t="s">
        <v>29</v>
      </c>
      <c r="K960" t="s">
        <v>47</v>
      </c>
      <c r="L960" t="s">
        <v>176</v>
      </c>
      <c r="M960" t="s">
        <v>186</v>
      </c>
      <c r="N960" t="s">
        <v>50</v>
      </c>
      <c r="O960" t="s">
        <v>51</v>
      </c>
      <c r="P960" t="s">
        <v>35</v>
      </c>
      <c r="Q960" s="1">
        <v>44885</v>
      </c>
      <c r="R960" s="6">
        <f>Data_Table[[#This Row],[Shipping Date]]-Data_Table[[#This Row],[Order Date]]</f>
        <v>26</v>
      </c>
      <c r="S960" s="10">
        <v>0.9</v>
      </c>
      <c r="T960" s="10">
        <v>2.1</v>
      </c>
      <c r="U960" s="10">
        <v>1.2</v>
      </c>
      <c r="V960">
        <v>33</v>
      </c>
      <c r="W960" s="5">
        <v>29.7</v>
      </c>
      <c r="X960" s="3">
        <v>0.05</v>
      </c>
      <c r="Y960" s="5">
        <v>1.49</v>
      </c>
      <c r="Z960" s="5">
        <v>28.22</v>
      </c>
      <c r="AA960" s="5">
        <v>0.7</v>
      </c>
      <c r="AB960" s="5">
        <v>28.92</v>
      </c>
    </row>
    <row r="961" spans="1:28">
      <c r="A961" t="s">
        <v>2145</v>
      </c>
      <c r="B961" s="1">
        <v>44862</v>
      </c>
      <c r="C961" s="6">
        <f t="shared" si="42"/>
        <v>2022</v>
      </c>
      <c r="D961" s="9" t="str">
        <f t="shared" si="43"/>
        <v>Q4</v>
      </c>
      <c r="E961" s="7">
        <f t="shared" si="44"/>
        <v>10</v>
      </c>
      <c r="F961" t="s">
        <v>2146</v>
      </c>
      <c r="G961" t="s">
        <v>1129</v>
      </c>
      <c r="H961" t="s">
        <v>27</v>
      </c>
      <c r="I961" t="s">
        <v>28</v>
      </c>
      <c r="J961" t="s">
        <v>107</v>
      </c>
      <c r="K961" t="s">
        <v>62</v>
      </c>
      <c r="L961" t="s">
        <v>48</v>
      </c>
      <c r="M961" t="s">
        <v>190</v>
      </c>
      <c r="N961" t="s">
        <v>57</v>
      </c>
      <c r="O961" t="s">
        <v>58</v>
      </c>
      <c r="P961" t="s">
        <v>52</v>
      </c>
      <c r="Q961" s="1">
        <v>44885</v>
      </c>
      <c r="R961" s="6">
        <f>Data_Table[[#This Row],[Shipping Date]]-Data_Table[[#This Row],[Order Date]]</f>
        <v>23</v>
      </c>
      <c r="S961" s="10">
        <v>4.46</v>
      </c>
      <c r="T961" s="10">
        <v>10.89</v>
      </c>
      <c r="U961" s="10">
        <v>6.43</v>
      </c>
      <c r="V961">
        <v>30</v>
      </c>
      <c r="W961" s="5">
        <v>133.80000000000001</v>
      </c>
      <c r="X961" s="3">
        <v>0.08</v>
      </c>
      <c r="Y961" s="5">
        <v>10.7</v>
      </c>
      <c r="Z961" s="5">
        <v>123.1</v>
      </c>
      <c r="AA961" s="5">
        <v>4.5</v>
      </c>
      <c r="AB961" s="5">
        <v>127.6</v>
      </c>
    </row>
    <row r="962" spans="1:28">
      <c r="A962" t="s">
        <v>2147</v>
      </c>
      <c r="B962" s="1">
        <v>44862</v>
      </c>
      <c r="C962" s="6">
        <f t="shared" si="42"/>
        <v>2022</v>
      </c>
      <c r="D962" s="9" t="str">
        <f t="shared" si="43"/>
        <v>Q4</v>
      </c>
      <c r="E962" s="7">
        <f t="shared" si="44"/>
        <v>10</v>
      </c>
      <c r="F962" t="s">
        <v>2148</v>
      </c>
      <c r="G962" t="s">
        <v>1131</v>
      </c>
      <c r="H962" t="s">
        <v>39</v>
      </c>
      <c r="I962" t="s">
        <v>39</v>
      </c>
      <c r="J962" t="s">
        <v>29</v>
      </c>
      <c r="K962" t="s">
        <v>90</v>
      </c>
      <c r="L962" t="s">
        <v>73</v>
      </c>
      <c r="M962" t="s">
        <v>194</v>
      </c>
      <c r="N962" t="s">
        <v>33</v>
      </c>
      <c r="O962" t="s">
        <v>34</v>
      </c>
      <c r="P962" t="s">
        <v>35</v>
      </c>
      <c r="Q962" s="1">
        <v>44890</v>
      </c>
      <c r="R962" s="6">
        <f>Data_Table[[#This Row],[Shipping Date]]-Data_Table[[#This Row],[Order Date]]</f>
        <v>28</v>
      </c>
      <c r="S962" s="10">
        <v>1.98</v>
      </c>
      <c r="T962" s="10">
        <v>3.15</v>
      </c>
      <c r="U962" s="10">
        <v>1.17</v>
      </c>
      <c r="V962">
        <v>24</v>
      </c>
      <c r="W962" s="5">
        <v>47.52</v>
      </c>
      <c r="X962" s="3">
        <v>0.02</v>
      </c>
      <c r="Y962" s="5">
        <v>0.95</v>
      </c>
      <c r="Z962" s="5">
        <v>46.57</v>
      </c>
      <c r="AA962" s="5">
        <v>0.49</v>
      </c>
      <c r="AB962" s="5">
        <v>47.06</v>
      </c>
    </row>
    <row r="963" spans="1:28">
      <c r="A963" t="s">
        <v>2149</v>
      </c>
      <c r="B963" s="1">
        <v>44863</v>
      </c>
      <c r="C963" s="6">
        <f t="shared" si="42"/>
        <v>2022</v>
      </c>
      <c r="D963" s="9" t="str">
        <f t="shared" si="43"/>
        <v>Q4</v>
      </c>
      <c r="E963" s="7">
        <f t="shared" si="44"/>
        <v>10</v>
      </c>
      <c r="F963" t="s">
        <v>2150</v>
      </c>
      <c r="G963" t="s">
        <v>1133</v>
      </c>
      <c r="H963" t="s">
        <v>45</v>
      </c>
      <c r="I963" t="s">
        <v>45</v>
      </c>
      <c r="J963" t="s">
        <v>107</v>
      </c>
      <c r="K963" t="s">
        <v>66</v>
      </c>
      <c r="L963" t="s">
        <v>73</v>
      </c>
      <c r="M963" t="s">
        <v>198</v>
      </c>
      <c r="N963" t="s">
        <v>57</v>
      </c>
      <c r="O963" t="s">
        <v>41</v>
      </c>
      <c r="P963" t="s">
        <v>35</v>
      </c>
      <c r="Q963" s="1">
        <v>44869</v>
      </c>
      <c r="R963" s="6">
        <f>Data_Table[[#This Row],[Shipping Date]]-Data_Table[[#This Row],[Order Date]]</f>
        <v>6</v>
      </c>
      <c r="S963" s="10">
        <v>6.39</v>
      </c>
      <c r="T963" s="10">
        <v>19.98</v>
      </c>
      <c r="U963" s="10">
        <v>13.59</v>
      </c>
      <c r="V963">
        <v>9</v>
      </c>
      <c r="W963" s="5">
        <v>57.51</v>
      </c>
      <c r="X963" s="3">
        <v>0.09</v>
      </c>
      <c r="Y963" s="5">
        <v>5.18</v>
      </c>
      <c r="Z963" s="5">
        <v>52.33</v>
      </c>
      <c r="AA963" s="5">
        <v>4</v>
      </c>
      <c r="AB963" s="5">
        <v>56.33</v>
      </c>
    </row>
    <row r="964" spans="1:28">
      <c r="A964" t="s">
        <v>2151</v>
      </c>
      <c r="B964" s="1">
        <v>44865</v>
      </c>
      <c r="C964" s="6">
        <f t="shared" si="42"/>
        <v>2022</v>
      </c>
      <c r="D964" s="9" t="str">
        <f t="shared" si="43"/>
        <v>Q4</v>
      </c>
      <c r="E964" s="7">
        <f t="shared" si="44"/>
        <v>10</v>
      </c>
      <c r="F964" t="s">
        <v>2152</v>
      </c>
      <c r="G964" t="s">
        <v>1135</v>
      </c>
      <c r="H964" t="s">
        <v>27</v>
      </c>
      <c r="I964" t="s">
        <v>28</v>
      </c>
      <c r="J964" t="s">
        <v>29</v>
      </c>
      <c r="K964" t="s">
        <v>150</v>
      </c>
      <c r="L964" t="s">
        <v>31</v>
      </c>
      <c r="M964" t="s">
        <v>202</v>
      </c>
      <c r="N964" t="s">
        <v>33</v>
      </c>
      <c r="O964" t="s">
        <v>51</v>
      </c>
      <c r="P964" t="s">
        <v>35</v>
      </c>
      <c r="Q964" s="1">
        <v>44923</v>
      </c>
      <c r="R964" s="6">
        <f>Data_Table[[#This Row],[Shipping Date]]-Data_Table[[#This Row],[Order Date]]</f>
        <v>58</v>
      </c>
      <c r="S964" s="10">
        <v>9.91</v>
      </c>
      <c r="T964" s="10">
        <v>15.99</v>
      </c>
      <c r="U964" s="10">
        <v>6.08</v>
      </c>
      <c r="V964">
        <v>33</v>
      </c>
      <c r="W964" s="5">
        <v>327.02999999999997</v>
      </c>
      <c r="X964" s="3">
        <v>0.01</v>
      </c>
      <c r="Y964" s="5">
        <v>3.27</v>
      </c>
      <c r="Z964" s="5">
        <v>323.76</v>
      </c>
      <c r="AA964" s="5">
        <v>11.28</v>
      </c>
      <c r="AB964" s="5">
        <v>335.04</v>
      </c>
    </row>
    <row r="965" spans="1:28">
      <c r="A965" t="s">
        <v>2153</v>
      </c>
      <c r="B965" s="1">
        <v>44865</v>
      </c>
      <c r="C965" s="6">
        <f t="shared" ref="C965:C1028" si="45">YEAR(B965)</f>
        <v>2022</v>
      </c>
      <c r="D965" s="9" t="str">
        <f t="shared" ref="D965:D1028" si="46">"Q"&amp;ROUNDUP(MONTH(B965)/3,0)</f>
        <v>Q4</v>
      </c>
      <c r="E965" s="7">
        <f t="shared" ref="E965:E1028" si="47">MONTH(B965)</f>
        <v>10</v>
      </c>
      <c r="F965" t="s">
        <v>2154</v>
      </c>
      <c r="G965" t="s">
        <v>1137</v>
      </c>
      <c r="H965" t="s">
        <v>39</v>
      </c>
      <c r="I965" t="s">
        <v>39</v>
      </c>
      <c r="J965" t="s">
        <v>29</v>
      </c>
      <c r="K965" t="s">
        <v>62</v>
      </c>
      <c r="L965" t="s">
        <v>31</v>
      </c>
      <c r="M965" t="s">
        <v>206</v>
      </c>
      <c r="N965" t="s">
        <v>50</v>
      </c>
      <c r="O965" t="s">
        <v>58</v>
      </c>
      <c r="P965" t="s">
        <v>35</v>
      </c>
      <c r="Q965" s="1">
        <v>44901</v>
      </c>
      <c r="R965" s="6">
        <f>Data_Table[[#This Row],[Shipping Date]]-Data_Table[[#This Row],[Order Date]]</f>
        <v>36</v>
      </c>
      <c r="S965" s="10">
        <v>3.65</v>
      </c>
      <c r="T965" s="10">
        <v>5.98</v>
      </c>
      <c r="U965" s="10">
        <v>2.33</v>
      </c>
      <c r="V965">
        <v>23</v>
      </c>
      <c r="W965" s="5">
        <v>83.95</v>
      </c>
      <c r="X965" s="3">
        <v>0.01</v>
      </c>
      <c r="Y965" s="5">
        <v>0.84</v>
      </c>
      <c r="Z965" s="5">
        <v>83.11</v>
      </c>
      <c r="AA965" s="5">
        <v>1.49</v>
      </c>
      <c r="AB965" s="5">
        <v>84.6</v>
      </c>
    </row>
    <row r="966" spans="1:28">
      <c r="A966" t="s">
        <v>2155</v>
      </c>
      <c r="B966" s="1">
        <v>44865</v>
      </c>
      <c r="C966" s="6">
        <f t="shared" si="45"/>
        <v>2022</v>
      </c>
      <c r="D966" s="9" t="str">
        <f t="shared" si="46"/>
        <v>Q4</v>
      </c>
      <c r="E966" s="7">
        <f t="shared" si="47"/>
        <v>10</v>
      </c>
      <c r="F966" t="s">
        <v>2156</v>
      </c>
      <c r="G966" t="s">
        <v>1139</v>
      </c>
      <c r="H966" t="s">
        <v>45</v>
      </c>
      <c r="I966" t="s">
        <v>45</v>
      </c>
      <c r="J966" t="s">
        <v>107</v>
      </c>
      <c r="K966" t="s">
        <v>150</v>
      </c>
      <c r="L966" t="s">
        <v>31</v>
      </c>
      <c r="M966" t="s">
        <v>210</v>
      </c>
      <c r="N966" t="s">
        <v>57</v>
      </c>
      <c r="O966" t="s">
        <v>58</v>
      </c>
      <c r="P966" t="s">
        <v>35</v>
      </c>
      <c r="Q966" s="1">
        <v>44874</v>
      </c>
      <c r="R966" s="6">
        <f>Data_Table[[#This Row],[Shipping Date]]-Data_Table[[#This Row],[Order Date]]</f>
        <v>9</v>
      </c>
      <c r="S966" s="10">
        <v>3.5</v>
      </c>
      <c r="T966" s="10">
        <v>5.74</v>
      </c>
      <c r="U966" s="10">
        <v>2.2400000000000002</v>
      </c>
      <c r="V966">
        <v>48</v>
      </c>
      <c r="W966" s="5">
        <v>168</v>
      </c>
      <c r="X966" s="3">
        <v>0.05</v>
      </c>
      <c r="Y966" s="5">
        <v>8.4</v>
      </c>
      <c r="Z966" s="5">
        <v>159.6</v>
      </c>
      <c r="AA966" s="5">
        <v>5.01</v>
      </c>
      <c r="AB966" s="5">
        <v>164.61</v>
      </c>
    </row>
    <row r="967" spans="1:28">
      <c r="A967" t="s">
        <v>2157</v>
      </c>
      <c r="B967" s="1">
        <v>44867</v>
      </c>
      <c r="C967" s="6">
        <f t="shared" si="45"/>
        <v>2022</v>
      </c>
      <c r="D967" s="9" t="str">
        <f t="shared" si="46"/>
        <v>Q4</v>
      </c>
      <c r="E967" s="7">
        <f t="shared" si="47"/>
        <v>11</v>
      </c>
      <c r="F967" t="s">
        <v>2158</v>
      </c>
      <c r="G967" t="s">
        <v>1141</v>
      </c>
      <c r="H967" t="s">
        <v>39</v>
      </c>
      <c r="I967" t="s">
        <v>39</v>
      </c>
      <c r="J967" t="s">
        <v>29</v>
      </c>
      <c r="K967" t="s">
        <v>47</v>
      </c>
      <c r="L967" t="s">
        <v>73</v>
      </c>
      <c r="M967" t="s">
        <v>214</v>
      </c>
      <c r="N967" t="s">
        <v>33</v>
      </c>
      <c r="O967" t="s">
        <v>58</v>
      </c>
      <c r="P967" t="s">
        <v>35</v>
      </c>
      <c r="Q967" s="1">
        <v>44888</v>
      </c>
      <c r="R967" s="6">
        <f>Data_Table[[#This Row],[Shipping Date]]-Data_Table[[#This Row],[Order Date]]</f>
        <v>21</v>
      </c>
      <c r="S967" s="10">
        <v>39.64</v>
      </c>
      <c r="T967" s="10">
        <v>152.47999999999999</v>
      </c>
      <c r="U967" s="10">
        <v>112.84</v>
      </c>
      <c r="V967">
        <v>44</v>
      </c>
      <c r="W967" s="5">
        <v>1744.16</v>
      </c>
      <c r="X967" s="3">
        <v>0.03</v>
      </c>
      <c r="Y967" s="5">
        <v>52.32</v>
      </c>
      <c r="Z967" s="5">
        <v>1691.84</v>
      </c>
      <c r="AA967" s="5">
        <v>6.5</v>
      </c>
      <c r="AB967" s="5">
        <v>1698.34</v>
      </c>
    </row>
    <row r="968" spans="1:28">
      <c r="A968" t="s">
        <v>2159</v>
      </c>
      <c r="B968" s="1">
        <v>44867</v>
      </c>
      <c r="C968" s="6">
        <f t="shared" si="45"/>
        <v>2022</v>
      </c>
      <c r="D968" s="9" t="str">
        <f t="shared" si="46"/>
        <v>Q4</v>
      </c>
      <c r="E968" s="7">
        <f t="shared" si="47"/>
        <v>11</v>
      </c>
      <c r="F968" t="s">
        <v>2160</v>
      </c>
      <c r="G968" t="s">
        <v>1143</v>
      </c>
      <c r="H968" t="s">
        <v>39</v>
      </c>
      <c r="I968" t="s">
        <v>39</v>
      </c>
      <c r="J968" t="s">
        <v>107</v>
      </c>
      <c r="K968" t="s">
        <v>433</v>
      </c>
      <c r="L968" t="s">
        <v>31</v>
      </c>
      <c r="M968" t="s">
        <v>218</v>
      </c>
      <c r="N968" t="s">
        <v>57</v>
      </c>
      <c r="O968" t="s">
        <v>41</v>
      </c>
      <c r="P968" t="s">
        <v>35</v>
      </c>
      <c r="Q968" s="1">
        <v>44902</v>
      </c>
      <c r="R968" s="6">
        <f>Data_Table[[#This Row],[Shipping Date]]-Data_Table[[#This Row],[Order Date]]</f>
        <v>35</v>
      </c>
      <c r="S968" s="10">
        <v>2.5</v>
      </c>
      <c r="T968" s="10">
        <v>5.68</v>
      </c>
      <c r="U968" s="10">
        <v>3.18</v>
      </c>
      <c r="V968">
        <v>34</v>
      </c>
      <c r="W968" s="5">
        <v>85</v>
      </c>
      <c r="X968" s="3">
        <v>0</v>
      </c>
      <c r="Y968" s="5">
        <v>0</v>
      </c>
      <c r="Z968" s="5">
        <v>85</v>
      </c>
      <c r="AA968" s="5">
        <v>3.6</v>
      </c>
      <c r="AB968" s="5">
        <v>88.6</v>
      </c>
    </row>
    <row r="969" spans="1:28">
      <c r="A969" t="s">
        <v>2161</v>
      </c>
      <c r="B969" s="1">
        <v>44867</v>
      </c>
      <c r="C969" s="6">
        <f t="shared" si="45"/>
        <v>2022</v>
      </c>
      <c r="D969" s="9" t="str">
        <f t="shared" si="46"/>
        <v>Q4</v>
      </c>
      <c r="E969" s="7">
        <f t="shared" si="47"/>
        <v>11</v>
      </c>
      <c r="F969" t="s">
        <v>2162</v>
      </c>
      <c r="G969" t="s">
        <v>1145</v>
      </c>
      <c r="H969" t="s">
        <v>45</v>
      </c>
      <c r="I969" t="s">
        <v>45</v>
      </c>
      <c r="J969" t="s">
        <v>107</v>
      </c>
      <c r="K969" t="s">
        <v>167</v>
      </c>
      <c r="L969" t="s">
        <v>31</v>
      </c>
      <c r="M969" t="s">
        <v>222</v>
      </c>
      <c r="N969" t="s">
        <v>33</v>
      </c>
      <c r="O969" t="s">
        <v>34</v>
      </c>
      <c r="P969" t="s">
        <v>35</v>
      </c>
      <c r="Q969" s="1">
        <v>44911</v>
      </c>
      <c r="R969" s="6">
        <f>Data_Table[[#This Row],[Shipping Date]]-Data_Table[[#This Row],[Order Date]]</f>
        <v>44</v>
      </c>
      <c r="S969" s="10">
        <v>16.8</v>
      </c>
      <c r="T969" s="10">
        <v>40.97</v>
      </c>
      <c r="U969" s="10">
        <v>24.17</v>
      </c>
      <c r="V969">
        <v>26</v>
      </c>
      <c r="W969" s="5">
        <v>436.8</v>
      </c>
      <c r="X969" s="3">
        <v>0.06</v>
      </c>
      <c r="Y969" s="5">
        <v>26.21</v>
      </c>
      <c r="Z969" s="5">
        <v>410.59</v>
      </c>
      <c r="AA969" s="5">
        <v>8.99</v>
      </c>
      <c r="AB969" s="5">
        <v>419.58</v>
      </c>
    </row>
    <row r="970" spans="1:28">
      <c r="A970" t="s">
        <v>2163</v>
      </c>
      <c r="B970" s="1">
        <v>44867</v>
      </c>
      <c r="C970" s="6">
        <f t="shared" si="45"/>
        <v>2022</v>
      </c>
      <c r="D970" s="9" t="str">
        <f t="shared" si="46"/>
        <v>Q4</v>
      </c>
      <c r="E970" s="7">
        <f t="shared" si="47"/>
        <v>11</v>
      </c>
      <c r="F970" t="s">
        <v>2164</v>
      </c>
      <c r="G970" t="s">
        <v>1147</v>
      </c>
      <c r="H970" t="s">
        <v>27</v>
      </c>
      <c r="I970" t="s">
        <v>28</v>
      </c>
      <c r="J970" t="s">
        <v>107</v>
      </c>
      <c r="K970" t="s">
        <v>416</v>
      </c>
      <c r="L970" t="s">
        <v>48</v>
      </c>
      <c r="M970" t="s">
        <v>226</v>
      </c>
      <c r="N970" t="s">
        <v>50</v>
      </c>
      <c r="O970" t="s">
        <v>41</v>
      </c>
      <c r="P970" t="s">
        <v>35</v>
      </c>
      <c r="Q970" s="1">
        <v>44919</v>
      </c>
      <c r="R970" s="6">
        <f>Data_Table[[#This Row],[Shipping Date]]-Data_Table[[#This Row],[Order Date]]</f>
        <v>52</v>
      </c>
      <c r="S970" s="10">
        <v>1.3</v>
      </c>
      <c r="T970" s="10">
        <v>2.88</v>
      </c>
      <c r="U970" s="10">
        <v>1.58</v>
      </c>
      <c r="V970">
        <v>41</v>
      </c>
      <c r="W970" s="5">
        <v>53.3</v>
      </c>
      <c r="X970" s="3">
        <v>0.1</v>
      </c>
      <c r="Y970" s="5">
        <v>5.33</v>
      </c>
      <c r="Z970" s="5">
        <v>47.97</v>
      </c>
      <c r="AA970" s="5">
        <v>1.01</v>
      </c>
      <c r="AB970" s="5">
        <v>48.98</v>
      </c>
    </row>
    <row r="971" spans="1:28">
      <c r="A971" t="s">
        <v>2165</v>
      </c>
      <c r="B971" s="1">
        <v>44868</v>
      </c>
      <c r="C971" s="6">
        <f t="shared" si="45"/>
        <v>2022</v>
      </c>
      <c r="D971" s="9" t="str">
        <f t="shared" si="46"/>
        <v>Q4</v>
      </c>
      <c r="E971" s="7">
        <f t="shared" si="47"/>
        <v>11</v>
      </c>
      <c r="F971" t="s">
        <v>2166</v>
      </c>
      <c r="G971" t="s">
        <v>1149</v>
      </c>
      <c r="H971" t="s">
        <v>27</v>
      </c>
      <c r="I971" t="s">
        <v>28</v>
      </c>
      <c r="J971" t="s">
        <v>29</v>
      </c>
      <c r="K971" t="s">
        <v>30</v>
      </c>
      <c r="L971" t="s">
        <v>31</v>
      </c>
      <c r="M971" t="s">
        <v>230</v>
      </c>
      <c r="N971" t="s">
        <v>57</v>
      </c>
      <c r="O971" t="s">
        <v>58</v>
      </c>
      <c r="P971" t="s">
        <v>35</v>
      </c>
      <c r="Q971" s="1">
        <v>44869</v>
      </c>
      <c r="R971" s="6">
        <f>Data_Table[[#This Row],[Shipping Date]]-Data_Table[[#This Row],[Order Date]]</f>
        <v>1</v>
      </c>
      <c r="S971" s="10">
        <v>3.84</v>
      </c>
      <c r="T971" s="10">
        <v>6.3</v>
      </c>
      <c r="U971" s="10">
        <v>2.46</v>
      </c>
      <c r="V971">
        <v>35</v>
      </c>
      <c r="W971" s="5">
        <v>134.4</v>
      </c>
      <c r="X971" s="3">
        <v>0.03</v>
      </c>
      <c r="Y971" s="5">
        <v>4.03</v>
      </c>
      <c r="Z971" s="5">
        <v>130.37</v>
      </c>
      <c r="AA971" s="5">
        <v>0.5</v>
      </c>
      <c r="AB971" s="5">
        <v>130.87</v>
      </c>
    </row>
    <row r="972" spans="1:28">
      <c r="A972" t="s">
        <v>2167</v>
      </c>
      <c r="B972" s="1">
        <v>44870</v>
      </c>
      <c r="C972" s="6">
        <f t="shared" si="45"/>
        <v>2022</v>
      </c>
      <c r="D972" s="9" t="str">
        <f t="shared" si="46"/>
        <v>Q4</v>
      </c>
      <c r="E972" s="7">
        <f t="shared" si="47"/>
        <v>11</v>
      </c>
      <c r="F972" t="s">
        <v>2168</v>
      </c>
      <c r="G972" t="s">
        <v>1151</v>
      </c>
      <c r="H972" t="s">
        <v>39</v>
      </c>
      <c r="I972" t="s">
        <v>39</v>
      </c>
      <c r="J972" t="s">
        <v>46</v>
      </c>
      <c r="K972" t="s">
        <v>167</v>
      </c>
      <c r="L972" t="s">
        <v>48</v>
      </c>
      <c r="M972" t="s">
        <v>233</v>
      </c>
      <c r="N972" t="s">
        <v>33</v>
      </c>
      <c r="O972" t="s">
        <v>58</v>
      </c>
      <c r="P972" t="s">
        <v>35</v>
      </c>
      <c r="Q972" s="1">
        <v>44927</v>
      </c>
      <c r="R972" s="6">
        <f>Data_Table[[#This Row],[Shipping Date]]-Data_Table[[#This Row],[Order Date]]</f>
        <v>57</v>
      </c>
      <c r="S972" s="10">
        <v>3.5</v>
      </c>
      <c r="T972" s="10">
        <v>5.74</v>
      </c>
      <c r="U972" s="10">
        <v>2.2400000000000002</v>
      </c>
      <c r="V972">
        <v>5</v>
      </c>
      <c r="W972" s="5">
        <v>17.5</v>
      </c>
      <c r="X972" s="3">
        <v>7.0000000000000007E-2</v>
      </c>
      <c r="Y972" s="5">
        <v>1.23</v>
      </c>
      <c r="Z972" s="5">
        <v>16.28</v>
      </c>
      <c r="AA972" s="5">
        <v>5.01</v>
      </c>
      <c r="AB972" s="5">
        <v>21.29</v>
      </c>
    </row>
    <row r="973" spans="1:28">
      <c r="A973" t="s">
        <v>2169</v>
      </c>
      <c r="B973" s="1">
        <v>44873</v>
      </c>
      <c r="C973" s="6">
        <f t="shared" si="45"/>
        <v>2022</v>
      </c>
      <c r="D973" s="9" t="str">
        <f t="shared" si="46"/>
        <v>Q4</v>
      </c>
      <c r="E973" s="7">
        <f t="shared" si="47"/>
        <v>11</v>
      </c>
      <c r="F973" t="s">
        <v>2170</v>
      </c>
      <c r="G973" t="s">
        <v>1153</v>
      </c>
      <c r="H973" t="s">
        <v>45</v>
      </c>
      <c r="I973" t="s">
        <v>45</v>
      </c>
      <c r="J973" t="s">
        <v>72</v>
      </c>
      <c r="K973" t="s">
        <v>167</v>
      </c>
      <c r="L973" t="s">
        <v>48</v>
      </c>
      <c r="M973" t="s">
        <v>237</v>
      </c>
      <c r="N973" t="s">
        <v>33</v>
      </c>
      <c r="O973" t="s">
        <v>51</v>
      </c>
      <c r="P973" t="s">
        <v>35</v>
      </c>
      <c r="Q973" s="1">
        <v>44888</v>
      </c>
      <c r="R973" s="6">
        <f>Data_Table[[#This Row],[Shipping Date]]-Data_Table[[#This Row],[Order Date]]</f>
        <v>15</v>
      </c>
      <c r="S973" s="10">
        <v>8.92</v>
      </c>
      <c r="T973" s="10">
        <v>29.74</v>
      </c>
      <c r="U973" s="10">
        <v>20.82</v>
      </c>
      <c r="V973">
        <v>31</v>
      </c>
      <c r="W973" s="5">
        <v>276.52</v>
      </c>
      <c r="X973" s="3">
        <v>0</v>
      </c>
      <c r="Y973" s="5">
        <v>0</v>
      </c>
      <c r="Z973" s="5">
        <v>276.52</v>
      </c>
      <c r="AA973" s="5">
        <v>6.64</v>
      </c>
      <c r="AB973" s="5">
        <v>283.16000000000003</v>
      </c>
    </row>
    <row r="974" spans="1:28">
      <c r="A974" t="s">
        <v>2171</v>
      </c>
      <c r="B974" s="1">
        <v>44873</v>
      </c>
      <c r="C974" s="6">
        <f t="shared" si="45"/>
        <v>2022</v>
      </c>
      <c r="D974" s="9" t="str">
        <f t="shared" si="46"/>
        <v>Q4</v>
      </c>
      <c r="E974" s="7">
        <f t="shared" si="47"/>
        <v>11</v>
      </c>
      <c r="F974" t="s">
        <v>2172</v>
      </c>
      <c r="G974" t="s">
        <v>1155</v>
      </c>
      <c r="H974" t="s">
        <v>27</v>
      </c>
      <c r="I974" t="s">
        <v>28</v>
      </c>
      <c r="J974" t="s">
        <v>107</v>
      </c>
      <c r="K974" t="s">
        <v>70</v>
      </c>
      <c r="L974" t="s">
        <v>48</v>
      </c>
      <c r="M974" t="s">
        <v>241</v>
      </c>
      <c r="N974" t="s">
        <v>50</v>
      </c>
      <c r="O974" t="s">
        <v>58</v>
      </c>
      <c r="P974" t="s">
        <v>35</v>
      </c>
      <c r="Q974" s="1">
        <v>44887</v>
      </c>
      <c r="R974" s="6">
        <f>Data_Table[[#This Row],[Shipping Date]]-Data_Table[[#This Row],[Order Date]]</f>
        <v>14</v>
      </c>
      <c r="S974" s="10">
        <v>1.0900000000000001</v>
      </c>
      <c r="T974" s="10">
        <v>1.82</v>
      </c>
      <c r="U974" s="10">
        <v>0.73</v>
      </c>
      <c r="V974">
        <v>40</v>
      </c>
      <c r="W974" s="5">
        <v>43.6</v>
      </c>
      <c r="X974" s="3">
        <v>0.05</v>
      </c>
      <c r="Y974" s="5">
        <v>2.1800000000000002</v>
      </c>
      <c r="Z974" s="5">
        <v>41.42</v>
      </c>
      <c r="AA974" s="5">
        <v>1</v>
      </c>
      <c r="AB974" s="5">
        <v>42.42</v>
      </c>
    </row>
    <row r="975" spans="1:28">
      <c r="A975" t="s">
        <v>2173</v>
      </c>
      <c r="B975" s="1">
        <v>44873</v>
      </c>
      <c r="C975" s="6">
        <f t="shared" si="45"/>
        <v>2022</v>
      </c>
      <c r="D975" s="9" t="str">
        <f t="shared" si="46"/>
        <v>Q4</v>
      </c>
      <c r="E975" s="7">
        <f t="shared" si="47"/>
        <v>11</v>
      </c>
      <c r="F975" t="s">
        <v>2174</v>
      </c>
      <c r="G975" t="s">
        <v>1157</v>
      </c>
      <c r="H975" t="s">
        <v>27</v>
      </c>
      <c r="I975" t="s">
        <v>28</v>
      </c>
      <c r="J975" t="s">
        <v>72</v>
      </c>
      <c r="K975" t="s">
        <v>90</v>
      </c>
      <c r="L975" t="s">
        <v>31</v>
      </c>
      <c r="M975" t="s">
        <v>245</v>
      </c>
      <c r="N975" t="s">
        <v>33</v>
      </c>
      <c r="O975" t="s">
        <v>34</v>
      </c>
      <c r="P975" t="s">
        <v>35</v>
      </c>
      <c r="Q975" s="1">
        <v>44874</v>
      </c>
      <c r="R975" s="6">
        <f>Data_Table[[#This Row],[Shipping Date]]-Data_Table[[#This Row],[Order Date]]</f>
        <v>1</v>
      </c>
      <c r="S975" s="10">
        <v>0.9</v>
      </c>
      <c r="T975" s="10">
        <v>2.1</v>
      </c>
      <c r="U975" s="10">
        <v>1.2</v>
      </c>
      <c r="V975">
        <v>27</v>
      </c>
      <c r="W975" s="5">
        <v>24.3</v>
      </c>
      <c r="X975" s="3">
        <v>0.04</v>
      </c>
      <c r="Y975" s="5">
        <v>0.97</v>
      </c>
      <c r="Z975" s="5">
        <v>23.33</v>
      </c>
      <c r="AA975" s="5">
        <v>0.7</v>
      </c>
      <c r="AB975" s="5">
        <v>24.03</v>
      </c>
    </row>
    <row r="976" spans="1:28">
      <c r="A976" t="s">
        <v>2175</v>
      </c>
      <c r="B976" s="1">
        <v>44874</v>
      </c>
      <c r="C976" s="6">
        <f t="shared" si="45"/>
        <v>2022</v>
      </c>
      <c r="D976" s="9" t="str">
        <f t="shared" si="46"/>
        <v>Q4</v>
      </c>
      <c r="E976" s="7">
        <f t="shared" si="47"/>
        <v>11</v>
      </c>
      <c r="F976" t="s">
        <v>2176</v>
      </c>
      <c r="G976" t="s">
        <v>1159</v>
      </c>
      <c r="H976" t="s">
        <v>39</v>
      </c>
      <c r="I976" t="s">
        <v>39</v>
      </c>
      <c r="J976" t="s">
        <v>29</v>
      </c>
      <c r="K976" t="s">
        <v>416</v>
      </c>
      <c r="L976" t="s">
        <v>176</v>
      </c>
      <c r="M976" t="s">
        <v>249</v>
      </c>
      <c r="N976" t="s">
        <v>33</v>
      </c>
      <c r="O976" t="s">
        <v>34</v>
      </c>
      <c r="P976" t="s">
        <v>35</v>
      </c>
      <c r="Q976" s="1">
        <v>44934</v>
      </c>
      <c r="R976" s="6">
        <f>Data_Table[[#This Row],[Shipping Date]]-Data_Table[[#This Row],[Order Date]]</f>
        <v>60</v>
      </c>
      <c r="S976" s="10">
        <v>0.94</v>
      </c>
      <c r="T976" s="10">
        <v>2.08</v>
      </c>
      <c r="U976" s="10">
        <v>1.1399999999999999</v>
      </c>
      <c r="V976">
        <v>39</v>
      </c>
      <c r="W976" s="5">
        <v>36.659999999999997</v>
      </c>
      <c r="X976" s="3">
        <v>0.04</v>
      </c>
      <c r="Y976" s="5">
        <v>1.47</v>
      </c>
      <c r="Z976" s="5">
        <v>35.19</v>
      </c>
      <c r="AA976" s="5">
        <v>2.56</v>
      </c>
      <c r="AB976" s="5">
        <v>37.75</v>
      </c>
    </row>
    <row r="977" spans="1:28">
      <c r="A977" t="s">
        <v>2177</v>
      </c>
      <c r="B977" s="1">
        <v>44875</v>
      </c>
      <c r="C977" s="6">
        <f t="shared" si="45"/>
        <v>2022</v>
      </c>
      <c r="D977" s="9" t="str">
        <f t="shared" si="46"/>
        <v>Q4</v>
      </c>
      <c r="E977" s="7">
        <f t="shared" si="47"/>
        <v>11</v>
      </c>
      <c r="F977" t="s">
        <v>2178</v>
      </c>
      <c r="G977" t="s">
        <v>1161</v>
      </c>
      <c r="H977" t="s">
        <v>45</v>
      </c>
      <c r="I977" t="s">
        <v>45</v>
      </c>
      <c r="J977" t="s">
        <v>72</v>
      </c>
      <c r="K977" t="s">
        <v>416</v>
      </c>
      <c r="L977" t="s">
        <v>31</v>
      </c>
      <c r="M977" t="s">
        <v>452</v>
      </c>
      <c r="N977" t="s">
        <v>50</v>
      </c>
      <c r="O977" t="s">
        <v>34</v>
      </c>
      <c r="P977" t="s">
        <v>35</v>
      </c>
      <c r="Q977" s="1">
        <v>44933</v>
      </c>
      <c r="R977" s="6">
        <f>Data_Table[[#This Row],[Shipping Date]]-Data_Table[[#This Row],[Order Date]]</f>
        <v>58</v>
      </c>
      <c r="S977" s="10">
        <v>20.18</v>
      </c>
      <c r="T977" s="10">
        <v>35.409999999999997</v>
      </c>
      <c r="U977" s="10">
        <v>15.23</v>
      </c>
      <c r="V977">
        <v>21</v>
      </c>
      <c r="W977" s="5">
        <v>423.78</v>
      </c>
      <c r="X977" s="3">
        <v>0.09</v>
      </c>
      <c r="Y977" s="5">
        <v>38.14</v>
      </c>
      <c r="Z977" s="5">
        <v>385.64</v>
      </c>
      <c r="AA977" s="5">
        <v>1.99</v>
      </c>
      <c r="AB977" s="5">
        <v>387.63</v>
      </c>
    </row>
    <row r="978" spans="1:28">
      <c r="A978" t="s">
        <v>2179</v>
      </c>
      <c r="B978" s="1">
        <v>44877</v>
      </c>
      <c r="C978" s="6">
        <f t="shared" si="45"/>
        <v>2022</v>
      </c>
      <c r="D978" s="9" t="str">
        <f t="shared" si="46"/>
        <v>Q4</v>
      </c>
      <c r="E978" s="7">
        <f t="shared" si="47"/>
        <v>11</v>
      </c>
      <c r="F978" t="s">
        <v>2180</v>
      </c>
      <c r="G978" t="s">
        <v>1163</v>
      </c>
      <c r="H978" t="s">
        <v>27</v>
      </c>
      <c r="I978" t="s">
        <v>28</v>
      </c>
      <c r="J978" t="s">
        <v>46</v>
      </c>
      <c r="K978" t="s">
        <v>433</v>
      </c>
      <c r="L978" t="s">
        <v>31</v>
      </c>
      <c r="M978" t="s">
        <v>455</v>
      </c>
      <c r="N978" t="s">
        <v>57</v>
      </c>
      <c r="O978" t="s">
        <v>34</v>
      </c>
      <c r="P978" t="s">
        <v>35</v>
      </c>
      <c r="Q978" s="1">
        <v>44896</v>
      </c>
      <c r="R978" s="6">
        <f>Data_Table[[#This Row],[Shipping Date]]-Data_Table[[#This Row],[Order Date]]</f>
        <v>19</v>
      </c>
      <c r="S978" s="10">
        <v>19.829999999999998</v>
      </c>
      <c r="T978" s="10">
        <v>30.98</v>
      </c>
      <c r="U978" s="10">
        <v>11.15</v>
      </c>
      <c r="V978">
        <v>15</v>
      </c>
      <c r="W978" s="5">
        <v>297.45</v>
      </c>
      <c r="X978" s="3">
        <v>0</v>
      </c>
      <c r="Y978" s="5">
        <v>0</v>
      </c>
      <c r="Z978" s="5">
        <v>297.45</v>
      </c>
      <c r="AA978" s="5">
        <v>19.510000000000002</v>
      </c>
      <c r="AB978" s="5">
        <v>316.95999999999998</v>
      </c>
    </row>
    <row r="979" spans="1:28">
      <c r="A979" t="s">
        <v>2181</v>
      </c>
      <c r="B979" s="1">
        <v>44878</v>
      </c>
      <c r="C979" s="6">
        <f t="shared" si="45"/>
        <v>2022</v>
      </c>
      <c r="D979" s="9" t="str">
        <f t="shared" si="46"/>
        <v>Q4</v>
      </c>
      <c r="E979" s="7">
        <f t="shared" si="47"/>
        <v>11</v>
      </c>
      <c r="F979" t="s">
        <v>2182</v>
      </c>
      <c r="G979" t="s">
        <v>1165</v>
      </c>
      <c r="H979" t="s">
        <v>39</v>
      </c>
      <c r="I979" t="s">
        <v>39</v>
      </c>
      <c r="J979" t="s">
        <v>46</v>
      </c>
      <c r="K979" t="s">
        <v>66</v>
      </c>
      <c r="L979" t="s">
        <v>48</v>
      </c>
      <c r="M979" t="s">
        <v>458</v>
      </c>
      <c r="N979" t="s">
        <v>50</v>
      </c>
      <c r="O979" t="s">
        <v>41</v>
      </c>
      <c r="P979" t="s">
        <v>35</v>
      </c>
      <c r="Q979" s="1">
        <v>44924</v>
      </c>
      <c r="R979" s="6">
        <f>Data_Table[[#This Row],[Shipping Date]]-Data_Table[[#This Row],[Order Date]]</f>
        <v>46</v>
      </c>
      <c r="S979" s="10">
        <v>1.98</v>
      </c>
      <c r="T979" s="10">
        <v>3.15</v>
      </c>
      <c r="U979" s="10">
        <v>1.17</v>
      </c>
      <c r="V979">
        <v>41</v>
      </c>
      <c r="W979" s="5">
        <v>81.180000000000007</v>
      </c>
      <c r="X979" s="3">
        <v>0.06</v>
      </c>
      <c r="Y979" s="5">
        <v>4.87</v>
      </c>
      <c r="Z979" s="5">
        <v>76.31</v>
      </c>
      <c r="AA979" s="5">
        <v>0.49</v>
      </c>
      <c r="AB979" s="5">
        <v>76.8</v>
      </c>
    </row>
    <row r="980" spans="1:28">
      <c r="A980" t="s">
        <v>2183</v>
      </c>
      <c r="B980" s="1">
        <v>44879</v>
      </c>
      <c r="C980" s="6">
        <f t="shared" si="45"/>
        <v>2022</v>
      </c>
      <c r="D980" s="9" t="str">
        <f t="shared" si="46"/>
        <v>Q4</v>
      </c>
      <c r="E980" s="7">
        <f t="shared" si="47"/>
        <v>11</v>
      </c>
      <c r="F980" t="s">
        <v>2184</v>
      </c>
      <c r="G980" t="s">
        <v>1167</v>
      </c>
      <c r="H980" t="s">
        <v>45</v>
      </c>
      <c r="I980" t="s">
        <v>45</v>
      </c>
      <c r="J980" t="s">
        <v>29</v>
      </c>
      <c r="K980" t="s">
        <v>167</v>
      </c>
      <c r="L980" t="s">
        <v>31</v>
      </c>
      <c r="M980" t="s">
        <v>461</v>
      </c>
      <c r="N980" t="s">
        <v>57</v>
      </c>
      <c r="O980" t="s">
        <v>51</v>
      </c>
      <c r="P980" t="s">
        <v>35</v>
      </c>
      <c r="Q980" s="1">
        <v>44892</v>
      </c>
      <c r="R980" s="6">
        <f>Data_Table[[#This Row],[Shipping Date]]-Data_Table[[#This Row],[Order Date]]</f>
        <v>13</v>
      </c>
      <c r="S980" s="10">
        <v>1.0900000000000001</v>
      </c>
      <c r="T980" s="10">
        <v>2.6</v>
      </c>
      <c r="U980" s="10">
        <v>1.51</v>
      </c>
      <c r="V980">
        <v>11</v>
      </c>
      <c r="W980" s="5">
        <v>11.99</v>
      </c>
      <c r="X980" s="3">
        <v>0.09</v>
      </c>
      <c r="Y980" s="5">
        <v>1.08</v>
      </c>
      <c r="Z980" s="5">
        <v>10.91</v>
      </c>
      <c r="AA980" s="5">
        <v>2.4</v>
      </c>
      <c r="AB980" s="5">
        <v>13.31</v>
      </c>
    </row>
    <row r="981" spans="1:28">
      <c r="A981" t="s">
        <v>2185</v>
      </c>
      <c r="B981" s="1">
        <v>44881</v>
      </c>
      <c r="C981" s="6">
        <f t="shared" si="45"/>
        <v>2022</v>
      </c>
      <c r="D981" s="9" t="str">
        <f t="shared" si="46"/>
        <v>Q4</v>
      </c>
      <c r="E981" s="7">
        <f t="shared" si="47"/>
        <v>11</v>
      </c>
      <c r="F981" t="s">
        <v>2186</v>
      </c>
      <c r="G981" t="s">
        <v>1169</v>
      </c>
      <c r="H981" t="s">
        <v>27</v>
      </c>
      <c r="I981" t="s">
        <v>28</v>
      </c>
      <c r="J981" t="s">
        <v>29</v>
      </c>
      <c r="K981" t="s">
        <v>30</v>
      </c>
      <c r="L981" t="s">
        <v>176</v>
      </c>
      <c r="M981" t="s">
        <v>464</v>
      </c>
      <c r="N981" t="s">
        <v>33</v>
      </c>
      <c r="O981" t="s">
        <v>58</v>
      </c>
      <c r="P981" t="s">
        <v>35</v>
      </c>
      <c r="Q981" s="1">
        <v>44939</v>
      </c>
      <c r="R981" s="6">
        <f>Data_Table[[#This Row],[Shipping Date]]-Data_Table[[#This Row],[Order Date]]</f>
        <v>58</v>
      </c>
      <c r="S981" s="10">
        <v>2.29</v>
      </c>
      <c r="T981" s="10">
        <v>3.58</v>
      </c>
      <c r="U981" s="10">
        <v>1.29</v>
      </c>
      <c r="V981">
        <v>32</v>
      </c>
      <c r="W981" s="5">
        <v>73.28</v>
      </c>
      <c r="X981" s="3">
        <v>0.09</v>
      </c>
      <c r="Y981" s="5">
        <v>6.6</v>
      </c>
      <c r="Z981" s="5">
        <v>66.680000000000007</v>
      </c>
      <c r="AA981" s="5">
        <v>1.63</v>
      </c>
      <c r="AB981" s="5">
        <v>68.31</v>
      </c>
    </row>
    <row r="982" spans="1:28">
      <c r="A982" t="s">
        <v>2187</v>
      </c>
      <c r="B982" s="1">
        <v>44882</v>
      </c>
      <c r="C982" s="6">
        <f t="shared" si="45"/>
        <v>2022</v>
      </c>
      <c r="D982" s="9" t="str">
        <f t="shared" si="46"/>
        <v>Q4</v>
      </c>
      <c r="E982" s="7">
        <f t="shared" si="47"/>
        <v>11</v>
      </c>
      <c r="F982" t="s">
        <v>2188</v>
      </c>
      <c r="G982" t="s">
        <v>1171</v>
      </c>
      <c r="H982" t="s">
        <v>39</v>
      </c>
      <c r="I982" t="s">
        <v>39</v>
      </c>
      <c r="J982" t="s">
        <v>46</v>
      </c>
      <c r="K982" t="s">
        <v>62</v>
      </c>
      <c r="L982" t="s">
        <v>176</v>
      </c>
      <c r="M982" t="s">
        <v>467</v>
      </c>
      <c r="N982" t="s">
        <v>57</v>
      </c>
      <c r="O982" t="s">
        <v>51</v>
      </c>
      <c r="P982" t="s">
        <v>35</v>
      </c>
      <c r="Q982" s="1">
        <v>44931</v>
      </c>
      <c r="R982" s="6">
        <f>Data_Table[[#This Row],[Shipping Date]]-Data_Table[[#This Row],[Order Date]]</f>
        <v>49</v>
      </c>
      <c r="S982" s="10">
        <v>13.64</v>
      </c>
      <c r="T982" s="10">
        <v>20.98</v>
      </c>
      <c r="U982" s="10">
        <v>7.34</v>
      </c>
      <c r="V982">
        <v>42</v>
      </c>
      <c r="W982" s="5">
        <v>572.88</v>
      </c>
      <c r="X982" s="3">
        <v>0.1</v>
      </c>
      <c r="Y982" s="5">
        <v>57.29</v>
      </c>
      <c r="Z982" s="5">
        <v>515.59</v>
      </c>
      <c r="AA982" s="5">
        <v>1.49</v>
      </c>
      <c r="AB982" s="5">
        <v>517.08000000000004</v>
      </c>
    </row>
    <row r="983" spans="1:28">
      <c r="A983" t="s">
        <v>2189</v>
      </c>
      <c r="B983" s="1">
        <v>44882</v>
      </c>
      <c r="C983" s="6">
        <f t="shared" si="45"/>
        <v>2022</v>
      </c>
      <c r="D983" s="9" t="str">
        <f t="shared" si="46"/>
        <v>Q4</v>
      </c>
      <c r="E983" s="7">
        <f t="shared" si="47"/>
        <v>11</v>
      </c>
      <c r="F983" t="s">
        <v>2190</v>
      </c>
      <c r="G983" t="s">
        <v>1173</v>
      </c>
      <c r="H983" t="s">
        <v>45</v>
      </c>
      <c r="I983" t="s">
        <v>45</v>
      </c>
      <c r="J983" t="s">
        <v>29</v>
      </c>
      <c r="K983" t="s">
        <v>116</v>
      </c>
      <c r="L983" t="s">
        <v>31</v>
      </c>
      <c r="M983" t="s">
        <v>470</v>
      </c>
      <c r="N983" t="s">
        <v>33</v>
      </c>
      <c r="O983" t="s">
        <v>34</v>
      </c>
      <c r="P983" t="s">
        <v>35</v>
      </c>
      <c r="Q983" s="1">
        <v>44895</v>
      </c>
      <c r="R983" s="6">
        <f>Data_Table[[#This Row],[Shipping Date]]-Data_Table[[#This Row],[Order Date]]</f>
        <v>13</v>
      </c>
      <c r="S983" s="10">
        <v>11.04</v>
      </c>
      <c r="T983" s="10">
        <v>16.98</v>
      </c>
      <c r="U983" s="10">
        <v>5.94</v>
      </c>
      <c r="V983">
        <v>46</v>
      </c>
      <c r="W983" s="5">
        <v>507.84</v>
      </c>
      <c r="X983" s="3">
        <v>0.09</v>
      </c>
      <c r="Y983" s="5">
        <v>45.71</v>
      </c>
      <c r="Z983" s="5">
        <v>462.13</v>
      </c>
      <c r="AA983" s="5">
        <v>12.39</v>
      </c>
      <c r="AB983" s="5">
        <v>474.52</v>
      </c>
    </row>
    <row r="984" spans="1:28">
      <c r="A984" t="s">
        <v>2191</v>
      </c>
      <c r="B984" s="1">
        <v>44885</v>
      </c>
      <c r="C984" s="6">
        <f t="shared" si="45"/>
        <v>2022</v>
      </c>
      <c r="D984" s="9" t="str">
        <f t="shared" si="46"/>
        <v>Q4</v>
      </c>
      <c r="E984" s="7">
        <f t="shared" si="47"/>
        <v>11</v>
      </c>
      <c r="F984" t="s">
        <v>2192</v>
      </c>
      <c r="G984" t="s">
        <v>1175</v>
      </c>
      <c r="H984" t="s">
        <v>27</v>
      </c>
      <c r="I984" t="s">
        <v>28</v>
      </c>
      <c r="J984" t="s">
        <v>107</v>
      </c>
      <c r="K984" t="s">
        <v>90</v>
      </c>
      <c r="L984" t="s">
        <v>73</v>
      </c>
      <c r="M984" t="s">
        <v>473</v>
      </c>
      <c r="N984" t="s">
        <v>33</v>
      </c>
      <c r="O984" t="s">
        <v>41</v>
      </c>
      <c r="P984" t="s">
        <v>35</v>
      </c>
      <c r="Q984" s="1">
        <v>44903</v>
      </c>
      <c r="R984" s="6">
        <f>Data_Table[[#This Row],[Shipping Date]]-Data_Table[[#This Row],[Order Date]]</f>
        <v>18</v>
      </c>
      <c r="S984" s="10">
        <v>1.05</v>
      </c>
      <c r="T984" s="10">
        <v>1.95</v>
      </c>
      <c r="U984" s="10">
        <v>0.9</v>
      </c>
      <c r="V984">
        <v>20</v>
      </c>
      <c r="W984" s="5">
        <v>21</v>
      </c>
      <c r="X984" s="3">
        <v>0.06</v>
      </c>
      <c r="Y984" s="5">
        <v>1.26</v>
      </c>
      <c r="Z984" s="5">
        <v>19.739999999999998</v>
      </c>
      <c r="AA984" s="5">
        <v>1.63</v>
      </c>
      <c r="AB984" s="5">
        <v>21.37</v>
      </c>
    </row>
    <row r="985" spans="1:28">
      <c r="A985" t="s">
        <v>2193</v>
      </c>
      <c r="B985" s="1">
        <v>44887</v>
      </c>
      <c r="C985" s="6">
        <f t="shared" si="45"/>
        <v>2022</v>
      </c>
      <c r="D985" s="9" t="str">
        <f t="shared" si="46"/>
        <v>Q4</v>
      </c>
      <c r="E985" s="7">
        <f t="shared" si="47"/>
        <v>11</v>
      </c>
      <c r="F985" t="s">
        <v>2194</v>
      </c>
      <c r="G985" t="s">
        <v>1177</v>
      </c>
      <c r="H985" t="s">
        <v>39</v>
      </c>
      <c r="I985" t="s">
        <v>39</v>
      </c>
      <c r="J985" t="s">
        <v>29</v>
      </c>
      <c r="K985" t="s">
        <v>125</v>
      </c>
      <c r="L985" t="s">
        <v>48</v>
      </c>
      <c r="M985" t="s">
        <v>476</v>
      </c>
      <c r="N985" t="s">
        <v>33</v>
      </c>
      <c r="O985" t="s">
        <v>51</v>
      </c>
      <c r="P985" t="s">
        <v>35</v>
      </c>
      <c r="Q985" s="1">
        <v>44920</v>
      </c>
      <c r="R985" s="6">
        <f>Data_Table[[#This Row],[Shipping Date]]-Data_Table[[#This Row],[Order Date]]</f>
        <v>33</v>
      </c>
      <c r="S985" s="10">
        <v>3.52</v>
      </c>
      <c r="T985" s="10">
        <v>5.68</v>
      </c>
      <c r="U985" s="10">
        <v>2.16</v>
      </c>
      <c r="V985">
        <v>10</v>
      </c>
      <c r="W985" s="5">
        <v>35.200000000000003</v>
      </c>
      <c r="X985" s="3">
        <v>0.09</v>
      </c>
      <c r="Y985" s="5">
        <v>3.17</v>
      </c>
      <c r="Z985" s="5">
        <v>32.03</v>
      </c>
      <c r="AA985" s="5">
        <v>1.39</v>
      </c>
      <c r="AB985" s="5">
        <v>33.42</v>
      </c>
    </row>
    <row r="986" spans="1:28">
      <c r="A986" t="s">
        <v>2195</v>
      </c>
      <c r="B986" s="1">
        <v>44888</v>
      </c>
      <c r="C986" s="6">
        <f t="shared" si="45"/>
        <v>2022</v>
      </c>
      <c r="D986" s="9" t="str">
        <f t="shared" si="46"/>
        <v>Q4</v>
      </c>
      <c r="E986" s="7">
        <f t="shared" si="47"/>
        <v>11</v>
      </c>
      <c r="F986" t="s">
        <v>2196</v>
      </c>
      <c r="G986" t="s">
        <v>1179</v>
      </c>
      <c r="H986" t="s">
        <v>45</v>
      </c>
      <c r="I986" t="s">
        <v>45</v>
      </c>
      <c r="J986" t="s">
        <v>29</v>
      </c>
      <c r="K986" t="s">
        <v>30</v>
      </c>
      <c r="L986" t="s">
        <v>73</v>
      </c>
      <c r="M986" t="s">
        <v>480</v>
      </c>
      <c r="N986" t="s">
        <v>50</v>
      </c>
      <c r="O986" t="s">
        <v>58</v>
      </c>
      <c r="P986" t="s">
        <v>35</v>
      </c>
      <c r="Q986" s="1">
        <v>44911</v>
      </c>
      <c r="R986" s="6">
        <f>Data_Table[[#This Row],[Shipping Date]]-Data_Table[[#This Row],[Order Date]]</f>
        <v>23</v>
      </c>
      <c r="S986" s="10">
        <v>3.75</v>
      </c>
      <c r="T986" s="10">
        <v>7.08</v>
      </c>
      <c r="U986" s="10">
        <v>3.33</v>
      </c>
      <c r="V986">
        <v>29</v>
      </c>
      <c r="W986" s="5">
        <v>108.75</v>
      </c>
      <c r="X986" s="3">
        <v>7.0000000000000007E-2</v>
      </c>
      <c r="Y986" s="5">
        <v>7.61</v>
      </c>
      <c r="Z986" s="5">
        <v>101.14</v>
      </c>
      <c r="AA986" s="5">
        <v>2.35</v>
      </c>
      <c r="AB986" s="5">
        <v>103.49</v>
      </c>
    </row>
    <row r="987" spans="1:28">
      <c r="A987" t="s">
        <v>2197</v>
      </c>
      <c r="B987" s="1">
        <v>44891</v>
      </c>
      <c r="C987" s="6">
        <f t="shared" si="45"/>
        <v>2022</v>
      </c>
      <c r="D987" s="9" t="str">
        <f t="shared" si="46"/>
        <v>Q4</v>
      </c>
      <c r="E987" s="7">
        <f t="shared" si="47"/>
        <v>11</v>
      </c>
      <c r="F987" t="s">
        <v>2198</v>
      </c>
      <c r="G987" t="s">
        <v>1181</v>
      </c>
      <c r="H987" t="s">
        <v>27</v>
      </c>
      <c r="I987" t="s">
        <v>28</v>
      </c>
      <c r="J987" t="s">
        <v>46</v>
      </c>
      <c r="K987" t="s">
        <v>66</v>
      </c>
      <c r="L987" t="s">
        <v>31</v>
      </c>
      <c r="M987" t="s">
        <v>483</v>
      </c>
      <c r="N987" t="s">
        <v>57</v>
      </c>
      <c r="O987" t="s">
        <v>34</v>
      </c>
      <c r="P987" t="s">
        <v>35</v>
      </c>
      <c r="Q987" s="1">
        <v>44922</v>
      </c>
      <c r="R987" s="6">
        <f>Data_Table[[#This Row],[Shipping Date]]-Data_Table[[#This Row],[Order Date]]</f>
        <v>31</v>
      </c>
      <c r="S987" s="10">
        <v>3.4</v>
      </c>
      <c r="T987" s="10">
        <v>5.4</v>
      </c>
      <c r="U987" s="10">
        <v>2</v>
      </c>
      <c r="V987">
        <v>1</v>
      </c>
      <c r="W987" s="5">
        <v>3.4</v>
      </c>
      <c r="X987" s="3">
        <v>0</v>
      </c>
      <c r="Y987" s="5">
        <v>0</v>
      </c>
      <c r="Z987" s="5">
        <v>3.4</v>
      </c>
      <c r="AA987" s="5">
        <v>7.78</v>
      </c>
      <c r="AB987" s="5">
        <v>11.18</v>
      </c>
    </row>
    <row r="988" spans="1:28">
      <c r="A988" t="s">
        <v>2199</v>
      </c>
      <c r="B988" s="1">
        <v>44891</v>
      </c>
      <c r="C988" s="6">
        <f t="shared" si="45"/>
        <v>2022</v>
      </c>
      <c r="D988" s="9" t="str">
        <f t="shared" si="46"/>
        <v>Q4</v>
      </c>
      <c r="E988" s="7">
        <f t="shared" si="47"/>
        <v>11</v>
      </c>
      <c r="F988" t="s">
        <v>2200</v>
      </c>
      <c r="G988" t="s">
        <v>1183</v>
      </c>
      <c r="H988" t="s">
        <v>39</v>
      </c>
      <c r="I988" t="s">
        <v>39</v>
      </c>
      <c r="J988" t="s">
        <v>107</v>
      </c>
      <c r="K988" t="s">
        <v>525</v>
      </c>
      <c r="L988" t="s">
        <v>31</v>
      </c>
      <c r="M988" t="s">
        <v>486</v>
      </c>
      <c r="N988" t="s">
        <v>50</v>
      </c>
      <c r="O988" t="s">
        <v>41</v>
      </c>
      <c r="P988" t="s">
        <v>35</v>
      </c>
      <c r="Q988" s="1">
        <v>44916</v>
      </c>
      <c r="R988" s="6">
        <f>Data_Table[[#This Row],[Shipping Date]]-Data_Table[[#This Row],[Order Date]]</f>
        <v>25</v>
      </c>
      <c r="S988" s="10">
        <v>1.84</v>
      </c>
      <c r="T988" s="10">
        <v>2.88</v>
      </c>
      <c r="U988" s="10">
        <v>1.04</v>
      </c>
      <c r="V988">
        <v>6</v>
      </c>
      <c r="W988" s="5">
        <v>11.04</v>
      </c>
      <c r="X988" s="3">
        <v>0.06</v>
      </c>
      <c r="Y988" s="5">
        <v>0.66</v>
      </c>
      <c r="Z988" s="5">
        <v>10.38</v>
      </c>
      <c r="AA988" s="5">
        <v>0.99</v>
      </c>
      <c r="AB988" s="5">
        <v>11.37</v>
      </c>
    </row>
    <row r="989" spans="1:28">
      <c r="A989" t="s">
        <v>2201</v>
      </c>
      <c r="B989" s="1">
        <v>44891</v>
      </c>
      <c r="C989" s="6">
        <f t="shared" si="45"/>
        <v>2022</v>
      </c>
      <c r="D989" s="9" t="str">
        <f t="shared" si="46"/>
        <v>Q4</v>
      </c>
      <c r="E989" s="7">
        <f t="shared" si="47"/>
        <v>11</v>
      </c>
      <c r="F989" t="s">
        <v>2202</v>
      </c>
      <c r="G989" t="s">
        <v>1185</v>
      </c>
      <c r="H989" t="s">
        <v>45</v>
      </c>
      <c r="I989" t="s">
        <v>45</v>
      </c>
      <c r="J989" t="s">
        <v>72</v>
      </c>
      <c r="K989" t="s">
        <v>433</v>
      </c>
      <c r="L989" t="s">
        <v>48</v>
      </c>
      <c r="M989" t="s">
        <v>489</v>
      </c>
      <c r="N989" t="s">
        <v>57</v>
      </c>
      <c r="O989" t="s">
        <v>51</v>
      </c>
      <c r="P989" t="s">
        <v>35</v>
      </c>
      <c r="Q989" s="1">
        <v>44946</v>
      </c>
      <c r="R989" s="6">
        <f>Data_Table[[#This Row],[Shipping Date]]-Data_Table[[#This Row],[Order Date]]</f>
        <v>55</v>
      </c>
      <c r="S989" s="10">
        <v>0.87</v>
      </c>
      <c r="T989" s="10">
        <v>1.81</v>
      </c>
      <c r="U989" s="10">
        <v>0.94</v>
      </c>
      <c r="V989">
        <v>18</v>
      </c>
      <c r="W989" s="5">
        <v>15.66</v>
      </c>
      <c r="X989" s="3">
        <v>0.06</v>
      </c>
      <c r="Y989" s="5">
        <v>0.94</v>
      </c>
      <c r="Z989" s="5">
        <v>14.72</v>
      </c>
      <c r="AA989" s="5">
        <v>0.75</v>
      </c>
      <c r="AB989" s="5">
        <v>15.47</v>
      </c>
    </row>
    <row r="990" spans="1:28">
      <c r="A990" t="s">
        <v>2203</v>
      </c>
      <c r="B990" s="1">
        <v>44892</v>
      </c>
      <c r="C990" s="6">
        <f t="shared" si="45"/>
        <v>2022</v>
      </c>
      <c r="D990" s="9" t="str">
        <f t="shared" si="46"/>
        <v>Q4</v>
      </c>
      <c r="E990" s="7">
        <f t="shared" si="47"/>
        <v>11</v>
      </c>
      <c r="F990" t="s">
        <v>2204</v>
      </c>
      <c r="G990" t="s">
        <v>1187</v>
      </c>
      <c r="H990" t="s">
        <v>39</v>
      </c>
      <c r="I990" t="s">
        <v>39</v>
      </c>
      <c r="J990" t="s">
        <v>29</v>
      </c>
      <c r="K990" t="s">
        <v>150</v>
      </c>
      <c r="L990" t="s">
        <v>31</v>
      </c>
      <c r="M990" t="s">
        <v>492</v>
      </c>
      <c r="N990" t="s">
        <v>33</v>
      </c>
      <c r="O990" t="s">
        <v>58</v>
      </c>
      <c r="P990" t="s">
        <v>35</v>
      </c>
      <c r="Q990" s="1">
        <v>44916</v>
      </c>
      <c r="R990" s="6">
        <f>Data_Table[[#This Row],[Shipping Date]]-Data_Table[[#This Row],[Order Date]]</f>
        <v>24</v>
      </c>
      <c r="S990" s="10">
        <v>62.4</v>
      </c>
      <c r="T990" s="10">
        <v>155.99</v>
      </c>
      <c r="U990" s="10">
        <v>93.59</v>
      </c>
      <c r="V990">
        <v>24</v>
      </c>
      <c r="W990" s="5">
        <v>1497.6</v>
      </c>
      <c r="X990" s="3">
        <v>0.04</v>
      </c>
      <c r="Y990" s="5">
        <v>59.9</v>
      </c>
      <c r="Z990" s="5">
        <v>1437.7</v>
      </c>
      <c r="AA990" s="5">
        <v>8.08</v>
      </c>
      <c r="AB990" s="5">
        <v>1445.78</v>
      </c>
    </row>
    <row r="991" spans="1:28">
      <c r="A991" t="s">
        <v>2205</v>
      </c>
      <c r="B991" s="1">
        <v>44892</v>
      </c>
      <c r="C991" s="6">
        <f t="shared" si="45"/>
        <v>2022</v>
      </c>
      <c r="D991" s="9" t="str">
        <f t="shared" si="46"/>
        <v>Q4</v>
      </c>
      <c r="E991" s="7">
        <f t="shared" si="47"/>
        <v>11</v>
      </c>
      <c r="F991" t="s">
        <v>2206</v>
      </c>
      <c r="G991" t="s">
        <v>1189</v>
      </c>
      <c r="H991" t="s">
        <v>45</v>
      </c>
      <c r="I991" t="s">
        <v>45</v>
      </c>
      <c r="J991" t="s">
        <v>46</v>
      </c>
      <c r="K991" t="s">
        <v>47</v>
      </c>
      <c r="L991" t="s">
        <v>48</v>
      </c>
      <c r="M991" t="s">
        <v>495</v>
      </c>
      <c r="N991" t="s">
        <v>57</v>
      </c>
      <c r="O991" t="s">
        <v>58</v>
      </c>
      <c r="P991" t="s">
        <v>178</v>
      </c>
      <c r="Q991" s="1">
        <v>44932</v>
      </c>
      <c r="R991" s="6">
        <f>Data_Table[[#This Row],[Shipping Date]]-Data_Table[[#This Row],[Order Date]]</f>
        <v>40</v>
      </c>
      <c r="S991" s="10">
        <v>278.99</v>
      </c>
      <c r="T991" s="10">
        <v>449.99</v>
      </c>
      <c r="U991" s="10">
        <v>171</v>
      </c>
      <c r="V991">
        <v>18</v>
      </c>
      <c r="W991" s="5">
        <v>5021.82</v>
      </c>
      <c r="X991" s="3">
        <v>0.09</v>
      </c>
      <c r="Y991" s="5">
        <v>451.96</v>
      </c>
      <c r="Z991" s="5">
        <v>4569.8599999999997</v>
      </c>
      <c r="AA991" s="5">
        <v>49</v>
      </c>
      <c r="AB991" s="5">
        <v>4618.8599999999997</v>
      </c>
    </row>
    <row r="992" spans="1:28">
      <c r="A992" t="s">
        <v>2207</v>
      </c>
      <c r="B992" s="1">
        <v>44893</v>
      </c>
      <c r="C992" s="6">
        <f t="shared" si="45"/>
        <v>2022</v>
      </c>
      <c r="D992" s="9" t="str">
        <f t="shared" si="46"/>
        <v>Q4</v>
      </c>
      <c r="E992" s="7">
        <f t="shared" si="47"/>
        <v>11</v>
      </c>
      <c r="F992" t="s">
        <v>2208</v>
      </c>
      <c r="G992" t="s">
        <v>1191</v>
      </c>
      <c r="H992" t="s">
        <v>27</v>
      </c>
      <c r="I992" t="s">
        <v>28</v>
      </c>
      <c r="J992" t="s">
        <v>46</v>
      </c>
      <c r="K992" t="s">
        <v>525</v>
      </c>
      <c r="L992" t="s">
        <v>73</v>
      </c>
      <c r="M992" t="s">
        <v>498</v>
      </c>
      <c r="N992" t="s">
        <v>33</v>
      </c>
      <c r="O992" t="s">
        <v>58</v>
      </c>
      <c r="P992" t="s">
        <v>35</v>
      </c>
      <c r="Q992" s="1">
        <v>44948</v>
      </c>
      <c r="R992" s="6">
        <f>Data_Table[[#This Row],[Shipping Date]]-Data_Table[[#This Row],[Order Date]]</f>
        <v>55</v>
      </c>
      <c r="S992" s="10">
        <v>1.94</v>
      </c>
      <c r="T992" s="10">
        <v>3.08</v>
      </c>
      <c r="U992" s="10">
        <v>1.1399999999999999</v>
      </c>
      <c r="V992">
        <v>18</v>
      </c>
      <c r="W992" s="5">
        <v>34.92</v>
      </c>
      <c r="X992" s="3">
        <v>0.02</v>
      </c>
      <c r="Y992" s="5">
        <v>0.7</v>
      </c>
      <c r="Z992" s="5">
        <v>34.22</v>
      </c>
      <c r="AA992" s="5">
        <v>0.99</v>
      </c>
      <c r="AB992" s="5">
        <v>35.21</v>
      </c>
    </row>
    <row r="993" spans="1:28">
      <c r="A993" t="s">
        <v>2209</v>
      </c>
      <c r="B993" s="1">
        <v>44894</v>
      </c>
      <c r="C993" s="6">
        <f t="shared" si="45"/>
        <v>2022</v>
      </c>
      <c r="D993" s="9" t="str">
        <f t="shared" si="46"/>
        <v>Q4</v>
      </c>
      <c r="E993" s="7">
        <f t="shared" si="47"/>
        <v>11</v>
      </c>
      <c r="F993" t="s">
        <v>2210</v>
      </c>
      <c r="G993" t="s">
        <v>1193</v>
      </c>
      <c r="H993" t="s">
        <v>27</v>
      </c>
      <c r="I993" t="s">
        <v>28</v>
      </c>
      <c r="J993" t="s">
        <v>46</v>
      </c>
      <c r="K993" t="s">
        <v>125</v>
      </c>
      <c r="L993" t="s">
        <v>31</v>
      </c>
      <c r="M993" t="s">
        <v>501</v>
      </c>
      <c r="N993" t="s">
        <v>50</v>
      </c>
      <c r="O993" t="s">
        <v>41</v>
      </c>
      <c r="P993" t="s">
        <v>35</v>
      </c>
      <c r="Q993" s="1">
        <v>44896</v>
      </c>
      <c r="R993" s="6">
        <f>Data_Table[[#This Row],[Shipping Date]]-Data_Table[[#This Row],[Order Date]]</f>
        <v>2</v>
      </c>
      <c r="S993" s="10">
        <v>2.68</v>
      </c>
      <c r="T993" s="10">
        <v>6.08</v>
      </c>
      <c r="U993" s="10">
        <v>3.4</v>
      </c>
      <c r="V993">
        <v>49</v>
      </c>
      <c r="W993" s="5">
        <v>131.32</v>
      </c>
      <c r="X993" s="3">
        <v>0.08</v>
      </c>
      <c r="Y993" s="5">
        <v>10.51</v>
      </c>
      <c r="Z993" s="5">
        <v>120.81</v>
      </c>
      <c r="AA993" s="5">
        <v>1.17</v>
      </c>
      <c r="AB993" s="5">
        <v>121.98</v>
      </c>
    </row>
    <row r="994" spans="1:28">
      <c r="A994" t="s">
        <v>2211</v>
      </c>
      <c r="B994" s="1">
        <v>44896</v>
      </c>
      <c r="C994" s="6">
        <f t="shared" si="45"/>
        <v>2022</v>
      </c>
      <c r="D994" s="9" t="str">
        <f t="shared" si="46"/>
        <v>Q4</v>
      </c>
      <c r="E994" s="7">
        <f t="shared" si="47"/>
        <v>12</v>
      </c>
      <c r="F994" t="s">
        <v>114</v>
      </c>
      <c r="G994" t="s">
        <v>1195</v>
      </c>
      <c r="H994" t="s">
        <v>39</v>
      </c>
      <c r="I994" t="s">
        <v>39</v>
      </c>
      <c r="J994" t="s">
        <v>72</v>
      </c>
      <c r="K994" t="s">
        <v>433</v>
      </c>
      <c r="L994" t="s">
        <v>176</v>
      </c>
      <c r="M994" t="s">
        <v>32</v>
      </c>
      <c r="N994" t="s">
        <v>57</v>
      </c>
      <c r="O994" t="s">
        <v>34</v>
      </c>
      <c r="P994" t="s">
        <v>35</v>
      </c>
      <c r="Q994" s="1">
        <v>44954</v>
      </c>
      <c r="R994" s="6">
        <f>Data_Table[[#This Row],[Shipping Date]]-Data_Table[[#This Row],[Order Date]]</f>
        <v>58</v>
      </c>
      <c r="S994" s="10">
        <v>54.52</v>
      </c>
      <c r="T994" s="10">
        <v>100.97</v>
      </c>
      <c r="U994" s="10">
        <v>46.45</v>
      </c>
      <c r="V994">
        <v>42</v>
      </c>
      <c r="W994" s="5">
        <v>2289.84</v>
      </c>
      <c r="X994" s="3">
        <v>0.1</v>
      </c>
      <c r="Y994" s="5">
        <v>228.98</v>
      </c>
      <c r="Z994" s="5">
        <v>2060.86</v>
      </c>
      <c r="AA994" s="5">
        <v>7.18</v>
      </c>
      <c r="AB994" s="5">
        <v>2068.04</v>
      </c>
    </row>
    <row r="995" spans="1:28">
      <c r="A995" t="s">
        <v>2212</v>
      </c>
      <c r="B995" s="1">
        <v>44898</v>
      </c>
      <c r="C995" s="6">
        <f t="shared" si="45"/>
        <v>2022</v>
      </c>
      <c r="D995" s="9" t="str">
        <f t="shared" si="46"/>
        <v>Q4</v>
      </c>
      <c r="E995" s="7">
        <f t="shared" si="47"/>
        <v>12</v>
      </c>
      <c r="F995" t="s">
        <v>2213</v>
      </c>
      <c r="G995" t="s">
        <v>1197</v>
      </c>
      <c r="H995" t="s">
        <v>45</v>
      </c>
      <c r="I995" t="s">
        <v>45</v>
      </c>
      <c r="J995" t="s">
        <v>46</v>
      </c>
      <c r="K995" t="s">
        <v>66</v>
      </c>
      <c r="L995" t="s">
        <v>31</v>
      </c>
      <c r="M995" t="s">
        <v>40</v>
      </c>
      <c r="N995" t="s">
        <v>33</v>
      </c>
      <c r="O995" t="s">
        <v>41</v>
      </c>
      <c r="P995" t="s">
        <v>35</v>
      </c>
      <c r="Q995" s="1">
        <v>44942</v>
      </c>
      <c r="R995" s="6">
        <f>Data_Table[[#This Row],[Shipping Date]]-Data_Table[[#This Row],[Order Date]]</f>
        <v>44</v>
      </c>
      <c r="S995" s="10">
        <v>1.84</v>
      </c>
      <c r="T995" s="10">
        <v>2.88</v>
      </c>
      <c r="U995" s="10">
        <v>1.04</v>
      </c>
      <c r="V995">
        <v>40</v>
      </c>
      <c r="W995" s="5">
        <v>73.599999999999994</v>
      </c>
      <c r="X995" s="3">
        <v>0</v>
      </c>
      <c r="Y995" s="5">
        <v>0</v>
      </c>
      <c r="Z995" s="5">
        <v>73.599999999999994</v>
      </c>
      <c r="AA995" s="5">
        <v>1.49</v>
      </c>
      <c r="AB995" s="5">
        <v>75.09</v>
      </c>
    </row>
    <row r="996" spans="1:28">
      <c r="A996" t="s">
        <v>2214</v>
      </c>
      <c r="B996" s="1">
        <v>44899</v>
      </c>
      <c r="C996" s="6">
        <f t="shared" si="45"/>
        <v>2022</v>
      </c>
      <c r="D996" s="9" t="str">
        <f t="shared" si="46"/>
        <v>Q4</v>
      </c>
      <c r="E996" s="7">
        <f t="shared" si="47"/>
        <v>12</v>
      </c>
      <c r="F996" t="s">
        <v>2215</v>
      </c>
      <c r="G996" t="s">
        <v>1199</v>
      </c>
      <c r="H996" t="s">
        <v>27</v>
      </c>
      <c r="I996" t="s">
        <v>28</v>
      </c>
      <c r="J996" t="s">
        <v>107</v>
      </c>
      <c r="K996" t="s">
        <v>62</v>
      </c>
      <c r="L996" t="s">
        <v>176</v>
      </c>
      <c r="M996" t="s">
        <v>49</v>
      </c>
      <c r="N996" t="s">
        <v>57</v>
      </c>
      <c r="O996" t="s">
        <v>58</v>
      </c>
      <c r="P996" t="s">
        <v>35</v>
      </c>
      <c r="Q996" s="1">
        <v>44915</v>
      </c>
      <c r="R996" s="6">
        <f>Data_Table[[#This Row],[Shipping Date]]-Data_Table[[#This Row],[Order Date]]</f>
        <v>16</v>
      </c>
      <c r="S996" s="10">
        <v>6.39</v>
      </c>
      <c r="T996" s="10">
        <v>19.98</v>
      </c>
      <c r="U996" s="10">
        <v>13.59</v>
      </c>
      <c r="V996">
        <v>29</v>
      </c>
      <c r="W996" s="5">
        <v>185.31</v>
      </c>
      <c r="X996" s="3">
        <v>0.06</v>
      </c>
      <c r="Y996" s="5">
        <v>11.12</v>
      </c>
      <c r="Z996" s="5">
        <v>174.19</v>
      </c>
      <c r="AA996" s="5">
        <v>4</v>
      </c>
      <c r="AB996" s="5">
        <v>178.19</v>
      </c>
    </row>
    <row r="997" spans="1:28">
      <c r="A997" t="s">
        <v>2216</v>
      </c>
      <c r="B997" s="1">
        <v>44900</v>
      </c>
      <c r="C997" s="6">
        <f t="shared" si="45"/>
        <v>2022</v>
      </c>
      <c r="D997" s="9" t="str">
        <f t="shared" si="46"/>
        <v>Q4</v>
      </c>
      <c r="E997" s="7">
        <f t="shared" si="47"/>
        <v>12</v>
      </c>
      <c r="F997" t="s">
        <v>2217</v>
      </c>
      <c r="G997" t="s">
        <v>1201</v>
      </c>
      <c r="H997" t="s">
        <v>39</v>
      </c>
      <c r="I997" t="s">
        <v>39</v>
      </c>
      <c r="J997" t="s">
        <v>29</v>
      </c>
      <c r="K997" t="s">
        <v>30</v>
      </c>
      <c r="L997" t="s">
        <v>176</v>
      </c>
      <c r="M997" t="s">
        <v>56</v>
      </c>
      <c r="N997" t="s">
        <v>33</v>
      </c>
      <c r="O997" t="s">
        <v>58</v>
      </c>
      <c r="P997" t="s">
        <v>52</v>
      </c>
      <c r="Q997" s="1">
        <v>44907</v>
      </c>
      <c r="R997" s="6">
        <f>Data_Table[[#This Row],[Shipping Date]]-Data_Table[[#This Row],[Order Date]]</f>
        <v>7</v>
      </c>
      <c r="S997" s="10">
        <v>1.46</v>
      </c>
      <c r="T997" s="10">
        <v>3.57</v>
      </c>
      <c r="U997" s="10">
        <v>2.11</v>
      </c>
      <c r="V997">
        <v>10</v>
      </c>
      <c r="W997" s="5">
        <v>14.6</v>
      </c>
      <c r="X997" s="3">
        <v>0.01</v>
      </c>
      <c r="Y997" s="5">
        <v>0.15</v>
      </c>
      <c r="Z997" s="5">
        <v>14.45</v>
      </c>
      <c r="AA997" s="5">
        <v>4.17</v>
      </c>
      <c r="AB997" s="5">
        <v>18.62</v>
      </c>
    </row>
    <row r="998" spans="1:28">
      <c r="A998" t="s">
        <v>2218</v>
      </c>
      <c r="B998" s="1">
        <v>44901</v>
      </c>
      <c r="C998" s="6">
        <f t="shared" si="45"/>
        <v>2022</v>
      </c>
      <c r="D998" s="9" t="str">
        <f t="shared" si="46"/>
        <v>Q4</v>
      </c>
      <c r="E998" s="7">
        <f t="shared" si="47"/>
        <v>12</v>
      </c>
      <c r="F998" t="s">
        <v>2219</v>
      </c>
      <c r="G998" t="s">
        <v>1203</v>
      </c>
      <c r="H998" t="s">
        <v>45</v>
      </c>
      <c r="I998" t="s">
        <v>45</v>
      </c>
      <c r="J998" t="s">
        <v>29</v>
      </c>
      <c r="K998" t="s">
        <v>433</v>
      </c>
      <c r="L998" t="s">
        <v>48</v>
      </c>
      <c r="M998" t="s">
        <v>64</v>
      </c>
      <c r="N998" t="s">
        <v>50</v>
      </c>
      <c r="O998" t="s">
        <v>51</v>
      </c>
      <c r="P998" t="s">
        <v>35</v>
      </c>
      <c r="Q998" s="1">
        <v>44903</v>
      </c>
      <c r="R998" s="6">
        <f>Data_Table[[#This Row],[Shipping Date]]-Data_Table[[#This Row],[Order Date]]</f>
        <v>2</v>
      </c>
      <c r="S998" s="10">
        <v>32.020000000000003</v>
      </c>
      <c r="T998" s="10">
        <v>152.47999999999999</v>
      </c>
      <c r="U998" s="10">
        <v>120.46</v>
      </c>
      <c r="V998">
        <v>46</v>
      </c>
      <c r="W998" s="5">
        <v>1472.92</v>
      </c>
      <c r="X998" s="3">
        <v>0.01</v>
      </c>
      <c r="Y998" s="5">
        <v>14.73</v>
      </c>
      <c r="Z998" s="5">
        <v>1458.19</v>
      </c>
      <c r="AA998" s="5">
        <v>4</v>
      </c>
      <c r="AB998" s="5">
        <v>1462.19</v>
      </c>
    </row>
    <row r="999" spans="1:28">
      <c r="A999" t="s">
        <v>2220</v>
      </c>
      <c r="B999" s="1">
        <v>44903</v>
      </c>
      <c r="C999" s="6">
        <f t="shared" si="45"/>
        <v>2022</v>
      </c>
      <c r="D999" s="9" t="str">
        <f t="shared" si="46"/>
        <v>Q4</v>
      </c>
      <c r="E999" s="7">
        <f t="shared" si="47"/>
        <v>12</v>
      </c>
      <c r="F999" t="s">
        <v>2221</v>
      </c>
      <c r="G999" t="s">
        <v>1205</v>
      </c>
      <c r="H999" t="s">
        <v>27</v>
      </c>
      <c r="I999" t="s">
        <v>28</v>
      </c>
      <c r="J999" t="s">
        <v>46</v>
      </c>
      <c r="K999" t="s">
        <v>90</v>
      </c>
      <c r="L999" t="s">
        <v>176</v>
      </c>
      <c r="M999" t="s">
        <v>68</v>
      </c>
      <c r="N999" t="s">
        <v>57</v>
      </c>
      <c r="O999" t="s">
        <v>58</v>
      </c>
      <c r="P999" t="s">
        <v>35</v>
      </c>
      <c r="Q999" s="1">
        <v>44914</v>
      </c>
      <c r="R999" s="6">
        <f>Data_Table[[#This Row],[Shipping Date]]-Data_Table[[#This Row],[Order Date]]</f>
        <v>11</v>
      </c>
      <c r="S999" s="10">
        <v>14.95</v>
      </c>
      <c r="T999" s="10">
        <v>34.76</v>
      </c>
      <c r="U999" s="10">
        <v>19.809999999999999</v>
      </c>
      <c r="V999">
        <v>10</v>
      </c>
      <c r="W999" s="5">
        <v>149.5</v>
      </c>
      <c r="X999" s="3">
        <v>0.06</v>
      </c>
      <c r="Y999" s="5">
        <v>8.9700000000000006</v>
      </c>
      <c r="Z999" s="5">
        <v>140.53</v>
      </c>
      <c r="AA999" s="5">
        <v>8.2200000000000006</v>
      </c>
      <c r="AB999" s="5">
        <v>148.75</v>
      </c>
    </row>
    <row r="1000" spans="1:28">
      <c r="A1000" t="s">
        <v>2222</v>
      </c>
      <c r="B1000" s="1">
        <v>44904</v>
      </c>
      <c r="C1000" s="6">
        <f t="shared" si="45"/>
        <v>2022</v>
      </c>
      <c r="D1000" s="9" t="str">
        <f t="shared" si="46"/>
        <v>Q4</v>
      </c>
      <c r="E1000" s="7">
        <f t="shared" si="47"/>
        <v>12</v>
      </c>
      <c r="F1000" t="s">
        <v>2223</v>
      </c>
      <c r="G1000" t="s">
        <v>901</v>
      </c>
      <c r="H1000" t="s">
        <v>39</v>
      </c>
      <c r="I1000" t="s">
        <v>39</v>
      </c>
      <c r="J1000" t="s">
        <v>29</v>
      </c>
      <c r="K1000" t="s">
        <v>150</v>
      </c>
      <c r="L1000" t="s">
        <v>176</v>
      </c>
      <c r="M1000" t="s">
        <v>74</v>
      </c>
      <c r="N1000" t="s">
        <v>33</v>
      </c>
      <c r="O1000" t="s">
        <v>34</v>
      </c>
      <c r="P1000" t="s">
        <v>35</v>
      </c>
      <c r="Q1000" s="1">
        <v>44940</v>
      </c>
      <c r="R1000" s="6">
        <f>Data_Table[[#This Row],[Shipping Date]]-Data_Table[[#This Row],[Order Date]]</f>
        <v>36</v>
      </c>
      <c r="S1000" s="10">
        <v>1.0900000000000001</v>
      </c>
      <c r="T1000" s="10">
        <v>2.6</v>
      </c>
      <c r="U1000" s="10">
        <v>1.51</v>
      </c>
      <c r="V1000">
        <v>8</v>
      </c>
      <c r="W1000" s="5">
        <v>8.7200000000000006</v>
      </c>
      <c r="X1000" s="3">
        <v>0.02</v>
      </c>
      <c r="Y1000" s="5">
        <v>0.17</v>
      </c>
      <c r="Z1000" s="5">
        <v>8.5500000000000007</v>
      </c>
      <c r="AA1000" s="5">
        <v>2.4</v>
      </c>
      <c r="AB1000" s="5">
        <v>10.95</v>
      </c>
    </row>
    <row r="1001" spans="1:28">
      <c r="A1001" t="s">
        <v>2224</v>
      </c>
      <c r="B1001" s="1">
        <v>44905</v>
      </c>
      <c r="C1001" s="6">
        <f t="shared" si="45"/>
        <v>2022</v>
      </c>
      <c r="D1001" s="9" t="str">
        <f t="shared" si="46"/>
        <v>Q4</v>
      </c>
      <c r="E1001" s="7">
        <f t="shared" si="47"/>
        <v>12</v>
      </c>
      <c r="F1001" t="s">
        <v>2225</v>
      </c>
      <c r="G1001" t="s">
        <v>904</v>
      </c>
      <c r="H1001" t="s">
        <v>45</v>
      </c>
      <c r="I1001" t="s">
        <v>45</v>
      </c>
      <c r="J1001" t="s">
        <v>29</v>
      </c>
      <c r="K1001" t="s">
        <v>30</v>
      </c>
      <c r="L1001" t="s">
        <v>73</v>
      </c>
      <c r="M1001" t="s">
        <v>78</v>
      </c>
      <c r="N1001" t="s">
        <v>33</v>
      </c>
      <c r="O1001" t="s">
        <v>34</v>
      </c>
      <c r="P1001" t="s">
        <v>35</v>
      </c>
      <c r="Q1001" s="1">
        <v>44909</v>
      </c>
      <c r="R1001" s="6">
        <f>Data_Table[[#This Row],[Shipping Date]]-Data_Table[[#This Row],[Order Date]]</f>
        <v>4</v>
      </c>
      <c r="S1001" s="10">
        <v>0.24</v>
      </c>
      <c r="T1001" s="10">
        <v>1.26</v>
      </c>
      <c r="U1001" s="10">
        <v>1.02</v>
      </c>
      <c r="V1001">
        <v>37</v>
      </c>
      <c r="W1001" s="5">
        <v>8.8800000000000008</v>
      </c>
      <c r="X1001" s="3">
        <v>0.03</v>
      </c>
      <c r="Y1001" s="5">
        <v>0.27</v>
      </c>
      <c r="Z1001" s="5">
        <v>8.61</v>
      </c>
      <c r="AA1001" s="5">
        <v>0.7</v>
      </c>
      <c r="AB1001" s="5">
        <v>9.31</v>
      </c>
    </row>
    <row r="1002" spans="1:28">
      <c r="A1002" t="s">
        <v>2226</v>
      </c>
      <c r="B1002" s="1">
        <v>44905</v>
      </c>
      <c r="C1002" s="6">
        <f t="shared" si="45"/>
        <v>2022</v>
      </c>
      <c r="D1002" s="9" t="str">
        <f t="shared" si="46"/>
        <v>Q4</v>
      </c>
      <c r="E1002" s="7">
        <f t="shared" si="47"/>
        <v>12</v>
      </c>
      <c r="F1002" t="s">
        <v>2227</v>
      </c>
      <c r="G1002" t="s">
        <v>907</v>
      </c>
      <c r="H1002" t="s">
        <v>39</v>
      </c>
      <c r="I1002" t="s">
        <v>39</v>
      </c>
      <c r="J1002" t="s">
        <v>72</v>
      </c>
      <c r="K1002" t="s">
        <v>62</v>
      </c>
      <c r="L1002" t="s">
        <v>48</v>
      </c>
      <c r="M1002" t="s">
        <v>82</v>
      </c>
      <c r="N1002" t="s">
        <v>50</v>
      </c>
      <c r="O1002" t="s">
        <v>34</v>
      </c>
      <c r="P1002" t="s">
        <v>35</v>
      </c>
      <c r="Q1002" s="1">
        <v>44930</v>
      </c>
      <c r="R1002" s="6">
        <f>Data_Table[[#This Row],[Shipping Date]]-Data_Table[[#This Row],[Order Date]]</f>
        <v>25</v>
      </c>
      <c r="S1002" s="10">
        <v>2.39</v>
      </c>
      <c r="T1002" s="10">
        <v>4.26</v>
      </c>
      <c r="U1002" s="10">
        <v>1.87</v>
      </c>
      <c r="V1002">
        <v>44</v>
      </c>
      <c r="W1002" s="5">
        <v>105.16</v>
      </c>
      <c r="X1002" s="3">
        <v>0.01</v>
      </c>
      <c r="Y1002" s="5">
        <v>1.05</v>
      </c>
      <c r="Z1002" s="5">
        <v>104.11</v>
      </c>
      <c r="AA1002" s="5">
        <v>1.2</v>
      </c>
      <c r="AB1002" s="5">
        <v>105.31</v>
      </c>
    </row>
    <row r="1003" spans="1:28">
      <c r="A1003" t="s">
        <v>2228</v>
      </c>
      <c r="B1003" s="1">
        <v>44905</v>
      </c>
      <c r="C1003" s="6">
        <f t="shared" si="45"/>
        <v>2022</v>
      </c>
      <c r="D1003" s="9" t="str">
        <f t="shared" si="46"/>
        <v>Q4</v>
      </c>
      <c r="E1003" s="7">
        <f t="shared" si="47"/>
        <v>12</v>
      </c>
      <c r="F1003" t="s">
        <v>2229</v>
      </c>
      <c r="G1003" t="s">
        <v>910</v>
      </c>
      <c r="H1003" t="s">
        <v>39</v>
      </c>
      <c r="I1003" t="s">
        <v>39</v>
      </c>
      <c r="J1003" t="s">
        <v>107</v>
      </c>
      <c r="K1003" t="s">
        <v>525</v>
      </c>
      <c r="L1003" t="s">
        <v>31</v>
      </c>
      <c r="M1003" t="s">
        <v>86</v>
      </c>
      <c r="N1003" t="s">
        <v>33</v>
      </c>
      <c r="O1003" t="s">
        <v>58</v>
      </c>
      <c r="P1003" t="s">
        <v>35</v>
      </c>
      <c r="Q1003" s="1">
        <v>44911</v>
      </c>
      <c r="R1003" s="6">
        <f>Data_Table[[#This Row],[Shipping Date]]-Data_Table[[#This Row],[Order Date]]</f>
        <v>6</v>
      </c>
      <c r="S1003" s="10">
        <v>0.94</v>
      </c>
      <c r="T1003" s="10">
        <v>2.08</v>
      </c>
      <c r="U1003" s="10">
        <v>1.1399999999999999</v>
      </c>
      <c r="V1003">
        <v>36</v>
      </c>
      <c r="W1003" s="5">
        <v>33.840000000000003</v>
      </c>
      <c r="X1003" s="3">
        <v>0.1</v>
      </c>
      <c r="Y1003" s="5">
        <v>3.38</v>
      </c>
      <c r="Z1003" s="5">
        <v>30.46</v>
      </c>
      <c r="AA1003" s="5">
        <v>2.56</v>
      </c>
      <c r="AB1003" s="5">
        <v>33.020000000000003</v>
      </c>
    </row>
    <row r="1004" spans="1:28">
      <c r="A1004" t="s">
        <v>2230</v>
      </c>
      <c r="B1004" s="1">
        <v>44905</v>
      </c>
      <c r="C1004" s="6">
        <f t="shared" si="45"/>
        <v>2022</v>
      </c>
      <c r="D1004" s="9" t="str">
        <f t="shared" si="46"/>
        <v>Q4</v>
      </c>
      <c r="E1004" s="7">
        <f t="shared" si="47"/>
        <v>12</v>
      </c>
      <c r="F1004" t="s">
        <v>2231</v>
      </c>
      <c r="G1004" t="s">
        <v>913</v>
      </c>
      <c r="H1004" t="s">
        <v>45</v>
      </c>
      <c r="I1004" t="s">
        <v>45</v>
      </c>
      <c r="J1004" t="s">
        <v>29</v>
      </c>
      <c r="K1004" t="s">
        <v>30</v>
      </c>
      <c r="L1004" t="s">
        <v>48</v>
      </c>
      <c r="M1004" t="s">
        <v>91</v>
      </c>
      <c r="N1004" t="s">
        <v>33</v>
      </c>
      <c r="O1004" t="s">
        <v>58</v>
      </c>
      <c r="P1004" t="s">
        <v>35</v>
      </c>
      <c r="Q1004" s="1">
        <v>44915</v>
      </c>
      <c r="R1004" s="6">
        <f>Data_Table[[#This Row],[Shipping Date]]-Data_Table[[#This Row],[Order Date]]</f>
        <v>10</v>
      </c>
      <c r="S1004" s="10">
        <v>1.82</v>
      </c>
      <c r="T1004" s="10">
        <v>2.98</v>
      </c>
      <c r="U1004" s="10">
        <v>1.1599999999999999</v>
      </c>
      <c r="V1004">
        <v>45</v>
      </c>
      <c r="W1004" s="5">
        <v>81.900000000000006</v>
      </c>
      <c r="X1004" s="3">
        <v>0.05</v>
      </c>
      <c r="Y1004" s="5">
        <v>4.0999999999999996</v>
      </c>
      <c r="Z1004" s="5">
        <v>77.81</v>
      </c>
      <c r="AA1004" s="5">
        <v>1.58</v>
      </c>
      <c r="AB1004" s="5">
        <v>79.39</v>
      </c>
    </row>
    <row r="1005" spans="1:28">
      <c r="A1005" t="s">
        <v>2232</v>
      </c>
      <c r="B1005" s="1">
        <v>44909</v>
      </c>
      <c r="C1005" s="6">
        <f t="shared" si="45"/>
        <v>2022</v>
      </c>
      <c r="D1005" s="9" t="str">
        <f t="shared" si="46"/>
        <v>Q4</v>
      </c>
      <c r="E1005" s="7">
        <f t="shared" si="47"/>
        <v>12</v>
      </c>
      <c r="F1005" t="s">
        <v>2233</v>
      </c>
      <c r="G1005" t="s">
        <v>916</v>
      </c>
      <c r="H1005" t="s">
        <v>27</v>
      </c>
      <c r="I1005" t="s">
        <v>28</v>
      </c>
      <c r="J1005" t="s">
        <v>107</v>
      </c>
      <c r="K1005" t="s">
        <v>47</v>
      </c>
      <c r="L1005" t="s">
        <v>176</v>
      </c>
      <c r="M1005" t="s">
        <v>95</v>
      </c>
      <c r="N1005" t="s">
        <v>50</v>
      </c>
      <c r="O1005" t="s">
        <v>41</v>
      </c>
      <c r="P1005" t="s">
        <v>35</v>
      </c>
      <c r="Q1005" s="1">
        <v>44934</v>
      </c>
      <c r="R1005" s="6">
        <f>Data_Table[[#This Row],[Shipping Date]]-Data_Table[[#This Row],[Order Date]]</f>
        <v>25</v>
      </c>
      <c r="S1005" s="10">
        <v>8.92</v>
      </c>
      <c r="T1005" s="10">
        <v>29.74</v>
      </c>
      <c r="U1005" s="10">
        <v>20.82</v>
      </c>
      <c r="V1005">
        <v>22</v>
      </c>
      <c r="W1005" s="5">
        <v>196.24</v>
      </c>
      <c r="X1005" s="3">
        <v>7.0000000000000007E-2</v>
      </c>
      <c r="Y1005" s="5">
        <v>13.74</v>
      </c>
      <c r="Z1005" s="5">
        <v>182.5</v>
      </c>
      <c r="AA1005" s="5">
        <v>6.64</v>
      </c>
      <c r="AB1005" s="5">
        <v>189.14</v>
      </c>
    </row>
    <row r="1006" spans="1:28">
      <c r="A1006" t="s">
        <v>2234</v>
      </c>
      <c r="B1006" s="1">
        <v>44910</v>
      </c>
      <c r="C1006" s="6">
        <f t="shared" si="45"/>
        <v>2022</v>
      </c>
      <c r="D1006" s="9" t="str">
        <f t="shared" si="46"/>
        <v>Q4</v>
      </c>
      <c r="E1006" s="7">
        <f t="shared" si="47"/>
        <v>12</v>
      </c>
      <c r="F1006" t="s">
        <v>2235</v>
      </c>
      <c r="G1006" t="s">
        <v>919</v>
      </c>
      <c r="H1006" t="s">
        <v>27</v>
      </c>
      <c r="I1006" t="s">
        <v>28</v>
      </c>
      <c r="J1006" t="s">
        <v>29</v>
      </c>
      <c r="K1006" t="s">
        <v>525</v>
      </c>
      <c r="L1006" t="s">
        <v>48</v>
      </c>
      <c r="M1006" t="s">
        <v>99</v>
      </c>
      <c r="N1006" t="s">
        <v>57</v>
      </c>
      <c r="O1006" t="s">
        <v>34</v>
      </c>
      <c r="P1006" t="s">
        <v>52</v>
      </c>
      <c r="Q1006" s="1">
        <v>44960</v>
      </c>
      <c r="R1006" s="6">
        <f>Data_Table[[#This Row],[Shipping Date]]-Data_Table[[#This Row],[Order Date]]</f>
        <v>50</v>
      </c>
      <c r="S1006" s="10">
        <v>5.5</v>
      </c>
      <c r="T1006" s="10">
        <v>12.22</v>
      </c>
      <c r="U1006" s="10">
        <v>6.72</v>
      </c>
      <c r="V1006">
        <v>17</v>
      </c>
      <c r="W1006" s="5">
        <v>93.5</v>
      </c>
      <c r="X1006" s="3">
        <v>0.01</v>
      </c>
      <c r="Y1006" s="5">
        <v>0.94</v>
      </c>
      <c r="Z1006" s="5">
        <v>92.57</v>
      </c>
      <c r="AA1006" s="5">
        <v>2.85</v>
      </c>
      <c r="AB1006" s="5">
        <v>95.42</v>
      </c>
    </row>
    <row r="1007" spans="1:28">
      <c r="A1007" t="s">
        <v>2236</v>
      </c>
      <c r="B1007" s="1">
        <v>44912</v>
      </c>
      <c r="C1007" s="6">
        <f t="shared" si="45"/>
        <v>2022</v>
      </c>
      <c r="D1007" s="9" t="str">
        <f t="shared" si="46"/>
        <v>Q4</v>
      </c>
      <c r="E1007" s="7">
        <f t="shared" si="47"/>
        <v>12</v>
      </c>
      <c r="F1007" t="s">
        <v>2237</v>
      </c>
      <c r="G1007" t="s">
        <v>921</v>
      </c>
      <c r="H1007" t="s">
        <v>39</v>
      </c>
      <c r="I1007" t="s">
        <v>39</v>
      </c>
      <c r="J1007" t="s">
        <v>107</v>
      </c>
      <c r="K1007" t="s">
        <v>30</v>
      </c>
      <c r="L1007" t="s">
        <v>176</v>
      </c>
      <c r="M1007" t="s">
        <v>103</v>
      </c>
      <c r="N1007" t="s">
        <v>50</v>
      </c>
      <c r="O1007" t="s">
        <v>41</v>
      </c>
      <c r="P1007" t="s">
        <v>35</v>
      </c>
      <c r="Q1007" s="1">
        <v>44961</v>
      </c>
      <c r="R1007" s="6">
        <f>Data_Table[[#This Row],[Shipping Date]]-Data_Table[[#This Row],[Order Date]]</f>
        <v>49</v>
      </c>
      <c r="S1007" s="10">
        <v>2.52</v>
      </c>
      <c r="T1007" s="10">
        <v>4</v>
      </c>
      <c r="U1007" s="10">
        <v>1.48</v>
      </c>
      <c r="V1007">
        <v>28</v>
      </c>
      <c r="W1007" s="5">
        <v>70.56</v>
      </c>
      <c r="X1007" s="3">
        <v>0.04</v>
      </c>
      <c r="Y1007" s="5">
        <v>2.82</v>
      </c>
      <c r="Z1007" s="5">
        <v>67.739999999999995</v>
      </c>
      <c r="AA1007" s="5">
        <v>1.3</v>
      </c>
      <c r="AB1007" s="5">
        <v>69.040000000000006</v>
      </c>
    </row>
    <row r="1008" spans="1:28">
      <c r="A1008" t="s">
        <v>2238</v>
      </c>
      <c r="B1008" s="1">
        <v>44913</v>
      </c>
      <c r="C1008" s="6">
        <f t="shared" si="45"/>
        <v>2022</v>
      </c>
      <c r="D1008" s="9" t="str">
        <f t="shared" si="46"/>
        <v>Q4</v>
      </c>
      <c r="E1008" s="7">
        <f t="shared" si="47"/>
        <v>12</v>
      </c>
      <c r="F1008" t="s">
        <v>2239</v>
      </c>
      <c r="G1008" t="s">
        <v>924</v>
      </c>
      <c r="H1008" t="s">
        <v>45</v>
      </c>
      <c r="I1008" t="s">
        <v>45</v>
      </c>
      <c r="J1008" t="s">
        <v>107</v>
      </c>
      <c r="K1008" t="s">
        <v>30</v>
      </c>
      <c r="L1008" t="s">
        <v>73</v>
      </c>
      <c r="M1008" t="s">
        <v>108</v>
      </c>
      <c r="N1008" t="s">
        <v>57</v>
      </c>
      <c r="O1008" t="s">
        <v>58</v>
      </c>
      <c r="P1008" t="s">
        <v>35</v>
      </c>
      <c r="Q1008" s="1">
        <v>44953</v>
      </c>
      <c r="R1008" s="6">
        <f>Data_Table[[#This Row],[Shipping Date]]-Data_Table[[#This Row],[Order Date]]</f>
        <v>40</v>
      </c>
      <c r="S1008" s="10">
        <v>4.1900000000000004</v>
      </c>
      <c r="T1008" s="10">
        <v>10.23</v>
      </c>
      <c r="U1008" s="10">
        <v>6.04</v>
      </c>
      <c r="V1008">
        <v>19</v>
      </c>
      <c r="W1008" s="5">
        <v>79.61</v>
      </c>
      <c r="X1008" s="3">
        <v>0.05</v>
      </c>
      <c r="Y1008" s="5">
        <v>3.98</v>
      </c>
      <c r="Z1008" s="5">
        <v>75.63</v>
      </c>
      <c r="AA1008" s="5">
        <v>4.68</v>
      </c>
      <c r="AB1008" s="5">
        <v>80.31</v>
      </c>
    </row>
    <row r="1009" spans="1:28">
      <c r="A1009" t="s">
        <v>2240</v>
      </c>
      <c r="B1009" s="1">
        <v>44914</v>
      </c>
      <c r="C1009" s="6">
        <f t="shared" si="45"/>
        <v>2022</v>
      </c>
      <c r="D1009" s="9" t="str">
        <f t="shared" si="46"/>
        <v>Q4</v>
      </c>
      <c r="E1009" s="7">
        <f t="shared" si="47"/>
        <v>12</v>
      </c>
      <c r="F1009" t="s">
        <v>2241</v>
      </c>
      <c r="G1009" t="s">
        <v>927</v>
      </c>
      <c r="H1009" t="s">
        <v>27</v>
      </c>
      <c r="I1009" t="s">
        <v>28</v>
      </c>
      <c r="J1009" t="s">
        <v>107</v>
      </c>
      <c r="K1009" t="s">
        <v>116</v>
      </c>
      <c r="L1009" t="s">
        <v>73</v>
      </c>
      <c r="M1009" t="s">
        <v>112</v>
      </c>
      <c r="N1009" t="s">
        <v>33</v>
      </c>
      <c r="O1009" t="s">
        <v>58</v>
      </c>
      <c r="P1009" t="s">
        <v>35</v>
      </c>
      <c r="Q1009" s="1">
        <v>44918</v>
      </c>
      <c r="R1009" s="6">
        <f>Data_Table[[#This Row],[Shipping Date]]-Data_Table[[#This Row],[Order Date]]</f>
        <v>4</v>
      </c>
      <c r="S1009" s="10">
        <v>32.020000000000003</v>
      </c>
      <c r="T1009" s="10">
        <v>152.47999999999999</v>
      </c>
      <c r="U1009" s="10">
        <v>120.46</v>
      </c>
      <c r="V1009">
        <v>12</v>
      </c>
      <c r="W1009" s="5">
        <v>384.24</v>
      </c>
      <c r="X1009" s="3">
        <v>7.0000000000000007E-2</v>
      </c>
      <c r="Y1009" s="5">
        <v>26.9</v>
      </c>
      <c r="Z1009" s="5">
        <v>357.34</v>
      </c>
      <c r="AA1009" s="5">
        <v>4</v>
      </c>
      <c r="AB1009" s="5">
        <v>361.34</v>
      </c>
    </row>
    <row r="1010" spans="1:28">
      <c r="A1010" t="s">
        <v>2242</v>
      </c>
      <c r="B1010" s="1">
        <v>44916</v>
      </c>
      <c r="C1010" s="6">
        <f t="shared" si="45"/>
        <v>2022</v>
      </c>
      <c r="D1010" s="9" t="str">
        <f t="shared" si="46"/>
        <v>Q4</v>
      </c>
      <c r="E1010" s="7">
        <f t="shared" si="47"/>
        <v>12</v>
      </c>
      <c r="F1010" t="s">
        <v>2243</v>
      </c>
      <c r="G1010" t="s">
        <v>930</v>
      </c>
      <c r="H1010" t="s">
        <v>27</v>
      </c>
      <c r="I1010" t="s">
        <v>28</v>
      </c>
      <c r="J1010" t="s">
        <v>107</v>
      </c>
      <c r="K1010" t="s">
        <v>30</v>
      </c>
      <c r="L1010" t="s">
        <v>73</v>
      </c>
      <c r="M1010" t="s">
        <v>117</v>
      </c>
      <c r="N1010" t="s">
        <v>57</v>
      </c>
      <c r="O1010" t="s">
        <v>51</v>
      </c>
      <c r="P1010" t="s">
        <v>35</v>
      </c>
      <c r="Q1010" s="1">
        <v>44955</v>
      </c>
      <c r="R1010" s="6">
        <f>Data_Table[[#This Row],[Shipping Date]]-Data_Table[[#This Row],[Order Date]]</f>
        <v>39</v>
      </c>
      <c r="S1010" s="10">
        <v>0.94</v>
      </c>
      <c r="T1010" s="10">
        <v>2.08</v>
      </c>
      <c r="U1010" s="10">
        <v>1.1399999999999999</v>
      </c>
      <c r="V1010">
        <v>49</v>
      </c>
      <c r="W1010" s="5">
        <v>46.06</v>
      </c>
      <c r="X1010" s="3">
        <v>7.0000000000000007E-2</v>
      </c>
      <c r="Y1010" s="5">
        <v>3.22</v>
      </c>
      <c r="Z1010" s="5">
        <v>42.84</v>
      </c>
      <c r="AA1010" s="5">
        <v>2.56</v>
      </c>
      <c r="AB1010" s="5">
        <v>45.4</v>
      </c>
    </row>
    <row r="1011" spans="1:28">
      <c r="A1011" t="s">
        <v>2244</v>
      </c>
      <c r="B1011" s="1">
        <v>44917</v>
      </c>
      <c r="C1011" s="6">
        <f t="shared" si="45"/>
        <v>2022</v>
      </c>
      <c r="D1011" s="9" t="str">
        <f t="shared" si="46"/>
        <v>Q4</v>
      </c>
      <c r="E1011" s="7">
        <f t="shared" si="47"/>
        <v>12</v>
      </c>
      <c r="F1011" t="s">
        <v>2245</v>
      </c>
      <c r="G1011" t="s">
        <v>933</v>
      </c>
      <c r="H1011" t="s">
        <v>39</v>
      </c>
      <c r="I1011" t="s">
        <v>39</v>
      </c>
      <c r="J1011" t="s">
        <v>107</v>
      </c>
      <c r="K1011" t="s">
        <v>167</v>
      </c>
      <c r="L1011" t="s">
        <v>73</v>
      </c>
      <c r="M1011" t="s">
        <v>121</v>
      </c>
      <c r="N1011" t="s">
        <v>33</v>
      </c>
      <c r="O1011" t="s">
        <v>58</v>
      </c>
      <c r="P1011" t="s">
        <v>35</v>
      </c>
      <c r="Q1011" s="1">
        <v>44957</v>
      </c>
      <c r="R1011" s="6">
        <f>Data_Table[[#This Row],[Shipping Date]]-Data_Table[[#This Row],[Order Date]]</f>
        <v>40</v>
      </c>
      <c r="S1011" s="10">
        <v>1.18</v>
      </c>
      <c r="T1011" s="10">
        <v>1.88</v>
      </c>
      <c r="U1011" s="10">
        <v>0.7</v>
      </c>
      <c r="V1011">
        <v>19</v>
      </c>
      <c r="W1011" s="5">
        <v>22.42</v>
      </c>
      <c r="X1011" s="3">
        <v>0.06</v>
      </c>
      <c r="Y1011" s="5">
        <v>1.35</v>
      </c>
      <c r="Z1011" s="5">
        <v>21.07</v>
      </c>
      <c r="AA1011" s="5">
        <v>1.49</v>
      </c>
      <c r="AB1011" s="5">
        <v>22.56</v>
      </c>
    </row>
    <row r="1012" spans="1:28">
      <c r="A1012" t="s">
        <v>2246</v>
      </c>
      <c r="B1012" s="1">
        <v>44919</v>
      </c>
      <c r="C1012" s="6">
        <f t="shared" si="45"/>
        <v>2022</v>
      </c>
      <c r="D1012" s="9" t="str">
        <f t="shared" si="46"/>
        <v>Q4</v>
      </c>
      <c r="E1012" s="7">
        <f t="shared" si="47"/>
        <v>12</v>
      </c>
      <c r="F1012" t="s">
        <v>1795</v>
      </c>
      <c r="G1012" t="s">
        <v>936</v>
      </c>
      <c r="H1012" t="s">
        <v>45</v>
      </c>
      <c r="I1012" t="s">
        <v>45</v>
      </c>
      <c r="J1012" t="s">
        <v>107</v>
      </c>
      <c r="K1012" t="s">
        <v>90</v>
      </c>
      <c r="L1012" t="s">
        <v>176</v>
      </c>
      <c r="M1012" t="s">
        <v>126</v>
      </c>
      <c r="N1012" t="s">
        <v>33</v>
      </c>
      <c r="O1012" t="s">
        <v>34</v>
      </c>
      <c r="P1012" t="s">
        <v>35</v>
      </c>
      <c r="Q1012" s="1">
        <v>44931</v>
      </c>
      <c r="R1012" s="6">
        <f>Data_Table[[#This Row],[Shipping Date]]-Data_Table[[#This Row],[Order Date]]</f>
        <v>12</v>
      </c>
      <c r="S1012" s="10">
        <v>2.4500000000000002</v>
      </c>
      <c r="T1012" s="10">
        <v>3.89</v>
      </c>
      <c r="U1012" s="10">
        <v>1.44</v>
      </c>
      <c r="V1012">
        <v>3</v>
      </c>
      <c r="W1012" s="5">
        <v>7.35</v>
      </c>
      <c r="X1012" s="3">
        <v>0</v>
      </c>
      <c r="Y1012" s="5">
        <v>0</v>
      </c>
      <c r="Z1012" s="5">
        <v>7.35</v>
      </c>
      <c r="AA1012" s="5">
        <v>7.01</v>
      </c>
      <c r="AB1012" s="5">
        <v>14.36</v>
      </c>
    </row>
    <row r="1013" spans="1:28">
      <c r="A1013" t="s">
        <v>2247</v>
      </c>
      <c r="B1013" s="1">
        <v>44920</v>
      </c>
      <c r="C1013" s="6">
        <f t="shared" si="45"/>
        <v>2022</v>
      </c>
      <c r="D1013" s="9" t="str">
        <f t="shared" si="46"/>
        <v>Q4</v>
      </c>
      <c r="E1013" s="7">
        <f t="shared" si="47"/>
        <v>12</v>
      </c>
      <c r="F1013" t="s">
        <v>2248</v>
      </c>
      <c r="G1013" t="s">
        <v>939</v>
      </c>
      <c r="H1013" t="s">
        <v>27</v>
      </c>
      <c r="I1013" t="s">
        <v>28</v>
      </c>
      <c r="J1013" t="s">
        <v>46</v>
      </c>
      <c r="K1013" t="s">
        <v>433</v>
      </c>
      <c r="L1013" t="s">
        <v>31</v>
      </c>
      <c r="M1013" t="s">
        <v>130</v>
      </c>
      <c r="N1013" t="s">
        <v>33</v>
      </c>
      <c r="O1013" t="s">
        <v>34</v>
      </c>
      <c r="P1013" t="s">
        <v>35</v>
      </c>
      <c r="Q1013" s="1">
        <v>44942</v>
      </c>
      <c r="R1013" s="6">
        <f>Data_Table[[#This Row],[Shipping Date]]-Data_Table[[#This Row],[Order Date]]</f>
        <v>22</v>
      </c>
      <c r="S1013" s="10">
        <v>52.07</v>
      </c>
      <c r="T1013" s="10">
        <v>83.98</v>
      </c>
      <c r="U1013" s="10">
        <v>31.91</v>
      </c>
      <c r="V1013">
        <v>38</v>
      </c>
      <c r="W1013" s="5">
        <v>1978.66</v>
      </c>
      <c r="X1013" s="3">
        <v>0</v>
      </c>
      <c r="Y1013" s="5">
        <v>0</v>
      </c>
      <c r="Z1013" s="5">
        <v>1978.66</v>
      </c>
      <c r="AA1013" s="5">
        <v>5.01</v>
      </c>
      <c r="AB1013" s="5">
        <v>1983.67</v>
      </c>
    </row>
    <row r="1014" spans="1:28">
      <c r="A1014" t="s">
        <v>2249</v>
      </c>
      <c r="B1014" s="1">
        <v>44923</v>
      </c>
      <c r="C1014" s="6">
        <f t="shared" si="45"/>
        <v>2022</v>
      </c>
      <c r="D1014" s="9" t="str">
        <f t="shared" si="46"/>
        <v>Q4</v>
      </c>
      <c r="E1014" s="7">
        <f t="shared" si="47"/>
        <v>12</v>
      </c>
      <c r="F1014" t="s">
        <v>2250</v>
      </c>
      <c r="G1014" t="s">
        <v>942</v>
      </c>
      <c r="H1014" t="s">
        <v>39</v>
      </c>
      <c r="I1014" t="s">
        <v>39</v>
      </c>
      <c r="J1014" t="s">
        <v>72</v>
      </c>
      <c r="K1014" t="s">
        <v>30</v>
      </c>
      <c r="L1014" t="s">
        <v>176</v>
      </c>
      <c r="M1014" t="s">
        <v>134</v>
      </c>
      <c r="N1014" t="s">
        <v>50</v>
      </c>
      <c r="O1014" t="s">
        <v>34</v>
      </c>
      <c r="P1014" t="s">
        <v>35</v>
      </c>
      <c r="Q1014" s="1">
        <v>44954</v>
      </c>
      <c r="R1014" s="6">
        <f>Data_Table[[#This Row],[Shipping Date]]-Data_Table[[#This Row],[Order Date]]</f>
        <v>31</v>
      </c>
      <c r="S1014" s="10">
        <v>3.75</v>
      </c>
      <c r="T1014" s="10">
        <v>5.77</v>
      </c>
      <c r="U1014" s="10">
        <v>2.02</v>
      </c>
      <c r="V1014">
        <v>42</v>
      </c>
      <c r="W1014" s="5">
        <v>157.5</v>
      </c>
      <c r="X1014" s="3">
        <v>0</v>
      </c>
      <c r="Y1014" s="5">
        <v>0</v>
      </c>
      <c r="Z1014" s="5">
        <v>157.5</v>
      </c>
      <c r="AA1014" s="5">
        <v>4.97</v>
      </c>
      <c r="AB1014" s="5">
        <v>162.47</v>
      </c>
    </row>
    <row r="1015" spans="1:28">
      <c r="A1015" t="s">
        <v>2251</v>
      </c>
      <c r="B1015" s="1">
        <v>44923</v>
      </c>
      <c r="C1015" s="6">
        <f t="shared" si="45"/>
        <v>2022</v>
      </c>
      <c r="D1015" s="9" t="str">
        <f t="shared" si="46"/>
        <v>Q4</v>
      </c>
      <c r="E1015" s="7">
        <f t="shared" si="47"/>
        <v>12</v>
      </c>
      <c r="F1015" t="s">
        <v>2252</v>
      </c>
      <c r="G1015" t="s">
        <v>945</v>
      </c>
      <c r="H1015" t="s">
        <v>45</v>
      </c>
      <c r="I1015" t="s">
        <v>45</v>
      </c>
      <c r="J1015" t="s">
        <v>72</v>
      </c>
      <c r="K1015" t="s">
        <v>70</v>
      </c>
      <c r="L1015" t="s">
        <v>31</v>
      </c>
      <c r="M1015" t="s">
        <v>138</v>
      </c>
      <c r="N1015" t="s">
        <v>57</v>
      </c>
      <c r="O1015" t="s">
        <v>34</v>
      </c>
      <c r="P1015" t="s">
        <v>35</v>
      </c>
      <c r="Q1015" s="1">
        <v>44952</v>
      </c>
      <c r="R1015" s="6">
        <f>Data_Table[[#This Row],[Shipping Date]]-Data_Table[[#This Row],[Order Date]]</f>
        <v>29</v>
      </c>
      <c r="S1015" s="10">
        <v>1.17</v>
      </c>
      <c r="T1015" s="10">
        <v>2.78</v>
      </c>
      <c r="U1015" s="10">
        <v>1.61</v>
      </c>
      <c r="V1015">
        <v>48</v>
      </c>
      <c r="W1015" s="5">
        <v>56.16</v>
      </c>
      <c r="X1015" s="3">
        <v>0.03</v>
      </c>
      <c r="Y1015" s="5">
        <v>1.68</v>
      </c>
      <c r="Z1015" s="5">
        <v>54.48</v>
      </c>
      <c r="AA1015" s="5">
        <v>1.2</v>
      </c>
      <c r="AB1015" s="5">
        <v>55.68</v>
      </c>
    </row>
    <row r="1016" spans="1:28">
      <c r="A1016" t="s">
        <v>2253</v>
      </c>
      <c r="B1016" s="1">
        <v>44923</v>
      </c>
      <c r="C1016" s="6">
        <f t="shared" si="45"/>
        <v>2022</v>
      </c>
      <c r="D1016" s="9" t="str">
        <f t="shared" si="46"/>
        <v>Q4</v>
      </c>
      <c r="E1016" s="7">
        <f t="shared" si="47"/>
        <v>12</v>
      </c>
      <c r="F1016" t="s">
        <v>2254</v>
      </c>
      <c r="G1016" t="s">
        <v>948</v>
      </c>
      <c r="H1016" t="s">
        <v>27</v>
      </c>
      <c r="I1016" t="s">
        <v>28</v>
      </c>
      <c r="J1016" t="s">
        <v>29</v>
      </c>
      <c r="K1016" t="s">
        <v>150</v>
      </c>
      <c r="L1016" t="s">
        <v>31</v>
      </c>
      <c r="M1016" t="s">
        <v>142</v>
      </c>
      <c r="N1016" t="s">
        <v>50</v>
      </c>
      <c r="O1016" t="s">
        <v>41</v>
      </c>
      <c r="P1016" t="s">
        <v>35</v>
      </c>
      <c r="Q1016" s="1">
        <v>44958</v>
      </c>
      <c r="R1016" s="6">
        <f>Data_Table[[#This Row],[Shipping Date]]-Data_Table[[#This Row],[Order Date]]</f>
        <v>35</v>
      </c>
      <c r="S1016" s="10">
        <v>10.07</v>
      </c>
      <c r="T1016" s="10">
        <v>15.98</v>
      </c>
      <c r="U1016" s="10">
        <v>5.91</v>
      </c>
      <c r="V1016">
        <v>14</v>
      </c>
      <c r="W1016" s="5">
        <v>140.97999999999999</v>
      </c>
      <c r="X1016" s="3">
        <v>0.05</v>
      </c>
      <c r="Y1016" s="5">
        <v>7.05</v>
      </c>
      <c r="Z1016" s="5">
        <v>133.93</v>
      </c>
      <c r="AA1016" s="5">
        <v>4</v>
      </c>
      <c r="AB1016" s="5">
        <v>137.93</v>
      </c>
    </row>
    <row r="1017" spans="1:28">
      <c r="A1017" t="s">
        <v>2255</v>
      </c>
      <c r="B1017" s="1">
        <v>44926</v>
      </c>
      <c r="C1017" s="6">
        <f t="shared" si="45"/>
        <v>2022</v>
      </c>
      <c r="D1017" s="9" t="str">
        <f t="shared" si="46"/>
        <v>Q4</v>
      </c>
      <c r="E1017" s="7">
        <f t="shared" si="47"/>
        <v>12</v>
      </c>
      <c r="F1017" t="s">
        <v>2256</v>
      </c>
      <c r="G1017" t="s">
        <v>951</v>
      </c>
      <c r="H1017" t="s">
        <v>39</v>
      </c>
      <c r="I1017" t="s">
        <v>39</v>
      </c>
      <c r="J1017" t="s">
        <v>29</v>
      </c>
      <c r="K1017" t="s">
        <v>66</v>
      </c>
      <c r="L1017" t="s">
        <v>48</v>
      </c>
      <c r="M1017" t="s">
        <v>146</v>
      </c>
      <c r="N1017" t="s">
        <v>57</v>
      </c>
      <c r="O1017" t="s">
        <v>51</v>
      </c>
      <c r="P1017" t="s">
        <v>35</v>
      </c>
      <c r="Q1017" s="1">
        <v>44932</v>
      </c>
      <c r="R1017" s="6">
        <f>Data_Table[[#This Row],[Shipping Date]]-Data_Table[[#This Row],[Order Date]]</f>
        <v>6</v>
      </c>
      <c r="S1017" s="10">
        <v>1.18</v>
      </c>
      <c r="T1017" s="10">
        <v>1.88</v>
      </c>
      <c r="U1017" s="10">
        <v>0.7</v>
      </c>
      <c r="V1017">
        <v>22</v>
      </c>
      <c r="W1017" s="5">
        <v>25.96</v>
      </c>
      <c r="X1017" s="3">
        <v>0.04</v>
      </c>
      <c r="Y1017" s="5">
        <v>1.04</v>
      </c>
      <c r="Z1017" s="5">
        <v>24.92</v>
      </c>
      <c r="AA1017" s="5">
        <v>1.49</v>
      </c>
      <c r="AB1017" s="5">
        <v>26.41</v>
      </c>
    </row>
    <row r="1018" spans="1:28">
      <c r="A1018" t="s">
        <v>2257</v>
      </c>
      <c r="B1018" s="1">
        <v>44929</v>
      </c>
      <c r="C1018" s="6">
        <f t="shared" si="45"/>
        <v>2023</v>
      </c>
      <c r="D1018" s="9" t="str">
        <f t="shared" si="46"/>
        <v>Q1</v>
      </c>
      <c r="E1018" s="7">
        <f t="shared" si="47"/>
        <v>1</v>
      </c>
      <c r="F1018" t="s">
        <v>2258</v>
      </c>
      <c r="G1018" t="s">
        <v>954</v>
      </c>
      <c r="H1018" t="s">
        <v>45</v>
      </c>
      <c r="I1018" t="s">
        <v>45</v>
      </c>
      <c r="J1018" t="s">
        <v>107</v>
      </c>
      <c r="K1018" t="s">
        <v>433</v>
      </c>
      <c r="L1018" t="s">
        <v>31</v>
      </c>
      <c r="M1018" t="s">
        <v>151</v>
      </c>
      <c r="N1018" t="s">
        <v>33</v>
      </c>
      <c r="O1018" t="s">
        <v>58</v>
      </c>
      <c r="P1018" t="s">
        <v>35</v>
      </c>
      <c r="Q1018" s="1">
        <v>44941</v>
      </c>
      <c r="R1018" s="6">
        <f>Data_Table[[#This Row],[Shipping Date]]-Data_Table[[#This Row],[Order Date]]</f>
        <v>12</v>
      </c>
      <c r="S1018" s="10">
        <v>32.020000000000003</v>
      </c>
      <c r="T1018" s="10">
        <v>152.47999999999999</v>
      </c>
      <c r="U1018" s="10">
        <v>120.46</v>
      </c>
      <c r="V1018">
        <v>46</v>
      </c>
      <c r="W1018" s="5">
        <v>1472.92</v>
      </c>
      <c r="X1018" s="3">
        <v>0.04</v>
      </c>
      <c r="Y1018" s="5">
        <v>58.92</v>
      </c>
      <c r="Z1018" s="5">
        <v>1414</v>
      </c>
      <c r="AA1018" s="5">
        <v>4</v>
      </c>
      <c r="AB1018" s="5">
        <v>1418</v>
      </c>
    </row>
    <row r="1019" spans="1:28">
      <c r="A1019" t="s">
        <v>2259</v>
      </c>
      <c r="B1019" s="1">
        <v>44930</v>
      </c>
      <c r="C1019" s="6">
        <f t="shared" si="45"/>
        <v>2023</v>
      </c>
      <c r="D1019" s="9" t="str">
        <f t="shared" si="46"/>
        <v>Q1</v>
      </c>
      <c r="E1019" s="7">
        <f t="shared" si="47"/>
        <v>1</v>
      </c>
      <c r="F1019" t="s">
        <v>2260</v>
      </c>
      <c r="G1019" t="s">
        <v>957</v>
      </c>
      <c r="H1019" t="s">
        <v>27</v>
      </c>
      <c r="I1019" t="s">
        <v>28</v>
      </c>
      <c r="J1019" t="s">
        <v>72</v>
      </c>
      <c r="K1019" t="s">
        <v>416</v>
      </c>
      <c r="L1019" t="s">
        <v>31</v>
      </c>
      <c r="M1019" t="s">
        <v>155</v>
      </c>
      <c r="N1019" t="s">
        <v>57</v>
      </c>
      <c r="O1019" t="s">
        <v>51</v>
      </c>
      <c r="P1019" t="s">
        <v>35</v>
      </c>
      <c r="Q1019" s="1">
        <v>44955</v>
      </c>
      <c r="R1019" s="6">
        <f>Data_Table[[#This Row],[Shipping Date]]-Data_Table[[#This Row],[Order Date]]</f>
        <v>25</v>
      </c>
      <c r="S1019" s="10">
        <v>1.84</v>
      </c>
      <c r="T1019" s="10">
        <v>2.88</v>
      </c>
      <c r="U1019" s="10">
        <v>1.04</v>
      </c>
      <c r="V1019">
        <v>26</v>
      </c>
      <c r="W1019" s="5">
        <v>47.84</v>
      </c>
      <c r="X1019" s="3">
        <v>0.01</v>
      </c>
      <c r="Y1019" s="5">
        <v>0.48</v>
      </c>
      <c r="Z1019" s="5">
        <v>47.36</v>
      </c>
      <c r="AA1019" s="5">
        <v>0.99</v>
      </c>
      <c r="AB1019" s="5">
        <v>48.35</v>
      </c>
    </row>
    <row r="1020" spans="1:28">
      <c r="A1020" t="s">
        <v>2261</v>
      </c>
      <c r="B1020" s="1">
        <v>44930</v>
      </c>
      <c r="C1020" s="6">
        <f t="shared" si="45"/>
        <v>2023</v>
      </c>
      <c r="D1020" s="9" t="str">
        <f t="shared" si="46"/>
        <v>Q1</v>
      </c>
      <c r="E1020" s="7">
        <f t="shared" si="47"/>
        <v>1</v>
      </c>
      <c r="F1020" t="s">
        <v>2262</v>
      </c>
      <c r="G1020" t="s">
        <v>960</v>
      </c>
      <c r="H1020" t="s">
        <v>39</v>
      </c>
      <c r="I1020" t="s">
        <v>39</v>
      </c>
      <c r="J1020" t="s">
        <v>46</v>
      </c>
      <c r="K1020" t="s">
        <v>30</v>
      </c>
      <c r="L1020" t="s">
        <v>31</v>
      </c>
      <c r="M1020" t="s">
        <v>159</v>
      </c>
      <c r="N1020" t="s">
        <v>33</v>
      </c>
      <c r="O1020" t="s">
        <v>34</v>
      </c>
      <c r="P1020" t="s">
        <v>35</v>
      </c>
      <c r="Q1020" s="1">
        <v>44938</v>
      </c>
      <c r="R1020" s="6">
        <f>Data_Table[[#This Row],[Shipping Date]]-Data_Table[[#This Row],[Order Date]]</f>
        <v>8</v>
      </c>
      <c r="S1020" s="10">
        <v>1.6</v>
      </c>
      <c r="T1020" s="10">
        <v>2.62</v>
      </c>
      <c r="U1020" s="10">
        <v>1.02</v>
      </c>
      <c r="V1020">
        <v>35</v>
      </c>
      <c r="W1020" s="5">
        <v>56</v>
      </c>
      <c r="X1020" s="3">
        <v>0.04</v>
      </c>
      <c r="Y1020" s="5">
        <v>2.2400000000000002</v>
      </c>
      <c r="Z1020" s="5">
        <v>53.76</v>
      </c>
      <c r="AA1020" s="5">
        <v>0.8</v>
      </c>
      <c r="AB1020" s="5">
        <v>54.56</v>
      </c>
    </row>
    <row r="1021" spans="1:28">
      <c r="A1021" t="s">
        <v>2263</v>
      </c>
      <c r="B1021" s="1">
        <v>44932</v>
      </c>
      <c r="C1021" s="6">
        <f t="shared" si="45"/>
        <v>2023</v>
      </c>
      <c r="D1021" s="9" t="str">
        <f t="shared" si="46"/>
        <v>Q1</v>
      </c>
      <c r="E1021" s="7">
        <f t="shared" si="47"/>
        <v>1</v>
      </c>
      <c r="F1021" t="s">
        <v>2264</v>
      </c>
      <c r="G1021" t="s">
        <v>963</v>
      </c>
      <c r="H1021" t="s">
        <v>45</v>
      </c>
      <c r="I1021" t="s">
        <v>45</v>
      </c>
      <c r="J1021" t="s">
        <v>72</v>
      </c>
      <c r="K1021" t="s">
        <v>66</v>
      </c>
      <c r="L1021" t="s">
        <v>31</v>
      </c>
      <c r="M1021" t="s">
        <v>163</v>
      </c>
      <c r="N1021" t="s">
        <v>50</v>
      </c>
      <c r="O1021" t="s">
        <v>41</v>
      </c>
      <c r="P1021" t="s">
        <v>35</v>
      </c>
      <c r="Q1021" s="1">
        <v>44992</v>
      </c>
      <c r="R1021" s="6">
        <f>Data_Table[[#This Row],[Shipping Date]]-Data_Table[[#This Row],[Order Date]]</f>
        <v>60</v>
      </c>
      <c r="S1021" s="10">
        <v>60.59</v>
      </c>
      <c r="T1021" s="10">
        <v>100.98</v>
      </c>
      <c r="U1021" s="10">
        <v>40.39</v>
      </c>
      <c r="V1021">
        <v>12</v>
      </c>
      <c r="W1021" s="5">
        <v>727.08</v>
      </c>
      <c r="X1021" s="3">
        <v>0</v>
      </c>
      <c r="Y1021" s="5">
        <v>0</v>
      </c>
      <c r="Z1021" s="5">
        <v>727.08</v>
      </c>
      <c r="AA1021" s="5">
        <v>7.18</v>
      </c>
      <c r="AB1021" s="5">
        <v>734.26</v>
      </c>
    </row>
    <row r="1022" spans="1:28">
      <c r="A1022" t="s">
        <v>2265</v>
      </c>
      <c r="B1022" s="1">
        <v>44936</v>
      </c>
      <c r="C1022" s="6">
        <f t="shared" si="45"/>
        <v>2023</v>
      </c>
      <c r="D1022" s="9" t="str">
        <f t="shared" si="46"/>
        <v>Q1</v>
      </c>
      <c r="E1022" s="7">
        <f t="shared" si="47"/>
        <v>1</v>
      </c>
      <c r="F1022" t="s">
        <v>2266</v>
      </c>
      <c r="G1022" t="s">
        <v>966</v>
      </c>
      <c r="H1022" t="s">
        <v>27</v>
      </c>
      <c r="I1022" t="s">
        <v>28</v>
      </c>
      <c r="J1022" t="s">
        <v>107</v>
      </c>
      <c r="K1022" t="s">
        <v>525</v>
      </c>
      <c r="L1022" t="s">
        <v>31</v>
      </c>
      <c r="M1022" t="s">
        <v>168</v>
      </c>
      <c r="N1022" t="s">
        <v>57</v>
      </c>
      <c r="O1022" t="s">
        <v>51</v>
      </c>
      <c r="P1022" t="s">
        <v>35</v>
      </c>
      <c r="Q1022" s="1">
        <v>44943</v>
      </c>
      <c r="R1022" s="6">
        <f>Data_Table[[#This Row],[Shipping Date]]-Data_Table[[#This Row],[Order Date]]</f>
        <v>7</v>
      </c>
      <c r="S1022" s="10">
        <v>1.84</v>
      </c>
      <c r="T1022" s="10">
        <v>2.88</v>
      </c>
      <c r="U1022" s="10">
        <v>1.04</v>
      </c>
      <c r="V1022">
        <v>22</v>
      </c>
      <c r="W1022" s="5">
        <v>40.479999999999997</v>
      </c>
      <c r="X1022" s="3">
        <v>0.02</v>
      </c>
      <c r="Y1022" s="5">
        <v>0.81</v>
      </c>
      <c r="Z1022" s="5">
        <v>39.67</v>
      </c>
      <c r="AA1022" s="5">
        <v>0.99</v>
      </c>
      <c r="AB1022" s="5">
        <v>40.659999999999997</v>
      </c>
    </row>
    <row r="1023" spans="1:28">
      <c r="A1023" t="s">
        <v>2267</v>
      </c>
      <c r="B1023" s="1">
        <v>44937</v>
      </c>
      <c r="C1023" s="6">
        <f t="shared" si="45"/>
        <v>2023</v>
      </c>
      <c r="D1023" s="9" t="str">
        <f t="shared" si="46"/>
        <v>Q1</v>
      </c>
      <c r="E1023" s="7">
        <f t="shared" si="47"/>
        <v>1</v>
      </c>
      <c r="F1023" t="s">
        <v>2268</v>
      </c>
      <c r="G1023" t="s">
        <v>969</v>
      </c>
      <c r="H1023" t="s">
        <v>39</v>
      </c>
      <c r="I1023" t="s">
        <v>39</v>
      </c>
      <c r="J1023" t="s">
        <v>29</v>
      </c>
      <c r="K1023" t="s">
        <v>416</v>
      </c>
      <c r="L1023" t="s">
        <v>73</v>
      </c>
      <c r="M1023" t="s">
        <v>172</v>
      </c>
      <c r="N1023" t="s">
        <v>33</v>
      </c>
      <c r="O1023" t="s">
        <v>58</v>
      </c>
      <c r="P1023" t="s">
        <v>35</v>
      </c>
      <c r="Q1023" s="1">
        <v>44990</v>
      </c>
      <c r="R1023" s="6">
        <f>Data_Table[[#This Row],[Shipping Date]]-Data_Table[[#This Row],[Order Date]]</f>
        <v>53</v>
      </c>
      <c r="S1023" s="10">
        <v>5.19</v>
      </c>
      <c r="T1023" s="10">
        <v>12.98</v>
      </c>
      <c r="U1023" s="10">
        <v>7.79</v>
      </c>
      <c r="V1023">
        <v>49</v>
      </c>
      <c r="W1023" s="5">
        <v>254.31</v>
      </c>
      <c r="X1023" s="3">
        <v>0.02</v>
      </c>
      <c r="Y1023" s="5">
        <v>5.09</v>
      </c>
      <c r="Z1023" s="5">
        <v>249.22</v>
      </c>
      <c r="AA1023" s="5">
        <v>3.14</v>
      </c>
      <c r="AB1023" s="5">
        <v>252.36</v>
      </c>
    </row>
    <row r="1024" spans="1:28">
      <c r="A1024" t="s">
        <v>2269</v>
      </c>
      <c r="B1024" s="1">
        <v>44940</v>
      </c>
      <c r="C1024" s="6">
        <f t="shared" si="45"/>
        <v>2023</v>
      </c>
      <c r="D1024" s="9" t="str">
        <f t="shared" si="46"/>
        <v>Q1</v>
      </c>
      <c r="E1024" s="7">
        <f t="shared" si="47"/>
        <v>1</v>
      </c>
      <c r="F1024" t="s">
        <v>2270</v>
      </c>
      <c r="G1024" t="s">
        <v>972</v>
      </c>
      <c r="H1024" t="s">
        <v>45</v>
      </c>
      <c r="I1024" t="s">
        <v>45</v>
      </c>
      <c r="J1024" t="s">
        <v>107</v>
      </c>
      <c r="K1024" t="s">
        <v>125</v>
      </c>
      <c r="L1024" t="s">
        <v>31</v>
      </c>
      <c r="M1024" t="s">
        <v>177</v>
      </c>
      <c r="N1024" t="s">
        <v>57</v>
      </c>
      <c r="O1024" t="s">
        <v>34</v>
      </c>
      <c r="P1024" t="s">
        <v>35</v>
      </c>
      <c r="Q1024" s="1">
        <v>44972</v>
      </c>
      <c r="R1024" s="6">
        <f>Data_Table[[#This Row],[Shipping Date]]-Data_Table[[#This Row],[Order Date]]</f>
        <v>32</v>
      </c>
      <c r="S1024" s="10">
        <v>2.2599999999999998</v>
      </c>
      <c r="T1024" s="10">
        <v>3.58</v>
      </c>
      <c r="U1024" s="10">
        <v>1.32</v>
      </c>
      <c r="V1024">
        <v>38</v>
      </c>
      <c r="W1024" s="5">
        <v>85.88</v>
      </c>
      <c r="X1024" s="3">
        <v>0.03</v>
      </c>
      <c r="Y1024" s="5">
        <v>2.58</v>
      </c>
      <c r="Z1024" s="5">
        <v>83.3</v>
      </c>
      <c r="AA1024" s="5">
        <v>5.47</v>
      </c>
      <c r="AB1024" s="5">
        <v>88.77</v>
      </c>
    </row>
    <row r="1025" spans="1:28">
      <c r="A1025" t="s">
        <v>2271</v>
      </c>
      <c r="B1025" s="1">
        <v>44943</v>
      </c>
      <c r="C1025" s="6">
        <f t="shared" si="45"/>
        <v>2023</v>
      </c>
      <c r="D1025" s="9" t="str">
        <f t="shared" si="46"/>
        <v>Q1</v>
      </c>
      <c r="E1025" s="7">
        <f t="shared" si="47"/>
        <v>1</v>
      </c>
      <c r="F1025" t="s">
        <v>2272</v>
      </c>
      <c r="G1025" t="s">
        <v>975</v>
      </c>
      <c r="H1025" t="s">
        <v>39</v>
      </c>
      <c r="I1025" t="s">
        <v>39</v>
      </c>
      <c r="J1025" t="s">
        <v>29</v>
      </c>
      <c r="K1025" t="s">
        <v>416</v>
      </c>
      <c r="L1025" t="s">
        <v>73</v>
      </c>
      <c r="M1025" t="s">
        <v>182</v>
      </c>
      <c r="N1025" t="s">
        <v>33</v>
      </c>
      <c r="O1025" t="s">
        <v>41</v>
      </c>
      <c r="P1025" t="s">
        <v>35</v>
      </c>
      <c r="Q1025" s="1">
        <v>44968</v>
      </c>
      <c r="R1025" s="6">
        <f>Data_Table[[#This Row],[Shipping Date]]-Data_Table[[#This Row],[Order Date]]</f>
        <v>25</v>
      </c>
      <c r="S1025" s="10">
        <v>4.59</v>
      </c>
      <c r="T1025" s="10">
        <v>7.28</v>
      </c>
      <c r="U1025" s="10">
        <v>2.69</v>
      </c>
      <c r="V1025">
        <v>39</v>
      </c>
      <c r="W1025" s="5">
        <v>179.01</v>
      </c>
      <c r="X1025" s="3">
        <v>0.08</v>
      </c>
      <c r="Y1025" s="5">
        <v>14.32</v>
      </c>
      <c r="Z1025" s="5">
        <v>164.69</v>
      </c>
      <c r="AA1025" s="5">
        <v>11.15</v>
      </c>
      <c r="AB1025" s="5">
        <v>175.84</v>
      </c>
    </row>
    <row r="1026" spans="1:28">
      <c r="A1026" t="s">
        <v>2273</v>
      </c>
      <c r="B1026" s="1">
        <v>44944</v>
      </c>
      <c r="C1026" s="6">
        <f t="shared" si="45"/>
        <v>2023</v>
      </c>
      <c r="D1026" s="9" t="str">
        <f t="shared" si="46"/>
        <v>Q1</v>
      </c>
      <c r="E1026" s="7">
        <f t="shared" si="47"/>
        <v>1</v>
      </c>
      <c r="F1026" t="s">
        <v>2274</v>
      </c>
      <c r="G1026" t="s">
        <v>978</v>
      </c>
      <c r="H1026" t="s">
        <v>45</v>
      </c>
      <c r="I1026" t="s">
        <v>45</v>
      </c>
      <c r="J1026" t="s">
        <v>107</v>
      </c>
      <c r="K1026" t="s">
        <v>150</v>
      </c>
      <c r="L1026" t="s">
        <v>31</v>
      </c>
      <c r="M1026" t="s">
        <v>186</v>
      </c>
      <c r="N1026" t="s">
        <v>50</v>
      </c>
      <c r="O1026" t="s">
        <v>34</v>
      </c>
      <c r="P1026" t="s">
        <v>52</v>
      </c>
      <c r="Q1026" s="1">
        <v>45002</v>
      </c>
      <c r="R1026" s="6">
        <f>Data_Table[[#This Row],[Shipping Date]]-Data_Table[[#This Row],[Order Date]]</f>
        <v>58</v>
      </c>
      <c r="S1026" s="10">
        <v>0.71</v>
      </c>
      <c r="T1026" s="10">
        <v>1.1399999999999999</v>
      </c>
      <c r="U1026" s="10">
        <v>0.43</v>
      </c>
      <c r="V1026">
        <v>14</v>
      </c>
      <c r="W1026" s="5">
        <v>9.94</v>
      </c>
      <c r="X1026" s="3">
        <v>0</v>
      </c>
      <c r="Y1026" s="5">
        <v>0</v>
      </c>
      <c r="Z1026" s="5">
        <v>9.94</v>
      </c>
      <c r="AA1026" s="5">
        <v>0.7</v>
      </c>
      <c r="AB1026" s="5">
        <v>10.64</v>
      </c>
    </row>
    <row r="1027" spans="1:28">
      <c r="A1027" t="s">
        <v>2275</v>
      </c>
      <c r="B1027" s="1">
        <v>44945</v>
      </c>
      <c r="C1027" s="6">
        <f t="shared" si="45"/>
        <v>2023</v>
      </c>
      <c r="D1027" s="9" t="str">
        <f t="shared" si="46"/>
        <v>Q1</v>
      </c>
      <c r="E1027" s="7">
        <f t="shared" si="47"/>
        <v>1</v>
      </c>
      <c r="F1027" t="s">
        <v>2276</v>
      </c>
      <c r="G1027" t="s">
        <v>981</v>
      </c>
      <c r="H1027" t="s">
        <v>27</v>
      </c>
      <c r="I1027" t="s">
        <v>28</v>
      </c>
      <c r="J1027" t="s">
        <v>29</v>
      </c>
      <c r="K1027" t="s">
        <v>525</v>
      </c>
      <c r="L1027" t="s">
        <v>31</v>
      </c>
      <c r="M1027" t="s">
        <v>190</v>
      </c>
      <c r="N1027" t="s">
        <v>57</v>
      </c>
      <c r="O1027" t="s">
        <v>41</v>
      </c>
      <c r="P1027" t="s">
        <v>35</v>
      </c>
      <c r="Q1027" s="1">
        <v>44993</v>
      </c>
      <c r="R1027" s="6">
        <f>Data_Table[[#This Row],[Shipping Date]]-Data_Table[[#This Row],[Order Date]]</f>
        <v>48</v>
      </c>
      <c r="S1027" s="10">
        <v>8.82</v>
      </c>
      <c r="T1027" s="10">
        <v>20.99</v>
      </c>
      <c r="U1027" s="10">
        <v>12.17</v>
      </c>
      <c r="V1027">
        <v>29</v>
      </c>
      <c r="W1027" s="5">
        <v>255.78</v>
      </c>
      <c r="X1027" s="3">
        <v>0.03</v>
      </c>
      <c r="Y1027" s="5">
        <v>7.67</v>
      </c>
      <c r="Z1027" s="5">
        <v>248.11</v>
      </c>
      <c r="AA1027" s="5">
        <v>4.8099999999999996</v>
      </c>
      <c r="AB1027" s="5">
        <v>252.92</v>
      </c>
    </row>
    <row r="1028" spans="1:28">
      <c r="A1028" t="s">
        <v>2277</v>
      </c>
      <c r="B1028" s="1">
        <v>44945</v>
      </c>
      <c r="C1028" s="6">
        <f t="shared" si="45"/>
        <v>2023</v>
      </c>
      <c r="D1028" s="9" t="str">
        <f t="shared" si="46"/>
        <v>Q1</v>
      </c>
      <c r="E1028" s="7">
        <f t="shared" si="47"/>
        <v>1</v>
      </c>
      <c r="F1028" t="s">
        <v>2278</v>
      </c>
      <c r="G1028" t="s">
        <v>984</v>
      </c>
      <c r="H1028" t="s">
        <v>27</v>
      </c>
      <c r="I1028" t="s">
        <v>28</v>
      </c>
      <c r="J1028" t="s">
        <v>107</v>
      </c>
      <c r="K1028" t="s">
        <v>167</v>
      </c>
      <c r="L1028" t="s">
        <v>31</v>
      </c>
      <c r="M1028" t="s">
        <v>194</v>
      </c>
      <c r="N1028" t="s">
        <v>33</v>
      </c>
      <c r="O1028" t="s">
        <v>51</v>
      </c>
      <c r="P1028" t="s">
        <v>52</v>
      </c>
      <c r="Q1028" s="1">
        <v>45004</v>
      </c>
      <c r="R1028" s="6">
        <f>Data_Table[[#This Row],[Shipping Date]]-Data_Table[[#This Row],[Order Date]]</f>
        <v>59</v>
      </c>
      <c r="S1028" s="10">
        <v>5.19</v>
      </c>
      <c r="T1028" s="10">
        <v>12.98</v>
      </c>
      <c r="U1028" s="10">
        <v>7.79</v>
      </c>
      <c r="V1028">
        <v>10</v>
      </c>
      <c r="W1028" s="5">
        <v>51.9</v>
      </c>
      <c r="X1028" s="3">
        <v>0.05</v>
      </c>
      <c r="Y1028" s="5">
        <v>2.6</v>
      </c>
      <c r="Z1028" s="5">
        <v>49.31</v>
      </c>
      <c r="AA1028" s="5">
        <v>3.14</v>
      </c>
      <c r="AB1028" s="5">
        <v>52.45</v>
      </c>
    </row>
    <row r="1029" spans="1:28">
      <c r="A1029" t="s">
        <v>2279</v>
      </c>
      <c r="B1029" s="1">
        <v>44945</v>
      </c>
      <c r="C1029" s="6">
        <f t="shared" ref="C1029:C1092" si="48">YEAR(B1029)</f>
        <v>2023</v>
      </c>
      <c r="D1029" s="9" t="str">
        <f t="shared" ref="D1029:D1092" si="49">"Q"&amp;ROUNDUP(MONTH(B1029)/3,0)</f>
        <v>Q1</v>
      </c>
      <c r="E1029" s="7">
        <f t="shared" ref="E1029:E1092" si="50">MONTH(B1029)</f>
        <v>1</v>
      </c>
      <c r="F1029" t="s">
        <v>2280</v>
      </c>
      <c r="G1029" t="s">
        <v>987</v>
      </c>
      <c r="H1029" t="s">
        <v>39</v>
      </c>
      <c r="I1029" t="s">
        <v>39</v>
      </c>
      <c r="J1029" t="s">
        <v>46</v>
      </c>
      <c r="K1029" t="s">
        <v>90</v>
      </c>
      <c r="L1029" t="s">
        <v>48</v>
      </c>
      <c r="M1029" t="s">
        <v>198</v>
      </c>
      <c r="N1029" t="s">
        <v>33</v>
      </c>
      <c r="O1029" t="s">
        <v>58</v>
      </c>
      <c r="P1029" t="s">
        <v>52</v>
      </c>
      <c r="Q1029" s="1">
        <v>44994</v>
      </c>
      <c r="R1029" s="6">
        <f>Data_Table[[#This Row],[Shipping Date]]-Data_Table[[#This Row],[Order Date]]</f>
        <v>49</v>
      </c>
      <c r="S1029" s="10">
        <v>19.829999999999998</v>
      </c>
      <c r="T1029" s="10">
        <v>30.98</v>
      </c>
      <c r="U1029" s="10">
        <v>11.15</v>
      </c>
      <c r="V1029">
        <v>41</v>
      </c>
      <c r="W1029" s="5">
        <v>813.03</v>
      </c>
      <c r="X1029" s="3">
        <v>0.04</v>
      </c>
      <c r="Y1029" s="5">
        <v>32.520000000000003</v>
      </c>
      <c r="Z1029" s="5">
        <v>780.51</v>
      </c>
      <c r="AA1029" s="5">
        <v>19.510000000000002</v>
      </c>
      <c r="AB1029" s="5">
        <v>800.02</v>
      </c>
    </row>
    <row r="1030" spans="1:28">
      <c r="A1030" t="s">
        <v>2281</v>
      </c>
      <c r="B1030" s="1">
        <v>44946</v>
      </c>
      <c r="C1030" s="6">
        <f t="shared" si="48"/>
        <v>2023</v>
      </c>
      <c r="D1030" s="9" t="str">
        <f t="shared" si="49"/>
        <v>Q1</v>
      </c>
      <c r="E1030" s="7">
        <f t="shared" si="50"/>
        <v>1</v>
      </c>
      <c r="F1030" t="s">
        <v>2282</v>
      </c>
      <c r="G1030" t="s">
        <v>990</v>
      </c>
      <c r="H1030" t="s">
        <v>45</v>
      </c>
      <c r="I1030" t="s">
        <v>45</v>
      </c>
      <c r="J1030" t="s">
        <v>29</v>
      </c>
      <c r="K1030" t="s">
        <v>433</v>
      </c>
      <c r="L1030" t="s">
        <v>31</v>
      </c>
      <c r="M1030" t="s">
        <v>202</v>
      </c>
      <c r="N1030" t="s">
        <v>50</v>
      </c>
      <c r="O1030" t="s">
        <v>51</v>
      </c>
      <c r="P1030" t="s">
        <v>35</v>
      </c>
      <c r="Q1030" s="1">
        <v>44985</v>
      </c>
      <c r="R1030" s="6">
        <f>Data_Table[[#This Row],[Shipping Date]]-Data_Table[[#This Row],[Order Date]]</f>
        <v>39</v>
      </c>
      <c r="S1030" s="10">
        <v>4.59</v>
      </c>
      <c r="T1030" s="10">
        <v>7.28</v>
      </c>
      <c r="U1030" s="10">
        <v>2.69</v>
      </c>
      <c r="V1030">
        <v>24</v>
      </c>
      <c r="W1030" s="5">
        <v>110.16</v>
      </c>
      <c r="X1030" s="3">
        <v>0.1</v>
      </c>
      <c r="Y1030" s="5">
        <v>11.02</v>
      </c>
      <c r="Z1030" s="5">
        <v>99.14</v>
      </c>
      <c r="AA1030" s="5">
        <v>11.15</v>
      </c>
      <c r="AB1030" s="5">
        <v>110.29</v>
      </c>
    </row>
    <row r="1031" spans="1:28">
      <c r="A1031" t="s">
        <v>2283</v>
      </c>
      <c r="B1031" s="1">
        <v>44949</v>
      </c>
      <c r="C1031" s="6">
        <f t="shared" si="48"/>
        <v>2023</v>
      </c>
      <c r="D1031" s="9" t="str">
        <f t="shared" si="49"/>
        <v>Q1</v>
      </c>
      <c r="E1031" s="7">
        <f t="shared" si="50"/>
        <v>1</v>
      </c>
      <c r="F1031" t="s">
        <v>2284</v>
      </c>
      <c r="G1031" t="s">
        <v>993</v>
      </c>
      <c r="H1031" t="s">
        <v>27</v>
      </c>
      <c r="I1031" t="s">
        <v>28</v>
      </c>
      <c r="J1031" t="s">
        <v>29</v>
      </c>
      <c r="K1031" t="s">
        <v>66</v>
      </c>
      <c r="L1031" t="s">
        <v>31</v>
      </c>
      <c r="M1031" t="s">
        <v>206</v>
      </c>
      <c r="N1031" t="s">
        <v>33</v>
      </c>
      <c r="O1031" t="s">
        <v>34</v>
      </c>
      <c r="P1031" t="s">
        <v>35</v>
      </c>
      <c r="Q1031" s="1">
        <v>45000</v>
      </c>
      <c r="R1031" s="6">
        <f>Data_Table[[#This Row],[Shipping Date]]-Data_Table[[#This Row],[Order Date]]</f>
        <v>51</v>
      </c>
      <c r="S1031" s="10">
        <v>2.16</v>
      </c>
      <c r="T1031" s="10">
        <v>3.85</v>
      </c>
      <c r="U1031" s="10">
        <v>1.69</v>
      </c>
      <c r="V1031">
        <v>18</v>
      </c>
      <c r="W1031" s="5">
        <v>38.880000000000003</v>
      </c>
      <c r="X1031" s="3">
        <v>0.04</v>
      </c>
      <c r="Y1031" s="5">
        <v>1.56</v>
      </c>
      <c r="Z1031" s="5">
        <v>37.32</v>
      </c>
      <c r="AA1031" s="5">
        <v>0.7</v>
      </c>
      <c r="AB1031" s="5">
        <v>38.020000000000003</v>
      </c>
    </row>
    <row r="1032" spans="1:28">
      <c r="A1032" t="s">
        <v>2285</v>
      </c>
      <c r="B1032" s="1">
        <v>44950</v>
      </c>
      <c r="C1032" s="6">
        <f t="shared" si="48"/>
        <v>2023</v>
      </c>
      <c r="D1032" s="9" t="str">
        <f t="shared" si="49"/>
        <v>Q1</v>
      </c>
      <c r="E1032" s="7">
        <f t="shared" si="50"/>
        <v>1</v>
      </c>
      <c r="F1032" t="s">
        <v>2286</v>
      </c>
      <c r="G1032" t="s">
        <v>996</v>
      </c>
      <c r="H1032" t="s">
        <v>39</v>
      </c>
      <c r="I1032" t="s">
        <v>39</v>
      </c>
      <c r="J1032" t="s">
        <v>29</v>
      </c>
      <c r="K1032" t="s">
        <v>167</v>
      </c>
      <c r="L1032" t="s">
        <v>31</v>
      </c>
      <c r="M1032" t="s">
        <v>210</v>
      </c>
      <c r="N1032" t="s">
        <v>33</v>
      </c>
      <c r="O1032" t="s">
        <v>41</v>
      </c>
      <c r="P1032" t="s">
        <v>35</v>
      </c>
      <c r="Q1032" s="1">
        <v>45004</v>
      </c>
      <c r="R1032" s="6">
        <f>Data_Table[[#This Row],[Shipping Date]]-Data_Table[[#This Row],[Order Date]]</f>
        <v>54</v>
      </c>
      <c r="S1032" s="10">
        <v>3.5</v>
      </c>
      <c r="T1032" s="10">
        <v>5.74</v>
      </c>
      <c r="U1032" s="10">
        <v>2.2400000000000002</v>
      </c>
      <c r="V1032">
        <v>46</v>
      </c>
      <c r="W1032" s="5">
        <v>161</v>
      </c>
      <c r="X1032" s="3">
        <v>0.05</v>
      </c>
      <c r="Y1032" s="5">
        <v>8.0500000000000007</v>
      </c>
      <c r="Z1032" s="5">
        <v>152.94999999999999</v>
      </c>
      <c r="AA1032" s="5">
        <v>5.01</v>
      </c>
      <c r="AB1032" s="5">
        <v>157.96</v>
      </c>
    </row>
    <row r="1033" spans="1:28">
      <c r="A1033" t="s">
        <v>2287</v>
      </c>
      <c r="B1033" s="1">
        <v>44952</v>
      </c>
      <c r="C1033" s="6">
        <f t="shared" si="48"/>
        <v>2023</v>
      </c>
      <c r="D1033" s="9" t="str">
        <f t="shared" si="49"/>
        <v>Q1</v>
      </c>
      <c r="E1033" s="7">
        <f t="shared" si="50"/>
        <v>1</v>
      </c>
      <c r="F1033" t="s">
        <v>2288</v>
      </c>
      <c r="G1033" t="s">
        <v>999</v>
      </c>
      <c r="H1033" t="s">
        <v>45</v>
      </c>
      <c r="I1033" t="s">
        <v>45</v>
      </c>
      <c r="J1033" t="s">
        <v>46</v>
      </c>
      <c r="K1033" t="s">
        <v>62</v>
      </c>
      <c r="L1033" t="s">
        <v>176</v>
      </c>
      <c r="M1033" t="s">
        <v>214</v>
      </c>
      <c r="N1033" t="s">
        <v>50</v>
      </c>
      <c r="O1033" t="s">
        <v>51</v>
      </c>
      <c r="P1033" t="s">
        <v>35</v>
      </c>
      <c r="Q1033" s="1">
        <v>45007</v>
      </c>
      <c r="R1033" s="6">
        <f>Data_Table[[#This Row],[Shipping Date]]-Data_Table[[#This Row],[Order Date]]</f>
        <v>55</v>
      </c>
      <c r="S1033" s="10">
        <v>156.5</v>
      </c>
      <c r="T1033" s="10">
        <v>300.97000000000003</v>
      </c>
      <c r="U1033" s="10">
        <v>144.47</v>
      </c>
      <c r="V1033">
        <v>29</v>
      </c>
      <c r="W1033" s="5">
        <v>4538.5</v>
      </c>
      <c r="X1033" s="3">
        <v>0.03</v>
      </c>
      <c r="Y1033" s="5">
        <v>136.16</v>
      </c>
      <c r="Z1033" s="5">
        <v>4402.3500000000004</v>
      </c>
      <c r="AA1033" s="5">
        <v>7.18</v>
      </c>
      <c r="AB1033" s="5">
        <v>4409.53</v>
      </c>
    </row>
    <row r="1034" spans="1:28">
      <c r="A1034" t="s">
        <v>2289</v>
      </c>
      <c r="B1034" s="1">
        <v>44953</v>
      </c>
      <c r="C1034" s="6">
        <f t="shared" si="48"/>
        <v>2023</v>
      </c>
      <c r="D1034" s="9" t="str">
        <f t="shared" si="49"/>
        <v>Q1</v>
      </c>
      <c r="E1034" s="7">
        <f t="shared" si="50"/>
        <v>1</v>
      </c>
      <c r="F1034" t="s">
        <v>2290</v>
      </c>
      <c r="G1034" t="s">
        <v>1002</v>
      </c>
      <c r="H1034" t="s">
        <v>27</v>
      </c>
      <c r="I1034" t="s">
        <v>28</v>
      </c>
      <c r="J1034" t="s">
        <v>29</v>
      </c>
      <c r="K1034" t="s">
        <v>167</v>
      </c>
      <c r="L1034" t="s">
        <v>73</v>
      </c>
      <c r="M1034" t="s">
        <v>218</v>
      </c>
      <c r="N1034" t="s">
        <v>57</v>
      </c>
      <c r="O1034" t="s">
        <v>58</v>
      </c>
      <c r="P1034" t="s">
        <v>35</v>
      </c>
      <c r="Q1034" s="1">
        <v>44983</v>
      </c>
      <c r="R1034" s="6">
        <f>Data_Table[[#This Row],[Shipping Date]]-Data_Table[[#This Row],[Order Date]]</f>
        <v>30</v>
      </c>
      <c r="S1034" s="10">
        <v>3.99</v>
      </c>
      <c r="T1034" s="10">
        <v>6.23</v>
      </c>
      <c r="U1034" s="10">
        <v>2.2400000000000002</v>
      </c>
      <c r="V1034">
        <v>25</v>
      </c>
      <c r="W1034" s="5">
        <v>99.75</v>
      </c>
      <c r="X1034" s="3">
        <v>7.0000000000000007E-2</v>
      </c>
      <c r="Y1034" s="5">
        <v>6.98</v>
      </c>
      <c r="Z1034" s="5">
        <v>92.77</v>
      </c>
      <c r="AA1034" s="5">
        <v>6.97</v>
      </c>
      <c r="AB1034" s="5">
        <v>99.74</v>
      </c>
    </row>
    <row r="1035" spans="1:28">
      <c r="A1035" t="s">
        <v>2291</v>
      </c>
      <c r="B1035" s="1">
        <v>44956</v>
      </c>
      <c r="C1035" s="6">
        <f t="shared" si="48"/>
        <v>2023</v>
      </c>
      <c r="D1035" s="9" t="str">
        <f t="shared" si="49"/>
        <v>Q1</v>
      </c>
      <c r="E1035" s="7">
        <f t="shared" si="50"/>
        <v>1</v>
      </c>
      <c r="F1035" t="s">
        <v>2292</v>
      </c>
      <c r="G1035" t="s">
        <v>1005</v>
      </c>
      <c r="H1035" t="s">
        <v>39</v>
      </c>
      <c r="I1035" t="s">
        <v>39</v>
      </c>
      <c r="J1035" t="s">
        <v>107</v>
      </c>
      <c r="K1035" t="s">
        <v>416</v>
      </c>
      <c r="L1035" t="s">
        <v>31</v>
      </c>
      <c r="M1035" t="s">
        <v>222</v>
      </c>
      <c r="N1035" t="s">
        <v>50</v>
      </c>
      <c r="O1035" t="s">
        <v>34</v>
      </c>
      <c r="P1035" t="s">
        <v>178</v>
      </c>
      <c r="Q1035" s="1">
        <v>44961</v>
      </c>
      <c r="R1035" s="6">
        <f>Data_Table[[#This Row],[Shipping Date]]-Data_Table[[#This Row],[Order Date]]</f>
        <v>5</v>
      </c>
      <c r="S1035" s="10">
        <v>75</v>
      </c>
      <c r="T1035" s="10">
        <v>120.97</v>
      </c>
      <c r="U1035" s="10">
        <v>45.97</v>
      </c>
      <c r="V1035">
        <v>4</v>
      </c>
      <c r="W1035" s="5">
        <v>300</v>
      </c>
      <c r="X1035" s="3">
        <v>7.0000000000000007E-2</v>
      </c>
      <c r="Y1035" s="5">
        <v>21</v>
      </c>
      <c r="Z1035" s="5">
        <v>279</v>
      </c>
      <c r="AA1035" s="5">
        <v>26.3</v>
      </c>
      <c r="AB1035" s="5">
        <v>305.3</v>
      </c>
    </row>
    <row r="1036" spans="1:28">
      <c r="A1036" t="s">
        <v>2293</v>
      </c>
      <c r="B1036" s="1">
        <v>44958</v>
      </c>
      <c r="C1036" s="6">
        <f t="shared" si="48"/>
        <v>2023</v>
      </c>
      <c r="D1036" s="9" t="str">
        <f t="shared" si="49"/>
        <v>Q1</v>
      </c>
      <c r="E1036" s="7">
        <f t="shared" si="50"/>
        <v>2</v>
      </c>
      <c r="F1036" t="s">
        <v>2294</v>
      </c>
      <c r="G1036" t="s">
        <v>1008</v>
      </c>
      <c r="H1036" t="s">
        <v>45</v>
      </c>
      <c r="I1036" t="s">
        <v>45</v>
      </c>
      <c r="J1036" t="s">
        <v>29</v>
      </c>
      <c r="K1036" t="s">
        <v>416</v>
      </c>
      <c r="L1036" t="s">
        <v>48</v>
      </c>
      <c r="M1036" t="s">
        <v>226</v>
      </c>
      <c r="N1036" t="s">
        <v>57</v>
      </c>
      <c r="O1036" t="s">
        <v>41</v>
      </c>
      <c r="P1036" t="s">
        <v>35</v>
      </c>
      <c r="Q1036" s="1">
        <v>45006</v>
      </c>
      <c r="R1036" s="6">
        <f>Data_Table[[#This Row],[Shipping Date]]-Data_Table[[#This Row],[Order Date]]</f>
        <v>48</v>
      </c>
      <c r="S1036" s="10">
        <v>1.46</v>
      </c>
      <c r="T1036" s="10">
        <v>3.57</v>
      </c>
      <c r="U1036" s="10">
        <v>2.11</v>
      </c>
      <c r="V1036">
        <v>25</v>
      </c>
      <c r="W1036" s="5">
        <v>36.5</v>
      </c>
      <c r="X1036" s="3">
        <v>0.01</v>
      </c>
      <c r="Y1036" s="5">
        <v>0.37</v>
      </c>
      <c r="Z1036" s="5">
        <v>36.14</v>
      </c>
      <c r="AA1036" s="5">
        <v>4.17</v>
      </c>
      <c r="AB1036" s="5">
        <v>40.31</v>
      </c>
    </row>
    <row r="1037" spans="1:28">
      <c r="A1037" t="s">
        <v>2295</v>
      </c>
      <c r="B1037" s="1">
        <v>44959</v>
      </c>
      <c r="C1037" s="6">
        <f t="shared" si="48"/>
        <v>2023</v>
      </c>
      <c r="D1037" s="9" t="str">
        <f t="shared" si="49"/>
        <v>Q1</v>
      </c>
      <c r="E1037" s="7">
        <f t="shared" si="50"/>
        <v>2</v>
      </c>
      <c r="F1037" t="s">
        <v>2296</v>
      </c>
      <c r="G1037" t="s">
        <v>1011</v>
      </c>
      <c r="H1037" t="s">
        <v>39</v>
      </c>
      <c r="I1037" t="s">
        <v>39</v>
      </c>
      <c r="J1037" t="s">
        <v>29</v>
      </c>
      <c r="K1037" t="s">
        <v>30</v>
      </c>
      <c r="L1037" t="s">
        <v>31</v>
      </c>
      <c r="M1037" t="s">
        <v>230</v>
      </c>
      <c r="N1037" t="s">
        <v>33</v>
      </c>
      <c r="O1037" t="s">
        <v>51</v>
      </c>
      <c r="P1037" t="s">
        <v>35</v>
      </c>
      <c r="Q1037" s="1">
        <v>44987</v>
      </c>
      <c r="R1037" s="6">
        <f>Data_Table[[#This Row],[Shipping Date]]-Data_Table[[#This Row],[Order Date]]</f>
        <v>28</v>
      </c>
      <c r="S1037" s="10">
        <v>3.75</v>
      </c>
      <c r="T1037" s="10">
        <v>7.08</v>
      </c>
      <c r="U1037" s="10">
        <v>3.33</v>
      </c>
      <c r="V1037">
        <v>46</v>
      </c>
      <c r="W1037" s="5">
        <v>172.5</v>
      </c>
      <c r="X1037" s="3">
        <v>0.1</v>
      </c>
      <c r="Y1037" s="5">
        <v>17.25</v>
      </c>
      <c r="Z1037" s="5">
        <v>155.25</v>
      </c>
      <c r="AA1037" s="5">
        <v>2.35</v>
      </c>
      <c r="AB1037" s="5">
        <v>157.6</v>
      </c>
    </row>
    <row r="1038" spans="1:28">
      <c r="A1038" t="s">
        <v>2297</v>
      </c>
      <c r="B1038" s="1">
        <v>44960</v>
      </c>
      <c r="C1038" s="6">
        <f t="shared" si="48"/>
        <v>2023</v>
      </c>
      <c r="D1038" s="9" t="str">
        <f t="shared" si="49"/>
        <v>Q1</v>
      </c>
      <c r="E1038" s="7">
        <f t="shared" si="50"/>
        <v>2</v>
      </c>
      <c r="F1038" t="s">
        <v>2298</v>
      </c>
      <c r="G1038" t="s">
        <v>1014</v>
      </c>
      <c r="H1038" t="s">
        <v>39</v>
      </c>
      <c r="I1038" t="s">
        <v>39</v>
      </c>
      <c r="J1038" t="s">
        <v>107</v>
      </c>
      <c r="K1038" t="s">
        <v>62</v>
      </c>
      <c r="L1038" t="s">
        <v>176</v>
      </c>
      <c r="M1038" t="s">
        <v>233</v>
      </c>
      <c r="N1038" t="s">
        <v>57</v>
      </c>
      <c r="O1038" t="s">
        <v>58</v>
      </c>
      <c r="P1038" t="s">
        <v>35</v>
      </c>
      <c r="Q1038" s="1">
        <v>45012</v>
      </c>
      <c r="R1038" s="6">
        <f>Data_Table[[#This Row],[Shipping Date]]-Data_Table[[#This Row],[Order Date]]</f>
        <v>52</v>
      </c>
      <c r="S1038" s="10">
        <v>1.59</v>
      </c>
      <c r="T1038" s="10">
        <v>2.61</v>
      </c>
      <c r="U1038" s="10">
        <v>1.02</v>
      </c>
      <c r="V1038">
        <v>38</v>
      </c>
      <c r="W1038" s="5">
        <v>60.42</v>
      </c>
      <c r="X1038" s="3">
        <v>0.04</v>
      </c>
      <c r="Y1038" s="5">
        <v>2.42</v>
      </c>
      <c r="Z1038" s="5">
        <v>58</v>
      </c>
      <c r="AA1038" s="5">
        <v>0.5</v>
      </c>
      <c r="AB1038" s="5">
        <v>58.5</v>
      </c>
    </row>
    <row r="1039" spans="1:28">
      <c r="A1039" t="s">
        <v>2299</v>
      </c>
      <c r="B1039" s="1">
        <v>44961</v>
      </c>
      <c r="C1039" s="6">
        <f t="shared" si="48"/>
        <v>2023</v>
      </c>
      <c r="D1039" s="9" t="str">
        <f t="shared" si="49"/>
        <v>Q1</v>
      </c>
      <c r="E1039" s="7">
        <f t="shared" si="50"/>
        <v>2</v>
      </c>
      <c r="F1039" t="s">
        <v>2300</v>
      </c>
      <c r="G1039" t="s">
        <v>1017</v>
      </c>
      <c r="H1039" t="s">
        <v>45</v>
      </c>
      <c r="I1039" t="s">
        <v>45</v>
      </c>
      <c r="J1039" t="s">
        <v>46</v>
      </c>
      <c r="K1039" t="s">
        <v>167</v>
      </c>
      <c r="L1039" t="s">
        <v>176</v>
      </c>
      <c r="M1039" t="s">
        <v>237</v>
      </c>
      <c r="N1039" t="s">
        <v>33</v>
      </c>
      <c r="O1039" t="s">
        <v>58</v>
      </c>
      <c r="P1039" t="s">
        <v>35</v>
      </c>
      <c r="Q1039" s="1">
        <v>44975</v>
      </c>
      <c r="R1039" s="6">
        <f>Data_Table[[#This Row],[Shipping Date]]-Data_Table[[#This Row],[Order Date]]</f>
        <v>14</v>
      </c>
      <c r="S1039" s="10">
        <v>13.64</v>
      </c>
      <c r="T1039" s="10">
        <v>20.98</v>
      </c>
      <c r="U1039" s="10">
        <v>7.34</v>
      </c>
      <c r="V1039">
        <v>41</v>
      </c>
      <c r="W1039" s="5">
        <v>559.24</v>
      </c>
      <c r="X1039" s="3">
        <v>0.05</v>
      </c>
      <c r="Y1039" s="5">
        <v>27.96</v>
      </c>
      <c r="Z1039" s="5">
        <v>531.28</v>
      </c>
      <c r="AA1039" s="5">
        <v>1.49</v>
      </c>
      <c r="AB1039" s="5">
        <v>532.77</v>
      </c>
    </row>
    <row r="1040" spans="1:28">
      <c r="A1040" t="s">
        <v>2301</v>
      </c>
      <c r="B1040" s="1">
        <v>44962</v>
      </c>
      <c r="C1040" s="6">
        <f t="shared" si="48"/>
        <v>2023</v>
      </c>
      <c r="D1040" s="9" t="str">
        <f t="shared" si="49"/>
        <v>Q1</v>
      </c>
      <c r="E1040" s="7">
        <f t="shared" si="50"/>
        <v>2</v>
      </c>
      <c r="F1040" t="s">
        <v>1667</v>
      </c>
      <c r="G1040" t="s">
        <v>1020</v>
      </c>
      <c r="H1040" t="s">
        <v>27</v>
      </c>
      <c r="I1040" t="s">
        <v>28</v>
      </c>
      <c r="J1040" t="s">
        <v>107</v>
      </c>
      <c r="K1040" t="s">
        <v>479</v>
      </c>
      <c r="L1040" t="s">
        <v>31</v>
      </c>
      <c r="M1040" t="s">
        <v>241</v>
      </c>
      <c r="N1040" t="s">
        <v>33</v>
      </c>
      <c r="O1040" t="s">
        <v>58</v>
      </c>
      <c r="P1040" t="s">
        <v>35</v>
      </c>
      <c r="Q1040" s="1">
        <v>44967</v>
      </c>
      <c r="R1040" s="6">
        <f>Data_Table[[#This Row],[Shipping Date]]-Data_Table[[#This Row],[Order Date]]</f>
        <v>5</v>
      </c>
      <c r="S1040" s="10">
        <v>13.64</v>
      </c>
      <c r="T1040" s="10">
        <v>20.98</v>
      </c>
      <c r="U1040" s="10">
        <v>7.34</v>
      </c>
      <c r="V1040">
        <v>2</v>
      </c>
      <c r="W1040" s="5">
        <v>27.28</v>
      </c>
      <c r="X1040" s="3">
        <v>0.01</v>
      </c>
      <c r="Y1040" s="5">
        <v>0.27</v>
      </c>
      <c r="Z1040" s="5">
        <v>27.01</v>
      </c>
      <c r="AA1040" s="5">
        <v>1.49</v>
      </c>
      <c r="AB1040" s="5">
        <v>28.5</v>
      </c>
    </row>
    <row r="1041" spans="1:28">
      <c r="A1041" t="s">
        <v>2302</v>
      </c>
      <c r="B1041" s="1">
        <v>44964</v>
      </c>
      <c r="C1041" s="6">
        <f t="shared" si="48"/>
        <v>2023</v>
      </c>
      <c r="D1041" s="9" t="str">
        <f t="shared" si="49"/>
        <v>Q1</v>
      </c>
      <c r="E1041" s="7">
        <f t="shared" si="50"/>
        <v>2</v>
      </c>
      <c r="F1041" t="s">
        <v>2303</v>
      </c>
      <c r="G1041" t="s">
        <v>1023</v>
      </c>
      <c r="H1041" t="s">
        <v>27</v>
      </c>
      <c r="I1041" t="s">
        <v>28</v>
      </c>
      <c r="J1041" t="s">
        <v>107</v>
      </c>
      <c r="K1041" t="s">
        <v>62</v>
      </c>
      <c r="L1041" t="s">
        <v>48</v>
      </c>
      <c r="M1041" t="s">
        <v>245</v>
      </c>
      <c r="N1041" t="s">
        <v>33</v>
      </c>
      <c r="O1041" t="s">
        <v>41</v>
      </c>
      <c r="P1041" t="s">
        <v>35</v>
      </c>
      <c r="Q1041" s="1">
        <v>44995</v>
      </c>
      <c r="R1041" s="6">
        <f>Data_Table[[#This Row],[Shipping Date]]-Data_Table[[#This Row],[Order Date]]</f>
        <v>31</v>
      </c>
      <c r="S1041" s="10">
        <v>6.39</v>
      </c>
      <c r="T1041" s="10">
        <v>19.98</v>
      </c>
      <c r="U1041" s="10">
        <v>13.59</v>
      </c>
      <c r="V1041">
        <v>31</v>
      </c>
      <c r="W1041" s="5">
        <v>198.09</v>
      </c>
      <c r="X1041" s="3">
        <v>0</v>
      </c>
      <c r="Y1041" s="5">
        <v>0</v>
      </c>
      <c r="Z1041" s="5">
        <v>198.09</v>
      </c>
      <c r="AA1041" s="5">
        <v>4</v>
      </c>
      <c r="AB1041" s="5">
        <v>202.09</v>
      </c>
    </row>
    <row r="1042" spans="1:28">
      <c r="A1042" t="s">
        <v>2304</v>
      </c>
      <c r="B1042" s="1">
        <v>44964</v>
      </c>
      <c r="C1042" s="6">
        <f t="shared" si="48"/>
        <v>2023</v>
      </c>
      <c r="D1042" s="9" t="str">
        <f t="shared" si="49"/>
        <v>Q1</v>
      </c>
      <c r="E1042" s="7">
        <f t="shared" si="50"/>
        <v>2</v>
      </c>
      <c r="F1042" t="s">
        <v>2305</v>
      </c>
      <c r="G1042" t="s">
        <v>1026</v>
      </c>
      <c r="H1042" t="s">
        <v>39</v>
      </c>
      <c r="I1042" t="s">
        <v>39</v>
      </c>
      <c r="J1042" t="s">
        <v>72</v>
      </c>
      <c r="K1042" t="s">
        <v>62</v>
      </c>
      <c r="L1042" t="s">
        <v>31</v>
      </c>
      <c r="M1042" t="s">
        <v>249</v>
      </c>
      <c r="N1042" t="s">
        <v>50</v>
      </c>
      <c r="O1042" t="s">
        <v>34</v>
      </c>
      <c r="P1042" t="s">
        <v>35</v>
      </c>
      <c r="Q1042" s="1">
        <v>45008</v>
      </c>
      <c r="R1042" s="6">
        <f>Data_Table[[#This Row],[Shipping Date]]-Data_Table[[#This Row],[Order Date]]</f>
        <v>44</v>
      </c>
      <c r="S1042" s="10">
        <v>0.93</v>
      </c>
      <c r="T1042" s="10">
        <v>1.48</v>
      </c>
      <c r="U1042" s="10">
        <v>0.55000000000000004</v>
      </c>
      <c r="V1042">
        <v>10</v>
      </c>
      <c r="W1042" s="5">
        <v>9.3000000000000007</v>
      </c>
      <c r="X1042" s="3">
        <v>0.1</v>
      </c>
      <c r="Y1042" s="5">
        <v>0.93</v>
      </c>
      <c r="Z1042" s="5">
        <v>8.3699999999999992</v>
      </c>
      <c r="AA1042" s="5">
        <v>0.7</v>
      </c>
      <c r="AB1042" s="5">
        <v>9.07</v>
      </c>
    </row>
    <row r="1043" spans="1:28">
      <c r="A1043" t="s">
        <v>2306</v>
      </c>
      <c r="B1043" s="1">
        <v>43590</v>
      </c>
      <c r="C1043" s="6">
        <f t="shared" si="48"/>
        <v>2019</v>
      </c>
      <c r="D1043" s="9" t="str">
        <f t="shared" si="49"/>
        <v>Q2</v>
      </c>
      <c r="E1043" s="7">
        <f t="shared" si="50"/>
        <v>5</v>
      </c>
      <c r="F1043" t="s">
        <v>2307</v>
      </c>
      <c r="G1043" t="s">
        <v>1029</v>
      </c>
      <c r="H1043" t="s">
        <v>45</v>
      </c>
      <c r="I1043" t="s">
        <v>45</v>
      </c>
      <c r="J1043" t="s">
        <v>29</v>
      </c>
      <c r="K1043" t="s">
        <v>30</v>
      </c>
      <c r="L1043" t="s">
        <v>31</v>
      </c>
      <c r="M1043" t="s">
        <v>253</v>
      </c>
      <c r="N1043" t="s">
        <v>57</v>
      </c>
      <c r="O1043" t="s">
        <v>41</v>
      </c>
      <c r="P1043" t="s">
        <v>35</v>
      </c>
      <c r="Q1043" s="1">
        <v>43626</v>
      </c>
      <c r="R1043" s="6">
        <f>Data_Table[[#This Row],[Shipping Date]]-Data_Table[[#This Row],[Order Date]]</f>
        <v>36</v>
      </c>
      <c r="S1043" s="10">
        <v>1.87</v>
      </c>
      <c r="T1043" s="10">
        <v>2.23</v>
      </c>
      <c r="U1043" s="10">
        <v>0.36</v>
      </c>
      <c r="V1043">
        <v>41</v>
      </c>
      <c r="W1043" s="5">
        <v>76.67</v>
      </c>
      <c r="X1043" s="3">
        <v>0.06</v>
      </c>
      <c r="Y1043" s="5">
        <v>4.5999999999999996</v>
      </c>
      <c r="Z1043" s="5">
        <v>72.069999999999993</v>
      </c>
      <c r="AA1043" s="5">
        <v>2.83</v>
      </c>
      <c r="AB1043" s="5">
        <v>74.900000000000006</v>
      </c>
    </row>
    <row r="1044" spans="1:28">
      <c r="A1044" t="s">
        <v>2308</v>
      </c>
      <c r="B1044" s="1">
        <v>43590</v>
      </c>
      <c r="C1044" s="6">
        <f t="shared" si="48"/>
        <v>2019</v>
      </c>
      <c r="D1044" s="9" t="str">
        <f t="shared" si="49"/>
        <v>Q2</v>
      </c>
      <c r="E1044" s="7">
        <f t="shared" si="50"/>
        <v>5</v>
      </c>
      <c r="F1044" t="s">
        <v>2309</v>
      </c>
      <c r="G1044" t="s">
        <v>1032</v>
      </c>
      <c r="H1044" t="s">
        <v>27</v>
      </c>
      <c r="I1044" t="s">
        <v>28</v>
      </c>
      <c r="J1044" t="s">
        <v>29</v>
      </c>
      <c r="K1044" t="s">
        <v>30</v>
      </c>
      <c r="L1044" t="s">
        <v>31</v>
      </c>
      <c r="M1044" t="s">
        <v>257</v>
      </c>
      <c r="N1044" t="s">
        <v>50</v>
      </c>
      <c r="O1044" t="s">
        <v>58</v>
      </c>
      <c r="P1044" t="s">
        <v>35</v>
      </c>
      <c r="Q1044" s="1">
        <v>43592</v>
      </c>
      <c r="R1044" s="6">
        <f>Data_Table[[#This Row],[Shipping Date]]-Data_Table[[#This Row],[Order Date]]</f>
        <v>2</v>
      </c>
      <c r="S1044" s="10">
        <v>3.47</v>
      </c>
      <c r="T1044" s="10">
        <v>6.68</v>
      </c>
      <c r="U1044" s="10">
        <v>3.21</v>
      </c>
      <c r="V1044">
        <v>2</v>
      </c>
      <c r="W1044" s="5">
        <v>6.94</v>
      </c>
      <c r="X1044" s="3">
        <v>0.01</v>
      </c>
      <c r="Y1044" s="5">
        <v>7.0000000000000007E-2</v>
      </c>
      <c r="Z1044" s="5">
        <v>6.87</v>
      </c>
      <c r="AA1044" s="5">
        <v>1.5</v>
      </c>
      <c r="AB1044" s="5">
        <v>8.3699999999999992</v>
      </c>
    </row>
    <row r="1045" spans="1:28">
      <c r="A1045" t="s">
        <v>2310</v>
      </c>
      <c r="B1045" s="1">
        <v>43645</v>
      </c>
      <c r="C1045" s="6">
        <f t="shared" si="48"/>
        <v>2019</v>
      </c>
      <c r="D1045" s="9" t="str">
        <f t="shared" si="49"/>
        <v>Q2</v>
      </c>
      <c r="E1045" s="7">
        <f t="shared" si="50"/>
        <v>6</v>
      </c>
      <c r="F1045" t="s">
        <v>2311</v>
      </c>
      <c r="G1045" t="s">
        <v>1035</v>
      </c>
      <c r="H1045" t="s">
        <v>27</v>
      </c>
      <c r="I1045" t="s">
        <v>28</v>
      </c>
      <c r="J1045" t="s">
        <v>46</v>
      </c>
      <c r="K1045" t="s">
        <v>47</v>
      </c>
      <c r="L1045" t="s">
        <v>48</v>
      </c>
      <c r="M1045" t="s">
        <v>261</v>
      </c>
      <c r="N1045" t="s">
        <v>57</v>
      </c>
      <c r="O1045" t="s">
        <v>58</v>
      </c>
      <c r="P1045" t="s">
        <v>52</v>
      </c>
      <c r="Q1045" s="1">
        <v>43656</v>
      </c>
      <c r="R1045" s="6">
        <f>Data_Table[[#This Row],[Shipping Date]]-Data_Table[[#This Row],[Order Date]]</f>
        <v>11</v>
      </c>
      <c r="S1045" s="10">
        <v>3.32</v>
      </c>
      <c r="T1045" s="10">
        <v>5.18</v>
      </c>
      <c r="U1045" s="10">
        <v>1.86</v>
      </c>
      <c r="V1045">
        <v>1</v>
      </c>
      <c r="W1045" s="5">
        <v>3.32</v>
      </c>
      <c r="X1045" s="3">
        <v>0.02</v>
      </c>
      <c r="Y1045" s="5">
        <v>7.0000000000000007E-2</v>
      </c>
      <c r="Z1045" s="5">
        <v>3.25</v>
      </c>
      <c r="AA1045" s="5">
        <v>2.04</v>
      </c>
      <c r="AB1045" s="5">
        <v>5.29</v>
      </c>
    </row>
    <row r="1046" spans="1:28">
      <c r="A1046" t="s">
        <v>2312</v>
      </c>
      <c r="B1046" s="1">
        <v>43645</v>
      </c>
      <c r="C1046" s="6">
        <f t="shared" si="48"/>
        <v>2019</v>
      </c>
      <c r="D1046" s="9" t="str">
        <f t="shared" si="49"/>
        <v>Q2</v>
      </c>
      <c r="E1046" s="7">
        <f t="shared" si="50"/>
        <v>6</v>
      </c>
      <c r="F1046" t="s">
        <v>1879</v>
      </c>
      <c r="G1046" t="s">
        <v>1038</v>
      </c>
      <c r="H1046" t="s">
        <v>39</v>
      </c>
      <c r="I1046" t="s">
        <v>39</v>
      </c>
      <c r="J1046" t="s">
        <v>46</v>
      </c>
      <c r="K1046" t="s">
        <v>47</v>
      </c>
      <c r="L1046" t="s">
        <v>48</v>
      </c>
      <c r="M1046" t="s">
        <v>265</v>
      </c>
      <c r="N1046" t="s">
        <v>33</v>
      </c>
      <c r="O1046" t="s">
        <v>51</v>
      </c>
      <c r="P1046" t="s">
        <v>35</v>
      </c>
      <c r="Q1046" s="1">
        <v>43677</v>
      </c>
      <c r="R1046" s="6">
        <f>Data_Table[[#This Row],[Shipping Date]]-Data_Table[[#This Row],[Order Date]]</f>
        <v>32</v>
      </c>
      <c r="S1046" s="10">
        <v>2.98</v>
      </c>
      <c r="T1046" s="10">
        <v>5.84</v>
      </c>
      <c r="U1046" s="10">
        <v>2.86</v>
      </c>
      <c r="V1046">
        <v>4</v>
      </c>
      <c r="W1046" s="5">
        <v>11.92</v>
      </c>
      <c r="X1046" s="3">
        <v>0.09</v>
      </c>
      <c r="Y1046" s="5">
        <v>1.07</v>
      </c>
      <c r="Z1046" s="5">
        <v>10.85</v>
      </c>
      <c r="AA1046" s="5">
        <v>0.83</v>
      </c>
      <c r="AB1046" s="5">
        <v>11.68</v>
      </c>
    </row>
    <row r="1047" spans="1:28">
      <c r="A1047" t="s">
        <v>2313</v>
      </c>
      <c r="B1047" s="1">
        <v>43651</v>
      </c>
      <c r="C1047" s="6">
        <f t="shared" si="48"/>
        <v>2019</v>
      </c>
      <c r="D1047" s="9" t="str">
        <f t="shared" si="49"/>
        <v>Q3</v>
      </c>
      <c r="E1047" s="7">
        <f t="shared" si="50"/>
        <v>7</v>
      </c>
      <c r="F1047" t="s">
        <v>1864</v>
      </c>
      <c r="G1047" t="s">
        <v>1041</v>
      </c>
      <c r="H1047" t="s">
        <v>45</v>
      </c>
      <c r="I1047" t="s">
        <v>45</v>
      </c>
      <c r="J1047" t="s">
        <v>29</v>
      </c>
      <c r="K1047" t="s">
        <v>62</v>
      </c>
      <c r="L1047" t="s">
        <v>31</v>
      </c>
      <c r="M1047" t="s">
        <v>269</v>
      </c>
      <c r="N1047" t="s">
        <v>57</v>
      </c>
      <c r="O1047" t="s">
        <v>58</v>
      </c>
      <c r="P1047" t="s">
        <v>35</v>
      </c>
      <c r="Q1047" s="1">
        <v>43707</v>
      </c>
      <c r="R1047" s="6">
        <f>Data_Table[[#This Row],[Shipping Date]]-Data_Table[[#This Row],[Order Date]]</f>
        <v>56</v>
      </c>
      <c r="S1047" s="10">
        <v>8.82</v>
      </c>
      <c r="T1047" s="10">
        <v>20.99</v>
      </c>
      <c r="U1047" s="10">
        <v>12.17</v>
      </c>
      <c r="V1047">
        <v>41</v>
      </c>
      <c r="W1047" s="5">
        <v>361.62</v>
      </c>
      <c r="X1047" s="3">
        <v>0.02</v>
      </c>
      <c r="Y1047" s="5">
        <v>7.23</v>
      </c>
      <c r="Z1047" s="5">
        <v>354.39</v>
      </c>
      <c r="AA1047" s="5">
        <v>4.8099999999999996</v>
      </c>
      <c r="AB1047" s="5">
        <v>359.2</v>
      </c>
    </row>
    <row r="1048" spans="1:28">
      <c r="A1048" t="s">
        <v>2314</v>
      </c>
      <c r="B1048" s="1">
        <v>43651</v>
      </c>
      <c r="C1048" s="6">
        <f t="shared" si="48"/>
        <v>2019</v>
      </c>
      <c r="D1048" s="9" t="str">
        <f t="shared" si="49"/>
        <v>Q3</v>
      </c>
      <c r="E1048" s="7">
        <f t="shared" si="50"/>
        <v>7</v>
      </c>
      <c r="F1048" t="s">
        <v>2315</v>
      </c>
      <c r="G1048" t="s">
        <v>1044</v>
      </c>
      <c r="H1048" t="s">
        <v>27</v>
      </c>
      <c r="I1048" t="s">
        <v>28</v>
      </c>
      <c r="J1048" t="s">
        <v>29</v>
      </c>
      <c r="K1048" t="s">
        <v>62</v>
      </c>
      <c r="L1048" t="s">
        <v>31</v>
      </c>
      <c r="M1048" t="s">
        <v>273</v>
      </c>
      <c r="N1048" t="s">
        <v>33</v>
      </c>
      <c r="O1048" t="s">
        <v>34</v>
      </c>
      <c r="P1048" t="s">
        <v>52</v>
      </c>
      <c r="Q1048" s="1">
        <v>43662</v>
      </c>
      <c r="R1048" s="6">
        <f>Data_Table[[#This Row],[Shipping Date]]-Data_Table[[#This Row],[Order Date]]</f>
        <v>11</v>
      </c>
      <c r="S1048" s="10">
        <v>3.4</v>
      </c>
      <c r="T1048" s="10">
        <v>5.4</v>
      </c>
      <c r="U1048" s="10">
        <v>2</v>
      </c>
      <c r="V1048">
        <v>26</v>
      </c>
      <c r="W1048" s="5">
        <v>88.4</v>
      </c>
      <c r="X1048" s="3">
        <v>0.05</v>
      </c>
      <c r="Y1048" s="5">
        <v>4.42</v>
      </c>
      <c r="Z1048" s="5">
        <v>83.98</v>
      </c>
      <c r="AA1048" s="5">
        <v>7.78</v>
      </c>
      <c r="AB1048" s="5">
        <v>91.76</v>
      </c>
    </row>
    <row r="1049" spans="1:28">
      <c r="A1049" t="s">
        <v>2316</v>
      </c>
      <c r="B1049" s="1">
        <v>43661</v>
      </c>
      <c r="C1049" s="6">
        <f t="shared" si="48"/>
        <v>2019</v>
      </c>
      <c r="D1049" s="9" t="str">
        <f t="shared" si="49"/>
        <v>Q3</v>
      </c>
      <c r="E1049" s="7">
        <f t="shared" si="50"/>
        <v>7</v>
      </c>
      <c r="F1049" t="s">
        <v>2317</v>
      </c>
      <c r="G1049" t="s">
        <v>1047</v>
      </c>
      <c r="H1049" t="s">
        <v>39</v>
      </c>
      <c r="I1049" t="s">
        <v>39</v>
      </c>
      <c r="J1049" t="s">
        <v>72</v>
      </c>
      <c r="K1049" t="s">
        <v>66</v>
      </c>
      <c r="L1049" t="s">
        <v>73</v>
      </c>
      <c r="M1049" t="s">
        <v>277</v>
      </c>
      <c r="N1049" t="s">
        <v>50</v>
      </c>
      <c r="O1049" t="s">
        <v>34</v>
      </c>
      <c r="P1049" t="s">
        <v>35</v>
      </c>
      <c r="Q1049" s="1">
        <v>43713</v>
      </c>
      <c r="R1049" s="6">
        <f>Data_Table[[#This Row],[Shipping Date]]-Data_Table[[#This Row],[Order Date]]</f>
        <v>52</v>
      </c>
      <c r="S1049" s="10">
        <v>3.88</v>
      </c>
      <c r="T1049" s="10">
        <v>6.47</v>
      </c>
      <c r="U1049" s="10">
        <v>2.59</v>
      </c>
      <c r="V1049">
        <v>20</v>
      </c>
      <c r="W1049" s="5">
        <v>77.599999999999994</v>
      </c>
      <c r="X1049" s="3">
        <v>0.02</v>
      </c>
      <c r="Y1049" s="5">
        <v>1.55</v>
      </c>
      <c r="Z1049" s="5">
        <v>76.05</v>
      </c>
      <c r="AA1049" s="5">
        <v>1.22</v>
      </c>
      <c r="AB1049" s="5">
        <v>77.27</v>
      </c>
    </row>
    <row r="1050" spans="1:28">
      <c r="A1050" t="s">
        <v>2318</v>
      </c>
      <c r="B1050" s="1">
        <v>43661</v>
      </c>
      <c r="C1050" s="6">
        <f t="shared" si="48"/>
        <v>2019</v>
      </c>
      <c r="D1050" s="9" t="str">
        <f t="shared" si="49"/>
        <v>Q3</v>
      </c>
      <c r="E1050" s="7">
        <f t="shared" si="50"/>
        <v>7</v>
      </c>
      <c r="F1050" t="s">
        <v>2319</v>
      </c>
      <c r="G1050" t="s">
        <v>1050</v>
      </c>
      <c r="H1050" t="s">
        <v>45</v>
      </c>
      <c r="I1050" t="s">
        <v>45</v>
      </c>
      <c r="J1050" t="s">
        <v>72</v>
      </c>
      <c r="K1050" t="s">
        <v>66</v>
      </c>
      <c r="L1050" t="s">
        <v>73</v>
      </c>
      <c r="M1050" t="s">
        <v>281</v>
      </c>
      <c r="N1050" t="s">
        <v>57</v>
      </c>
      <c r="O1050" t="s">
        <v>34</v>
      </c>
      <c r="P1050" t="s">
        <v>35</v>
      </c>
      <c r="Q1050" s="1">
        <v>43692</v>
      </c>
      <c r="R1050" s="6">
        <f>Data_Table[[#This Row],[Shipping Date]]-Data_Table[[#This Row],[Order Date]]</f>
        <v>31</v>
      </c>
      <c r="S1050" s="10">
        <v>1.31</v>
      </c>
      <c r="T1050" s="10">
        <v>2.84</v>
      </c>
      <c r="U1050" s="10">
        <v>1.53</v>
      </c>
      <c r="V1050">
        <v>39</v>
      </c>
      <c r="W1050" s="5">
        <v>51.09</v>
      </c>
      <c r="X1050" s="3">
        <v>7.0000000000000007E-2</v>
      </c>
      <c r="Y1050" s="5">
        <v>3.58</v>
      </c>
      <c r="Z1050" s="5">
        <v>47.51</v>
      </c>
      <c r="AA1050" s="5">
        <v>0.93</v>
      </c>
      <c r="AB1050" s="5">
        <v>48.44</v>
      </c>
    </row>
    <row r="1051" spans="1:28">
      <c r="A1051" t="s">
        <v>2320</v>
      </c>
      <c r="B1051" s="1">
        <v>43677</v>
      </c>
      <c r="C1051" s="6">
        <f t="shared" si="48"/>
        <v>2019</v>
      </c>
      <c r="D1051" s="9" t="str">
        <f t="shared" si="49"/>
        <v>Q3</v>
      </c>
      <c r="E1051" s="7">
        <f t="shared" si="50"/>
        <v>7</v>
      </c>
      <c r="F1051" t="s">
        <v>2321</v>
      </c>
      <c r="G1051" t="s">
        <v>1053</v>
      </c>
      <c r="H1051" t="s">
        <v>27</v>
      </c>
      <c r="I1051" t="s">
        <v>28</v>
      </c>
      <c r="J1051" t="s">
        <v>72</v>
      </c>
      <c r="K1051" t="s">
        <v>70</v>
      </c>
      <c r="L1051" t="s">
        <v>31</v>
      </c>
      <c r="M1051" t="s">
        <v>285</v>
      </c>
      <c r="N1051" t="s">
        <v>33</v>
      </c>
      <c r="O1051" t="s">
        <v>34</v>
      </c>
      <c r="P1051" t="s">
        <v>35</v>
      </c>
      <c r="Q1051" s="1">
        <v>43679</v>
      </c>
      <c r="R1051" s="6">
        <f>Data_Table[[#This Row],[Shipping Date]]-Data_Table[[#This Row],[Order Date]]</f>
        <v>2</v>
      </c>
      <c r="S1051" s="10">
        <v>1.84</v>
      </c>
      <c r="T1051" s="10">
        <v>2.88</v>
      </c>
      <c r="U1051" s="10">
        <v>1.04</v>
      </c>
      <c r="V1051">
        <v>11</v>
      </c>
      <c r="W1051" s="5">
        <v>20.239999999999998</v>
      </c>
      <c r="X1051" s="3">
        <v>0.09</v>
      </c>
      <c r="Y1051" s="5">
        <v>1.82</v>
      </c>
      <c r="Z1051" s="5">
        <v>18.420000000000002</v>
      </c>
      <c r="AA1051" s="5">
        <v>1.49</v>
      </c>
      <c r="AB1051" s="5">
        <v>19.91</v>
      </c>
    </row>
    <row r="1052" spans="1:28">
      <c r="A1052" t="s">
        <v>2322</v>
      </c>
      <c r="B1052" s="1">
        <v>43677</v>
      </c>
      <c r="C1052" s="6">
        <f t="shared" si="48"/>
        <v>2019</v>
      </c>
      <c r="D1052" s="9" t="str">
        <f t="shared" si="49"/>
        <v>Q3</v>
      </c>
      <c r="E1052" s="7">
        <f t="shared" si="50"/>
        <v>7</v>
      </c>
      <c r="F1052" t="s">
        <v>2323</v>
      </c>
      <c r="G1052" t="s">
        <v>1056</v>
      </c>
      <c r="H1052" t="s">
        <v>39</v>
      </c>
      <c r="I1052" t="s">
        <v>39</v>
      </c>
      <c r="J1052" t="s">
        <v>72</v>
      </c>
      <c r="K1052" t="s">
        <v>70</v>
      </c>
      <c r="L1052" t="s">
        <v>31</v>
      </c>
      <c r="M1052" t="s">
        <v>289</v>
      </c>
      <c r="N1052" t="s">
        <v>57</v>
      </c>
      <c r="O1052" t="s">
        <v>41</v>
      </c>
      <c r="P1052" t="s">
        <v>35</v>
      </c>
      <c r="Q1052" s="1">
        <v>43698</v>
      </c>
      <c r="R1052" s="6">
        <f>Data_Table[[#This Row],[Shipping Date]]-Data_Table[[#This Row],[Order Date]]</f>
        <v>21</v>
      </c>
      <c r="S1052" s="10">
        <v>6.39</v>
      </c>
      <c r="T1052" s="10">
        <v>19.98</v>
      </c>
      <c r="U1052" s="10">
        <v>13.59</v>
      </c>
      <c r="V1052">
        <v>43</v>
      </c>
      <c r="W1052" s="5">
        <v>274.77</v>
      </c>
      <c r="X1052" s="3">
        <v>0.1</v>
      </c>
      <c r="Y1052" s="5">
        <v>27.48</v>
      </c>
      <c r="Z1052" s="5">
        <v>247.29</v>
      </c>
      <c r="AA1052" s="5">
        <v>4</v>
      </c>
      <c r="AB1052" s="5">
        <v>251.29</v>
      </c>
    </row>
    <row r="1053" spans="1:28">
      <c r="A1053" t="s">
        <v>2324</v>
      </c>
      <c r="B1053" s="1">
        <v>43749</v>
      </c>
      <c r="C1053" s="6">
        <f t="shared" si="48"/>
        <v>2019</v>
      </c>
      <c r="D1053" s="9" t="str">
        <f t="shared" si="49"/>
        <v>Q4</v>
      </c>
      <c r="E1053" s="7">
        <f t="shared" si="50"/>
        <v>10</v>
      </c>
      <c r="F1053" t="s">
        <v>2325</v>
      </c>
      <c r="G1053" t="s">
        <v>1059</v>
      </c>
      <c r="H1053" t="s">
        <v>45</v>
      </c>
      <c r="I1053" t="s">
        <v>45</v>
      </c>
      <c r="J1053" t="s">
        <v>72</v>
      </c>
      <c r="K1053" t="s">
        <v>90</v>
      </c>
      <c r="L1053" t="s">
        <v>31</v>
      </c>
      <c r="M1053" t="s">
        <v>293</v>
      </c>
      <c r="N1053" t="s">
        <v>33</v>
      </c>
      <c r="O1053" t="s">
        <v>51</v>
      </c>
      <c r="P1053" t="s">
        <v>35</v>
      </c>
      <c r="Q1053" s="1">
        <v>43787</v>
      </c>
      <c r="R1053" s="6">
        <f>Data_Table[[#This Row],[Shipping Date]]-Data_Table[[#This Row],[Order Date]]</f>
        <v>38</v>
      </c>
      <c r="S1053" s="10">
        <v>2.4500000000000002</v>
      </c>
      <c r="T1053" s="10">
        <v>3.89</v>
      </c>
      <c r="U1053" s="10">
        <v>1.44</v>
      </c>
      <c r="V1053">
        <v>2</v>
      </c>
      <c r="W1053" s="5">
        <v>4.9000000000000004</v>
      </c>
      <c r="X1053" s="3">
        <v>7.0000000000000007E-2</v>
      </c>
      <c r="Y1053" s="5">
        <v>0.34</v>
      </c>
      <c r="Z1053" s="5">
        <v>4.5599999999999996</v>
      </c>
      <c r="AA1053" s="5">
        <v>7.01</v>
      </c>
      <c r="AB1053" s="5">
        <v>11.57</v>
      </c>
    </row>
    <row r="1054" spans="1:28">
      <c r="A1054" t="s">
        <v>2326</v>
      </c>
      <c r="B1054" s="1">
        <v>43749</v>
      </c>
      <c r="C1054" s="6">
        <f t="shared" si="48"/>
        <v>2019</v>
      </c>
      <c r="D1054" s="9" t="str">
        <f t="shared" si="49"/>
        <v>Q4</v>
      </c>
      <c r="E1054" s="7">
        <f t="shared" si="50"/>
        <v>10</v>
      </c>
      <c r="F1054" t="s">
        <v>2327</v>
      </c>
      <c r="G1054" t="s">
        <v>1062</v>
      </c>
      <c r="H1054" t="s">
        <v>27</v>
      </c>
      <c r="I1054" t="s">
        <v>28</v>
      </c>
      <c r="J1054" t="s">
        <v>72</v>
      </c>
      <c r="K1054" t="s">
        <v>90</v>
      </c>
      <c r="L1054" t="s">
        <v>31</v>
      </c>
      <c r="M1054" t="s">
        <v>297</v>
      </c>
      <c r="N1054" t="s">
        <v>50</v>
      </c>
      <c r="O1054" t="s">
        <v>58</v>
      </c>
      <c r="P1054" t="s">
        <v>35</v>
      </c>
      <c r="Q1054" s="1">
        <v>43792</v>
      </c>
      <c r="R1054" s="6">
        <f>Data_Table[[#This Row],[Shipping Date]]-Data_Table[[#This Row],[Order Date]]</f>
        <v>43</v>
      </c>
      <c r="S1054" s="10">
        <v>67.73</v>
      </c>
      <c r="T1054" s="10">
        <v>165.2</v>
      </c>
      <c r="U1054" s="10">
        <v>97.47</v>
      </c>
      <c r="V1054">
        <v>6</v>
      </c>
      <c r="W1054" s="5">
        <v>406.38</v>
      </c>
      <c r="X1054" s="3">
        <v>0.09</v>
      </c>
      <c r="Y1054" s="5">
        <v>36.57</v>
      </c>
      <c r="Z1054" s="5">
        <v>369.81</v>
      </c>
      <c r="AA1054" s="5">
        <v>19.989999999999998</v>
      </c>
      <c r="AB1054" s="5">
        <v>389.8</v>
      </c>
    </row>
    <row r="1055" spans="1:28">
      <c r="A1055" t="s">
        <v>2328</v>
      </c>
      <c r="B1055" s="1">
        <v>43751</v>
      </c>
      <c r="C1055" s="6">
        <f t="shared" si="48"/>
        <v>2019</v>
      </c>
      <c r="D1055" s="9" t="str">
        <f t="shared" si="49"/>
        <v>Q4</v>
      </c>
      <c r="E1055" s="7">
        <f t="shared" si="50"/>
        <v>10</v>
      </c>
      <c r="F1055" t="s">
        <v>1620</v>
      </c>
      <c r="G1055" t="s">
        <v>1065</v>
      </c>
      <c r="H1055" t="s">
        <v>39</v>
      </c>
      <c r="I1055" t="s">
        <v>39</v>
      </c>
      <c r="J1055" t="s">
        <v>29</v>
      </c>
      <c r="K1055" t="s">
        <v>30</v>
      </c>
      <c r="L1055" t="s">
        <v>73</v>
      </c>
      <c r="M1055" t="s">
        <v>301</v>
      </c>
      <c r="N1055" t="s">
        <v>57</v>
      </c>
      <c r="O1055" t="s">
        <v>51</v>
      </c>
      <c r="P1055" t="s">
        <v>35</v>
      </c>
      <c r="Q1055" s="1">
        <v>43781</v>
      </c>
      <c r="R1055" s="6">
        <f>Data_Table[[#This Row],[Shipping Date]]-Data_Table[[#This Row],[Order Date]]</f>
        <v>30</v>
      </c>
      <c r="S1055" s="10">
        <v>62.4</v>
      </c>
      <c r="T1055" s="10">
        <v>155.99</v>
      </c>
      <c r="U1055" s="10">
        <v>93.59</v>
      </c>
      <c r="V1055">
        <v>48</v>
      </c>
      <c r="W1055" s="5">
        <v>2995.2</v>
      </c>
      <c r="X1055" s="3">
        <v>0.04</v>
      </c>
      <c r="Y1055" s="5">
        <v>119.81</v>
      </c>
      <c r="Z1055" s="5">
        <v>2875.39</v>
      </c>
      <c r="AA1055" s="5">
        <v>8.08</v>
      </c>
      <c r="AB1055" s="5">
        <v>2883.47</v>
      </c>
    </row>
    <row r="1056" spans="1:28">
      <c r="A1056" t="s">
        <v>2329</v>
      </c>
      <c r="B1056" s="1">
        <v>43751</v>
      </c>
      <c r="C1056" s="6">
        <f t="shared" si="48"/>
        <v>2019</v>
      </c>
      <c r="D1056" s="9" t="str">
        <f t="shared" si="49"/>
        <v>Q4</v>
      </c>
      <c r="E1056" s="7">
        <f t="shared" si="50"/>
        <v>10</v>
      </c>
      <c r="F1056" t="s">
        <v>2330</v>
      </c>
      <c r="G1056" t="s">
        <v>1068</v>
      </c>
      <c r="H1056" t="s">
        <v>45</v>
      </c>
      <c r="I1056" t="s">
        <v>45</v>
      </c>
      <c r="J1056" t="s">
        <v>29</v>
      </c>
      <c r="K1056" t="s">
        <v>30</v>
      </c>
      <c r="L1056" t="s">
        <v>73</v>
      </c>
      <c r="M1056" t="s">
        <v>305</v>
      </c>
      <c r="N1056" t="s">
        <v>33</v>
      </c>
      <c r="O1056" t="s">
        <v>34</v>
      </c>
      <c r="P1056" t="s">
        <v>35</v>
      </c>
      <c r="Q1056" s="1">
        <v>43762</v>
      </c>
      <c r="R1056" s="6">
        <f>Data_Table[[#This Row],[Shipping Date]]-Data_Table[[#This Row],[Order Date]]</f>
        <v>11</v>
      </c>
      <c r="S1056" s="10">
        <v>3.4</v>
      </c>
      <c r="T1056" s="10">
        <v>5.4</v>
      </c>
      <c r="U1056" s="10">
        <v>2</v>
      </c>
      <c r="V1056">
        <v>8</v>
      </c>
      <c r="W1056" s="5">
        <v>27.2</v>
      </c>
      <c r="X1056" s="3">
        <v>0.08</v>
      </c>
      <c r="Y1056" s="5">
        <v>2.1800000000000002</v>
      </c>
      <c r="Z1056" s="5">
        <v>25.02</v>
      </c>
      <c r="AA1056" s="5">
        <v>7.78</v>
      </c>
      <c r="AB1056" s="5">
        <v>32.799999999999997</v>
      </c>
    </row>
    <row r="1057" spans="1:28">
      <c r="A1057" t="s">
        <v>2331</v>
      </c>
      <c r="B1057" s="1">
        <v>43810</v>
      </c>
      <c r="C1057" s="6">
        <f t="shared" si="48"/>
        <v>2019</v>
      </c>
      <c r="D1057" s="9" t="str">
        <f t="shared" si="49"/>
        <v>Q4</v>
      </c>
      <c r="E1057" s="7">
        <f t="shared" si="50"/>
        <v>12</v>
      </c>
      <c r="F1057" t="s">
        <v>2332</v>
      </c>
      <c r="G1057" t="s">
        <v>1071</v>
      </c>
      <c r="H1057" t="s">
        <v>27</v>
      </c>
      <c r="I1057" t="s">
        <v>28</v>
      </c>
      <c r="J1057" t="s">
        <v>107</v>
      </c>
      <c r="K1057" t="s">
        <v>90</v>
      </c>
      <c r="L1057" t="s">
        <v>48</v>
      </c>
      <c r="M1057" t="s">
        <v>309</v>
      </c>
      <c r="N1057" t="s">
        <v>33</v>
      </c>
      <c r="O1057" t="s">
        <v>41</v>
      </c>
      <c r="P1057" t="s">
        <v>35</v>
      </c>
      <c r="Q1057" s="1">
        <v>43864</v>
      </c>
      <c r="R1057" s="6">
        <f>Data_Table[[#This Row],[Shipping Date]]-Data_Table[[#This Row],[Order Date]]</f>
        <v>54</v>
      </c>
      <c r="S1057" s="10">
        <v>5.33</v>
      </c>
      <c r="T1057" s="10">
        <v>8.6</v>
      </c>
      <c r="U1057" s="10">
        <v>3.27</v>
      </c>
      <c r="V1057">
        <v>6</v>
      </c>
      <c r="W1057" s="5">
        <v>31.98</v>
      </c>
      <c r="X1057" s="3">
        <v>0.04</v>
      </c>
      <c r="Y1057" s="5">
        <v>1.28</v>
      </c>
      <c r="Z1057" s="5">
        <v>30.7</v>
      </c>
      <c r="AA1057" s="5">
        <v>6.19</v>
      </c>
      <c r="AB1057" s="5">
        <v>36.89</v>
      </c>
    </row>
    <row r="1058" spans="1:28">
      <c r="A1058" t="s">
        <v>2333</v>
      </c>
      <c r="B1058" s="1">
        <v>43810</v>
      </c>
      <c r="C1058" s="6">
        <f t="shared" si="48"/>
        <v>2019</v>
      </c>
      <c r="D1058" s="9" t="str">
        <f t="shared" si="49"/>
        <v>Q4</v>
      </c>
      <c r="E1058" s="7">
        <f t="shared" si="50"/>
        <v>12</v>
      </c>
      <c r="F1058" t="s">
        <v>2334</v>
      </c>
      <c r="G1058" t="s">
        <v>1074</v>
      </c>
      <c r="H1058" t="s">
        <v>39</v>
      </c>
      <c r="I1058" t="s">
        <v>39</v>
      </c>
      <c r="J1058" t="s">
        <v>107</v>
      </c>
      <c r="K1058" t="s">
        <v>90</v>
      </c>
      <c r="L1058" t="s">
        <v>48</v>
      </c>
      <c r="M1058" t="s">
        <v>313</v>
      </c>
      <c r="N1058" t="s">
        <v>50</v>
      </c>
      <c r="O1058" t="s">
        <v>51</v>
      </c>
      <c r="P1058" t="s">
        <v>35</v>
      </c>
      <c r="Q1058" s="1">
        <v>43823</v>
      </c>
      <c r="R1058" s="6">
        <f>Data_Table[[#This Row],[Shipping Date]]-Data_Table[[#This Row],[Order Date]]</f>
        <v>13</v>
      </c>
      <c r="S1058" s="10">
        <v>2.29</v>
      </c>
      <c r="T1058" s="10">
        <v>3.58</v>
      </c>
      <c r="U1058" s="10">
        <v>1.29</v>
      </c>
      <c r="V1058">
        <v>30</v>
      </c>
      <c r="W1058" s="5">
        <v>68.7</v>
      </c>
      <c r="X1058" s="3">
        <v>0.01</v>
      </c>
      <c r="Y1058" s="5">
        <v>0.69</v>
      </c>
      <c r="Z1058" s="5">
        <v>68.010000000000005</v>
      </c>
      <c r="AA1058" s="5">
        <v>1.63</v>
      </c>
      <c r="AB1058" s="5">
        <v>69.64</v>
      </c>
    </row>
    <row r="1059" spans="1:28">
      <c r="A1059" t="s">
        <v>2335</v>
      </c>
      <c r="B1059" s="1">
        <v>43834</v>
      </c>
      <c r="C1059" s="6">
        <f t="shared" si="48"/>
        <v>2020</v>
      </c>
      <c r="D1059" s="9" t="str">
        <f t="shared" si="49"/>
        <v>Q1</v>
      </c>
      <c r="E1059" s="7">
        <f t="shared" si="50"/>
        <v>1</v>
      </c>
      <c r="F1059" t="s">
        <v>2336</v>
      </c>
      <c r="G1059" t="s">
        <v>1077</v>
      </c>
      <c r="H1059" t="s">
        <v>45</v>
      </c>
      <c r="I1059" t="s">
        <v>45</v>
      </c>
      <c r="J1059" t="s">
        <v>72</v>
      </c>
      <c r="K1059" t="s">
        <v>116</v>
      </c>
      <c r="L1059" t="s">
        <v>73</v>
      </c>
      <c r="M1059" t="s">
        <v>317</v>
      </c>
      <c r="N1059" t="s">
        <v>33</v>
      </c>
      <c r="O1059" t="s">
        <v>58</v>
      </c>
      <c r="P1059" t="s">
        <v>35</v>
      </c>
      <c r="Q1059" s="1">
        <v>43839</v>
      </c>
      <c r="R1059" s="6">
        <f>Data_Table[[#This Row],[Shipping Date]]-Data_Table[[#This Row],[Order Date]]</f>
        <v>5</v>
      </c>
      <c r="S1059" s="10">
        <v>3.52</v>
      </c>
      <c r="T1059" s="10">
        <v>5.58</v>
      </c>
      <c r="U1059" s="10">
        <v>2.06</v>
      </c>
      <c r="V1059">
        <v>49</v>
      </c>
      <c r="W1059" s="5">
        <v>172.48</v>
      </c>
      <c r="X1059" s="3">
        <v>0.02</v>
      </c>
      <c r="Y1059" s="5">
        <v>3.45</v>
      </c>
      <c r="Z1059" s="5">
        <v>169.03</v>
      </c>
      <c r="AA1059" s="5">
        <v>2.99</v>
      </c>
      <c r="AB1059" s="5">
        <v>172.02</v>
      </c>
    </row>
    <row r="1060" spans="1:28">
      <c r="A1060" t="s">
        <v>2337</v>
      </c>
      <c r="B1060" s="1">
        <v>43834</v>
      </c>
      <c r="C1060" s="6">
        <f t="shared" si="48"/>
        <v>2020</v>
      </c>
      <c r="D1060" s="9" t="str">
        <f t="shared" si="49"/>
        <v>Q1</v>
      </c>
      <c r="E1060" s="7">
        <f t="shared" si="50"/>
        <v>1</v>
      </c>
      <c r="F1060" t="s">
        <v>2338</v>
      </c>
      <c r="G1060" t="s">
        <v>1080</v>
      </c>
      <c r="H1060" t="s">
        <v>39</v>
      </c>
      <c r="I1060" t="s">
        <v>39</v>
      </c>
      <c r="J1060" t="s">
        <v>72</v>
      </c>
      <c r="K1060" t="s">
        <v>116</v>
      </c>
      <c r="L1060" t="s">
        <v>73</v>
      </c>
      <c r="M1060" t="s">
        <v>321</v>
      </c>
      <c r="N1060" t="s">
        <v>33</v>
      </c>
      <c r="O1060" t="s">
        <v>34</v>
      </c>
      <c r="P1060" t="s">
        <v>35</v>
      </c>
      <c r="Q1060" s="1">
        <v>43838</v>
      </c>
      <c r="R1060" s="6">
        <f>Data_Table[[#This Row],[Shipping Date]]-Data_Table[[#This Row],[Order Date]]</f>
        <v>4</v>
      </c>
      <c r="S1060" s="10">
        <v>22.18</v>
      </c>
      <c r="T1060" s="10">
        <v>54.1</v>
      </c>
      <c r="U1060" s="10">
        <v>31.92</v>
      </c>
      <c r="V1060">
        <v>42</v>
      </c>
      <c r="W1060" s="5">
        <v>931.56</v>
      </c>
      <c r="X1060" s="3">
        <v>0.02</v>
      </c>
      <c r="Y1060" s="5">
        <v>18.63</v>
      </c>
      <c r="Z1060" s="5">
        <v>912.93</v>
      </c>
      <c r="AA1060" s="5">
        <v>19.989999999999998</v>
      </c>
      <c r="AB1060" s="5">
        <v>932.92</v>
      </c>
    </row>
    <row r="1061" spans="1:28">
      <c r="A1061" t="s">
        <v>2339</v>
      </c>
      <c r="B1061" s="1">
        <v>43840</v>
      </c>
      <c r="C1061" s="6">
        <f t="shared" si="48"/>
        <v>2020</v>
      </c>
      <c r="D1061" s="9" t="str">
        <f t="shared" si="49"/>
        <v>Q1</v>
      </c>
      <c r="E1061" s="7">
        <f t="shared" si="50"/>
        <v>1</v>
      </c>
      <c r="F1061" t="s">
        <v>2340</v>
      </c>
      <c r="G1061" t="s">
        <v>1083</v>
      </c>
      <c r="H1061" t="s">
        <v>45</v>
      </c>
      <c r="I1061" t="s">
        <v>45</v>
      </c>
      <c r="J1061" t="s">
        <v>107</v>
      </c>
      <c r="K1061" t="s">
        <v>125</v>
      </c>
      <c r="L1061" t="s">
        <v>31</v>
      </c>
      <c r="M1061" t="s">
        <v>324</v>
      </c>
      <c r="N1061" t="s">
        <v>50</v>
      </c>
      <c r="O1061" t="s">
        <v>41</v>
      </c>
      <c r="P1061" t="s">
        <v>52</v>
      </c>
      <c r="Q1061" s="1">
        <v>43891</v>
      </c>
      <c r="R1061" s="6">
        <f>Data_Table[[#This Row],[Shipping Date]]-Data_Table[[#This Row],[Order Date]]</f>
        <v>51</v>
      </c>
      <c r="S1061" s="10">
        <v>3.4</v>
      </c>
      <c r="T1061" s="10">
        <v>5.4</v>
      </c>
      <c r="U1061" s="10">
        <v>2</v>
      </c>
      <c r="V1061">
        <v>9</v>
      </c>
      <c r="W1061" s="5">
        <v>30.6</v>
      </c>
      <c r="X1061" s="3">
        <v>0.09</v>
      </c>
      <c r="Y1061" s="5">
        <v>2.75</v>
      </c>
      <c r="Z1061" s="5">
        <v>27.85</v>
      </c>
      <c r="AA1061" s="5">
        <v>7.78</v>
      </c>
      <c r="AB1061" s="5">
        <v>35.630000000000003</v>
      </c>
    </row>
    <row r="1062" spans="1:28">
      <c r="A1062" t="s">
        <v>2341</v>
      </c>
      <c r="B1062" s="1">
        <v>43840</v>
      </c>
      <c r="C1062" s="6">
        <f t="shared" si="48"/>
        <v>2020</v>
      </c>
      <c r="D1062" s="9" t="str">
        <f t="shared" si="49"/>
        <v>Q1</v>
      </c>
      <c r="E1062" s="7">
        <f t="shared" si="50"/>
        <v>1</v>
      </c>
      <c r="F1062" t="s">
        <v>2342</v>
      </c>
      <c r="G1062" t="s">
        <v>1086</v>
      </c>
      <c r="H1062" t="s">
        <v>27</v>
      </c>
      <c r="I1062" t="s">
        <v>28</v>
      </c>
      <c r="J1062" t="s">
        <v>107</v>
      </c>
      <c r="K1062" t="s">
        <v>125</v>
      </c>
      <c r="L1062" t="s">
        <v>31</v>
      </c>
      <c r="M1062" t="s">
        <v>328</v>
      </c>
      <c r="N1062" t="s">
        <v>57</v>
      </c>
      <c r="O1062" t="s">
        <v>51</v>
      </c>
      <c r="P1062" t="s">
        <v>35</v>
      </c>
      <c r="Q1062" s="1">
        <v>43894</v>
      </c>
      <c r="R1062" s="6">
        <f>Data_Table[[#This Row],[Shipping Date]]-Data_Table[[#This Row],[Order Date]]</f>
        <v>54</v>
      </c>
      <c r="S1062" s="10">
        <v>0.94</v>
      </c>
      <c r="T1062" s="10">
        <v>2.08</v>
      </c>
      <c r="U1062" s="10">
        <v>1.1399999999999999</v>
      </c>
      <c r="V1062">
        <v>43</v>
      </c>
      <c r="W1062" s="5">
        <v>40.42</v>
      </c>
      <c r="X1062" s="3">
        <v>0.05</v>
      </c>
      <c r="Y1062" s="5">
        <v>2.02</v>
      </c>
      <c r="Z1062" s="5">
        <v>38.4</v>
      </c>
      <c r="AA1062" s="5">
        <v>2.56</v>
      </c>
      <c r="AB1062" s="5">
        <v>40.96</v>
      </c>
    </row>
    <row r="1063" spans="1:28">
      <c r="A1063" t="s">
        <v>2343</v>
      </c>
      <c r="B1063" s="1">
        <v>43868</v>
      </c>
      <c r="C1063" s="6">
        <f t="shared" si="48"/>
        <v>2020</v>
      </c>
      <c r="D1063" s="9" t="str">
        <f t="shared" si="49"/>
        <v>Q1</v>
      </c>
      <c r="E1063" s="7">
        <f t="shared" si="50"/>
        <v>2</v>
      </c>
      <c r="F1063" t="s">
        <v>1729</v>
      </c>
      <c r="G1063" t="s">
        <v>1089</v>
      </c>
      <c r="H1063" t="s">
        <v>27</v>
      </c>
      <c r="I1063" t="s">
        <v>28</v>
      </c>
      <c r="J1063" t="s">
        <v>29</v>
      </c>
      <c r="K1063" t="s">
        <v>90</v>
      </c>
      <c r="L1063" t="s">
        <v>48</v>
      </c>
      <c r="M1063" t="s">
        <v>332</v>
      </c>
      <c r="N1063" t="s">
        <v>50</v>
      </c>
      <c r="O1063" t="s">
        <v>58</v>
      </c>
      <c r="P1063" t="s">
        <v>35</v>
      </c>
      <c r="Q1063" s="1">
        <v>43922</v>
      </c>
      <c r="R1063" s="6">
        <f>Data_Table[[#This Row],[Shipping Date]]-Data_Table[[#This Row],[Order Date]]</f>
        <v>54</v>
      </c>
      <c r="S1063" s="10">
        <v>377.99</v>
      </c>
      <c r="T1063" s="10">
        <v>599.99</v>
      </c>
      <c r="U1063" s="10">
        <v>222</v>
      </c>
      <c r="V1063">
        <v>48</v>
      </c>
      <c r="W1063" s="5">
        <v>18143.52</v>
      </c>
      <c r="X1063" s="3">
        <v>0.08</v>
      </c>
      <c r="Y1063" s="5">
        <v>1451.48</v>
      </c>
      <c r="Z1063" s="5">
        <v>16692.04</v>
      </c>
      <c r="AA1063" s="5">
        <v>24.49</v>
      </c>
      <c r="AB1063" s="5">
        <v>16716.53</v>
      </c>
    </row>
    <row r="1064" spans="1:28">
      <c r="A1064" t="s">
        <v>2344</v>
      </c>
      <c r="B1064" s="1">
        <v>43868</v>
      </c>
      <c r="C1064" s="6">
        <f t="shared" si="48"/>
        <v>2020</v>
      </c>
      <c r="D1064" s="9" t="str">
        <f t="shared" si="49"/>
        <v>Q1</v>
      </c>
      <c r="E1064" s="7">
        <f t="shared" si="50"/>
        <v>2</v>
      </c>
      <c r="F1064" t="s">
        <v>1797</v>
      </c>
      <c r="G1064" t="s">
        <v>1092</v>
      </c>
      <c r="H1064" t="s">
        <v>39</v>
      </c>
      <c r="I1064" t="s">
        <v>39</v>
      </c>
      <c r="J1064" t="s">
        <v>29</v>
      </c>
      <c r="K1064" t="s">
        <v>90</v>
      </c>
      <c r="L1064" t="s">
        <v>48</v>
      </c>
      <c r="M1064" t="s">
        <v>336</v>
      </c>
      <c r="N1064" t="s">
        <v>57</v>
      </c>
      <c r="O1064" t="s">
        <v>58</v>
      </c>
      <c r="P1064" t="s">
        <v>52</v>
      </c>
      <c r="Q1064" s="1">
        <v>43919</v>
      </c>
      <c r="R1064" s="6">
        <f>Data_Table[[#This Row],[Shipping Date]]-Data_Table[[#This Row],[Order Date]]</f>
        <v>51</v>
      </c>
      <c r="S1064" s="10">
        <v>2.59</v>
      </c>
      <c r="T1064" s="10">
        <v>3.98</v>
      </c>
      <c r="U1064" s="10">
        <v>1.39</v>
      </c>
      <c r="V1064">
        <v>11</v>
      </c>
      <c r="W1064" s="5">
        <v>28.49</v>
      </c>
      <c r="X1064" s="3">
        <v>0.1</v>
      </c>
      <c r="Y1064" s="5">
        <v>2.85</v>
      </c>
      <c r="Z1064" s="5">
        <v>25.64</v>
      </c>
      <c r="AA1064" s="5">
        <v>2.97</v>
      </c>
      <c r="AB1064" s="5">
        <v>28.61</v>
      </c>
    </row>
    <row r="1065" spans="1:28">
      <c r="A1065" t="s">
        <v>2345</v>
      </c>
      <c r="B1065" s="1">
        <v>43957</v>
      </c>
      <c r="C1065" s="6">
        <f t="shared" si="48"/>
        <v>2020</v>
      </c>
      <c r="D1065" s="9" t="str">
        <f t="shared" si="49"/>
        <v>Q2</v>
      </c>
      <c r="E1065" s="7">
        <f t="shared" si="50"/>
        <v>5</v>
      </c>
      <c r="F1065" t="s">
        <v>2346</v>
      </c>
      <c r="G1065" t="s">
        <v>1095</v>
      </c>
      <c r="H1065" t="s">
        <v>45</v>
      </c>
      <c r="I1065" t="s">
        <v>45</v>
      </c>
      <c r="J1065" t="s">
        <v>107</v>
      </c>
      <c r="K1065" t="s">
        <v>30</v>
      </c>
      <c r="L1065" t="s">
        <v>31</v>
      </c>
      <c r="M1065" t="s">
        <v>340</v>
      </c>
      <c r="N1065" t="s">
        <v>33</v>
      </c>
      <c r="O1065" t="s">
        <v>58</v>
      </c>
      <c r="P1065" t="s">
        <v>35</v>
      </c>
      <c r="Q1065" s="1">
        <v>43977</v>
      </c>
      <c r="R1065" s="6">
        <f>Data_Table[[#This Row],[Shipping Date]]-Data_Table[[#This Row],[Order Date]]</f>
        <v>20</v>
      </c>
      <c r="S1065" s="10">
        <v>2.2599999999999998</v>
      </c>
      <c r="T1065" s="10">
        <v>3.58</v>
      </c>
      <c r="U1065" s="10">
        <v>1.32</v>
      </c>
      <c r="V1065">
        <v>25</v>
      </c>
      <c r="W1065" s="5">
        <v>56.5</v>
      </c>
      <c r="X1065" s="3">
        <v>0</v>
      </c>
      <c r="Y1065" s="5">
        <v>0</v>
      </c>
      <c r="Z1065" s="5">
        <v>56.5</v>
      </c>
      <c r="AA1065" s="5">
        <v>5.47</v>
      </c>
      <c r="AB1065" s="5">
        <v>61.97</v>
      </c>
    </row>
    <row r="1066" spans="1:28">
      <c r="A1066" t="s">
        <v>2347</v>
      </c>
      <c r="B1066" s="1">
        <v>43957</v>
      </c>
      <c r="C1066" s="6">
        <f t="shared" si="48"/>
        <v>2020</v>
      </c>
      <c r="D1066" s="9" t="str">
        <f t="shared" si="49"/>
        <v>Q2</v>
      </c>
      <c r="E1066" s="7">
        <f t="shared" si="50"/>
        <v>5</v>
      </c>
      <c r="F1066" t="s">
        <v>2348</v>
      </c>
      <c r="G1066" t="s">
        <v>1098</v>
      </c>
      <c r="H1066" t="s">
        <v>27</v>
      </c>
      <c r="I1066" t="s">
        <v>28</v>
      </c>
      <c r="J1066" t="s">
        <v>107</v>
      </c>
      <c r="K1066" t="s">
        <v>30</v>
      </c>
      <c r="L1066" t="s">
        <v>31</v>
      </c>
      <c r="M1066" t="s">
        <v>344</v>
      </c>
      <c r="N1066" t="s">
        <v>57</v>
      </c>
      <c r="O1066" t="s">
        <v>41</v>
      </c>
      <c r="P1066" t="s">
        <v>35</v>
      </c>
      <c r="Q1066" s="1">
        <v>43978</v>
      </c>
      <c r="R1066" s="6">
        <f>Data_Table[[#This Row],[Shipping Date]]-Data_Table[[#This Row],[Order Date]]</f>
        <v>21</v>
      </c>
      <c r="S1066" s="10">
        <v>0.87</v>
      </c>
      <c r="T1066" s="10">
        <v>1.81</v>
      </c>
      <c r="U1066" s="10">
        <v>0.94</v>
      </c>
      <c r="V1066">
        <v>45</v>
      </c>
      <c r="W1066" s="5">
        <v>39.15</v>
      </c>
      <c r="X1066" s="3">
        <v>0.08</v>
      </c>
      <c r="Y1066" s="5">
        <v>3.13</v>
      </c>
      <c r="Z1066" s="5">
        <v>36.020000000000003</v>
      </c>
      <c r="AA1066" s="5">
        <v>0.75</v>
      </c>
      <c r="AB1066" s="5">
        <v>36.770000000000003</v>
      </c>
    </row>
    <row r="1067" spans="1:28">
      <c r="A1067" t="s">
        <v>2349</v>
      </c>
      <c r="B1067" s="1">
        <v>44011</v>
      </c>
      <c r="C1067" s="6">
        <f t="shared" si="48"/>
        <v>2020</v>
      </c>
      <c r="D1067" s="9" t="str">
        <f t="shared" si="49"/>
        <v>Q2</v>
      </c>
      <c r="E1067" s="7">
        <f t="shared" si="50"/>
        <v>6</v>
      </c>
      <c r="F1067" t="s">
        <v>2350</v>
      </c>
      <c r="G1067" t="s">
        <v>1101</v>
      </c>
      <c r="H1067" t="s">
        <v>39</v>
      </c>
      <c r="I1067" t="s">
        <v>39</v>
      </c>
      <c r="J1067" t="s">
        <v>107</v>
      </c>
      <c r="K1067" t="s">
        <v>150</v>
      </c>
      <c r="L1067" t="s">
        <v>31</v>
      </c>
      <c r="M1067" t="s">
        <v>348</v>
      </c>
      <c r="N1067" t="s">
        <v>33</v>
      </c>
      <c r="O1067" t="s">
        <v>34</v>
      </c>
      <c r="P1067" t="s">
        <v>35</v>
      </c>
      <c r="Q1067" s="1">
        <v>44062</v>
      </c>
      <c r="R1067" s="6">
        <f>Data_Table[[#This Row],[Shipping Date]]-Data_Table[[#This Row],[Order Date]]</f>
        <v>51</v>
      </c>
      <c r="S1067" s="10">
        <v>4.53</v>
      </c>
      <c r="T1067" s="10">
        <v>7.3</v>
      </c>
      <c r="U1067" s="10">
        <v>2.77</v>
      </c>
      <c r="V1067">
        <v>50</v>
      </c>
      <c r="W1067" s="5">
        <v>226.5</v>
      </c>
      <c r="X1067" s="3">
        <v>0.02</v>
      </c>
      <c r="Y1067" s="5">
        <v>4.53</v>
      </c>
      <c r="Z1067" s="5">
        <v>221.97</v>
      </c>
      <c r="AA1067" s="5">
        <v>7.72</v>
      </c>
      <c r="AB1067" s="5">
        <v>229.69</v>
      </c>
    </row>
    <row r="1068" spans="1:28">
      <c r="A1068" t="s">
        <v>2351</v>
      </c>
      <c r="B1068" s="1">
        <v>44011</v>
      </c>
      <c r="C1068" s="6">
        <f t="shared" si="48"/>
        <v>2020</v>
      </c>
      <c r="D1068" s="9" t="str">
        <f t="shared" si="49"/>
        <v>Q2</v>
      </c>
      <c r="E1068" s="7">
        <f t="shared" si="50"/>
        <v>6</v>
      </c>
      <c r="F1068" t="s">
        <v>2352</v>
      </c>
      <c r="G1068" t="s">
        <v>1104</v>
      </c>
      <c r="H1068" t="s">
        <v>45</v>
      </c>
      <c r="I1068" t="s">
        <v>45</v>
      </c>
      <c r="J1068" t="s">
        <v>107</v>
      </c>
      <c r="K1068" t="s">
        <v>150</v>
      </c>
      <c r="L1068" t="s">
        <v>31</v>
      </c>
      <c r="M1068" t="s">
        <v>352</v>
      </c>
      <c r="N1068" t="s">
        <v>33</v>
      </c>
      <c r="O1068" t="s">
        <v>41</v>
      </c>
      <c r="P1068" t="s">
        <v>35</v>
      </c>
      <c r="Q1068" s="1">
        <v>44051</v>
      </c>
      <c r="R1068" s="6">
        <f>Data_Table[[#This Row],[Shipping Date]]-Data_Table[[#This Row],[Order Date]]</f>
        <v>40</v>
      </c>
      <c r="S1068" s="10">
        <v>1.53</v>
      </c>
      <c r="T1068" s="10">
        <v>2.4700000000000002</v>
      </c>
      <c r="U1068" s="10">
        <v>0.94</v>
      </c>
      <c r="V1068">
        <v>43</v>
      </c>
      <c r="W1068" s="5">
        <v>65.790000000000006</v>
      </c>
      <c r="X1068" s="3">
        <v>0.02</v>
      </c>
      <c r="Y1068" s="5">
        <v>1.32</v>
      </c>
      <c r="Z1068" s="5">
        <v>64.47</v>
      </c>
      <c r="AA1068" s="5">
        <v>1.02</v>
      </c>
      <c r="AB1068" s="5">
        <v>65.489999999999995</v>
      </c>
    </row>
    <row r="1069" spans="1:28">
      <c r="A1069" t="s">
        <v>2353</v>
      </c>
      <c r="B1069" s="1">
        <v>44030</v>
      </c>
      <c r="C1069" s="6">
        <f t="shared" si="48"/>
        <v>2020</v>
      </c>
      <c r="D1069" s="9" t="str">
        <f t="shared" si="49"/>
        <v>Q3</v>
      </c>
      <c r="E1069" s="7">
        <f t="shared" si="50"/>
        <v>7</v>
      </c>
      <c r="F1069" t="s">
        <v>2354</v>
      </c>
      <c r="G1069" t="s">
        <v>1107</v>
      </c>
      <c r="H1069" t="s">
        <v>27</v>
      </c>
      <c r="I1069" t="s">
        <v>28</v>
      </c>
      <c r="J1069" t="s">
        <v>72</v>
      </c>
      <c r="K1069" t="s">
        <v>47</v>
      </c>
      <c r="L1069" t="s">
        <v>48</v>
      </c>
      <c r="M1069" t="s">
        <v>356</v>
      </c>
      <c r="N1069" t="s">
        <v>33</v>
      </c>
      <c r="O1069" t="s">
        <v>58</v>
      </c>
      <c r="P1069" t="s">
        <v>35</v>
      </c>
      <c r="Q1069" s="1">
        <v>44043</v>
      </c>
      <c r="R1069" s="6">
        <f>Data_Table[[#This Row],[Shipping Date]]-Data_Table[[#This Row],[Order Date]]</f>
        <v>13</v>
      </c>
      <c r="S1069" s="10">
        <v>0.92</v>
      </c>
      <c r="T1069" s="10">
        <v>1.81</v>
      </c>
      <c r="U1069" s="10">
        <v>0.89</v>
      </c>
      <c r="V1069">
        <v>8</v>
      </c>
      <c r="W1069" s="5">
        <v>7.36</v>
      </c>
      <c r="X1069" s="3">
        <v>0.05</v>
      </c>
      <c r="Y1069" s="5">
        <v>0.37</v>
      </c>
      <c r="Z1069" s="5">
        <v>6.99</v>
      </c>
      <c r="AA1069" s="5">
        <v>1.56</v>
      </c>
      <c r="AB1069" s="5">
        <v>8.5500000000000007</v>
      </c>
    </row>
    <row r="1070" spans="1:28">
      <c r="A1070" t="s">
        <v>2355</v>
      </c>
      <c r="B1070" s="1">
        <v>44030</v>
      </c>
      <c r="C1070" s="6">
        <f t="shared" si="48"/>
        <v>2020</v>
      </c>
      <c r="D1070" s="9" t="str">
        <f t="shared" si="49"/>
        <v>Q3</v>
      </c>
      <c r="E1070" s="7">
        <f t="shared" si="50"/>
        <v>7</v>
      </c>
      <c r="F1070" t="s">
        <v>2356</v>
      </c>
      <c r="G1070" t="s">
        <v>1110</v>
      </c>
      <c r="H1070" t="s">
        <v>39</v>
      </c>
      <c r="I1070" t="s">
        <v>39</v>
      </c>
      <c r="J1070" t="s">
        <v>72</v>
      </c>
      <c r="K1070" t="s">
        <v>47</v>
      </c>
      <c r="L1070" t="s">
        <v>48</v>
      </c>
      <c r="M1070" t="s">
        <v>360</v>
      </c>
      <c r="N1070" t="s">
        <v>50</v>
      </c>
      <c r="O1070" t="s">
        <v>58</v>
      </c>
      <c r="P1070" t="s">
        <v>35</v>
      </c>
      <c r="Q1070" s="1">
        <v>44042</v>
      </c>
      <c r="R1070" s="6">
        <f>Data_Table[[#This Row],[Shipping Date]]-Data_Table[[#This Row],[Order Date]]</f>
        <v>12</v>
      </c>
      <c r="S1070" s="10">
        <v>1.9</v>
      </c>
      <c r="T1070" s="10">
        <v>3.28</v>
      </c>
      <c r="U1070" s="10">
        <v>1.38</v>
      </c>
      <c r="V1070">
        <v>41</v>
      </c>
      <c r="W1070" s="5">
        <v>77.900000000000006</v>
      </c>
      <c r="X1070" s="3">
        <v>0.05</v>
      </c>
      <c r="Y1070" s="5">
        <v>3.9</v>
      </c>
      <c r="Z1070" s="5">
        <v>74.010000000000005</v>
      </c>
      <c r="AA1070" s="5">
        <v>1.95</v>
      </c>
      <c r="AB1070" s="5">
        <v>75.959999999999994</v>
      </c>
    </row>
    <row r="1071" spans="1:28">
      <c r="A1071" t="s">
        <v>2357</v>
      </c>
      <c r="B1071" s="1">
        <v>44038</v>
      </c>
      <c r="C1071" s="6">
        <f t="shared" si="48"/>
        <v>2020</v>
      </c>
      <c r="D1071" s="9" t="str">
        <f t="shared" si="49"/>
        <v>Q3</v>
      </c>
      <c r="E1071" s="7">
        <f t="shared" si="50"/>
        <v>7</v>
      </c>
      <c r="F1071" t="s">
        <v>2358</v>
      </c>
      <c r="G1071" t="s">
        <v>1113</v>
      </c>
      <c r="H1071" t="s">
        <v>45</v>
      </c>
      <c r="I1071" t="s">
        <v>45</v>
      </c>
      <c r="J1071" t="s">
        <v>107</v>
      </c>
      <c r="K1071" t="s">
        <v>167</v>
      </c>
      <c r="L1071" t="s">
        <v>48</v>
      </c>
      <c r="M1071" t="s">
        <v>364</v>
      </c>
      <c r="N1071" t="s">
        <v>57</v>
      </c>
      <c r="O1071" t="s">
        <v>51</v>
      </c>
      <c r="P1071" t="s">
        <v>35</v>
      </c>
      <c r="Q1071" s="1">
        <v>44086</v>
      </c>
      <c r="R1071" s="6">
        <f>Data_Table[[#This Row],[Shipping Date]]-Data_Table[[#This Row],[Order Date]]</f>
        <v>48</v>
      </c>
      <c r="S1071" s="10">
        <v>377.99</v>
      </c>
      <c r="T1071" s="10">
        <v>599.99</v>
      </c>
      <c r="U1071" s="10">
        <v>222</v>
      </c>
      <c r="V1071">
        <v>25</v>
      </c>
      <c r="W1071" s="5">
        <v>9449.75</v>
      </c>
      <c r="X1071" s="3">
        <v>7.0000000000000007E-2</v>
      </c>
      <c r="Y1071" s="5">
        <v>661.48</v>
      </c>
      <c r="Z1071" s="5">
        <v>8788.27</v>
      </c>
      <c r="AA1071" s="5">
        <v>24.49</v>
      </c>
      <c r="AB1071" s="5">
        <v>8812.76</v>
      </c>
    </row>
    <row r="1072" spans="1:28">
      <c r="A1072" t="s">
        <v>2359</v>
      </c>
      <c r="B1072" s="1">
        <v>44038</v>
      </c>
      <c r="C1072" s="6">
        <f t="shared" si="48"/>
        <v>2020</v>
      </c>
      <c r="D1072" s="9" t="str">
        <f t="shared" si="49"/>
        <v>Q3</v>
      </c>
      <c r="E1072" s="7">
        <f t="shared" si="50"/>
        <v>7</v>
      </c>
      <c r="F1072" t="s">
        <v>2360</v>
      </c>
      <c r="G1072" t="s">
        <v>1115</v>
      </c>
      <c r="H1072" t="s">
        <v>39</v>
      </c>
      <c r="I1072" t="s">
        <v>39</v>
      </c>
      <c r="J1072" t="s">
        <v>107</v>
      </c>
      <c r="K1072" t="s">
        <v>167</v>
      </c>
      <c r="L1072" t="s">
        <v>48</v>
      </c>
      <c r="M1072" t="s">
        <v>368</v>
      </c>
      <c r="N1072" t="s">
        <v>50</v>
      </c>
      <c r="O1072" t="s">
        <v>58</v>
      </c>
      <c r="P1072" t="s">
        <v>35</v>
      </c>
      <c r="Q1072" s="1">
        <v>44080</v>
      </c>
      <c r="R1072" s="6">
        <f>Data_Table[[#This Row],[Shipping Date]]-Data_Table[[#This Row],[Order Date]]</f>
        <v>42</v>
      </c>
      <c r="S1072" s="10">
        <v>1.6</v>
      </c>
      <c r="T1072" s="10">
        <v>2.62</v>
      </c>
      <c r="U1072" s="10">
        <v>1.02</v>
      </c>
      <c r="V1072">
        <v>10</v>
      </c>
      <c r="W1072" s="5">
        <v>16</v>
      </c>
      <c r="X1072" s="3">
        <v>0.08</v>
      </c>
      <c r="Y1072" s="5">
        <v>1.28</v>
      </c>
      <c r="Z1072" s="5">
        <v>14.72</v>
      </c>
      <c r="AA1072" s="5">
        <v>0.8</v>
      </c>
      <c r="AB1072" s="5">
        <v>15.52</v>
      </c>
    </row>
    <row r="1073" spans="1:28">
      <c r="A1073" t="s">
        <v>2361</v>
      </c>
      <c r="B1073" s="1">
        <v>44071</v>
      </c>
      <c r="C1073" s="6">
        <f t="shared" si="48"/>
        <v>2020</v>
      </c>
      <c r="D1073" s="9" t="str">
        <f t="shared" si="49"/>
        <v>Q3</v>
      </c>
      <c r="E1073" s="7">
        <f t="shared" si="50"/>
        <v>8</v>
      </c>
      <c r="F1073" t="s">
        <v>2362</v>
      </c>
      <c r="G1073" t="s">
        <v>1117</v>
      </c>
      <c r="H1073" t="s">
        <v>39</v>
      </c>
      <c r="I1073" t="s">
        <v>39</v>
      </c>
      <c r="J1073" t="s">
        <v>29</v>
      </c>
      <c r="K1073" t="s">
        <v>90</v>
      </c>
      <c r="L1073" t="s">
        <v>176</v>
      </c>
      <c r="M1073" t="s">
        <v>372</v>
      </c>
      <c r="N1073" t="s">
        <v>57</v>
      </c>
      <c r="O1073" t="s">
        <v>34</v>
      </c>
      <c r="P1073" t="s">
        <v>178</v>
      </c>
      <c r="Q1073" s="1">
        <v>44105</v>
      </c>
      <c r="R1073" s="6">
        <f>Data_Table[[#This Row],[Shipping Date]]-Data_Table[[#This Row],[Order Date]]</f>
        <v>34</v>
      </c>
      <c r="S1073" s="10">
        <v>278.99</v>
      </c>
      <c r="T1073" s="10">
        <v>449.99</v>
      </c>
      <c r="U1073" s="10">
        <v>171</v>
      </c>
      <c r="V1073">
        <v>15</v>
      </c>
      <c r="W1073" s="5">
        <v>4184.8500000000004</v>
      </c>
      <c r="X1073" s="3">
        <v>0.04</v>
      </c>
      <c r="Y1073" s="5">
        <v>167.39</v>
      </c>
      <c r="Z1073" s="5">
        <v>4017.46</v>
      </c>
      <c r="AA1073" s="5">
        <v>49</v>
      </c>
      <c r="AB1073" s="5">
        <v>4066.46</v>
      </c>
    </row>
    <row r="1074" spans="1:28">
      <c r="A1074" t="s">
        <v>2363</v>
      </c>
      <c r="B1074" s="1">
        <v>44071</v>
      </c>
      <c r="C1074" s="6">
        <f t="shared" si="48"/>
        <v>2020</v>
      </c>
      <c r="D1074" s="9" t="str">
        <f t="shared" si="49"/>
        <v>Q3</v>
      </c>
      <c r="E1074" s="7">
        <f t="shared" si="50"/>
        <v>8</v>
      </c>
      <c r="F1074" t="s">
        <v>2364</v>
      </c>
      <c r="G1074" t="s">
        <v>1119</v>
      </c>
      <c r="H1074" t="s">
        <v>45</v>
      </c>
      <c r="I1074" t="s">
        <v>45</v>
      </c>
      <c r="J1074" t="s">
        <v>29</v>
      </c>
      <c r="K1074" t="s">
        <v>90</v>
      </c>
      <c r="L1074" t="s">
        <v>176</v>
      </c>
      <c r="M1074" t="s">
        <v>376</v>
      </c>
      <c r="N1074" t="s">
        <v>33</v>
      </c>
      <c r="O1074" t="s">
        <v>34</v>
      </c>
      <c r="P1074" t="s">
        <v>35</v>
      </c>
      <c r="Q1074" s="1">
        <v>44115</v>
      </c>
      <c r="R1074" s="6">
        <f>Data_Table[[#This Row],[Shipping Date]]-Data_Table[[#This Row],[Order Date]]</f>
        <v>44</v>
      </c>
      <c r="S1074" s="10">
        <v>2.52</v>
      </c>
      <c r="T1074" s="10">
        <v>4</v>
      </c>
      <c r="U1074" s="10">
        <v>1.48</v>
      </c>
      <c r="V1074">
        <v>14</v>
      </c>
      <c r="W1074" s="5">
        <v>35.28</v>
      </c>
      <c r="X1074" s="3">
        <v>0.06</v>
      </c>
      <c r="Y1074" s="5">
        <v>2.12</v>
      </c>
      <c r="Z1074" s="5">
        <v>33.159999999999997</v>
      </c>
      <c r="AA1074" s="5">
        <v>1.3</v>
      </c>
      <c r="AB1074" s="5">
        <v>34.46</v>
      </c>
    </row>
    <row r="1075" spans="1:28">
      <c r="A1075" t="s">
        <v>2365</v>
      </c>
      <c r="B1075" s="1">
        <v>44081</v>
      </c>
      <c r="C1075" s="6">
        <f t="shared" si="48"/>
        <v>2020</v>
      </c>
      <c r="D1075" s="9" t="str">
        <f t="shared" si="49"/>
        <v>Q3</v>
      </c>
      <c r="E1075" s="7">
        <f t="shared" si="50"/>
        <v>9</v>
      </c>
      <c r="F1075" t="s">
        <v>2366</v>
      </c>
      <c r="G1075" t="s">
        <v>1121</v>
      </c>
      <c r="H1075" t="s">
        <v>27</v>
      </c>
      <c r="I1075" t="s">
        <v>28</v>
      </c>
      <c r="J1075" t="s">
        <v>107</v>
      </c>
      <c r="K1075" t="s">
        <v>66</v>
      </c>
      <c r="L1075" t="s">
        <v>31</v>
      </c>
      <c r="M1075" t="s">
        <v>380</v>
      </c>
      <c r="N1075" t="s">
        <v>57</v>
      </c>
      <c r="O1075" t="s">
        <v>34</v>
      </c>
      <c r="P1075" t="s">
        <v>35</v>
      </c>
      <c r="Q1075" s="1">
        <v>44093</v>
      </c>
      <c r="R1075" s="6">
        <f>Data_Table[[#This Row],[Shipping Date]]-Data_Table[[#This Row],[Order Date]]</f>
        <v>12</v>
      </c>
      <c r="S1075" s="10">
        <v>1.18</v>
      </c>
      <c r="T1075" s="10">
        <v>1.88</v>
      </c>
      <c r="U1075" s="10">
        <v>0.7</v>
      </c>
      <c r="V1075">
        <v>47</v>
      </c>
      <c r="W1075" s="5">
        <v>55.46</v>
      </c>
      <c r="X1075" s="3">
        <v>0.06</v>
      </c>
      <c r="Y1075" s="5">
        <v>3.33</v>
      </c>
      <c r="Z1075" s="5">
        <v>52.13</v>
      </c>
      <c r="AA1075" s="5">
        <v>1.49</v>
      </c>
      <c r="AB1075" s="5">
        <v>53.62</v>
      </c>
    </row>
    <row r="1076" spans="1:28">
      <c r="A1076" t="s">
        <v>2367</v>
      </c>
      <c r="B1076" s="1">
        <v>44081</v>
      </c>
      <c r="C1076" s="6">
        <f t="shared" si="48"/>
        <v>2020</v>
      </c>
      <c r="D1076" s="9" t="str">
        <f t="shared" si="49"/>
        <v>Q3</v>
      </c>
      <c r="E1076" s="7">
        <f t="shared" si="50"/>
        <v>9</v>
      </c>
      <c r="F1076" t="s">
        <v>2356</v>
      </c>
      <c r="G1076" t="s">
        <v>1123</v>
      </c>
      <c r="H1076" t="s">
        <v>27</v>
      </c>
      <c r="I1076" t="s">
        <v>28</v>
      </c>
      <c r="J1076" t="s">
        <v>107</v>
      </c>
      <c r="K1076" t="s">
        <v>66</v>
      </c>
      <c r="L1076" t="s">
        <v>31</v>
      </c>
      <c r="M1076" t="s">
        <v>384</v>
      </c>
      <c r="N1076" t="s">
        <v>33</v>
      </c>
      <c r="O1076" t="s">
        <v>58</v>
      </c>
      <c r="P1076" t="s">
        <v>35</v>
      </c>
      <c r="Q1076" s="1">
        <v>44117</v>
      </c>
      <c r="R1076" s="6">
        <f>Data_Table[[#This Row],[Shipping Date]]-Data_Table[[#This Row],[Order Date]]</f>
        <v>36</v>
      </c>
      <c r="S1076" s="10">
        <v>1.31</v>
      </c>
      <c r="T1076" s="10">
        <v>2.84</v>
      </c>
      <c r="U1076" s="10">
        <v>1.53</v>
      </c>
      <c r="V1076">
        <v>39</v>
      </c>
      <c r="W1076" s="5">
        <v>51.09</v>
      </c>
      <c r="X1076" s="3">
        <v>0.08</v>
      </c>
      <c r="Y1076" s="5">
        <v>4.09</v>
      </c>
      <c r="Z1076" s="5">
        <v>47</v>
      </c>
      <c r="AA1076" s="5">
        <v>0.93</v>
      </c>
      <c r="AB1076" s="5">
        <v>47.93</v>
      </c>
    </row>
    <row r="1077" spans="1:28">
      <c r="A1077" t="s">
        <v>2368</v>
      </c>
      <c r="B1077" s="1">
        <v>44095</v>
      </c>
      <c r="C1077" s="6">
        <f t="shared" si="48"/>
        <v>2020</v>
      </c>
      <c r="D1077" s="9" t="str">
        <f t="shared" si="49"/>
        <v>Q3</v>
      </c>
      <c r="E1077" s="7">
        <f t="shared" si="50"/>
        <v>9</v>
      </c>
      <c r="F1077" t="s">
        <v>2369</v>
      </c>
      <c r="G1077" t="s">
        <v>1125</v>
      </c>
      <c r="H1077" t="s">
        <v>39</v>
      </c>
      <c r="I1077" t="s">
        <v>39</v>
      </c>
      <c r="J1077" t="s">
        <v>72</v>
      </c>
      <c r="K1077" t="s">
        <v>62</v>
      </c>
      <c r="L1077" t="s">
        <v>31</v>
      </c>
      <c r="M1077" t="s">
        <v>388</v>
      </c>
      <c r="N1077" t="s">
        <v>50</v>
      </c>
      <c r="O1077" t="s">
        <v>58</v>
      </c>
      <c r="P1077" t="s">
        <v>35</v>
      </c>
      <c r="Q1077" s="1">
        <v>44137</v>
      </c>
      <c r="R1077" s="6">
        <f>Data_Table[[#This Row],[Shipping Date]]-Data_Table[[#This Row],[Order Date]]</f>
        <v>42</v>
      </c>
      <c r="S1077" s="10">
        <v>19.78</v>
      </c>
      <c r="T1077" s="10">
        <v>45.99</v>
      </c>
      <c r="U1077" s="10">
        <v>26.21</v>
      </c>
      <c r="V1077">
        <v>23</v>
      </c>
      <c r="W1077" s="5">
        <v>454.94</v>
      </c>
      <c r="X1077" s="3">
        <v>0.1</v>
      </c>
      <c r="Y1077" s="5">
        <v>45.49</v>
      </c>
      <c r="Z1077" s="5">
        <v>409.45</v>
      </c>
      <c r="AA1077" s="5">
        <v>4.99</v>
      </c>
      <c r="AB1077" s="5">
        <v>414.44</v>
      </c>
    </row>
    <row r="1078" spans="1:28">
      <c r="A1078" t="s">
        <v>2370</v>
      </c>
      <c r="B1078" s="1">
        <v>44095</v>
      </c>
      <c r="C1078" s="6">
        <f t="shared" si="48"/>
        <v>2020</v>
      </c>
      <c r="D1078" s="9" t="str">
        <f t="shared" si="49"/>
        <v>Q3</v>
      </c>
      <c r="E1078" s="7">
        <f t="shared" si="50"/>
        <v>9</v>
      </c>
      <c r="F1078" t="s">
        <v>2371</v>
      </c>
      <c r="G1078" t="s">
        <v>1127</v>
      </c>
      <c r="H1078" t="s">
        <v>45</v>
      </c>
      <c r="I1078" t="s">
        <v>45</v>
      </c>
      <c r="J1078" t="s">
        <v>72</v>
      </c>
      <c r="K1078" t="s">
        <v>62</v>
      </c>
      <c r="L1078" t="s">
        <v>31</v>
      </c>
      <c r="M1078" t="s">
        <v>392</v>
      </c>
      <c r="N1078" t="s">
        <v>57</v>
      </c>
      <c r="O1078" t="s">
        <v>41</v>
      </c>
      <c r="P1078" t="s">
        <v>35</v>
      </c>
      <c r="Q1078" s="1">
        <v>44151</v>
      </c>
      <c r="R1078" s="6">
        <f>Data_Table[[#This Row],[Shipping Date]]-Data_Table[[#This Row],[Order Date]]</f>
        <v>56</v>
      </c>
      <c r="S1078" s="10">
        <v>0.93</v>
      </c>
      <c r="T1078" s="10">
        <v>1.48</v>
      </c>
      <c r="U1078" s="10">
        <v>0.55000000000000004</v>
      </c>
      <c r="V1078">
        <v>33</v>
      </c>
      <c r="W1078" s="5">
        <v>30.69</v>
      </c>
      <c r="X1078" s="3">
        <v>0.06</v>
      </c>
      <c r="Y1078" s="5">
        <v>1.84</v>
      </c>
      <c r="Z1078" s="5">
        <v>28.85</v>
      </c>
      <c r="AA1078" s="5">
        <v>0.7</v>
      </c>
      <c r="AB1078" s="5">
        <v>29.55</v>
      </c>
    </row>
    <row r="1079" spans="1:28">
      <c r="A1079" t="s">
        <v>2372</v>
      </c>
      <c r="B1079" s="1">
        <v>44121</v>
      </c>
      <c r="C1079" s="6">
        <f t="shared" si="48"/>
        <v>2020</v>
      </c>
      <c r="D1079" s="9" t="str">
        <f t="shared" si="49"/>
        <v>Q4</v>
      </c>
      <c r="E1079" s="7">
        <f t="shared" si="50"/>
        <v>10</v>
      </c>
      <c r="F1079" t="s">
        <v>2373</v>
      </c>
      <c r="G1079" t="s">
        <v>1129</v>
      </c>
      <c r="H1079" t="s">
        <v>27</v>
      </c>
      <c r="I1079" t="s">
        <v>28</v>
      </c>
      <c r="J1079" t="s">
        <v>107</v>
      </c>
      <c r="K1079" t="s">
        <v>62</v>
      </c>
      <c r="L1079" t="s">
        <v>31</v>
      </c>
      <c r="M1079" t="s">
        <v>396</v>
      </c>
      <c r="N1079" t="s">
        <v>33</v>
      </c>
      <c r="O1079" t="s">
        <v>34</v>
      </c>
      <c r="P1079" t="s">
        <v>35</v>
      </c>
      <c r="Q1079" s="1">
        <v>44140</v>
      </c>
      <c r="R1079" s="6">
        <f>Data_Table[[#This Row],[Shipping Date]]-Data_Table[[#This Row],[Order Date]]</f>
        <v>19</v>
      </c>
      <c r="S1079" s="10">
        <v>5.19</v>
      </c>
      <c r="T1079" s="10">
        <v>12.98</v>
      </c>
      <c r="U1079" s="10">
        <v>7.79</v>
      </c>
      <c r="V1079">
        <v>11</v>
      </c>
      <c r="W1079" s="5">
        <v>57.09</v>
      </c>
      <c r="X1079" s="3">
        <v>0.08</v>
      </c>
      <c r="Y1079" s="5">
        <v>4.57</v>
      </c>
      <c r="Z1079" s="5">
        <v>52.52</v>
      </c>
      <c r="AA1079" s="5">
        <v>3.14</v>
      </c>
      <c r="AB1079" s="5">
        <v>55.66</v>
      </c>
    </row>
    <row r="1080" spans="1:28">
      <c r="A1080" t="s">
        <v>2374</v>
      </c>
      <c r="B1080" s="1">
        <v>44121</v>
      </c>
      <c r="C1080" s="6">
        <f t="shared" si="48"/>
        <v>2020</v>
      </c>
      <c r="D1080" s="9" t="str">
        <f t="shared" si="49"/>
        <v>Q4</v>
      </c>
      <c r="E1080" s="7">
        <f t="shared" si="50"/>
        <v>10</v>
      </c>
      <c r="F1080" t="s">
        <v>1862</v>
      </c>
      <c r="G1080" t="s">
        <v>1131</v>
      </c>
      <c r="H1080" t="s">
        <v>27</v>
      </c>
      <c r="I1080" t="s">
        <v>28</v>
      </c>
      <c r="J1080" t="s">
        <v>107</v>
      </c>
      <c r="K1080" t="s">
        <v>62</v>
      </c>
      <c r="L1080" t="s">
        <v>31</v>
      </c>
      <c r="M1080" t="s">
        <v>400</v>
      </c>
      <c r="N1080" t="s">
        <v>57</v>
      </c>
      <c r="O1080" t="s">
        <v>41</v>
      </c>
      <c r="P1080" t="s">
        <v>35</v>
      </c>
      <c r="Q1080" s="1">
        <v>44132</v>
      </c>
      <c r="R1080" s="6">
        <f>Data_Table[[#This Row],[Shipping Date]]-Data_Table[[#This Row],[Order Date]]</f>
        <v>11</v>
      </c>
      <c r="S1080" s="10">
        <v>2.52</v>
      </c>
      <c r="T1080" s="10">
        <v>4</v>
      </c>
      <c r="U1080" s="10">
        <v>1.48</v>
      </c>
      <c r="V1080">
        <v>19</v>
      </c>
      <c r="W1080" s="5">
        <v>47.88</v>
      </c>
      <c r="X1080" s="3">
        <v>0.01</v>
      </c>
      <c r="Y1080" s="5">
        <v>0.48</v>
      </c>
      <c r="Z1080" s="5">
        <v>47.4</v>
      </c>
      <c r="AA1080" s="5">
        <v>1.3</v>
      </c>
      <c r="AB1080" s="5">
        <v>48.7</v>
      </c>
    </row>
    <row r="1081" spans="1:28">
      <c r="A1081" t="s">
        <v>2375</v>
      </c>
      <c r="B1081" s="1">
        <v>44192</v>
      </c>
      <c r="C1081" s="6">
        <f t="shared" si="48"/>
        <v>2020</v>
      </c>
      <c r="D1081" s="9" t="str">
        <f t="shared" si="49"/>
        <v>Q4</v>
      </c>
      <c r="E1081" s="7">
        <f t="shared" si="50"/>
        <v>12</v>
      </c>
      <c r="F1081" t="s">
        <v>2376</v>
      </c>
      <c r="G1081" t="s">
        <v>1133</v>
      </c>
      <c r="H1081" t="s">
        <v>39</v>
      </c>
      <c r="I1081" t="s">
        <v>39</v>
      </c>
      <c r="J1081" t="s">
        <v>46</v>
      </c>
      <c r="K1081" t="s">
        <v>116</v>
      </c>
      <c r="L1081" t="s">
        <v>176</v>
      </c>
      <c r="M1081" t="s">
        <v>404</v>
      </c>
      <c r="N1081" t="s">
        <v>33</v>
      </c>
      <c r="O1081" t="s">
        <v>58</v>
      </c>
      <c r="P1081" t="s">
        <v>35</v>
      </c>
      <c r="Q1081" s="1">
        <v>44250</v>
      </c>
      <c r="R1081" s="6">
        <f>Data_Table[[#This Row],[Shipping Date]]-Data_Table[[#This Row],[Order Date]]</f>
        <v>58</v>
      </c>
      <c r="S1081" s="10">
        <v>14.95</v>
      </c>
      <c r="T1081" s="10">
        <v>34.76</v>
      </c>
      <c r="U1081" s="10">
        <v>19.809999999999999</v>
      </c>
      <c r="V1081">
        <v>10</v>
      </c>
      <c r="W1081" s="5">
        <v>149.5</v>
      </c>
      <c r="X1081" s="3">
        <v>0.03</v>
      </c>
      <c r="Y1081" s="5">
        <v>4.49</v>
      </c>
      <c r="Z1081" s="5">
        <v>145.02000000000001</v>
      </c>
      <c r="AA1081" s="5">
        <v>8.2200000000000006</v>
      </c>
      <c r="AB1081" s="5">
        <v>153.24</v>
      </c>
    </row>
    <row r="1082" spans="1:28">
      <c r="A1082" t="s">
        <v>2377</v>
      </c>
      <c r="B1082" s="1">
        <v>44192</v>
      </c>
      <c r="C1082" s="6">
        <f t="shared" si="48"/>
        <v>2020</v>
      </c>
      <c r="D1082" s="9" t="str">
        <f t="shared" si="49"/>
        <v>Q4</v>
      </c>
      <c r="E1082" s="7">
        <f t="shared" si="50"/>
        <v>12</v>
      </c>
      <c r="F1082" t="s">
        <v>2378</v>
      </c>
      <c r="G1082" t="s">
        <v>1135</v>
      </c>
      <c r="H1082" t="s">
        <v>45</v>
      </c>
      <c r="I1082" t="s">
        <v>45</v>
      </c>
      <c r="J1082" t="s">
        <v>46</v>
      </c>
      <c r="K1082" t="s">
        <v>116</v>
      </c>
      <c r="L1082" t="s">
        <v>176</v>
      </c>
      <c r="M1082" t="s">
        <v>408</v>
      </c>
      <c r="N1082" t="s">
        <v>50</v>
      </c>
      <c r="O1082" t="s">
        <v>58</v>
      </c>
      <c r="P1082" t="s">
        <v>35</v>
      </c>
      <c r="Q1082" s="1">
        <v>44230</v>
      </c>
      <c r="R1082" s="6">
        <f>Data_Table[[#This Row],[Shipping Date]]-Data_Table[[#This Row],[Order Date]]</f>
        <v>38</v>
      </c>
      <c r="S1082" s="10">
        <v>2.31</v>
      </c>
      <c r="T1082" s="10">
        <v>3.78</v>
      </c>
      <c r="U1082" s="10">
        <v>1.47</v>
      </c>
      <c r="V1082">
        <v>41</v>
      </c>
      <c r="W1082" s="5">
        <v>94.71</v>
      </c>
      <c r="X1082" s="3">
        <v>0.02</v>
      </c>
      <c r="Y1082" s="5">
        <v>1.89</v>
      </c>
      <c r="Z1082" s="5">
        <v>92.82</v>
      </c>
      <c r="AA1082" s="5">
        <v>0.71</v>
      </c>
      <c r="AB1082" s="5">
        <v>93.53</v>
      </c>
    </row>
    <row r="1083" spans="1:28">
      <c r="A1083" t="s">
        <v>2379</v>
      </c>
      <c r="B1083" s="1">
        <v>44216</v>
      </c>
      <c r="C1083" s="6">
        <f t="shared" si="48"/>
        <v>2021</v>
      </c>
      <c r="D1083" s="9" t="str">
        <f t="shared" si="49"/>
        <v>Q1</v>
      </c>
      <c r="E1083" s="7">
        <f t="shared" si="50"/>
        <v>1</v>
      </c>
      <c r="F1083" t="s">
        <v>2315</v>
      </c>
      <c r="G1083" t="s">
        <v>1137</v>
      </c>
      <c r="H1083" t="s">
        <v>27</v>
      </c>
      <c r="I1083" t="s">
        <v>28</v>
      </c>
      <c r="J1083" t="s">
        <v>72</v>
      </c>
      <c r="K1083" t="s">
        <v>116</v>
      </c>
      <c r="L1083" t="s">
        <v>31</v>
      </c>
      <c r="M1083" t="s">
        <v>412</v>
      </c>
      <c r="N1083" t="s">
        <v>57</v>
      </c>
      <c r="O1083" t="s">
        <v>51</v>
      </c>
      <c r="P1083" t="s">
        <v>35</v>
      </c>
      <c r="Q1083" s="1">
        <v>44218</v>
      </c>
      <c r="R1083" s="6">
        <f>Data_Table[[#This Row],[Shipping Date]]-Data_Table[[#This Row],[Order Date]]</f>
        <v>2</v>
      </c>
      <c r="S1083" s="10">
        <v>4.4800000000000004</v>
      </c>
      <c r="T1083" s="10">
        <v>8.14</v>
      </c>
      <c r="U1083" s="10">
        <v>3.66</v>
      </c>
      <c r="V1083">
        <v>23</v>
      </c>
      <c r="W1083" s="5">
        <v>103.04</v>
      </c>
      <c r="X1083" s="3">
        <v>7.0000000000000007E-2</v>
      </c>
      <c r="Y1083" s="5">
        <v>7.21</v>
      </c>
      <c r="Z1083" s="5">
        <v>95.83</v>
      </c>
      <c r="AA1083" s="5">
        <v>3.12</v>
      </c>
      <c r="AB1083" s="5">
        <v>98.95</v>
      </c>
    </row>
    <row r="1084" spans="1:28">
      <c r="A1084" t="s">
        <v>2380</v>
      </c>
      <c r="B1084" s="1">
        <v>44216</v>
      </c>
      <c r="C1084" s="6">
        <f t="shared" si="48"/>
        <v>2021</v>
      </c>
      <c r="D1084" s="9" t="str">
        <f t="shared" si="49"/>
        <v>Q1</v>
      </c>
      <c r="E1084" s="7">
        <f t="shared" si="50"/>
        <v>1</v>
      </c>
      <c r="F1084" t="s">
        <v>2381</v>
      </c>
      <c r="G1084" t="s">
        <v>1139</v>
      </c>
      <c r="H1084" t="s">
        <v>39</v>
      </c>
      <c r="I1084" t="s">
        <v>39</v>
      </c>
      <c r="J1084" t="s">
        <v>72</v>
      </c>
      <c r="K1084" t="s">
        <v>116</v>
      </c>
      <c r="L1084" t="s">
        <v>31</v>
      </c>
      <c r="M1084" t="s">
        <v>417</v>
      </c>
      <c r="N1084" t="s">
        <v>33</v>
      </c>
      <c r="O1084" t="s">
        <v>58</v>
      </c>
      <c r="P1084" t="s">
        <v>35</v>
      </c>
      <c r="Q1084" s="1">
        <v>44263</v>
      </c>
      <c r="R1084" s="6">
        <f>Data_Table[[#This Row],[Shipping Date]]-Data_Table[[#This Row],[Order Date]]</f>
        <v>47</v>
      </c>
      <c r="S1084" s="10">
        <v>1.18</v>
      </c>
      <c r="T1084" s="10">
        <v>1.88</v>
      </c>
      <c r="U1084" s="10">
        <v>0.7</v>
      </c>
      <c r="V1084">
        <v>33</v>
      </c>
      <c r="W1084" s="5">
        <v>38.94</v>
      </c>
      <c r="X1084" s="3">
        <v>0.05</v>
      </c>
      <c r="Y1084" s="5">
        <v>1.95</v>
      </c>
      <c r="Z1084" s="5">
        <v>36.99</v>
      </c>
      <c r="AA1084" s="5">
        <v>1.49</v>
      </c>
      <c r="AB1084" s="5">
        <v>38.479999999999997</v>
      </c>
    </row>
    <row r="1085" spans="1:28">
      <c r="A1085" t="s">
        <v>2382</v>
      </c>
      <c r="B1085" s="1">
        <v>44218</v>
      </c>
      <c r="C1085" s="6">
        <f t="shared" si="48"/>
        <v>2021</v>
      </c>
      <c r="D1085" s="9" t="str">
        <f t="shared" si="49"/>
        <v>Q1</v>
      </c>
      <c r="E1085" s="7">
        <f t="shared" si="50"/>
        <v>1</v>
      </c>
      <c r="F1085" t="s">
        <v>2383</v>
      </c>
      <c r="G1085" t="s">
        <v>1141</v>
      </c>
      <c r="H1085" t="s">
        <v>45</v>
      </c>
      <c r="I1085" t="s">
        <v>45</v>
      </c>
      <c r="J1085" t="s">
        <v>29</v>
      </c>
      <c r="K1085" t="s">
        <v>47</v>
      </c>
      <c r="L1085" t="s">
        <v>73</v>
      </c>
      <c r="M1085" t="s">
        <v>421</v>
      </c>
      <c r="N1085" t="s">
        <v>33</v>
      </c>
      <c r="O1085" t="s">
        <v>34</v>
      </c>
      <c r="P1085" t="s">
        <v>35</v>
      </c>
      <c r="Q1085" s="1">
        <v>44226</v>
      </c>
      <c r="R1085" s="6">
        <f>Data_Table[[#This Row],[Shipping Date]]-Data_Table[[#This Row],[Order Date]]</f>
        <v>8</v>
      </c>
      <c r="S1085" s="10">
        <v>8.82</v>
      </c>
      <c r="T1085" s="10">
        <v>20.99</v>
      </c>
      <c r="U1085" s="10">
        <v>12.17</v>
      </c>
      <c r="V1085">
        <v>3</v>
      </c>
      <c r="W1085" s="5">
        <v>26.46</v>
      </c>
      <c r="X1085" s="3">
        <v>0.01</v>
      </c>
      <c r="Y1085" s="5">
        <v>0.26</v>
      </c>
      <c r="Z1085" s="5">
        <v>26.2</v>
      </c>
      <c r="AA1085" s="5">
        <v>4.8099999999999996</v>
      </c>
      <c r="AB1085" s="5">
        <v>31.01</v>
      </c>
    </row>
    <row r="1086" spans="1:28">
      <c r="A1086" t="s">
        <v>2384</v>
      </c>
      <c r="B1086" s="1">
        <v>44218</v>
      </c>
      <c r="C1086" s="6">
        <f t="shared" si="48"/>
        <v>2021</v>
      </c>
      <c r="D1086" s="9" t="str">
        <f t="shared" si="49"/>
        <v>Q1</v>
      </c>
      <c r="E1086" s="7">
        <f t="shared" si="50"/>
        <v>1</v>
      </c>
      <c r="F1086" t="s">
        <v>2385</v>
      </c>
      <c r="G1086" t="s">
        <v>1143</v>
      </c>
      <c r="H1086" t="s">
        <v>27</v>
      </c>
      <c r="I1086" t="s">
        <v>28</v>
      </c>
      <c r="J1086" t="s">
        <v>29</v>
      </c>
      <c r="K1086" t="s">
        <v>47</v>
      </c>
      <c r="L1086" t="s">
        <v>73</v>
      </c>
      <c r="M1086" t="s">
        <v>425</v>
      </c>
      <c r="N1086" t="s">
        <v>50</v>
      </c>
      <c r="O1086" t="s">
        <v>34</v>
      </c>
      <c r="P1086" t="s">
        <v>52</v>
      </c>
      <c r="Q1086" s="1">
        <v>44229</v>
      </c>
      <c r="R1086" s="6">
        <f>Data_Table[[#This Row],[Shipping Date]]-Data_Table[[#This Row],[Order Date]]</f>
        <v>11</v>
      </c>
      <c r="S1086" s="10">
        <v>13.88</v>
      </c>
      <c r="T1086" s="10">
        <v>22.38</v>
      </c>
      <c r="U1086" s="10">
        <v>8.5</v>
      </c>
      <c r="V1086">
        <v>42</v>
      </c>
      <c r="W1086" s="5">
        <v>582.96</v>
      </c>
      <c r="X1086" s="3">
        <v>7.0000000000000007E-2</v>
      </c>
      <c r="Y1086" s="5">
        <v>40.81</v>
      </c>
      <c r="Z1086" s="5">
        <v>542.15</v>
      </c>
      <c r="AA1086" s="5">
        <v>15.1</v>
      </c>
      <c r="AB1086" s="5">
        <v>557.25</v>
      </c>
    </row>
    <row r="1087" spans="1:28">
      <c r="A1087" t="s">
        <v>2386</v>
      </c>
      <c r="B1087" s="1">
        <v>44218</v>
      </c>
      <c r="C1087" s="6">
        <f t="shared" si="48"/>
        <v>2021</v>
      </c>
      <c r="D1087" s="9" t="str">
        <f t="shared" si="49"/>
        <v>Q1</v>
      </c>
      <c r="E1087" s="7">
        <f t="shared" si="50"/>
        <v>1</v>
      </c>
      <c r="F1087" t="s">
        <v>2387</v>
      </c>
      <c r="G1087" t="s">
        <v>1145</v>
      </c>
      <c r="H1087" t="s">
        <v>39</v>
      </c>
      <c r="I1087" t="s">
        <v>39</v>
      </c>
      <c r="J1087" t="s">
        <v>29</v>
      </c>
      <c r="K1087" t="s">
        <v>47</v>
      </c>
      <c r="L1087" t="s">
        <v>73</v>
      </c>
      <c r="M1087" t="s">
        <v>429</v>
      </c>
      <c r="N1087" t="s">
        <v>33</v>
      </c>
      <c r="O1087" t="s">
        <v>34</v>
      </c>
      <c r="P1087" t="s">
        <v>35</v>
      </c>
      <c r="Q1087" s="1">
        <v>44238</v>
      </c>
      <c r="R1087" s="6">
        <f>Data_Table[[#This Row],[Shipping Date]]-Data_Table[[#This Row],[Order Date]]</f>
        <v>20</v>
      </c>
      <c r="S1087" s="10">
        <v>6.39</v>
      </c>
      <c r="T1087" s="10">
        <v>19.98</v>
      </c>
      <c r="U1087" s="10">
        <v>13.59</v>
      </c>
      <c r="V1087">
        <v>45</v>
      </c>
      <c r="W1087" s="5">
        <v>287.55</v>
      </c>
      <c r="X1087" s="3">
        <v>0.06</v>
      </c>
      <c r="Y1087" s="5">
        <v>17.25</v>
      </c>
      <c r="Z1087" s="5">
        <v>270.3</v>
      </c>
      <c r="AA1087" s="5">
        <v>4</v>
      </c>
      <c r="AB1087" s="5">
        <v>274.3</v>
      </c>
    </row>
    <row r="1088" spans="1:28">
      <c r="A1088" t="s">
        <v>2388</v>
      </c>
      <c r="B1088" s="1">
        <v>44245</v>
      </c>
      <c r="C1088" s="6">
        <f t="shared" si="48"/>
        <v>2021</v>
      </c>
      <c r="D1088" s="9" t="str">
        <f t="shared" si="49"/>
        <v>Q1</v>
      </c>
      <c r="E1088" s="7">
        <f t="shared" si="50"/>
        <v>2</v>
      </c>
      <c r="F1088" t="s">
        <v>2389</v>
      </c>
      <c r="G1088" t="s">
        <v>1147</v>
      </c>
      <c r="H1088" t="s">
        <v>45</v>
      </c>
      <c r="I1088" t="s">
        <v>45</v>
      </c>
      <c r="J1088" t="s">
        <v>107</v>
      </c>
      <c r="K1088" t="s">
        <v>62</v>
      </c>
      <c r="L1088" t="s">
        <v>176</v>
      </c>
      <c r="M1088" t="s">
        <v>434</v>
      </c>
      <c r="N1088" t="s">
        <v>33</v>
      </c>
      <c r="O1088" t="s">
        <v>34</v>
      </c>
      <c r="P1088" t="s">
        <v>35</v>
      </c>
      <c r="Q1088" s="1">
        <v>44271</v>
      </c>
      <c r="R1088" s="6">
        <f>Data_Table[[#This Row],[Shipping Date]]-Data_Table[[#This Row],[Order Date]]</f>
        <v>26</v>
      </c>
      <c r="S1088" s="10">
        <v>3.37</v>
      </c>
      <c r="T1088" s="10">
        <v>5.53</v>
      </c>
      <c r="U1088" s="10">
        <v>2.16</v>
      </c>
      <c r="V1088">
        <v>12</v>
      </c>
      <c r="W1088" s="5">
        <v>40.44</v>
      </c>
      <c r="X1088" s="3">
        <v>0.06</v>
      </c>
      <c r="Y1088" s="5">
        <v>2.4300000000000002</v>
      </c>
      <c r="Z1088" s="5">
        <v>38.01</v>
      </c>
      <c r="AA1088" s="5">
        <v>6.98</v>
      </c>
      <c r="AB1088" s="5">
        <v>44.99</v>
      </c>
    </row>
    <row r="1089" spans="1:28">
      <c r="A1089" t="s">
        <v>2390</v>
      </c>
      <c r="B1089" s="1">
        <v>44245</v>
      </c>
      <c r="C1089" s="6">
        <f t="shared" si="48"/>
        <v>2021</v>
      </c>
      <c r="D1089" s="9" t="str">
        <f t="shared" si="49"/>
        <v>Q1</v>
      </c>
      <c r="E1089" s="7">
        <f t="shared" si="50"/>
        <v>2</v>
      </c>
      <c r="F1089" t="s">
        <v>2391</v>
      </c>
      <c r="G1089" t="s">
        <v>1149</v>
      </c>
      <c r="H1089" t="s">
        <v>27</v>
      </c>
      <c r="I1089" t="s">
        <v>28</v>
      </c>
      <c r="J1089" t="s">
        <v>107</v>
      </c>
      <c r="K1089" t="s">
        <v>62</v>
      </c>
      <c r="L1089" t="s">
        <v>176</v>
      </c>
      <c r="M1089" t="s">
        <v>438</v>
      </c>
      <c r="N1089" t="s">
        <v>50</v>
      </c>
      <c r="O1089" t="s">
        <v>41</v>
      </c>
      <c r="P1089" t="s">
        <v>35</v>
      </c>
      <c r="Q1089" s="1">
        <v>44271</v>
      </c>
      <c r="R1089" s="6">
        <f>Data_Table[[#This Row],[Shipping Date]]-Data_Table[[#This Row],[Order Date]]</f>
        <v>26</v>
      </c>
      <c r="S1089" s="10">
        <v>2.16</v>
      </c>
      <c r="T1089" s="10">
        <v>3.85</v>
      </c>
      <c r="U1089" s="10">
        <v>1.69</v>
      </c>
      <c r="V1089">
        <v>12</v>
      </c>
      <c r="W1089" s="5">
        <v>25.92</v>
      </c>
      <c r="X1089" s="3">
        <v>0.1</v>
      </c>
      <c r="Y1089" s="5">
        <v>2.59</v>
      </c>
      <c r="Z1089" s="5">
        <v>23.33</v>
      </c>
      <c r="AA1089" s="5">
        <v>0.7</v>
      </c>
      <c r="AB1089" s="5">
        <v>24.03</v>
      </c>
    </row>
    <row r="1090" spans="1:28">
      <c r="A1090" t="s">
        <v>2392</v>
      </c>
      <c r="B1090" s="1">
        <v>44311</v>
      </c>
      <c r="C1090" s="6">
        <f t="shared" si="48"/>
        <v>2021</v>
      </c>
      <c r="D1090" s="9" t="str">
        <f t="shared" si="49"/>
        <v>Q2</v>
      </c>
      <c r="E1090" s="7">
        <f t="shared" si="50"/>
        <v>4</v>
      </c>
      <c r="F1090" t="s">
        <v>2393</v>
      </c>
      <c r="G1090" t="s">
        <v>1151</v>
      </c>
      <c r="H1090" t="s">
        <v>39</v>
      </c>
      <c r="I1090" t="s">
        <v>39</v>
      </c>
      <c r="J1090" t="s">
        <v>46</v>
      </c>
      <c r="K1090" t="s">
        <v>62</v>
      </c>
      <c r="L1090" t="s">
        <v>73</v>
      </c>
      <c r="M1090" t="s">
        <v>442</v>
      </c>
      <c r="N1090" t="s">
        <v>57</v>
      </c>
      <c r="O1090" t="s">
        <v>51</v>
      </c>
      <c r="P1090" t="s">
        <v>35</v>
      </c>
      <c r="Q1090" s="1">
        <v>44327</v>
      </c>
      <c r="R1090" s="6">
        <f>Data_Table[[#This Row],[Shipping Date]]-Data_Table[[#This Row],[Order Date]]</f>
        <v>16</v>
      </c>
      <c r="S1090" s="10">
        <v>0.24</v>
      </c>
      <c r="T1090" s="10">
        <v>1.26</v>
      </c>
      <c r="U1090" s="10">
        <v>1.02</v>
      </c>
      <c r="V1090">
        <v>35</v>
      </c>
      <c r="W1090" s="5">
        <v>8.4</v>
      </c>
      <c r="X1090" s="3">
        <v>0.1</v>
      </c>
      <c r="Y1090" s="5">
        <v>0.84</v>
      </c>
      <c r="Z1090" s="5">
        <v>7.56</v>
      </c>
      <c r="AA1090" s="5">
        <v>0.7</v>
      </c>
      <c r="AB1090" s="5">
        <v>8.26</v>
      </c>
    </row>
    <row r="1091" spans="1:28">
      <c r="A1091" t="s">
        <v>2394</v>
      </c>
      <c r="B1091" s="1">
        <v>44311</v>
      </c>
      <c r="C1091" s="6">
        <f t="shared" si="48"/>
        <v>2021</v>
      </c>
      <c r="D1091" s="9" t="str">
        <f t="shared" si="49"/>
        <v>Q2</v>
      </c>
      <c r="E1091" s="7">
        <f t="shared" si="50"/>
        <v>4</v>
      </c>
      <c r="F1091" t="s">
        <v>2395</v>
      </c>
      <c r="G1091" t="s">
        <v>1153</v>
      </c>
      <c r="H1091" t="s">
        <v>45</v>
      </c>
      <c r="I1091" t="s">
        <v>45</v>
      </c>
      <c r="J1091" t="s">
        <v>46</v>
      </c>
      <c r="K1091" t="s">
        <v>62</v>
      </c>
      <c r="L1091" t="s">
        <v>73</v>
      </c>
      <c r="M1091" t="s">
        <v>446</v>
      </c>
      <c r="N1091" t="s">
        <v>50</v>
      </c>
      <c r="O1091" t="s">
        <v>58</v>
      </c>
      <c r="P1091" t="s">
        <v>35</v>
      </c>
      <c r="Q1091" s="1">
        <v>44333</v>
      </c>
      <c r="R1091" s="6">
        <f>Data_Table[[#This Row],[Shipping Date]]-Data_Table[[#This Row],[Order Date]]</f>
        <v>22</v>
      </c>
      <c r="S1091" s="10">
        <v>2.39</v>
      </c>
      <c r="T1091" s="10">
        <v>4.26</v>
      </c>
      <c r="U1091" s="10">
        <v>1.87</v>
      </c>
      <c r="V1091">
        <v>8</v>
      </c>
      <c r="W1091" s="5">
        <v>19.12</v>
      </c>
      <c r="X1091" s="3">
        <v>0.1</v>
      </c>
      <c r="Y1091" s="5">
        <v>1.91</v>
      </c>
      <c r="Z1091" s="5">
        <v>17.21</v>
      </c>
      <c r="AA1091" s="5">
        <v>1.2</v>
      </c>
      <c r="AB1091" s="5">
        <v>18.41</v>
      </c>
    </row>
    <row r="1092" spans="1:28">
      <c r="A1092" t="s">
        <v>2396</v>
      </c>
      <c r="B1092" s="1">
        <v>44327</v>
      </c>
      <c r="C1092" s="6">
        <f t="shared" si="48"/>
        <v>2021</v>
      </c>
      <c r="D1092" s="9" t="str">
        <f t="shared" si="49"/>
        <v>Q2</v>
      </c>
      <c r="E1092" s="7">
        <f t="shared" si="50"/>
        <v>5</v>
      </c>
      <c r="F1092" t="s">
        <v>2397</v>
      </c>
      <c r="G1092" t="s">
        <v>1155</v>
      </c>
      <c r="H1092" t="s">
        <v>27</v>
      </c>
      <c r="I1092" t="s">
        <v>28</v>
      </c>
      <c r="J1092" t="s">
        <v>29</v>
      </c>
      <c r="K1092" t="s">
        <v>30</v>
      </c>
      <c r="L1092" t="s">
        <v>31</v>
      </c>
      <c r="M1092" t="s">
        <v>449</v>
      </c>
      <c r="N1092" t="s">
        <v>57</v>
      </c>
      <c r="O1092" t="s">
        <v>51</v>
      </c>
      <c r="P1092" t="s">
        <v>35</v>
      </c>
      <c r="Q1092" s="1">
        <v>44357</v>
      </c>
      <c r="R1092" s="6">
        <f>Data_Table[[#This Row],[Shipping Date]]-Data_Table[[#This Row],[Order Date]]</f>
        <v>30</v>
      </c>
      <c r="S1092" s="10">
        <v>4.1900000000000004</v>
      </c>
      <c r="T1092" s="10">
        <v>10.23</v>
      </c>
      <c r="U1092" s="10">
        <v>6.04</v>
      </c>
      <c r="V1092">
        <v>46</v>
      </c>
      <c r="W1092" s="5">
        <v>192.74</v>
      </c>
      <c r="X1092" s="3">
        <v>0.05</v>
      </c>
      <c r="Y1092" s="5">
        <v>9.64</v>
      </c>
      <c r="Z1092" s="5">
        <v>183.1</v>
      </c>
      <c r="AA1092" s="5">
        <v>4.68</v>
      </c>
      <c r="AB1092" s="5">
        <v>187.78</v>
      </c>
    </row>
    <row r="1093" spans="1:28">
      <c r="A1093" t="s">
        <v>2398</v>
      </c>
      <c r="B1093" s="1">
        <v>44327</v>
      </c>
      <c r="C1093" s="6">
        <f t="shared" ref="C1093:C1156" si="51">YEAR(B1093)</f>
        <v>2021</v>
      </c>
      <c r="D1093" s="9" t="str">
        <f t="shared" ref="D1093:D1156" si="52">"Q"&amp;ROUNDUP(MONTH(B1093)/3,0)</f>
        <v>Q2</v>
      </c>
      <c r="E1093" s="7">
        <f t="shared" ref="E1093:E1156" si="53">MONTH(B1093)</f>
        <v>5</v>
      </c>
      <c r="F1093" t="s">
        <v>2399</v>
      </c>
      <c r="G1093" t="s">
        <v>1157</v>
      </c>
      <c r="H1093" t="s">
        <v>39</v>
      </c>
      <c r="I1093" t="s">
        <v>39</v>
      </c>
      <c r="J1093" t="s">
        <v>29</v>
      </c>
      <c r="K1093" t="s">
        <v>30</v>
      </c>
      <c r="L1093" t="s">
        <v>31</v>
      </c>
      <c r="M1093" t="s">
        <v>452</v>
      </c>
      <c r="N1093" t="s">
        <v>33</v>
      </c>
      <c r="O1093" t="s">
        <v>34</v>
      </c>
      <c r="P1093" t="s">
        <v>35</v>
      </c>
      <c r="Q1093" s="1">
        <v>44330</v>
      </c>
      <c r="R1093" s="6">
        <f>Data_Table[[#This Row],[Shipping Date]]-Data_Table[[#This Row],[Order Date]]</f>
        <v>3</v>
      </c>
      <c r="S1093" s="10">
        <v>3.65</v>
      </c>
      <c r="T1093" s="10">
        <v>5.98</v>
      </c>
      <c r="U1093" s="10">
        <v>2.33</v>
      </c>
      <c r="V1093">
        <v>4</v>
      </c>
      <c r="W1093" s="5">
        <v>14.6</v>
      </c>
      <c r="X1093" s="3">
        <v>7.0000000000000007E-2</v>
      </c>
      <c r="Y1093" s="5">
        <v>1.02</v>
      </c>
      <c r="Z1093" s="5">
        <v>13.58</v>
      </c>
      <c r="AA1093" s="5">
        <v>1.49</v>
      </c>
      <c r="AB1093" s="5">
        <v>15.07</v>
      </c>
    </row>
    <row r="1094" spans="1:28">
      <c r="A1094" t="s">
        <v>2400</v>
      </c>
      <c r="B1094" s="1">
        <v>44372</v>
      </c>
      <c r="C1094" s="6">
        <f t="shared" si="51"/>
        <v>2021</v>
      </c>
      <c r="D1094" s="9" t="str">
        <f t="shared" si="52"/>
        <v>Q2</v>
      </c>
      <c r="E1094" s="7">
        <f t="shared" si="53"/>
        <v>6</v>
      </c>
      <c r="F1094" t="s">
        <v>2401</v>
      </c>
      <c r="G1094" t="s">
        <v>1159</v>
      </c>
      <c r="H1094" t="s">
        <v>45</v>
      </c>
      <c r="I1094" t="s">
        <v>45</v>
      </c>
      <c r="J1094" t="s">
        <v>107</v>
      </c>
      <c r="K1094" t="s">
        <v>150</v>
      </c>
      <c r="L1094" t="s">
        <v>31</v>
      </c>
      <c r="M1094" t="s">
        <v>455</v>
      </c>
      <c r="N1094" t="s">
        <v>57</v>
      </c>
      <c r="O1094" t="s">
        <v>41</v>
      </c>
      <c r="P1094" t="s">
        <v>35</v>
      </c>
      <c r="Q1094" s="1">
        <v>44432</v>
      </c>
      <c r="R1094" s="6">
        <f>Data_Table[[#This Row],[Shipping Date]]-Data_Table[[#This Row],[Order Date]]</f>
        <v>60</v>
      </c>
      <c r="S1094" s="10">
        <v>1.0900000000000001</v>
      </c>
      <c r="T1094" s="10">
        <v>2.6</v>
      </c>
      <c r="U1094" s="10">
        <v>1.51</v>
      </c>
      <c r="V1094">
        <v>26</v>
      </c>
      <c r="W1094" s="5">
        <v>28.34</v>
      </c>
      <c r="X1094" s="3">
        <v>0.08</v>
      </c>
      <c r="Y1094" s="5">
        <v>2.27</v>
      </c>
      <c r="Z1094" s="5">
        <v>26.07</v>
      </c>
      <c r="AA1094" s="5">
        <v>2.4</v>
      </c>
      <c r="AB1094" s="5">
        <v>28.47</v>
      </c>
    </row>
    <row r="1095" spans="1:28">
      <c r="A1095" t="s">
        <v>2402</v>
      </c>
      <c r="B1095" s="1">
        <v>44372</v>
      </c>
      <c r="C1095" s="6">
        <f t="shared" si="51"/>
        <v>2021</v>
      </c>
      <c r="D1095" s="9" t="str">
        <f t="shared" si="52"/>
        <v>Q2</v>
      </c>
      <c r="E1095" s="7">
        <f t="shared" si="53"/>
        <v>6</v>
      </c>
      <c r="F1095" t="s">
        <v>2403</v>
      </c>
      <c r="G1095" t="s">
        <v>1161</v>
      </c>
      <c r="H1095" t="s">
        <v>39</v>
      </c>
      <c r="I1095" t="s">
        <v>39</v>
      </c>
      <c r="J1095" t="s">
        <v>107</v>
      </c>
      <c r="K1095" t="s">
        <v>150</v>
      </c>
      <c r="L1095" t="s">
        <v>31</v>
      </c>
      <c r="M1095" t="s">
        <v>458</v>
      </c>
      <c r="N1095" t="s">
        <v>33</v>
      </c>
      <c r="O1095" t="s">
        <v>51</v>
      </c>
      <c r="P1095" t="s">
        <v>35</v>
      </c>
      <c r="Q1095" s="1">
        <v>44386</v>
      </c>
      <c r="R1095" s="6">
        <f>Data_Table[[#This Row],[Shipping Date]]-Data_Table[[#This Row],[Order Date]]</f>
        <v>14</v>
      </c>
      <c r="S1095" s="10">
        <v>42.11</v>
      </c>
      <c r="T1095" s="10">
        <v>80.98</v>
      </c>
      <c r="U1095" s="10">
        <v>38.869999999999997</v>
      </c>
      <c r="V1095">
        <v>34</v>
      </c>
      <c r="W1095" s="5">
        <v>1431.74</v>
      </c>
      <c r="X1095" s="3">
        <v>0.02</v>
      </c>
      <c r="Y1095" s="5">
        <v>28.63</v>
      </c>
      <c r="Z1095" s="5">
        <v>1403.11</v>
      </c>
      <c r="AA1095" s="5">
        <v>7.18</v>
      </c>
      <c r="AB1095" s="5">
        <v>1410.29</v>
      </c>
    </row>
    <row r="1096" spans="1:28">
      <c r="A1096" t="s">
        <v>2404</v>
      </c>
      <c r="B1096" s="1">
        <v>44402</v>
      </c>
      <c r="C1096" s="6">
        <f t="shared" si="51"/>
        <v>2021</v>
      </c>
      <c r="D1096" s="9" t="str">
        <f t="shared" si="52"/>
        <v>Q3</v>
      </c>
      <c r="E1096" s="7">
        <f t="shared" si="53"/>
        <v>7</v>
      </c>
      <c r="F1096" t="s">
        <v>2405</v>
      </c>
      <c r="G1096" t="s">
        <v>1163</v>
      </c>
      <c r="H1096" t="s">
        <v>45</v>
      </c>
      <c r="I1096" t="s">
        <v>45</v>
      </c>
      <c r="J1096" t="s">
        <v>107</v>
      </c>
      <c r="K1096" t="s">
        <v>90</v>
      </c>
      <c r="L1096" t="s">
        <v>176</v>
      </c>
      <c r="M1096" t="s">
        <v>461</v>
      </c>
      <c r="N1096" t="s">
        <v>33</v>
      </c>
      <c r="O1096" t="s">
        <v>58</v>
      </c>
      <c r="P1096" t="s">
        <v>52</v>
      </c>
      <c r="Q1096" s="1">
        <v>44430</v>
      </c>
      <c r="R1096" s="6">
        <f>Data_Table[[#This Row],[Shipping Date]]-Data_Table[[#This Row],[Order Date]]</f>
        <v>28</v>
      </c>
      <c r="S1096" s="10">
        <v>1.88</v>
      </c>
      <c r="T1096" s="10">
        <v>3.14</v>
      </c>
      <c r="U1096" s="10">
        <v>1.26</v>
      </c>
      <c r="V1096">
        <v>43</v>
      </c>
      <c r="W1096" s="5">
        <v>80.84</v>
      </c>
      <c r="X1096" s="3">
        <v>7.0000000000000007E-2</v>
      </c>
      <c r="Y1096" s="5">
        <v>5.66</v>
      </c>
      <c r="Z1096" s="5">
        <v>75.180000000000007</v>
      </c>
      <c r="AA1096" s="5">
        <v>1.1399999999999999</v>
      </c>
      <c r="AB1096" s="5">
        <v>76.319999999999993</v>
      </c>
    </row>
    <row r="1097" spans="1:28">
      <c r="A1097" t="s">
        <v>2406</v>
      </c>
      <c r="B1097" s="1">
        <v>44402</v>
      </c>
      <c r="C1097" s="6">
        <f t="shared" si="51"/>
        <v>2021</v>
      </c>
      <c r="D1097" s="9" t="str">
        <f t="shared" si="52"/>
        <v>Q3</v>
      </c>
      <c r="E1097" s="7">
        <f t="shared" si="53"/>
        <v>7</v>
      </c>
      <c r="F1097" t="s">
        <v>2407</v>
      </c>
      <c r="G1097" t="s">
        <v>1165</v>
      </c>
      <c r="H1097" t="s">
        <v>27</v>
      </c>
      <c r="I1097" t="s">
        <v>28</v>
      </c>
      <c r="J1097" t="s">
        <v>107</v>
      </c>
      <c r="K1097" t="s">
        <v>90</v>
      </c>
      <c r="L1097" t="s">
        <v>176</v>
      </c>
      <c r="M1097" t="s">
        <v>464</v>
      </c>
      <c r="N1097" t="s">
        <v>33</v>
      </c>
      <c r="O1097" t="s">
        <v>34</v>
      </c>
      <c r="P1097" t="s">
        <v>35</v>
      </c>
      <c r="Q1097" s="1">
        <v>44453</v>
      </c>
      <c r="R1097" s="6">
        <f>Data_Table[[#This Row],[Shipping Date]]-Data_Table[[#This Row],[Order Date]]</f>
        <v>51</v>
      </c>
      <c r="S1097" s="10">
        <v>1.46</v>
      </c>
      <c r="T1097" s="10">
        <v>3.57</v>
      </c>
      <c r="U1097" s="10">
        <v>2.11</v>
      </c>
      <c r="V1097">
        <v>19</v>
      </c>
      <c r="W1097" s="5">
        <v>27.74</v>
      </c>
      <c r="X1097" s="3">
        <v>0.08</v>
      </c>
      <c r="Y1097" s="5">
        <v>2.2200000000000002</v>
      </c>
      <c r="Z1097" s="5">
        <v>25.52</v>
      </c>
      <c r="AA1097" s="5">
        <v>4.17</v>
      </c>
      <c r="AB1097" s="5">
        <v>29.69</v>
      </c>
    </row>
    <row r="1098" spans="1:28">
      <c r="A1098" t="s">
        <v>2408</v>
      </c>
      <c r="B1098" s="1">
        <v>44404</v>
      </c>
      <c r="C1098" s="6">
        <f t="shared" si="51"/>
        <v>2021</v>
      </c>
      <c r="D1098" s="9" t="str">
        <f t="shared" si="52"/>
        <v>Q3</v>
      </c>
      <c r="E1098" s="7">
        <f t="shared" si="53"/>
        <v>7</v>
      </c>
      <c r="F1098" t="s">
        <v>2409</v>
      </c>
      <c r="G1098" t="s">
        <v>1167</v>
      </c>
      <c r="H1098" t="s">
        <v>27</v>
      </c>
      <c r="I1098" t="s">
        <v>28</v>
      </c>
      <c r="J1098" t="s">
        <v>46</v>
      </c>
      <c r="K1098" t="s">
        <v>62</v>
      </c>
      <c r="L1098" t="s">
        <v>48</v>
      </c>
      <c r="M1098" t="s">
        <v>467</v>
      </c>
      <c r="N1098" t="s">
        <v>50</v>
      </c>
      <c r="O1098" t="s">
        <v>41</v>
      </c>
      <c r="P1098" t="s">
        <v>52</v>
      </c>
      <c r="Q1098" s="1">
        <v>44427</v>
      </c>
      <c r="R1098" s="6">
        <f>Data_Table[[#This Row],[Shipping Date]]-Data_Table[[#This Row],[Order Date]]</f>
        <v>23</v>
      </c>
      <c r="S1098" s="10">
        <v>0.93</v>
      </c>
      <c r="T1098" s="10">
        <v>1.48</v>
      </c>
      <c r="U1098" s="10">
        <v>0.55000000000000004</v>
      </c>
      <c r="V1098">
        <v>37</v>
      </c>
      <c r="W1098" s="5">
        <v>34.409999999999997</v>
      </c>
      <c r="X1098" s="3">
        <v>0.04</v>
      </c>
      <c r="Y1098" s="5">
        <v>1.38</v>
      </c>
      <c r="Z1098" s="5">
        <v>33.03</v>
      </c>
      <c r="AA1098" s="5">
        <v>0.7</v>
      </c>
      <c r="AB1098" s="5">
        <v>33.729999999999997</v>
      </c>
    </row>
    <row r="1099" spans="1:28">
      <c r="A1099" t="s">
        <v>2410</v>
      </c>
      <c r="B1099" s="1">
        <v>44404</v>
      </c>
      <c r="C1099" s="6">
        <f t="shared" si="51"/>
        <v>2021</v>
      </c>
      <c r="D1099" s="9" t="str">
        <f t="shared" si="52"/>
        <v>Q3</v>
      </c>
      <c r="E1099" s="7">
        <f t="shared" si="53"/>
        <v>7</v>
      </c>
      <c r="F1099" t="s">
        <v>1667</v>
      </c>
      <c r="G1099" t="s">
        <v>1169</v>
      </c>
      <c r="H1099" t="s">
        <v>39</v>
      </c>
      <c r="I1099" t="s">
        <v>39</v>
      </c>
      <c r="J1099" t="s">
        <v>46</v>
      </c>
      <c r="K1099" t="s">
        <v>62</v>
      </c>
      <c r="L1099" t="s">
        <v>48</v>
      </c>
      <c r="M1099" t="s">
        <v>470</v>
      </c>
      <c r="N1099" t="s">
        <v>57</v>
      </c>
      <c r="O1099" t="s">
        <v>34</v>
      </c>
      <c r="P1099" t="s">
        <v>35</v>
      </c>
      <c r="Q1099" s="1">
        <v>44454</v>
      </c>
      <c r="R1099" s="6">
        <f>Data_Table[[#This Row],[Shipping Date]]-Data_Table[[#This Row],[Order Date]]</f>
        <v>50</v>
      </c>
      <c r="S1099" s="10">
        <v>11.11</v>
      </c>
      <c r="T1099" s="10">
        <v>19.84</v>
      </c>
      <c r="U1099" s="10">
        <v>8.73</v>
      </c>
      <c r="V1099">
        <v>28</v>
      </c>
      <c r="W1099" s="5">
        <v>311.08</v>
      </c>
      <c r="X1099" s="3">
        <v>0.08</v>
      </c>
      <c r="Y1099" s="5">
        <v>24.89</v>
      </c>
      <c r="Z1099" s="5">
        <v>286.19</v>
      </c>
      <c r="AA1099" s="5">
        <v>4.0999999999999996</v>
      </c>
      <c r="AB1099" s="5">
        <v>290.29000000000002</v>
      </c>
    </row>
    <row r="1100" spans="1:28">
      <c r="A1100" t="s">
        <v>2411</v>
      </c>
      <c r="B1100" s="1">
        <v>44418</v>
      </c>
      <c r="C1100" s="6">
        <f t="shared" si="51"/>
        <v>2021</v>
      </c>
      <c r="D1100" s="9" t="str">
        <f t="shared" si="52"/>
        <v>Q3</v>
      </c>
      <c r="E1100" s="7">
        <f t="shared" si="53"/>
        <v>8</v>
      </c>
      <c r="F1100" t="s">
        <v>2412</v>
      </c>
      <c r="G1100" t="s">
        <v>1171</v>
      </c>
      <c r="H1100" t="s">
        <v>45</v>
      </c>
      <c r="I1100" t="s">
        <v>45</v>
      </c>
      <c r="J1100" t="s">
        <v>46</v>
      </c>
      <c r="K1100" t="s">
        <v>116</v>
      </c>
      <c r="L1100" t="s">
        <v>31</v>
      </c>
      <c r="M1100" t="s">
        <v>473</v>
      </c>
      <c r="N1100" t="s">
        <v>50</v>
      </c>
      <c r="O1100" t="s">
        <v>41</v>
      </c>
      <c r="P1100" t="s">
        <v>35</v>
      </c>
      <c r="Q1100" s="1">
        <v>44475</v>
      </c>
      <c r="R1100" s="6">
        <f>Data_Table[[#This Row],[Shipping Date]]-Data_Table[[#This Row],[Order Date]]</f>
        <v>57</v>
      </c>
      <c r="S1100" s="10">
        <v>2.76</v>
      </c>
      <c r="T1100" s="10">
        <v>4.38</v>
      </c>
      <c r="U1100" s="10">
        <v>1.62</v>
      </c>
      <c r="V1100">
        <v>24</v>
      </c>
      <c r="W1100" s="5">
        <v>66.239999999999995</v>
      </c>
      <c r="X1100" s="3">
        <v>0.02</v>
      </c>
      <c r="Y1100" s="5">
        <v>1.32</v>
      </c>
      <c r="Z1100" s="5">
        <v>64.92</v>
      </c>
      <c r="AA1100" s="5">
        <v>6.21</v>
      </c>
      <c r="AB1100" s="5">
        <v>71.13</v>
      </c>
    </row>
    <row r="1101" spans="1:28">
      <c r="A1101" t="s">
        <v>2413</v>
      </c>
      <c r="B1101" s="1">
        <v>44418</v>
      </c>
      <c r="C1101" s="6">
        <f t="shared" si="51"/>
        <v>2021</v>
      </c>
      <c r="D1101" s="9" t="str">
        <f t="shared" si="52"/>
        <v>Q3</v>
      </c>
      <c r="E1101" s="7">
        <f t="shared" si="53"/>
        <v>8</v>
      </c>
      <c r="F1101" t="s">
        <v>2414</v>
      </c>
      <c r="G1101" t="s">
        <v>1173</v>
      </c>
      <c r="H1101" t="s">
        <v>27</v>
      </c>
      <c r="I1101" t="s">
        <v>28</v>
      </c>
      <c r="J1101" t="s">
        <v>46</v>
      </c>
      <c r="K1101" t="s">
        <v>116</v>
      </c>
      <c r="L1101" t="s">
        <v>31</v>
      </c>
      <c r="M1101" t="s">
        <v>476</v>
      </c>
      <c r="N1101" t="s">
        <v>57</v>
      </c>
      <c r="O1101" t="s">
        <v>51</v>
      </c>
      <c r="P1101" t="s">
        <v>35</v>
      </c>
      <c r="Q1101" s="1">
        <v>44433</v>
      </c>
      <c r="R1101" s="6">
        <f>Data_Table[[#This Row],[Shipping Date]]-Data_Table[[#This Row],[Order Date]]</f>
        <v>15</v>
      </c>
      <c r="S1101" s="10">
        <v>4.0999999999999996</v>
      </c>
      <c r="T1101" s="10">
        <v>9.31</v>
      </c>
      <c r="U1101" s="10">
        <v>5.21</v>
      </c>
      <c r="V1101">
        <v>30</v>
      </c>
      <c r="W1101" s="5">
        <v>123</v>
      </c>
      <c r="X1101" s="3">
        <v>0.03</v>
      </c>
      <c r="Y1101" s="5">
        <v>3.69</v>
      </c>
      <c r="Z1101" s="5">
        <v>119.31</v>
      </c>
      <c r="AA1101" s="5">
        <v>3.98</v>
      </c>
      <c r="AB1101" s="5">
        <v>123.29</v>
      </c>
    </row>
    <row r="1102" spans="1:28">
      <c r="A1102" t="s">
        <v>2415</v>
      </c>
      <c r="B1102" s="1">
        <v>44484</v>
      </c>
      <c r="C1102" s="6">
        <f t="shared" si="51"/>
        <v>2021</v>
      </c>
      <c r="D1102" s="9" t="str">
        <f t="shared" si="52"/>
        <v>Q4</v>
      </c>
      <c r="E1102" s="7">
        <f t="shared" si="53"/>
        <v>10</v>
      </c>
      <c r="F1102" t="s">
        <v>2416</v>
      </c>
      <c r="G1102" t="s">
        <v>1175</v>
      </c>
      <c r="H1102" t="s">
        <v>39</v>
      </c>
      <c r="I1102" t="s">
        <v>39</v>
      </c>
      <c r="J1102" t="s">
        <v>72</v>
      </c>
      <c r="K1102" t="s">
        <v>66</v>
      </c>
      <c r="L1102" t="s">
        <v>48</v>
      </c>
      <c r="M1102" t="s">
        <v>480</v>
      </c>
      <c r="N1102" t="s">
        <v>33</v>
      </c>
      <c r="O1102" t="s">
        <v>58</v>
      </c>
      <c r="P1102" t="s">
        <v>52</v>
      </c>
      <c r="Q1102" s="1">
        <v>44485</v>
      </c>
      <c r="R1102" s="6">
        <f>Data_Table[[#This Row],[Shipping Date]]-Data_Table[[#This Row],[Order Date]]</f>
        <v>1</v>
      </c>
      <c r="S1102" s="10">
        <v>1.53</v>
      </c>
      <c r="T1102" s="10">
        <v>2.4700000000000002</v>
      </c>
      <c r="U1102" s="10">
        <v>0.94</v>
      </c>
      <c r="V1102">
        <v>45</v>
      </c>
      <c r="W1102" s="5">
        <v>68.849999999999994</v>
      </c>
      <c r="X1102" s="3">
        <v>7.0000000000000007E-2</v>
      </c>
      <c r="Y1102" s="5">
        <v>4.82</v>
      </c>
      <c r="Z1102" s="5">
        <v>64.03</v>
      </c>
      <c r="AA1102" s="5">
        <v>1.02</v>
      </c>
      <c r="AB1102" s="5">
        <v>65.05</v>
      </c>
    </row>
    <row r="1103" spans="1:28">
      <c r="A1103" t="s">
        <v>2417</v>
      </c>
      <c r="B1103" s="1">
        <v>44484</v>
      </c>
      <c r="C1103" s="6">
        <f t="shared" si="51"/>
        <v>2021</v>
      </c>
      <c r="D1103" s="9" t="str">
        <f t="shared" si="52"/>
        <v>Q4</v>
      </c>
      <c r="E1103" s="7">
        <f t="shared" si="53"/>
        <v>10</v>
      </c>
      <c r="F1103" t="s">
        <v>2418</v>
      </c>
      <c r="G1103" t="s">
        <v>1177</v>
      </c>
      <c r="H1103" t="s">
        <v>45</v>
      </c>
      <c r="I1103" t="s">
        <v>45</v>
      </c>
      <c r="J1103" t="s">
        <v>72</v>
      </c>
      <c r="K1103" t="s">
        <v>66</v>
      </c>
      <c r="L1103" t="s">
        <v>48</v>
      </c>
      <c r="M1103" t="s">
        <v>483</v>
      </c>
      <c r="N1103" t="s">
        <v>57</v>
      </c>
      <c r="O1103" t="s">
        <v>51</v>
      </c>
      <c r="P1103" t="s">
        <v>35</v>
      </c>
      <c r="Q1103" s="1">
        <v>44525</v>
      </c>
      <c r="R1103" s="6">
        <f>Data_Table[[#This Row],[Shipping Date]]-Data_Table[[#This Row],[Order Date]]</f>
        <v>41</v>
      </c>
      <c r="S1103" s="10">
        <v>3.48</v>
      </c>
      <c r="T1103" s="10">
        <v>5.43</v>
      </c>
      <c r="U1103" s="10">
        <v>1.95</v>
      </c>
      <c r="V1103">
        <v>11</v>
      </c>
      <c r="W1103" s="5">
        <v>38.28</v>
      </c>
      <c r="X1103" s="3">
        <v>0</v>
      </c>
      <c r="Y1103" s="5">
        <v>0</v>
      </c>
      <c r="Z1103" s="5">
        <v>38.28</v>
      </c>
      <c r="AA1103" s="5">
        <v>0.95</v>
      </c>
      <c r="AB1103" s="5">
        <v>39.229999999999997</v>
      </c>
    </row>
    <row r="1104" spans="1:28">
      <c r="A1104" t="s">
        <v>2419</v>
      </c>
      <c r="B1104" s="1">
        <v>44501</v>
      </c>
      <c r="C1104" s="6">
        <f t="shared" si="51"/>
        <v>2021</v>
      </c>
      <c r="D1104" s="9" t="str">
        <f t="shared" si="52"/>
        <v>Q4</v>
      </c>
      <c r="E1104" s="7">
        <f t="shared" si="53"/>
        <v>11</v>
      </c>
      <c r="F1104" t="s">
        <v>2420</v>
      </c>
      <c r="G1104" t="s">
        <v>1179</v>
      </c>
      <c r="H1104" t="s">
        <v>27</v>
      </c>
      <c r="I1104" t="s">
        <v>28</v>
      </c>
      <c r="J1104" t="s">
        <v>46</v>
      </c>
      <c r="K1104" t="s">
        <v>66</v>
      </c>
      <c r="L1104" t="s">
        <v>48</v>
      </c>
      <c r="M1104" t="s">
        <v>486</v>
      </c>
      <c r="N1104" t="s">
        <v>33</v>
      </c>
      <c r="O1104" t="s">
        <v>34</v>
      </c>
      <c r="P1104" t="s">
        <v>35</v>
      </c>
      <c r="Q1104" s="1">
        <v>44546</v>
      </c>
      <c r="R1104" s="6">
        <f>Data_Table[[#This Row],[Shipping Date]]-Data_Table[[#This Row],[Order Date]]</f>
        <v>45</v>
      </c>
      <c r="S1104" s="10">
        <v>2.39</v>
      </c>
      <c r="T1104" s="10">
        <v>4.26</v>
      </c>
      <c r="U1104" s="10">
        <v>1.87</v>
      </c>
      <c r="V1104">
        <v>47</v>
      </c>
      <c r="W1104" s="5">
        <v>112.33</v>
      </c>
      <c r="X1104" s="3">
        <v>7.0000000000000007E-2</v>
      </c>
      <c r="Y1104" s="5">
        <v>7.86</v>
      </c>
      <c r="Z1104" s="5">
        <v>104.47</v>
      </c>
      <c r="AA1104" s="5">
        <v>1.2</v>
      </c>
      <c r="AB1104" s="5">
        <v>105.67</v>
      </c>
    </row>
    <row r="1105" spans="1:28">
      <c r="A1105" t="s">
        <v>2421</v>
      </c>
      <c r="B1105" s="1">
        <v>44501</v>
      </c>
      <c r="C1105" s="6">
        <f t="shared" si="51"/>
        <v>2021</v>
      </c>
      <c r="D1105" s="9" t="str">
        <f t="shared" si="52"/>
        <v>Q4</v>
      </c>
      <c r="E1105" s="7">
        <f t="shared" si="53"/>
        <v>11</v>
      </c>
      <c r="F1105" t="s">
        <v>2422</v>
      </c>
      <c r="G1105" t="s">
        <v>1181</v>
      </c>
      <c r="H1105" t="s">
        <v>39</v>
      </c>
      <c r="I1105" t="s">
        <v>39</v>
      </c>
      <c r="J1105" t="s">
        <v>46</v>
      </c>
      <c r="K1105" t="s">
        <v>66</v>
      </c>
      <c r="L1105" t="s">
        <v>48</v>
      </c>
      <c r="M1105" t="s">
        <v>489</v>
      </c>
      <c r="N1105" t="s">
        <v>50</v>
      </c>
      <c r="O1105" t="s">
        <v>41</v>
      </c>
      <c r="P1105" t="s">
        <v>35</v>
      </c>
      <c r="Q1105" s="1">
        <v>44512</v>
      </c>
      <c r="R1105" s="6">
        <f>Data_Table[[#This Row],[Shipping Date]]-Data_Table[[#This Row],[Order Date]]</f>
        <v>11</v>
      </c>
      <c r="S1105" s="10">
        <v>1.3</v>
      </c>
      <c r="T1105" s="10">
        <v>2.88</v>
      </c>
      <c r="U1105" s="10">
        <v>1.58</v>
      </c>
      <c r="V1105">
        <v>17</v>
      </c>
      <c r="W1105" s="5">
        <v>22.1</v>
      </c>
      <c r="X1105" s="3">
        <v>0.09</v>
      </c>
      <c r="Y1105" s="5">
        <v>1.99</v>
      </c>
      <c r="Z1105" s="5">
        <v>20.11</v>
      </c>
      <c r="AA1105" s="5">
        <v>1.01</v>
      </c>
      <c r="AB1105" s="5">
        <v>21.12</v>
      </c>
    </row>
    <row r="1106" spans="1:28">
      <c r="A1106" t="s">
        <v>2423</v>
      </c>
      <c r="B1106" s="1">
        <v>44546</v>
      </c>
      <c r="C1106" s="6">
        <f t="shared" si="51"/>
        <v>2021</v>
      </c>
      <c r="D1106" s="9" t="str">
        <f t="shared" si="52"/>
        <v>Q4</v>
      </c>
      <c r="E1106" s="7">
        <f t="shared" si="53"/>
        <v>12</v>
      </c>
      <c r="F1106" t="s">
        <v>2424</v>
      </c>
      <c r="G1106" t="s">
        <v>1183</v>
      </c>
      <c r="H1106" t="s">
        <v>45</v>
      </c>
      <c r="I1106" t="s">
        <v>45</v>
      </c>
      <c r="J1106" t="s">
        <v>107</v>
      </c>
      <c r="K1106" t="s">
        <v>30</v>
      </c>
      <c r="L1106" t="s">
        <v>73</v>
      </c>
      <c r="M1106" t="s">
        <v>492</v>
      </c>
      <c r="N1106" t="s">
        <v>57</v>
      </c>
      <c r="O1106" t="s">
        <v>51</v>
      </c>
      <c r="P1106" t="s">
        <v>52</v>
      </c>
      <c r="Q1106" s="1">
        <v>44563</v>
      </c>
      <c r="R1106" s="6">
        <f>Data_Table[[#This Row],[Shipping Date]]-Data_Table[[#This Row],[Order Date]]</f>
        <v>17</v>
      </c>
      <c r="S1106" s="10">
        <v>6.39</v>
      </c>
      <c r="T1106" s="10">
        <v>19.98</v>
      </c>
      <c r="U1106" s="10">
        <v>13.59</v>
      </c>
      <c r="V1106">
        <v>18</v>
      </c>
      <c r="W1106" s="5">
        <v>115.02</v>
      </c>
      <c r="X1106" s="3">
        <v>0.04</v>
      </c>
      <c r="Y1106" s="5">
        <v>4.5999999999999996</v>
      </c>
      <c r="Z1106" s="5">
        <v>110.42</v>
      </c>
      <c r="AA1106" s="5">
        <v>4</v>
      </c>
      <c r="AB1106" s="5">
        <v>114.42</v>
      </c>
    </row>
    <row r="1107" spans="1:28">
      <c r="A1107" t="s">
        <v>2425</v>
      </c>
      <c r="B1107" s="1">
        <v>44546</v>
      </c>
      <c r="C1107" s="6">
        <f t="shared" si="51"/>
        <v>2021</v>
      </c>
      <c r="D1107" s="9" t="str">
        <f t="shared" si="52"/>
        <v>Q4</v>
      </c>
      <c r="E1107" s="7">
        <f t="shared" si="53"/>
        <v>12</v>
      </c>
      <c r="F1107" t="s">
        <v>2426</v>
      </c>
      <c r="G1107" t="s">
        <v>1185</v>
      </c>
      <c r="H1107" t="s">
        <v>39</v>
      </c>
      <c r="I1107" t="s">
        <v>39</v>
      </c>
      <c r="J1107" t="s">
        <v>107</v>
      </c>
      <c r="K1107" t="s">
        <v>30</v>
      </c>
      <c r="L1107" t="s">
        <v>73</v>
      </c>
      <c r="M1107" t="s">
        <v>495</v>
      </c>
      <c r="N1107" t="s">
        <v>33</v>
      </c>
      <c r="O1107" t="s">
        <v>58</v>
      </c>
      <c r="P1107" t="s">
        <v>35</v>
      </c>
      <c r="Q1107" s="1">
        <v>44600</v>
      </c>
      <c r="R1107" s="6">
        <f>Data_Table[[#This Row],[Shipping Date]]-Data_Table[[#This Row],[Order Date]]</f>
        <v>54</v>
      </c>
      <c r="S1107" s="10">
        <v>14.95</v>
      </c>
      <c r="T1107" s="10">
        <v>34.76</v>
      </c>
      <c r="U1107" s="10">
        <v>19.809999999999999</v>
      </c>
      <c r="V1107">
        <v>46</v>
      </c>
      <c r="W1107" s="5">
        <v>687.7</v>
      </c>
      <c r="X1107" s="3">
        <v>0.09</v>
      </c>
      <c r="Y1107" s="5">
        <v>61.89</v>
      </c>
      <c r="Z1107" s="5">
        <v>625.80999999999995</v>
      </c>
      <c r="AA1107" s="5">
        <v>8.2200000000000006</v>
      </c>
      <c r="AB1107" s="5">
        <v>634.03</v>
      </c>
    </row>
    <row r="1108" spans="1:28">
      <c r="A1108" t="s">
        <v>2427</v>
      </c>
      <c r="B1108" s="1">
        <v>44561</v>
      </c>
      <c r="C1108" s="6">
        <f t="shared" si="51"/>
        <v>2021</v>
      </c>
      <c r="D1108" s="9" t="str">
        <f t="shared" si="52"/>
        <v>Q4</v>
      </c>
      <c r="E1108" s="7">
        <f t="shared" si="53"/>
        <v>12</v>
      </c>
      <c r="F1108" t="s">
        <v>2428</v>
      </c>
      <c r="G1108" t="s">
        <v>1187</v>
      </c>
      <c r="H1108" t="s">
        <v>39</v>
      </c>
      <c r="I1108" t="s">
        <v>39</v>
      </c>
      <c r="J1108" t="s">
        <v>107</v>
      </c>
      <c r="K1108" t="s">
        <v>167</v>
      </c>
      <c r="L1108" t="s">
        <v>176</v>
      </c>
      <c r="M1108" t="s">
        <v>498</v>
      </c>
      <c r="N1108" t="s">
        <v>57</v>
      </c>
      <c r="O1108" t="s">
        <v>34</v>
      </c>
      <c r="P1108" t="s">
        <v>35</v>
      </c>
      <c r="Q1108" s="1">
        <v>44604</v>
      </c>
      <c r="R1108" s="6">
        <f>Data_Table[[#This Row],[Shipping Date]]-Data_Table[[#This Row],[Order Date]]</f>
        <v>43</v>
      </c>
      <c r="S1108" s="10">
        <v>4.53</v>
      </c>
      <c r="T1108" s="10">
        <v>7.3</v>
      </c>
      <c r="U1108" s="10">
        <v>2.77</v>
      </c>
      <c r="V1108">
        <v>38</v>
      </c>
      <c r="W1108" s="5">
        <v>172.14</v>
      </c>
      <c r="X1108" s="3">
        <v>0.05</v>
      </c>
      <c r="Y1108" s="5">
        <v>8.61</v>
      </c>
      <c r="Z1108" s="5">
        <v>163.53</v>
      </c>
      <c r="AA1108" s="5">
        <v>7.72</v>
      </c>
      <c r="AB1108" s="5">
        <v>171.25</v>
      </c>
    </row>
    <row r="1109" spans="1:28">
      <c r="A1109" t="s">
        <v>2429</v>
      </c>
      <c r="B1109" s="1">
        <v>44561</v>
      </c>
      <c r="C1109" s="6">
        <f t="shared" si="51"/>
        <v>2021</v>
      </c>
      <c r="D1109" s="9" t="str">
        <f t="shared" si="52"/>
        <v>Q4</v>
      </c>
      <c r="E1109" s="7">
        <f t="shared" si="53"/>
        <v>12</v>
      </c>
      <c r="F1109" t="s">
        <v>2430</v>
      </c>
      <c r="G1109" t="s">
        <v>1189</v>
      </c>
      <c r="H1109" t="s">
        <v>45</v>
      </c>
      <c r="I1109" t="s">
        <v>45</v>
      </c>
      <c r="J1109" t="s">
        <v>107</v>
      </c>
      <c r="K1109" t="s">
        <v>167</v>
      </c>
      <c r="L1109" t="s">
        <v>31</v>
      </c>
      <c r="M1109" t="s">
        <v>501</v>
      </c>
      <c r="N1109" t="s">
        <v>33</v>
      </c>
      <c r="O1109" t="s">
        <v>41</v>
      </c>
      <c r="P1109" t="s">
        <v>35</v>
      </c>
      <c r="Q1109" s="1">
        <v>44568</v>
      </c>
      <c r="R1109" s="6">
        <f>Data_Table[[#This Row],[Shipping Date]]-Data_Table[[#This Row],[Order Date]]</f>
        <v>7</v>
      </c>
      <c r="S1109" s="10">
        <v>2.29</v>
      </c>
      <c r="T1109" s="10">
        <v>3.69</v>
      </c>
      <c r="U1109" s="10">
        <v>1.4</v>
      </c>
      <c r="V1109">
        <v>41</v>
      </c>
      <c r="W1109" s="5">
        <v>93.89</v>
      </c>
      <c r="X1109" s="3">
        <v>0.01</v>
      </c>
      <c r="Y1109" s="5">
        <v>0.94</v>
      </c>
      <c r="Z1109" s="5">
        <v>92.95</v>
      </c>
      <c r="AA1109" s="5">
        <v>0.5</v>
      </c>
      <c r="AB1109" s="5">
        <v>93.45</v>
      </c>
    </row>
    <row r="1110" spans="1:28">
      <c r="A1110" t="s">
        <v>2431</v>
      </c>
      <c r="B1110" s="1">
        <v>44561</v>
      </c>
      <c r="C1110" s="6">
        <f t="shared" si="51"/>
        <v>2021</v>
      </c>
      <c r="D1110" s="9" t="str">
        <f t="shared" si="52"/>
        <v>Q4</v>
      </c>
      <c r="E1110" s="7">
        <f t="shared" si="53"/>
        <v>12</v>
      </c>
      <c r="F1110" t="s">
        <v>2432</v>
      </c>
      <c r="G1110" t="s">
        <v>1191</v>
      </c>
      <c r="H1110" t="s">
        <v>27</v>
      </c>
      <c r="I1110" t="s">
        <v>28</v>
      </c>
      <c r="J1110" t="s">
        <v>107</v>
      </c>
      <c r="K1110" t="s">
        <v>167</v>
      </c>
      <c r="L1110" t="s">
        <v>176</v>
      </c>
      <c r="M1110" t="s">
        <v>504</v>
      </c>
      <c r="N1110" t="s">
        <v>50</v>
      </c>
      <c r="O1110" t="s">
        <v>51</v>
      </c>
      <c r="P1110" t="s">
        <v>52</v>
      </c>
      <c r="Q1110" s="1">
        <v>44617</v>
      </c>
      <c r="R1110" s="6">
        <f>Data_Table[[#This Row],[Shipping Date]]-Data_Table[[#This Row],[Order Date]]</f>
        <v>56</v>
      </c>
      <c r="S1110" s="10">
        <v>4.37</v>
      </c>
      <c r="T1110" s="10">
        <v>9.11</v>
      </c>
      <c r="U1110" s="10">
        <v>4.74</v>
      </c>
      <c r="V1110">
        <v>21</v>
      </c>
      <c r="W1110" s="5">
        <v>91.77</v>
      </c>
      <c r="X1110" s="3">
        <v>0.03</v>
      </c>
      <c r="Y1110" s="5">
        <v>2.75</v>
      </c>
      <c r="Z1110" s="5">
        <v>89.02</v>
      </c>
      <c r="AA1110" s="5">
        <v>2.25</v>
      </c>
      <c r="AB1110" s="5">
        <v>91.27</v>
      </c>
    </row>
    <row r="1111" spans="1:28">
      <c r="A1111" t="s">
        <v>2433</v>
      </c>
      <c r="B1111" s="1">
        <v>44604</v>
      </c>
      <c r="C1111" s="6">
        <f t="shared" si="51"/>
        <v>2022</v>
      </c>
      <c r="D1111" s="9" t="str">
        <f t="shared" si="52"/>
        <v>Q1</v>
      </c>
      <c r="E1111" s="7">
        <f t="shared" si="53"/>
        <v>2</v>
      </c>
      <c r="F1111" t="s">
        <v>2434</v>
      </c>
      <c r="G1111" t="s">
        <v>1193</v>
      </c>
      <c r="H1111" t="s">
        <v>27</v>
      </c>
      <c r="I1111" t="s">
        <v>28</v>
      </c>
      <c r="J1111" t="s">
        <v>46</v>
      </c>
      <c r="K1111" t="s">
        <v>62</v>
      </c>
      <c r="L1111" t="s">
        <v>73</v>
      </c>
      <c r="M1111" t="s">
        <v>507</v>
      </c>
      <c r="N1111" t="s">
        <v>57</v>
      </c>
      <c r="O1111" t="s">
        <v>58</v>
      </c>
      <c r="P1111" t="s">
        <v>35</v>
      </c>
      <c r="Q1111" s="1">
        <v>44624</v>
      </c>
      <c r="R1111" s="6">
        <f>Data_Table[[#This Row],[Shipping Date]]-Data_Table[[#This Row],[Order Date]]</f>
        <v>20</v>
      </c>
      <c r="S1111" s="10">
        <v>5.22</v>
      </c>
      <c r="T1111" s="10">
        <v>9.85</v>
      </c>
      <c r="U1111" s="10">
        <v>4.63</v>
      </c>
      <c r="V1111">
        <v>48</v>
      </c>
      <c r="W1111" s="5">
        <v>250.56</v>
      </c>
      <c r="X1111" s="3">
        <v>0.09</v>
      </c>
      <c r="Y1111" s="5">
        <v>22.55</v>
      </c>
      <c r="Z1111" s="5">
        <v>228.01</v>
      </c>
      <c r="AA1111" s="5">
        <v>4.82</v>
      </c>
      <c r="AB1111" s="5">
        <v>232.83</v>
      </c>
    </row>
    <row r="1112" spans="1:28">
      <c r="A1112" t="s">
        <v>2435</v>
      </c>
      <c r="B1112" s="1">
        <v>44604</v>
      </c>
      <c r="C1112" s="6">
        <f t="shared" si="51"/>
        <v>2022</v>
      </c>
      <c r="D1112" s="9" t="str">
        <f t="shared" si="52"/>
        <v>Q1</v>
      </c>
      <c r="E1112" s="7">
        <f t="shared" si="53"/>
        <v>2</v>
      </c>
      <c r="F1112" t="s">
        <v>2436</v>
      </c>
      <c r="G1112" t="s">
        <v>1195</v>
      </c>
      <c r="H1112" t="s">
        <v>39</v>
      </c>
      <c r="I1112" t="s">
        <v>39</v>
      </c>
      <c r="J1112" t="s">
        <v>46</v>
      </c>
      <c r="K1112" t="s">
        <v>62</v>
      </c>
      <c r="L1112" t="s">
        <v>73</v>
      </c>
      <c r="M1112" t="s">
        <v>510</v>
      </c>
      <c r="N1112" t="s">
        <v>33</v>
      </c>
      <c r="O1112" t="s">
        <v>58</v>
      </c>
      <c r="P1112" t="s">
        <v>35</v>
      </c>
      <c r="Q1112" s="1">
        <v>44653</v>
      </c>
      <c r="R1112" s="6">
        <f>Data_Table[[#This Row],[Shipping Date]]-Data_Table[[#This Row],[Order Date]]</f>
        <v>49</v>
      </c>
      <c r="S1112" s="10">
        <v>1.76</v>
      </c>
      <c r="T1112" s="10">
        <v>2.94</v>
      </c>
      <c r="U1112" s="10">
        <v>1.18</v>
      </c>
      <c r="V1112">
        <v>18</v>
      </c>
      <c r="W1112" s="5">
        <v>31.68</v>
      </c>
      <c r="X1112" s="3">
        <v>0.01</v>
      </c>
      <c r="Y1112" s="5">
        <v>0.32</v>
      </c>
      <c r="Z1112" s="5">
        <v>31.36</v>
      </c>
      <c r="AA1112" s="5">
        <v>0.81</v>
      </c>
      <c r="AB1112" s="5">
        <v>32.17</v>
      </c>
    </row>
    <row r="1113" spans="1:28">
      <c r="A1113" t="s">
        <v>2437</v>
      </c>
      <c r="B1113" s="1">
        <v>44669</v>
      </c>
      <c r="C1113" s="6">
        <f t="shared" si="51"/>
        <v>2022</v>
      </c>
      <c r="D1113" s="9" t="str">
        <f t="shared" si="52"/>
        <v>Q2</v>
      </c>
      <c r="E1113" s="7">
        <f t="shared" si="53"/>
        <v>4</v>
      </c>
      <c r="F1113" t="s">
        <v>2438</v>
      </c>
      <c r="G1113" t="s">
        <v>1197</v>
      </c>
      <c r="H1113" t="s">
        <v>45</v>
      </c>
      <c r="I1113" t="s">
        <v>45</v>
      </c>
      <c r="J1113" t="s">
        <v>29</v>
      </c>
      <c r="K1113" t="s">
        <v>125</v>
      </c>
      <c r="L1113" t="s">
        <v>31</v>
      </c>
      <c r="M1113" t="s">
        <v>513</v>
      </c>
      <c r="N1113" t="s">
        <v>33</v>
      </c>
      <c r="O1113" t="s">
        <v>58</v>
      </c>
      <c r="P1113" t="s">
        <v>35</v>
      </c>
      <c r="Q1113" s="1">
        <v>44729</v>
      </c>
      <c r="R1113" s="6">
        <f>Data_Table[[#This Row],[Shipping Date]]-Data_Table[[#This Row],[Order Date]]</f>
        <v>60</v>
      </c>
      <c r="S1113" s="10">
        <v>56.16</v>
      </c>
      <c r="T1113" s="10">
        <v>136.97999999999999</v>
      </c>
      <c r="U1113" s="10">
        <v>80.819999999999993</v>
      </c>
      <c r="V1113">
        <v>14</v>
      </c>
      <c r="W1113" s="5">
        <v>786.24</v>
      </c>
      <c r="X1113" s="3">
        <v>0</v>
      </c>
      <c r="Y1113" s="5">
        <v>0</v>
      </c>
      <c r="Z1113" s="5">
        <v>786.24</v>
      </c>
      <c r="AA1113" s="5">
        <v>24.49</v>
      </c>
      <c r="AB1113" s="5">
        <v>810.73</v>
      </c>
    </row>
    <row r="1114" spans="1:28">
      <c r="A1114" t="s">
        <v>2439</v>
      </c>
      <c r="B1114" s="1">
        <v>44669</v>
      </c>
      <c r="C1114" s="6">
        <f t="shared" si="51"/>
        <v>2022</v>
      </c>
      <c r="D1114" s="9" t="str">
        <f t="shared" si="52"/>
        <v>Q2</v>
      </c>
      <c r="E1114" s="7">
        <f t="shared" si="53"/>
        <v>4</v>
      </c>
      <c r="F1114" t="s">
        <v>2440</v>
      </c>
      <c r="G1114" t="s">
        <v>1199</v>
      </c>
      <c r="H1114" t="s">
        <v>27</v>
      </c>
      <c r="I1114" t="s">
        <v>28</v>
      </c>
      <c r="J1114" t="s">
        <v>29</v>
      </c>
      <c r="K1114" t="s">
        <v>125</v>
      </c>
      <c r="L1114" t="s">
        <v>31</v>
      </c>
      <c r="M1114" t="s">
        <v>516</v>
      </c>
      <c r="N1114" t="s">
        <v>50</v>
      </c>
      <c r="O1114" t="s">
        <v>41</v>
      </c>
      <c r="P1114" t="s">
        <v>35</v>
      </c>
      <c r="Q1114" s="1">
        <v>44726</v>
      </c>
      <c r="R1114" s="6">
        <f>Data_Table[[#This Row],[Shipping Date]]-Data_Table[[#This Row],[Order Date]]</f>
        <v>57</v>
      </c>
      <c r="S1114" s="10">
        <v>0.93</v>
      </c>
      <c r="T1114" s="10">
        <v>1.48</v>
      </c>
      <c r="U1114" s="10">
        <v>0.55000000000000004</v>
      </c>
      <c r="V1114">
        <v>3</v>
      </c>
      <c r="W1114" s="5">
        <v>2.79</v>
      </c>
      <c r="X1114" s="3">
        <v>0.1</v>
      </c>
      <c r="Y1114" s="5">
        <v>0.28000000000000003</v>
      </c>
      <c r="Z1114" s="5">
        <v>2.5099999999999998</v>
      </c>
      <c r="AA1114" s="5">
        <v>0.7</v>
      </c>
      <c r="AB1114" s="5">
        <v>3.21</v>
      </c>
    </row>
    <row r="1115" spans="1:28">
      <c r="A1115" t="s">
        <v>2441</v>
      </c>
      <c r="B1115" s="1">
        <v>44682</v>
      </c>
      <c r="C1115" s="6">
        <f t="shared" si="51"/>
        <v>2022</v>
      </c>
      <c r="D1115" s="9" t="str">
        <f t="shared" si="52"/>
        <v>Q2</v>
      </c>
      <c r="E1115" s="7">
        <f t="shared" si="53"/>
        <v>5</v>
      </c>
      <c r="F1115" t="s">
        <v>2442</v>
      </c>
      <c r="G1115" t="s">
        <v>1201</v>
      </c>
      <c r="H1115" t="s">
        <v>27</v>
      </c>
      <c r="I1115" t="s">
        <v>28</v>
      </c>
      <c r="J1115" t="s">
        <v>72</v>
      </c>
      <c r="K1115" t="s">
        <v>66</v>
      </c>
      <c r="L1115" t="s">
        <v>31</v>
      </c>
      <c r="M1115" t="s">
        <v>519</v>
      </c>
      <c r="N1115" t="s">
        <v>33</v>
      </c>
      <c r="O1115" t="s">
        <v>34</v>
      </c>
      <c r="P1115" t="s">
        <v>35</v>
      </c>
      <c r="Q1115" s="1">
        <v>44735</v>
      </c>
      <c r="R1115" s="6">
        <f>Data_Table[[#This Row],[Shipping Date]]-Data_Table[[#This Row],[Order Date]]</f>
        <v>53</v>
      </c>
      <c r="S1115" s="10">
        <v>1.84</v>
      </c>
      <c r="T1115" s="10">
        <v>2.88</v>
      </c>
      <c r="U1115" s="10">
        <v>1.04</v>
      </c>
      <c r="V1115">
        <v>45</v>
      </c>
      <c r="W1115" s="5">
        <v>82.8</v>
      </c>
      <c r="X1115" s="3">
        <v>0.02</v>
      </c>
      <c r="Y1115" s="5">
        <v>1.66</v>
      </c>
      <c r="Z1115" s="5">
        <v>81.14</v>
      </c>
      <c r="AA1115" s="5">
        <v>1.49</v>
      </c>
      <c r="AB1115" s="5">
        <v>82.63</v>
      </c>
    </row>
    <row r="1116" spans="1:28">
      <c r="A1116" t="s">
        <v>2443</v>
      </c>
      <c r="B1116" s="1">
        <v>44682</v>
      </c>
      <c r="C1116" s="6">
        <f t="shared" si="51"/>
        <v>2022</v>
      </c>
      <c r="D1116" s="9" t="str">
        <f t="shared" si="52"/>
        <v>Q2</v>
      </c>
      <c r="E1116" s="7">
        <f t="shared" si="53"/>
        <v>5</v>
      </c>
      <c r="F1116" t="s">
        <v>2444</v>
      </c>
      <c r="G1116" t="s">
        <v>1203</v>
      </c>
      <c r="H1116" t="s">
        <v>39</v>
      </c>
      <c r="I1116" t="s">
        <v>39</v>
      </c>
      <c r="J1116" t="s">
        <v>72</v>
      </c>
      <c r="K1116" t="s">
        <v>66</v>
      </c>
      <c r="L1116" t="s">
        <v>31</v>
      </c>
      <c r="M1116" t="s">
        <v>522</v>
      </c>
      <c r="N1116" t="s">
        <v>33</v>
      </c>
      <c r="O1116" t="s">
        <v>41</v>
      </c>
      <c r="P1116" t="s">
        <v>35</v>
      </c>
      <c r="Q1116" s="1">
        <v>44742</v>
      </c>
      <c r="R1116" s="6">
        <f>Data_Table[[#This Row],[Shipping Date]]-Data_Table[[#This Row],[Order Date]]</f>
        <v>60</v>
      </c>
      <c r="S1116" s="10">
        <v>4.46</v>
      </c>
      <c r="T1116" s="10">
        <v>10.89</v>
      </c>
      <c r="U1116" s="10">
        <v>6.43</v>
      </c>
      <c r="V1116">
        <v>39</v>
      </c>
      <c r="W1116" s="5">
        <v>173.94</v>
      </c>
      <c r="X1116" s="3">
        <v>0.06</v>
      </c>
      <c r="Y1116" s="5">
        <v>10.44</v>
      </c>
      <c r="Z1116" s="5">
        <v>163.5</v>
      </c>
      <c r="AA1116" s="5">
        <v>4.5</v>
      </c>
      <c r="AB1116" s="5">
        <v>168</v>
      </c>
    </row>
    <row r="1117" spans="1:28">
      <c r="A1117" t="s">
        <v>2445</v>
      </c>
      <c r="B1117" s="1">
        <v>44683</v>
      </c>
      <c r="C1117" s="6">
        <f t="shared" si="51"/>
        <v>2022</v>
      </c>
      <c r="D1117" s="9" t="str">
        <f t="shared" si="52"/>
        <v>Q2</v>
      </c>
      <c r="E1117" s="7">
        <f t="shared" si="53"/>
        <v>5</v>
      </c>
      <c r="F1117" t="s">
        <v>2446</v>
      </c>
      <c r="G1117" t="s">
        <v>1205</v>
      </c>
      <c r="H1117" t="s">
        <v>45</v>
      </c>
      <c r="I1117" t="s">
        <v>45</v>
      </c>
      <c r="J1117" t="s">
        <v>107</v>
      </c>
      <c r="K1117" t="s">
        <v>90</v>
      </c>
      <c r="L1117" t="s">
        <v>176</v>
      </c>
      <c r="M1117" t="s">
        <v>526</v>
      </c>
      <c r="N1117" t="s">
        <v>50</v>
      </c>
      <c r="O1117" t="s">
        <v>58</v>
      </c>
      <c r="P1117" t="s">
        <v>35</v>
      </c>
      <c r="Q1117" s="1">
        <v>44727</v>
      </c>
      <c r="R1117" s="6">
        <f>Data_Table[[#This Row],[Shipping Date]]-Data_Table[[#This Row],[Order Date]]</f>
        <v>44</v>
      </c>
      <c r="S1117" s="10">
        <v>5.5</v>
      </c>
      <c r="T1117" s="10">
        <v>12.22</v>
      </c>
      <c r="U1117" s="10">
        <v>6.72</v>
      </c>
      <c r="V1117">
        <v>46</v>
      </c>
      <c r="W1117" s="5">
        <v>253</v>
      </c>
      <c r="X1117" s="3">
        <v>0.06</v>
      </c>
      <c r="Y1117" s="5">
        <v>15.18</v>
      </c>
      <c r="Z1117" s="5">
        <v>237.82</v>
      </c>
      <c r="AA1117" s="5">
        <v>2.85</v>
      </c>
      <c r="AB1117" s="5">
        <v>240.67</v>
      </c>
    </row>
    <row r="1118" spans="1:28">
      <c r="A1118" t="s">
        <v>2447</v>
      </c>
      <c r="B1118" s="1">
        <v>44683</v>
      </c>
      <c r="C1118" s="6">
        <f t="shared" si="51"/>
        <v>2022</v>
      </c>
      <c r="D1118" s="9" t="str">
        <f t="shared" si="52"/>
        <v>Q2</v>
      </c>
      <c r="E1118" s="7">
        <f t="shared" si="53"/>
        <v>5</v>
      </c>
      <c r="F1118" t="s">
        <v>2391</v>
      </c>
      <c r="G1118" t="s">
        <v>601</v>
      </c>
      <c r="H1118" t="s">
        <v>27</v>
      </c>
      <c r="I1118" t="s">
        <v>28</v>
      </c>
      <c r="J1118" t="s">
        <v>107</v>
      </c>
      <c r="K1118" t="s">
        <v>90</v>
      </c>
      <c r="L1118" t="s">
        <v>176</v>
      </c>
      <c r="M1118" t="s">
        <v>529</v>
      </c>
      <c r="N1118" t="s">
        <v>57</v>
      </c>
      <c r="O1118" t="s">
        <v>58</v>
      </c>
      <c r="P1118" t="s">
        <v>35</v>
      </c>
      <c r="Q1118" s="1">
        <v>44684</v>
      </c>
      <c r="R1118" s="6">
        <f>Data_Table[[#This Row],[Shipping Date]]-Data_Table[[#This Row],[Order Date]]</f>
        <v>1</v>
      </c>
      <c r="S1118" s="10">
        <v>2.2599999999999998</v>
      </c>
      <c r="T1118" s="10">
        <v>3.58</v>
      </c>
      <c r="U1118" s="10">
        <v>1.32</v>
      </c>
      <c r="V1118">
        <v>8</v>
      </c>
      <c r="W1118" s="5">
        <v>18.079999999999998</v>
      </c>
      <c r="X1118" s="3">
        <v>0.09</v>
      </c>
      <c r="Y1118" s="5">
        <v>1.63</v>
      </c>
      <c r="Z1118" s="5">
        <v>16.45</v>
      </c>
      <c r="AA1118" s="5">
        <v>5.47</v>
      </c>
      <c r="AB1118" s="5">
        <v>21.92</v>
      </c>
    </row>
    <row r="1119" spans="1:28">
      <c r="A1119" t="s">
        <v>2448</v>
      </c>
      <c r="B1119" s="1">
        <v>44726</v>
      </c>
      <c r="C1119" s="6">
        <f t="shared" si="51"/>
        <v>2022</v>
      </c>
      <c r="D1119" s="9" t="str">
        <f t="shared" si="52"/>
        <v>Q2</v>
      </c>
      <c r="E1119" s="7">
        <f t="shared" si="53"/>
        <v>6</v>
      </c>
      <c r="F1119" t="s">
        <v>2449</v>
      </c>
      <c r="G1119" t="s">
        <v>603</v>
      </c>
      <c r="H1119" t="s">
        <v>39</v>
      </c>
      <c r="I1119" t="s">
        <v>39</v>
      </c>
      <c r="J1119" t="s">
        <v>107</v>
      </c>
      <c r="K1119" t="s">
        <v>62</v>
      </c>
      <c r="L1119" t="s">
        <v>48</v>
      </c>
      <c r="M1119" t="s">
        <v>532</v>
      </c>
      <c r="N1119" t="s">
        <v>50</v>
      </c>
      <c r="O1119" t="s">
        <v>51</v>
      </c>
      <c r="P1119" t="s">
        <v>35</v>
      </c>
      <c r="Q1119" s="1">
        <v>44757</v>
      </c>
      <c r="R1119" s="6">
        <f>Data_Table[[#This Row],[Shipping Date]]-Data_Table[[#This Row],[Order Date]]</f>
        <v>31</v>
      </c>
      <c r="S1119" s="10">
        <v>8.82</v>
      </c>
      <c r="T1119" s="10">
        <v>20.99</v>
      </c>
      <c r="U1119" s="10">
        <v>12.17</v>
      </c>
      <c r="V1119">
        <v>2</v>
      </c>
      <c r="W1119" s="5">
        <v>17.64</v>
      </c>
      <c r="X1119" s="3">
        <v>0.01</v>
      </c>
      <c r="Y1119" s="5">
        <v>0.18</v>
      </c>
      <c r="Z1119" s="5">
        <v>17.46</v>
      </c>
      <c r="AA1119" s="5">
        <v>4.8099999999999996</v>
      </c>
      <c r="AB1119" s="5">
        <v>22.27</v>
      </c>
    </row>
    <row r="1120" spans="1:28">
      <c r="A1120" t="s">
        <v>2450</v>
      </c>
      <c r="B1120" s="1">
        <v>44726</v>
      </c>
      <c r="C1120" s="6">
        <f t="shared" si="51"/>
        <v>2022</v>
      </c>
      <c r="D1120" s="9" t="str">
        <f t="shared" si="52"/>
        <v>Q2</v>
      </c>
      <c r="E1120" s="7">
        <f t="shared" si="53"/>
        <v>6</v>
      </c>
      <c r="F1120" t="s">
        <v>2451</v>
      </c>
      <c r="G1120" t="s">
        <v>605</v>
      </c>
      <c r="H1120" t="s">
        <v>45</v>
      </c>
      <c r="I1120" t="s">
        <v>45</v>
      </c>
      <c r="J1120" t="s">
        <v>107</v>
      </c>
      <c r="K1120" t="s">
        <v>47</v>
      </c>
      <c r="L1120" t="s">
        <v>176</v>
      </c>
      <c r="M1120" t="s">
        <v>535</v>
      </c>
      <c r="N1120" t="s">
        <v>57</v>
      </c>
      <c r="O1120" t="s">
        <v>58</v>
      </c>
      <c r="P1120" t="s">
        <v>35</v>
      </c>
      <c r="Q1120" s="1">
        <v>44746</v>
      </c>
      <c r="R1120" s="6">
        <f>Data_Table[[#This Row],[Shipping Date]]-Data_Table[[#This Row],[Order Date]]</f>
        <v>20</v>
      </c>
      <c r="S1120" s="10">
        <v>32.020000000000003</v>
      </c>
      <c r="T1120" s="10">
        <v>152.47999999999999</v>
      </c>
      <c r="U1120" s="10">
        <v>120.46</v>
      </c>
      <c r="V1120">
        <v>37</v>
      </c>
      <c r="W1120" s="5">
        <v>1184.74</v>
      </c>
      <c r="X1120" s="3">
        <v>0.1</v>
      </c>
      <c r="Y1120" s="5">
        <v>118.47</v>
      </c>
      <c r="Z1120" s="5">
        <v>1066.27</v>
      </c>
      <c r="AA1120" s="5">
        <v>4</v>
      </c>
      <c r="AB1120" s="5">
        <v>1070.27</v>
      </c>
    </row>
    <row r="1121" spans="1:28">
      <c r="A1121" t="s">
        <v>2452</v>
      </c>
      <c r="B1121" s="1">
        <v>44726</v>
      </c>
      <c r="C1121" s="6">
        <f t="shared" si="51"/>
        <v>2022</v>
      </c>
      <c r="D1121" s="9" t="str">
        <f t="shared" si="52"/>
        <v>Q2</v>
      </c>
      <c r="E1121" s="7">
        <f t="shared" si="53"/>
        <v>6</v>
      </c>
      <c r="F1121" t="s">
        <v>2453</v>
      </c>
      <c r="G1121" t="s">
        <v>607</v>
      </c>
      <c r="H1121" t="s">
        <v>27</v>
      </c>
      <c r="I1121" t="s">
        <v>28</v>
      </c>
      <c r="J1121" t="s">
        <v>107</v>
      </c>
      <c r="K1121" t="s">
        <v>47</v>
      </c>
      <c r="L1121" t="s">
        <v>176</v>
      </c>
      <c r="M1121" t="s">
        <v>538</v>
      </c>
      <c r="N1121" t="s">
        <v>33</v>
      </c>
      <c r="O1121" t="s">
        <v>34</v>
      </c>
      <c r="P1121" t="s">
        <v>35</v>
      </c>
      <c r="Q1121" s="1">
        <v>44741</v>
      </c>
      <c r="R1121" s="6">
        <f>Data_Table[[#This Row],[Shipping Date]]-Data_Table[[#This Row],[Order Date]]</f>
        <v>15</v>
      </c>
      <c r="S1121" s="10">
        <v>20.18</v>
      </c>
      <c r="T1121" s="10">
        <v>35.409999999999997</v>
      </c>
      <c r="U1121" s="10">
        <v>15.23</v>
      </c>
      <c r="V1121">
        <v>30</v>
      </c>
      <c r="W1121" s="5">
        <v>605.4</v>
      </c>
      <c r="X1121" s="3">
        <v>0.08</v>
      </c>
      <c r="Y1121" s="5">
        <v>48.43</v>
      </c>
      <c r="Z1121" s="5">
        <v>556.97</v>
      </c>
      <c r="AA1121" s="5">
        <v>1.99</v>
      </c>
      <c r="AB1121" s="5">
        <v>558.96</v>
      </c>
    </row>
    <row r="1122" spans="1:28">
      <c r="A1122" t="s">
        <v>2454</v>
      </c>
      <c r="B1122" s="1">
        <v>44726</v>
      </c>
      <c r="C1122" s="6">
        <f t="shared" si="51"/>
        <v>2022</v>
      </c>
      <c r="D1122" s="9" t="str">
        <f t="shared" si="52"/>
        <v>Q2</v>
      </c>
      <c r="E1122" s="7">
        <f t="shared" si="53"/>
        <v>6</v>
      </c>
      <c r="F1122" t="s">
        <v>2455</v>
      </c>
      <c r="G1122" t="s">
        <v>609</v>
      </c>
      <c r="H1122" t="s">
        <v>39</v>
      </c>
      <c r="I1122" t="s">
        <v>39</v>
      </c>
      <c r="J1122" t="s">
        <v>107</v>
      </c>
      <c r="K1122" t="s">
        <v>62</v>
      </c>
      <c r="L1122" t="s">
        <v>48</v>
      </c>
      <c r="M1122" t="s">
        <v>541</v>
      </c>
      <c r="N1122" t="s">
        <v>57</v>
      </c>
      <c r="O1122" t="s">
        <v>34</v>
      </c>
      <c r="P1122" t="s">
        <v>35</v>
      </c>
      <c r="Q1122" s="1">
        <v>44760</v>
      </c>
      <c r="R1122" s="6">
        <f>Data_Table[[#This Row],[Shipping Date]]-Data_Table[[#This Row],[Order Date]]</f>
        <v>34</v>
      </c>
      <c r="S1122" s="10">
        <v>0.71</v>
      </c>
      <c r="T1122" s="10">
        <v>1.1399999999999999</v>
      </c>
      <c r="U1122" s="10">
        <v>0.43</v>
      </c>
      <c r="V1122">
        <v>31</v>
      </c>
      <c r="W1122" s="5">
        <v>22.01</v>
      </c>
      <c r="X1122" s="3">
        <v>7.0000000000000007E-2</v>
      </c>
      <c r="Y1122" s="5">
        <v>1.54</v>
      </c>
      <c r="Z1122" s="5">
        <v>20.47</v>
      </c>
      <c r="AA1122" s="5">
        <v>0.7</v>
      </c>
      <c r="AB1122" s="5">
        <v>21.17</v>
      </c>
    </row>
    <row r="1123" spans="1:28">
      <c r="A1123" t="s">
        <v>2456</v>
      </c>
      <c r="B1123" s="1">
        <v>44732</v>
      </c>
      <c r="C1123" s="6">
        <f t="shared" si="51"/>
        <v>2022</v>
      </c>
      <c r="D1123" s="9" t="str">
        <f t="shared" si="52"/>
        <v>Q2</v>
      </c>
      <c r="E1123" s="7">
        <f t="shared" si="53"/>
        <v>6</v>
      </c>
      <c r="F1123" t="s">
        <v>2457</v>
      </c>
      <c r="G1123" t="s">
        <v>611</v>
      </c>
      <c r="H1123" t="s">
        <v>45</v>
      </c>
      <c r="I1123" t="s">
        <v>45</v>
      </c>
      <c r="J1123" t="s">
        <v>72</v>
      </c>
      <c r="K1123" t="s">
        <v>30</v>
      </c>
      <c r="L1123" t="s">
        <v>31</v>
      </c>
      <c r="M1123" t="s">
        <v>544</v>
      </c>
      <c r="N1123" t="s">
        <v>33</v>
      </c>
      <c r="O1123" t="s">
        <v>34</v>
      </c>
      <c r="P1123" t="s">
        <v>52</v>
      </c>
      <c r="Q1123" s="1">
        <v>44777</v>
      </c>
      <c r="R1123" s="6">
        <f>Data_Table[[#This Row],[Shipping Date]]-Data_Table[[#This Row],[Order Date]]</f>
        <v>45</v>
      </c>
      <c r="S1123" s="10">
        <v>1.53</v>
      </c>
      <c r="T1123" s="10">
        <v>2.78</v>
      </c>
      <c r="U1123" s="10">
        <v>1.25</v>
      </c>
      <c r="V1123">
        <v>47</v>
      </c>
      <c r="W1123" s="5">
        <v>71.91</v>
      </c>
      <c r="X1123" s="3">
        <v>0.1</v>
      </c>
      <c r="Y1123" s="5">
        <v>7.19</v>
      </c>
      <c r="Z1123" s="5">
        <v>64.72</v>
      </c>
      <c r="AA1123" s="5">
        <v>1.34</v>
      </c>
      <c r="AB1123" s="5">
        <v>66.06</v>
      </c>
    </row>
    <row r="1124" spans="1:28">
      <c r="A1124" t="s">
        <v>2458</v>
      </c>
      <c r="B1124" s="1">
        <v>44732</v>
      </c>
      <c r="C1124" s="6">
        <f t="shared" si="51"/>
        <v>2022</v>
      </c>
      <c r="D1124" s="9" t="str">
        <f t="shared" si="52"/>
        <v>Q2</v>
      </c>
      <c r="E1124" s="7">
        <f t="shared" si="53"/>
        <v>6</v>
      </c>
      <c r="F1124" t="s">
        <v>2459</v>
      </c>
      <c r="G1124" t="s">
        <v>613</v>
      </c>
      <c r="H1124" t="s">
        <v>27</v>
      </c>
      <c r="I1124" t="s">
        <v>28</v>
      </c>
      <c r="J1124" t="s">
        <v>72</v>
      </c>
      <c r="K1124" t="s">
        <v>30</v>
      </c>
      <c r="L1124" t="s">
        <v>31</v>
      </c>
      <c r="M1124" t="s">
        <v>547</v>
      </c>
      <c r="N1124" t="s">
        <v>33</v>
      </c>
      <c r="O1124" t="s">
        <v>34</v>
      </c>
      <c r="P1124" t="s">
        <v>35</v>
      </c>
      <c r="Q1124" s="1">
        <v>44766</v>
      </c>
      <c r="R1124" s="6">
        <f>Data_Table[[#This Row],[Shipping Date]]-Data_Table[[#This Row],[Order Date]]</f>
        <v>34</v>
      </c>
      <c r="S1124" s="10">
        <v>1.6</v>
      </c>
      <c r="T1124" s="10">
        <v>2.62</v>
      </c>
      <c r="U1124" s="10">
        <v>1.02</v>
      </c>
      <c r="V1124">
        <v>30</v>
      </c>
      <c r="W1124" s="5">
        <v>48</v>
      </c>
      <c r="X1124" s="3">
        <v>0.05</v>
      </c>
      <c r="Y1124" s="5">
        <v>2.4</v>
      </c>
      <c r="Z1124" s="5">
        <v>45.6</v>
      </c>
      <c r="AA1124" s="5">
        <v>0.8</v>
      </c>
      <c r="AB1124" s="5">
        <v>46.4</v>
      </c>
    </row>
    <row r="1125" spans="1:28">
      <c r="A1125" t="s">
        <v>2460</v>
      </c>
      <c r="B1125" s="1">
        <v>44797</v>
      </c>
      <c r="C1125" s="6">
        <f t="shared" si="51"/>
        <v>2022</v>
      </c>
      <c r="D1125" s="9" t="str">
        <f t="shared" si="52"/>
        <v>Q3</v>
      </c>
      <c r="E1125" s="7">
        <f t="shared" si="53"/>
        <v>8</v>
      </c>
      <c r="F1125" t="s">
        <v>2461</v>
      </c>
      <c r="G1125" t="s">
        <v>615</v>
      </c>
      <c r="H1125" t="s">
        <v>39</v>
      </c>
      <c r="I1125" t="s">
        <v>39</v>
      </c>
      <c r="J1125" t="s">
        <v>107</v>
      </c>
      <c r="K1125" t="s">
        <v>70</v>
      </c>
      <c r="L1125" t="s">
        <v>48</v>
      </c>
      <c r="M1125" t="s">
        <v>550</v>
      </c>
      <c r="N1125" t="s">
        <v>33</v>
      </c>
      <c r="O1125" t="s">
        <v>41</v>
      </c>
      <c r="P1125" t="s">
        <v>35</v>
      </c>
      <c r="Q1125" s="1">
        <v>44817</v>
      </c>
      <c r="R1125" s="6">
        <f>Data_Table[[#This Row],[Shipping Date]]-Data_Table[[#This Row],[Order Date]]</f>
        <v>20</v>
      </c>
      <c r="S1125" s="10">
        <v>377.99</v>
      </c>
      <c r="T1125" s="10">
        <v>599.99</v>
      </c>
      <c r="U1125" s="10">
        <v>222</v>
      </c>
      <c r="V1125">
        <v>16</v>
      </c>
      <c r="W1125" s="5">
        <v>6047.84</v>
      </c>
      <c r="X1125" s="3">
        <v>0</v>
      </c>
      <c r="Y1125" s="5">
        <v>0</v>
      </c>
      <c r="Z1125" s="5">
        <v>6047.84</v>
      </c>
      <c r="AA1125" s="5">
        <v>24.49</v>
      </c>
      <c r="AB1125" s="5">
        <v>6072.33</v>
      </c>
    </row>
    <row r="1126" spans="1:28">
      <c r="A1126" t="s">
        <v>2462</v>
      </c>
      <c r="B1126" s="1">
        <v>44797</v>
      </c>
      <c r="C1126" s="6">
        <f t="shared" si="51"/>
        <v>2022</v>
      </c>
      <c r="D1126" s="9" t="str">
        <f t="shared" si="52"/>
        <v>Q3</v>
      </c>
      <c r="E1126" s="7">
        <f t="shared" si="53"/>
        <v>8</v>
      </c>
      <c r="F1126" t="s">
        <v>2463</v>
      </c>
      <c r="G1126" t="s">
        <v>617</v>
      </c>
      <c r="H1126" t="s">
        <v>45</v>
      </c>
      <c r="I1126" t="s">
        <v>45</v>
      </c>
      <c r="J1126" t="s">
        <v>107</v>
      </c>
      <c r="K1126" t="s">
        <v>70</v>
      </c>
      <c r="L1126" t="s">
        <v>48</v>
      </c>
      <c r="M1126" t="s">
        <v>553</v>
      </c>
      <c r="N1126" t="s">
        <v>50</v>
      </c>
      <c r="O1126" t="s">
        <v>51</v>
      </c>
      <c r="P1126" t="s">
        <v>35</v>
      </c>
      <c r="Q1126" s="1">
        <v>44810</v>
      </c>
      <c r="R1126" s="6">
        <f>Data_Table[[#This Row],[Shipping Date]]-Data_Table[[#This Row],[Order Date]]</f>
        <v>13</v>
      </c>
      <c r="S1126" s="10">
        <v>11.11</v>
      </c>
      <c r="T1126" s="10">
        <v>19.84</v>
      </c>
      <c r="U1126" s="10">
        <v>8.73</v>
      </c>
      <c r="V1126">
        <v>39</v>
      </c>
      <c r="W1126" s="5">
        <v>433.29</v>
      </c>
      <c r="X1126" s="3">
        <v>0.01</v>
      </c>
      <c r="Y1126" s="5">
        <v>4.33</v>
      </c>
      <c r="Z1126" s="5">
        <v>428.96</v>
      </c>
      <c r="AA1126" s="5">
        <v>4.0999999999999996</v>
      </c>
      <c r="AB1126" s="5">
        <v>433.06</v>
      </c>
    </row>
    <row r="1127" spans="1:28">
      <c r="A1127" t="s">
        <v>2464</v>
      </c>
      <c r="B1127" s="1">
        <v>44822</v>
      </c>
      <c r="C1127" s="6">
        <f t="shared" si="51"/>
        <v>2022</v>
      </c>
      <c r="D1127" s="9" t="str">
        <f t="shared" si="52"/>
        <v>Q3</v>
      </c>
      <c r="E1127" s="7">
        <f t="shared" si="53"/>
        <v>9</v>
      </c>
      <c r="F1127" t="s">
        <v>2465</v>
      </c>
      <c r="G1127" t="s">
        <v>619</v>
      </c>
      <c r="H1127" t="s">
        <v>27</v>
      </c>
      <c r="I1127" t="s">
        <v>28</v>
      </c>
      <c r="J1127" t="s">
        <v>46</v>
      </c>
      <c r="K1127" t="s">
        <v>116</v>
      </c>
      <c r="L1127" t="s">
        <v>31</v>
      </c>
      <c r="M1127" t="s">
        <v>556</v>
      </c>
      <c r="N1127" t="s">
        <v>57</v>
      </c>
      <c r="O1127" t="s">
        <v>58</v>
      </c>
      <c r="P1127" t="s">
        <v>35</v>
      </c>
      <c r="Q1127" s="1">
        <v>44845</v>
      </c>
      <c r="R1127" s="6">
        <f>Data_Table[[#This Row],[Shipping Date]]-Data_Table[[#This Row],[Order Date]]</f>
        <v>23</v>
      </c>
      <c r="S1127" s="10">
        <v>5.33</v>
      </c>
      <c r="T1127" s="10">
        <v>8.6</v>
      </c>
      <c r="U1127" s="10">
        <v>3.27</v>
      </c>
      <c r="V1127">
        <v>2</v>
      </c>
      <c r="W1127" s="5">
        <v>10.66</v>
      </c>
      <c r="X1127" s="3">
        <v>0.03</v>
      </c>
      <c r="Y1127" s="5">
        <v>0.32</v>
      </c>
      <c r="Z1127" s="5">
        <v>10.34</v>
      </c>
      <c r="AA1127" s="5">
        <v>6.19</v>
      </c>
      <c r="AB1127" s="5">
        <v>16.53</v>
      </c>
    </row>
    <row r="1128" spans="1:28">
      <c r="A1128" t="s">
        <v>2466</v>
      </c>
      <c r="B1128" s="1">
        <v>44822</v>
      </c>
      <c r="C1128" s="6">
        <f t="shared" si="51"/>
        <v>2022</v>
      </c>
      <c r="D1128" s="9" t="str">
        <f t="shared" si="52"/>
        <v>Q3</v>
      </c>
      <c r="E1128" s="7">
        <f t="shared" si="53"/>
        <v>9</v>
      </c>
      <c r="F1128" t="s">
        <v>2467</v>
      </c>
      <c r="G1128" t="s">
        <v>621</v>
      </c>
      <c r="H1128" t="s">
        <v>39</v>
      </c>
      <c r="I1128" t="s">
        <v>39</v>
      </c>
      <c r="J1128" t="s">
        <v>46</v>
      </c>
      <c r="K1128" t="s">
        <v>116</v>
      </c>
      <c r="L1128" t="s">
        <v>31</v>
      </c>
      <c r="M1128" t="s">
        <v>559</v>
      </c>
      <c r="N1128" t="s">
        <v>50</v>
      </c>
      <c r="O1128" t="s">
        <v>51</v>
      </c>
      <c r="P1128" t="s">
        <v>35</v>
      </c>
      <c r="Q1128" s="1">
        <v>44865</v>
      </c>
      <c r="R1128" s="6">
        <f>Data_Table[[#This Row],[Shipping Date]]-Data_Table[[#This Row],[Order Date]]</f>
        <v>43</v>
      </c>
      <c r="S1128" s="10">
        <v>67.73</v>
      </c>
      <c r="T1128" s="10">
        <v>165.2</v>
      </c>
      <c r="U1128" s="10">
        <v>97.47</v>
      </c>
      <c r="V1128">
        <v>10</v>
      </c>
      <c r="W1128" s="5">
        <v>677.3</v>
      </c>
      <c r="X1128" s="3">
        <v>0.08</v>
      </c>
      <c r="Y1128" s="5">
        <v>54.18</v>
      </c>
      <c r="Z1128" s="5">
        <v>623.12</v>
      </c>
      <c r="AA1128" s="5">
        <v>19.989999999999998</v>
      </c>
      <c r="AB1128" s="5">
        <v>643.11</v>
      </c>
    </row>
    <row r="1129" spans="1:28">
      <c r="A1129" t="s">
        <v>2468</v>
      </c>
      <c r="B1129" s="1">
        <v>44830</v>
      </c>
      <c r="C1129" s="6">
        <f t="shared" si="51"/>
        <v>2022</v>
      </c>
      <c r="D1129" s="9" t="str">
        <f t="shared" si="52"/>
        <v>Q3</v>
      </c>
      <c r="E1129" s="7">
        <f t="shared" si="53"/>
        <v>9</v>
      </c>
      <c r="F1129" t="s">
        <v>2264</v>
      </c>
      <c r="G1129" t="s">
        <v>623</v>
      </c>
      <c r="H1129" t="s">
        <v>45</v>
      </c>
      <c r="I1129" t="s">
        <v>45</v>
      </c>
      <c r="J1129" t="s">
        <v>46</v>
      </c>
      <c r="K1129" t="s">
        <v>30</v>
      </c>
      <c r="L1129" t="s">
        <v>31</v>
      </c>
      <c r="M1129" t="s">
        <v>562</v>
      </c>
      <c r="N1129" t="s">
        <v>57</v>
      </c>
      <c r="O1129" t="s">
        <v>34</v>
      </c>
      <c r="P1129" t="s">
        <v>35</v>
      </c>
      <c r="Q1129" s="1">
        <v>44880</v>
      </c>
      <c r="R1129" s="6">
        <f>Data_Table[[#This Row],[Shipping Date]]-Data_Table[[#This Row],[Order Date]]</f>
        <v>50</v>
      </c>
      <c r="S1129" s="10">
        <v>13.88</v>
      </c>
      <c r="T1129" s="10">
        <v>22.38</v>
      </c>
      <c r="U1129" s="10">
        <v>8.5</v>
      </c>
      <c r="V1129">
        <v>34</v>
      </c>
      <c r="W1129" s="5">
        <v>471.92</v>
      </c>
      <c r="X1129" s="3">
        <v>7.0000000000000007E-2</v>
      </c>
      <c r="Y1129" s="5">
        <v>33.03</v>
      </c>
      <c r="Z1129" s="5">
        <v>438.89</v>
      </c>
      <c r="AA1129" s="5">
        <v>15.1</v>
      </c>
      <c r="AB1129" s="5">
        <v>453.99</v>
      </c>
    </row>
    <row r="1130" spans="1:28">
      <c r="A1130" t="s">
        <v>2469</v>
      </c>
      <c r="B1130" s="1">
        <v>44830</v>
      </c>
      <c r="C1130" s="6">
        <f t="shared" si="51"/>
        <v>2022</v>
      </c>
      <c r="D1130" s="9" t="str">
        <f t="shared" si="52"/>
        <v>Q3</v>
      </c>
      <c r="E1130" s="7">
        <f t="shared" si="53"/>
        <v>9</v>
      </c>
      <c r="F1130" t="s">
        <v>2470</v>
      </c>
      <c r="G1130" t="s">
        <v>625</v>
      </c>
      <c r="H1130" t="s">
        <v>39</v>
      </c>
      <c r="I1130" t="s">
        <v>39</v>
      </c>
      <c r="J1130" t="s">
        <v>46</v>
      </c>
      <c r="K1130" t="s">
        <v>30</v>
      </c>
      <c r="L1130" t="s">
        <v>31</v>
      </c>
      <c r="M1130" t="s">
        <v>565</v>
      </c>
      <c r="N1130" t="s">
        <v>33</v>
      </c>
      <c r="O1130" t="s">
        <v>41</v>
      </c>
      <c r="P1130" t="s">
        <v>52</v>
      </c>
      <c r="Q1130" s="1">
        <v>44864</v>
      </c>
      <c r="R1130" s="6">
        <f>Data_Table[[#This Row],[Shipping Date]]-Data_Table[[#This Row],[Order Date]]</f>
        <v>34</v>
      </c>
      <c r="S1130" s="10">
        <v>14.7</v>
      </c>
      <c r="T1130" s="10">
        <v>29.99</v>
      </c>
      <c r="U1130" s="10">
        <v>15.29</v>
      </c>
      <c r="V1130">
        <v>36</v>
      </c>
      <c r="W1130" s="5">
        <v>529.20000000000005</v>
      </c>
      <c r="X1130" s="3">
        <v>0.03</v>
      </c>
      <c r="Y1130" s="5">
        <v>15.88</v>
      </c>
      <c r="Z1130" s="5">
        <v>513.32000000000005</v>
      </c>
      <c r="AA1130" s="5">
        <v>5.5</v>
      </c>
      <c r="AB1130" s="5">
        <v>518.82000000000005</v>
      </c>
    </row>
    <row r="1131" spans="1:28">
      <c r="A1131" t="s">
        <v>2471</v>
      </c>
      <c r="B1131" s="1">
        <v>44861</v>
      </c>
      <c r="C1131" s="6">
        <f t="shared" si="51"/>
        <v>2022</v>
      </c>
      <c r="D1131" s="9" t="str">
        <f t="shared" si="52"/>
        <v>Q4</v>
      </c>
      <c r="E1131" s="7">
        <f t="shared" si="53"/>
        <v>10</v>
      </c>
      <c r="F1131" t="s">
        <v>2472</v>
      </c>
      <c r="G1131" t="s">
        <v>627</v>
      </c>
      <c r="H1131" t="s">
        <v>45</v>
      </c>
      <c r="I1131" t="s">
        <v>45</v>
      </c>
      <c r="J1131" t="s">
        <v>107</v>
      </c>
      <c r="K1131" t="s">
        <v>90</v>
      </c>
      <c r="L1131" t="s">
        <v>31</v>
      </c>
      <c r="M1131" t="s">
        <v>568</v>
      </c>
      <c r="N1131" t="s">
        <v>57</v>
      </c>
      <c r="O1131" t="s">
        <v>51</v>
      </c>
      <c r="P1131" t="s">
        <v>35</v>
      </c>
      <c r="Q1131" s="1">
        <v>44887</v>
      </c>
      <c r="R1131" s="6">
        <f>Data_Table[[#This Row],[Shipping Date]]-Data_Table[[#This Row],[Order Date]]</f>
        <v>26</v>
      </c>
      <c r="S1131" s="10">
        <v>54.52</v>
      </c>
      <c r="T1131" s="10">
        <v>100.97</v>
      </c>
      <c r="U1131" s="10">
        <v>46.45</v>
      </c>
      <c r="V1131">
        <v>29</v>
      </c>
      <c r="W1131" s="5">
        <v>1581.08</v>
      </c>
      <c r="X1131" s="3">
        <v>0.05</v>
      </c>
      <c r="Y1131" s="5">
        <v>79.05</v>
      </c>
      <c r="Z1131" s="5">
        <v>1502.03</v>
      </c>
      <c r="AA1131" s="5">
        <v>7.18</v>
      </c>
      <c r="AB1131" s="5">
        <v>1509.21</v>
      </c>
    </row>
    <row r="1132" spans="1:28">
      <c r="A1132" t="s">
        <v>2473</v>
      </c>
      <c r="B1132" s="1">
        <v>44861</v>
      </c>
      <c r="C1132" s="6">
        <f t="shared" si="51"/>
        <v>2022</v>
      </c>
      <c r="D1132" s="9" t="str">
        <f t="shared" si="52"/>
        <v>Q4</v>
      </c>
      <c r="E1132" s="7">
        <f t="shared" si="53"/>
        <v>10</v>
      </c>
      <c r="F1132" t="s">
        <v>2474</v>
      </c>
      <c r="G1132" t="s">
        <v>629</v>
      </c>
      <c r="H1132" t="s">
        <v>27</v>
      </c>
      <c r="I1132" t="s">
        <v>28</v>
      </c>
      <c r="J1132" t="s">
        <v>107</v>
      </c>
      <c r="K1132" t="s">
        <v>90</v>
      </c>
      <c r="L1132" t="s">
        <v>31</v>
      </c>
      <c r="M1132" t="s">
        <v>571</v>
      </c>
      <c r="N1132" t="s">
        <v>33</v>
      </c>
      <c r="O1132" t="s">
        <v>58</v>
      </c>
      <c r="P1132" t="s">
        <v>35</v>
      </c>
      <c r="Q1132" s="1">
        <v>44886</v>
      </c>
      <c r="R1132" s="6">
        <f>Data_Table[[#This Row],[Shipping Date]]-Data_Table[[#This Row],[Order Date]]</f>
        <v>25</v>
      </c>
      <c r="S1132" s="10">
        <v>2.59</v>
      </c>
      <c r="T1132" s="10">
        <v>3.98</v>
      </c>
      <c r="U1132" s="10">
        <v>1.39</v>
      </c>
      <c r="V1132">
        <v>4</v>
      </c>
      <c r="W1132" s="5">
        <v>10.36</v>
      </c>
      <c r="X1132" s="3">
        <v>0.09</v>
      </c>
      <c r="Y1132" s="5">
        <v>0.93</v>
      </c>
      <c r="Z1132" s="5">
        <v>9.43</v>
      </c>
      <c r="AA1132" s="5">
        <v>2.97</v>
      </c>
      <c r="AB1132" s="5">
        <v>12.4</v>
      </c>
    </row>
    <row r="1133" spans="1:28">
      <c r="A1133" t="s">
        <v>2475</v>
      </c>
      <c r="B1133" s="1">
        <v>44903</v>
      </c>
      <c r="C1133" s="6">
        <f t="shared" si="51"/>
        <v>2022</v>
      </c>
      <c r="D1133" s="9" t="str">
        <f t="shared" si="52"/>
        <v>Q4</v>
      </c>
      <c r="E1133" s="7">
        <f t="shared" si="53"/>
        <v>12</v>
      </c>
      <c r="F1133" t="s">
        <v>2091</v>
      </c>
      <c r="G1133" t="s">
        <v>631</v>
      </c>
      <c r="H1133" t="s">
        <v>27</v>
      </c>
      <c r="I1133" t="s">
        <v>28</v>
      </c>
      <c r="J1133" t="s">
        <v>46</v>
      </c>
      <c r="K1133" t="s">
        <v>416</v>
      </c>
      <c r="L1133" t="s">
        <v>48</v>
      </c>
      <c r="M1133" t="s">
        <v>574</v>
      </c>
      <c r="N1133" t="s">
        <v>50</v>
      </c>
      <c r="O1133" t="s">
        <v>34</v>
      </c>
      <c r="P1133" t="s">
        <v>35</v>
      </c>
      <c r="Q1133" s="1">
        <v>44920</v>
      </c>
      <c r="R1133" s="6">
        <f>Data_Table[[#This Row],[Shipping Date]]-Data_Table[[#This Row],[Order Date]]</f>
        <v>17</v>
      </c>
      <c r="S1133" s="10">
        <v>4.59</v>
      </c>
      <c r="T1133" s="10">
        <v>7.28</v>
      </c>
      <c r="U1133" s="10">
        <v>2.69</v>
      </c>
      <c r="V1133">
        <v>18</v>
      </c>
      <c r="W1133" s="5">
        <v>82.62</v>
      </c>
      <c r="X1133" s="3">
        <v>0.09</v>
      </c>
      <c r="Y1133" s="5">
        <v>7.44</v>
      </c>
      <c r="Z1133" s="5">
        <v>75.180000000000007</v>
      </c>
      <c r="AA1133" s="5">
        <v>11.15</v>
      </c>
      <c r="AB1133" s="5">
        <v>86.33</v>
      </c>
    </row>
    <row r="1134" spans="1:28">
      <c r="A1134" t="s">
        <v>2476</v>
      </c>
      <c r="B1134" s="1">
        <v>44903</v>
      </c>
      <c r="C1134" s="6">
        <f t="shared" si="51"/>
        <v>2022</v>
      </c>
      <c r="D1134" s="9" t="str">
        <f t="shared" si="52"/>
        <v>Q4</v>
      </c>
      <c r="E1134" s="7">
        <f t="shared" si="53"/>
        <v>12</v>
      </c>
      <c r="F1134" t="s">
        <v>2477</v>
      </c>
      <c r="G1134" t="s">
        <v>633</v>
      </c>
      <c r="H1134" t="s">
        <v>39</v>
      </c>
      <c r="I1134" t="s">
        <v>39</v>
      </c>
      <c r="J1134" t="s">
        <v>46</v>
      </c>
      <c r="K1134" t="s">
        <v>416</v>
      </c>
      <c r="L1134" t="s">
        <v>48</v>
      </c>
      <c r="M1134" t="s">
        <v>577</v>
      </c>
      <c r="N1134" t="s">
        <v>57</v>
      </c>
      <c r="O1134" t="s">
        <v>41</v>
      </c>
      <c r="P1134" t="s">
        <v>35</v>
      </c>
      <c r="Q1134" s="1">
        <v>44947</v>
      </c>
      <c r="R1134" s="6">
        <f>Data_Table[[#This Row],[Shipping Date]]-Data_Table[[#This Row],[Order Date]]</f>
        <v>44</v>
      </c>
      <c r="S1134" s="10">
        <v>0.71</v>
      </c>
      <c r="T1134" s="10">
        <v>1.1399999999999999</v>
      </c>
      <c r="U1134" s="10">
        <v>0.43</v>
      </c>
      <c r="V1134">
        <v>28</v>
      </c>
      <c r="W1134" s="5">
        <v>19.88</v>
      </c>
      <c r="X1134" s="3">
        <v>0.09</v>
      </c>
      <c r="Y1134" s="5">
        <v>1.79</v>
      </c>
      <c r="Z1134" s="5">
        <v>18.09</v>
      </c>
      <c r="AA1134" s="5">
        <v>0.7</v>
      </c>
      <c r="AB1134" s="5">
        <v>18.79</v>
      </c>
    </row>
    <row r="1135" spans="1:28">
      <c r="A1135" t="s">
        <v>2478</v>
      </c>
      <c r="B1135" s="1">
        <v>43507</v>
      </c>
      <c r="C1135" s="6">
        <f t="shared" si="51"/>
        <v>2019</v>
      </c>
      <c r="D1135" s="9" t="str">
        <f t="shared" si="52"/>
        <v>Q1</v>
      </c>
      <c r="E1135" s="7">
        <f t="shared" si="53"/>
        <v>2</v>
      </c>
      <c r="F1135" t="s">
        <v>2479</v>
      </c>
      <c r="G1135" t="s">
        <v>635</v>
      </c>
      <c r="H1135" t="s">
        <v>45</v>
      </c>
      <c r="I1135" t="s">
        <v>45</v>
      </c>
      <c r="J1135" t="s">
        <v>107</v>
      </c>
      <c r="K1135" t="s">
        <v>90</v>
      </c>
      <c r="L1135" t="s">
        <v>176</v>
      </c>
      <c r="M1135" t="s">
        <v>580</v>
      </c>
      <c r="N1135" t="s">
        <v>33</v>
      </c>
      <c r="O1135" t="s">
        <v>51</v>
      </c>
      <c r="P1135" t="s">
        <v>35</v>
      </c>
      <c r="Q1135" s="1">
        <v>43534</v>
      </c>
      <c r="R1135" s="6">
        <f>Data_Table[[#This Row],[Shipping Date]]-Data_Table[[#This Row],[Order Date]]</f>
        <v>27</v>
      </c>
      <c r="S1135" s="10">
        <v>3.52</v>
      </c>
      <c r="T1135" s="10">
        <v>5.58</v>
      </c>
      <c r="U1135" s="10">
        <v>2.06</v>
      </c>
      <c r="V1135">
        <v>29</v>
      </c>
      <c r="W1135" s="5">
        <v>102.08</v>
      </c>
      <c r="X1135" s="3">
        <v>0.03</v>
      </c>
      <c r="Y1135" s="5">
        <v>3.06</v>
      </c>
      <c r="Z1135" s="5">
        <v>99.02</v>
      </c>
      <c r="AA1135" s="5">
        <v>2.99</v>
      </c>
      <c r="AB1135" s="5">
        <v>102.01</v>
      </c>
    </row>
    <row r="1136" spans="1:28">
      <c r="A1136" t="s">
        <v>2480</v>
      </c>
      <c r="B1136" s="1">
        <v>43507</v>
      </c>
      <c r="C1136" s="6">
        <f t="shared" si="51"/>
        <v>2019</v>
      </c>
      <c r="D1136" s="9" t="str">
        <f t="shared" si="52"/>
        <v>Q1</v>
      </c>
      <c r="E1136" s="7">
        <f t="shared" si="53"/>
        <v>2</v>
      </c>
      <c r="F1136" t="s">
        <v>2481</v>
      </c>
      <c r="G1136" t="s">
        <v>637</v>
      </c>
      <c r="H1136" t="s">
        <v>27</v>
      </c>
      <c r="I1136" t="s">
        <v>28</v>
      </c>
      <c r="J1136" t="s">
        <v>107</v>
      </c>
      <c r="K1136" t="s">
        <v>62</v>
      </c>
      <c r="L1136" t="s">
        <v>176</v>
      </c>
      <c r="M1136" t="s">
        <v>583</v>
      </c>
      <c r="N1136" t="s">
        <v>57</v>
      </c>
      <c r="O1136" t="s">
        <v>58</v>
      </c>
      <c r="P1136" t="s">
        <v>35</v>
      </c>
      <c r="Q1136" s="1">
        <v>43540</v>
      </c>
      <c r="R1136" s="6">
        <f>Data_Table[[#This Row],[Shipping Date]]-Data_Table[[#This Row],[Order Date]]</f>
        <v>33</v>
      </c>
      <c r="S1136" s="10">
        <v>2.39</v>
      </c>
      <c r="T1136" s="10">
        <v>4.26</v>
      </c>
      <c r="U1136" s="10">
        <v>1.87</v>
      </c>
      <c r="V1136">
        <v>29</v>
      </c>
      <c r="W1136" s="5">
        <v>69.31</v>
      </c>
      <c r="X1136" s="3">
        <v>0.03</v>
      </c>
      <c r="Y1136" s="5">
        <v>2.08</v>
      </c>
      <c r="Z1136" s="5">
        <v>67.23</v>
      </c>
      <c r="AA1136" s="5">
        <v>1.2</v>
      </c>
      <c r="AB1136" s="5">
        <v>68.430000000000007</v>
      </c>
    </row>
    <row r="1137" spans="1:28">
      <c r="A1137" t="s">
        <v>2482</v>
      </c>
      <c r="B1137" s="1">
        <v>43508</v>
      </c>
      <c r="C1137" s="6">
        <f t="shared" si="51"/>
        <v>2019</v>
      </c>
      <c r="D1137" s="9" t="str">
        <f t="shared" si="52"/>
        <v>Q1</v>
      </c>
      <c r="E1137" s="7">
        <f t="shared" si="53"/>
        <v>2</v>
      </c>
      <c r="F1137" t="s">
        <v>2483</v>
      </c>
      <c r="G1137" t="s">
        <v>639</v>
      </c>
      <c r="H1137" t="s">
        <v>39</v>
      </c>
      <c r="I1137" t="s">
        <v>39</v>
      </c>
      <c r="J1137" t="s">
        <v>29</v>
      </c>
      <c r="K1137" t="s">
        <v>433</v>
      </c>
      <c r="L1137" t="s">
        <v>73</v>
      </c>
      <c r="M1137" t="s">
        <v>586</v>
      </c>
      <c r="N1137" t="s">
        <v>33</v>
      </c>
      <c r="O1137" t="s">
        <v>58</v>
      </c>
      <c r="P1137" t="s">
        <v>52</v>
      </c>
      <c r="Q1137" s="1">
        <v>43532</v>
      </c>
      <c r="R1137" s="6">
        <f>Data_Table[[#This Row],[Shipping Date]]-Data_Table[[#This Row],[Order Date]]</f>
        <v>24</v>
      </c>
      <c r="S1137" s="10">
        <v>2.41</v>
      </c>
      <c r="T1137" s="10">
        <v>3.71</v>
      </c>
      <c r="U1137" s="10">
        <v>1.3</v>
      </c>
      <c r="V1137">
        <v>42</v>
      </c>
      <c r="W1137" s="5">
        <v>101.22</v>
      </c>
      <c r="X1137" s="3">
        <v>7.0000000000000007E-2</v>
      </c>
      <c r="Y1137" s="5">
        <v>7.09</v>
      </c>
      <c r="Z1137" s="5">
        <v>94.13</v>
      </c>
      <c r="AA1137" s="5">
        <v>1.93</v>
      </c>
      <c r="AB1137" s="5">
        <v>96.06</v>
      </c>
    </row>
    <row r="1138" spans="1:28">
      <c r="A1138" t="s">
        <v>2484</v>
      </c>
      <c r="B1138" s="1">
        <v>43509</v>
      </c>
      <c r="C1138" s="6">
        <f t="shared" si="51"/>
        <v>2019</v>
      </c>
      <c r="D1138" s="9" t="str">
        <f t="shared" si="52"/>
        <v>Q1</v>
      </c>
      <c r="E1138" s="7">
        <f t="shared" si="53"/>
        <v>2</v>
      </c>
      <c r="F1138" t="s">
        <v>2485</v>
      </c>
      <c r="G1138" t="s">
        <v>641</v>
      </c>
      <c r="H1138" t="s">
        <v>45</v>
      </c>
      <c r="I1138" t="s">
        <v>45</v>
      </c>
      <c r="J1138" t="s">
        <v>107</v>
      </c>
      <c r="K1138" t="s">
        <v>90</v>
      </c>
      <c r="L1138" t="s">
        <v>176</v>
      </c>
      <c r="M1138" t="s">
        <v>589</v>
      </c>
      <c r="N1138" t="s">
        <v>50</v>
      </c>
      <c r="O1138" t="s">
        <v>58</v>
      </c>
      <c r="P1138" t="s">
        <v>178</v>
      </c>
      <c r="Q1138" s="1">
        <v>43529</v>
      </c>
      <c r="R1138" s="6">
        <f>Data_Table[[#This Row],[Shipping Date]]-Data_Table[[#This Row],[Order Date]]</f>
        <v>20</v>
      </c>
      <c r="S1138" s="10">
        <v>75</v>
      </c>
      <c r="T1138" s="10">
        <v>120.97</v>
      </c>
      <c r="U1138" s="10">
        <v>45.97</v>
      </c>
      <c r="V1138">
        <v>6</v>
      </c>
      <c r="W1138" s="5">
        <v>450</v>
      </c>
      <c r="X1138" s="3">
        <v>0.08</v>
      </c>
      <c r="Y1138" s="5">
        <v>36</v>
      </c>
      <c r="Z1138" s="5">
        <v>414</v>
      </c>
      <c r="AA1138" s="5">
        <v>26.3</v>
      </c>
      <c r="AB1138" s="5">
        <v>440.3</v>
      </c>
    </row>
    <row r="1139" spans="1:28">
      <c r="A1139" t="s">
        <v>2486</v>
      </c>
      <c r="B1139" s="1">
        <v>43510</v>
      </c>
      <c r="C1139" s="6">
        <f t="shared" si="51"/>
        <v>2019</v>
      </c>
      <c r="D1139" s="9" t="str">
        <f t="shared" si="52"/>
        <v>Q1</v>
      </c>
      <c r="E1139" s="7">
        <f t="shared" si="53"/>
        <v>2</v>
      </c>
      <c r="F1139" t="s">
        <v>2487</v>
      </c>
      <c r="G1139" t="s">
        <v>643</v>
      </c>
      <c r="H1139" t="s">
        <v>27</v>
      </c>
      <c r="I1139" t="s">
        <v>28</v>
      </c>
      <c r="J1139" t="s">
        <v>72</v>
      </c>
      <c r="K1139" t="s">
        <v>416</v>
      </c>
      <c r="L1139" t="s">
        <v>73</v>
      </c>
      <c r="M1139" t="s">
        <v>592</v>
      </c>
      <c r="N1139" t="s">
        <v>57</v>
      </c>
      <c r="O1139" t="s">
        <v>41</v>
      </c>
      <c r="P1139" t="s">
        <v>35</v>
      </c>
      <c r="Q1139" s="1">
        <v>43520</v>
      </c>
      <c r="R1139" s="6">
        <f>Data_Table[[#This Row],[Shipping Date]]-Data_Table[[#This Row],[Order Date]]</f>
        <v>10</v>
      </c>
      <c r="S1139" s="10">
        <v>0.9</v>
      </c>
      <c r="T1139" s="10">
        <v>2.1</v>
      </c>
      <c r="U1139" s="10">
        <v>1.2</v>
      </c>
      <c r="V1139">
        <v>17</v>
      </c>
      <c r="W1139" s="5">
        <v>15.3</v>
      </c>
      <c r="X1139" s="3">
        <v>0.03</v>
      </c>
      <c r="Y1139" s="5">
        <v>0.46</v>
      </c>
      <c r="Z1139" s="5">
        <v>14.84</v>
      </c>
      <c r="AA1139" s="5">
        <v>0.7</v>
      </c>
      <c r="AB1139" s="5">
        <v>15.54</v>
      </c>
    </row>
    <row r="1140" spans="1:28">
      <c r="A1140" t="s">
        <v>2488</v>
      </c>
      <c r="B1140" s="1">
        <v>43511</v>
      </c>
      <c r="C1140" s="6">
        <f t="shared" si="51"/>
        <v>2019</v>
      </c>
      <c r="D1140" s="9" t="str">
        <f t="shared" si="52"/>
        <v>Q1</v>
      </c>
      <c r="E1140" s="7">
        <f t="shared" si="53"/>
        <v>2</v>
      </c>
      <c r="F1140" t="s">
        <v>2489</v>
      </c>
      <c r="G1140" t="s">
        <v>645</v>
      </c>
      <c r="H1140" t="s">
        <v>39</v>
      </c>
      <c r="I1140" t="s">
        <v>39</v>
      </c>
      <c r="J1140" t="s">
        <v>107</v>
      </c>
      <c r="K1140" t="s">
        <v>70</v>
      </c>
      <c r="L1140" t="s">
        <v>31</v>
      </c>
      <c r="M1140" t="s">
        <v>595</v>
      </c>
      <c r="N1140" t="s">
        <v>33</v>
      </c>
      <c r="O1140" t="s">
        <v>34</v>
      </c>
      <c r="P1140" t="s">
        <v>35</v>
      </c>
      <c r="Q1140" s="1">
        <v>43531</v>
      </c>
      <c r="R1140" s="6">
        <f>Data_Table[[#This Row],[Shipping Date]]-Data_Table[[#This Row],[Order Date]]</f>
        <v>20</v>
      </c>
      <c r="S1140" s="10">
        <v>1.19</v>
      </c>
      <c r="T1140" s="10">
        <v>1.98</v>
      </c>
      <c r="U1140" s="10">
        <v>0.79</v>
      </c>
      <c r="V1140">
        <v>3</v>
      </c>
      <c r="W1140" s="5">
        <v>3.57</v>
      </c>
      <c r="X1140" s="3">
        <v>0.05</v>
      </c>
      <c r="Y1140" s="5">
        <v>0.18</v>
      </c>
      <c r="Z1140" s="5">
        <v>3.39</v>
      </c>
      <c r="AA1140" s="5">
        <v>4.7699999999999996</v>
      </c>
      <c r="AB1140" s="5">
        <v>8.16</v>
      </c>
    </row>
    <row r="1141" spans="1:28">
      <c r="A1141" t="s">
        <v>2490</v>
      </c>
      <c r="B1141" s="1">
        <v>43513</v>
      </c>
      <c r="C1141" s="6">
        <f t="shared" si="51"/>
        <v>2019</v>
      </c>
      <c r="D1141" s="9" t="str">
        <f t="shared" si="52"/>
        <v>Q1</v>
      </c>
      <c r="E1141" s="7">
        <f t="shared" si="53"/>
        <v>2</v>
      </c>
      <c r="F1141" t="s">
        <v>2491</v>
      </c>
      <c r="G1141" t="s">
        <v>647</v>
      </c>
      <c r="H1141" t="s">
        <v>45</v>
      </c>
      <c r="I1141" t="s">
        <v>45</v>
      </c>
      <c r="J1141" t="s">
        <v>107</v>
      </c>
      <c r="K1141" t="s">
        <v>90</v>
      </c>
      <c r="L1141" t="s">
        <v>48</v>
      </c>
      <c r="M1141" t="s">
        <v>112</v>
      </c>
      <c r="N1141" t="s">
        <v>33</v>
      </c>
      <c r="O1141" t="s">
        <v>41</v>
      </c>
      <c r="P1141" t="s">
        <v>35</v>
      </c>
      <c r="Q1141" s="1">
        <v>43525</v>
      </c>
      <c r="R1141" s="6">
        <f>Data_Table[[#This Row],[Shipping Date]]-Data_Table[[#This Row],[Order Date]]</f>
        <v>12</v>
      </c>
      <c r="S1141" s="10">
        <v>1.0900000000000001</v>
      </c>
      <c r="T1141" s="10">
        <v>2.6</v>
      </c>
      <c r="U1141" s="10">
        <v>1.51</v>
      </c>
      <c r="V1141">
        <v>47</v>
      </c>
      <c r="W1141" s="5">
        <v>51.23</v>
      </c>
      <c r="X1141" s="3">
        <v>0.1</v>
      </c>
      <c r="Y1141" s="5">
        <v>5.12</v>
      </c>
      <c r="Z1141" s="5">
        <v>46.11</v>
      </c>
      <c r="AA1141" s="5">
        <v>2.4</v>
      </c>
      <c r="AB1141" s="5">
        <v>48.51</v>
      </c>
    </row>
    <row r="1142" spans="1:28">
      <c r="A1142" t="s">
        <v>2492</v>
      </c>
      <c r="B1142" s="1">
        <v>43514</v>
      </c>
      <c r="C1142" s="6">
        <f t="shared" si="51"/>
        <v>2019</v>
      </c>
      <c r="D1142" s="9" t="str">
        <f t="shared" si="52"/>
        <v>Q1</v>
      </c>
      <c r="E1142" s="7">
        <f t="shared" si="53"/>
        <v>2</v>
      </c>
      <c r="F1142" t="s">
        <v>2493</v>
      </c>
      <c r="G1142" t="s">
        <v>649</v>
      </c>
      <c r="H1142" t="s">
        <v>39</v>
      </c>
      <c r="I1142" t="s">
        <v>39</v>
      </c>
      <c r="J1142" t="s">
        <v>29</v>
      </c>
      <c r="K1142" t="s">
        <v>47</v>
      </c>
      <c r="L1142" t="s">
        <v>73</v>
      </c>
      <c r="M1142" t="s">
        <v>117</v>
      </c>
      <c r="N1142" t="s">
        <v>50</v>
      </c>
      <c r="O1142" t="s">
        <v>58</v>
      </c>
      <c r="P1142" t="s">
        <v>35</v>
      </c>
      <c r="Q1142" s="1">
        <v>43546</v>
      </c>
      <c r="R1142" s="6">
        <f>Data_Table[[#This Row],[Shipping Date]]-Data_Table[[#This Row],[Order Date]]</f>
        <v>32</v>
      </c>
      <c r="S1142" s="10">
        <v>99.39</v>
      </c>
      <c r="T1142" s="10">
        <v>162.93</v>
      </c>
      <c r="U1142" s="10">
        <v>63.54</v>
      </c>
      <c r="V1142">
        <v>32</v>
      </c>
      <c r="W1142" s="5">
        <v>3180.48</v>
      </c>
      <c r="X1142" s="3">
        <v>0.09</v>
      </c>
      <c r="Y1142" s="5">
        <v>286.24</v>
      </c>
      <c r="Z1142" s="5">
        <v>2894.24</v>
      </c>
      <c r="AA1142" s="5">
        <v>19.989999999999998</v>
      </c>
      <c r="AB1142" s="5">
        <v>2914.23</v>
      </c>
    </row>
    <row r="1143" spans="1:28">
      <c r="A1143" t="s">
        <v>2494</v>
      </c>
      <c r="B1143" s="1">
        <v>43516</v>
      </c>
      <c r="C1143" s="6">
        <f t="shared" si="51"/>
        <v>2019</v>
      </c>
      <c r="D1143" s="9" t="str">
        <f t="shared" si="52"/>
        <v>Q1</v>
      </c>
      <c r="E1143" s="7">
        <f t="shared" si="53"/>
        <v>2</v>
      </c>
      <c r="F1143" t="s">
        <v>1034</v>
      </c>
      <c r="G1143" t="s">
        <v>651</v>
      </c>
      <c r="H1143" t="s">
        <v>39</v>
      </c>
      <c r="I1143" t="s">
        <v>39</v>
      </c>
      <c r="J1143" t="s">
        <v>72</v>
      </c>
      <c r="K1143" t="s">
        <v>47</v>
      </c>
      <c r="L1143" t="s">
        <v>73</v>
      </c>
      <c r="M1143" t="s">
        <v>121</v>
      </c>
      <c r="N1143" t="s">
        <v>33</v>
      </c>
      <c r="O1143" t="s">
        <v>58</v>
      </c>
      <c r="P1143" t="s">
        <v>35</v>
      </c>
      <c r="Q1143" s="1">
        <v>43531</v>
      </c>
      <c r="R1143" s="6">
        <f>Data_Table[[#This Row],[Shipping Date]]-Data_Table[[#This Row],[Order Date]]</f>
        <v>15</v>
      </c>
      <c r="S1143" s="10">
        <v>1.0900000000000001</v>
      </c>
      <c r="T1143" s="10">
        <v>1.68</v>
      </c>
      <c r="U1143" s="10">
        <v>0.59</v>
      </c>
      <c r="V1143">
        <v>33</v>
      </c>
      <c r="W1143" s="5">
        <v>35.97</v>
      </c>
      <c r="X1143" s="3">
        <v>0.04</v>
      </c>
      <c r="Y1143" s="5">
        <v>1.44</v>
      </c>
      <c r="Z1143" s="5">
        <v>34.53</v>
      </c>
      <c r="AA1143" s="5">
        <v>1</v>
      </c>
      <c r="AB1143" s="5">
        <v>35.53</v>
      </c>
    </row>
    <row r="1144" spans="1:28">
      <c r="A1144" t="s">
        <v>2495</v>
      </c>
      <c r="B1144" s="1">
        <v>43518</v>
      </c>
      <c r="C1144" s="6">
        <f t="shared" si="51"/>
        <v>2019</v>
      </c>
      <c r="D1144" s="9" t="str">
        <f t="shared" si="52"/>
        <v>Q1</v>
      </c>
      <c r="E1144" s="7">
        <f t="shared" si="53"/>
        <v>2</v>
      </c>
      <c r="F1144" t="s">
        <v>2496</v>
      </c>
      <c r="G1144" t="s">
        <v>653</v>
      </c>
      <c r="H1144" t="s">
        <v>45</v>
      </c>
      <c r="I1144" t="s">
        <v>45</v>
      </c>
      <c r="J1144" t="s">
        <v>46</v>
      </c>
      <c r="K1144" t="s">
        <v>433</v>
      </c>
      <c r="L1144" t="s">
        <v>31</v>
      </c>
      <c r="M1144" t="s">
        <v>126</v>
      </c>
      <c r="N1144" t="s">
        <v>33</v>
      </c>
      <c r="O1144" t="s">
        <v>51</v>
      </c>
      <c r="P1144" t="s">
        <v>35</v>
      </c>
      <c r="Q1144" s="1">
        <v>43539</v>
      </c>
      <c r="R1144" s="6">
        <f>Data_Table[[#This Row],[Shipping Date]]-Data_Table[[#This Row],[Order Date]]</f>
        <v>21</v>
      </c>
      <c r="S1144" s="10">
        <v>54.29</v>
      </c>
      <c r="T1144" s="10">
        <v>90.48</v>
      </c>
      <c r="U1144" s="10">
        <v>36.19</v>
      </c>
      <c r="V1144">
        <v>8</v>
      </c>
      <c r="W1144" s="5">
        <v>434.32</v>
      </c>
      <c r="X1144" s="3">
        <v>7.0000000000000007E-2</v>
      </c>
      <c r="Y1144" s="5">
        <v>30.4</v>
      </c>
      <c r="Z1144" s="5">
        <v>403.92</v>
      </c>
      <c r="AA1144" s="5">
        <v>19.989999999999998</v>
      </c>
      <c r="AB1144" s="5">
        <v>423.91</v>
      </c>
    </row>
    <row r="1145" spans="1:28">
      <c r="A1145" t="s">
        <v>2497</v>
      </c>
      <c r="B1145" s="1">
        <v>43519</v>
      </c>
      <c r="C1145" s="6">
        <f t="shared" si="51"/>
        <v>2019</v>
      </c>
      <c r="D1145" s="9" t="str">
        <f t="shared" si="52"/>
        <v>Q1</v>
      </c>
      <c r="E1145" s="7">
        <f t="shared" si="53"/>
        <v>2</v>
      </c>
      <c r="F1145" t="s">
        <v>2498</v>
      </c>
      <c r="G1145" t="s">
        <v>655</v>
      </c>
      <c r="H1145" t="s">
        <v>27</v>
      </c>
      <c r="I1145" t="s">
        <v>28</v>
      </c>
      <c r="J1145" t="s">
        <v>29</v>
      </c>
      <c r="K1145" t="s">
        <v>167</v>
      </c>
      <c r="L1145" t="s">
        <v>31</v>
      </c>
      <c r="M1145" t="s">
        <v>130</v>
      </c>
      <c r="N1145" t="s">
        <v>50</v>
      </c>
      <c r="O1145" t="s">
        <v>58</v>
      </c>
      <c r="P1145" t="s">
        <v>35</v>
      </c>
      <c r="Q1145" s="1">
        <v>43571</v>
      </c>
      <c r="R1145" s="6">
        <f>Data_Table[[#This Row],[Shipping Date]]-Data_Table[[#This Row],[Order Date]]</f>
        <v>52</v>
      </c>
      <c r="S1145" s="10">
        <v>5.33</v>
      </c>
      <c r="T1145" s="10">
        <v>8.6</v>
      </c>
      <c r="U1145" s="10">
        <v>3.27</v>
      </c>
      <c r="V1145">
        <v>48</v>
      </c>
      <c r="W1145" s="5">
        <v>255.84</v>
      </c>
      <c r="X1145" s="3">
        <v>0</v>
      </c>
      <c r="Y1145" s="5">
        <v>0</v>
      </c>
      <c r="Z1145" s="5">
        <v>255.84</v>
      </c>
      <c r="AA1145" s="5">
        <v>6.19</v>
      </c>
      <c r="AB1145" s="5">
        <v>262.02999999999997</v>
      </c>
    </row>
    <row r="1146" spans="1:28">
      <c r="A1146" t="s">
        <v>2499</v>
      </c>
      <c r="B1146" s="1">
        <v>43520</v>
      </c>
      <c r="C1146" s="6">
        <f t="shared" si="51"/>
        <v>2019</v>
      </c>
      <c r="D1146" s="9" t="str">
        <f t="shared" si="52"/>
        <v>Q1</v>
      </c>
      <c r="E1146" s="7">
        <f t="shared" si="53"/>
        <v>2</v>
      </c>
      <c r="F1146" t="s">
        <v>2500</v>
      </c>
      <c r="G1146" t="s">
        <v>657</v>
      </c>
      <c r="H1146" t="s">
        <v>27</v>
      </c>
      <c r="I1146" t="s">
        <v>28</v>
      </c>
      <c r="J1146" t="s">
        <v>29</v>
      </c>
      <c r="K1146" t="s">
        <v>30</v>
      </c>
      <c r="L1146" t="s">
        <v>31</v>
      </c>
      <c r="M1146" t="s">
        <v>134</v>
      </c>
      <c r="N1146" t="s">
        <v>57</v>
      </c>
      <c r="O1146" t="s">
        <v>34</v>
      </c>
      <c r="P1146" t="s">
        <v>35</v>
      </c>
      <c r="Q1146" s="1">
        <v>43552</v>
      </c>
      <c r="R1146" s="6">
        <f>Data_Table[[#This Row],[Shipping Date]]-Data_Table[[#This Row],[Order Date]]</f>
        <v>32</v>
      </c>
      <c r="S1146" s="10">
        <v>0.87</v>
      </c>
      <c r="T1146" s="10">
        <v>1.81</v>
      </c>
      <c r="U1146" s="10">
        <v>0.94</v>
      </c>
      <c r="V1146">
        <v>41</v>
      </c>
      <c r="W1146" s="5">
        <v>35.67</v>
      </c>
      <c r="X1146" s="3">
        <v>0.03</v>
      </c>
      <c r="Y1146" s="5">
        <v>1.07</v>
      </c>
      <c r="Z1146" s="5">
        <v>34.6</v>
      </c>
      <c r="AA1146" s="5">
        <v>0.75</v>
      </c>
      <c r="AB1146" s="5">
        <v>35.35</v>
      </c>
    </row>
    <row r="1147" spans="1:28">
      <c r="A1147" t="s">
        <v>2501</v>
      </c>
      <c r="B1147" s="1">
        <v>43521</v>
      </c>
      <c r="C1147" s="6">
        <f t="shared" si="51"/>
        <v>2019</v>
      </c>
      <c r="D1147" s="9" t="str">
        <f t="shared" si="52"/>
        <v>Q1</v>
      </c>
      <c r="E1147" s="7">
        <f t="shared" si="53"/>
        <v>2</v>
      </c>
      <c r="F1147" t="s">
        <v>2502</v>
      </c>
      <c r="G1147" t="s">
        <v>659</v>
      </c>
      <c r="H1147" t="s">
        <v>39</v>
      </c>
      <c r="I1147" t="s">
        <v>39</v>
      </c>
      <c r="J1147" t="s">
        <v>29</v>
      </c>
      <c r="K1147" t="s">
        <v>62</v>
      </c>
      <c r="L1147" t="s">
        <v>31</v>
      </c>
      <c r="M1147" t="s">
        <v>138</v>
      </c>
      <c r="N1147" t="s">
        <v>50</v>
      </c>
      <c r="O1147" t="s">
        <v>34</v>
      </c>
      <c r="P1147" t="s">
        <v>35</v>
      </c>
      <c r="Q1147" s="1">
        <v>43561</v>
      </c>
      <c r="R1147" s="6">
        <f>Data_Table[[#This Row],[Shipping Date]]-Data_Table[[#This Row],[Order Date]]</f>
        <v>40</v>
      </c>
      <c r="S1147" s="10">
        <v>4.8899999999999997</v>
      </c>
      <c r="T1147" s="10">
        <v>7.64</v>
      </c>
      <c r="U1147" s="10">
        <v>2.75</v>
      </c>
      <c r="V1147">
        <v>18</v>
      </c>
      <c r="W1147" s="5">
        <v>88.02</v>
      </c>
      <c r="X1147" s="3">
        <v>0.1</v>
      </c>
      <c r="Y1147" s="5">
        <v>8.8000000000000007</v>
      </c>
      <c r="Z1147" s="5">
        <v>79.22</v>
      </c>
      <c r="AA1147" s="5">
        <v>1.39</v>
      </c>
      <c r="AB1147" s="5">
        <v>80.61</v>
      </c>
    </row>
    <row r="1148" spans="1:28">
      <c r="A1148" t="s">
        <v>2503</v>
      </c>
      <c r="B1148" s="1">
        <v>43521</v>
      </c>
      <c r="C1148" s="6">
        <f t="shared" si="51"/>
        <v>2019</v>
      </c>
      <c r="D1148" s="9" t="str">
        <f t="shared" si="52"/>
        <v>Q1</v>
      </c>
      <c r="E1148" s="7">
        <f t="shared" si="53"/>
        <v>2</v>
      </c>
      <c r="F1148" t="s">
        <v>2504</v>
      </c>
      <c r="G1148" t="s">
        <v>661</v>
      </c>
      <c r="H1148" t="s">
        <v>45</v>
      </c>
      <c r="I1148" t="s">
        <v>45</v>
      </c>
      <c r="J1148" t="s">
        <v>29</v>
      </c>
      <c r="K1148" t="s">
        <v>150</v>
      </c>
      <c r="L1148" t="s">
        <v>31</v>
      </c>
      <c r="M1148" t="s">
        <v>142</v>
      </c>
      <c r="N1148" t="s">
        <v>57</v>
      </c>
      <c r="O1148" t="s">
        <v>34</v>
      </c>
      <c r="P1148" t="s">
        <v>35</v>
      </c>
      <c r="Q1148" s="1">
        <v>43538</v>
      </c>
      <c r="R1148" s="6">
        <f>Data_Table[[#This Row],[Shipping Date]]-Data_Table[[#This Row],[Order Date]]</f>
        <v>17</v>
      </c>
      <c r="S1148" s="10">
        <v>54.29</v>
      </c>
      <c r="T1148" s="10">
        <v>90.48</v>
      </c>
      <c r="U1148" s="10">
        <v>36.19</v>
      </c>
      <c r="V1148">
        <v>3</v>
      </c>
      <c r="W1148" s="5">
        <v>162.87</v>
      </c>
      <c r="X1148" s="3">
        <v>0.03</v>
      </c>
      <c r="Y1148" s="5">
        <v>4.8899999999999997</v>
      </c>
      <c r="Z1148" s="5">
        <v>157.97999999999999</v>
      </c>
      <c r="AA1148" s="5">
        <v>19.989999999999998</v>
      </c>
      <c r="AB1148" s="5">
        <v>177.97</v>
      </c>
    </row>
    <row r="1149" spans="1:28">
      <c r="A1149" t="s">
        <v>2505</v>
      </c>
      <c r="B1149" s="1">
        <v>43522</v>
      </c>
      <c r="C1149" s="6">
        <f t="shared" si="51"/>
        <v>2019</v>
      </c>
      <c r="D1149" s="9" t="str">
        <f t="shared" si="52"/>
        <v>Q1</v>
      </c>
      <c r="E1149" s="7">
        <f t="shared" si="53"/>
        <v>2</v>
      </c>
      <c r="F1149" t="s">
        <v>2506</v>
      </c>
      <c r="G1149" t="s">
        <v>663</v>
      </c>
      <c r="H1149" t="s">
        <v>27</v>
      </c>
      <c r="I1149" t="s">
        <v>28</v>
      </c>
      <c r="J1149" t="s">
        <v>29</v>
      </c>
      <c r="K1149" t="s">
        <v>47</v>
      </c>
      <c r="L1149" t="s">
        <v>176</v>
      </c>
      <c r="M1149" t="s">
        <v>146</v>
      </c>
      <c r="N1149" t="s">
        <v>33</v>
      </c>
      <c r="O1149" t="s">
        <v>58</v>
      </c>
      <c r="P1149" t="s">
        <v>35</v>
      </c>
      <c r="Q1149" s="1">
        <v>43546</v>
      </c>
      <c r="R1149" s="6">
        <f>Data_Table[[#This Row],[Shipping Date]]-Data_Table[[#This Row],[Order Date]]</f>
        <v>24</v>
      </c>
      <c r="S1149" s="10">
        <v>36.020000000000003</v>
      </c>
      <c r="T1149" s="10">
        <v>58.1</v>
      </c>
      <c r="U1149" s="10">
        <v>22.08</v>
      </c>
      <c r="V1149">
        <v>50</v>
      </c>
      <c r="W1149" s="5">
        <v>1801</v>
      </c>
      <c r="X1149" s="3">
        <v>0.05</v>
      </c>
      <c r="Y1149" s="5">
        <v>90.05</v>
      </c>
      <c r="Z1149" s="5">
        <v>1710.95</v>
      </c>
      <c r="AA1149" s="5">
        <v>1.49</v>
      </c>
      <c r="AB1149" s="5">
        <v>1712.44</v>
      </c>
    </row>
    <row r="1150" spans="1:28">
      <c r="A1150" t="s">
        <v>2507</v>
      </c>
      <c r="B1150" s="1">
        <v>43531</v>
      </c>
      <c r="C1150" s="6">
        <f t="shared" si="51"/>
        <v>2019</v>
      </c>
      <c r="D1150" s="9" t="str">
        <f t="shared" si="52"/>
        <v>Q1</v>
      </c>
      <c r="E1150" s="7">
        <f t="shared" si="53"/>
        <v>3</v>
      </c>
      <c r="F1150" t="s">
        <v>2508</v>
      </c>
      <c r="G1150" t="s">
        <v>665</v>
      </c>
      <c r="H1150" t="s">
        <v>27</v>
      </c>
      <c r="I1150" t="s">
        <v>28</v>
      </c>
      <c r="J1150" t="s">
        <v>29</v>
      </c>
      <c r="K1150" t="s">
        <v>90</v>
      </c>
      <c r="L1150" t="s">
        <v>73</v>
      </c>
      <c r="M1150" t="s">
        <v>151</v>
      </c>
      <c r="N1150" t="s">
        <v>57</v>
      </c>
      <c r="O1150" t="s">
        <v>58</v>
      </c>
      <c r="P1150" t="s">
        <v>35</v>
      </c>
      <c r="Q1150" s="1">
        <v>43569</v>
      </c>
      <c r="R1150" s="6">
        <f>Data_Table[[#This Row],[Shipping Date]]-Data_Table[[#This Row],[Order Date]]</f>
        <v>38</v>
      </c>
      <c r="S1150" s="10">
        <v>0.71</v>
      </c>
      <c r="T1150" s="10">
        <v>1.1399999999999999</v>
      </c>
      <c r="U1150" s="10">
        <v>0.43</v>
      </c>
      <c r="V1150">
        <v>50</v>
      </c>
      <c r="W1150" s="5">
        <v>35.5</v>
      </c>
      <c r="X1150" s="3">
        <v>0.06</v>
      </c>
      <c r="Y1150" s="5">
        <v>2.13</v>
      </c>
      <c r="Z1150" s="5">
        <v>33.369999999999997</v>
      </c>
      <c r="AA1150" s="5">
        <v>0.7</v>
      </c>
      <c r="AB1150" s="5">
        <v>34.07</v>
      </c>
    </row>
    <row r="1151" spans="1:28">
      <c r="A1151" t="s">
        <v>2509</v>
      </c>
      <c r="B1151" s="1">
        <v>43535</v>
      </c>
      <c r="C1151" s="6">
        <f t="shared" si="51"/>
        <v>2019</v>
      </c>
      <c r="D1151" s="9" t="str">
        <f t="shared" si="52"/>
        <v>Q1</v>
      </c>
      <c r="E1151" s="7">
        <f t="shared" si="53"/>
        <v>3</v>
      </c>
      <c r="F1151" t="s">
        <v>2510</v>
      </c>
      <c r="G1151" t="s">
        <v>667</v>
      </c>
      <c r="H1151" t="s">
        <v>39</v>
      </c>
      <c r="I1151" t="s">
        <v>39</v>
      </c>
      <c r="J1151" t="s">
        <v>107</v>
      </c>
      <c r="K1151" t="s">
        <v>479</v>
      </c>
      <c r="L1151" t="s">
        <v>73</v>
      </c>
      <c r="M1151" t="s">
        <v>155</v>
      </c>
      <c r="N1151" t="s">
        <v>33</v>
      </c>
      <c r="O1151" t="s">
        <v>41</v>
      </c>
      <c r="P1151" t="s">
        <v>35</v>
      </c>
      <c r="Q1151" s="1">
        <v>43580</v>
      </c>
      <c r="R1151" s="6">
        <f>Data_Table[[#This Row],[Shipping Date]]-Data_Table[[#This Row],[Order Date]]</f>
        <v>45</v>
      </c>
      <c r="S1151" s="10">
        <v>3.42</v>
      </c>
      <c r="T1151" s="10">
        <v>8.34</v>
      </c>
      <c r="U1151" s="10">
        <v>4.92</v>
      </c>
      <c r="V1151">
        <v>16</v>
      </c>
      <c r="W1151" s="5">
        <v>54.72</v>
      </c>
      <c r="X1151" s="3">
        <v>0.03</v>
      </c>
      <c r="Y1151" s="5">
        <v>1.64</v>
      </c>
      <c r="Z1151" s="5">
        <v>53.08</v>
      </c>
      <c r="AA1151" s="5">
        <v>2.64</v>
      </c>
      <c r="AB1151" s="5">
        <v>55.72</v>
      </c>
    </row>
    <row r="1152" spans="1:28">
      <c r="A1152" t="s">
        <v>2511</v>
      </c>
      <c r="B1152" s="1">
        <v>43537</v>
      </c>
      <c r="C1152" s="6">
        <f t="shared" si="51"/>
        <v>2019</v>
      </c>
      <c r="D1152" s="9" t="str">
        <f t="shared" si="52"/>
        <v>Q1</v>
      </c>
      <c r="E1152" s="7">
        <f t="shared" si="53"/>
        <v>3</v>
      </c>
      <c r="F1152" t="s">
        <v>2512</v>
      </c>
      <c r="G1152" t="s">
        <v>669</v>
      </c>
      <c r="H1152" t="s">
        <v>45</v>
      </c>
      <c r="I1152" t="s">
        <v>45</v>
      </c>
      <c r="J1152" t="s">
        <v>29</v>
      </c>
      <c r="K1152" t="s">
        <v>62</v>
      </c>
      <c r="L1152" t="s">
        <v>48</v>
      </c>
      <c r="M1152" t="s">
        <v>159</v>
      </c>
      <c r="N1152" t="s">
        <v>33</v>
      </c>
      <c r="O1152" t="s">
        <v>34</v>
      </c>
      <c r="P1152" t="s">
        <v>35</v>
      </c>
      <c r="Q1152" s="1">
        <v>43587</v>
      </c>
      <c r="R1152" s="6">
        <f>Data_Table[[#This Row],[Shipping Date]]-Data_Table[[#This Row],[Order Date]]</f>
        <v>50</v>
      </c>
      <c r="S1152" s="10">
        <v>0.71</v>
      </c>
      <c r="T1152" s="10">
        <v>1.1399999999999999</v>
      </c>
      <c r="U1152" s="10">
        <v>0.43</v>
      </c>
      <c r="V1152">
        <v>38</v>
      </c>
      <c r="W1152" s="5">
        <v>26.98</v>
      </c>
      <c r="X1152" s="3">
        <v>0.02</v>
      </c>
      <c r="Y1152" s="5">
        <v>0.54</v>
      </c>
      <c r="Z1152" s="5">
        <v>26.44</v>
      </c>
      <c r="AA1152" s="5">
        <v>0.7</v>
      </c>
      <c r="AB1152" s="5">
        <v>27.14</v>
      </c>
    </row>
    <row r="1153" spans="1:28">
      <c r="A1153" t="s">
        <v>2513</v>
      </c>
      <c r="B1153" s="1">
        <v>43539</v>
      </c>
      <c r="C1153" s="6">
        <f t="shared" si="51"/>
        <v>2019</v>
      </c>
      <c r="D1153" s="9" t="str">
        <f t="shared" si="52"/>
        <v>Q1</v>
      </c>
      <c r="E1153" s="7">
        <f t="shared" si="53"/>
        <v>3</v>
      </c>
      <c r="F1153" t="s">
        <v>2045</v>
      </c>
      <c r="G1153" t="s">
        <v>671</v>
      </c>
      <c r="H1153" t="s">
        <v>27</v>
      </c>
      <c r="I1153" t="s">
        <v>28</v>
      </c>
      <c r="J1153" t="s">
        <v>29</v>
      </c>
      <c r="K1153" t="s">
        <v>167</v>
      </c>
      <c r="L1153" t="s">
        <v>31</v>
      </c>
      <c r="M1153" t="s">
        <v>163</v>
      </c>
      <c r="N1153" t="s">
        <v>33</v>
      </c>
      <c r="O1153" t="s">
        <v>41</v>
      </c>
      <c r="P1153" t="s">
        <v>35</v>
      </c>
      <c r="Q1153" s="1">
        <v>43567</v>
      </c>
      <c r="R1153" s="6">
        <f>Data_Table[[#This Row],[Shipping Date]]-Data_Table[[#This Row],[Order Date]]</f>
        <v>28</v>
      </c>
      <c r="S1153" s="10">
        <v>4.59</v>
      </c>
      <c r="T1153" s="10">
        <v>7.28</v>
      </c>
      <c r="U1153" s="10">
        <v>2.69</v>
      </c>
      <c r="V1153">
        <v>22</v>
      </c>
      <c r="W1153" s="5">
        <v>100.98</v>
      </c>
      <c r="X1153" s="3">
        <v>0.01</v>
      </c>
      <c r="Y1153" s="5">
        <v>1.01</v>
      </c>
      <c r="Z1153" s="5">
        <v>99.97</v>
      </c>
      <c r="AA1153" s="5">
        <v>11.15</v>
      </c>
      <c r="AB1153" s="5">
        <v>111.12</v>
      </c>
    </row>
    <row r="1154" spans="1:28">
      <c r="A1154" t="s">
        <v>2514</v>
      </c>
      <c r="B1154" s="1">
        <v>43540</v>
      </c>
      <c r="C1154" s="6">
        <f t="shared" si="51"/>
        <v>2019</v>
      </c>
      <c r="D1154" s="9" t="str">
        <f t="shared" si="52"/>
        <v>Q1</v>
      </c>
      <c r="E1154" s="7">
        <f t="shared" si="53"/>
        <v>3</v>
      </c>
      <c r="F1154" t="s">
        <v>2515</v>
      </c>
      <c r="G1154" t="s">
        <v>673</v>
      </c>
      <c r="H1154" t="s">
        <v>39</v>
      </c>
      <c r="I1154" t="s">
        <v>39</v>
      </c>
      <c r="J1154" t="s">
        <v>46</v>
      </c>
      <c r="K1154" t="s">
        <v>30</v>
      </c>
      <c r="L1154" t="s">
        <v>48</v>
      </c>
      <c r="M1154" t="s">
        <v>168</v>
      </c>
      <c r="N1154" t="s">
        <v>50</v>
      </c>
      <c r="O1154" t="s">
        <v>58</v>
      </c>
      <c r="P1154" t="s">
        <v>35</v>
      </c>
      <c r="Q1154" s="1">
        <v>43566</v>
      </c>
      <c r="R1154" s="6">
        <f>Data_Table[[#This Row],[Shipping Date]]-Data_Table[[#This Row],[Order Date]]</f>
        <v>26</v>
      </c>
      <c r="S1154" s="10">
        <v>1.3</v>
      </c>
      <c r="T1154" s="10">
        <v>2.88</v>
      </c>
      <c r="U1154" s="10">
        <v>1.58</v>
      </c>
      <c r="V1154">
        <v>48</v>
      </c>
      <c r="W1154" s="5">
        <v>62.4</v>
      </c>
      <c r="X1154" s="3">
        <v>7.0000000000000007E-2</v>
      </c>
      <c r="Y1154" s="5">
        <v>4.37</v>
      </c>
      <c r="Z1154" s="5">
        <v>58.03</v>
      </c>
      <c r="AA1154" s="5">
        <v>1.01</v>
      </c>
      <c r="AB1154" s="5">
        <v>59.04</v>
      </c>
    </row>
    <row r="1155" spans="1:28">
      <c r="A1155" t="s">
        <v>2516</v>
      </c>
      <c r="B1155" s="1">
        <v>43545</v>
      </c>
      <c r="C1155" s="6">
        <f t="shared" si="51"/>
        <v>2019</v>
      </c>
      <c r="D1155" s="9" t="str">
        <f t="shared" si="52"/>
        <v>Q1</v>
      </c>
      <c r="E1155" s="7">
        <f t="shared" si="53"/>
        <v>3</v>
      </c>
      <c r="F1155" t="s">
        <v>2517</v>
      </c>
      <c r="G1155" t="s">
        <v>675</v>
      </c>
      <c r="H1155" t="s">
        <v>45</v>
      </c>
      <c r="I1155" t="s">
        <v>45</v>
      </c>
      <c r="J1155" t="s">
        <v>46</v>
      </c>
      <c r="K1155" t="s">
        <v>30</v>
      </c>
      <c r="L1155" t="s">
        <v>48</v>
      </c>
      <c r="M1155" t="s">
        <v>172</v>
      </c>
      <c r="N1155" t="s">
        <v>57</v>
      </c>
      <c r="O1155" t="s">
        <v>58</v>
      </c>
      <c r="P1155" t="s">
        <v>35</v>
      </c>
      <c r="Q1155" s="1">
        <v>43558</v>
      </c>
      <c r="R1155" s="6">
        <f>Data_Table[[#This Row],[Shipping Date]]-Data_Table[[#This Row],[Order Date]]</f>
        <v>13</v>
      </c>
      <c r="S1155" s="10">
        <v>5.5</v>
      </c>
      <c r="T1155" s="10">
        <v>12.22</v>
      </c>
      <c r="U1155" s="10">
        <v>6.72</v>
      </c>
      <c r="V1155">
        <v>5</v>
      </c>
      <c r="W1155" s="5">
        <v>27.5</v>
      </c>
      <c r="X1155" s="3">
        <v>0.04</v>
      </c>
      <c r="Y1155" s="5">
        <v>1.1000000000000001</v>
      </c>
      <c r="Z1155" s="5">
        <v>26.4</v>
      </c>
      <c r="AA1155" s="5">
        <v>2.85</v>
      </c>
      <c r="AB1155" s="5">
        <v>29.25</v>
      </c>
    </row>
    <row r="1156" spans="1:28">
      <c r="A1156" t="s">
        <v>2518</v>
      </c>
      <c r="B1156" s="1">
        <v>43547</v>
      </c>
      <c r="C1156" s="6">
        <f t="shared" si="51"/>
        <v>2019</v>
      </c>
      <c r="D1156" s="9" t="str">
        <f t="shared" si="52"/>
        <v>Q1</v>
      </c>
      <c r="E1156" s="7">
        <f t="shared" si="53"/>
        <v>3</v>
      </c>
      <c r="F1156" t="s">
        <v>2519</v>
      </c>
      <c r="G1156" t="s">
        <v>677</v>
      </c>
      <c r="H1156" t="s">
        <v>27</v>
      </c>
      <c r="I1156" t="s">
        <v>28</v>
      </c>
      <c r="J1156" t="s">
        <v>46</v>
      </c>
      <c r="K1156" t="s">
        <v>416</v>
      </c>
      <c r="L1156" t="s">
        <v>176</v>
      </c>
      <c r="M1156" t="s">
        <v>177</v>
      </c>
      <c r="N1156" t="s">
        <v>50</v>
      </c>
      <c r="O1156" t="s">
        <v>51</v>
      </c>
      <c r="P1156" t="s">
        <v>35</v>
      </c>
      <c r="Q1156" s="1">
        <v>43558</v>
      </c>
      <c r="R1156" s="6">
        <f>Data_Table[[#This Row],[Shipping Date]]-Data_Table[[#This Row],[Order Date]]</f>
        <v>11</v>
      </c>
      <c r="S1156" s="10">
        <v>1.82</v>
      </c>
      <c r="T1156" s="10">
        <v>2.98</v>
      </c>
      <c r="U1156" s="10">
        <v>1.1599999999999999</v>
      </c>
      <c r="V1156">
        <v>22</v>
      </c>
      <c r="W1156" s="5">
        <v>40.04</v>
      </c>
      <c r="X1156" s="3">
        <v>0.04</v>
      </c>
      <c r="Y1156" s="5">
        <v>1.6</v>
      </c>
      <c r="Z1156" s="5">
        <v>38.44</v>
      </c>
      <c r="AA1156" s="5">
        <v>1.58</v>
      </c>
      <c r="AB1156" s="5">
        <v>40.020000000000003</v>
      </c>
    </row>
    <row r="1157" spans="1:28">
      <c r="A1157" t="s">
        <v>2520</v>
      </c>
      <c r="B1157" s="1">
        <v>43550</v>
      </c>
      <c r="C1157" s="6">
        <f t="shared" ref="C1157:C1220" si="54">YEAR(B1157)</f>
        <v>2019</v>
      </c>
      <c r="D1157" s="9" t="str">
        <f t="shared" ref="D1157:D1220" si="55">"Q"&amp;ROUNDUP(MONTH(B1157)/3,0)</f>
        <v>Q1</v>
      </c>
      <c r="E1157" s="7">
        <f t="shared" ref="E1157:E1220" si="56">MONTH(B1157)</f>
        <v>3</v>
      </c>
      <c r="F1157" t="s">
        <v>2521</v>
      </c>
      <c r="G1157" t="s">
        <v>679</v>
      </c>
      <c r="H1157" t="s">
        <v>39</v>
      </c>
      <c r="I1157" t="s">
        <v>39</v>
      </c>
      <c r="J1157" t="s">
        <v>72</v>
      </c>
      <c r="K1157" t="s">
        <v>125</v>
      </c>
      <c r="L1157" t="s">
        <v>31</v>
      </c>
      <c r="M1157" t="s">
        <v>182</v>
      </c>
      <c r="N1157" t="s">
        <v>57</v>
      </c>
      <c r="O1157" t="s">
        <v>58</v>
      </c>
      <c r="P1157" t="s">
        <v>35</v>
      </c>
      <c r="Q1157" s="1">
        <v>43564</v>
      </c>
      <c r="R1157" s="6">
        <f>Data_Table[[#This Row],[Shipping Date]]-Data_Table[[#This Row],[Order Date]]</f>
        <v>14</v>
      </c>
      <c r="S1157" s="10">
        <v>81.59</v>
      </c>
      <c r="T1157" s="10">
        <v>159.99</v>
      </c>
      <c r="U1157" s="10">
        <v>78.400000000000006</v>
      </c>
      <c r="V1157">
        <v>30</v>
      </c>
      <c r="W1157" s="5">
        <v>2447.6999999999998</v>
      </c>
      <c r="X1157" s="3">
        <v>0.01</v>
      </c>
      <c r="Y1157" s="5">
        <v>24.48</v>
      </c>
      <c r="Z1157" s="5">
        <v>2423.2199999999998</v>
      </c>
      <c r="AA1157" s="5">
        <v>5.5</v>
      </c>
      <c r="AB1157" s="5">
        <v>2428.7199999999998</v>
      </c>
    </row>
    <row r="1158" spans="1:28">
      <c r="A1158" t="s">
        <v>2522</v>
      </c>
      <c r="B1158" s="1">
        <v>43551</v>
      </c>
      <c r="C1158" s="6">
        <f t="shared" si="54"/>
        <v>2019</v>
      </c>
      <c r="D1158" s="9" t="str">
        <f t="shared" si="55"/>
        <v>Q1</v>
      </c>
      <c r="E1158" s="7">
        <f t="shared" si="56"/>
        <v>3</v>
      </c>
      <c r="F1158" t="s">
        <v>2523</v>
      </c>
      <c r="G1158" t="s">
        <v>681</v>
      </c>
      <c r="H1158" t="s">
        <v>45</v>
      </c>
      <c r="I1158" t="s">
        <v>45</v>
      </c>
      <c r="J1158" t="s">
        <v>107</v>
      </c>
      <c r="K1158" t="s">
        <v>150</v>
      </c>
      <c r="L1158" t="s">
        <v>48</v>
      </c>
      <c r="M1158" t="s">
        <v>186</v>
      </c>
      <c r="N1158" t="s">
        <v>33</v>
      </c>
      <c r="O1158" t="s">
        <v>34</v>
      </c>
      <c r="P1158" t="s">
        <v>35</v>
      </c>
      <c r="Q1158" s="1">
        <v>43609</v>
      </c>
      <c r="R1158" s="6">
        <f>Data_Table[[#This Row],[Shipping Date]]-Data_Table[[#This Row],[Order Date]]</f>
        <v>58</v>
      </c>
      <c r="S1158" s="10">
        <v>5.33</v>
      </c>
      <c r="T1158" s="10">
        <v>8.6</v>
      </c>
      <c r="U1158" s="10">
        <v>3.27</v>
      </c>
      <c r="V1158">
        <v>37</v>
      </c>
      <c r="W1158" s="5">
        <v>197.21</v>
      </c>
      <c r="X1158" s="3">
        <v>0.04</v>
      </c>
      <c r="Y1158" s="5">
        <v>7.89</v>
      </c>
      <c r="Z1158" s="5">
        <v>189.32</v>
      </c>
      <c r="AA1158" s="5">
        <v>6.19</v>
      </c>
      <c r="AB1158" s="5">
        <v>195.51</v>
      </c>
    </row>
    <row r="1159" spans="1:28">
      <c r="A1159" t="s">
        <v>2524</v>
      </c>
      <c r="B1159" s="1">
        <v>43551</v>
      </c>
      <c r="C1159" s="6">
        <f t="shared" si="54"/>
        <v>2019</v>
      </c>
      <c r="D1159" s="9" t="str">
        <f t="shared" si="55"/>
        <v>Q1</v>
      </c>
      <c r="E1159" s="7">
        <f t="shared" si="56"/>
        <v>3</v>
      </c>
      <c r="F1159" t="s">
        <v>2525</v>
      </c>
      <c r="G1159" t="s">
        <v>683</v>
      </c>
      <c r="H1159" t="s">
        <v>27</v>
      </c>
      <c r="I1159" t="s">
        <v>28</v>
      </c>
      <c r="J1159" t="s">
        <v>46</v>
      </c>
      <c r="K1159" t="s">
        <v>30</v>
      </c>
      <c r="L1159" t="s">
        <v>31</v>
      </c>
      <c r="M1159" t="s">
        <v>190</v>
      </c>
      <c r="N1159" t="s">
        <v>57</v>
      </c>
      <c r="O1159" t="s">
        <v>34</v>
      </c>
      <c r="P1159" t="s">
        <v>35</v>
      </c>
      <c r="Q1159" s="1">
        <v>43606</v>
      </c>
      <c r="R1159" s="6">
        <f>Data_Table[[#This Row],[Shipping Date]]-Data_Table[[#This Row],[Order Date]]</f>
        <v>55</v>
      </c>
      <c r="S1159" s="10">
        <v>3.52</v>
      </c>
      <c r="T1159" s="10">
        <v>5.68</v>
      </c>
      <c r="U1159" s="10">
        <v>2.16</v>
      </c>
      <c r="V1159">
        <v>24</v>
      </c>
      <c r="W1159" s="5">
        <v>84.48</v>
      </c>
      <c r="X1159" s="3">
        <v>0.06</v>
      </c>
      <c r="Y1159" s="5">
        <v>5.07</v>
      </c>
      <c r="Z1159" s="5">
        <v>79.41</v>
      </c>
      <c r="AA1159" s="5">
        <v>1.39</v>
      </c>
      <c r="AB1159" s="5">
        <v>80.8</v>
      </c>
    </row>
    <row r="1160" spans="1:28">
      <c r="A1160" t="s">
        <v>2526</v>
      </c>
      <c r="B1160" s="1">
        <v>43554</v>
      </c>
      <c r="C1160" s="6">
        <f t="shared" si="54"/>
        <v>2019</v>
      </c>
      <c r="D1160" s="9" t="str">
        <f t="shared" si="55"/>
        <v>Q1</v>
      </c>
      <c r="E1160" s="7">
        <f t="shared" si="56"/>
        <v>3</v>
      </c>
      <c r="F1160" t="s">
        <v>2527</v>
      </c>
      <c r="G1160" t="s">
        <v>685</v>
      </c>
      <c r="H1160" t="s">
        <v>39</v>
      </c>
      <c r="I1160" t="s">
        <v>39</v>
      </c>
      <c r="J1160" t="s">
        <v>29</v>
      </c>
      <c r="K1160" t="s">
        <v>416</v>
      </c>
      <c r="L1160" t="s">
        <v>31</v>
      </c>
      <c r="M1160" t="s">
        <v>194</v>
      </c>
      <c r="N1160" t="s">
        <v>33</v>
      </c>
      <c r="O1160" t="s">
        <v>34</v>
      </c>
      <c r="P1160" t="s">
        <v>35</v>
      </c>
      <c r="Q1160" s="1">
        <v>43611</v>
      </c>
      <c r="R1160" s="6">
        <f>Data_Table[[#This Row],[Shipping Date]]-Data_Table[[#This Row],[Order Date]]</f>
        <v>57</v>
      </c>
      <c r="S1160" s="10">
        <v>0.94</v>
      </c>
      <c r="T1160" s="10">
        <v>2.08</v>
      </c>
      <c r="U1160" s="10">
        <v>1.1399999999999999</v>
      </c>
      <c r="V1160">
        <v>4</v>
      </c>
      <c r="W1160" s="5">
        <v>3.76</v>
      </c>
      <c r="X1160" s="3">
        <v>0.02</v>
      </c>
      <c r="Y1160" s="5">
        <v>0.08</v>
      </c>
      <c r="Z1160" s="5">
        <v>3.68</v>
      </c>
      <c r="AA1160" s="5">
        <v>2.56</v>
      </c>
      <c r="AB1160" s="5">
        <v>6.24</v>
      </c>
    </row>
    <row r="1161" spans="1:28">
      <c r="A1161" t="s">
        <v>2528</v>
      </c>
      <c r="B1161" s="1">
        <v>43574</v>
      </c>
      <c r="C1161" s="6">
        <f t="shared" si="54"/>
        <v>2019</v>
      </c>
      <c r="D1161" s="9" t="str">
        <f t="shared" si="55"/>
        <v>Q2</v>
      </c>
      <c r="E1161" s="7">
        <f t="shared" si="56"/>
        <v>4</v>
      </c>
      <c r="F1161" t="s">
        <v>2529</v>
      </c>
      <c r="G1161" t="s">
        <v>687</v>
      </c>
      <c r="H1161" t="s">
        <v>45</v>
      </c>
      <c r="I1161" t="s">
        <v>45</v>
      </c>
      <c r="J1161" t="s">
        <v>29</v>
      </c>
      <c r="K1161" t="s">
        <v>62</v>
      </c>
      <c r="L1161" t="s">
        <v>31</v>
      </c>
      <c r="M1161" t="s">
        <v>198</v>
      </c>
      <c r="N1161" t="s">
        <v>50</v>
      </c>
      <c r="O1161" t="s">
        <v>34</v>
      </c>
      <c r="P1161" t="s">
        <v>35</v>
      </c>
      <c r="Q1161" s="1">
        <v>43580</v>
      </c>
      <c r="R1161" s="6">
        <f>Data_Table[[#This Row],[Shipping Date]]-Data_Table[[#This Row],[Order Date]]</f>
        <v>6</v>
      </c>
      <c r="S1161" s="10">
        <v>5.33</v>
      </c>
      <c r="T1161" s="10">
        <v>8.6</v>
      </c>
      <c r="U1161" s="10">
        <v>3.27</v>
      </c>
      <c r="V1161">
        <v>36</v>
      </c>
      <c r="W1161" s="5">
        <v>191.88</v>
      </c>
      <c r="X1161" s="3">
        <v>0.06</v>
      </c>
      <c r="Y1161" s="5">
        <v>11.51</v>
      </c>
      <c r="Z1161" s="5">
        <v>180.37</v>
      </c>
      <c r="AA1161" s="5">
        <v>6.19</v>
      </c>
      <c r="AB1161" s="5">
        <v>186.56</v>
      </c>
    </row>
    <row r="1162" spans="1:28">
      <c r="A1162" t="s">
        <v>2530</v>
      </c>
      <c r="B1162" s="1">
        <v>43575</v>
      </c>
      <c r="C1162" s="6">
        <f t="shared" si="54"/>
        <v>2019</v>
      </c>
      <c r="D1162" s="9" t="str">
        <f t="shared" si="55"/>
        <v>Q2</v>
      </c>
      <c r="E1162" s="7">
        <f t="shared" si="56"/>
        <v>4</v>
      </c>
      <c r="F1162" t="s">
        <v>2531</v>
      </c>
      <c r="G1162" t="s">
        <v>689</v>
      </c>
      <c r="H1162" t="s">
        <v>27</v>
      </c>
      <c r="I1162" t="s">
        <v>28</v>
      </c>
      <c r="J1162" t="s">
        <v>46</v>
      </c>
      <c r="K1162" t="s">
        <v>62</v>
      </c>
      <c r="L1162" t="s">
        <v>31</v>
      </c>
      <c r="M1162" t="s">
        <v>202</v>
      </c>
      <c r="N1162" t="s">
        <v>57</v>
      </c>
      <c r="O1162" t="s">
        <v>41</v>
      </c>
      <c r="P1162" t="s">
        <v>35</v>
      </c>
      <c r="Q1162" s="1">
        <v>43587</v>
      </c>
      <c r="R1162" s="6">
        <f>Data_Table[[#This Row],[Shipping Date]]-Data_Table[[#This Row],[Order Date]]</f>
        <v>12</v>
      </c>
      <c r="S1162" s="10">
        <v>2.52</v>
      </c>
      <c r="T1162" s="10">
        <v>4</v>
      </c>
      <c r="U1162" s="10">
        <v>1.48</v>
      </c>
      <c r="V1162">
        <v>31</v>
      </c>
      <c r="W1162" s="5">
        <v>78.12</v>
      </c>
      <c r="X1162" s="3">
        <v>0.01</v>
      </c>
      <c r="Y1162" s="5">
        <v>0.78</v>
      </c>
      <c r="Z1162" s="5">
        <v>77.34</v>
      </c>
      <c r="AA1162" s="5">
        <v>1.3</v>
      </c>
      <c r="AB1162" s="5">
        <v>78.64</v>
      </c>
    </row>
    <row r="1163" spans="1:28">
      <c r="A1163" t="s">
        <v>2532</v>
      </c>
      <c r="B1163" s="1">
        <v>43581</v>
      </c>
      <c r="C1163" s="6">
        <f t="shared" si="54"/>
        <v>2019</v>
      </c>
      <c r="D1163" s="9" t="str">
        <f t="shared" si="55"/>
        <v>Q2</v>
      </c>
      <c r="E1163" s="7">
        <f t="shared" si="56"/>
        <v>4</v>
      </c>
      <c r="F1163" t="s">
        <v>2533</v>
      </c>
      <c r="G1163" t="s">
        <v>691</v>
      </c>
      <c r="H1163" t="s">
        <v>39</v>
      </c>
      <c r="I1163" t="s">
        <v>39</v>
      </c>
      <c r="J1163" t="s">
        <v>29</v>
      </c>
      <c r="K1163" t="s">
        <v>66</v>
      </c>
      <c r="L1163" t="s">
        <v>73</v>
      </c>
      <c r="M1163" t="s">
        <v>206</v>
      </c>
      <c r="N1163" t="s">
        <v>33</v>
      </c>
      <c r="O1163" t="s">
        <v>51</v>
      </c>
      <c r="P1163" t="s">
        <v>35</v>
      </c>
      <c r="Q1163" s="1">
        <v>43632</v>
      </c>
      <c r="R1163" s="6">
        <f>Data_Table[[#This Row],[Shipping Date]]-Data_Table[[#This Row],[Order Date]]</f>
        <v>51</v>
      </c>
      <c r="S1163" s="10">
        <v>8.82</v>
      </c>
      <c r="T1163" s="10">
        <v>20.99</v>
      </c>
      <c r="U1163" s="10">
        <v>12.17</v>
      </c>
      <c r="V1163">
        <v>19</v>
      </c>
      <c r="W1163" s="5">
        <v>167.58</v>
      </c>
      <c r="X1163" s="3">
        <v>0.01</v>
      </c>
      <c r="Y1163" s="5">
        <v>1.68</v>
      </c>
      <c r="Z1163" s="5">
        <v>165.9</v>
      </c>
      <c r="AA1163" s="5">
        <v>4.8099999999999996</v>
      </c>
      <c r="AB1163" s="5">
        <v>170.71</v>
      </c>
    </row>
    <row r="1164" spans="1:28">
      <c r="A1164" t="s">
        <v>2534</v>
      </c>
      <c r="B1164" s="1">
        <v>43582</v>
      </c>
      <c r="C1164" s="6">
        <f t="shared" si="54"/>
        <v>2019</v>
      </c>
      <c r="D1164" s="9" t="str">
        <f t="shared" si="55"/>
        <v>Q2</v>
      </c>
      <c r="E1164" s="7">
        <f t="shared" si="56"/>
        <v>4</v>
      </c>
      <c r="F1164" t="s">
        <v>1610</v>
      </c>
      <c r="G1164" t="s">
        <v>694</v>
      </c>
      <c r="H1164" t="s">
        <v>45</v>
      </c>
      <c r="I1164" t="s">
        <v>45</v>
      </c>
      <c r="J1164" t="s">
        <v>107</v>
      </c>
      <c r="K1164" t="s">
        <v>47</v>
      </c>
      <c r="L1164" t="s">
        <v>176</v>
      </c>
      <c r="M1164" t="s">
        <v>210</v>
      </c>
      <c r="N1164" t="s">
        <v>57</v>
      </c>
      <c r="O1164" t="s">
        <v>58</v>
      </c>
      <c r="P1164" t="s">
        <v>52</v>
      </c>
      <c r="Q1164" s="1">
        <v>43613</v>
      </c>
      <c r="R1164" s="6">
        <f>Data_Table[[#This Row],[Shipping Date]]-Data_Table[[#This Row],[Order Date]]</f>
        <v>31</v>
      </c>
      <c r="S1164" s="10">
        <v>7.61</v>
      </c>
      <c r="T1164" s="10">
        <v>12.28</v>
      </c>
      <c r="U1164" s="10">
        <v>4.67</v>
      </c>
      <c r="V1164">
        <v>29</v>
      </c>
      <c r="W1164" s="5">
        <v>220.69</v>
      </c>
      <c r="X1164" s="3">
        <v>0</v>
      </c>
      <c r="Y1164" s="5">
        <v>0</v>
      </c>
      <c r="Z1164" s="5">
        <v>220.69</v>
      </c>
      <c r="AA1164" s="5">
        <v>6.35</v>
      </c>
      <c r="AB1164" s="5">
        <v>227.04</v>
      </c>
    </row>
    <row r="1165" spans="1:28">
      <c r="A1165" t="s">
        <v>2535</v>
      </c>
      <c r="B1165" s="1">
        <v>43583</v>
      </c>
      <c r="C1165" s="6">
        <f t="shared" si="54"/>
        <v>2019</v>
      </c>
      <c r="D1165" s="9" t="str">
        <f t="shared" si="55"/>
        <v>Q2</v>
      </c>
      <c r="E1165" s="7">
        <f t="shared" si="56"/>
        <v>4</v>
      </c>
      <c r="F1165" t="s">
        <v>1685</v>
      </c>
      <c r="G1165" t="s">
        <v>697</v>
      </c>
      <c r="H1165" t="s">
        <v>39</v>
      </c>
      <c r="I1165" t="s">
        <v>39</v>
      </c>
      <c r="J1165" t="s">
        <v>29</v>
      </c>
      <c r="K1165" t="s">
        <v>62</v>
      </c>
      <c r="L1165" t="s">
        <v>31</v>
      </c>
      <c r="M1165" t="s">
        <v>214</v>
      </c>
      <c r="N1165" t="s">
        <v>33</v>
      </c>
      <c r="O1165" t="s">
        <v>51</v>
      </c>
      <c r="P1165" t="s">
        <v>35</v>
      </c>
      <c r="Q1165" s="1">
        <v>43614</v>
      </c>
      <c r="R1165" s="6">
        <f>Data_Table[[#This Row],[Shipping Date]]-Data_Table[[#This Row],[Order Date]]</f>
        <v>31</v>
      </c>
      <c r="S1165" s="10">
        <v>1.59</v>
      </c>
      <c r="T1165" s="10">
        <v>2.61</v>
      </c>
      <c r="U1165" s="10">
        <v>1.02</v>
      </c>
      <c r="V1165">
        <v>9</v>
      </c>
      <c r="W1165" s="5">
        <v>14.31</v>
      </c>
      <c r="X1165" s="3">
        <v>0.06</v>
      </c>
      <c r="Y1165" s="5">
        <v>0.86</v>
      </c>
      <c r="Z1165" s="5">
        <v>13.45</v>
      </c>
      <c r="AA1165" s="5">
        <v>0.5</v>
      </c>
      <c r="AB1165" s="5">
        <v>13.95</v>
      </c>
    </row>
    <row r="1166" spans="1:28">
      <c r="A1166" t="s">
        <v>2536</v>
      </c>
      <c r="B1166" s="1">
        <v>43583</v>
      </c>
      <c r="C1166" s="6">
        <f t="shared" si="54"/>
        <v>2019</v>
      </c>
      <c r="D1166" s="9" t="str">
        <f t="shared" si="55"/>
        <v>Q2</v>
      </c>
      <c r="E1166" s="7">
        <f t="shared" si="56"/>
        <v>4</v>
      </c>
      <c r="F1166" t="s">
        <v>2537</v>
      </c>
      <c r="G1166" t="s">
        <v>700</v>
      </c>
      <c r="H1166" t="s">
        <v>45</v>
      </c>
      <c r="I1166" t="s">
        <v>45</v>
      </c>
      <c r="J1166" t="s">
        <v>29</v>
      </c>
      <c r="K1166" t="s">
        <v>525</v>
      </c>
      <c r="L1166" t="s">
        <v>31</v>
      </c>
      <c r="M1166" t="s">
        <v>218</v>
      </c>
      <c r="N1166" t="s">
        <v>50</v>
      </c>
      <c r="O1166" t="s">
        <v>34</v>
      </c>
      <c r="P1166" t="s">
        <v>35</v>
      </c>
      <c r="Q1166" s="1">
        <v>43603</v>
      </c>
      <c r="R1166" s="6">
        <f>Data_Table[[#This Row],[Shipping Date]]-Data_Table[[#This Row],[Order Date]]</f>
        <v>20</v>
      </c>
      <c r="S1166" s="10">
        <v>6.39</v>
      </c>
      <c r="T1166" s="10">
        <v>19.98</v>
      </c>
      <c r="U1166" s="10">
        <v>13.59</v>
      </c>
      <c r="V1166">
        <v>7</v>
      </c>
      <c r="W1166" s="5">
        <v>44.73</v>
      </c>
      <c r="X1166" s="3">
        <v>0.01</v>
      </c>
      <c r="Y1166" s="5">
        <v>0.45</v>
      </c>
      <c r="Z1166" s="5">
        <v>44.28</v>
      </c>
      <c r="AA1166" s="5">
        <v>4</v>
      </c>
      <c r="AB1166" s="5">
        <v>48.28</v>
      </c>
    </row>
    <row r="1167" spans="1:28">
      <c r="A1167" t="s">
        <v>2538</v>
      </c>
      <c r="B1167" s="1">
        <v>43585</v>
      </c>
      <c r="C1167" s="6">
        <f t="shared" si="54"/>
        <v>2019</v>
      </c>
      <c r="D1167" s="9" t="str">
        <f t="shared" si="55"/>
        <v>Q2</v>
      </c>
      <c r="E1167" s="7">
        <f t="shared" si="56"/>
        <v>4</v>
      </c>
      <c r="F1167" t="s">
        <v>2539</v>
      </c>
      <c r="G1167" t="s">
        <v>703</v>
      </c>
      <c r="H1167" t="s">
        <v>27</v>
      </c>
      <c r="I1167" t="s">
        <v>28</v>
      </c>
      <c r="J1167" t="s">
        <v>29</v>
      </c>
      <c r="K1167" t="s">
        <v>90</v>
      </c>
      <c r="L1167" t="s">
        <v>31</v>
      </c>
      <c r="M1167" t="s">
        <v>222</v>
      </c>
      <c r="N1167" t="s">
        <v>57</v>
      </c>
      <c r="O1167" t="s">
        <v>41</v>
      </c>
      <c r="P1167" t="s">
        <v>52</v>
      </c>
      <c r="Q1167" s="1">
        <v>43644</v>
      </c>
      <c r="R1167" s="6">
        <f>Data_Table[[#This Row],[Shipping Date]]-Data_Table[[#This Row],[Order Date]]</f>
        <v>59</v>
      </c>
      <c r="S1167" s="10">
        <v>32.020000000000003</v>
      </c>
      <c r="T1167" s="10">
        <v>152.47999999999999</v>
      </c>
      <c r="U1167" s="10">
        <v>120.46</v>
      </c>
      <c r="V1167">
        <v>16</v>
      </c>
      <c r="W1167" s="5">
        <v>512.32000000000005</v>
      </c>
      <c r="X1167" s="3">
        <v>0.1</v>
      </c>
      <c r="Y1167" s="5">
        <v>51.23</v>
      </c>
      <c r="Z1167" s="5">
        <v>461.09</v>
      </c>
      <c r="AA1167" s="5">
        <v>4</v>
      </c>
      <c r="AB1167" s="5">
        <v>465.09</v>
      </c>
    </row>
    <row r="1168" spans="1:28">
      <c r="A1168" t="s">
        <v>2540</v>
      </c>
      <c r="B1168" s="1">
        <v>43585</v>
      </c>
      <c r="C1168" s="6">
        <f t="shared" si="54"/>
        <v>2019</v>
      </c>
      <c r="D1168" s="9" t="str">
        <f t="shared" si="55"/>
        <v>Q2</v>
      </c>
      <c r="E1168" s="7">
        <f t="shared" si="56"/>
        <v>4</v>
      </c>
      <c r="F1168" t="s">
        <v>2541</v>
      </c>
      <c r="G1168" t="s">
        <v>706</v>
      </c>
      <c r="H1168" t="s">
        <v>27</v>
      </c>
      <c r="I1168" t="s">
        <v>28</v>
      </c>
      <c r="J1168" t="s">
        <v>46</v>
      </c>
      <c r="K1168" t="s">
        <v>66</v>
      </c>
      <c r="L1168" t="s">
        <v>31</v>
      </c>
      <c r="M1168" t="s">
        <v>226</v>
      </c>
      <c r="N1168" t="s">
        <v>33</v>
      </c>
      <c r="O1168" t="s">
        <v>51</v>
      </c>
      <c r="P1168" t="s">
        <v>35</v>
      </c>
      <c r="Q1168" s="1">
        <v>43633</v>
      </c>
      <c r="R1168" s="6">
        <f>Data_Table[[#This Row],[Shipping Date]]-Data_Table[[#This Row],[Order Date]]</f>
        <v>48</v>
      </c>
      <c r="S1168" s="10">
        <v>7.61</v>
      </c>
      <c r="T1168" s="10">
        <v>12.28</v>
      </c>
      <c r="U1168" s="10">
        <v>4.67</v>
      </c>
      <c r="V1168">
        <v>27</v>
      </c>
      <c r="W1168" s="5">
        <v>205.47</v>
      </c>
      <c r="X1168" s="3">
        <v>0.03</v>
      </c>
      <c r="Y1168" s="5">
        <v>6.16</v>
      </c>
      <c r="Z1168" s="5">
        <v>199.31</v>
      </c>
      <c r="AA1168" s="5">
        <v>6.35</v>
      </c>
      <c r="AB1168" s="5">
        <v>205.66</v>
      </c>
    </row>
    <row r="1169" spans="1:28">
      <c r="A1169" t="s">
        <v>2542</v>
      </c>
      <c r="B1169" s="1">
        <v>43585</v>
      </c>
      <c r="C1169" s="6">
        <f t="shared" si="54"/>
        <v>2019</v>
      </c>
      <c r="D1169" s="9" t="str">
        <f t="shared" si="55"/>
        <v>Q2</v>
      </c>
      <c r="E1169" s="7">
        <f t="shared" si="56"/>
        <v>4</v>
      </c>
      <c r="F1169" t="s">
        <v>2543</v>
      </c>
      <c r="G1169" t="s">
        <v>709</v>
      </c>
      <c r="H1169" t="s">
        <v>39</v>
      </c>
      <c r="I1169" t="s">
        <v>39</v>
      </c>
      <c r="J1169" t="s">
        <v>72</v>
      </c>
      <c r="K1169" t="s">
        <v>433</v>
      </c>
      <c r="L1169" t="s">
        <v>31</v>
      </c>
      <c r="M1169" t="s">
        <v>230</v>
      </c>
      <c r="N1169" t="s">
        <v>33</v>
      </c>
      <c r="O1169" t="s">
        <v>58</v>
      </c>
      <c r="P1169" t="s">
        <v>35</v>
      </c>
      <c r="Q1169" s="1">
        <v>43600</v>
      </c>
      <c r="R1169" s="6">
        <f>Data_Table[[#This Row],[Shipping Date]]-Data_Table[[#This Row],[Order Date]]</f>
        <v>15</v>
      </c>
      <c r="S1169" s="10">
        <v>10.07</v>
      </c>
      <c r="T1169" s="10">
        <v>15.98</v>
      </c>
      <c r="U1169" s="10">
        <v>5.91</v>
      </c>
      <c r="V1169">
        <v>39</v>
      </c>
      <c r="W1169" s="5">
        <v>392.73</v>
      </c>
      <c r="X1169" s="3">
        <v>0.09</v>
      </c>
      <c r="Y1169" s="5">
        <v>35.35</v>
      </c>
      <c r="Z1169" s="5">
        <v>357.38</v>
      </c>
      <c r="AA1169" s="5">
        <v>4</v>
      </c>
      <c r="AB1169" s="5">
        <v>361.38</v>
      </c>
    </row>
    <row r="1170" spans="1:28">
      <c r="A1170" t="s">
        <v>2544</v>
      </c>
      <c r="B1170" s="1">
        <v>43586</v>
      </c>
      <c r="C1170" s="6">
        <f t="shared" si="54"/>
        <v>2019</v>
      </c>
      <c r="D1170" s="9" t="str">
        <f t="shared" si="55"/>
        <v>Q2</v>
      </c>
      <c r="E1170" s="7">
        <f t="shared" si="56"/>
        <v>5</v>
      </c>
      <c r="F1170" t="s">
        <v>2545</v>
      </c>
      <c r="G1170" t="s">
        <v>712</v>
      </c>
      <c r="H1170" t="s">
        <v>45</v>
      </c>
      <c r="I1170" t="s">
        <v>45</v>
      </c>
      <c r="J1170" t="s">
        <v>29</v>
      </c>
      <c r="K1170" t="s">
        <v>90</v>
      </c>
      <c r="L1170" t="s">
        <v>31</v>
      </c>
      <c r="M1170" t="s">
        <v>233</v>
      </c>
      <c r="N1170" t="s">
        <v>50</v>
      </c>
      <c r="O1170" t="s">
        <v>34</v>
      </c>
      <c r="P1170" t="s">
        <v>35</v>
      </c>
      <c r="Q1170" s="1">
        <v>43590</v>
      </c>
      <c r="R1170" s="6">
        <f>Data_Table[[#This Row],[Shipping Date]]-Data_Table[[#This Row],[Order Date]]</f>
        <v>4</v>
      </c>
      <c r="S1170" s="10">
        <v>4.79</v>
      </c>
      <c r="T1170" s="10">
        <v>11.97</v>
      </c>
      <c r="U1170" s="10">
        <v>7.18</v>
      </c>
      <c r="V1170">
        <v>7</v>
      </c>
      <c r="W1170" s="5">
        <v>33.53</v>
      </c>
      <c r="X1170" s="3">
        <v>0.05</v>
      </c>
      <c r="Y1170" s="5">
        <v>1.68</v>
      </c>
      <c r="Z1170" s="5">
        <v>31.85</v>
      </c>
      <c r="AA1170" s="5">
        <v>5.81</v>
      </c>
      <c r="AB1170" s="5">
        <v>37.659999999999997</v>
      </c>
    </row>
    <row r="1171" spans="1:28">
      <c r="A1171" t="s">
        <v>2546</v>
      </c>
      <c r="B1171" s="1">
        <v>43587</v>
      </c>
      <c r="C1171" s="6">
        <f t="shared" si="54"/>
        <v>2019</v>
      </c>
      <c r="D1171" s="9" t="str">
        <f t="shared" si="55"/>
        <v>Q2</v>
      </c>
      <c r="E1171" s="7">
        <f t="shared" si="56"/>
        <v>5</v>
      </c>
      <c r="F1171" t="s">
        <v>2547</v>
      </c>
      <c r="G1171" t="s">
        <v>715</v>
      </c>
      <c r="H1171" t="s">
        <v>27</v>
      </c>
      <c r="I1171" t="s">
        <v>28</v>
      </c>
      <c r="J1171" t="s">
        <v>107</v>
      </c>
      <c r="K1171" t="s">
        <v>90</v>
      </c>
      <c r="L1171" t="s">
        <v>31</v>
      </c>
      <c r="M1171" t="s">
        <v>237</v>
      </c>
      <c r="N1171" t="s">
        <v>33</v>
      </c>
      <c r="O1171" t="s">
        <v>41</v>
      </c>
      <c r="P1171" t="s">
        <v>35</v>
      </c>
      <c r="Q1171" s="1">
        <v>43645</v>
      </c>
      <c r="R1171" s="6">
        <f>Data_Table[[#This Row],[Shipping Date]]-Data_Table[[#This Row],[Order Date]]</f>
        <v>58</v>
      </c>
      <c r="S1171" s="10">
        <v>8.7100000000000009</v>
      </c>
      <c r="T1171" s="10">
        <v>14.28</v>
      </c>
      <c r="U1171" s="10">
        <v>5.57</v>
      </c>
      <c r="V1171">
        <v>42</v>
      </c>
      <c r="W1171" s="5">
        <v>365.82</v>
      </c>
      <c r="X1171" s="3">
        <v>0.1</v>
      </c>
      <c r="Y1171" s="5">
        <v>36.58</v>
      </c>
      <c r="Z1171" s="5">
        <v>329.24</v>
      </c>
      <c r="AA1171" s="5">
        <v>2.99</v>
      </c>
      <c r="AB1171" s="5">
        <v>332.23</v>
      </c>
    </row>
    <row r="1172" spans="1:28">
      <c r="A1172" t="s">
        <v>2548</v>
      </c>
      <c r="B1172" s="1">
        <v>43587</v>
      </c>
      <c r="C1172" s="6">
        <f t="shared" si="54"/>
        <v>2019</v>
      </c>
      <c r="D1172" s="9" t="str">
        <f t="shared" si="55"/>
        <v>Q2</v>
      </c>
      <c r="E1172" s="7">
        <f t="shared" si="56"/>
        <v>5</v>
      </c>
      <c r="F1172" t="s">
        <v>2549</v>
      </c>
      <c r="G1172" t="s">
        <v>718</v>
      </c>
      <c r="H1172" t="s">
        <v>39</v>
      </c>
      <c r="I1172" t="s">
        <v>39</v>
      </c>
      <c r="J1172" t="s">
        <v>46</v>
      </c>
      <c r="K1172" t="s">
        <v>125</v>
      </c>
      <c r="L1172" t="s">
        <v>73</v>
      </c>
      <c r="M1172" t="s">
        <v>241</v>
      </c>
      <c r="N1172" t="s">
        <v>33</v>
      </c>
      <c r="O1172" t="s">
        <v>34</v>
      </c>
      <c r="P1172" t="s">
        <v>35</v>
      </c>
      <c r="Q1172" s="1">
        <v>43592</v>
      </c>
      <c r="R1172" s="6">
        <f>Data_Table[[#This Row],[Shipping Date]]-Data_Table[[#This Row],[Order Date]]</f>
        <v>5</v>
      </c>
      <c r="S1172" s="10">
        <v>54.29</v>
      </c>
      <c r="T1172" s="10">
        <v>90.48</v>
      </c>
      <c r="U1172" s="10">
        <v>36.19</v>
      </c>
      <c r="V1172">
        <v>15</v>
      </c>
      <c r="W1172" s="5">
        <v>814.35</v>
      </c>
      <c r="X1172" s="3">
        <v>0.05</v>
      </c>
      <c r="Y1172" s="5">
        <v>40.72</v>
      </c>
      <c r="Z1172" s="5">
        <v>773.63</v>
      </c>
      <c r="AA1172" s="5">
        <v>19.989999999999998</v>
      </c>
      <c r="AB1172" s="5">
        <v>793.62</v>
      </c>
    </row>
    <row r="1173" spans="1:28">
      <c r="A1173" t="s">
        <v>2550</v>
      </c>
      <c r="B1173" s="1">
        <v>43588</v>
      </c>
      <c r="C1173" s="6">
        <f t="shared" si="54"/>
        <v>2019</v>
      </c>
      <c r="D1173" s="9" t="str">
        <f t="shared" si="55"/>
        <v>Q2</v>
      </c>
      <c r="E1173" s="7">
        <f t="shared" si="56"/>
        <v>5</v>
      </c>
      <c r="F1173" t="s">
        <v>2551</v>
      </c>
      <c r="G1173" t="s">
        <v>721</v>
      </c>
      <c r="H1173" t="s">
        <v>45</v>
      </c>
      <c r="I1173" t="s">
        <v>45</v>
      </c>
      <c r="J1173" t="s">
        <v>46</v>
      </c>
      <c r="K1173" t="s">
        <v>525</v>
      </c>
      <c r="L1173" t="s">
        <v>73</v>
      </c>
      <c r="M1173" t="s">
        <v>245</v>
      </c>
      <c r="N1173" t="s">
        <v>50</v>
      </c>
      <c r="O1173" t="s">
        <v>41</v>
      </c>
      <c r="P1173" t="s">
        <v>35</v>
      </c>
      <c r="Q1173" s="1">
        <v>43626</v>
      </c>
      <c r="R1173" s="6">
        <f>Data_Table[[#This Row],[Shipping Date]]-Data_Table[[#This Row],[Order Date]]</f>
        <v>38</v>
      </c>
      <c r="S1173" s="10">
        <v>3.52</v>
      </c>
      <c r="T1173" s="10">
        <v>5.68</v>
      </c>
      <c r="U1173" s="10">
        <v>2.16</v>
      </c>
      <c r="V1173">
        <v>20</v>
      </c>
      <c r="W1173" s="5">
        <v>70.400000000000006</v>
      </c>
      <c r="X1173" s="3">
        <v>7.0000000000000007E-2</v>
      </c>
      <c r="Y1173" s="5">
        <v>4.93</v>
      </c>
      <c r="Z1173" s="5">
        <v>65.47</v>
      </c>
      <c r="AA1173" s="5">
        <v>1.39</v>
      </c>
      <c r="AB1173" s="5">
        <v>66.86</v>
      </c>
    </row>
    <row r="1174" spans="1:28">
      <c r="A1174" t="s">
        <v>2552</v>
      </c>
      <c r="B1174" s="1">
        <v>43589</v>
      </c>
      <c r="C1174" s="6">
        <f t="shared" si="54"/>
        <v>2019</v>
      </c>
      <c r="D1174" s="9" t="str">
        <f t="shared" si="55"/>
        <v>Q2</v>
      </c>
      <c r="E1174" s="7">
        <f t="shared" si="56"/>
        <v>5</v>
      </c>
      <c r="F1174" t="s">
        <v>2029</v>
      </c>
      <c r="G1174" t="s">
        <v>724</v>
      </c>
      <c r="H1174" t="s">
        <v>27</v>
      </c>
      <c r="I1174" t="s">
        <v>28</v>
      </c>
      <c r="J1174" t="s">
        <v>29</v>
      </c>
      <c r="K1174" t="s">
        <v>150</v>
      </c>
      <c r="L1174" t="s">
        <v>73</v>
      </c>
      <c r="M1174" t="s">
        <v>249</v>
      </c>
      <c r="N1174" t="s">
        <v>57</v>
      </c>
      <c r="O1174" t="s">
        <v>51</v>
      </c>
      <c r="P1174" t="s">
        <v>35</v>
      </c>
      <c r="Q1174" s="1">
        <v>43638</v>
      </c>
      <c r="R1174" s="6">
        <f>Data_Table[[#This Row],[Shipping Date]]-Data_Table[[#This Row],[Order Date]]</f>
        <v>49</v>
      </c>
      <c r="S1174" s="10">
        <v>3.47</v>
      </c>
      <c r="T1174" s="10">
        <v>6.68</v>
      </c>
      <c r="U1174" s="10">
        <v>3.21</v>
      </c>
      <c r="V1174">
        <v>41</v>
      </c>
      <c r="W1174" s="5">
        <v>142.27000000000001</v>
      </c>
      <c r="X1174" s="3">
        <v>0.08</v>
      </c>
      <c r="Y1174" s="5">
        <v>11.38</v>
      </c>
      <c r="Z1174" s="5">
        <v>130.88999999999999</v>
      </c>
      <c r="AA1174" s="5">
        <v>1.5</v>
      </c>
      <c r="AB1174" s="5">
        <v>132.38999999999999</v>
      </c>
    </row>
    <row r="1175" spans="1:28">
      <c r="A1175" t="s">
        <v>2553</v>
      </c>
      <c r="B1175" s="1">
        <v>43590</v>
      </c>
      <c r="C1175" s="6">
        <f t="shared" si="54"/>
        <v>2019</v>
      </c>
      <c r="D1175" s="9" t="str">
        <f t="shared" si="55"/>
        <v>Q2</v>
      </c>
      <c r="E1175" s="7">
        <f t="shared" si="56"/>
        <v>5</v>
      </c>
      <c r="F1175" t="s">
        <v>62</v>
      </c>
      <c r="G1175" t="s">
        <v>727</v>
      </c>
      <c r="H1175" t="s">
        <v>39</v>
      </c>
      <c r="I1175" t="s">
        <v>39</v>
      </c>
      <c r="J1175" t="s">
        <v>29</v>
      </c>
      <c r="K1175" t="s">
        <v>90</v>
      </c>
      <c r="L1175" t="s">
        <v>48</v>
      </c>
      <c r="M1175" t="s">
        <v>452</v>
      </c>
      <c r="N1175" t="s">
        <v>50</v>
      </c>
      <c r="O1175" t="s">
        <v>58</v>
      </c>
      <c r="P1175" t="s">
        <v>35</v>
      </c>
      <c r="Q1175" s="1">
        <v>43616</v>
      </c>
      <c r="R1175" s="6">
        <f>Data_Table[[#This Row],[Shipping Date]]-Data_Table[[#This Row],[Order Date]]</f>
        <v>26</v>
      </c>
      <c r="S1175" s="10">
        <v>10.07</v>
      </c>
      <c r="T1175" s="10">
        <v>15.98</v>
      </c>
      <c r="U1175" s="10">
        <v>5.91</v>
      </c>
      <c r="V1175">
        <v>34</v>
      </c>
      <c r="W1175" s="5">
        <v>342.38</v>
      </c>
      <c r="X1175" s="3">
        <v>0.1</v>
      </c>
      <c r="Y1175" s="5">
        <v>34.24</v>
      </c>
      <c r="Z1175" s="5">
        <v>308.14</v>
      </c>
      <c r="AA1175" s="5">
        <v>4</v>
      </c>
      <c r="AB1175" s="5">
        <v>312.14</v>
      </c>
    </row>
    <row r="1176" spans="1:28">
      <c r="A1176" t="s">
        <v>2554</v>
      </c>
      <c r="B1176" s="1">
        <v>43592</v>
      </c>
      <c r="C1176" s="6">
        <f t="shared" si="54"/>
        <v>2019</v>
      </c>
      <c r="D1176" s="9" t="str">
        <f t="shared" si="55"/>
        <v>Q2</v>
      </c>
      <c r="E1176" s="7">
        <f t="shared" si="56"/>
        <v>5</v>
      </c>
      <c r="F1176" t="s">
        <v>2075</v>
      </c>
      <c r="G1176" t="s">
        <v>730</v>
      </c>
      <c r="H1176" t="s">
        <v>45</v>
      </c>
      <c r="I1176" t="s">
        <v>45</v>
      </c>
      <c r="J1176" t="s">
        <v>46</v>
      </c>
      <c r="K1176" t="s">
        <v>125</v>
      </c>
      <c r="L1176" t="s">
        <v>31</v>
      </c>
      <c r="M1176" t="s">
        <v>455</v>
      </c>
      <c r="N1176" t="s">
        <v>57</v>
      </c>
      <c r="O1176" t="s">
        <v>51</v>
      </c>
      <c r="P1176" t="s">
        <v>35</v>
      </c>
      <c r="Q1176" s="1">
        <v>43616</v>
      </c>
      <c r="R1176" s="6">
        <f>Data_Table[[#This Row],[Shipping Date]]-Data_Table[[#This Row],[Order Date]]</f>
        <v>24</v>
      </c>
      <c r="S1176" s="10">
        <v>4.79</v>
      </c>
      <c r="T1176" s="10">
        <v>11.97</v>
      </c>
      <c r="U1176" s="10">
        <v>7.18</v>
      </c>
      <c r="V1176">
        <v>18</v>
      </c>
      <c r="W1176" s="5">
        <v>86.22</v>
      </c>
      <c r="X1176" s="3">
        <v>0.08</v>
      </c>
      <c r="Y1176" s="5">
        <v>6.9</v>
      </c>
      <c r="Z1176" s="5">
        <v>79.319999999999993</v>
      </c>
      <c r="AA1176" s="5">
        <v>5.81</v>
      </c>
      <c r="AB1176" s="5">
        <v>85.13</v>
      </c>
    </row>
    <row r="1177" spans="1:28">
      <c r="A1177" t="s">
        <v>2555</v>
      </c>
      <c r="B1177" s="1">
        <v>43594</v>
      </c>
      <c r="C1177" s="6">
        <f t="shared" si="54"/>
        <v>2019</v>
      </c>
      <c r="D1177" s="9" t="str">
        <f t="shared" si="55"/>
        <v>Q2</v>
      </c>
      <c r="E1177" s="7">
        <f t="shared" si="56"/>
        <v>5</v>
      </c>
      <c r="F1177" t="s">
        <v>2556</v>
      </c>
      <c r="G1177" t="s">
        <v>733</v>
      </c>
      <c r="H1177" t="s">
        <v>39</v>
      </c>
      <c r="I1177" t="s">
        <v>39</v>
      </c>
      <c r="J1177" t="s">
        <v>107</v>
      </c>
      <c r="K1177" t="s">
        <v>125</v>
      </c>
      <c r="L1177" t="s">
        <v>73</v>
      </c>
      <c r="M1177" t="s">
        <v>458</v>
      </c>
      <c r="N1177" t="s">
        <v>33</v>
      </c>
      <c r="O1177" t="s">
        <v>34</v>
      </c>
      <c r="P1177" t="s">
        <v>52</v>
      </c>
      <c r="Q1177" s="1">
        <v>43635</v>
      </c>
      <c r="R1177" s="6">
        <f>Data_Table[[#This Row],[Shipping Date]]-Data_Table[[#This Row],[Order Date]]</f>
        <v>41</v>
      </c>
      <c r="S1177" s="10">
        <v>8.82</v>
      </c>
      <c r="T1177" s="10">
        <v>20.99</v>
      </c>
      <c r="U1177" s="10">
        <v>12.17</v>
      </c>
      <c r="V1177">
        <v>8</v>
      </c>
      <c r="W1177" s="5">
        <v>70.56</v>
      </c>
      <c r="X1177" s="3">
        <v>0.09</v>
      </c>
      <c r="Y1177" s="5">
        <v>6.35</v>
      </c>
      <c r="Z1177" s="5">
        <v>64.209999999999994</v>
      </c>
      <c r="AA1177" s="5">
        <v>4.8099999999999996</v>
      </c>
      <c r="AB1177" s="5">
        <v>69.02</v>
      </c>
    </row>
    <row r="1178" spans="1:28">
      <c r="A1178" t="s">
        <v>2557</v>
      </c>
      <c r="B1178" s="1">
        <v>43594</v>
      </c>
      <c r="C1178" s="6">
        <f t="shared" si="54"/>
        <v>2019</v>
      </c>
      <c r="D1178" s="9" t="str">
        <f t="shared" si="55"/>
        <v>Q2</v>
      </c>
      <c r="E1178" s="7">
        <f t="shared" si="56"/>
        <v>5</v>
      </c>
      <c r="F1178" t="s">
        <v>1589</v>
      </c>
      <c r="G1178" t="s">
        <v>736</v>
      </c>
      <c r="H1178" t="s">
        <v>39</v>
      </c>
      <c r="I1178" t="s">
        <v>39</v>
      </c>
      <c r="J1178" t="s">
        <v>72</v>
      </c>
      <c r="K1178" t="s">
        <v>62</v>
      </c>
      <c r="L1178" t="s">
        <v>73</v>
      </c>
      <c r="M1178" t="s">
        <v>461</v>
      </c>
      <c r="N1178" t="s">
        <v>57</v>
      </c>
      <c r="O1178" t="s">
        <v>41</v>
      </c>
      <c r="P1178" t="s">
        <v>35</v>
      </c>
      <c r="Q1178" s="1">
        <v>43642</v>
      </c>
      <c r="R1178" s="6">
        <f>Data_Table[[#This Row],[Shipping Date]]-Data_Table[[#This Row],[Order Date]]</f>
        <v>48</v>
      </c>
      <c r="S1178" s="10">
        <v>1.0900000000000001</v>
      </c>
      <c r="T1178" s="10">
        <v>1.68</v>
      </c>
      <c r="U1178" s="10">
        <v>0.59</v>
      </c>
      <c r="V1178">
        <v>18</v>
      </c>
      <c r="W1178" s="5">
        <v>19.62</v>
      </c>
      <c r="X1178" s="3">
        <v>0.06</v>
      </c>
      <c r="Y1178" s="5">
        <v>1.18</v>
      </c>
      <c r="Z1178" s="5">
        <v>18.440000000000001</v>
      </c>
      <c r="AA1178" s="5">
        <v>1</v>
      </c>
      <c r="AB1178" s="5">
        <v>19.440000000000001</v>
      </c>
    </row>
    <row r="1179" spans="1:28">
      <c r="A1179" t="s">
        <v>2558</v>
      </c>
      <c r="B1179" s="1">
        <v>43595</v>
      </c>
      <c r="C1179" s="6">
        <f t="shared" si="54"/>
        <v>2019</v>
      </c>
      <c r="D1179" s="9" t="str">
        <f t="shared" si="55"/>
        <v>Q2</v>
      </c>
      <c r="E1179" s="7">
        <f t="shared" si="56"/>
        <v>5</v>
      </c>
      <c r="F1179" t="s">
        <v>2559</v>
      </c>
      <c r="G1179" t="s">
        <v>739</v>
      </c>
      <c r="H1179" t="s">
        <v>45</v>
      </c>
      <c r="I1179" t="s">
        <v>45</v>
      </c>
      <c r="J1179" t="s">
        <v>29</v>
      </c>
      <c r="K1179" t="s">
        <v>66</v>
      </c>
      <c r="L1179" t="s">
        <v>31</v>
      </c>
      <c r="M1179" t="s">
        <v>464</v>
      </c>
      <c r="N1179" t="s">
        <v>33</v>
      </c>
      <c r="O1179" t="s">
        <v>51</v>
      </c>
      <c r="P1179" t="s">
        <v>35</v>
      </c>
      <c r="Q1179" s="1">
        <v>43638</v>
      </c>
      <c r="R1179" s="6">
        <f>Data_Table[[#This Row],[Shipping Date]]-Data_Table[[#This Row],[Order Date]]</f>
        <v>43</v>
      </c>
      <c r="S1179" s="10">
        <v>54.52</v>
      </c>
      <c r="T1179" s="10">
        <v>100.97</v>
      </c>
      <c r="U1179" s="10">
        <v>46.45</v>
      </c>
      <c r="V1179">
        <v>15</v>
      </c>
      <c r="W1179" s="5">
        <v>817.8</v>
      </c>
      <c r="X1179" s="3">
        <v>0.1</v>
      </c>
      <c r="Y1179" s="5">
        <v>81.78</v>
      </c>
      <c r="Z1179" s="5">
        <v>736.02</v>
      </c>
      <c r="AA1179" s="5">
        <v>7.18</v>
      </c>
      <c r="AB1179" s="5">
        <v>743.2</v>
      </c>
    </row>
    <row r="1180" spans="1:28">
      <c r="A1180" t="s">
        <v>2560</v>
      </c>
      <c r="B1180" s="1">
        <v>43598</v>
      </c>
      <c r="C1180" s="6">
        <f t="shared" si="54"/>
        <v>2019</v>
      </c>
      <c r="D1180" s="9" t="str">
        <f t="shared" si="55"/>
        <v>Q2</v>
      </c>
      <c r="E1180" s="7">
        <f t="shared" si="56"/>
        <v>5</v>
      </c>
      <c r="F1180" t="s">
        <v>2561</v>
      </c>
      <c r="G1180" t="s">
        <v>742</v>
      </c>
      <c r="H1180" t="s">
        <v>27</v>
      </c>
      <c r="I1180" t="s">
        <v>28</v>
      </c>
      <c r="J1180" t="s">
        <v>107</v>
      </c>
      <c r="K1180" t="s">
        <v>62</v>
      </c>
      <c r="L1180" t="s">
        <v>31</v>
      </c>
      <c r="M1180" t="s">
        <v>467</v>
      </c>
      <c r="N1180" t="s">
        <v>33</v>
      </c>
      <c r="O1180" t="s">
        <v>58</v>
      </c>
      <c r="P1180" t="s">
        <v>52</v>
      </c>
      <c r="Q1180" s="1">
        <v>43628</v>
      </c>
      <c r="R1180" s="6">
        <f>Data_Table[[#This Row],[Shipping Date]]-Data_Table[[#This Row],[Order Date]]</f>
        <v>30</v>
      </c>
      <c r="S1180" s="10">
        <v>2.52</v>
      </c>
      <c r="T1180" s="10">
        <v>4</v>
      </c>
      <c r="U1180" s="10">
        <v>1.48</v>
      </c>
      <c r="V1180">
        <v>19</v>
      </c>
      <c r="W1180" s="5">
        <v>47.88</v>
      </c>
      <c r="X1180" s="3">
        <v>0.09</v>
      </c>
      <c r="Y1180" s="5">
        <v>4.3099999999999996</v>
      </c>
      <c r="Z1180" s="5">
        <v>43.57</v>
      </c>
      <c r="AA1180" s="5">
        <v>1.3</v>
      </c>
      <c r="AB1180" s="5">
        <v>44.87</v>
      </c>
    </row>
    <row r="1181" spans="1:28">
      <c r="A1181" t="s">
        <v>2562</v>
      </c>
      <c r="B1181" s="1">
        <v>43599</v>
      </c>
      <c r="C1181" s="6">
        <f t="shared" si="54"/>
        <v>2019</v>
      </c>
      <c r="D1181" s="9" t="str">
        <f t="shared" si="55"/>
        <v>Q2</v>
      </c>
      <c r="E1181" s="7">
        <f t="shared" si="56"/>
        <v>5</v>
      </c>
      <c r="F1181" t="s">
        <v>167</v>
      </c>
      <c r="G1181" t="s">
        <v>745</v>
      </c>
      <c r="H1181" t="s">
        <v>27</v>
      </c>
      <c r="I1181" t="s">
        <v>28</v>
      </c>
      <c r="J1181" t="s">
        <v>107</v>
      </c>
      <c r="K1181" t="s">
        <v>62</v>
      </c>
      <c r="L1181" t="s">
        <v>176</v>
      </c>
      <c r="M1181" t="s">
        <v>470</v>
      </c>
      <c r="N1181" t="s">
        <v>33</v>
      </c>
      <c r="O1181" t="s">
        <v>34</v>
      </c>
      <c r="P1181" t="s">
        <v>35</v>
      </c>
      <c r="Q1181" s="1">
        <v>43603</v>
      </c>
      <c r="R1181" s="6">
        <f>Data_Table[[#This Row],[Shipping Date]]-Data_Table[[#This Row],[Order Date]]</f>
        <v>4</v>
      </c>
      <c r="S1181" s="10">
        <v>13.88</v>
      </c>
      <c r="T1181" s="10">
        <v>22.38</v>
      </c>
      <c r="U1181" s="10">
        <v>8.5</v>
      </c>
      <c r="V1181">
        <v>26</v>
      </c>
      <c r="W1181" s="5">
        <v>360.88</v>
      </c>
      <c r="X1181" s="3">
        <v>0.1</v>
      </c>
      <c r="Y1181" s="5">
        <v>36.090000000000003</v>
      </c>
      <c r="Z1181" s="5">
        <v>324.79000000000002</v>
      </c>
      <c r="AA1181" s="5">
        <v>15.1</v>
      </c>
      <c r="AB1181" s="5">
        <v>339.89</v>
      </c>
    </row>
    <row r="1182" spans="1:28">
      <c r="A1182" t="s">
        <v>2563</v>
      </c>
      <c r="B1182" s="1">
        <v>43599</v>
      </c>
      <c r="C1182" s="6">
        <f t="shared" si="54"/>
        <v>2019</v>
      </c>
      <c r="D1182" s="9" t="str">
        <f t="shared" si="55"/>
        <v>Q2</v>
      </c>
      <c r="E1182" s="7">
        <f t="shared" si="56"/>
        <v>5</v>
      </c>
      <c r="F1182" t="s">
        <v>2564</v>
      </c>
      <c r="G1182" t="s">
        <v>748</v>
      </c>
      <c r="H1182" t="s">
        <v>39</v>
      </c>
      <c r="I1182" t="s">
        <v>39</v>
      </c>
      <c r="J1182" t="s">
        <v>29</v>
      </c>
      <c r="K1182" t="s">
        <v>167</v>
      </c>
      <c r="L1182" t="s">
        <v>31</v>
      </c>
      <c r="M1182" t="s">
        <v>473</v>
      </c>
      <c r="N1182" t="s">
        <v>50</v>
      </c>
      <c r="O1182" t="s">
        <v>41</v>
      </c>
      <c r="P1182" t="s">
        <v>35</v>
      </c>
      <c r="Q1182" s="1">
        <v>43652</v>
      </c>
      <c r="R1182" s="6">
        <f>Data_Table[[#This Row],[Shipping Date]]-Data_Table[[#This Row],[Order Date]]</f>
        <v>53</v>
      </c>
      <c r="S1182" s="10">
        <v>21.56</v>
      </c>
      <c r="T1182" s="10">
        <v>36.549999999999997</v>
      </c>
      <c r="U1182" s="10">
        <v>14.99</v>
      </c>
      <c r="V1182">
        <v>45</v>
      </c>
      <c r="W1182" s="5">
        <v>970.2</v>
      </c>
      <c r="X1182" s="3">
        <v>0.1</v>
      </c>
      <c r="Y1182" s="5">
        <v>97.02</v>
      </c>
      <c r="Z1182" s="5">
        <v>873.18</v>
      </c>
      <c r="AA1182" s="5">
        <v>13.89</v>
      </c>
      <c r="AB1182" s="5">
        <v>887.07</v>
      </c>
    </row>
    <row r="1183" spans="1:28">
      <c r="A1183" t="s">
        <v>2565</v>
      </c>
      <c r="B1183" s="1">
        <v>43600</v>
      </c>
      <c r="C1183" s="6">
        <f t="shared" si="54"/>
        <v>2019</v>
      </c>
      <c r="D1183" s="9" t="str">
        <f t="shared" si="55"/>
        <v>Q2</v>
      </c>
      <c r="E1183" s="7">
        <f t="shared" si="56"/>
        <v>5</v>
      </c>
      <c r="F1183" t="s">
        <v>2278</v>
      </c>
      <c r="G1183" t="s">
        <v>751</v>
      </c>
      <c r="H1183" t="s">
        <v>45</v>
      </c>
      <c r="I1183" t="s">
        <v>45</v>
      </c>
      <c r="J1183" t="s">
        <v>72</v>
      </c>
      <c r="K1183" t="s">
        <v>30</v>
      </c>
      <c r="L1183" t="s">
        <v>176</v>
      </c>
      <c r="M1183" t="s">
        <v>476</v>
      </c>
      <c r="N1183" t="s">
        <v>57</v>
      </c>
      <c r="O1183" t="s">
        <v>51</v>
      </c>
      <c r="P1183" t="s">
        <v>52</v>
      </c>
      <c r="Q1183" s="1">
        <v>43644</v>
      </c>
      <c r="R1183" s="6">
        <f>Data_Table[[#This Row],[Shipping Date]]-Data_Table[[#This Row],[Order Date]]</f>
        <v>44</v>
      </c>
      <c r="S1183" s="10">
        <v>19.78</v>
      </c>
      <c r="T1183" s="10">
        <v>45.99</v>
      </c>
      <c r="U1183" s="10">
        <v>26.21</v>
      </c>
      <c r="V1183">
        <v>14</v>
      </c>
      <c r="W1183" s="5">
        <v>276.92</v>
      </c>
      <c r="X1183" s="3">
        <v>0.02</v>
      </c>
      <c r="Y1183" s="5">
        <v>5.54</v>
      </c>
      <c r="Z1183" s="5">
        <v>271.38</v>
      </c>
      <c r="AA1183" s="5">
        <v>4.99</v>
      </c>
      <c r="AB1183" s="5">
        <v>276.37</v>
      </c>
    </row>
    <row r="1184" spans="1:28">
      <c r="A1184" t="s">
        <v>2566</v>
      </c>
      <c r="B1184" s="1">
        <v>43603</v>
      </c>
      <c r="C1184" s="6">
        <f t="shared" si="54"/>
        <v>2019</v>
      </c>
      <c r="D1184" s="9" t="str">
        <f t="shared" si="55"/>
        <v>Q2</v>
      </c>
      <c r="E1184" s="7">
        <f t="shared" si="56"/>
        <v>5</v>
      </c>
      <c r="F1184" t="s">
        <v>2567</v>
      </c>
      <c r="G1184" t="s">
        <v>754</v>
      </c>
      <c r="H1184" t="s">
        <v>27</v>
      </c>
      <c r="I1184" t="s">
        <v>28</v>
      </c>
      <c r="J1184" t="s">
        <v>29</v>
      </c>
      <c r="K1184" t="s">
        <v>167</v>
      </c>
      <c r="L1184" t="s">
        <v>31</v>
      </c>
      <c r="M1184" t="s">
        <v>480</v>
      </c>
      <c r="N1184" t="s">
        <v>50</v>
      </c>
      <c r="O1184" t="s">
        <v>58</v>
      </c>
      <c r="P1184" t="s">
        <v>35</v>
      </c>
      <c r="Q1184" s="1">
        <v>43627</v>
      </c>
      <c r="R1184" s="6">
        <f>Data_Table[[#This Row],[Shipping Date]]-Data_Table[[#This Row],[Order Date]]</f>
        <v>24</v>
      </c>
      <c r="S1184" s="10">
        <v>54.29</v>
      </c>
      <c r="T1184" s="10">
        <v>90.48</v>
      </c>
      <c r="U1184" s="10">
        <v>36.19</v>
      </c>
      <c r="V1184">
        <v>11</v>
      </c>
      <c r="W1184" s="5">
        <v>597.19000000000005</v>
      </c>
      <c r="X1184" s="3">
        <v>0.04</v>
      </c>
      <c r="Y1184" s="5">
        <v>23.89</v>
      </c>
      <c r="Z1184" s="5">
        <v>573.29999999999995</v>
      </c>
      <c r="AA1184" s="5">
        <v>19.989999999999998</v>
      </c>
      <c r="AB1184" s="5">
        <v>593.29</v>
      </c>
    </row>
    <row r="1185" spans="1:28">
      <c r="A1185" t="s">
        <v>2568</v>
      </c>
      <c r="B1185" s="1">
        <v>43604</v>
      </c>
      <c r="C1185" s="6">
        <f t="shared" si="54"/>
        <v>2019</v>
      </c>
      <c r="D1185" s="9" t="str">
        <f t="shared" si="55"/>
        <v>Q2</v>
      </c>
      <c r="E1185" s="7">
        <f t="shared" si="56"/>
        <v>5</v>
      </c>
      <c r="F1185" t="s">
        <v>2569</v>
      </c>
      <c r="G1185" t="s">
        <v>757</v>
      </c>
      <c r="H1185" t="s">
        <v>27</v>
      </c>
      <c r="I1185" t="s">
        <v>28</v>
      </c>
      <c r="J1185" t="s">
        <v>107</v>
      </c>
      <c r="K1185" t="s">
        <v>30</v>
      </c>
      <c r="L1185" t="s">
        <v>176</v>
      </c>
      <c r="M1185" t="s">
        <v>483</v>
      </c>
      <c r="N1185" t="s">
        <v>57</v>
      </c>
      <c r="O1185" t="s">
        <v>58</v>
      </c>
      <c r="P1185" t="s">
        <v>35</v>
      </c>
      <c r="Q1185" s="1">
        <v>43664</v>
      </c>
      <c r="R1185" s="6">
        <f>Data_Table[[#This Row],[Shipping Date]]-Data_Table[[#This Row],[Order Date]]</f>
        <v>60</v>
      </c>
      <c r="S1185" s="10">
        <v>9.91</v>
      </c>
      <c r="T1185" s="10">
        <v>15.99</v>
      </c>
      <c r="U1185" s="10">
        <v>6.08</v>
      </c>
      <c r="V1185">
        <v>7</v>
      </c>
      <c r="W1185" s="5">
        <v>69.37</v>
      </c>
      <c r="X1185" s="3">
        <v>0.03</v>
      </c>
      <c r="Y1185" s="5">
        <v>2.08</v>
      </c>
      <c r="Z1185" s="5">
        <v>67.290000000000006</v>
      </c>
      <c r="AA1185" s="5">
        <v>11.28</v>
      </c>
      <c r="AB1185" s="5">
        <v>78.569999999999993</v>
      </c>
    </row>
    <row r="1186" spans="1:28">
      <c r="A1186" t="s">
        <v>2570</v>
      </c>
      <c r="B1186" s="1">
        <v>43604</v>
      </c>
      <c r="C1186" s="6">
        <f t="shared" si="54"/>
        <v>2019</v>
      </c>
      <c r="D1186" s="9" t="str">
        <f t="shared" si="55"/>
        <v>Q2</v>
      </c>
      <c r="E1186" s="7">
        <f t="shared" si="56"/>
        <v>5</v>
      </c>
      <c r="F1186" t="s">
        <v>2571</v>
      </c>
      <c r="G1186" t="s">
        <v>760</v>
      </c>
      <c r="H1186" t="s">
        <v>39</v>
      </c>
      <c r="I1186" t="s">
        <v>39</v>
      </c>
      <c r="J1186" t="s">
        <v>107</v>
      </c>
      <c r="K1186" t="s">
        <v>90</v>
      </c>
      <c r="L1186" t="s">
        <v>31</v>
      </c>
      <c r="M1186" t="s">
        <v>486</v>
      </c>
      <c r="N1186" t="s">
        <v>33</v>
      </c>
      <c r="O1186" t="s">
        <v>58</v>
      </c>
      <c r="P1186" t="s">
        <v>35</v>
      </c>
      <c r="Q1186" s="1">
        <v>43613</v>
      </c>
      <c r="R1186" s="6">
        <f>Data_Table[[#This Row],[Shipping Date]]-Data_Table[[#This Row],[Order Date]]</f>
        <v>9</v>
      </c>
      <c r="S1186" s="10">
        <v>3.75</v>
      </c>
      <c r="T1186" s="10">
        <v>7.08</v>
      </c>
      <c r="U1186" s="10">
        <v>3.33</v>
      </c>
      <c r="V1186">
        <v>29</v>
      </c>
      <c r="W1186" s="5">
        <v>108.75</v>
      </c>
      <c r="X1186" s="3">
        <v>0.04</v>
      </c>
      <c r="Y1186" s="5">
        <v>4.3499999999999996</v>
      </c>
      <c r="Z1186" s="5">
        <v>104.4</v>
      </c>
      <c r="AA1186" s="5">
        <v>2.35</v>
      </c>
      <c r="AB1186" s="5">
        <v>106.75</v>
      </c>
    </row>
    <row r="1187" spans="1:28">
      <c r="A1187" t="s">
        <v>2572</v>
      </c>
      <c r="B1187" s="1">
        <v>43605</v>
      </c>
      <c r="C1187" s="6">
        <f t="shared" si="54"/>
        <v>2019</v>
      </c>
      <c r="D1187" s="9" t="str">
        <f t="shared" si="55"/>
        <v>Q2</v>
      </c>
      <c r="E1187" s="7">
        <f t="shared" si="56"/>
        <v>5</v>
      </c>
      <c r="F1187" t="s">
        <v>2573</v>
      </c>
      <c r="G1187" t="s">
        <v>763</v>
      </c>
      <c r="H1187" t="s">
        <v>45</v>
      </c>
      <c r="I1187" t="s">
        <v>45</v>
      </c>
      <c r="J1187" t="s">
        <v>29</v>
      </c>
      <c r="K1187" t="s">
        <v>150</v>
      </c>
      <c r="L1187" t="s">
        <v>176</v>
      </c>
      <c r="M1187" t="s">
        <v>489</v>
      </c>
      <c r="N1187" t="s">
        <v>57</v>
      </c>
      <c r="O1187" t="s">
        <v>41</v>
      </c>
      <c r="P1187" t="s">
        <v>35</v>
      </c>
      <c r="Q1187" s="1">
        <v>43654</v>
      </c>
      <c r="R1187" s="6">
        <f>Data_Table[[#This Row],[Shipping Date]]-Data_Table[[#This Row],[Order Date]]</f>
        <v>49</v>
      </c>
      <c r="S1187" s="10">
        <v>5.5</v>
      </c>
      <c r="T1187" s="10">
        <v>12.22</v>
      </c>
      <c r="U1187" s="10">
        <v>6.72</v>
      </c>
      <c r="V1187">
        <v>35</v>
      </c>
      <c r="W1187" s="5">
        <v>192.5</v>
      </c>
      <c r="X1187" s="3">
        <v>0</v>
      </c>
      <c r="Y1187" s="5">
        <v>0</v>
      </c>
      <c r="Z1187" s="5">
        <v>192.5</v>
      </c>
      <c r="AA1187" s="5">
        <v>2.85</v>
      </c>
      <c r="AB1187" s="5">
        <v>195.35</v>
      </c>
    </row>
    <row r="1188" spans="1:28">
      <c r="A1188" t="s">
        <v>2574</v>
      </c>
      <c r="B1188" s="1">
        <v>43605</v>
      </c>
      <c r="C1188" s="6">
        <f t="shared" si="54"/>
        <v>2019</v>
      </c>
      <c r="D1188" s="9" t="str">
        <f t="shared" si="55"/>
        <v>Q2</v>
      </c>
      <c r="E1188" s="7">
        <f t="shared" si="56"/>
        <v>5</v>
      </c>
      <c r="F1188" t="s">
        <v>2575</v>
      </c>
      <c r="G1188" t="s">
        <v>766</v>
      </c>
      <c r="H1188" t="s">
        <v>27</v>
      </c>
      <c r="I1188" t="s">
        <v>28</v>
      </c>
      <c r="J1188" t="s">
        <v>46</v>
      </c>
      <c r="K1188" t="s">
        <v>416</v>
      </c>
      <c r="L1188" t="s">
        <v>31</v>
      </c>
      <c r="M1188" t="s">
        <v>492</v>
      </c>
      <c r="N1188" t="s">
        <v>33</v>
      </c>
      <c r="O1188" t="s">
        <v>34</v>
      </c>
      <c r="P1188" t="s">
        <v>35</v>
      </c>
      <c r="Q1188" s="1">
        <v>43633</v>
      </c>
      <c r="R1188" s="6">
        <f>Data_Table[[#This Row],[Shipping Date]]-Data_Table[[#This Row],[Order Date]]</f>
        <v>28</v>
      </c>
      <c r="S1188" s="10">
        <v>13.64</v>
      </c>
      <c r="T1188" s="10">
        <v>20.98</v>
      </c>
      <c r="U1188" s="10">
        <v>7.34</v>
      </c>
      <c r="V1188">
        <v>47</v>
      </c>
      <c r="W1188" s="5">
        <v>641.08000000000004</v>
      </c>
      <c r="X1188" s="3">
        <v>0.1</v>
      </c>
      <c r="Y1188" s="5">
        <v>64.11</v>
      </c>
      <c r="Z1188" s="5">
        <v>576.97</v>
      </c>
      <c r="AA1188" s="5">
        <v>1.49</v>
      </c>
      <c r="AB1188" s="5">
        <v>578.46</v>
      </c>
    </row>
    <row r="1189" spans="1:28">
      <c r="A1189" t="s">
        <v>2576</v>
      </c>
      <c r="B1189" s="1">
        <v>43606</v>
      </c>
      <c r="C1189" s="6">
        <f t="shared" si="54"/>
        <v>2019</v>
      </c>
      <c r="D1189" s="9" t="str">
        <f t="shared" si="55"/>
        <v>Q2</v>
      </c>
      <c r="E1189" s="7">
        <f t="shared" si="56"/>
        <v>5</v>
      </c>
      <c r="F1189" t="s">
        <v>2577</v>
      </c>
      <c r="G1189" t="s">
        <v>769</v>
      </c>
      <c r="H1189" t="s">
        <v>39</v>
      </c>
      <c r="I1189" t="s">
        <v>39</v>
      </c>
      <c r="J1189" t="s">
        <v>72</v>
      </c>
      <c r="K1189" t="s">
        <v>90</v>
      </c>
      <c r="L1189" t="s">
        <v>176</v>
      </c>
      <c r="M1189" t="s">
        <v>495</v>
      </c>
      <c r="N1189" t="s">
        <v>50</v>
      </c>
      <c r="O1189" t="s">
        <v>41</v>
      </c>
      <c r="P1189" t="s">
        <v>35</v>
      </c>
      <c r="Q1189" s="1">
        <v>43638</v>
      </c>
      <c r="R1189" s="6">
        <f>Data_Table[[#This Row],[Shipping Date]]-Data_Table[[#This Row],[Order Date]]</f>
        <v>32</v>
      </c>
      <c r="S1189" s="10">
        <v>3.42</v>
      </c>
      <c r="T1189" s="10">
        <v>8.34</v>
      </c>
      <c r="U1189" s="10">
        <v>4.92</v>
      </c>
      <c r="V1189">
        <v>24</v>
      </c>
      <c r="W1189" s="5">
        <v>82.08</v>
      </c>
      <c r="X1189" s="3">
        <v>0.1</v>
      </c>
      <c r="Y1189" s="5">
        <v>8.2100000000000009</v>
      </c>
      <c r="Z1189" s="5">
        <v>73.87</v>
      </c>
      <c r="AA1189" s="5">
        <v>2.64</v>
      </c>
      <c r="AB1189" s="5">
        <v>76.510000000000005</v>
      </c>
    </row>
    <row r="1190" spans="1:28">
      <c r="A1190" t="s">
        <v>2578</v>
      </c>
      <c r="B1190" s="1">
        <v>43607</v>
      </c>
      <c r="C1190" s="6">
        <f t="shared" si="54"/>
        <v>2019</v>
      </c>
      <c r="D1190" s="9" t="str">
        <f t="shared" si="55"/>
        <v>Q2</v>
      </c>
      <c r="E1190" s="7">
        <f t="shared" si="56"/>
        <v>5</v>
      </c>
      <c r="F1190" t="s">
        <v>2579</v>
      </c>
      <c r="G1190" t="s">
        <v>772</v>
      </c>
      <c r="H1190" t="s">
        <v>45</v>
      </c>
      <c r="I1190" t="s">
        <v>45</v>
      </c>
      <c r="J1190" t="s">
        <v>46</v>
      </c>
      <c r="K1190" t="s">
        <v>30</v>
      </c>
      <c r="L1190" t="s">
        <v>73</v>
      </c>
      <c r="M1190" t="s">
        <v>498</v>
      </c>
      <c r="N1190" t="s">
        <v>57</v>
      </c>
      <c r="O1190" t="s">
        <v>58</v>
      </c>
      <c r="P1190" t="s">
        <v>52</v>
      </c>
      <c r="Q1190" s="1">
        <v>43663</v>
      </c>
      <c r="R1190" s="6">
        <f>Data_Table[[#This Row],[Shipping Date]]-Data_Table[[#This Row],[Order Date]]</f>
        <v>56</v>
      </c>
      <c r="S1190" s="10">
        <v>4.59</v>
      </c>
      <c r="T1190" s="10">
        <v>7.28</v>
      </c>
      <c r="U1190" s="10">
        <v>2.69</v>
      </c>
      <c r="V1190">
        <v>2</v>
      </c>
      <c r="W1190" s="5">
        <v>9.18</v>
      </c>
      <c r="X1190" s="3">
        <v>0.08</v>
      </c>
      <c r="Y1190" s="5">
        <v>0.73</v>
      </c>
      <c r="Z1190" s="5">
        <v>8.4499999999999993</v>
      </c>
      <c r="AA1190" s="5">
        <v>11.15</v>
      </c>
      <c r="AB1190" s="5">
        <v>19.600000000000001</v>
      </c>
    </row>
    <row r="1191" spans="1:28">
      <c r="A1191" t="s">
        <v>2580</v>
      </c>
      <c r="B1191" s="1">
        <v>43607</v>
      </c>
      <c r="C1191" s="6">
        <f t="shared" si="54"/>
        <v>2019</v>
      </c>
      <c r="D1191" s="9" t="str">
        <f t="shared" si="55"/>
        <v>Q2</v>
      </c>
      <c r="E1191" s="7">
        <f t="shared" si="56"/>
        <v>5</v>
      </c>
      <c r="F1191" t="s">
        <v>2581</v>
      </c>
      <c r="G1191" t="s">
        <v>775</v>
      </c>
      <c r="H1191" t="s">
        <v>27</v>
      </c>
      <c r="I1191" t="s">
        <v>28</v>
      </c>
      <c r="J1191" t="s">
        <v>29</v>
      </c>
      <c r="K1191" t="s">
        <v>90</v>
      </c>
      <c r="L1191" t="s">
        <v>73</v>
      </c>
      <c r="M1191" t="s">
        <v>501</v>
      </c>
      <c r="N1191" t="s">
        <v>33</v>
      </c>
      <c r="O1191" t="s">
        <v>58</v>
      </c>
      <c r="P1191" t="s">
        <v>35</v>
      </c>
      <c r="Q1191" s="1">
        <v>43645</v>
      </c>
      <c r="R1191" s="6">
        <f>Data_Table[[#This Row],[Shipping Date]]-Data_Table[[#This Row],[Order Date]]</f>
        <v>38</v>
      </c>
      <c r="S1191" s="10">
        <v>1.18</v>
      </c>
      <c r="T1191" s="10">
        <v>1.88</v>
      </c>
      <c r="U1191" s="10">
        <v>0.7</v>
      </c>
      <c r="V1191">
        <v>1</v>
      </c>
      <c r="W1191" s="5">
        <v>1.18</v>
      </c>
      <c r="X1191" s="3">
        <v>0.05</v>
      </c>
      <c r="Y1191" s="5">
        <v>0.06</v>
      </c>
      <c r="Z1191" s="5">
        <v>1.1200000000000001</v>
      </c>
      <c r="AA1191" s="5">
        <v>1.49</v>
      </c>
      <c r="AB1191" s="5">
        <v>2.61</v>
      </c>
    </row>
    <row r="1192" spans="1:28">
      <c r="A1192" t="s">
        <v>2582</v>
      </c>
      <c r="B1192" s="1">
        <v>43608</v>
      </c>
      <c r="C1192" s="6">
        <f t="shared" si="54"/>
        <v>2019</v>
      </c>
      <c r="D1192" s="9" t="str">
        <f t="shared" si="55"/>
        <v>Q2</v>
      </c>
      <c r="E1192" s="7">
        <f t="shared" si="56"/>
        <v>5</v>
      </c>
      <c r="F1192" t="s">
        <v>1968</v>
      </c>
      <c r="G1192" t="s">
        <v>778</v>
      </c>
      <c r="H1192" t="s">
        <v>39</v>
      </c>
      <c r="I1192" t="s">
        <v>39</v>
      </c>
      <c r="J1192" t="s">
        <v>107</v>
      </c>
      <c r="K1192" t="s">
        <v>30</v>
      </c>
      <c r="L1192" t="s">
        <v>31</v>
      </c>
      <c r="M1192" t="s">
        <v>32</v>
      </c>
      <c r="N1192" t="s">
        <v>57</v>
      </c>
      <c r="O1192" t="s">
        <v>51</v>
      </c>
      <c r="P1192" t="s">
        <v>52</v>
      </c>
      <c r="Q1192" s="1">
        <v>43613</v>
      </c>
      <c r="R1192" s="6">
        <f>Data_Table[[#This Row],[Shipping Date]]-Data_Table[[#This Row],[Order Date]]</f>
        <v>5</v>
      </c>
      <c r="S1192" s="10">
        <v>6.4</v>
      </c>
      <c r="T1192" s="10">
        <v>29.1</v>
      </c>
      <c r="U1192" s="10">
        <v>22.7</v>
      </c>
      <c r="V1192">
        <v>33</v>
      </c>
      <c r="W1192" s="5">
        <v>211.2</v>
      </c>
      <c r="X1192" s="3">
        <v>0.01</v>
      </c>
      <c r="Y1192" s="5">
        <v>2.11</v>
      </c>
      <c r="Z1192" s="5">
        <v>209.09</v>
      </c>
      <c r="AA1192" s="5">
        <v>4</v>
      </c>
      <c r="AB1192" s="5">
        <v>213.09</v>
      </c>
    </row>
    <row r="1193" spans="1:28">
      <c r="A1193" t="s">
        <v>2583</v>
      </c>
      <c r="B1193" s="1">
        <v>43611</v>
      </c>
      <c r="C1193" s="6">
        <f t="shared" si="54"/>
        <v>2019</v>
      </c>
      <c r="D1193" s="9" t="str">
        <f t="shared" si="55"/>
        <v>Q2</v>
      </c>
      <c r="E1193" s="7">
        <f t="shared" si="56"/>
        <v>5</v>
      </c>
      <c r="F1193" t="s">
        <v>2093</v>
      </c>
      <c r="G1193" t="s">
        <v>781</v>
      </c>
      <c r="H1193" t="s">
        <v>45</v>
      </c>
      <c r="I1193" t="s">
        <v>45</v>
      </c>
      <c r="J1193" t="s">
        <v>46</v>
      </c>
      <c r="K1193" t="s">
        <v>125</v>
      </c>
      <c r="L1193" t="s">
        <v>73</v>
      </c>
      <c r="M1193" t="s">
        <v>40</v>
      </c>
      <c r="N1193" t="s">
        <v>33</v>
      </c>
      <c r="O1193" t="s">
        <v>58</v>
      </c>
      <c r="P1193" t="s">
        <v>35</v>
      </c>
      <c r="Q1193" s="1">
        <v>43618</v>
      </c>
      <c r="R1193" s="6">
        <f>Data_Table[[#This Row],[Shipping Date]]-Data_Table[[#This Row],[Order Date]]</f>
        <v>7</v>
      </c>
      <c r="S1193" s="10">
        <v>3.84</v>
      </c>
      <c r="T1193" s="10">
        <v>6.3</v>
      </c>
      <c r="U1193" s="10">
        <v>2.46</v>
      </c>
      <c r="V1193">
        <v>42</v>
      </c>
      <c r="W1193" s="5">
        <v>161.28</v>
      </c>
      <c r="X1193" s="3">
        <v>7.0000000000000007E-2</v>
      </c>
      <c r="Y1193" s="5">
        <v>11.29</v>
      </c>
      <c r="Z1193" s="5">
        <v>149.99</v>
      </c>
      <c r="AA1193" s="5">
        <v>0.5</v>
      </c>
      <c r="AB1193" s="5">
        <v>150.49</v>
      </c>
    </row>
    <row r="1194" spans="1:28">
      <c r="A1194" t="s">
        <v>2584</v>
      </c>
      <c r="B1194" s="1">
        <v>43612</v>
      </c>
      <c r="C1194" s="6">
        <f t="shared" si="54"/>
        <v>2019</v>
      </c>
      <c r="D1194" s="9" t="str">
        <f t="shared" si="55"/>
        <v>Q2</v>
      </c>
      <c r="E1194" s="7">
        <f t="shared" si="56"/>
        <v>5</v>
      </c>
      <c r="F1194" t="s">
        <v>2585</v>
      </c>
      <c r="G1194" t="s">
        <v>784</v>
      </c>
      <c r="H1194" t="s">
        <v>27</v>
      </c>
      <c r="I1194" t="s">
        <v>28</v>
      </c>
      <c r="J1194" t="s">
        <v>107</v>
      </c>
      <c r="K1194" t="s">
        <v>30</v>
      </c>
      <c r="L1194" t="s">
        <v>31</v>
      </c>
      <c r="M1194" t="s">
        <v>49</v>
      </c>
      <c r="N1194" t="s">
        <v>50</v>
      </c>
      <c r="O1194" t="s">
        <v>34</v>
      </c>
      <c r="P1194" t="s">
        <v>35</v>
      </c>
      <c r="Q1194" s="1">
        <v>43637</v>
      </c>
      <c r="R1194" s="6">
        <f>Data_Table[[#This Row],[Shipping Date]]-Data_Table[[#This Row],[Order Date]]</f>
        <v>25</v>
      </c>
      <c r="S1194" s="10">
        <v>156.5</v>
      </c>
      <c r="T1194" s="10">
        <v>300.97000000000003</v>
      </c>
      <c r="U1194" s="10">
        <v>144.47</v>
      </c>
      <c r="V1194">
        <v>14</v>
      </c>
      <c r="W1194" s="5">
        <v>2191</v>
      </c>
      <c r="X1194" s="3">
        <v>0.1</v>
      </c>
      <c r="Y1194" s="5">
        <v>219.1</v>
      </c>
      <c r="Z1194" s="5">
        <v>1971.9</v>
      </c>
      <c r="AA1194" s="5">
        <v>7.18</v>
      </c>
      <c r="AB1194" s="5">
        <v>1979.08</v>
      </c>
    </row>
    <row r="1195" spans="1:28">
      <c r="A1195" t="s">
        <v>2586</v>
      </c>
      <c r="B1195" s="1">
        <v>43613</v>
      </c>
      <c r="C1195" s="6">
        <f t="shared" si="54"/>
        <v>2019</v>
      </c>
      <c r="D1195" s="9" t="str">
        <f t="shared" si="55"/>
        <v>Q2</v>
      </c>
      <c r="E1195" s="7">
        <f t="shared" si="56"/>
        <v>5</v>
      </c>
      <c r="F1195" t="s">
        <v>2587</v>
      </c>
      <c r="G1195" t="s">
        <v>787</v>
      </c>
      <c r="H1195" t="s">
        <v>39</v>
      </c>
      <c r="I1195" t="s">
        <v>39</v>
      </c>
      <c r="J1195" t="s">
        <v>29</v>
      </c>
      <c r="K1195" t="s">
        <v>125</v>
      </c>
      <c r="L1195" t="s">
        <v>48</v>
      </c>
      <c r="M1195" t="s">
        <v>56</v>
      </c>
      <c r="N1195" t="s">
        <v>57</v>
      </c>
      <c r="O1195" t="s">
        <v>34</v>
      </c>
      <c r="P1195" t="s">
        <v>35</v>
      </c>
      <c r="Q1195" s="1">
        <v>43642</v>
      </c>
      <c r="R1195" s="6">
        <f>Data_Table[[#This Row],[Shipping Date]]-Data_Table[[#This Row],[Order Date]]</f>
        <v>29</v>
      </c>
      <c r="S1195" s="10">
        <v>2.29</v>
      </c>
      <c r="T1195" s="10">
        <v>3.58</v>
      </c>
      <c r="U1195" s="10">
        <v>1.29</v>
      </c>
      <c r="V1195">
        <v>38</v>
      </c>
      <c r="W1195" s="5">
        <v>87.02</v>
      </c>
      <c r="X1195" s="3">
        <v>0.06</v>
      </c>
      <c r="Y1195" s="5">
        <v>5.22</v>
      </c>
      <c r="Z1195" s="5">
        <v>81.8</v>
      </c>
      <c r="AA1195" s="5">
        <v>1.63</v>
      </c>
      <c r="AB1195" s="5">
        <v>83.43</v>
      </c>
    </row>
    <row r="1196" spans="1:28">
      <c r="A1196" t="s">
        <v>2588</v>
      </c>
      <c r="B1196" s="1">
        <v>43614</v>
      </c>
      <c r="C1196" s="6">
        <f t="shared" si="54"/>
        <v>2019</v>
      </c>
      <c r="D1196" s="9" t="str">
        <f t="shared" si="55"/>
        <v>Q2</v>
      </c>
      <c r="E1196" s="7">
        <f t="shared" si="56"/>
        <v>5</v>
      </c>
      <c r="F1196" t="s">
        <v>2589</v>
      </c>
      <c r="G1196" t="s">
        <v>790</v>
      </c>
      <c r="H1196" t="s">
        <v>45</v>
      </c>
      <c r="I1196" t="s">
        <v>45</v>
      </c>
      <c r="J1196" t="s">
        <v>107</v>
      </c>
      <c r="K1196" t="s">
        <v>66</v>
      </c>
      <c r="L1196" t="s">
        <v>176</v>
      </c>
      <c r="M1196" t="s">
        <v>64</v>
      </c>
      <c r="N1196" t="s">
        <v>33</v>
      </c>
      <c r="O1196" t="s">
        <v>34</v>
      </c>
      <c r="P1196" t="s">
        <v>52</v>
      </c>
      <c r="Q1196" s="1">
        <v>43653</v>
      </c>
      <c r="R1196" s="6">
        <f>Data_Table[[#This Row],[Shipping Date]]-Data_Table[[#This Row],[Order Date]]</f>
        <v>39</v>
      </c>
      <c r="S1196" s="10">
        <v>2.25</v>
      </c>
      <c r="T1196" s="10">
        <v>3.69</v>
      </c>
      <c r="U1196" s="10">
        <v>1.44</v>
      </c>
      <c r="V1196">
        <v>35</v>
      </c>
      <c r="W1196" s="5">
        <v>78.75</v>
      </c>
      <c r="X1196" s="3">
        <v>0.03</v>
      </c>
      <c r="Y1196" s="5">
        <v>2.36</v>
      </c>
      <c r="Z1196" s="5">
        <v>76.39</v>
      </c>
      <c r="AA1196" s="5">
        <v>2.5</v>
      </c>
      <c r="AB1196" s="5">
        <v>78.89</v>
      </c>
    </row>
    <row r="1197" spans="1:28">
      <c r="A1197" t="s">
        <v>2590</v>
      </c>
      <c r="B1197" s="1">
        <v>43614</v>
      </c>
      <c r="C1197" s="6">
        <f t="shared" si="54"/>
        <v>2019</v>
      </c>
      <c r="D1197" s="9" t="str">
        <f t="shared" si="55"/>
        <v>Q2</v>
      </c>
      <c r="E1197" s="7">
        <f t="shared" si="56"/>
        <v>5</v>
      </c>
      <c r="F1197" t="s">
        <v>2591</v>
      </c>
      <c r="G1197" t="s">
        <v>793</v>
      </c>
      <c r="H1197" t="s">
        <v>27</v>
      </c>
      <c r="I1197" t="s">
        <v>28</v>
      </c>
      <c r="J1197" t="s">
        <v>46</v>
      </c>
      <c r="K1197" t="s">
        <v>66</v>
      </c>
      <c r="L1197" t="s">
        <v>31</v>
      </c>
      <c r="M1197" t="s">
        <v>68</v>
      </c>
      <c r="N1197" t="s">
        <v>33</v>
      </c>
      <c r="O1197" t="s">
        <v>34</v>
      </c>
      <c r="P1197" t="s">
        <v>52</v>
      </c>
      <c r="Q1197" s="1">
        <v>43661</v>
      </c>
      <c r="R1197" s="6">
        <f>Data_Table[[#This Row],[Shipping Date]]-Data_Table[[#This Row],[Order Date]]</f>
        <v>47</v>
      </c>
      <c r="S1197" s="10">
        <v>12.39</v>
      </c>
      <c r="T1197" s="10">
        <v>19.98</v>
      </c>
      <c r="U1197" s="10">
        <v>7.59</v>
      </c>
      <c r="V1197">
        <v>13</v>
      </c>
      <c r="W1197" s="5">
        <v>161.07</v>
      </c>
      <c r="X1197" s="3">
        <v>0.1</v>
      </c>
      <c r="Y1197" s="5">
        <v>16.11</v>
      </c>
      <c r="Z1197" s="5">
        <v>144.96</v>
      </c>
      <c r="AA1197" s="5">
        <v>5.77</v>
      </c>
      <c r="AB1197" s="5">
        <v>150.72999999999999</v>
      </c>
    </row>
    <row r="1198" spans="1:28">
      <c r="A1198" t="s">
        <v>2592</v>
      </c>
      <c r="B1198" s="1">
        <v>43616</v>
      </c>
      <c r="C1198" s="6">
        <f t="shared" si="54"/>
        <v>2019</v>
      </c>
      <c r="D1198" s="9" t="str">
        <f t="shared" si="55"/>
        <v>Q2</v>
      </c>
      <c r="E1198" s="7">
        <f t="shared" si="56"/>
        <v>5</v>
      </c>
      <c r="F1198" t="s">
        <v>2593</v>
      </c>
      <c r="G1198" t="s">
        <v>796</v>
      </c>
      <c r="H1198" t="s">
        <v>39</v>
      </c>
      <c r="I1198" t="s">
        <v>39</v>
      </c>
      <c r="J1198" t="s">
        <v>29</v>
      </c>
      <c r="K1198" t="s">
        <v>416</v>
      </c>
      <c r="L1198" t="s">
        <v>31</v>
      </c>
      <c r="M1198" t="s">
        <v>74</v>
      </c>
      <c r="N1198" t="s">
        <v>50</v>
      </c>
      <c r="O1198" t="s">
        <v>41</v>
      </c>
      <c r="P1198" t="s">
        <v>35</v>
      </c>
      <c r="Q1198" s="1">
        <v>43637</v>
      </c>
      <c r="R1198" s="6">
        <f>Data_Table[[#This Row],[Shipping Date]]-Data_Table[[#This Row],[Order Date]]</f>
        <v>21</v>
      </c>
      <c r="S1198" s="10">
        <v>8.92</v>
      </c>
      <c r="T1198" s="10">
        <v>29.74</v>
      </c>
      <c r="U1198" s="10">
        <v>20.82</v>
      </c>
      <c r="V1198">
        <v>14</v>
      </c>
      <c r="W1198" s="5">
        <v>124.88</v>
      </c>
      <c r="X1198" s="3">
        <v>0.02</v>
      </c>
      <c r="Y1198" s="5">
        <v>2.5</v>
      </c>
      <c r="Z1198" s="5">
        <v>122.38</v>
      </c>
      <c r="AA1198" s="5">
        <v>6.64</v>
      </c>
      <c r="AB1198" s="5">
        <v>129.02000000000001</v>
      </c>
    </row>
    <row r="1199" spans="1:28">
      <c r="A1199" t="s">
        <v>2594</v>
      </c>
      <c r="B1199" s="1">
        <v>43616</v>
      </c>
      <c r="C1199" s="6">
        <f t="shared" si="54"/>
        <v>2019</v>
      </c>
      <c r="D1199" s="9" t="str">
        <f t="shared" si="55"/>
        <v>Q2</v>
      </c>
      <c r="E1199" s="7">
        <f t="shared" si="56"/>
        <v>5</v>
      </c>
      <c r="F1199" t="s">
        <v>2595</v>
      </c>
      <c r="G1199" t="s">
        <v>799</v>
      </c>
      <c r="H1199" t="s">
        <v>45</v>
      </c>
      <c r="I1199" t="s">
        <v>45</v>
      </c>
      <c r="J1199" t="s">
        <v>46</v>
      </c>
      <c r="K1199" t="s">
        <v>30</v>
      </c>
      <c r="L1199" t="s">
        <v>31</v>
      </c>
      <c r="M1199" t="s">
        <v>78</v>
      </c>
      <c r="N1199" t="s">
        <v>33</v>
      </c>
      <c r="O1199" t="s">
        <v>51</v>
      </c>
      <c r="P1199" t="s">
        <v>35</v>
      </c>
      <c r="Q1199" s="1">
        <v>43659</v>
      </c>
      <c r="R1199" s="6">
        <f>Data_Table[[#This Row],[Shipping Date]]-Data_Table[[#This Row],[Order Date]]</f>
        <v>43</v>
      </c>
      <c r="S1199" s="10">
        <v>60.59</v>
      </c>
      <c r="T1199" s="10">
        <v>100.98</v>
      </c>
      <c r="U1199" s="10">
        <v>40.39</v>
      </c>
      <c r="V1199">
        <v>33</v>
      </c>
      <c r="W1199" s="5">
        <v>1999.47</v>
      </c>
      <c r="X1199" s="3">
        <v>0.05</v>
      </c>
      <c r="Y1199" s="5">
        <v>99.97</v>
      </c>
      <c r="Z1199" s="5">
        <v>1899.5</v>
      </c>
      <c r="AA1199" s="5">
        <v>7.18</v>
      </c>
      <c r="AB1199" s="5">
        <v>1906.68</v>
      </c>
    </row>
    <row r="1200" spans="1:28">
      <c r="A1200" t="s">
        <v>2596</v>
      </c>
      <c r="B1200" s="1">
        <v>43616</v>
      </c>
      <c r="C1200" s="6">
        <f t="shared" si="54"/>
        <v>2019</v>
      </c>
      <c r="D1200" s="9" t="str">
        <f t="shared" si="55"/>
        <v>Q2</v>
      </c>
      <c r="E1200" s="7">
        <f t="shared" si="56"/>
        <v>5</v>
      </c>
      <c r="F1200" t="s">
        <v>2597</v>
      </c>
      <c r="G1200" t="s">
        <v>802</v>
      </c>
      <c r="H1200" t="s">
        <v>39</v>
      </c>
      <c r="I1200" t="s">
        <v>39</v>
      </c>
      <c r="J1200" t="s">
        <v>72</v>
      </c>
      <c r="K1200" t="s">
        <v>90</v>
      </c>
      <c r="L1200" t="s">
        <v>48</v>
      </c>
      <c r="M1200" t="s">
        <v>82</v>
      </c>
      <c r="N1200" t="s">
        <v>33</v>
      </c>
      <c r="O1200" t="s">
        <v>58</v>
      </c>
      <c r="P1200" t="s">
        <v>35</v>
      </c>
      <c r="Q1200" s="1">
        <v>43637</v>
      </c>
      <c r="R1200" s="6">
        <f>Data_Table[[#This Row],[Shipping Date]]-Data_Table[[#This Row],[Order Date]]</f>
        <v>21</v>
      </c>
      <c r="S1200" s="10">
        <v>3.48</v>
      </c>
      <c r="T1200" s="10">
        <v>5.43</v>
      </c>
      <c r="U1200" s="10">
        <v>1.95</v>
      </c>
      <c r="V1200">
        <v>29</v>
      </c>
      <c r="W1200" s="5">
        <v>100.92</v>
      </c>
      <c r="X1200" s="3">
        <v>7.0000000000000007E-2</v>
      </c>
      <c r="Y1200" s="5">
        <v>7.06</v>
      </c>
      <c r="Z1200" s="5">
        <v>93.86</v>
      </c>
      <c r="AA1200" s="5">
        <v>0.95</v>
      </c>
      <c r="AB1200" s="5">
        <v>94.81</v>
      </c>
    </row>
    <row r="1201" spans="1:28">
      <c r="A1201" t="s">
        <v>2598</v>
      </c>
      <c r="B1201" s="1">
        <v>43618</v>
      </c>
      <c r="C1201" s="6">
        <f t="shared" si="54"/>
        <v>2019</v>
      </c>
      <c r="D1201" s="9" t="str">
        <f t="shared" si="55"/>
        <v>Q2</v>
      </c>
      <c r="E1201" s="7">
        <f t="shared" si="56"/>
        <v>6</v>
      </c>
      <c r="F1201" t="s">
        <v>2599</v>
      </c>
      <c r="G1201" t="s">
        <v>805</v>
      </c>
      <c r="H1201" t="s">
        <v>45</v>
      </c>
      <c r="I1201" t="s">
        <v>45</v>
      </c>
      <c r="J1201" t="s">
        <v>46</v>
      </c>
      <c r="K1201" t="s">
        <v>416</v>
      </c>
      <c r="L1201" t="s">
        <v>48</v>
      </c>
      <c r="M1201" t="s">
        <v>86</v>
      </c>
      <c r="N1201" t="s">
        <v>50</v>
      </c>
      <c r="O1201" t="s">
        <v>51</v>
      </c>
      <c r="P1201" t="s">
        <v>35</v>
      </c>
      <c r="Q1201" s="1">
        <v>43640</v>
      </c>
      <c r="R1201" s="6">
        <f>Data_Table[[#This Row],[Shipping Date]]-Data_Table[[#This Row],[Order Date]]</f>
        <v>22</v>
      </c>
      <c r="S1201" s="10">
        <v>20.18</v>
      </c>
      <c r="T1201" s="10">
        <v>35.409999999999997</v>
      </c>
      <c r="U1201" s="10">
        <v>15.23</v>
      </c>
      <c r="V1201">
        <v>38</v>
      </c>
      <c r="W1201" s="5">
        <v>766.84</v>
      </c>
      <c r="X1201" s="3">
        <v>0.03</v>
      </c>
      <c r="Y1201" s="5">
        <v>23.01</v>
      </c>
      <c r="Z1201" s="5">
        <v>743.83</v>
      </c>
      <c r="AA1201" s="5">
        <v>1.99</v>
      </c>
      <c r="AB1201" s="5">
        <v>745.82</v>
      </c>
    </row>
    <row r="1202" spans="1:28">
      <c r="A1202" t="s">
        <v>2600</v>
      </c>
      <c r="B1202" s="1">
        <v>43620</v>
      </c>
      <c r="C1202" s="6">
        <f t="shared" si="54"/>
        <v>2019</v>
      </c>
      <c r="D1202" s="9" t="str">
        <f t="shared" si="55"/>
        <v>Q2</v>
      </c>
      <c r="E1202" s="7">
        <f t="shared" si="56"/>
        <v>6</v>
      </c>
      <c r="F1202" t="s">
        <v>2601</v>
      </c>
      <c r="G1202" t="s">
        <v>808</v>
      </c>
      <c r="H1202" t="s">
        <v>27</v>
      </c>
      <c r="I1202" t="s">
        <v>28</v>
      </c>
      <c r="J1202" t="s">
        <v>46</v>
      </c>
      <c r="K1202" t="s">
        <v>116</v>
      </c>
      <c r="L1202" t="s">
        <v>31</v>
      </c>
      <c r="M1202" t="s">
        <v>91</v>
      </c>
      <c r="N1202" t="s">
        <v>57</v>
      </c>
      <c r="O1202" t="s">
        <v>34</v>
      </c>
      <c r="P1202" t="s">
        <v>35</v>
      </c>
      <c r="Q1202" s="1">
        <v>43647</v>
      </c>
      <c r="R1202" s="6">
        <f>Data_Table[[#This Row],[Shipping Date]]-Data_Table[[#This Row],[Order Date]]</f>
        <v>27</v>
      </c>
      <c r="S1202" s="10">
        <v>1.76</v>
      </c>
      <c r="T1202" s="10">
        <v>3.38</v>
      </c>
      <c r="U1202" s="10">
        <v>1.62</v>
      </c>
      <c r="V1202">
        <v>34</v>
      </c>
      <c r="W1202" s="5">
        <v>59.84</v>
      </c>
      <c r="X1202" s="3">
        <v>7.0000000000000007E-2</v>
      </c>
      <c r="Y1202" s="5">
        <v>4.1900000000000004</v>
      </c>
      <c r="Z1202" s="5">
        <v>55.65</v>
      </c>
      <c r="AA1202" s="5">
        <v>0.85</v>
      </c>
      <c r="AB1202" s="5">
        <v>56.5</v>
      </c>
    </row>
    <row r="1203" spans="1:28">
      <c r="A1203" t="s">
        <v>2602</v>
      </c>
      <c r="B1203" s="1">
        <v>43621</v>
      </c>
      <c r="C1203" s="6">
        <f t="shared" si="54"/>
        <v>2019</v>
      </c>
      <c r="D1203" s="9" t="str">
        <f t="shared" si="55"/>
        <v>Q2</v>
      </c>
      <c r="E1203" s="7">
        <f t="shared" si="56"/>
        <v>6</v>
      </c>
      <c r="F1203" t="s">
        <v>2603</v>
      </c>
      <c r="G1203" t="s">
        <v>811</v>
      </c>
      <c r="H1203" t="s">
        <v>27</v>
      </c>
      <c r="I1203" t="s">
        <v>28</v>
      </c>
      <c r="J1203" t="s">
        <v>107</v>
      </c>
      <c r="K1203" t="s">
        <v>30</v>
      </c>
      <c r="L1203" t="s">
        <v>73</v>
      </c>
      <c r="M1203" t="s">
        <v>95</v>
      </c>
      <c r="N1203" t="s">
        <v>50</v>
      </c>
      <c r="O1203" t="s">
        <v>41</v>
      </c>
      <c r="P1203" t="s">
        <v>52</v>
      </c>
      <c r="Q1203" s="1">
        <v>43641</v>
      </c>
      <c r="R1203" s="6">
        <f>Data_Table[[#This Row],[Shipping Date]]-Data_Table[[#This Row],[Order Date]]</f>
        <v>20</v>
      </c>
      <c r="S1203" s="10">
        <v>36.020000000000003</v>
      </c>
      <c r="T1203" s="10">
        <v>58.1</v>
      </c>
      <c r="U1203" s="10">
        <v>22.08</v>
      </c>
      <c r="V1203">
        <v>10</v>
      </c>
      <c r="W1203" s="5">
        <v>360.2</v>
      </c>
      <c r="X1203" s="3">
        <v>0.09</v>
      </c>
      <c r="Y1203" s="5">
        <v>32.42</v>
      </c>
      <c r="Z1203" s="5">
        <v>327.78</v>
      </c>
      <c r="AA1203" s="5">
        <v>1.49</v>
      </c>
      <c r="AB1203" s="5">
        <v>329.27</v>
      </c>
    </row>
    <row r="1204" spans="1:28">
      <c r="A1204" t="s">
        <v>2604</v>
      </c>
      <c r="B1204" s="1">
        <v>43621</v>
      </c>
      <c r="C1204" s="6">
        <f t="shared" si="54"/>
        <v>2019</v>
      </c>
      <c r="D1204" s="9" t="str">
        <f t="shared" si="55"/>
        <v>Q2</v>
      </c>
      <c r="E1204" s="7">
        <f t="shared" si="56"/>
        <v>6</v>
      </c>
      <c r="F1204" t="s">
        <v>2605</v>
      </c>
      <c r="G1204" t="s">
        <v>814</v>
      </c>
      <c r="H1204" t="s">
        <v>39</v>
      </c>
      <c r="I1204" t="s">
        <v>39</v>
      </c>
      <c r="J1204" t="s">
        <v>29</v>
      </c>
      <c r="K1204" t="s">
        <v>150</v>
      </c>
      <c r="L1204" t="s">
        <v>48</v>
      </c>
      <c r="M1204" t="s">
        <v>99</v>
      </c>
      <c r="N1204" t="s">
        <v>57</v>
      </c>
      <c r="O1204" t="s">
        <v>51</v>
      </c>
      <c r="P1204" t="s">
        <v>35</v>
      </c>
      <c r="Q1204" s="1">
        <v>43644</v>
      </c>
      <c r="R1204" s="6">
        <f>Data_Table[[#This Row],[Shipping Date]]-Data_Table[[#This Row],[Order Date]]</f>
        <v>23</v>
      </c>
      <c r="S1204" s="10">
        <v>156.5</v>
      </c>
      <c r="T1204" s="10">
        <v>300.97000000000003</v>
      </c>
      <c r="U1204" s="10">
        <v>144.47</v>
      </c>
      <c r="V1204">
        <v>38</v>
      </c>
      <c r="W1204" s="5">
        <v>5947</v>
      </c>
      <c r="X1204" s="3">
        <v>0.09</v>
      </c>
      <c r="Y1204" s="5">
        <v>535.23</v>
      </c>
      <c r="Z1204" s="5">
        <v>5411.77</v>
      </c>
      <c r="AA1204" s="5">
        <v>7.18</v>
      </c>
      <c r="AB1204" s="5">
        <v>5418.95</v>
      </c>
    </row>
    <row r="1205" spans="1:28">
      <c r="A1205" t="s">
        <v>2606</v>
      </c>
      <c r="B1205" s="1">
        <v>43622</v>
      </c>
      <c r="C1205" s="6">
        <f t="shared" si="54"/>
        <v>2019</v>
      </c>
      <c r="D1205" s="9" t="str">
        <f t="shared" si="55"/>
        <v>Q2</v>
      </c>
      <c r="E1205" s="7">
        <f t="shared" si="56"/>
        <v>6</v>
      </c>
      <c r="F1205" t="s">
        <v>2607</v>
      </c>
      <c r="G1205" t="s">
        <v>817</v>
      </c>
      <c r="H1205" t="s">
        <v>45</v>
      </c>
      <c r="I1205" t="s">
        <v>45</v>
      </c>
      <c r="J1205" t="s">
        <v>46</v>
      </c>
      <c r="K1205" t="s">
        <v>416</v>
      </c>
      <c r="L1205" t="s">
        <v>31</v>
      </c>
      <c r="M1205" t="s">
        <v>103</v>
      </c>
      <c r="N1205" t="s">
        <v>33</v>
      </c>
      <c r="O1205" t="s">
        <v>58</v>
      </c>
      <c r="P1205" t="s">
        <v>35</v>
      </c>
      <c r="Q1205" s="1">
        <v>43650</v>
      </c>
      <c r="R1205" s="6">
        <f>Data_Table[[#This Row],[Shipping Date]]-Data_Table[[#This Row],[Order Date]]</f>
        <v>28</v>
      </c>
      <c r="S1205" s="10">
        <v>3.42</v>
      </c>
      <c r="T1205" s="10">
        <v>8.34</v>
      </c>
      <c r="U1205" s="10">
        <v>4.92</v>
      </c>
      <c r="V1205">
        <v>30</v>
      </c>
      <c r="W1205" s="5">
        <v>102.6</v>
      </c>
      <c r="X1205" s="3">
        <v>0.02</v>
      </c>
      <c r="Y1205" s="5">
        <v>2.0499999999999998</v>
      </c>
      <c r="Z1205" s="5">
        <v>100.55</v>
      </c>
      <c r="AA1205" s="5">
        <v>2.64</v>
      </c>
      <c r="AB1205" s="5">
        <v>103.19</v>
      </c>
    </row>
    <row r="1206" spans="1:28">
      <c r="A1206" t="s">
        <v>2608</v>
      </c>
      <c r="B1206" s="1">
        <v>43623</v>
      </c>
      <c r="C1206" s="6">
        <f t="shared" si="54"/>
        <v>2019</v>
      </c>
      <c r="D1206" s="9" t="str">
        <f t="shared" si="55"/>
        <v>Q2</v>
      </c>
      <c r="E1206" s="7">
        <f t="shared" si="56"/>
        <v>6</v>
      </c>
      <c r="F1206" t="s">
        <v>2609</v>
      </c>
      <c r="G1206" t="s">
        <v>820</v>
      </c>
      <c r="H1206" t="s">
        <v>27</v>
      </c>
      <c r="I1206" t="s">
        <v>28</v>
      </c>
      <c r="J1206" t="s">
        <v>29</v>
      </c>
      <c r="K1206" t="s">
        <v>70</v>
      </c>
      <c r="L1206" t="s">
        <v>31</v>
      </c>
      <c r="M1206" t="s">
        <v>108</v>
      </c>
      <c r="N1206" t="s">
        <v>57</v>
      </c>
      <c r="O1206" t="s">
        <v>34</v>
      </c>
      <c r="P1206" t="s">
        <v>35</v>
      </c>
      <c r="Q1206" s="1">
        <v>43638</v>
      </c>
      <c r="R1206" s="6">
        <f>Data_Table[[#This Row],[Shipping Date]]-Data_Table[[#This Row],[Order Date]]</f>
        <v>15</v>
      </c>
      <c r="S1206" s="10">
        <v>60.59</v>
      </c>
      <c r="T1206" s="10">
        <v>100.98</v>
      </c>
      <c r="U1206" s="10">
        <v>40.39</v>
      </c>
      <c r="V1206">
        <v>29</v>
      </c>
      <c r="W1206" s="5">
        <v>1757.11</v>
      </c>
      <c r="X1206" s="3">
        <v>0.03</v>
      </c>
      <c r="Y1206" s="5">
        <v>52.71</v>
      </c>
      <c r="Z1206" s="5">
        <v>1704.4</v>
      </c>
      <c r="AA1206" s="5">
        <v>7.18</v>
      </c>
      <c r="AB1206" s="5">
        <v>1711.58</v>
      </c>
    </row>
    <row r="1207" spans="1:28">
      <c r="A1207" t="s">
        <v>2610</v>
      </c>
      <c r="B1207" s="1">
        <v>43625</v>
      </c>
      <c r="C1207" s="6">
        <f t="shared" si="54"/>
        <v>2019</v>
      </c>
      <c r="D1207" s="9" t="str">
        <f t="shared" si="55"/>
        <v>Q2</v>
      </c>
      <c r="E1207" s="7">
        <f t="shared" si="56"/>
        <v>6</v>
      </c>
      <c r="F1207" t="s">
        <v>1979</v>
      </c>
      <c r="G1207" t="s">
        <v>823</v>
      </c>
      <c r="H1207" t="s">
        <v>39</v>
      </c>
      <c r="I1207" t="s">
        <v>39</v>
      </c>
      <c r="J1207" t="s">
        <v>29</v>
      </c>
      <c r="K1207" t="s">
        <v>66</v>
      </c>
      <c r="L1207" t="s">
        <v>31</v>
      </c>
      <c r="M1207" t="s">
        <v>112</v>
      </c>
      <c r="N1207" t="s">
        <v>33</v>
      </c>
      <c r="O1207" t="s">
        <v>41</v>
      </c>
      <c r="P1207" t="s">
        <v>35</v>
      </c>
      <c r="Q1207" s="1">
        <v>43630</v>
      </c>
      <c r="R1207" s="6">
        <f>Data_Table[[#This Row],[Shipping Date]]-Data_Table[[#This Row],[Order Date]]</f>
        <v>5</v>
      </c>
      <c r="S1207" s="10">
        <v>178.83</v>
      </c>
      <c r="T1207" s="10">
        <v>415.88</v>
      </c>
      <c r="U1207" s="10">
        <v>237.05</v>
      </c>
      <c r="V1207">
        <v>2</v>
      </c>
      <c r="W1207" s="5">
        <v>357.66</v>
      </c>
      <c r="X1207" s="3">
        <v>7.0000000000000007E-2</v>
      </c>
      <c r="Y1207" s="5">
        <v>25.04</v>
      </c>
      <c r="Z1207" s="5">
        <v>332.62</v>
      </c>
      <c r="AA1207" s="5">
        <v>11.37</v>
      </c>
      <c r="AB1207" s="5">
        <v>343.99</v>
      </c>
    </row>
    <row r="1208" spans="1:28">
      <c r="A1208" t="s">
        <v>2611</v>
      </c>
      <c r="B1208" s="1">
        <v>43626</v>
      </c>
      <c r="C1208" s="6">
        <f t="shared" si="54"/>
        <v>2019</v>
      </c>
      <c r="D1208" s="9" t="str">
        <f t="shared" si="55"/>
        <v>Q2</v>
      </c>
      <c r="E1208" s="7">
        <f t="shared" si="56"/>
        <v>6</v>
      </c>
      <c r="F1208" t="s">
        <v>2612</v>
      </c>
      <c r="G1208" t="s">
        <v>826</v>
      </c>
      <c r="H1208" t="s">
        <v>45</v>
      </c>
      <c r="I1208" t="s">
        <v>45</v>
      </c>
      <c r="J1208" t="s">
        <v>46</v>
      </c>
      <c r="K1208" t="s">
        <v>66</v>
      </c>
      <c r="L1208" t="s">
        <v>31</v>
      </c>
      <c r="M1208" t="s">
        <v>117</v>
      </c>
      <c r="N1208" t="s">
        <v>33</v>
      </c>
      <c r="O1208" t="s">
        <v>51</v>
      </c>
      <c r="P1208" t="s">
        <v>35</v>
      </c>
      <c r="Q1208" s="1">
        <v>43664</v>
      </c>
      <c r="R1208" s="6">
        <f>Data_Table[[#This Row],[Shipping Date]]-Data_Table[[#This Row],[Order Date]]</f>
        <v>38</v>
      </c>
      <c r="S1208" s="10">
        <v>2.52</v>
      </c>
      <c r="T1208" s="10">
        <v>4</v>
      </c>
      <c r="U1208" s="10">
        <v>1.48</v>
      </c>
      <c r="V1208">
        <v>39</v>
      </c>
      <c r="W1208" s="5">
        <v>98.28</v>
      </c>
      <c r="X1208" s="3">
        <v>0.08</v>
      </c>
      <c r="Y1208" s="5">
        <v>7.86</v>
      </c>
      <c r="Z1208" s="5">
        <v>90.42</v>
      </c>
      <c r="AA1208" s="5">
        <v>1.3</v>
      </c>
      <c r="AB1208" s="5">
        <v>91.72</v>
      </c>
    </row>
    <row r="1209" spans="1:28">
      <c r="A1209" t="s">
        <v>2613</v>
      </c>
      <c r="B1209" s="1">
        <v>43627</v>
      </c>
      <c r="C1209" s="6">
        <f t="shared" si="54"/>
        <v>2019</v>
      </c>
      <c r="D1209" s="9" t="str">
        <f t="shared" si="55"/>
        <v>Q2</v>
      </c>
      <c r="E1209" s="7">
        <f t="shared" si="56"/>
        <v>6</v>
      </c>
      <c r="F1209" t="s">
        <v>2614</v>
      </c>
      <c r="G1209" t="s">
        <v>829</v>
      </c>
      <c r="H1209" t="s">
        <v>27</v>
      </c>
      <c r="I1209" t="s">
        <v>28</v>
      </c>
      <c r="J1209" t="s">
        <v>72</v>
      </c>
      <c r="K1209" t="s">
        <v>66</v>
      </c>
      <c r="L1209" t="s">
        <v>48</v>
      </c>
      <c r="M1209" t="s">
        <v>121</v>
      </c>
      <c r="N1209" t="s">
        <v>33</v>
      </c>
      <c r="O1209" t="s">
        <v>58</v>
      </c>
      <c r="P1209" t="s">
        <v>35</v>
      </c>
      <c r="Q1209" s="1">
        <v>43664</v>
      </c>
      <c r="R1209" s="6">
        <f>Data_Table[[#This Row],[Shipping Date]]-Data_Table[[#This Row],[Order Date]]</f>
        <v>37</v>
      </c>
      <c r="S1209" s="10">
        <v>19.829999999999998</v>
      </c>
      <c r="T1209" s="10">
        <v>30.98</v>
      </c>
      <c r="U1209" s="10">
        <v>11.15</v>
      </c>
      <c r="V1209">
        <v>49</v>
      </c>
      <c r="W1209" s="5">
        <v>971.67</v>
      </c>
      <c r="X1209" s="3">
        <v>0.09</v>
      </c>
      <c r="Y1209" s="5">
        <v>87.45</v>
      </c>
      <c r="Z1209" s="5">
        <v>884.22</v>
      </c>
      <c r="AA1209" s="5">
        <v>19.510000000000002</v>
      </c>
      <c r="AB1209" s="5">
        <v>903.73</v>
      </c>
    </row>
    <row r="1210" spans="1:28">
      <c r="A1210" t="s">
        <v>2615</v>
      </c>
      <c r="B1210" s="1">
        <v>43631</v>
      </c>
      <c r="C1210" s="6">
        <f t="shared" si="54"/>
        <v>2019</v>
      </c>
      <c r="D1210" s="9" t="str">
        <f t="shared" si="55"/>
        <v>Q2</v>
      </c>
      <c r="E1210" s="7">
        <f t="shared" si="56"/>
        <v>6</v>
      </c>
      <c r="F1210" t="s">
        <v>2616</v>
      </c>
      <c r="G1210" t="s">
        <v>832</v>
      </c>
      <c r="H1210" t="s">
        <v>39</v>
      </c>
      <c r="I1210" t="s">
        <v>39</v>
      </c>
      <c r="J1210" t="s">
        <v>46</v>
      </c>
      <c r="K1210" t="s">
        <v>433</v>
      </c>
      <c r="L1210" t="s">
        <v>31</v>
      </c>
      <c r="M1210" t="s">
        <v>126</v>
      </c>
      <c r="N1210" t="s">
        <v>50</v>
      </c>
      <c r="O1210" t="s">
        <v>58</v>
      </c>
      <c r="P1210" t="s">
        <v>35</v>
      </c>
      <c r="Q1210" s="1">
        <v>43663</v>
      </c>
      <c r="R1210" s="6">
        <f>Data_Table[[#This Row],[Shipping Date]]-Data_Table[[#This Row],[Order Date]]</f>
        <v>32</v>
      </c>
      <c r="S1210" s="10">
        <v>156.5</v>
      </c>
      <c r="T1210" s="10">
        <v>300.97000000000003</v>
      </c>
      <c r="U1210" s="10">
        <v>144.47</v>
      </c>
      <c r="V1210">
        <v>5</v>
      </c>
      <c r="W1210" s="5">
        <v>782.5</v>
      </c>
      <c r="X1210" s="3">
        <v>7.0000000000000007E-2</v>
      </c>
      <c r="Y1210" s="5">
        <v>54.78</v>
      </c>
      <c r="Z1210" s="5">
        <v>727.73</v>
      </c>
      <c r="AA1210" s="5">
        <v>7.18</v>
      </c>
      <c r="AB1210" s="5">
        <v>734.91</v>
      </c>
    </row>
    <row r="1211" spans="1:28">
      <c r="A1211" t="s">
        <v>2617</v>
      </c>
      <c r="B1211" s="1">
        <v>43631</v>
      </c>
      <c r="C1211" s="6">
        <f t="shared" si="54"/>
        <v>2019</v>
      </c>
      <c r="D1211" s="9" t="str">
        <f t="shared" si="55"/>
        <v>Q2</v>
      </c>
      <c r="E1211" s="7">
        <f t="shared" si="56"/>
        <v>6</v>
      </c>
      <c r="F1211" t="s">
        <v>2618</v>
      </c>
      <c r="G1211" t="s">
        <v>835</v>
      </c>
      <c r="H1211" t="s">
        <v>45</v>
      </c>
      <c r="I1211" t="s">
        <v>45</v>
      </c>
      <c r="J1211" t="s">
        <v>72</v>
      </c>
      <c r="K1211" t="s">
        <v>62</v>
      </c>
      <c r="L1211" t="s">
        <v>176</v>
      </c>
      <c r="M1211" t="s">
        <v>130</v>
      </c>
      <c r="N1211" t="s">
        <v>57</v>
      </c>
      <c r="O1211" t="s">
        <v>58</v>
      </c>
      <c r="P1211" t="s">
        <v>52</v>
      </c>
      <c r="Q1211" s="1">
        <v>43659</v>
      </c>
      <c r="R1211" s="6">
        <f>Data_Table[[#This Row],[Shipping Date]]-Data_Table[[#This Row],[Order Date]]</f>
        <v>28</v>
      </c>
      <c r="S1211" s="10">
        <v>2.9</v>
      </c>
      <c r="T1211" s="10">
        <v>4.76</v>
      </c>
      <c r="U1211" s="10">
        <v>1.86</v>
      </c>
      <c r="V1211">
        <v>27</v>
      </c>
      <c r="W1211" s="5">
        <v>78.3</v>
      </c>
      <c r="X1211" s="3">
        <v>7.0000000000000007E-2</v>
      </c>
      <c r="Y1211" s="5">
        <v>5.48</v>
      </c>
      <c r="Z1211" s="5">
        <v>72.819999999999993</v>
      </c>
      <c r="AA1211" s="5">
        <v>0.88</v>
      </c>
      <c r="AB1211" s="5">
        <v>73.7</v>
      </c>
    </row>
    <row r="1212" spans="1:28">
      <c r="A1212" t="s">
        <v>2619</v>
      </c>
      <c r="B1212" s="1">
        <v>43632</v>
      </c>
      <c r="C1212" s="6">
        <f t="shared" si="54"/>
        <v>2019</v>
      </c>
      <c r="D1212" s="9" t="str">
        <f t="shared" si="55"/>
        <v>Q2</v>
      </c>
      <c r="E1212" s="7">
        <f t="shared" si="56"/>
        <v>6</v>
      </c>
      <c r="F1212" t="s">
        <v>2620</v>
      </c>
      <c r="G1212" t="s">
        <v>838</v>
      </c>
      <c r="H1212" t="s">
        <v>39</v>
      </c>
      <c r="I1212" t="s">
        <v>39</v>
      </c>
      <c r="J1212" t="s">
        <v>29</v>
      </c>
      <c r="K1212" t="s">
        <v>62</v>
      </c>
      <c r="L1212" t="s">
        <v>48</v>
      </c>
      <c r="M1212" t="s">
        <v>134</v>
      </c>
      <c r="N1212" t="s">
        <v>50</v>
      </c>
      <c r="O1212" t="s">
        <v>41</v>
      </c>
      <c r="P1212" t="s">
        <v>35</v>
      </c>
      <c r="Q1212" s="1">
        <v>43664</v>
      </c>
      <c r="R1212" s="6">
        <f>Data_Table[[#This Row],[Shipping Date]]-Data_Table[[#This Row],[Order Date]]</f>
        <v>32</v>
      </c>
      <c r="S1212" s="10">
        <v>156.5</v>
      </c>
      <c r="T1212" s="10">
        <v>300.97000000000003</v>
      </c>
      <c r="U1212" s="10">
        <v>144.47</v>
      </c>
      <c r="V1212">
        <v>1</v>
      </c>
      <c r="W1212" s="5">
        <v>156.5</v>
      </c>
      <c r="X1212" s="3">
        <v>0.06</v>
      </c>
      <c r="Y1212" s="5">
        <v>9.39</v>
      </c>
      <c r="Z1212" s="5">
        <v>147.11000000000001</v>
      </c>
      <c r="AA1212" s="5">
        <v>7.18</v>
      </c>
      <c r="AB1212" s="5">
        <v>154.29</v>
      </c>
    </row>
    <row r="1213" spans="1:28">
      <c r="A1213" t="s">
        <v>2621</v>
      </c>
      <c r="B1213" s="1">
        <v>43636</v>
      </c>
      <c r="C1213" s="6">
        <f t="shared" si="54"/>
        <v>2019</v>
      </c>
      <c r="D1213" s="9" t="str">
        <f t="shared" si="55"/>
        <v>Q2</v>
      </c>
      <c r="E1213" s="7">
        <f t="shared" si="56"/>
        <v>6</v>
      </c>
      <c r="F1213" t="s">
        <v>2622</v>
      </c>
      <c r="G1213" t="s">
        <v>841</v>
      </c>
      <c r="H1213" t="s">
        <v>39</v>
      </c>
      <c r="I1213" t="s">
        <v>39</v>
      </c>
      <c r="J1213" t="s">
        <v>46</v>
      </c>
      <c r="K1213" t="s">
        <v>416</v>
      </c>
      <c r="L1213" t="s">
        <v>31</v>
      </c>
      <c r="M1213" t="s">
        <v>138</v>
      </c>
      <c r="N1213" t="s">
        <v>57</v>
      </c>
      <c r="O1213" t="s">
        <v>34</v>
      </c>
      <c r="P1213" t="s">
        <v>35</v>
      </c>
      <c r="Q1213" s="1">
        <v>43683</v>
      </c>
      <c r="R1213" s="6">
        <f>Data_Table[[#This Row],[Shipping Date]]-Data_Table[[#This Row],[Order Date]]</f>
        <v>47</v>
      </c>
      <c r="S1213" s="10">
        <v>2.29</v>
      </c>
      <c r="T1213" s="10">
        <v>3.58</v>
      </c>
      <c r="U1213" s="10">
        <v>1.29</v>
      </c>
      <c r="V1213">
        <v>10</v>
      </c>
      <c r="W1213" s="5">
        <v>22.9</v>
      </c>
      <c r="X1213" s="3">
        <v>0.05</v>
      </c>
      <c r="Y1213" s="5">
        <v>1.1499999999999999</v>
      </c>
      <c r="Z1213" s="5">
        <v>21.76</v>
      </c>
      <c r="AA1213" s="5">
        <v>1.63</v>
      </c>
      <c r="AB1213" s="5">
        <v>23.39</v>
      </c>
    </row>
    <row r="1214" spans="1:28">
      <c r="A1214" t="s">
        <v>2623</v>
      </c>
      <c r="B1214" s="1">
        <v>43637</v>
      </c>
      <c r="C1214" s="6">
        <f t="shared" si="54"/>
        <v>2019</v>
      </c>
      <c r="D1214" s="9" t="str">
        <f t="shared" si="55"/>
        <v>Q2</v>
      </c>
      <c r="E1214" s="7">
        <f t="shared" si="56"/>
        <v>6</v>
      </c>
      <c r="F1214" t="s">
        <v>2624</v>
      </c>
      <c r="G1214" t="s">
        <v>844</v>
      </c>
      <c r="H1214" t="s">
        <v>45</v>
      </c>
      <c r="I1214" t="s">
        <v>45</v>
      </c>
      <c r="J1214" t="s">
        <v>29</v>
      </c>
      <c r="K1214" t="s">
        <v>30</v>
      </c>
      <c r="L1214" t="s">
        <v>31</v>
      </c>
      <c r="M1214" t="s">
        <v>142</v>
      </c>
      <c r="N1214" t="s">
        <v>33</v>
      </c>
      <c r="O1214" t="s">
        <v>41</v>
      </c>
      <c r="P1214" t="s">
        <v>35</v>
      </c>
      <c r="Q1214" s="1">
        <v>43640</v>
      </c>
      <c r="R1214" s="6">
        <f>Data_Table[[#This Row],[Shipping Date]]-Data_Table[[#This Row],[Order Date]]</f>
        <v>3</v>
      </c>
      <c r="S1214" s="10">
        <v>99.39</v>
      </c>
      <c r="T1214" s="10">
        <v>162.93</v>
      </c>
      <c r="U1214" s="10">
        <v>63.54</v>
      </c>
      <c r="V1214">
        <v>7</v>
      </c>
      <c r="W1214" s="5">
        <v>695.73</v>
      </c>
      <c r="X1214" s="3">
        <v>0.03</v>
      </c>
      <c r="Y1214" s="5">
        <v>20.87</v>
      </c>
      <c r="Z1214" s="5">
        <v>674.86</v>
      </c>
      <c r="AA1214" s="5">
        <v>19.989999999999998</v>
      </c>
      <c r="AB1214" s="5">
        <v>694.85</v>
      </c>
    </row>
    <row r="1215" spans="1:28">
      <c r="A1215" t="s">
        <v>2625</v>
      </c>
      <c r="B1215" s="1">
        <v>43637</v>
      </c>
      <c r="C1215" s="6">
        <f t="shared" si="54"/>
        <v>2019</v>
      </c>
      <c r="D1215" s="9" t="str">
        <f t="shared" si="55"/>
        <v>Q2</v>
      </c>
      <c r="E1215" s="7">
        <f t="shared" si="56"/>
        <v>6</v>
      </c>
      <c r="F1215" t="s">
        <v>2626</v>
      </c>
      <c r="G1215" t="s">
        <v>847</v>
      </c>
      <c r="H1215" t="s">
        <v>27</v>
      </c>
      <c r="I1215" t="s">
        <v>28</v>
      </c>
      <c r="J1215" t="s">
        <v>46</v>
      </c>
      <c r="K1215" t="s">
        <v>62</v>
      </c>
      <c r="L1215" t="s">
        <v>176</v>
      </c>
      <c r="M1215" t="s">
        <v>146</v>
      </c>
      <c r="N1215" t="s">
        <v>57</v>
      </c>
      <c r="O1215" t="s">
        <v>58</v>
      </c>
      <c r="P1215" t="s">
        <v>52</v>
      </c>
      <c r="Q1215" s="1">
        <v>43697</v>
      </c>
      <c r="R1215" s="6">
        <f>Data_Table[[#This Row],[Shipping Date]]-Data_Table[[#This Row],[Order Date]]</f>
        <v>60</v>
      </c>
      <c r="S1215" s="10">
        <v>1.6</v>
      </c>
      <c r="T1215" s="10">
        <v>2.62</v>
      </c>
      <c r="U1215" s="10">
        <v>1.02</v>
      </c>
      <c r="V1215">
        <v>34</v>
      </c>
      <c r="W1215" s="5">
        <v>54.4</v>
      </c>
      <c r="X1215" s="3">
        <v>0.08</v>
      </c>
      <c r="Y1215" s="5">
        <v>4.3499999999999996</v>
      </c>
      <c r="Z1215" s="5">
        <v>50.05</v>
      </c>
      <c r="AA1215" s="5">
        <v>0.8</v>
      </c>
      <c r="AB1215" s="5">
        <v>50.85</v>
      </c>
    </row>
    <row r="1216" spans="1:28">
      <c r="A1216" t="s">
        <v>2627</v>
      </c>
      <c r="B1216" s="1">
        <v>43640</v>
      </c>
      <c r="C1216" s="6">
        <f t="shared" si="54"/>
        <v>2019</v>
      </c>
      <c r="D1216" s="9" t="str">
        <f t="shared" si="55"/>
        <v>Q2</v>
      </c>
      <c r="E1216" s="7">
        <f t="shared" si="56"/>
        <v>6</v>
      </c>
      <c r="F1216" t="s">
        <v>2628</v>
      </c>
      <c r="G1216" t="s">
        <v>850</v>
      </c>
      <c r="H1216" t="s">
        <v>27</v>
      </c>
      <c r="I1216" t="s">
        <v>28</v>
      </c>
      <c r="J1216" t="s">
        <v>29</v>
      </c>
      <c r="K1216" t="s">
        <v>433</v>
      </c>
      <c r="L1216" t="s">
        <v>176</v>
      </c>
      <c r="M1216" t="s">
        <v>151</v>
      </c>
      <c r="N1216" t="s">
        <v>33</v>
      </c>
      <c r="O1216" t="s">
        <v>58</v>
      </c>
      <c r="P1216" t="s">
        <v>35</v>
      </c>
      <c r="Q1216" s="1">
        <v>43669</v>
      </c>
      <c r="R1216" s="6">
        <f>Data_Table[[#This Row],[Shipping Date]]-Data_Table[[#This Row],[Order Date]]</f>
        <v>29</v>
      </c>
      <c r="S1216" s="10">
        <v>3.4</v>
      </c>
      <c r="T1216" s="10">
        <v>5.4</v>
      </c>
      <c r="U1216" s="10">
        <v>2</v>
      </c>
      <c r="V1216">
        <v>25</v>
      </c>
      <c r="W1216" s="5">
        <v>85</v>
      </c>
      <c r="X1216" s="3">
        <v>0.09</v>
      </c>
      <c r="Y1216" s="5">
        <v>7.65</v>
      </c>
      <c r="Z1216" s="5">
        <v>77.349999999999994</v>
      </c>
      <c r="AA1216" s="5">
        <v>7.78</v>
      </c>
      <c r="AB1216" s="5">
        <v>85.13</v>
      </c>
    </row>
    <row r="1217" spans="1:28">
      <c r="A1217" t="s">
        <v>2629</v>
      </c>
      <c r="B1217" s="1">
        <v>43641</v>
      </c>
      <c r="C1217" s="6">
        <f t="shared" si="54"/>
        <v>2019</v>
      </c>
      <c r="D1217" s="9" t="str">
        <f t="shared" si="55"/>
        <v>Q2</v>
      </c>
      <c r="E1217" s="7">
        <f t="shared" si="56"/>
        <v>6</v>
      </c>
      <c r="F1217" t="s">
        <v>2630</v>
      </c>
      <c r="G1217" t="s">
        <v>853</v>
      </c>
      <c r="H1217" t="s">
        <v>39</v>
      </c>
      <c r="I1217" t="s">
        <v>39</v>
      </c>
      <c r="J1217" t="s">
        <v>107</v>
      </c>
      <c r="K1217" t="s">
        <v>30</v>
      </c>
      <c r="L1217" t="s">
        <v>176</v>
      </c>
      <c r="M1217" t="s">
        <v>155</v>
      </c>
      <c r="N1217" t="s">
        <v>50</v>
      </c>
      <c r="O1217" t="s">
        <v>51</v>
      </c>
      <c r="P1217" t="s">
        <v>35</v>
      </c>
      <c r="Q1217" s="1">
        <v>43681</v>
      </c>
      <c r="R1217" s="6">
        <f>Data_Table[[#This Row],[Shipping Date]]-Data_Table[[#This Row],[Order Date]]</f>
        <v>40</v>
      </c>
      <c r="S1217" s="10">
        <v>11.11</v>
      </c>
      <c r="T1217" s="10">
        <v>19.84</v>
      </c>
      <c r="U1217" s="10">
        <v>8.73</v>
      </c>
      <c r="V1217">
        <v>26</v>
      </c>
      <c r="W1217" s="5">
        <v>288.86</v>
      </c>
      <c r="X1217" s="3">
        <v>7.0000000000000007E-2</v>
      </c>
      <c r="Y1217" s="5">
        <v>20.22</v>
      </c>
      <c r="Z1217" s="5">
        <v>268.64</v>
      </c>
      <c r="AA1217" s="5">
        <v>4.0999999999999996</v>
      </c>
      <c r="AB1217" s="5">
        <v>272.74</v>
      </c>
    </row>
    <row r="1218" spans="1:28">
      <c r="A1218" t="s">
        <v>2631</v>
      </c>
      <c r="B1218" s="1">
        <v>43642</v>
      </c>
      <c r="C1218" s="6">
        <f t="shared" si="54"/>
        <v>2019</v>
      </c>
      <c r="D1218" s="9" t="str">
        <f t="shared" si="55"/>
        <v>Q2</v>
      </c>
      <c r="E1218" s="7">
        <f t="shared" si="56"/>
        <v>6</v>
      </c>
      <c r="F1218" t="s">
        <v>2632</v>
      </c>
      <c r="G1218" t="s">
        <v>856</v>
      </c>
      <c r="H1218" t="s">
        <v>45</v>
      </c>
      <c r="I1218" t="s">
        <v>45</v>
      </c>
      <c r="J1218" t="s">
        <v>29</v>
      </c>
      <c r="K1218" t="s">
        <v>167</v>
      </c>
      <c r="L1218" t="s">
        <v>73</v>
      </c>
      <c r="M1218" t="s">
        <v>159</v>
      </c>
      <c r="N1218" t="s">
        <v>57</v>
      </c>
      <c r="O1218" t="s">
        <v>58</v>
      </c>
      <c r="P1218" t="s">
        <v>35</v>
      </c>
      <c r="Q1218" s="1">
        <v>43667</v>
      </c>
      <c r="R1218" s="6">
        <f>Data_Table[[#This Row],[Shipping Date]]-Data_Table[[#This Row],[Order Date]]</f>
        <v>25</v>
      </c>
      <c r="S1218" s="10">
        <v>1.82</v>
      </c>
      <c r="T1218" s="10">
        <v>2.98</v>
      </c>
      <c r="U1218" s="10">
        <v>1.1599999999999999</v>
      </c>
      <c r="V1218">
        <v>3</v>
      </c>
      <c r="W1218" s="5">
        <v>5.46</v>
      </c>
      <c r="X1218" s="3">
        <v>0.09</v>
      </c>
      <c r="Y1218" s="5">
        <v>0.49</v>
      </c>
      <c r="Z1218" s="5">
        <v>4.97</v>
      </c>
      <c r="AA1218" s="5">
        <v>1.58</v>
      </c>
      <c r="AB1218" s="5">
        <v>6.55</v>
      </c>
    </row>
    <row r="1219" spans="1:28">
      <c r="A1219" t="s">
        <v>2633</v>
      </c>
      <c r="B1219" s="1">
        <v>43645</v>
      </c>
      <c r="C1219" s="6">
        <f t="shared" si="54"/>
        <v>2019</v>
      </c>
      <c r="D1219" s="9" t="str">
        <f t="shared" si="55"/>
        <v>Q2</v>
      </c>
      <c r="E1219" s="7">
        <f t="shared" si="56"/>
        <v>6</v>
      </c>
      <c r="F1219" t="s">
        <v>2634</v>
      </c>
      <c r="G1219" t="s">
        <v>859</v>
      </c>
      <c r="H1219" t="s">
        <v>27</v>
      </c>
      <c r="I1219" t="s">
        <v>28</v>
      </c>
      <c r="J1219" t="s">
        <v>107</v>
      </c>
      <c r="K1219" t="s">
        <v>90</v>
      </c>
      <c r="L1219" t="s">
        <v>31</v>
      </c>
      <c r="M1219" t="s">
        <v>163</v>
      </c>
      <c r="N1219" t="s">
        <v>33</v>
      </c>
      <c r="O1219" t="s">
        <v>34</v>
      </c>
      <c r="P1219" t="s">
        <v>35</v>
      </c>
      <c r="Q1219" s="1">
        <v>43700</v>
      </c>
      <c r="R1219" s="6">
        <f>Data_Table[[#This Row],[Shipping Date]]-Data_Table[[#This Row],[Order Date]]</f>
        <v>55</v>
      </c>
      <c r="S1219" s="10">
        <v>1.33</v>
      </c>
      <c r="T1219" s="10">
        <v>2.08</v>
      </c>
      <c r="U1219" s="10">
        <v>0.75</v>
      </c>
      <c r="V1219">
        <v>44</v>
      </c>
      <c r="W1219" s="5">
        <v>58.52</v>
      </c>
      <c r="X1219" s="3">
        <v>0.04</v>
      </c>
      <c r="Y1219" s="5">
        <v>2.34</v>
      </c>
      <c r="Z1219" s="5">
        <v>56.18</v>
      </c>
      <c r="AA1219" s="5">
        <v>1.49</v>
      </c>
      <c r="AB1219" s="5">
        <v>57.67</v>
      </c>
    </row>
    <row r="1220" spans="1:28">
      <c r="A1220" t="s">
        <v>2635</v>
      </c>
      <c r="B1220" s="1">
        <v>43645</v>
      </c>
      <c r="C1220" s="6">
        <f t="shared" si="54"/>
        <v>2019</v>
      </c>
      <c r="D1220" s="9" t="str">
        <f t="shared" si="55"/>
        <v>Q2</v>
      </c>
      <c r="E1220" s="7">
        <f t="shared" si="56"/>
        <v>6</v>
      </c>
      <c r="F1220" t="s">
        <v>2186</v>
      </c>
      <c r="G1220" t="s">
        <v>862</v>
      </c>
      <c r="H1220" t="s">
        <v>27</v>
      </c>
      <c r="I1220" t="s">
        <v>28</v>
      </c>
      <c r="J1220" t="s">
        <v>46</v>
      </c>
      <c r="K1220" t="s">
        <v>433</v>
      </c>
      <c r="L1220" t="s">
        <v>31</v>
      </c>
      <c r="M1220" t="s">
        <v>168</v>
      </c>
      <c r="N1220" t="s">
        <v>57</v>
      </c>
      <c r="O1220" t="s">
        <v>34</v>
      </c>
      <c r="P1220" t="s">
        <v>35</v>
      </c>
      <c r="Q1220" s="1">
        <v>43656</v>
      </c>
      <c r="R1220" s="6">
        <f>Data_Table[[#This Row],[Shipping Date]]-Data_Table[[#This Row],[Order Date]]</f>
        <v>11</v>
      </c>
      <c r="S1220" s="10">
        <v>7.92</v>
      </c>
      <c r="T1220" s="10">
        <v>12.99</v>
      </c>
      <c r="U1220" s="10">
        <v>5.07</v>
      </c>
      <c r="V1220">
        <v>49</v>
      </c>
      <c r="W1220" s="5">
        <v>388.08</v>
      </c>
      <c r="X1220" s="3">
        <v>7.0000000000000007E-2</v>
      </c>
      <c r="Y1220" s="5">
        <v>27.17</v>
      </c>
      <c r="Z1220" s="5">
        <v>360.91</v>
      </c>
      <c r="AA1220" s="5">
        <v>9.44</v>
      </c>
      <c r="AB1220" s="5">
        <v>370.35</v>
      </c>
    </row>
    <row r="1221" spans="1:28">
      <c r="A1221" t="s">
        <v>2636</v>
      </c>
      <c r="B1221" s="1">
        <v>43646</v>
      </c>
      <c r="C1221" s="6">
        <f t="shared" ref="C1221:C1284" si="57">YEAR(B1221)</f>
        <v>2019</v>
      </c>
      <c r="D1221" s="9" t="str">
        <f t="shared" ref="D1221:D1284" si="58">"Q"&amp;ROUNDUP(MONTH(B1221)/3,0)</f>
        <v>Q2</v>
      </c>
      <c r="E1221" s="7">
        <f t="shared" ref="E1221:E1284" si="59">MONTH(B1221)</f>
        <v>6</v>
      </c>
      <c r="F1221" t="s">
        <v>2637</v>
      </c>
      <c r="G1221" t="s">
        <v>865</v>
      </c>
      <c r="H1221" t="s">
        <v>39</v>
      </c>
      <c r="I1221" t="s">
        <v>39</v>
      </c>
      <c r="J1221" t="s">
        <v>46</v>
      </c>
      <c r="K1221" t="s">
        <v>66</v>
      </c>
      <c r="L1221" t="s">
        <v>48</v>
      </c>
      <c r="M1221" t="s">
        <v>172</v>
      </c>
      <c r="N1221" t="s">
        <v>33</v>
      </c>
      <c r="O1221" t="s">
        <v>34</v>
      </c>
      <c r="P1221" t="s">
        <v>35</v>
      </c>
      <c r="Q1221" s="1">
        <v>43690</v>
      </c>
      <c r="R1221" s="6">
        <f>Data_Table[[#This Row],[Shipping Date]]-Data_Table[[#This Row],[Order Date]]</f>
        <v>44</v>
      </c>
      <c r="S1221" s="10">
        <v>6.39</v>
      </c>
      <c r="T1221" s="10">
        <v>19.98</v>
      </c>
      <c r="U1221" s="10">
        <v>13.59</v>
      </c>
      <c r="V1221">
        <v>19</v>
      </c>
      <c r="W1221" s="5">
        <v>121.41</v>
      </c>
      <c r="X1221" s="3">
        <v>0.08</v>
      </c>
      <c r="Y1221" s="5">
        <v>9.7100000000000009</v>
      </c>
      <c r="Z1221" s="5">
        <v>111.7</v>
      </c>
      <c r="AA1221" s="5">
        <v>4</v>
      </c>
      <c r="AB1221" s="5">
        <v>115.7</v>
      </c>
    </row>
    <row r="1222" spans="1:28">
      <c r="A1222" t="s">
        <v>2638</v>
      </c>
      <c r="B1222" s="1">
        <v>43648</v>
      </c>
      <c r="C1222" s="6">
        <f t="shared" si="57"/>
        <v>2019</v>
      </c>
      <c r="D1222" s="9" t="str">
        <f t="shared" si="58"/>
        <v>Q3</v>
      </c>
      <c r="E1222" s="7">
        <f t="shared" si="59"/>
        <v>7</v>
      </c>
      <c r="F1222" t="s">
        <v>2639</v>
      </c>
      <c r="G1222" t="s">
        <v>868</v>
      </c>
      <c r="H1222" t="s">
        <v>45</v>
      </c>
      <c r="I1222" t="s">
        <v>45</v>
      </c>
      <c r="J1222" t="s">
        <v>72</v>
      </c>
      <c r="K1222" t="s">
        <v>47</v>
      </c>
      <c r="L1222" t="s">
        <v>176</v>
      </c>
      <c r="M1222" t="s">
        <v>177</v>
      </c>
      <c r="N1222" t="s">
        <v>50</v>
      </c>
      <c r="O1222" t="s">
        <v>58</v>
      </c>
      <c r="P1222" t="s">
        <v>52</v>
      </c>
      <c r="Q1222" s="1">
        <v>43692</v>
      </c>
      <c r="R1222" s="6">
        <f>Data_Table[[#This Row],[Shipping Date]]-Data_Table[[#This Row],[Order Date]]</f>
        <v>44</v>
      </c>
      <c r="S1222" s="10">
        <v>1.87</v>
      </c>
      <c r="T1222" s="10">
        <v>8.1199999999999992</v>
      </c>
      <c r="U1222" s="10">
        <v>6.25</v>
      </c>
      <c r="V1222">
        <v>32</v>
      </c>
      <c r="W1222" s="5">
        <v>59.84</v>
      </c>
      <c r="X1222" s="3">
        <v>0.08</v>
      </c>
      <c r="Y1222" s="5">
        <v>4.79</v>
      </c>
      <c r="Z1222" s="5">
        <v>55.05</v>
      </c>
      <c r="AA1222" s="5">
        <v>2.83</v>
      </c>
      <c r="AB1222" s="5">
        <v>57.88</v>
      </c>
    </row>
    <row r="1223" spans="1:28">
      <c r="A1223" t="s">
        <v>2640</v>
      </c>
      <c r="B1223" s="1">
        <v>43649</v>
      </c>
      <c r="C1223" s="6">
        <f t="shared" si="57"/>
        <v>2019</v>
      </c>
      <c r="D1223" s="9" t="str">
        <f t="shared" si="58"/>
        <v>Q3</v>
      </c>
      <c r="E1223" s="7">
        <f t="shared" si="59"/>
        <v>7</v>
      </c>
      <c r="F1223" t="s">
        <v>2641</v>
      </c>
      <c r="G1223" t="s">
        <v>871</v>
      </c>
      <c r="H1223" t="s">
        <v>27</v>
      </c>
      <c r="I1223" t="s">
        <v>28</v>
      </c>
      <c r="J1223" t="s">
        <v>107</v>
      </c>
      <c r="K1223" t="s">
        <v>62</v>
      </c>
      <c r="L1223" t="s">
        <v>176</v>
      </c>
      <c r="M1223" t="s">
        <v>182</v>
      </c>
      <c r="N1223" t="s">
        <v>57</v>
      </c>
      <c r="O1223" t="s">
        <v>58</v>
      </c>
      <c r="P1223" t="s">
        <v>35</v>
      </c>
      <c r="Q1223" s="1">
        <v>43689</v>
      </c>
      <c r="R1223" s="6">
        <f>Data_Table[[#This Row],[Shipping Date]]-Data_Table[[#This Row],[Order Date]]</f>
        <v>40</v>
      </c>
      <c r="S1223" s="10">
        <v>1.98</v>
      </c>
      <c r="T1223" s="10">
        <v>3.15</v>
      </c>
      <c r="U1223" s="10">
        <v>1.17</v>
      </c>
      <c r="V1223">
        <v>23</v>
      </c>
      <c r="W1223" s="5">
        <v>45.54</v>
      </c>
      <c r="X1223" s="3">
        <v>0.01</v>
      </c>
      <c r="Y1223" s="5">
        <v>0.46</v>
      </c>
      <c r="Z1223" s="5">
        <v>45.08</v>
      </c>
      <c r="AA1223" s="5">
        <v>0.49</v>
      </c>
      <c r="AB1223" s="5">
        <v>45.57</v>
      </c>
    </row>
    <row r="1224" spans="1:28">
      <c r="A1224" t="s">
        <v>2642</v>
      </c>
      <c r="B1224" s="1">
        <v>43649</v>
      </c>
      <c r="C1224" s="6">
        <f t="shared" si="57"/>
        <v>2019</v>
      </c>
      <c r="D1224" s="9" t="str">
        <f t="shared" si="58"/>
        <v>Q3</v>
      </c>
      <c r="E1224" s="7">
        <f t="shared" si="59"/>
        <v>7</v>
      </c>
      <c r="F1224" t="s">
        <v>2643</v>
      </c>
      <c r="G1224" t="s">
        <v>874</v>
      </c>
      <c r="H1224" t="s">
        <v>39</v>
      </c>
      <c r="I1224" t="s">
        <v>39</v>
      </c>
      <c r="J1224" t="s">
        <v>29</v>
      </c>
      <c r="K1224" t="s">
        <v>30</v>
      </c>
      <c r="L1224" t="s">
        <v>31</v>
      </c>
      <c r="M1224" t="s">
        <v>186</v>
      </c>
      <c r="N1224" t="s">
        <v>33</v>
      </c>
      <c r="O1224" t="s">
        <v>41</v>
      </c>
      <c r="P1224" t="s">
        <v>35</v>
      </c>
      <c r="Q1224" s="1">
        <v>43677</v>
      </c>
      <c r="R1224" s="6">
        <f>Data_Table[[#This Row],[Shipping Date]]-Data_Table[[#This Row],[Order Date]]</f>
        <v>28</v>
      </c>
      <c r="S1224" s="10">
        <v>16.850000000000001</v>
      </c>
      <c r="T1224" s="10">
        <v>27.18</v>
      </c>
      <c r="U1224" s="10">
        <v>10.33</v>
      </c>
      <c r="V1224">
        <v>34</v>
      </c>
      <c r="W1224" s="5">
        <v>572.9</v>
      </c>
      <c r="X1224" s="3">
        <v>0.1</v>
      </c>
      <c r="Y1224" s="5">
        <v>57.29</v>
      </c>
      <c r="Z1224" s="5">
        <v>515.61</v>
      </c>
      <c r="AA1224" s="5">
        <v>8.23</v>
      </c>
      <c r="AB1224" s="5">
        <v>523.84</v>
      </c>
    </row>
    <row r="1225" spans="1:28">
      <c r="A1225" t="s">
        <v>2644</v>
      </c>
      <c r="B1225" s="1">
        <v>43650</v>
      </c>
      <c r="C1225" s="6">
        <f t="shared" si="57"/>
        <v>2019</v>
      </c>
      <c r="D1225" s="9" t="str">
        <f t="shared" si="58"/>
        <v>Q3</v>
      </c>
      <c r="E1225" s="7">
        <f t="shared" si="59"/>
        <v>7</v>
      </c>
      <c r="F1225" t="s">
        <v>2645</v>
      </c>
      <c r="G1225" t="s">
        <v>877</v>
      </c>
      <c r="H1225" t="s">
        <v>45</v>
      </c>
      <c r="I1225" t="s">
        <v>45</v>
      </c>
      <c r="J1225" t="s">
        <v>46</v>
      </c>
      <c r="K1225" t="s">
        <v>62</v>
      </c>
      <c r="L1225" t="s">
        <v>73</v>
      </c>
      <c r="M1225" t="s">
        <v>190</v>
      </c>
      <c r="N1225" t="s">
        <v>33</v>
      </c>
      <c r="O1225" t="s">
        <v>34</v>
      </c>
      <c r="P1225" t="s">
        <v>35</v>
      </c>
      <c r="Q1225" s="1">
        <v>43699</v>
      </c>
      <c r="R1225" s="6">
        <f>Data_Table[[#This Row],[Shipping Date]]-Data_Table[[#This Row],[Order Date]]</f>
        <v>49</v>
      </c>
      <c r="S1225" s="10">
        <v>1.6</v>
      </c>
      <c r="T1225" s="10">
        <v>2.62</v>
      </c>
      <c r="U1225" s="10">
        <v>1.02</v>
      </c>
      <c r="V1225">
        <v>21</v>
      </c>
      <c r="W1225" s="5">
        <v>33.6</v>
      </c>
      <c r="X1225" s="3">
        <v>0.05</v>
      </c>
      <c r="Y1225" s="5">
        <v>1.68</v>
      </c>
      <c r="Z1225" s="5">
        <v>31.92</v>
      </c>
      <c r="AA1225" s="5">
        <v>0.8</v>
      </c>
      <c r="AB1225" s="5">
        <v>32.72</v>
      </c>
    </row>
    <row r="1226" spans="1:28">
      <c r="A1226" t="s">
        <v>2646</v>
      </c>
      <c r="B1226" s="1">
        <v>43652</v>
      </c>
      <c r="C1226" s="6">
        <f t="shared" si="57"/>
        <v>2019</v>
      </c>
      <c r="D1226" s="9" t="str">
        <f t="shared" si="58"/>
        <v>Q3</v>
      </c>
      <c r="E1226" s="7">
        <f t="shared" si="59"/>
        <v>7</v>
      </c>
      <c r="F1226" t="s">
        <v>2647</v>
      </c>
      <c r="G1226" t="s">
        <v>880</v>
      </c>
      <c r="H1226" t="s">
        <v>27</v>
      </c>
      <c r="I1226" t="s">
        <v>28</v>
      </c>
      <c r="J1226" t="s">
        <v>46</v>
      </c>
      <c r="K1226" t="s">
        <v>416</v>
      </c>
      <c r="L1226" t="s">
        <v>31</v>
      </c>
      <c r="M1226" t="s">
        <v>194</v>
      </c>
      <c r="N1226" t="s">
        <v>50</v>
      </c>
      <c r="O1226" t="s">
        <v>41</v>
      </c>
      <c r="P1226" t="s">
        <v>35</v>
      </c>
      <c r="Q1226" s="1">
        <v>43653</v>
      </c>
      <c r="R1226" s="6">
        <f>Data_Table[[#This Row],[Shipping Date]]-Data_Table[[#This Row],[Order Date]]</f>
        <v>1</v>
      </c>
      <c r="S1226" s="10">
        <v>21.56</v>
      </c>
      <c r="T1226" s="10">
        <v>35.94</v>
      </c>
      <c r="U1226" s="10">
        <v>14.38</v>
      </c>
      <c r="V1226">
        <v>28</v>
      </c>
      <c r="W1226" s="5">
        <v>603.67999999999995</v>
      </c>
      <c r="X1226" s="3">
        <v>0.01</v>
      </c>
      <c r="Y1226" s="5">
        <v>6.04</v>
      </c>
      <c r="Z1226" s="5">
        <v>597.64</v>
      </c>
      <c r="AA1226" s="5">
        <v>6.66</v>
      </c>
      <c r="AB1226" s="5">
        <v>604.29999999999995</v>
      </c>
    </row>
    <row r="1227" spans="1:28">
      <c r="A1227" t="s">
        <v>2648</v>
      </c>
      <c r="B1227" s="1">
        <v>43656</v>
      </c>
      <c r="C1227" s="6">
        <f t="shared" si="57"/>
        <v>2019</v>
      </c>
      <c r="D1227" s="9" t="str">
        <f t="shared" si="58"/>
        <v>Q3</v>
      </c>
      <c r="E1227" s="7">
        <f t="shared" si="59"/>
        <v>7</v>
      </c>
      <c r="F1227" t="s">
        <v>2649</v>
      </c>
      <c r="G1227" t="s">
        <v>883</v>
      </c>
      <c r="H1227" t="s">
        <v>39</v>
      </c>
      <c r="I1227" t="s">
        <v>39</v>
      </c>
      <c r="J1227" t="s">
        <v>29</v>
      </c>
      <c r="K1227" t="s">
        <v>416</v>
      </c>
      <c r="L1227" t="s">
        <v>73</v>
      </c>
      <c r="M1227" t="s">
        <v>198</v>
      </c>
      <c r="N1227" t="s">
        <v>33</v>
      </c>
      <c r="O1227" t="s">
        <v>58</v>
      </c>
      <c r="P1227" t="s">
        <v>35</v>
      </c>
      <c r="Q1227" s="1">
        <v>43711</v>
      </c>
      <c r="R1227" s="6">
        <f>Data_Table[[#This Row],[Shipping Date]]-Data_Table[[#This Row],[Order Date]]</f>
        <v>55</v>
      </c>
      <c r="S1227" s="10">
        <v>2.74</v>
      </c>
      <c r="T1227" s="10">
        <v>4.49</v>
      </c>
      <c r="U1227" s="10">
        <v>1.75</v>
      </c>
      <c r="V1227">
        <v>11</v>
      </c>
      <c r="W1227" s="5">
        <v>30.14</v>
      </c>
      <c r="X1227" s="3">
        <v>0.08</v>
      </c>
      <c r="Y1227" s="5">
        <v>2.41</v>
      </c>
      <c r="Z1227" s="5">
        <v>27.73</v>
      </c>
      <c r="AA1227" s="5">
        <v>1.49</v>
      </c>
      <c r="AB1227" s="5">
        <v>29.22</v>
      </c>
    </row>
    <row r="1228" spans="1:28">
      <c r="A1228" t="s">
        <v>2650</v>
      </c>
      <c r="B1228" s="1">
        <v>43656</v>
      </c>
      <c r="C1228" s="6">
        <f t="shared" si="57"/>
        <v>2019</v>
      </c>
      <c r="D1228" s="9" t="str">
        <f t="shared" si="58"/>
        <v>Q3</v>
      </c>
      <c r="E1228" s="7">
        <f t="shared" si="59"/>
        <v>7</v>
      </c>
      <c r="F1228" t="s">
        <v>2651</v>
      </c>
      <c r="G1228" t="s">
        <v>886</v>
      </c>
      <c r="H1228" t="s">
        <v>45</v>
      </c>
      <c r="I1228" t="s">
        <v>45</v>
      </c>
      <c r="J1228" t="s">
        <v>29</v>
      </c>
      <c r="K1228" t="s">
        <v>62</v>
      </c>
      <c r="L1228" t="s">
        <v>31</v>
      </c>
      <c r="M1228" t="s">
        <v>202</v>
      </c>
      <c r="N1228" t="s">
        <v>33</v>
      </c>
      <c r="O1228" t="s">
        <v>58</v>
      </c>
      <c r="P1228" t="s">
        <v>35</v>
      </c>
      <c r="Q1228" s="1">
        <v>43688</v>
      </c>
      <c r="R1228" s="6">
        <f>Data_Table[[#This Row],[Shipping Date]]-Data_Table[[#This Row],[Order Date]]</f>
        <v>32</v>
      </c>
      <c r="S1228" s="10">
        <v>4.37</v>
      </c>
      <c r="T1228" s="10">
        <v>9.11</v>
      </c>
      <c r="U1228" s="10">
        <v>4.74</v>
      </c>
      <c r="V1228">
        <v>6</v>
      </c>
      <c r="W1228" s="5">
        <v>26.22</v>
      </c>
      <c r="X1228" s="3">
        <v>0.04</v>
      </c>
      <c r="Y1228" s="5">
        <v>1.05</v>
      </c>
      <c r="Z1228" s="5">
        <v>25.17</v>
      </c>
      <c r="AA1228" s="5">
        <v>2.25</v>
      </c>
      <c r="AB1228" s="5">
        <v>27.42</v>
      </c>
    </row>
    <row r="1229" spans="1:28">
      <c r="A1229" t="s">
        <v>2652</v>
      </c>
      <c r="B1229" s="1">
        <v>43662</v>
      </c>
      <c r="C1229" s="6">
        <f t="shared" si="57"/>
        <v>2019</v>
      </c>
      <c r="D1229" s="9" t="str">
        <f t="shared" si="58"/>
        <v>Q3</v>
      </c>
      <c r="E1229" s="7">
        <f t="shared" si="59"/>
        <v>7</v>
      </c>
      <c r="F1229" t="s">
        <v>2653</v>
      </c>
      <c r="G1229" t="s">
        <v>889</v>
      </c>
      <c r="H1229" t="s">
        <v>27</v>
      </c>
      <c r="I1229" t="s">
        <v>28</v>
      </c>
      <c r="J1229" t="s">
        <v>107</v>
      </c>
      <c r="K1229" t="s">
        <v>150</v>
      </c>
      <c r="L1229" t="s">
        <v>73</v>
      </c>
      <c r="M1229" t="s">
        <v>206</v>
      </c>
      <c r="N1229" t="s">
        <v>50</v>
      </c>
      <c r="O1229" t="s">
        <v>51</v>
      </c>
      <c r="P1229" t="s">
        <v>35</v>
      </c>
      <c r="Q1229" s="1">
        <v>43704</v>
      </c>
      <c r="R1229" s="6">
        <f>Data_Table[[#This Row],[Shipping Date]]-Data_Table[[#This Row],[Order Date]]</f>
        <v>42</v>
      </c>
      <c r="S1229" s="10">
        <v>0.24</v>
      </c>
      <c r="T1229" s="10">
        <v>1.26</v>
      </c>
      <c r="U1229" s="10">
        <v>1.02</v>
      </c>
      <c r="V1229">
        <v>10</v>
      </c>
      <c r="W1229" s="5">
        <v>2.4</v>
      </c>
      <c r="X1229" s="3">
        <v>0.1</v>
      </c>
      <c r="Y1229" s="5">
        <v>0.24</v>
      </c>
      <c r="Z1229" s="5">
        <v>2.16</v>
      </c>
      <c r="AA1229" s="5">
        <v>0.7</v>
      </c>
      <c r="AB1229" s="5">
        <v>2.86</v>
      </c>
    </row>
    <row r="1230" spans="1:28">
      <c r="A1230" t="s">
        <v>2654</v>
      </c>
      <c r="B1230" s="1">
        <v>43662</v>
      </c>
      <c r="C1230" s="6">
        <f t="shared" si="57"/>
        <v>2019</v>
      </c>
      <c r="D1230" s="9" t="str">
        <f t="shared" si="58"/>
        <v>Q3</v>
      </c>
      <c r="E1230" s="7">
        <f t="shared" si="59"/>
        <v>7</v>
      </c>
      <c r="F1230" t="s">
        <v>2655</v>
      </c>
      <c r="G1230" t="s">
        <v>892</v>
      </c>
      <c r="H1230" t="s">
        <v>39</v>
      </c>
      <c r="I1230" t="s">
        <v>39</v>
      </c>
      <c r="J1230" t="s">
        <v>29</v>
      </c>
      <c r="K1230" t="s">
        <v>62</v>
      </c>
      <c r="L1230" t="s">
        <v>176</v>
      </c>
      <c r="M1230" t="s">
        <v>210</v>
      </c>
      <c r="N1230" t="s">
        <v>57</v>
      </c>
      <c r="O1230" t="s">
        <v>58</v>
      </c>
      <c r="P1230" t="s">
        <v>35</v>
      </c>
      <c r="Q1230" s="1">
        <v>43715</v>
      </c>
      <c r="R1230" s="6">
        <f>Data_Table[[#This Row],[Shipping Date]]-Data_Table[[#This Row],[Order Date]]</f>
        <v>53</v>
      </c>
      <c r="S1230" s="10">
        <v>2.9</v>
      </c>
      <c r="T1230" s="10">
        <v>4.76</v>
      </c>
      <c r="U1230" s="10">
        <v>1.86</v>
      </c>
      <c r="V1230">
        <v>13</v>
      </c>
      <c r="W1230" s="5">
        <v>37.700000000000003</v>
      </c>
      <c r="X1230" s="3">
        <v>7.0000000000000007E-2</v>
      </c>
      <c r="Y1230" s="5">
        <v>2.64</v>
      </c>
      <c r="Z1230" s="5">
        <v>35.06</v>
      </c>
      <c r="AA1230" s="5">
        <v>0.88</v>
      </c>
      <c r="AB1230" s="5">
        <v>35.94</v>
      </c>
    </row>
    <row r="1231" spans="1:28">
      <c r="A1231" t="s">
        <v>2656</v>
      </c>
      <c r="B1231" s="1">
        <v>43663</v>
      </c>
      <c r="C1231" s="6">
        <f t="shared" si="57"/>
        <v>2019</v>
      </c>
      <c r="D1231" s="9" t="str">
        <f t="shared" si="58"/>
        <v>Q3</v>
      </c>
      <c r="E1231" s="7">
        <f t="shared" si="59"/>
        <v>7</v>
      </c>
      <c r="F1231" t="s">
        <v>2657</v>
      </c>
      <c r="G1231" t="s">
        <v>895</v>
      </c>
      <c r="H1231" t="s">
        <v>45</v>
      </c>
      <c r="I1231" t="s">
        <v>45</v>
      </c>
      <c r="J1231" t="s">
        <v>72</v>
      </c>
      <c r="K1231" t="s">
        <v>90</v>
      </c>
      <c r="L1231" t="s">
        <v>48</v>
      </c>
      <c r="M1231" t="s">
        <v>214</v>
      </c>
      <c r="N1231" t="s">
        <v>50</v>
      </c>
      <c r="O1231" t="s">
        <v>34</v>
      </c>
      <c r="P1231" t="s">
        <v>52</v>
      </c>
      <c r="Q1231" s="1">
        <v>43721</v>
      </c>
      <c r="R1231" s="6">
        <f>Data_Table[[#This Row],[Shipping Date]]-Data_Table[[#This Row],[Order Date]]</f>
        <v>58</v>
      </c>
      <c r="S1231" s="10">
        <v>54.52</v>
      </c>
      <c r="T1231" s="10">
        <v>100.97</v>
      </c>
      <c r="U1231" s="10">
        <v>46.45</v>
      </c>
      <c r="V1231">
        <v>35</v>
      </c>
      <c r="W1231" s="5">
        <v>1908.2</v>
      </c>
      <c r="X1231" s="3">
        <v>0.05</v>
      </c>
      <c r="Y1231" s="5">
        <v>95.41</v>
      </c>
      <c r="Z1231" s="5">
        <v>1812.79</v>
      </c>
      <c r="AA1231" s="5">
        <v>7.18</v>
      </c>
      <c r="AB1231" s="5">
        <v>1819.97</v>
      </c>
    </row>
    <row r="1232" spans="1:28">
      <c r="A1232" t="s">
        <v>2658</v>
      </c>
      <c r="B1232" s="1">
        <v>43664</v>
      </c>
      <c r="C1232" s="6">
        <f t="shared" si="57"/>
        <v>2019</v>
      </c>
      <c r="D1232" s="9" t="str">
        <f t="shared" si="58"/>
        <v>Q3</v>
      </c>
      <c r="E1232" s="7">
        <f t="shared" si="59"/>
        <v>7</v>
      </c>
      <c r="F1232" t="s">
        <v>2659</v>
      </c>
      <c r="G1232" t="s">
        <v>38</v>
      </c>
      <c r="H1232" t="s">
        <v>27</v>
      </c>
      <c r="I1232" t="s">
        <v>28</v>
      </c>
      <c r="J1232" t="s">
        <v>107</v>
      </c>
      <c r="K1232" t="s">
        <v>90</v>
      </c>
      <c r="L1232" t="s">
        <v>73</v>
      </c>
      <c r="M1232" t="s">
        <v>218</v>
      </c>
      <c r="N1232" t="s">
        <v>57</v>
      </c>
      <c r="O1232" t="s">
        <v>34</v>
      </c>
      <c r="P1232" t="s">
        <v>52</v>
      </c>
      <c r="Q1232" s="1">
        <v>43682</v>
      </c>
      <c r="R1232" s="6">
        <f>Data_Table[[#This Row],[Shipping Date]]-Data_Table[[#This Row],[Order Date]]</f>
        <v>18</v>
      </c>
      <c r="S1232" s="10">
        <v>3.42</v>
      </c>
      <c r="T1232" s="10">
        <v>8.34</v>
      </c>
      <c r="U1232" s="10">
        <v>4.92</v>
      </c>
      <c r="V1232">
        <v>15</v>
      </c>
      <c r="W1232" s="5">
        <v>51.3</v>
      </c>
      <c r="X1232" s="3">
        <v>0</v>
      </c>
      <c r="Y1232" s="5">
        <v>0</v>
      </c>
      <c r="Z1232" s="5">
        <v>51.3</v>
      </c>
      <c r="AA1232" s="5">
        <v>2.64</v>
      </c>
      <c r="AB1232" s="5">
        <v>53.94</v>
      </c>
    </row>
    <row r="1233" spans="1:28">
      <c r="A1233" t="s">
        <v>2660</v>
      </c>
      <c r="B1233" s="1">
        <v>43666</v>
      </c>
      <c r="C1233" s="6">
        <f t="shared" si="57"/>
        <v>2019</v>
      </c>
      <c r="D1233" s="9" t="str">
        <f t="shared" si="58"/>
        <v>Q3</v>
      </c>
      <c r="E1233" s="7">
        <f t="shared" si="59"/>
        <v>7</v>
      </c>
      <c r="F1233" t="s">
        <v>2661</v>
      </c>
      <c r="G1233" t="s">
        <v>44</v>
      </c>
      <c r="H1233" t="s">
        <v>39</v>
      </c>
      <c r="I1233" t="s">
        <v>39</v>
      </c>
      <c r="J1233" t="s">
        <v>46</v>
      </c>
      <c r="K1233" t="s">
        <v>62</v>
      </c>
      <c r="L1233" t="s">
        <v>73</v>
      </c>
      <c r="M1233" t="s">
        <v>222</v>
      </c>
      <c r="N1233" t="s">
        <v>33</v>
      </c>
      <c r="O1233" t="s">
        <v>34</v>
      </c>
      <c r="P1233" t="s">
        <v>52</v>
      </c>
      <c r="Q1233" s="1">
        <v>43694</v>
      </c>
      <c r="R1233" s="6">
        <f>Data_Table[[#This Row],[Shipping Date]]-Data_Table[[#This Row],[Order Date]]</f>
        <v>28</v>
      </c>
      <c r="S1233" s="10">
        <v>5.33</v>
      </c>
      <c r="T1233" s="10">
        <v>8.6</v>
      </c>
      <c r="U1233" s="10">
        <v>3.27</v>
      </c>
      <c r="V1233">
        <v>23</v>
      </c>
      <c r="W1233" s="5">
        <v>122.59</v>
      </c>
      <c r="X1233" s="3">
        <v>0.02</v>
      </c>
      <c r="Y1233" s="5">
        <v>2.4500000000000002</v>
      </c>
      <c r="Z1233" s="5">
        <v>120.14</v>
      </c>
      <c r="AA1233" s="5">
        <v>6.19</v>
      </c>
      <c r="AB1233" s="5">
        <v>126.33</v>
      </c>
    </row>
    <row r="1234" spans="1:28">
      <c r="A1234" t="s">
        <v>2662</v>
      </c>
      <c r="B1234" s="1">
        <v>43667</v>
      </c>
      <c r="C1234" s="6">
        <f t="shared" si="57"/>
        <v>2019</v>
      </c>
      <c r="D1234" s="9" t="str">
        <f t="shared" si="58"/>
        <v>Q3</v>
      </c>
      <c r="E1234" s="7">
        <f t="shared" si="59"/>
        <v>7</v>
      </c>
      <c r="F1234" t="s">
        <v>2663</v>
      </c>
      <c r="G1234" t="s">
        <v>55</v>
      </c>
      <c r="H1234" t="s">
        <v>45</v>
      </c>
      <c r="I1234" t="s">
        <v>45</v>
      </c>
      <c r="J1234" t="s">
        <v>29</v>
      </c>
      <c r="K1234" t="s">
        <v>479</v>
      </c>
      <c r="L1234" t="s">
        <v>176</v>
      </c>
      <c r="M1234" t="s">
        <v>226</v>
      </c>
      <c r="N1234" t="s">
        <v>57</v>
      </c>
      <c r="O1234" t="s">
        <v>34</v>
      </c>
      <c r="P1234" t="s">
        <v>178</v>
      </c>
      <c r="Q1234" s="1">
        <v>43697</v>
      </c>
      <c r="R1234" s="6">
        <f>Data_Table[[#This Row],[Shipping Date]]-Data_Table[[#This Row],[Order Date]]</f>
        <v>30</v>
      </c>
      <c r="S1234" s="10">
        <v>278.99</v>
      </c>
      <c r="T1234" s="10">
        <v>449.99</v>
      </c>
      <c r="U1234" s="10">
        <v>171</v>
      </c>
      <c r="V1234">
        <v>12</v>
      </c>
      <c r="W1234" s="5">
        <v>3347.88</v>
      </c>
      <c r="X1234" s="3">
        <v>0.06</v>
      </c>
      <c r="Y1234" s="5">
        <v>200.87</v>
      </c>
      <c r="Z1234" s="5">
        <v>3147.01</v>
      </c>
      <c r="AA1234" s="5">
        <v>49</v>
      </c>
      <c r="AB1234" s="5">
        <v>3196.01</v>
      </c>
    </row>
    <row r="1235" spans="1:28">
      <c r="A1235" t="s">
        <v>2664</v>
      </c>
      <c r="B1235" s="1">
        <v>43668</v>
      </c>
      <c r="C1235" s="6">
        <f t="shared" si="57"/>
        <v>2019</v>
      </c>
      <c r="D1235" s="9" t="str">
        <f t="shared" si="58"/>
        <v>Q3</v>
      </c>
      <c r="E1235" s="7">
        <f t="shared" si="59"/>
        <v>7</v>
      </c>
      <c r="F1235" t="s">
        <v>2665</v>
      </c>
      <c r="G1235" t="s">
        <v>61</v>
      </c>
      <c r="H1235" t="s">
        <v>39</v>
      </c>
      <c r="I1235" t="s">
        <v>39</v>
      </c>
      <c r="J1235" t="s">
        <v>29</v>
      </c>
      <c r="K1235" t="s">
        <v>416</v>
      </c>
      <c r="L1235" t="s">
        <v>176</v>
      </c>
      <c r="M1235" t="s">
        <v>230</v>
      </c>
      <c r="N1235" t="s">
        <v>33</v>
      </c>
      <c r="O1235" t="s">
        <v>41</v>
      </c>
      <c r="P1235" t="s">
        <v>52</v>
      </c>
      <c r="Q1235" s="1">
        <v>43716</v>
      </c>
      <c r="R1235" s="6">
        <f>Data_Table[[#This Row],[Shipping Date]]-Data_Table[[#This Row],[Order Date]]</f>
        <v>48</v>
      </c>
      <c r="S1235" s="10">
        <v>1.33</v>
      </c>
      <c r="T1235" s="10">
        <v>2.08</v>
      </c>
      <c r="U1235" s="10">
        <v>0.75</v>
      </c>
      <c r="V1235">
        <v>11</v>
      </c>
      <c r="W1235" s="5">
        <v>14.63</v>
      </c>
      <c r="X1235" s="3">
        <v>0.01</v>
      </c>
      <c r="Y1235" s="5">
        <v>0.15</v>
      </c>
      <c r="Z1235" s="5">
        <v>14.48</v>
      </c>
      <c r="AA1235" s="5">
        <v>1.49</v>
      </c>
      <c r="AB1235" s="5">
        <v>15.97</v>
      </c>
    </row>
    <row r="1236" spans="1:28">
      <c r="A1236" t="s">
        <v>2666</v>
      </c>
      <c r="B1236" s="1">
        <v>43668</v>
      </c>
      <c r="C1236" s="6">
        <f t="shared" si="57"/>
        <v>2019</v>
      </c>
      <c r="D1236" s="9" t="str">
        <f t="shared" si="58"/>
        <v>Q3</v>
      </c>
      <c r="E1236" s="7">
        <f t="shared" si="59"/>
        <v>7</v>
      </c>
      <c r="F1236" t="s">
        <v>2487</v>
      </c>
      <c r="G1236" t="s">
        <v>67</v>
      </c>
      <c r="H1236" t="s">
        <v>45</v>
      </c>
      <c r="I1236" t="s">
        <v>45</v>
      </c>
      <c r="J1236" t="s">
        <v>29</v>
      </c>
      <c r="K1236" t="s">
        <v>150</v>
      </c>
      <c r="L1236" t="s">
        <v>48</v>
      </c>
      <c r="M1236" t="s">
        <v>233</v>
      </c>
      <c r="N1236" t="s">
        <v>33</v>
      </c>
      <c r="O1236" t="s">
        <v>51</v>
      </c>
      <c r="P1236" t="s">
        <v>35</v>
      </c>
      <c r="Q1236" s="1">
        <v>43714</v>
      </c>
      <c r="R1236" s="6">
        <f>Data_Table[[#This Row],[Shipping Date]]-Data_Table[[#This Row],[Order Date]]</f>
        <v>46</v>
      </c>
      <c r="S1236" s="10">
        <v>6.51</v>
      </c>
      <c r="T1236" s="10">
        <v>30.98</v>
      </c>
      <c r="U1236" s="10">
        <v>24.47</v>
      </c>
      <c r="V1236">
        <v>29</v>
      </c>
      <c r="W1236" s="5">
        <v>188.79</v>
      </c>
      <c r="X1236" s="3">
        <v>0.03</v>
      </c>
      <c r="Y1236" s="5">
        <v>5.66</v>
      </c>
      <c r="Z1236" s="5">
        <v>183.13</v>
      </c>
      <c r="AA1236" s="5">
        <v>6.5</v>
      </c>
      <c r="AB1236" s="5">
        <v>189.63</v>
      </c>
    </row>
    <row r="1237" spans="1:28">
      <c r="A1237" t="s">
        <v>2667</v>
      </c>
      <c r="B1237" s="1">
        <v>43669</v>
      </c>
      <c r="C1237" s="6">
        <f t="shared" si="57"/>
        <v>2019</v>
      </c>
      <c r="D1237" s="9" t="str">
        <f t="shared" si="58"/>
        <v>Q3</v>
      </c>
      <c r="E1237" s="7">
        <f t="shared" si="59"/>
        <v>7</v>
      </c>
      <c r="F1237" t="s">
        <v>2668</v>
      </c>
      <c r="G1237" t="s">
        <v>71</v>
      </c>
      <c r="H1237" t="s">
        <v>27</v>
      </c>
      <c r="I1237" t="s">
        <v>28</v>
      </c>
      <c r="J1237" t="s">
        <v>29</v>
      </c>
      <c r="K1237" t="s">
        <v>90</v>
      </c>
      <c r="L1237" t="s">
        <v>31</v>
      </c>
      <c r="M1237" t="s">
        <v>237</v>
      </c>
      <c r="N1237" t="s">
        <v>33</v>
      </c>
      <c r="O1237" t="s">
        <v>58</v>
      </c>
      <c r="P1237" t="s">
        <v>35</v>
      </c>
      <c r="Q1237" s="1">
        <v>43699</v>
      </c>
      <c r="R1237" s="6">
        <f>Data_Table[[#This Row],[Shipping Date]]-Data_Table[[#This Row],[Order Date]]</f>
        <v>30</v>
      </c>
      <c r="S1237" s="10">
        <v>2.98</v>
      </c>
      <c r="T1237" s="10">
        <v>5.84</v>
      </c>
      <c r="U1237" s="10">
        <v>2.86</v>
      </c>
      <c r="V1237">
        <v>11</v>
      </c>
      <c r="W1237" s="5">
        <v>32.78</v>
      </c>
      <c r="X1237" s="3">
        <v>0.01</v>
      </c>
      <c r="Y1237" s="5">
        <v>0.33</v>
      </c>
      <c r="Z1237" s="5">
        <v>32.450000000000003</v>
      </c>
      <c r="AA1237" s="5">
        <v>0.83</v>
      </c>
      <c r="AB1237" s="5">
        <v>33.28</v>
      </c>
    </row>
    <row r="1238" spans="1:28">
      <c r="A1238" t="s">
        <v>2669</v>
      </c>
      <c r="B1238" s="1">
        <v>43670</v>
      </c>
      <c r="C1238" s="6">
        <f t="shared" si="57"/>
        <v>2019</v>
      </c>
      <c r="D1238" s="9" t="str">
        <f t="shared" si="58"/>
        <v>Q3</v>
      </c>
      <c r="E1238" s="7">
        <f t="shared" si="59"/>
        <v>7</v>
      </c>
      <c r="F1238" t="s">
        <v>370</v>
      </c>
      <c r="G1238" t="s">
        <v>77</v>
      </c>
      <c r="H1238" t="s">
        <v>27</v>
      </c>
      <c r="I1238" t="s">
        <v>28</v>
      </c>
      <c r="J1238" t="s">
        <v>107</v>
      </c>
      <c r="K1238" t="s">
        <v>30</v>
      </c>
      <c r="L1238" t="s">
        <v>73</v>
      </c>
      <c r="M1238" t="s">
        <v>241</v>
      </c>
      <c r="N1238" t="s">
        <v>50</v>
      </c>
      <c r="O1238" t="s">
        <v>51</v>
      </c>
      <c r="P1238" t="s">
        <v>35</v>
      </c>
      <c r="Q1238" s="1">
        <v>43676</v>
      </c>
      <c r="R1238" s="6">
        <f>Data_Table[[#This Row],[Shipping Date]]-Data_Table[[#This Row],[Order Date]]</f>
        <v>6</v>
      </c>
      <c r="S1238" s="10">
        <v>3.65</v>
      </c>
      <c r="T1238" s="10">
        <v>5.98</v>
      </c>
      <c r="U1238" s="10">
        <v>2.33</v>
      </c>
      <c r="V1238">
        <v>14</v>
      </c>
      <c r="W1238" s="5">
        <v>51.1</v>
      </c>
      <c r="X1238" s="3">
        <v>0.09</v>
      </c>
      <c r="Y1238" s="5">
        <v>4.5999999999999996</v>
      </c>
      <c r="Z1238" s="5">
        <v>46.5</v>
      </c>
      <c r="AA1238" s="5">
        <v>1.49</v>
      </c>
      <c r="AB1238" s="5">
        <v>47.99</v>
      </c>
    </row>
    <row r="1239" spans="1:28">
      <c r="A1239" t="s">
        <v>2670</v>
      </c>
      <c r="B1239" s="1">
        <v>43672</v>
      </c>
      <c r="C1239" s="6">
        <f t="shared" si="57"/>
        <v>2019</v>
      </c>
      <c r="D1239" s="9" t="str">
        <f t="shared" si="58"/>
        <v>Q3</v>
      </c>
      <c r="E1239" s="7">
        <f t="shared" si="59"/>
        <v>7</v>
      </c>
      <c r="F1239" t="s">
        <v>2671</v>
      </c>
      <c r="G1239" t="s">
        <v>81</v>
      </c>
      <c r="H1239" t="s">
        <v>39</v>
      </c>
      <c r="I1239" t="s">
        <v>39</v>
      </c>
      <c r="J1239" t="s">
        <v>72</v>
      </c>
      <c r="K1239" t="s">
        <v>47</v>
      </c>
      <c r="L1239" t="s">
        <v>48</v>
      </c>
      <c r="M1239" t="s">
        <v>245</v>
      </c>
      <c r="N1239" t="s">
        <v>57</v>
      </c>
      <c r="O1239" t="s">
        <v>34</v>
      </c>
      <c r="P1239" t="s">
        <v>35</v>
      </c>
      <c r="Q1239" s="1">
        <v>43705</v>
      </c>
      <c r="R1239" s="6">
        <f>Data_Table[[#This Row],[Shipping Date]]-Data_Table[[#This Row],[Order Date]]</f>
        <v>33</v>
      </c>
      <c r="S1239" s="10">
        <v>4.46</v>
      </c>
      <c r="T1239" s="10">
        <v>10.89</v>
      </c>
      <c r="U1239" s="10">
        <v>6.43</v>
      </c>
      <c r="V1239">
        <v>37</v>
      </c>
      <c r="W1239" s="5">
        <v>165.02</v>
      </c>
      <c r="X1239" s="3">
        <v>0.06</v>
      </c>
      <c r="Y1239" s="5">
        <v>9.9</v>
      </c>
      <c r="Z1239" s="5">
        <v>155.12</v>
      </c>
      <c r="AA1239" s="5">
        <v>4.5</v>
      </c>
      <c r="AB1239" s="5">
        <v>159.62</v>
      </c>
    </row>
    <row r="1240" spans="1:28">
      <c r="A1240" t="s">
        <v>2672</v>
      </c>
      <c r="B1240" s="1">
        <v>43672</v>
      </c>
      <c r="C1240" s="6">
        <f t="shared" si="57"/>
        <v>2019</v>
      </c>
      <c r="D1240" s="9" t="str">
        <f t="shared" si="58"/>
        <v>Q3</v>
      </c>
      <c r="E1240" s="7">
        <f t="shared" si="59"/>
        <v>7</v>
      </c>
      <c r="F1240" t="s">
        <v>2673</v>
      </c>
      <c r="G1240" t="s">
        <v>85</v>
      </c>
      <c r="H1240" t="s">
        <v>45</v>
      </c>
      <c r="I1240" t="s">
        <v>45</v>
      </c>
      <c r="J1240" t="s">
        <v>29</v>
      </c>
      <c r="K1240" t="s">
        <v>62</v>
      </c>
      <c r="L1240" t="s">
        <v>48</v>
      </c>
      <c r="M1240" t="s">
        <v>249</v>
      </c>
      <c r="N1240" t="s">
        <v>50</v>
      </c>
      <c r="O1240" t="s">
        <v>41</v>
      </c>
      <c r="P1240" t="s">
        <v>35</v>
      </c>
      <c r="Q1240" s="1">
        <v>43700</v>
      </c>
      <c r="R1240" s="6">
        <f>Data_Table[[#This Row],[Shipping Date]]-Data_Table[[#This Row],[Order Date]]</f>
        <v>28</v>
      </c>
      <c r="S1240" s="10">
        <v>6.51</v>
      </c>
      <c r="T1240" s="10">
        <v>30.98</v>
      </c>
      <c r="U1240" s="10">
        <v>24.47</v>
      </c>
      <c r="V1240">
        <v>8</v>
      </c>
      <c r="W1240" s="5">
        <v>52.08</v>
      </c>
      <c r="X1240" s="3">
        <v>0.01</v>
      </c>
      <c r="Y1240" s="5">
        <v>0.52</v>
      </c>
      <c r="Z1240" s="5">
        <v>51.56</v>
      </c>
      <c r="AA1240" s="5">
        <v>6.5</v>
      </c>
      <c r="AB1240" s="5">
        <v>58.06</v>
      </c>
    </row>
    <row r="1241" spans="1:28">
      <c r="A1241" t="s">
        <v>2674</v>
      </c>
      <c r="B1241" s="1">
        <v>43673</v>
      </c>
      <c r="C1241" s="6">
        <f t="shared" si="57"/>
        <v>2019</v>
      </c>
      <c r="D1241" s="9" t="str">
        <f t="shared" si="58"/>
        <v>Q3</v>
      </c>
      <c r="E1241" s="7">
        <f t="shared" si="59"/>
        <v>7</v>
      </c>
      <c r="F1241" t="s">
        <v>2675</v>
      </c>
      <c r="G1241" t="s">
        <v>89</v>
      </c>
      <c r="H1241" t="s">
        <v>27</v>
      </c>
      <c r="I1241" t="s">
        <v>28</v>
      </c>
      <c r="J1241" t="s">
        <v>46</v>
      </c>
      <c r="K1241" t="s">
        <v>90</v>
      </c>
      <c r="L1241" t="s">
        <v>48</v>
      </c>
      <c r="M1241" t="s">
        <v>253</v>
      </c>
      <c r="N1241" t="s">
        <v>57</v>
      </c>
      <c r="O1241" t="s">
        <v>51</v>
      </c>
      <c r="P1241" t="s">
        <v>35</v>
      </c>
      <c r="Q1241" s="1">
        <v>43716</v>
      </c>
      <c r="R1241" s="6">
        <f>Data_Table[[#This Row],[Shipping Date]]-Data_Table[[#This Row],[Order Date]]</f>
        <v>43</v>
      </c>
      <c r="S1241" s="10">
        <v>39.64</v>
      </c>
      <c r="T1241" s="10">
        <v>152.47999999999999</v>
      </c>
      <c r="U1241" s="10">
        <v>112.84</v>
      </c>
      <c r="V1241">
        <v>31</v>
      </c>
      <c r="W1241" s="5">
        <v>1228.8399999999999</v>
      </c>
      <c r="X1241" s="3">
        <v>7.0000000000000007E-2</v>
      </c>
      <c r="Y1241" s="5">
        <v>86.02</v>
      </c>
      <c r="Z1241" s="5">
        <v>1142.82</v>
      </c>
      <c r="AA1241" s="5">
        <v>6.5</v>
      </c>
      <c r="AB1241" s="5">
        <v>1149.32</v>
      </c>
    </row>
    <row r="1242" spans="1:28">
      <c r="A1242" t="s">
        <v>2676</v>
      </c>
      <c r="B1242" s="1">
        <v>43674</v>
      </c>
      <c r="C1242" s="6">
        <f t="shared" si="57"/>
        <v>2019</v>
      </c>
      <c r="D1242" s="9" t="str">
        <f t="shared" si="58"/>
        <v>Q3</v>
      </c>
      <c r="E1242" s="7">
        <f t="shared" si="59"/>
        <v>7</v>
      </c>
      <c r="F1242" t="s">
        <v>2677</v>
      </c>
      <c r="G1242" t="s">
        <v>94</v>
      </c>
      <c r="H1242" t="s">
        <v>39</v>
      </c>
      <c r="I1242" t="s">
        <v>39</v>
      </c>
      <c r="J1242" t="s">
        <v>29</v>
      </c>
      <c r="K1242" t="s">
        <v>30</v>
      </c>
      <c r="L1242" t="s">
        <v>31</v>
      </c>
      <c r="M1242" t="s">
        <v>257</v>
      </c>
      <c r="N1242" t="s">
        <v>33</v>
      </c>
      <c r="O1242" t="s">
        <v>58</v>
      </c>
      <c r="P1242" t="s">
        <v>35</v>
      </c>
      <c r="Q1242" s="1">
        <v>43690</v>
      </c>
      <c r="R1242" s="6">
        <f>Data_Table[[#This Row],[Shipping Date]]-Data_Table[[#This Row],[Order Date]]</f>
        <v>16</v>
      </c>
      <c r="S1242" s="10">
        <v>1.95</v>
      </c>
      <c r="T1242" s="10">
        <v>3.98</v>
      </c>
      <c r="U1242" s="10">
        <v>2.0299999999999998</v>
      </c>
      <c r="V1242">
        <v>30</v>
      </c>
      <c r="W1242" s="5">
        <v>58.5</v>
      </c>
      <c r="X1242" s="3">
        <v>0.1</v>
      </c>
      <c r="Y1242" s="5">
        <v>5.85</v>
      </c>
      <c r="Z1242" s="5">
        <v>52.65</v>
      </c>
      <c r="AA1242" s="5">
        <v>0.83</v>
      </c>
      <c r="AB1242" s="5">
        <v>53.48</v>
      </c>
    </row>
    <row r="1243" spans="1:28">
      <c r="A1243" t="s">
        <v>2678</v>
      </c>
      <c r="B1243" s="1">
        <v>43675</v>
      </c>
      <c r="C1243" s="6">
        <f t="shared" si="57"/>
        <v>2019</v>
      </c>
      <c r="D1243" s="9" t="str">
        <f t="shared" si="58"/>
        <v>Q3</v>
      </c>
      <c r="E1243" s="7">
        <f t="shared" si="59"/>
        <v>7</v>
      </c>
      <c r="F1243" t="s">
        <v>2679</v>
      </c>
      <c r="G1243" t="s">
        <v>98</v>
      </c>
      <c r="H1243" t="s">
        <v>45</v>
      </c>
      <c r="I1243" t="s">
        <v>45</v>
      </c>
      <c r="J1243" t="s">
        <v>46</v>
      </c>
      <c r="K1243" t="s">
        <v>62</v>
      </c>
      <c r="L1243" t="s">
        <v>31</v>
      </c>
      <c r="M1243" t="s">
        <v>261</v>
      </c>
      <c r="N1243" t="s">
        <v>57</v>
      </c>
      <c r="O1243" t="s">
        <v>34</v>
      </c>
      <c r="P1243" t="s">
        <v>35</v>
      </c>
      <c r="Q1243" s="1">
        <v>43709</v>
      </c>
      <c r="R1243" s="6">
        <f>Data_Table[[#This Row],[Shipping Date]]-Data_Table[[#This Row],[Order Date]]</f>
        <v>34</v>
      </c>
      <c r="S1243" s="10">
        <v>1.94</v>
      </c>
      <c r="T1243" s="10">
        <v>3.08</v>
      </c>
      <c r="U1243" s="10">
        <v>1.1399999999999999</v>
      </c>
      <c r="V1243">
        <v>38</v>
      </c>
      <c r="W1243" s="5">
        <v>73.72</v>
      </c>
      <c r="X1243" s="3">
        <v>0.04</v>
      </c>
      <c r="Y1243" s="5">
        <v>2.95</v>
      </c>
      <c r="Z1243" s="5">
        <v>70.77</v>
      </c>
      <c r="AA1243" s="5">
        <v>0.99</v>
      </c>
      <c r="AB1243" s="5">
        <v>71.760000000000005</v>
      </c>
    </row>
    <row r="1244" spans="1:28">
      <c r="A1244" t="s">
        <v>2680</v>
      </c>
      <c r="B1244" s="1">
        <v>43676</v>
      </c>
      <c r="C1244" s="6">
        <f t="shared" si="57"/>
        <v>2019</v>
      </c>
      <c r="D1244" s="9" t="str">
        <f t="shared" si="58"/>
        <v>Q3</v>
      </c>
      <c r="E1244" s="7">
        <f t="shared" si="59"/>
        <v>7</v>
      </c>
      <c r="F1244" t="s">
        <v>2049</v>
      </c>
      <c r="G1244" t="s">
        <v>102</v>
      </c>
      <c r="H1244" t="s">
        <v>27</v>
      </c>
      <c r="I1244" t="s">
        <v>28</v>
      </c>
      <c r="J1244" t="s">
        <v>29</v>
      </c>
      <c r="K1244" t="s">
        <v>416</v>
      </c>
      <c r="L1244" t="s">
        <v>31</v>
      </c>
      <c r="M1244" t="s">
        <v>265</v>
      </c>
      <c r="N1244" t="s">
        <v>33</v>
      </c>
      <c r="O1244" t="s">
        <v>41</v>
      </c>
      <c r="P1244" t="s">
        <v>178</v>
      </c>
      <c r="Q1244" s="1">
        <v>43730</v>
      </c>
      <c r="R1244" s="6">
        <f>Data_Table[[#This Row],[Shipping Date]]-Data_Table[[#This Row],[Order Date]]</f>
        <v>54</v>
      </c>
      <c r="S1244" s="10">
        <v>76.790000000000006</v>
      </c>
      <c r="T1244" s="10">
        <v>119.99</v>
      </c>
      <c r="U1244" s="10">
        <v>43.2</v>
      </c>
      <c r="V1244">
        <v>24</v>
      </c>
      <c r="W1244" s="5">
        <v>1842.96</v>
      </c>
      <c r="X1244" s="3">
        <v>0.02</v>
      </c>
      <c r="Y1244" s="5">
        <v>36.86</v>
      </c>
      <c r="Z1244" s="5">
        <v>1806.1</v>
      </c>
      <c r="AA1244" s="5">
        <v>14</v>
      </c>
      <c r="AB1244" s="5">
        <v>1820.1</v>
      </c>
    </row>
    <row r="1245" spans="1:28">
      <c r="A1245" t="s">
        <v>2681</v>
      </c>
      <c r="B1245" s="1">
        <v>43679</v>
      </c>
      <c r="C1245" s="6">
        <f t="shared" si="57"/>
        <v>2019</v>
      </c>
      <c r="D1245" s="9" t="str">
        <f t="shared" si="58"/>
        <v>Q3</v>
      </c>
      <c r="E1245" s="7">
        <f t="shared" si="59"/>
        <v>8</v>
      </c>
      <c r="F1245" t="s">
        <v>2682</v>
      </c>
      <c r="G1245" t="s">
        <v>106</v>
      </c>
      <c r="H1245" t="s">
        <v>39</v>
      </c>
      <c r="I1245" t="s">
        <v>39</v>
      </c>
      <c r="J1245" t="s">
        <v>29</v>
      </c>
      <c r="K1245" t="s">
        <v>125</v>
      </c>
      <c r="L1245" t="s">
        <v>31</v>
      </c>
      <c r="M1245" t="s">
        <v>269</v>
      </c>
      <c r="N1245" t="s">
        <v>50</v>
      </c>
      <c r="O1245" t="s">
        <v>34</v>
      </c>
      <c r="P1245" t="s">
        <v>52</v>
      </c>
      <c r="Q1245" s="1">
        <v>43712</v>
      </c>
      <c r="R1245" s="6">
        <f>Data_Table[[#This Row],[Shipping Date]]-Data_Table[[#This Row],[Order Date]]</f>
        <v>33</v>
      </c>
      <c r="S1245" s="10">
        <v>1.53</v>
      </c>
      <c r="T1245" s="10">
        <v>2.78</v>
      </c>
      <c r="U1245" s="10">
        <v>1.25</v>
      </c>
      <c r="V1245">
        <v>40</v>
      </c>
      <c r="W1245" s="5">
        <v>61.2</v>
      </c>
      <c r="X1245" s="3">
        <v>0.03</v>
      </c>
      <c r="Y1245" s="5">
        <v>1.84</v>
      </c>
      <c r="Z1245" s="5">
        <v>59.36</v>
      </c>
      <c r="AA1245" s="5">
        <v>1.34</v>
      </c>
      <c r="AB1245" s="5">
        <v>60.7</v>
      </c>
    </row>
    <row r="1246" spans="1:28">
      <c r="A1246" t="s">
        <v>2683</v>
      </c>
      <c r="B1246" s="1">
        <v>43683</v>
      </c>
      <c r="C1246" s="6">
        <f t="shared" si="57"/>
        <v>2019</v>
      </c>
      <c r="D1246" s="9" t="str">
        <f t="shared" si="58"/>
        <v>Q3</v>
      </c>
      <c r="E1246" s="7">
        <f t="shared" si="59"/>
        <v>8</v>
      </c>
      <c r="F1246" t="s">
        <v>2684</v>
      </c>
      <c r="G1246" t="s">
        <v>111</v>
      </c>
      <c r="H1246" t="s">
        <v>45</v>
      </c>
      <c r="I1246" t="s">
        <v>45</v>
      </c>
      <c r="J1246" t="s">
        <v>107</v>
      </c>
      <c r="K1246" t="s">
        <v>90</v>
      </c>
      <c r="L1246" t="s">
        <v>73</v>
      </c>
      <c r="M1246" t="s">
        <v>273</v>
      </c>
      <c r="N1246" t="s">
        <v>57</v>
      </c>
      <c r="O1246" t="s">
        <v>41</v>
      </c>
      <c r="P1246" t="s">
        <v>35</v>
      </c>
      <c r="Q1246" s="1">
        <v>43737</v>
      </c>
      <c r="R1246" s="6">
        <f>Data_Table[[#This Row],[Shipping Date]]-Data_Table[[#This Row],[Order Date]]</f>
        <v>54</v>
      </c>
      <c r="S1246" s="10">
        <v>2.2599999999999998</v>
      </c>
      <c r="T1246" s="10">
        <v>3.58</v>
      </c>
      <c r="U1246" s="10">
        <v>1.32</v>
      </c>
      <c r="V1246">
        <v>46</v>
      </c>
      <c r="W1246" s="5">
        <v>103.96</v>
      </c>
      <c r="X1246" s="3">
        <v>0.06</v>
      </c>
      <c r="Y1246" s="5">
        <v>6.24</v>
      </c>
      <c r="Z1246" s="5">
        <v>97.72</v>
      </c>
      <c r="AA1246" s="5">
        <v>5.47</v>
      </c>
      <c r="AB1246" s="5">
        <v>103.19</v>
      </c>
    </row>
    <row r="1247" spans="1:28">
      <c r="A1247" t="s">
        <v>2685</v>
      </c>
      <c r="B1247" s="1">
        <v>43684</v>
      </c>
      <c r="C1247" s="6">
        <f t="shared" si="57"/>
        <v>2019</v>
      </c>
      <c r="D1247" s="9" t="str">
        <f t="shared" si="58"/>
        <v>Q3</v>
      </c>
      <c r="E1247" s="7">
        <f t="shared" si="59"/>
        <v>8</v>
      </c>
      <c r="F1247" t="s">
        <v>2686</v>
      </c>
      <c r="G1247" t="s">
        <v>115</v>
      </c>
      <c r="H1247" t="s">
        <v>39</v>
      </c>
      <c r="I1247" t="s">
        <v>39</v>
      </c>
      <c r="J1247" t="s">
        <v>107</v>
      </c>
      <c r="K1247" t="s">
        <v>90</v>
      </c>
      <c r="L1247" t="s">
        <v>176</v>
      </c>
      <c r="M1247" t="s">
        <v>277</v>
      </c>
      <c r="N1247" t="s">
        <v>33</v>
      </c>
      <c r="O1247" t="s">
        <v>51</v>
      </c>
      <c r="P1247" t="s">
        <v>35</v>
      </c>
      <c r="Q1247" s="1">
        <v>43708</v>
      </c>
      <c r="R1247" s="6">
        <f>Data_Table[[#This Row],[Shipping Date]]-Data_Table[[#This Row],[Order Date]]</f>
        <v>24</v>
      </c>
      <c r="S1247" s="10">
        <v>1.46</v>
      </c>
      <c r="T1247" s="10">
        <v>3.57</v>
      </c>
      <c r="U1247" s="10">
        <v>2.11</v>
      </c>
      <c r="V1247">
        <v>23</v>
      </c>
      <c r="W1247" s="5">
        <v>33.58</v>
      </c>
      <c r="X1247" s="3">
        <v>0.09</v>
      </c>
      <c r="Y1247" s="5">
        <v>3.02</v>
      </c>
      <c r="Z1247" s="5">
        <v>30.56</v>
      </c>
      <c r="AA1247" s="5">
        <v>4.17</v>
      </c>
      <c r="AB1247" s="5">
        <v>34.729999999999997</v>
      </c>
    </row>
    <row r="1248" spans="1:28">
      <c r="A1248" t="s">
        <v>2687</v>
      </c>
      <c r="B1248" s="1">
        <v>43685</v>
      </c>
      <c r="C1248" s="6">
        <f t="shared" si="57"/>
        <v>2019</v>
      </c>
      <c r="D1248" s="9" t="str">
        <f t="shared" si="58"/>
        <v>Q3</v>
      </c>
      <c r="E1248" s="7">
        <f t="shared" si="59"/>
        <v>8</v>
      </c>
      <c r="F1248" t="s">
        <v>2688</v>
      </c>
      <c r="G1248" t="s">
        <v>120</v>
      </c>
      <c r="H1248" t="s">
        <v>39</v>
      </c>
      <c r="I1248" t="s">
        <v>39</v>
      </c>
      <c r="J1248" t="s">
        <v>107</v>
      </c>
      <c r="K1248" t="s">
        <v>30</v>
      </c>
      <c r="L1248" t="s">
        <v>31</v>
      </c>
      <c r="M1248" t="s">
        <v>281</v>
      </c>
      <c r="N1248" t="s">
        <v>57</v>
      </c>
      <c r="O1248" t="s">
        <v>58</v>
      </c>
      <c r="P1248" t="s">
        <v>52</v>
      </c>
      <c r="Q1248" s="1">
        <v>43728</v>
      </c>
      <c r="R1248" s="6">
        <f>Data_Table[[#This Row],[Shipping Date]]-Data_Table[[#This Row],[Order Date]]</f>
        <v>43</v>
      </c>
      <c r="S1248" s="10">
        <v>6.51</v>
      </c>
      <c r="T1248" s="10">
        <v>30.98</v>
      </c>
      <c r="U1248" s="10">
        <v>24.47</v>
      </c>
      <c r="V1248">
        <v>44</v>
      </c>
      <c r="W1248" s="5">
        <v>286.44</v>
      </c>
      <c r="X1248" s="3">
        <v>0.02</v>
      </c>
      <c r="Y1248" s="5">
        <v>5.73</v>
      </c>
      <c r="Z1248" s="5">
        <v>280.70999999999998</v>
      </c>
      <c r="AA1248" s="5">
        <v>6.5</v>
      </c>
      <c r="AB1248" s="5">
        <v>287.20999999999998</v>
      </c>
    </row>
    <row r="1249" spans="1:28">
      <c r="A1249" t="s">
        <v>2689</v>
      </c>
      <c r="B1249" s="1">
        <v>43686</v>
      </c>
      <c r="C1249" s="6">
        <f t="shared" si="57"/>
        <v>2019</v>
      </c>
      <c r="D1249" s="9" t="str">
        <f t="shared" si="58"/>
        <v>Q3</v>
      </c>
      <c r="E1249" s="7">
        <f t="shared" si="59"/>
        <v>8</v>
      </c>
      <c r="F1249" t="s">
        <v>2690</v>
      </c>
      <c r="G1249" t="s">
        <v>124</v>
      </c>
      <c r="H1249" t="s">
        <v>45</v>
      </c>
      <c r="I1249" t="s">
        <v>45</v>
      </c>
      <c r="J1249" t="s">
        <v>107</v>
      </c>
      <c r="K1249" t="s">
        <v>125</v>
      </c>
      <c r="L1249" t="s">
        <v>31</v>
      </c>
      <c r="M1249" t="s">
        <v>285</v>
      </c>
      <c r="N1249" t="s">
        <v>33</v>
      </c>
      <c r="O1249" t="s">
        <v>51</v>
      </c>
      <c r="P1249" t="s">
        <v>35</v>
      </c>
      <c r="Q1249" s="1">
        <v>43720</v>
      </c>
      <c r="R1249" s="6">
        <f>Data_Table[[#This Row],[Shipping Date]]-Data_Table[[#This Row],[Order Date]]</f>
        <v>34</v>
      </c>
      <c r="S1249" s="10">
        <v>18.38</v>
      </c>
      <c r="T1249" s="10">
        <v>29.17</v>
      </c>
      <c r="U1249" s="10">
        <v>10.79</v>
      </c>
      <c r="V1249">
        <v>8</v>
      </c>
      <c r="W1249" s="5">
        <v>147.04</v>
      </c>
      <c r="X1249" s="3">
        <v>0.02</v>
      </c>
      <c r="Y1249" s="5">
        <v>2.94</v>
      </c>
      <c r="Z1249" s="5">
        <v>144.1</v>
      </c>
      <c r="AA1249" s="5">
        <v>6.27</v>
      </c>
      <c r="AB1249" s="5">
        <v>150.37</v>
      </c>
    </row>
    <row r="1250" spans="1:28">
      <c r="A1250" t="s">
        <v>2691</v>
      </c>
      <c r="B1250" s="1">
        <v>43686</v>
      </c>
      <c r="C1250" s="6">
        <f t="shared" si="57"/>
        <v>2019</v>
      </c>
      <c r="D1250" s="9" t="str">
        <f t="shared" si="58"/>
        <v>Q3</v>
      </c>
      <c r="E1250" s="7">
        <f t="shared" si="59"/>
        <v>8</v>
      </c>
      <c r="F1250" t="s">
        <v>2692</v>
      </c>
      <c r="G1250" t="s">
        <v>129</v>
      </c>
      <c r="H1250" t="s">
        <v>27</v>
      </c>
      <c r="I1250" t="s">
        <v>28</v>
      </c>
      <c r="J1250" t="s">
        <v>46</v>
      </c>
      <c r="K1250" t="s">
        <v>90</v>
      </c>
      <c r="L1250" t="s">
        <v>48</v>
      </c>
      <c r="M1250" t="s">
        <v>289</v>
      </c>
      <c r="N1250" t="s">
        <v>50</v>
      </c>
      <c r="O1250" t="s">
        <v>34</v>
      </c>
      <c r="P1250" t="s">
        <v>35</v>
      </c>
      <c r="Q1250" s="1">
        <v>43733</v>
      </c>
      <c r="R1250" s="6">
        <f>Data_Table[[#This Row],[Shipping Date]]-Data_Table[[#This Row],[Order Date]]</f>
        <v>47</v>
      </c>
      <c r="S1250" s="10">
        <v>216</v>
      </c>
      <c r="T1250" s="10">
        <v>449.99</v>
      </c>
      <c r="U1250" s="10">
        <v>233.99</v>
      </c>
      <c r="V1250">
        <v>40</v>
      </c>
      <c r="W1250" s="5">
        <v>8640</v>
      </c>
      <c r="X1250" s="3">
        <v>0.04</v>
      </c>
      <c r="Y1250" s="5">
        <v>345.6</v>
      </c>
      <c r="Z1250" s="5">
        <v>8294.4</v>
      </c>
      <c r="AA1250" s="5">
        <v>24.49</v>
      </c>
      <c r="AB1250" s="5">
        <v>8318.89</v>
      </c>
    </row>
    <row r="1251" spans="1:28">
      <c r="A1251" t="s">
        <v>2693</v>
      </c>
      <c r="B1251" s="1">
        <v>43686</v>
      </c>
      <c r="C1251" s="6">
        <f t="shared" si="57"/>
        <v>2019</v>
      </c>
      <c r="D1251" s="9" t="str">
        <f t="shared" si="58"/>
        <v>Q3</v>
      </c>
      <c r="E1251" s="7">
        <f t="shared" si="59"/>
        <v>8</v>
      </c>
      <c r="F1251" t="s">
        <v>2694</v>
      </c>
      <c r="G1251" t="s">
        <v>133</v>
      </c>
      <c r="H1251" t="s">
        <v>27</v>
      </c>
      <c r="I1251" t="s">
        <v>28</v>
      </c>
      <c r="J1251" t="s">
        <v>29</v>
      </c>
      <c r="K1251" t="s">
        <v>167</v>
      </c>
      <c r="L1251" t="s">
        <v>48</v>
      </c>
      <c r="M1251" t="s">
        <v>293</v>
      </c>
      <c r="N1251" t="s">
        <v>57</v>
      </c>
      <c r="O1251" t="s">
        <v>41</v>
      </c>
      <c r="P1251" t="s">
        <v>178</v>
      </c>
      <c r="Q1251" s="1">
        <v>43730</v>
      </c>
      <c r="R1251" s="6">
        <f>Data_Table[[#This Row],[Shipping Date]]-Data_Table[[#This Row],[Order Date]]</f>
        <v>44</v>
      </c>
      <c r="S1251" s="10">
        <v>75</v>
      </c>
      <c r="T1251" s="10">
        <v>120.97</v>
      </c>
      <c r="U1251" s="10">
        <v>45.97</v>
      </c>
      <c r="V1251">
        <v>35</v>
      </c>
      <c r="W1251" s="5">
        <v>2625</v>
      </c>
      <c r="X1251" s="3">
        <v>0.08</v>
      </c>
      <c r="Y1251" s="5">
        <v>210</v>
      </c>
      <c r="Z1251" s="5">
        <v>2415</v>
      </c>
      <c r="AA1251" s="5">
        <v>26.3</v>
      </c>
      <c r="AB1251" s="5">
        <v>2441.3000000000002</v>
      </c>
    </row>
    <row r="1252" spans="1:28">
      <c r="A1252" t="s">
        <v>2695</v>
      </c>
      <c r="B1252" s="1">
        <v>43687</v>
      </c>
      <c r="C1252" s="6">
        <f t="shared" si="57"/>
        <v>2019</v>
      </c>
      <c r="D1252" s="9" t="str">
        <f t="shared" si="58"/>
        <v>Q3</v>
      </c>
      <c r="E1252" s="7">
        <f t="shared" si="59"/>
        <v>8</v>
      </c>
      <c r="F1252" t="s">
        <v>2696</v>
      </c>
      <c r="G1252" t="s">
        <v>137</v>
      </c>
      <c r="H1252" t="s">
        <v>39</v>
      </c>
      <c r="I1252" t="s">
        <v>39</v>
      </c>
      <c r="J1252" t="s">
        <v>72</v>
      </c>
      <c r="K1252" t="s">
        <v>62</v>
      </c>
      <c r="L1252" t="s">
        <v>176</v>
      </c>
      <c r="M1252" t="s">
        <v>297</v>
      </c>
      <c r="N1252" t="s">
        <v>33</v>
      </c>
      <c r="O1252" t="s">
        <v>51</v>
      </c>
      <c r="P1252" t="s">
        <v>35</v>
      </c>
      <c r="Q1252" s="1">
        <v>43722</v>
      </c>
      <c r="R1252" s="6">
        <f>Data_Table[[#This Row],[Shipping Date]]-Data_Table[[#This Row],[Order Date]]</f>
        <v>35</v>
      </c>
      <c r="S1252" s="10">
        <v>3.5</v>
      </c>
      <c r="T1252" s="10">
        <v>5.74</v>
      </c>
      <c r="U1252" s="10">
        <v>2.2400000000000002</v>
      </c>
      <c r="V1252">
        <v>50</v>
      </c>
      <c r="W1252" s="5">
        <v>175</v>
      </c>
      <c r="X1252" s="3">
        <v>0.1</v>
      </c>
      <c r="Y1252" s="5">
        <v>17.5</v>
      </c>
      <c r="Z1252" s="5">
        <v>157.5</v>
      </c>
      <c r="AA1252" s="5">
        <v>5.01</v>
      </c>
      <c r="AB1252" s="5">
        <v>162.51</v>
      </c>
    </row>
    <row r="1253" spans="1:28">
      <c r="A1253" t="s">
        <v>2697</v>
      </c>
      <c r="B1253" s="1">
        <v>43688</v>
      </c>
      <c r="C1253" s="6">
        <f t="shared" si="57"/>
        <v>2019</v>
      </c>
      <c r="D1253" s="9" t="str">
        <f t="shared" si="58"/>
        <v>Q3</v>
      </c>
      <c r="E1253" s="7">
        <f t="shared" si="59"/>
        <v>8</v>
      </c>
      <c r="F1253" t="s">
        <v>2698</v>
      </c>
      <c r="G1253" t="s">
        <v>141</v>
      </c>
      <c r="H1253" t="s">
        <v>45</v>
      </c>
      <c r="I1253" t="s">
        <v>45</v>
      </c>
      <c r="J1253" t="s">
        <v>29</v>
      </c>
      <c r="K1253" t="s">
        <v>90</v>
      </c>
      <c r="L1253" t="s">
        <v>48</v>
      </c>
      <c r="M1253" t="s">
        <v>301</v>
      </c>
      <c r="N1253" t="s">
        <v>33</v>
      </c>
      <c r="O1253" t="s">
        <v>58</v>
      </c>
      <c r="P1253" t="s">
        <v>35</v>
      </c>
      <c r="Q1253" s="1">
        <v>43717</v>
      </c>
      <c r="R1253" s="6">
        <f>Data_Table[[#This Row],[Shipping Date]]-Data_Table[[#This Row],[Order Date]]</f>
        <v>29</v>
      </c>
      <c r="S1253" s="10">
        <v>0.93</v>
      </c>
      <c r="T1253" s="10">
        <v>1.48</v>
      </c>
      <c r="U1253" s="10">
        <v>0.55000000000000004</v>
      </c>
      <c r="V1253">
        <v>19</v>
      </c>
      <c r="W1253" s="5">
        <v>17.670000000000002</v>
      </c>
      <c r="X1253" s="3">
        <v>0.09</v>
      </c>
      <c r="Y1253" s="5">
        <v>1.59</v>
      </c>
      <c r="Z1253" s="5">
        <v>16.079999999999998</v>
      </c>
      <c r="AA1253" s="5">
        <v>0.7</v>
      </c>
      <c r="AB1253" s="5">
        <v>16.78</v>
      </c>
    </row>
    <row r="1254" spans="1:28">
      <c r="A1254" t="s">
        <v>2699</v>
      </c>
      <c r="B1254" s="1">
        <v>43689</v>
      </c>
      <c r="C1254" s="6">
        <f t="shared" si="57"/>
        <v>2019</v>
      </c>
      <c r="D1254" s="9" t="str">
        <f t="shared" si="58"/>
        <v>Q3</v>
      </c>
      <c r="E1254" s="7">
        <f t="shared" si="59"/>
        <v>8</v>
      </c>
      <c r="F1254" t="s">
        <v>1643</v>
      </c>
      <c r="G1254" t="s">
        <v>145</v>
      </c>
      <c r="H1254" t="s">
        <v>27</v>
      </c>
      <c r="I1254" t="s">
        <v>28</v>
      </c>
      <c r="J1254" t="s">
        <v>46</v>
      </c>
      <c r="K1254" t="s">
        <v>167</v>
      </c>
      <c r="L1254" t="s">
        <v>176</v>
      </c>
      <c r="M1254" t="s">
        <v>305</v>
      </c>
      <c r="N1254" t="s">
        <v>50</v>
      </c>
      <c r="O1254" t="s">
        <v>34</v>
      </c>
      <c r="P1254" t="s">
        <v>52</v>
      </c>
      <c r="Q1254" s="1">
        <v>43703</v>
      </c>
      <c r="R1254" s="6">
        <f>Data_Table[[#This Row],[Shipping Date]]-Data_Table[[#This Row],[Order Date]]</f>
        <v>14</v>
      </c>
      <c r="S1254" s="10">
        <v>67.73</v>
      </c>
      <c r="T1254" s="10">
        <v>165.2</v>
      </c>
      <c r="U1254" s="10">
        <v>97.47</v>
      </c>
      <c r="V1254">
        <v>37</v>
      </c>
      <c r="W1254" s="5">
        <v>2506.0100000000002</v>
      </c>
      <c r="X1254" s="3">
        <v>0.04</v>
      </c>
      <c r="Y1254" s="5">
        <v>100.24</v>
      </c>
      <c r="Z1254" s="5">
        <v>2405.77</v>
      </c>
      <c r="AA1254" s="5">
        <v>19.989999999999998</v>
      </c>
      <c r="AB1254" s="5">
        <v>2425.7600000000002</v>
      </c>
    </row>
    <row r="1255" spans="1:28">
      <c r="A1255" t="s">
        <v>2700</v>
      </c>
      <c r="B1255" s="1">
        <v>43691</v>
      </c>
      <c r="C1255" s="6">
        <f t="shared" si="57"/>
        <v>2019</v>
      </c>
      <c r="D1255" s="9" t="str">
        <f t="shared" si="58"/>
        <v>Q3</v>
      </c>
      <c r="E1255" s="7">
        <f t="shared" si="59"/>
        <v>8</v>
      </c>
      <c r="F1255" t="s">
        <v>2701</v>
      </c>
      <c r="G1255" t="s">
        <v>149</v>
      </c>
      <c r="H1255" t="s">
        <v>27</v>
      </c>
      <c r="I1255" t="s">
        <v>28</v>
      </c>
      <c r="J1255" t="s">
        <v>29</v>
      </c>
      <c r="K1255" t="s">
        <v>416</v>
      </c>
      <c r="L1255" t="s">
        <v>48</v>
      </c>
      <c r="M1255" t="s">
        <v>309</v>
      </c>
      <c r="N1255" t="s">
        <v>33</v>
      </c>
      <c r="O1255" t="s">
        <v>41</v>
      </c>
      <c r="P1255" t="s">
        <v>35</v>
      </c>
      <c r="Q1255" s="1">
        <v>43717</v>
      </c>
      <c r="R1255" s="6">
        <f>Data_Table[[#This Row],[Shipping Date]]-Data_Table[[#This Row],[Order Date]]</f>
        <v>26</v>
      </c>
      <c r="S1255" s="10">
        <v>2.1800000000000002</v>
      </c>
      <c r="T1255" s="10">
        <v>3.52</v>
      </c>
      <c r="U1255" s="10">
        <v>1.34</v>
      </c>
      <c r="V1255">
        <v>12</v>
      </c>
      <c r="W1255" s="5">
        <v>26.16</v>
      </c>
      <c r="X1255" s="3">
        <v>0.04</v>
      </c>
      <c r="Y1255" s="5">
        <v>1.05</v>
      </c>
      <c r="Z1255" s="5">
        <v>25.11</v>
      </c>
      <c r="AA1255" s="5">
        <v>6.83</v>
      </c>
      <c r="AB1255" s="5">
        <v>31.94</v>
      </c>
    </row>
    <row r="1256" spans="1:28">
      <c r="A1256" t="s">
        <v>2702</v>
      </c>
      <c r="B1256" s="1">
        <v>43692</v>
      </c>
      <c r="C1256" s="6">
        <f t="shared" si="57"/>
        <v>2019</v>
      </c>
      <c r="D1256" s="9" t="str">
        <f t="shared" si="58"/>
        <v>Q3</v>
      </c>
      <c r="E1256" s="7">
        <f t="shared" si="59"/>
        <v>8</v>
      </c>
      <c r="F1256" t="s">
        <v>2703</v>
      </c>
      <c r="G1256" t="s">
        <v>154</v>
      </c>
      <c r="H1256" t="s">
        <v>39</v>
      </c>
      <c r="I1256" t="s">
        <v>39</v>
      </c>
      <c r="J1256" t="s">
        <v>29</v>
      </c>
      <c r="K1256" t="s">
        <v>167</v>
      </c>
      <c r="L1256" t="s">
        <v>176</v>
      </c>
      <c r="M1256" t="s">
        <v>313</v>
      </c>
      <c r="N1256" t="s">
        <v>33</v>
      </c>
      <c r="O1256" t="s">
        <v>51</v>
      </c>
      <c r="P1256" t="s">
        <v>52</v>
      </c>
      <c r="Q1256" s="1">
        <v>43716</v>
      </c>
      <c r="R1256" s="6">
        <f>Data_Table[[#This Row],[Shipping Date]]-Data_Table[[#This Row],[Order Date]]</f>
        <v>24</v>
      </c>
      <c r="S1256" s="10">
        <v>1.31</v>
      </c>
      <c r="T1256" s="10">
        <v>2.84</v>
      </c>
      <c r="U1256" s="10">
        <v>1.53</v>
      </c>
      <c r="V1256">
        <v>13</v>
      </c>
      <c r="W1256" s="5">
        <v>17.03</v>
      </c>
      <c r="X1256" s="3">
        <v>0.01</v>
      </c>
      <c r="Y1256" s="5">
        <v>0.17</v>
      </c>
      <c r="Z1256" s="5">
        <v>16.86</v>
      </c>
      <c r="AA1256" s="5">
        <v>0.93</v>
      </c>
      <c r="AB1256" s="5">
        <v>17.79</v>
      </c>
    </row>
    <row r="1257" spans="1:28">
      <c r="A1257" t="s">
        <v>2704</v>
      </c>
      <c r="B1257" s="1">
        <v>43694</v>
      </c>
      <c r="C1257" s="6">
        <f t="shared" si="57"/>
        <v>2019</v>
      </c>
      <c r="D1257" s="9" t="str">
        <f t="shared" si="58"/>
        <v>Q3</v>
      </c>
      <c r="E1257" s="7">
        <f t="shared" si="59"/>
        <v>8</v>
      </c>
      <c r="F1257" t="s">
        <v>2705</v>
      </c>
      <c r="G1257" t="s">
        <v>158</v>
      </c>
      <c r="H1257" t="s">
        <v>45</v>
      </c>
      <c r="I1257" t="s">
        <v>45</v>
      </c>
      <c r="J1257" t="s">
        <v>29</v>
      </c>
      <c r="K1257" t="s">
        <v>30</v>
      </c>
      <c r="L1257" t="s">
        <v>31</v>
      </c>
      <c r="M1257" t="s">
        <v>317</v>
      </c>
      <c r="N1257" t="s">
        <v>50</v>
      </c>
      <c r="O1257" t="s">
        <v>58</v>
      </c>
      <c r="P1257" t="s">
        <v>35</v>
      </c>
      <c r="Q1257" s="1">
        <v>43709</v>
      </c>
      <c r="R1257" s="6">
        <f>Data_Table[[#This Row],[Shipping Date]]-Data_Table[[#This Row],[Order Date]]</f>
        <v>15</v>
      </c>
      <c r="S1257" s="10">
        <v>2.52</v>
      </c>
      <c r="T1257" s="10">
        <v>4</v>
      </c>
      <c r="U1257" s="10">
        <v>1.48</v>
      </c>
      <c r="V1257">
        <v>41</v>
      </c>
      <c r="W1257" s="5">
        <v>103.32</v>
      </c>
      <c r="X1257" s="3">
        <v>0.02</v>
      </c>
      <c r="Y1257" s="5">
        <v>2.0699999999999998</v>
      </c>
      <c r="Z1257" s="5">
        <v>101.25</v>
      </c>
      <c r="AA1257" s="5">
        <v>1.3</v>
      </c>
      <c r="AB1257" s="5">
        <v>102.55</v>
      </c>
    </row>
    <row r="1258" spans="1:28">
      <c r="A1258" t="s">
        <v>2706</v>
      </c>
      <c r="B1258" s="1">
        <v>43697</v>
      </c>
      <c r="C1258" s="6">
        <f t="shared" si="57"/>
        <v>2019</v>
      </c>
      <c r="D1258" s="9" t="str">
        <f t="shared" si="58"/>
        <v>Q3</v>
      </c>
      <c r="E1258" s="7">
        <f t="shared" si="59"/>
        <v>8</v>
      </c>
      <c r="F1258" t="s">
        <v>2707</v>
      </c>
      <c r="G1258" t="s">
        <v>162</v>
      </c>
      <c r="H1258" t="s">
        <v>27</v>
      </c>
      <c r="I1258" t="s">
        <v>28</v>
      </c>
      <c r="J1258" t="s">
        <v>107</v>
      </c>
      <c r="K1258" t="s">
        <v>125</v>
      </c>
      <c r="L1258" t="s">
        <v>176</v>
      </c>
      <c r="M1258" t="s">
        <v>321</v>
      </c>
      <c r="N1258" t="s">
        <v>57</v>
      </c>
      <c r="O1258" t="s">
        <v>58</v>
      </c>
      <c r="P1258" t="s">
        <v>52</v>
      </c>
      <c r="Q1258" s="1">
        <v>43746</v>
      </c>
      <c r="R1258" s="6">
        <f>Data_Table[[#This Row],[Shipping Date]]-Data_Table[[#This Row],[Order Date]]</f>
        <v>49</v>
      </c>
      <c r="S1258" s="10">
        <v>56.16</v>
      </c>
      <c r="T1258" s="10">
        <v>136.97999999999999</v>
      </c>
      <c r="U1258" s="10">
        <v>80.819999999999993</v>
      </c>
      <c r="V1258">
        <v>41</v>
      </c>
      <c r="W1258" s="5">
        <v>2302.56</v>
      </c>
      <c r="X1258" s="3">
        <v>0.04</v>
      </c>
      <c r="Y1258" s="5">
        <v>92.1</v>
      </c>
      <c r="Z1258" s="5">
        <v>2210.46</v>
      </c>
      <c r="AA1258" s="5">
        <v>24.49</v>
      </c>
      <c r="AB1258" s="5">
        <v>2234.9499999999998</v>
      </c>
    </row>
    <row r="1259" spans="1:28">
      <c r="A1259" t="s">
        <v>2708</v>
      </c>
      <c r="B1259" s="1">
        <v>43697</v>
      </c>
      <c r="C1259" s="6">
        <f t="shared" si="57"/>
        <v>2019</v>
      </c>
      <c r="D1259" s="9" t="str">
        <f t="shared" si="58"/>
        <v>Q3</v>
      </c>
      <c r="E1259" s="7">
        <f t="shared" si="59"/>
        <v>8</v>
      </c>
      <c r="F1259" t="s">
        <v>2709</v>
      </c>
      <c r="G1259" t="s">
        <v>166</v>
      </c>
      <c r="H1259" t="s">
        <v>39</v>
      </c>
      <c r="I1259" t="s">
        <v>39</v>
      </c>
      <c r="J1259" t="s">
        <v>46</v>
      </c>
      <c r="K1259" t="s">
        <v>30</v>
      </c>
      <c r="L1259" t="s">
        <v>48</v>
      </c>
      <c r="M1259" t="s">
        <v>324</v>
      </c>
      <c r="N1259" t="s">
        <v>50</v>
      </c>
      <c r="O1259" t="s">
        <v>58</v>
      </c>
      <c r="P1259" t="s">
        <v>35</v>
      </c>
      <c r="Q1259" s="1">
        <v>43735</v>
      </c>
      <c r="R1259" s="6">
        <f>Data_Table[[#This Row],[Shipping Date]]-Data_Table[[#This Row],[Order Date]]</f>
        <v>38</v>
      </c>
      <c r="S1259" s="10">
        <v>3.47</v>
      </c>
      <c r="T1259" s="10">
        <v>6.68</v>
      </c>
      <c r="U1259" s="10">
        <v>3.21</v>
      </c>
      <c r="V1259">
        <v>5</v>
      </c>
      <c r="W1259" s="5">
        <v>17.350000000000001</v>
      </c>
      <c r="X1259" s="3">
        <v>0.09</v>
      </c>
      <c r="Y1259" s="5">
        <v>1.56</v>
      </c>
      <c r="Z1259" s="5">
        <v>15.79</v>
      </c>
      <c r="AA1259" s="5">
        <v>1.5</v>
      </c>
      <c r="AB1259" s="5">
        <v>17.29</v>
      </c>
    </row>
    <row r="1260" spans="1:28">
      <c r="A1260" t="s">
        <v>2710</v>
      </c>
      <c r="B1260" s="1">
        <v>43699</v>
      </c>
      <c r="C1260" s="6">
        <f t="shared" si="57"/>
        <v>2019</v>
      </c>
      <c r="D1260" s="9" t="str">
        <f t="shared" si="58"/>
        <v>Q3</v>
      </c>
      <c r="E1260" s="7">
        <f t="shared" si="59"/>
        <v>8</v>
      </c>
      <c r="F1260" t="s">
        <v>2711</v>
      </c>
      <c r="G1260" t="s">
        <v>171</v>
      </c>
      <c r="H1260" t="s">
        <v>45</v>
      </c>
      <c r="I1260" t="s">
        <v>45</v>
      </c>
      <c r="J1260" t="s">
        <v>46</v>
      </c>
      <c r="K1260" t="s">
        <v>525</v>
      </c>
      <c r="L1260" t="s">
        <v>48</v>
      </c>
      <c r="M1260" t="s">
        <v>328</v>
      </c>
      <c r="N1260" t="s">
        <v>57</v>
      </c>
      <c r="O1260" t="s">
        <v>41</v>
      </c>
      <c r="P1260" t="s">
        <v>35</v>
      </c>
      <c r="Q1260" s="1">
        <v>43729</v>
      </c>
      <c r="R1260" s="6">
        <f>Data_Table[[#This Row],[Shipping Date]]-Data_Table[[#This Row],[Order Date]]</f>
        <v>30</v>
      </c>
      <c r="S1260" s="10">
        <v>67.73</v>
      </c>
      <c r="T1260" s="10">
        <v>165.2</v>
      </c>
      <c r="U1260" s="10">
        <v>97.47</v>
      </c>
      <c r="V1260">
        <v>23</v>
      </c>
      <c r="W1260" s="5">
        <v>1557.79</v>
      </c>
      <c r="X1260" s="3">
        <v>7.0000000000000007E-2</v>
      </c>
      <c r="Y1260" s="5">
        <v>109.05</v>
      </c>
      <c r="Z1260" s="5">
        <v>1448.74</v>
      </c>
      <c r="AA1260" s="5">
        <v>19.989999999999998</v>
      </c>
      <c r="AB1260" s="5">
        <v>1468.73</v>
      </c>
    </row>
    <row r="1261" spans="1:28">
      <c r="A1261" t="s">
        <v>2712</v>
      </c>
      <c r="B1261" s="1">
        <v>43701</v>
      </c>
      <c r="C1261" s="6">
        <f t="shared" si="57"/>
        <v>2019</v>
      </c>
      <c r="D1261" s="9" t="str">
        <f t="shared" si="58"/>
        <v>Q3</v>
      </c>
      <c r="E1261" s="7">
        <f t="shared" si="59"/>
        <v>8</v>
      </c>
      <c r="F1261" t="s">
        <v>2713</v>
      </c>
      <c r="G1261" t="s">
        <v>175</v>
      </c>
      <c r="H1261" t="s">
        <v>27</v>
      </c>
      <c r="I1261" t="s">
        <v>28</v>
      </c>
      <c r="J1261" t="s">
        <v>107</v>
      </c>
      <c r="K1261" t="s">
        <v>167</v>
      </c>
      <c r="L1261" t="s">
        <v>31</v>
      </c>
      <c r="M1261" t="s">
        <v>332</v>
      </c>
      <c r="N1261" t="s">
        <v>33</v>
      </c>
      <c r="O1261" t="s">
        <v>34</v>
      </c>
      <c r="P1261" t="s">
        <v>35</v>
      </c>
      <c r="Q1261" s="1">
        <v>43746</v>
      </c>
      <c r="R1261" s="6">
        <f>Data_Table[[#This Row],[Shipping Date]]-Data_Table[[#This Row],[Order Date]]</f>
        <v>45</v>
      </c>
      <c r="S1261" s="10">
        <v>5.19</v>
      </c>
      <c r="T1261" s="10">
        <v>12.98</v>
      </c>
      <c r="U1261" s="10">
        <v>7.79</v>
      </c>
      <c r="V1261">
        <v>45</v>
      </c>
      <c r="W1261" s="5">
        <v>233.55</v>
      </c>
      <c r="X1261" s="3">
        <v>0.02</v>
      </c>
      <c r="Y1261" s="5">
        <v>4.67</v>
      </c>
      <c r="Z1261" s="5">
        <v>228.88</v>
      </c>
      <c r="AA1261" s="5">
        <v>3.14</v>
      </c>
      <c r="AB1261" s="5">
        <v>232.02</v>
      </c>
    </row>
    <row r="1262" spans="1:28">
      <c r="A1262" t="s">
        <v>2714</v>
      </c>
      <c r="B1262" s="1">
        <v>43702</v>
      </c>
      <c r="C1262" s="6">
        <f t="shared" si="57"/>
        <v>2019</v>
      </c>
      <c r="D1262" s="9" t="str">
        <f t="shared" si="58"/>
        <v>Q3</v>
      </c>
      <c r="E1262" s="7">
        <f t="shared" si="59"/>
        <v>8</v>
      </c>
      <c r="F1262" t="s">
        <v>2715</v>
      </c>
      <c r="G1262" t="s">
        <v>181</v>
      </c>
      <c r="H1262" t="s">
        <v>39</v>
      </c>
      <c r="I1262" t="s">
        <v>39</v>
      </c>
      <c r="J1262" t="s">
        <v>107</v>
      </c>
      <c r="K1262" t="s">
        <v>150</v>
      </c>
      <c r="L1262" t="s">
        <v>31</v>
      </c>
      <c r="M1262" t="s">
        <v>336</v>
      </c>
      <c r="N1262" t="s">
        <v>57</v>
      </c>
      <c r="O1262" t="s">
        <v>41</v>
      </c>
      <c r="P1262" t="s">
        <v>35</v>
      </c>
      <c r="Q1262" s="1">
        <v>43715</v>
      </c>
      <c r="R1262" s="6">
        <f>Data_Table[[#This Row],[Shipping Date]]-Data_Table[[#This Row],[Order Date]]</f>
        <v>13</v>
      </c>
      <c r="S1262" s="10">
        <v>1.18</v>
      </c>
      <c r="T1262" s="10">
        <v>1.88</v>
      </c>
      <c r="U1262" s="10">
        <v>0.7</v>
      </c>
      <c r="V1262">
        <v>42</v>
      </c>
      <c r="W1262" s="5">
        <v>49.56</v>
      </c>
      <c r="X1262" s="3">
        <v>0</v>
      </c>
      <c r="Y1262" s="5">
        <v>0</v>
      </c>
      <c r="Z1262" s="5">
        <v>49.56</v>
      </c>
      <c r="AA1262" s="5">
        <v>1.49</v>
      </c>
      <c r="AB1262" s="5">
        <v>51.05</v>
      </c>
    </row>
    <row r="1263" spans="1:28">
      <c r="A1263" t="s">
        <v>2716</v>
      </c>
      <c r="B1263" s="1">
        <v>43702</v>
      </c>
      <c r="C1263" s="6">
        <f t="shared" si="57"/>
        <v>2019</v>
      </c>
      <c r="D1263" s="9" t="str">
        <f t="shared" si="58"/>
        <v>Q3</v>
      </c>
      <c r="E1263" s="7">
        <f t="shared" si="59"/>
        <v>8</v>
      </c>
      <c r="F1263" t="s">
        <v>2717</v>
      </c>
      <c r="G1263" t="s">
        <v>185</v>
      </c>
      <c r="H1263" t="s">
        <v>45</v>
      </c>
      <c r="I1263" t="s">
        <v>45</v>
      </c>
      <c r="J1263" t="s">
        <v>46</v>
      </c>
      <c r="K1263" t="s">
        <v>167</v>
      </c>
      <c r="L1263" t="s">
        <v>31</v>
      </c>
      <c r="M1263" t="s">
        <v>340</v>
      </c>
      <c r="N1263" t="s">
        <v>33</v>
      </c>
      <c r="O1263" t="s">
        <v>58</v>
      </c>
      <c r="P1263" t="s">
        <v>35</v>
      </c>
      <c r="Q1263" s="1">
        <v>43703</v>
      </c>
      <c r="R1263" s="6">
        <f>Data_Table[[#This Row],[Shipping Date]]-Data_Table[[#This Row],[Order Date]]</f>
        <v>1</v>
      </c>
      <c r="S1263" s="10">
        <v>3.52</v>
      </c>
      <c r="T1263" s="10">
        <v>5.68</v>
      </c>
      <c r="U1263" s="10">
        <v>2.16</v>
      </c>
      <c r="V1263">
        <v>32</v>
      </c>
      <c r="W1263" s="5">
        <v>112.64</v>
      </c>
      <c r="X1263" s="3">
        <v>0.05</v>
      </c>
      <c r="Y1263" s="5">
        <v>5.63</v>
      </c>
      <c r="Z1263" s="5">
        <v>107.01</v>
      </c>
      <c r="AA1263" s="5">
        <v>1.39</v>
      </c>
      <c r="AB1263" s="5">
        <v>108.4</v>
      </c>
    </row>
    <row r="1264" spans="1:28">
      <c r="A1264" t="s">
        <v>2718</v>
      </c>
      <c r="B1264" s="1">
        <v>43705</v>
      </c>
      <c r="C1264" s="6">
        <f t="shared" si="57"/>
        <v>2019</v>
      </c>
      <c r="D1264" s="9" t="str">
        <f t="shared" si="58"/>
        <v>Q3</v>
      </c>
      <c r="E1264" s="7">
        <f t="shared" si="59"/>
        <v>8</v>
      </c>
      <c r="F1264" t="s">
        <v>2719</v>
      </c>
      <c r="G1264" t="s">
        <v>189</v>
      </c>
      <c r="H1264" t="s">
        <v>27</v>
      </c>
      <c r="I1264" t="s">
        <v>28</v>
      </c>
      <c r="J1264" t="s">
        <v>72</v>
      </c>
      <c r="K1264" t="s">
        <v>125</v>
      </c>
      <c r="L1264" t="s">
        <v>31</v>
      </c>
      <c r="M1264" t="s">
        <v>344</v>
      </c>
      <c r="N1264" t="s">
        <v>33</v>
      </c>
      <c r="O1264" t="s">
        <v>58</v>
      </c>
      <c r="P1264" t="s">
        <v>35</v>
      </c>
      <c r="Q1264" s="1">
        <v>43734</v>
      </c>
      <c r="R1264" s="6">
        <f>Data_Table[[#This Row],[Shipping Date]]-Data_Table[[#This Row],[Order Date]]</f>
        <v>29</v>
      </c>
      <c r="S1264" s="10">
        <v>1.94</v>
      </c>
      <c r="T1264" s="10">
        <v>3.08</v>
      </c>
      <c r="U1264" s="10">
        <v>1.1399999999999999</v>
      </c>
      <c r="V1264">
        <v>45</v>
      </c>
      <c r="W1264" s="5">
        <v>87.3</v>
      </c>
      <c r="X1264" s="3">
        <v>0.04</v>
      </c>
      <c r="Y1264" s="5">
        <v>3.49</v>
      </c>
      <c r="Z1264" s="5">
        <v>83.81</v>
      </c>
      <c r="AA1264" s="5">
        <v>0.99</v>
      </c>
      <c r="AB1264" s="5">
        <v>84.8</v>
      </c>
    </row>
    <row r="1265" spans="1:28">
      <c r="A1265" t="s">
        <v>2720</v>
      </c>
      <c r="B1265" s="1">
        <v>43706</v>
      </c>
      <c r="C1265" s="6">
        <f t="shared" si="57"/>
        <v>2019</v>
      </c>
      <c r="D1265" s="9" t="str">
        <f t="shared" si="58"/>
        <v>Q3</v>
      </c>
      <c r="E1265" s="7">
        <f t="shared" si="59"/>
        <v>8</v>
      </c>
      <c r="F1265" t="s">
        <v>2721</v>
      </c>
      <c r="G1265" t="s">
        <v>193</v>
      </c>
      <c r="H1265" t="s">
        <v>39</v>
      </c>
      <c r="I1265" t="s">
        <v>39</v>
      </c>
      <c r="J1265" t="s">
        <v>72</v>
      </c>
      <c r="K1265" t="s">
        <v>167</v>
      </c>
      <c r="L1265" t="s">
        <v>31</v>
      </c>
      <c r="M1265" t="s">
        <v>348</v>
      </c>
      <c r="N1265" t="s">
        <v>33</v>
      </c>
      <c r="O1265" t="s">
        <v>51</v>
      </c>
      <c r="P1265" t="s">
        <v>35</v>
      </c>
      <c r="Q1265" s="1">
        <v>43740</v>
      </c>
      <c r="R1265" s="6">
        <f>Data_Table[[#This Row],[Shipping Date]]-Data_Table[[#This Row],[Order Date]]</f>
        <v>34</v>
      </c>
      <c r="S1265" s="10">
        <v>8.7100000000000009</v>
      </c>
      <c r="T1265" s="10">
        <v>14.28</v>
      </c>
      <c r="U1265" s="10">
        <v>5.57</v>
      </c>
      <c r="V1265">
        <v>8</v>
      </c>
      <c r="W1265" s="5">
        <v>69.680000000000007</v>
      </c>
      <c r="X1265" s="3">
        <v>0.01</v>
      </c>
      <c r="Y1265" s="5">
        <v>0.7</v>
      </c>
      <c r="Z1265" s="5">
        <v>68.98</v>
      </c>
      <c r="AA1265" s="5">
        <v>2.99</v>
      </c>
      <c r="AB1265" s="5">
        <v>71.97</v>
      </c>
    </row>
    <row r="1266" spans="1:28">
      <c r="A1266" t="s">
        <v>2722</v>
      </c>
      <c r="B1266" s="1">
        <v>43706</v>
      </c>
      <c r="C1266" s="6">
        <f t="shared" si="57"/>
        <v>2019</v>
      </c>
      <c r="D1266" s="9" t="str">
        <f t="shared" si="58"/>
        <v>Q3</v>
      </c>
      <c r="E1266" s="7">
        <f t="shared" si="59"/>
        <v>8</v>
      </c>
      <c r="F1266" t="s">
        <v>2723</v>
      </c>
      <c r="G1266" t="s">
        <v>197</v>
      </c>
      <c r="H1266" t="s">
        <v>45</v>
      </c>
      <c r="I1266" t="s">
        <v>45</v>
      </c>
      <c r="J1266" t="s">
        <v>107</v>
      </c>
      <c r="K1266" t="s">
        <v>125</v>
      </c>
      <c r="L1266" t="s">
        <v>48</v>
      </c>
      <c r="M1266" t="s">
        <v>352</v>
      </c>
      <c r="N1266" t="s">
        <v>50</v>
      </c>
      <c r="O1266" t="s">
        <v>58</v>
      </c>
      <c r="P1266" t="s">
        <v>35</v>
      </c>
      <c r="Q1266" s="1">
        <v>43763</v>
      </c>
      <c r="R1266" s="6">
        <f>Data_Table[[#This Row],[Shipping Date]]-Data_Table[[#This Row],[Order Date]]</f>
        <v>57</v>
      </c>
      <c r="S1266" s="10">
        <v>60.59</v>
      </c>
      <c r="T1266" s="10">
        <v>100.98</v>
      </c>
      <c r="U1266" s="10">
        <v>40.39</v>
      </c>
      <c r="V1266">
        <v>12</v>
      </c>
      <c r="W1266" s="5">
        <v>727.08</v>
      </c>
      <c r="X1266" s="3">
        <v>0.04</v>
      </c>
      <c r="Y1266" s="5">
        <v>29.08</v>
      </c>
      <c r="Z1266" s="5">
        <v>698</v>
      </c>
      <c r="AA1266" s="5">
        <v>7.18</v>
      </c>
      <c r="AB1266" s="5">
        <v>705.18</v>
      </c>
    </row>
    <row r="1267" spans="1:28">
      <c r="A1267" t="s">
        <v>2724</v>
      </c>
      <c r="B1267" s="1">
        <v>43707</v>
      </c>
      <c r="C1267" s="6">
        <f t="shared" si="57"/>
        <v>2019</v>
      </c>
      <c r="D1267" s="9" t="str">
        <f t="shared" si="58"/>
        <v>Q3</v>
      </c>
      <c r="E1267" s="7">
        <f t="shared" si="59"/>
        <v>8</v>
      </c>
      <c r="F1267" t="s">
        <v>2725</v>
      </c>
      <c r="G1267" t="s">
        <v>201</v>
      </c>
      <c r="H1267" t="s">
        <v>27</v>
      </c>
      <c r="I1267" t="s">
        <v>28</v>
      </c>
      <c r="J1267" t="s">
        <v>107</v>
      </c>
      <c r="K1267" t="s">
        <v>125</v>
      </c>
      <c r="L1267" t="s">
        <v>31</v>
      </c>
      <c r="M1267" t="s">
        <v>356</v>
      </c>
      <c r="N1267" t="s">
        <v>57</v>
      </c>
      <c r="O1267" t="s">
        <v>34</v>
      </c>
      <c r="P1267" t="s">
        <v>52</v>
      </c>
      <c r="Q1267" s="1">
        <v>43749</v>
      </c>
      <c r="R1267" s="6">
        <f>Data_Table[[#This Row],[Shipping Date]]-Data_Table[[#This Row],[Order Date]]</f>
        <v>42</v>
      </c>
      <c r="S1267" s="10">
        <v>2.4500000000000002</v>
      </c>
      <c r="T1267" s="10">
        <v>3.89</v>
      </c>
      <c r="U1267" s="10">
        <v>1.44</v>
      </c>
      <c r="V1267">
        <v>32</v>
      </c>
      <c r="W1267" s="5">
        <v>78.400000000000006</v>
      </c>
      <c r="X1267" s="3">
        <v>0.09</v>
      </c>
      <c r="Y1267" s="5">
        <v>7.06</v>
      </c>
      <c r="Z1267" s="5">
        <v>71.34</v>
      </c>
      <c r="AA1267" s="5">
        <v>7.01</v>
      </c>
      <c r="AB1267" s="5">
        <v>78.349999999999994</v>
      </c>
    </row>
    <row r="1268" spans="1:28">
      <c r="A1268" t="s">
        <v>2726</v>
      </c>
      <c r="B1268" s="1">
        <v>43709</v>
      </c>
      <c r="C1268" s="6">
        <f t="shared" si="57"/>
        <v>2019</v>
      </c>
      <c r="D1268" s="9" t="str">
        <f t="shared" si="58"/>
        <v>Q3</v>
      </c>
      <c r="E1268" s="7">
        <f t="shared" si="59"/>
        <v>9</v>
      </c>
      <c r="F1268" t="s">
        <v>2727</v>
      </c>
      <c r="G1268" t="s">
        <v>205</v>
      </c>
      <c r="H1268" t="s">
        <v>39</v>
      </c>
      <c r="I1268" t="s">
        <v>39</v>
      </c>
      <c r="J1268" t="s">
        <v>107</v>
      </c>
      <c r="K1268" t="s">
        <v>70</v>
      </c>
      <c r="L1268" t="s">
        <v>73</v>
      </c>
      <c r="M1268" t="s">
        <v>360</v>
      </c>
      <c r="N1268" t="s">
        <v>50</v>
      </c>
      <c r="O1268" t="s">
        <v>34</v>
      </c>
      <c r="P1268" t="s">
        <v>35</v>
      </c>
      <c r="Q1268" s="1">
        <v>43715</v>
      </c>
      <c r="R1268" s="6">
        <f>Data_Table[[#This Row],[Shipping Date]]-Data_Table[[#This Row],[Order Date]]</f>
        <v>6</v>
      </c>
      <c r="S1268" s="10">
        <v>1.18</v>
      </c>
      <c r="T1268" s="10">
        <v>1.88</v>
      </c>
      <c r="U1268" s="10">
        <v>0.7</v>
      </c>
      <c r="V1268">
        <v>43</v>
      </c>
      <c r="W1268" s="5">
        <v>50.74</v>
      </c>
      <c r="X1268" s="3">
        <v>0.03</v>
      </c>
      <c r="Y1268" s="5">
        <v>1.52</v>
      </c>
      <c r="Z1268" s="5">
        <v>49.22</v>
      </c>
      <c r="AA1268" s="5">
        <v>1.49</v>
      </c>
      <c r="AB1268" s="5">
        <v>50.71</v>
      </c>
    </row>
    <row r="1269" spans="1:28">
      <c r="A1269" t="s">
        <v>2728</v>
      </c>
      <c r="B1269" s="1">
        <v>43710</v>
      </c>
      <c r="C1269" s="6">
        <f t="shared" si="57"/>
        <v>2019</v>
      </c>
      <c r="D1269" s="9" t="str">
        <f t="shared" si="58"/>
        <v>Q3</v>
      </c>
      <c r="E1269" s="7">
        <f t="shared" si="59"/>
        <v>9</v>
      </c>
      <c r="F1269" t="s">
        <v>2729</v>
      </c>
      <c r="G1269" t="s">
        <v>209</v>
      </c>
      <c r="H1269" t="s">
        <v>45</v>
      </c>
      <c r="I1269" t="s">
        <v>45</v>
      </c>
      <c r="J1269" t="s">
        <v>29</v>
      </c>
      <c r="K1269" t="s">
        <v>47</v>
      </c>
      <c r="L1269" t="s">
        <v>176</v>
      </c>
      <c r="M1269" t="s">
        <v>364</v>
      </c>
      <c r="N1269" t="s">
        <v>57</v>
      </c>
      <c r="O1269" t="s">
        <v>34</v>
      </c>
      <c r="P1269" t="s">
        <v>35</v>
      </c>
      <c r="Q1269" s="1">
        <v>43760</v>
      </c>
      <c r="R1269" s="6">
        <f>Data_Table[[#This Row],[Shipping Date]]-Data_Table[[#This Row],[Order Date]]</f>
        <v>50</v>
      </c>
      <c r="S1269" s="10">
        <v>4.46</v>
      </c>
      <c r="T1269" s="10">
        <v>10.89</v>
      </c>
      <c r="U1269" s="10">
        <v>6.43</v>
      </c>
      <c r="V1269">
        <v>9</v>
      </c>
      <c r="W1269" s="5">
        <v>40.14</v>
      </c>
      <c r="X1269" s="3">
        <v>0.03</v>
      </c>
      <c r="Y1269" s="5">
        <v>1.2</v>
      </c>
      <c r="Z1269" s="5">
        <v>38.94</v>
      </c>
      <c r="AA1269" s="5">
        <v>4.5</v>
      </c>
      <c r="AB1269" s="5">
        <v>43.44</v>
      </c>
    </row>
    <row r="1270" spans="1:28">
      <c r="A1270" t="s">
        <v>2730</v>
      </c>
      <c r="B1270" s="1">
        <v>43711</v>
      </c>
      <c r="C1270" s="6">
        <f t="shared" si="57"/>
        <v>2019</v>
      </c>
      <c r="D1270" s="9" t="str">
        <f t="shared" si="58"/>
        <v>Q3</v>
      </c>
      <c r="E1270" s="7">
        <f t="shared" si="59"/>
        <v>9</v>
      </c>
      <c r="F1270" t="s">
        <v>2731</v>
      </c>
      <c r="G1270" t="s">
        <v>213</v>
      </c>
      <c r="H1270" t="s">
        <v>39</v>
      </c>
      <c r="I1270" t="s">
        <v>39</v>
      </c>
      <c r="J1270" t="s">
        <v>29</v>
      </c>
      <c r="K1270" t="s">
        <v>62</v>
      </c>
      <c r="L1270" t="s">
        <v>48</v>
      </c>
      <c r="M1270" t="s">
        <v>368</v>
      </c>
      <c r="N1270" t="s">
        <v>33</v>
      </c>
      <c r="O1270" t="s">
        <v>34</v>
      </c>
      <c r="P1270" t="s">
        <v>35</v>
      </c>
      <c r="Q1270" s="1">
        <v>43757</v>
      </c>
      <c r="R1270" s="6">
        <f>Data_Table[[#This Row],[Shipping Date]]-Data_Table[[#This Row],[Order Date]]</f>
        <v>46</v>
      </c>
      <c r="S1270" s="10">
        <v>1.46</v>
      </c>
      <c r="T1270" s="10">
        <v>3.57</v>
      </c>
      <c r="U1270" s="10">
        <v>2.11</v>
      </c>
      <c r="V1270">
        <v>26</v>
      </c>
      <c r="W1270" s="5">
        <v>37.96</v>
      </c>
      <c r="X1270" s="3">
        <v>0.04</v>
      </c>
      <c r="Y1270" s="5">
        <v>1.52</v>
      </c>
      <c r="Z1270" s="5">
        <v>36.44</v>
      </c>
      <c r="AA1270" s="5">
        <v>4.17</v>
      </c>
      <c r="AB1270" s="5">
        <v>40.61</v>
      </c>
    </row>
    <row r="1271" spans="1:28">
      <c r="A1271" t="s">
        <v>2732</v>
      </c>
      <c r="B1271" s="1">
        <v>43712</v>
      </c>
      <c r="C1271" s="6">
        <f t="shared" si="57"/>
        <v>2019</v>
      </c>
      <c r="D1271" s="9" t="str">
        <f t="shared" si="58"/>
        <v>Q3</v>
      </c>
      <c r="E1271" s="7">
        <f t="shared" si="59"/>
        <v>9</v>
      </c>
      <c r="F1271" t="s">
        <v>2733</v>
      </c>
      <c r="G1271" t="s">
        <v>217</v>
      </c>
      <c r="H1271" t="s">
        <v>45</v>
      </c>
      <c r="I1271" t="s">
        <v>45</v>
      </c>
      <c r="J1271" t="s">
        <v>46</v>
      </c>
      <c r="K1271" t="s">
        <v>90</v>
      </c>
      <c r="L1271" t="s">
        <v>31</v>
      </c>
      <c r="M1271" t="s">
        <v>372</v>
      </c>
      <c r="N1271" t="s">
        <v>57</v>
      </c>
      <c r="O1271" t="s">
        <v>41</v>
      </c>
      <c r="P1271" t="s">
        <v>52</v>
      </c>
      <c r="Q1271" s="1">
        <v>43717</v>
      </c>
      <c r="R1271" s="6">
        <f>Data_Table[[#This Row],[Shipping Date]]-Data_Table[[#This Row],[Order Date]]</f>
        <v>5</v>
      </c>
      <c r="S1271" s="10">
        <v>3.32</v>
      </c>
      <c r="T1271" s="10">
        <v>5.18</v>
      </c>
      <c r="U1271" s="10">
        <v>1.86</v>
      </c>
      <c r="V1271">
        <v>37</v>
      </c>
      <c r="W1271" s="5">
        <v>122.84</v>
      </c>
      <c r="X1271" s="3">
        <v>7.0000000000000007E-2</v>
      </c>
      <c r="Y1271" s="5">
        <v>8.6</v>
      </c>
      <c r="Z1271" s="5">
        <v>114.24</v>
      </c>
      <c r="AA1271" s="5">
        <v>2.04</v>
      </c>
      <c r="AB1271" s="5">
        <v>116.28</v>
      </c>
    </row>
    <row r="1272" spans="1:28">
      <c r="A1272" t="s">
        <v>2734</v>
      </c>
      <c r="B1272" s="1">
        <v>43712</v>
      </c>
      <c r="C1272" s="6">
        <f t="shared" si="57"/>
        <v>2019</v>
      </c>
      <c r="D1272" s="9" t="str">
        <f t="shared" si="58"/>
        <v>Q3</v>
      </c>
      <c r="E1272" s="7">
        <f t="shared" si="59"/>
        <v>9</v>
      </c>
      <c r="F1272" t="s">
        <v>2735</v>
      </c>
      <c r="G1272" t="s">
        <v>221</v>
      </c>
      <c r="H1272" t="s">
        <v>27</v>
      </c>
      <c r="I1272" t="s">
        <v>28</v>
      </c>
      <c r="J1272" t="s">
        <v>29</v>
      </c>
      <c r="K1272" t="s">
        <v>416</v>
      </c>
      <c r="L1272" t="s">
        <v>48</v>
      </c>
      <c r="M1272" t="s">
        <v>376</v>
      </c>
      <c r="N1272" t="s">
        <v>33</v>
      </c>
      <c r="O1272" t="s">
        <v>51</v>
      </c>
      <c r="P1272" t="s">
        <v>35</v>
      </c>
      <c r="Q1272" s="1">
        <v>43769</v>
      </c>
      <c r="R1272" s="6">
        <f>Data_Table[[#This Row],[Shipping Date]]-Data_Table[[#This Row],[Order Date]]</f>
        <v>57</v>
      </c>
      <c r="S1272" s="10">
        <v>3.84</v>
      </c>
      <c r="T1272" s="10">
        <v>6.3</v>
      </c>
      <c r="U1272" s="10">
        <v>2.46</v>
      </c>
      <c r="V1272">
        <v>39</v>
      </c>
      <c r="W1272" s="5">
        <v>149.76</v>
      </c>
      <c r="X1272" s="3">
        <v>0.1</v>
      </c>
      <c r="Y1272" s="5">
        <v>14.98</v>
      </c>
      <c r="Z1272" s="5">
        <v>134.78</v>
      </c>
      <c r="AA1272" s="5">
        <v>0.5</v>
      </c>
      <c r="AB1272" s="5">
        <v>135.28</v>
      </c>
    </row>
    <row r="1273" spans="1:28">
      <c r="A1273" t="s">
        <v>2736</v>
      </c>
      <c r="B1273" s="1">
        <v>43717</v>
      </c>
      <c r="C1273" s="6">
        <f t="shared" si="57"/>
        <v>2019</v>
      </c>
      <c r="D1273" s="9" t="str">
        <f t="shared" si="58"/>
        <v>Q3</v>
      </c>
      <c r="E1273" s="7">
        <f t="shared" si="59"/>
        <v>9</v>
      </c>
      <c r="F1273" t="s">
        <v>2737</v>
      </c>
      <c r="G1273" t="s">
        <v>225</v>
      </c>
      <c r="H1273" t="s">
        <v>27</v>
      </c>
      <c r="I1273" t="s">
        <v>28</v>
      </c>
      <c r="J1273" t="s">
        <v>29</v>
      </c>
      <c r="K1273" t="s">
        <v>47</v>
      </c>
      <c r="L1273" t="s">
        <v>31</v>
      </c>
      <c r="M1273" t="s">
        <v>380</v>
      </c>
      <c r="N1273" t="s">
        <v>50</v>
      </c>
      <c r="O1273" t="s">
        <v>58</v>
      </c>
      <c r="P1273" t="s">
        <v>35</v>
      </c>
      <c r="Q1273" s="1">
        <v>43718</v>
      </c>
      <c r="R1273" s="6">
        <f>Data_Table[[#This Row],[Shipping Date]]-Data_Table[[#This Row],[Order Date]]</f>
        <v>1</v>
      </c>
      <c r="S1273" s="10">
        <v>1.94</v>
      </c>
      <c r="T1273" s="10">
        <v>3.08</v>
      </c>
      <c r="U1273" s="10">
        <v>1.1399999999999999</v>
      </c>
      <c r="V1273">
        <v>24</v>
      </c>
      <c r="W1273" s="5">
        <v>46.56</v>
      </c>
      <c r="X1273" s="3">
        <v>0.04</v>
      </c>
      <c r="Y1273" s="5">
        <v>1.86</v>
      </c>
      <c r="Z1273" s="5">
        <v>44.7</v>
      </c>
      <c r="AA1273" s="5">
        <v>0.99</v>
      </c>
      <c r="AB1273" s="5">
        <v>45.69</v>
      </c>
    </row>
    <row r="1274" spans="1:28">
      <c r="A1274" t="s">
        <v>2738</v>
      </c>
      <c r="B1274" s="1">
        <v>43718</v>
      </c>
      <c r="C1274" s="6">
        <f t="shared" si="57"/>
        <v>2019</v>
      </c>
      <c r="D1274" s="9" t="str">
        <f t="shared" si="58"/>
        <v>Q3</v>
      </c>
      <c r="E1274" s="7">
        <f t="shared" si="59"/>
        <v>9</v>
      </c>
      <c r="F1274" t="s">
        <v>2393</v>
      </c>
      <c r="G1274" t="s">
        <v>229</v>
      </c>
      <c r="H1274" t="s">
        <v>39</v>
      </c>
      <c r="I1274" t="s">
        <v>39</v>
      </c>
      <c r="J1274" t="s">
        <v>29</v>
      </c>
      <c r="K1274" t="s">
        <v>167</v>
      </c>
      <c r="L1274" t="s">
        <v>31</v>
      </c>
      <c r="M1274" t="s">
        <v>384</v>
      </c>
      <c r="N1274" t="s">
        <v>57</v>
      </c>
      <c r="O1274" t="s">
        <v>51</v>
      </c>
      <c r="P1274" t="s">
        <v>35</v>
      </c>
      <c r="Q1274" s="1">
        <v>43749</v>
      </c>
      <c r="R1274" s="6">
        <f>Data_Table[[#This Row],[Shipping Date]]-Data_Table[[#This Row],[Order Date]]</f>
        <v>31</v>
      </c>
      <c r="S1274" s="10">
        <v>1.76</v>
      </c>
      <c r="T1274" s="10">
        <v>3.38</v>
      </c>
      <c r="U1274" s="10">
        <v>1.62</v>
      </c>
      <c r="V1274">
        <v>27</v>
      </c>
      <c r="W1274" s="5">
        <v>47.52</v>
      </c>
      <c r="X1274" s="3">
        <v>0.08</v>
      </c>
      <c r="Y1274" s="5">
        <v>3.8</v>
      </c>
      <c r="Z1274" s="5">
        <v>43.72</v>
      </c>
      <c r="AA1274" s="5">
        <v>0.85</v>
      </c>
      <c r="AB1274" s="5">
        <v>44.57</v>
      </c>
    </row>
    <row r="1275" spans="1:28">
      <c r="A1275" t="s">
        <v>2739</v>
      </c>
      <c r="B1275" s="1">
        <v>43720</v>
      </c>
      <c r="C1275" s="6">
        <f t="shared" si="57"/>
        <v>2019</v>
      </c>
      <c r="D1275" s="9" t="str">
        <f t="shared" si="58"/>
        <v>Q3</v>
      </c>
      <c r="E1275" s="7">
        <f t="shared" si="59"/>
        <v>9</v>
      </c>
      <c r="F1275" t="s">
        <v>2740</v>
      </c>
      <c r="G1275" t="s">
        <v>232</v>
      </c>
      <c r="H1275" t="s">
        <v>45</v>
      </c>
      <c r="I1275" t="s">
        <v>45</v>
      </c>
      <c r="J1275" t="s">
        <v>46</v>
      </c>
      <c r="K1275" t="s">
        <v>416</v>
      </c>
      <c r="L1275" t="s">
        <v>73</v>
      </c>
      <c r="M1275" t="s">
        <v>388</v>
      </c>
      <c r="N1275" t="s">
        <v>33</v>
      </c>
      <c r="O1275" t="s">
        <v>34</v>
      </c>
      <c r="P1275" t="s">
        <v>35</v>
      </c>
      <c r="Q1275" s="1">
        <v>43732</v>
      </c>
      <c r="R1275" s="6">
        <f>Data_Table[[#This Row],[Shipping Date]]-Data_Table[[#This Row],[Order Date]]</f>
        <v>12</v>
      </c>
      <c r="S1275" s="10">
        <v>4.46</v>
      </c>
      <c r="T1275" s="10">
        <v>10.89</v>
      </c>
      <c r="U1275" s="10">
        <v>6.43</v>
      </c>
      <c r="V1275">
        <v>37</v>
      </c>
      <c r="W1275" s="5">
        <v>165.02</v>
      </c>
      <c r="X1275" s="3">
        <v>0.1</v>
      </c>
      <c r="Y1275" s="5">
        <v>16.5</v>
      </c>
      <c r="Z1275" s="5">
        <v>148.52000000000001</v>
      </c>
      <c r="AA1275" s="5">
        <v>4.5</v>
      </c>
      <c r="AB1275" s="5">
        <v>153.02000000000001</v>
      </c>
    </row>
    <row r="1276" spans="1:28">
      <c r="A1276" t="s">
        <v>2741</v>
      </c>
      <c r="B1276" s="1">
        <v>43720</v>
      </c>
      <c r="C1276" s="6">
        <f t="shared" si="57"/>
        <v>2019</v>
      </c>
      <c r="D1276" s="9" t="str">
        <f t="shared" si="58"/>
        <v>Q3</v>
      </c>
      <c r="E1276" s="7">
        <f t="shared" si="59"/>
        <v>9</v>
      </c>
      <c r="F1276" t="s">
        <v>2742</v>
      </c>
      <c r="G1276" t="s">
        <v>236</v>
      </c>
      <c r="H1276" t="s">
        <v>27</v>
      </c>
      <c r="I1276" t="s">
        <v>28</v>
      </c>
      <c r="J1276" t="s">
        <v>72</v>
      </c>
      <c r="K1276" t="s">
        <v>125</v>
      </c>
      <c r="L1276" t="s">
        <v>31</v>
      </c>
      <c r="M1276" t="s">
        <v>392</v>
      </c>
      <c r="N1276" t="s">
        <v>57</v>
      </c>
      <c r="O1276" t="s">
        <v>41</v>
      </c>
      <c r="P1276" t="s">
        <v>35</v>
      </c>
      <c r="Q1276" s="1">
        <v>43736</v>
      </c>
      <c r="R1276" s="6">
        <f>Data_Table[[#This Row],[Shipping Date]]-Data_Table[[#This Row],[Order Date]]</f>
        <v>16</v>
      </c>
      <c r="S1276" s="10">
        <v>4.8899999999999997</v>
      </c>
      <c r="T1276" s="10">
        <v>7.64</v>
      </c>
      <c r="U1276" s="10">
        <v>2.75</v>
      </c>
      <c r="V1276">
        <v>44</v>
      </c>
      <c r="W1276" s="5">
        <v>215.16</v>
      </c>
      <c r="X1276" s="3">
        <v>0.01</v>
      </c>
      <c r="Y1276" s="5">
        <v>2.15</v>
      </c>
      <c r="Z1276" s="5">
        <v>213.01</v>
      </c>
      <c r="AA1276" s="5">
        <v>1.39</v>
      </c>
      <c r="AB1276" s="5">
        <v>214.4</v>
      </c>
    </row>
    <row r="1277" spans="1:28">
      <c r="A1277" t="s">
        <v>2743</v>
      </c>
      <c r="B1277" s="1">
        <v>43720</v>
      </c>
      <c r="C1277" s="6">
        <f t="shared" si="57"/>
        <v>2019</v>
      </c>
      <c r="D1277" s="9" t="str">
        <f t="shared" si="58"/>
        <v>Q3</v>
      </c>
      <c r="E1277" s="7">
        <f t="shared" si="59"/>
        <v>9</v>
      </c>
      <c r="F1277" t="s">
        <v>2744</v>
      </c>
      <c r="G1277" t="s">
        <v>240</v>
      </c>
      <c r="H1277" t="s">
        <v>39</v>
      </c>
      <c r="I1277" t="s">
        <v>39</v>
      </c>
      <c r="J1277" t="s">
        <v>29</v>
      </c>
      <c r="K1277" t="s">
        <v>47</v>
      </c>
      <c r="L1277" t="s">
        <v>31</v>
      </c>
      <c r="M1277" t="s">
        <v>396</v>
      </c>
      <c r="N1277" t="s">
        <v>33</v>
      </c>
      <c r="O1277" t="s">
        <v>51</v>
      </c>
      <c r="P1277" t="s">
        <v>35</v>
      </c>
      <c r="Q1277" s="1">
        <v>43760</v>
      </c>
      <c r="R1277" s="6">
        <f>Data_Table[[#This Row],[Shipping Date]]-Data_Table[[#This Row],[Order Date]]</f>
        <v>40</v>
      </c>
      <c r="S1277" s="10">
        <v>42.11</v>
      </c>
      <c r="T1277" s="10">
        <v>80.98</v>
      </c>
      <c r="U1277" s="10">
        <v>38.869999999999997</v>
      </c>
      <c r="V1277">
        <v>34</v>
      </c>
      <c r="W1277" s="5">
        <v>1431.74</v>
      </c>
      <c r="X1277" s="3">
        <v>7.0000000000000007E-2</v>
      </c>
      <c r="Y1277" s="5">
        <v>100.22</v>
      </c>
      <c r="Z1277" s="5">
        <v>1331.52</v>
      </c>
      <c r="AA1277" s="5">
        <v>7.18</v>
      </c>
      <c r="AB1277" s="5">
        <v>1338.7</v>
      </c>
    </row>
    <row r="1278" spans="1:28">
      <c r="A1278" t="s">
        <v>2745</v>
      </c>
      <c r="B1278" s="1">
        <v>43722</v>
      </c>
      <c r="C1278" s="6">
        <f t="shared" si="57"/>
        <v>2019</v>
      </c>
      <c r="D1278" s="9" t="str">
        <f t="shared" si="58"/>
        <v>Q3</v>
      </c>
      <c r="E1278" s="7">
        <f t="shared" si="59"/>
        <v>9</v>
      </c>
      <c r="F1278" t="s">
        <v>2746</v>
      </c>
      <c r="G1278" t="s">
        <v>244</v>
      </c>
      <c r="H1278" t="s">
        <v>45</v>
      </c>
      <c r="I1278" t="s">
        <v>45</v>
      </c>
      <c r="J1278" t="s">
        <v>107</v>
      </c>
      <c r="K1278" t="s">
        <v>70</v>
      </c>
      <c r="L1278" t="s">
        <v>48</v>
      </c>
      <c r="M1278" t="s">
        <v>400</v>
      </c>
      <c r="N1278" t="s">
        <v>50</v>
      </c>
      <c r="O1278" t="s">
        <v>58</v>
      </c>
      <c r="P1278" t="s">
        <v>52</v>
      </c>
      <c r="Q1278" s="1">
        <v>43750</v>
      </c>
      <c r="R1278" s="6">
        <f>Data_Table[[#This Row],[Shipping Date]]-Data_Table[[#This Row],[Order Date]]</f>
        <v>28</v>
      </c>
      <c r="S1278" s="10">
        <v>2.5</v>
      </c>
      <c r="T1278" s="10">
        <v>5.68</v>
      </c>
      <c r="U1278" s="10">
        <v>3.18</v>
      </c>
      <c r="V1278">
        <v>46</v>
      </c>
      <c r="W1278" s="5">
        <v>115</v>
      </c>
      <c r="X1278" s="3">
        <v>0.1</v>
      </c>
      <c r="Y1278" s="5">
        <v>11.5</v>
      </c>
      <c r="Z1278" s="5">
        <v>103.5</v>
      </c>
      <c r="AA1278" s="5">
        <v>3.6</v>
      </c>
      <c r="AB1278" s="5">
        <v>107.1</v>
      </c>
    </row>
    <row r="1279" spans="1:28">
      <c r="A1279" t="s">
        <v>2747</v>
      </c>
      <c r="B1279" s="1">
        <v>43725</v>
      </c>
      <c r="C1279" s="6">
        <f t="shared" si="57"/>
        <v>2019</v>
      </c>
      <c r="D1279" s="9" t="str">
        <f t="shared" si="58"/>
        <v>Q3</v>
      </c>
      <c r="E1279" s="7">
        <f t="shared" si="59"/>
        <v>9</v>
      </c>
      <c r="F1279" t="s">
        <v>2748</v>
      </c>
      <c r="G1279" t="s">
        <v>248</v>
      </c>
      <c r="H1279" t="s">
        <v>27</v>
      </c>
      <c r="I1279" t="s">
        <v>28</v>
      </c>
      <c r="J1279" t="s">
        <v>29</v>
      </c>
      <c r="K1279" t="s">
        <v>30</v>
      </c>
      <c r="L1279" t="s">
        <v>176</v>
      </c>
      <c r="M1279" t="s">
        <v>404</v>
      </c>
      <c r="N1279" t="s">
        <v>57</v>
      </c>
      <c r="O1279" t="s">
        <v>34</v>
      </c>
      <c r="P1279" t="s">
        <v>35</v>
      </c>
      <c r="Q1279" s="1">
        <v>43740</v>
      </c>
      <c r="R1279" s="6">
        <f>Data_Table[[#This Row],[Shipping Date]]-Data_Table[[#This Row],[Order Date]]</f>
        <v>15</v>
      </c>
      <c r="S1279" s="10">
        <v>3.5</v>
      </c>
      <c r="T1279" s="10">
        <v>5.74</v>
      </c>
      <c r="U1279" s="10">
        <v>2.2400000000000002</v>
      </c>
      <c r="V1279">
        <v>3</v>
      </c>
      <c r="W1279" s="5">
        <v>10.5</v>
      </c>
      <c r="X1279" s="3">
        <v>0.08</v>
      </c>
      <c r="Y1279" s="5">
        <v>0.84</v>
      </c>
      <c r="Z1279" s="5">
        <v>9.66</v>
      </c>
      <c r="AA1279" s="5">
        <v>5.01</v>
      </c>
      <c r="AB1279" s="5">
        <v>14.67</v>
      </c>
    </row>
    <row r="1280" spans="1:28">
      <c r="A1280" t="s">
        <v>2749</v>
      </c>
      <c r="B1280" s="1">
        <v>43726</v>
      </c>
      <c r="C1280" s="6">
        <f t="shared" si="57"/>
        <v>2019</v>
      </c>
      <c r="D1280" s="9" t="str">
        <f t="shared" si="58"/>
        <v>Q3</v>
      </c>
      <c r="E1280" s="7">
        <f t="shared" si="59"/>
        <v>9</v>
      </c>
      <c r="F1280" t="s">
        <v>2750</v>
      </c>
      <c r="G1280" t="s">
        <v>252</v>
      </c>
      <c r="H1280" t="s">
        <v>39</v>
      </c>
      <c r="I1280" t="s">
        <v>39</v>
      </c>
      <c r="J1280" t="s">
        <v>107</v>
      </c>
      <c r="K1280" t="s">
        <v>433</v>
      </c>
      <c r="L1280" t="s">
        <v>48</v>
      </c>
      <c r="M1280" t="s">
        <v>408</v>
      </c>
      <c r="N1280" t="s">
        <v>33</v>
      </c>
      <c r="O1280" t="s">
        <v>41</v>
      </c>
      <c r="P1280" t="s">
        <v>52</v>
      </c>
      <c r="Q1280" s="1">
        <v>43748</v>
      </c>
      <c r="R1280" s="6">
        <f>Data_Table[[#This Row],[Shipping Date]]-Data_Table[[#This Row],[Order Date]]</f>
        <v>22</v>
      </c>
      <c r="S1280" s="10">
        <v>13.88</v>
      </c>
      <c r="T1280" s="10">
        <v>22.38</v>
      </c>
      <c r="U1280" s="10">
        <v>8.5</v>
      </c>
      <c r="V1280">
        <v>16</v>
      </c>
      <c r="W1280" s="5">
        <v>222.08</v>
      </c>
      <c r="X1280" s="3">
        <v>0</v>
      </c>
      <c r="Y1280" s="5">
        <v>0</v>
      </c>
      <c r="Z1280" s="5">
        <v>222.08</v>
      </c>
      <c r="AA1280" s="5">
        <v>15.1</v>
      </c>
      <c r="AB1280" s="5">
        <v>237.18</v>
      </c>
    </row>
    <row r="1281" spans="1:28">
      <c r="A1281" t="s">
        <v>2751</v>
      </c>
      <c r="B1281" s="1">
        <v>43728</v>
      </c>
      <c r="C1281" s="6">
        <f t="shared" si="57"/>
        <v>2019</v>
      </c>
      <c r="D1281" s="9" t="str">
        <f t="shared" si="58"/>
        <v>Q3</v>
      </c>
      <c r="E1281" s="7">
        <f t="shared" si="59"/>
        <v>9</v>
      </c>
      <c r="F1281" t="s">
        <v>2752</v>
      </c>
      <c r="G1281" t="s">
        <v>256</v>
      </c>
      <c r="H1281" t="s">
        <v>45</v>
      </c>
      <c r="I1281" t="s">
        <v>45</v>
      </c>
      <c r="J1281" t="s">
        <v>29</v>
      </c>
      <c r="K1281" t="s">
        <v>116</v>
      </c>
      <c r="L1281" t="s">
        <v>176</v>
      </c>
      <c r="M1281" t="s">
        <v>412</v>
      </c>
      <c r="N1281" t="s">
        <v>33</v>
      </c>
      <c r="O1281" t="s">
        <v>51</v>
      </c>
      <c r="P1281" t="s">
        <v>35</v>
      </c>
      <c r="Q1281" s="1">
        <v>43746</v>
      </c>
      <c r="R1281" s="6">
        <f>Data_Table[[#This Row],[Shipping Date]]-Data_Table[[#This Row],[Order Date]]</f>
        <v>18</v>
      </c>
      <c r="S1281" s="10">
        <v>36.020000000000003</v>
      </c>
      <c r="T1281" s="10">
        <v>58.1</v>
      </c>
      <c r="U1281" s="10">
        <v>22.08</v>
      </c>
      <c r="V1281">
        <v>7</v>
      </c>
      <c r="W1281" s="5">
        <v>252.14</v>
      </c>
      <c r="X1281" s="3">
        <v>0.1</v>
      </c>
      <c r="Y1281" s="5">
        <v>25.21</v>
      </c>
      <c r="Z1281" s="5">
        <v>226.93</v>
      </c>
      <c r="AA1281" s="5">
        <v>1.49</v>
      </c>
      <c r="AB1281" s="5">
        <v>228.42</v>
      </c>
    </row>
    <row r="1282" spans="1:28">
      <c r="A1282" t="s">
        <v>2753</v>
      </c>
      <c r="B1282" s="1">
        <v>43730</v>
      </c>
      <c r="C1282" s="6">
        <f t="shared" si="57"/>
        <v>2019</v>
      </c>
      <c r="D1282" s="9" t="str">
        <f t="shared" si="58"/>
        <v>Q3</v>
      </c>
      <c r="E1282" s="7">
        <f t="shared" si="59"/>
        <v>9</v>
      </c>
      <c r="F1282" t="s">
        <v>2754</v>
      </c>
      <c r="G1282" t="s">
        <v>260</v>
      </c>
      <c r="H1282" t="s">
        <v>39</v>
      </c>
      <c r="I1282" t="s">
        <v>39</v>
      </c>
      <c r="J1282" t="s">
        <v>107</v>
      </c>
      <c r="K1282" t="s">
        <v>30</v>
      </c>
      <c r="L1282" t="s">
        <v>73</v>
      </c>
      <c r="M1282" t="s">
        <v>417</v>
      </c>
      <c r="N1282" t="s">
        <v>50</v>
      </c>
      <c r="O1282" t="s">
        <v>58</v>
      </c>
      <c r="P1282" t="s">
        <v>35</v>
      </c>
      <c r="Q1282" s="1">
        <v>43757</v>
      </c>
      <c r="R1282" s="6">
        <f>Data_Table[[#This Row],[Shipping Date]]-Data_Table[[#This Row],[Order Date]]</f>
        <v>27</v>
      </c>
      <c r="S1282" s="10">
        <v>0.94</v>
      </c>
      <c r="T1282" s="10">
        <v>2.08</v>
      </c>
      <c r="U1282" s="10">
        <v>1.1399999999999999</v>
      </c>
      <c r="V1282">
        <v>43</v>
      </c>
      <c r="W1282" s="5">
        <v>40.42</v>
      </c>
      <c r="X1282" s="3">
        <v>0.05</v>
      </c>
      <c r="Y1282" s="5">
        <v>2.02</v>
      </c>
      <c r="Z1282" s="5">
        <v>38.4</v>
      </c>
      <c r="AA1282" s="5">
        <v>2.56</v>
      </c>
      <c r="AB1282" s="5">
        <v>40.96</v>
      </c>
    </row>
    <row r="1283" spans="1:28">
      <c r="A1283" t="s">
        <v>2755</v>
      </c>
      <c r="B1283" s="1">
        <v>43731</v>
      </c>
      <c r="C1283" s="6">
        <f t="shared" si="57"/>
        <v>2019</v>
      </c>
      <c r="D1283" s="9" t="str">
        <f t="shared" si="58"/>
        <v>Q3</v>
      </c>
      <c r="E1283" s="7">
        <f t="shared" si="59"/>
        <v>9</v>
      </c>
      <c r="F1283" t="s">
        <v>2756</v>
      </c>
      <c r="G1283" t="s">
        <v>264</v>
      </c>
      <c r="H1283" t="s">
        <v>39</v>
      </c>
      <c r="I1283" t="s">
        <v>39</v>
      </c>
      <c r="J1283" t="s">
        <v>72</v>
      </c>
      <c r="K1283" t="s">
        <v>479</v>
      </c>
      <c r="L1283" t="s">
        <v>48</v>
      </c>
      <c r="M1283" t="s">
        <v>421</v>
      </c>
      <c r="N1283" t="s">
        <v>33</v>
      </c>
      <c r="O1283" t="s">
        <v>58</v>
      </c>
      <c r="P1283" t="s">
        <v>35</v>
      </c>
      <c r="Q1283" s="1">
        <v>43767</v>
      </c>
      <c r="R1283" s="6">
        <f>Data_Table[[#This Row],[Shipping Date]]-Data_Table[[#This Row],[Order Date]]</f>
        <v>36</v>
      </c>
      <c r="S1283" s="10">
        <v>9.91</v>
      </c>
      <c r="T1283" s="10">
        <v>15.99</v>
      </c>
      <c r="U1283" s="10">
        <v>6.08</v>
      </c>
      <c r="V1283">
        <v>27</v>
      </c>
      <c r="W1283" s="5">
        <v>267.57</v>
      </c>
      <c r="X1283" s="3">
        <v>0.01</v>
      </c>
      <c r="Y1283" s="5">
        <v>2.68</v>
      </c>
      <c r="Z1283" s="5">
        <v>264.89</v>
      </c>
      <c r="AA1283" s="5">
        <v>11.28</v>
      </c>
      <c r="AB1283" s="5">
        <v>276.17</v>
      </c>
    </row>
    <row r="1284" spans="1:28">
      <c r="A1284" t="s">
        <v>2757</v>
      </c>
      <c r="B1284" s="1">
        <v>43734</v>
      </c>
      <c r="C1284" s="6">
        <f t="shared" si="57"/>
        <v>2019</v>
      </c>
      <c r="D1284" s="9" t="str">
        <f t="shared" si="58"/>
        <v>Q3</v>
      </c>
      <c r="E1284" s="7">
        <f t="shared" si="59"/>
        <v>9</v>
      </c>
      <c r="F1284" t="s">
        <v>2758</v>
      </c>
      <c r="G1284" t="s">
        <v>268</v>
      </c>
      <c r="H1284" t="s">
        <v>45</v>
      </c>
      <c r="I1284" t="s">
        <v>45</v>
      </c>
      <c r="J1284" t="s">
        <v>107</v>
      </c>
      <c r="K1284" t="s">
        <v>30</v>
      </c>
      <c r="L1284" t="s">
        <v>31</v>
      </c>
      <c r="M1284" t="s">
        <v>425</v>
      </c>
      <c r="N1284" t="s">
        <v>33</v>
      </c>
      <c r="O1284" t="s">
        <v>58</v>
      </c>
      <c r="P1284" t="s">
        <v>35</v>
      </c>
      <c r="Q1284" s="1">
        <v>43745</v>
      </c>
      <c r="R1284" s="6">
        <f>Data_Table[[#This Row],[Shipping Date]]-Data_Table[[#This Row],[Order Date]]</f>
        <v>11</v>
      </c>
      <c r="S1284" s="10">
        <v>3.32</v>
      </c>
      <c r="T1284" s="10">
        <v>5.18</v>
      </c>
      <c r="U1284" s="10">
        <v>1.86</v>
      </c>
      <c r="V1284">
        <v>23</v>
      </c>
      <c r="W1284" s="5">
        <v>76.36</v>
      </c>
      <c r="X1284" s="3">
        <v>0.05</v>
      </c>
      <c r="Y1284" s="5">
        <v>3.82</v>
      </c>
      <c r="Z1284" s="5">
        <v>72.540000000000006</v>
      </c>
      <c r="AA1284" s="5">
        <v>2.04</v>
      </c>
      <c r="AB1284" s="5">
        <v>74.58</v>
      </c>
    </row>
    <row r="1285" spans="1:28">
      <c r="A1285" t="s">
        <v>2759</v>
      </c>
      <c r="B1285" s="1">
        <v>43734</v>
      </c>
      <c r="C1285" s="6">
        <f t="shared" ref="C1285:C1348" si="60">YEAR(B1285)</f>
        <v>2019</v>
      </c>
      <c r="D1285" s="9" t="str">
        <f t="shared" ref="D1285:D1348" si="61">"Q"&amp;ROUNDUP(MONTH(B1285)/3,0)</f>
        <v>Q3</v>
      </c>
      <c r="E1285" s="7">
        <f t="shared" ref="E1285:E1348" si="62">MONTH(B1285)</f>
        <v>9</v>
      </c>
      <c r="F1285" t="s">
        <v>2760</v>
      </c>
      <c r="G1285" t="s">
        <v>272</v>
      </c>
      <c r="H1285" t="s">
        <v>27</v>
      </c>
      <c r="I1285" t="s">
        <v>28</v>
      </c>
      <c r="J1285" t="s">
        <v>107</v>
      </c>
      <c r="K1285" t="s">
        <v>62</v>
      </c>
      <c r="L1285" t="s">
        <v>176</v>
      </c>
      <c r="M1285" t="s">
        <v>429</v>
      </c>
      <c r="N1285" t="s">
        <v>50</v>
      </c>
      <c r="O1285" t="s">
        <v>41</v>
      </c>
      <c r="P1285" t="s">
        <v>35</v>
      </c>
      <c r="Q1285" s="1">
        <v>43735</v>
      </c>
      <c r="R1285" s="6">
        <f>Data_Table[[#This Row],[Shipping Date]]-Data_Table[[#This Row],[Order Date]]</f>
        <v>1</v>
      </c>
      <c r="S1285" s="10">
        <v>14.95</v>
      </c>
      <c r="T1285" s="10">
        <v>34.76</v>
      </c>
      <c r="U1285" s="10">
        <v>19.809999999999999</v>
      </c>
      <c r="V1285">
        <v>15</v>
      </c>
      <c r="W1285" s="5">
        <v>224.25</v>
      </c>
      <c r="X1285" s="3">
        <v>0.09</v>
      </c>
      <c r="Y1285" s="5">
        <v>20.18</v>
      </c>
      <c r="Z1285" s="5">
        <v>204.07</v>
      </c>
      <c r="AA1285" s="5">
        <v>8.2200000000000006</v>
      </c>
      <c r="AB1285" s="5">
        <v>212.29</v>
      </c>
    </row>
    <row r="1286" spans="1:28">
      <c r="A1286" t="s">
        <v>2761</v>
      </c>
      <c r="B1286" s="1">
        <v>43735</v>
      </c>
      <c r="C1286" s="6">
        <f t="shared" si="60"/>
        <v>2019</v>
      </c>
      <c r="D1286" s="9" t="str">
        <f t="shared" si="61"/>
        <v>Q3</v>
      </c>
      <c r="E1286" s="7">
        <f t="shared" si="62"/>
        <v>9</v>
      </c>
      <c r="F1286" t="s">
        <v>2762</v>
      </c>
      <c r="G1286" t="s">
        <v>276</v>
      </c>
      <c r="H1286" t="s">
        <v>27</v>
      </c>
      <c r="I1286" t="s">
        <v>28</v>
      </c>
      <c r="J1286" t="s">
        <v>29</v>
      </c>
      <c r="K1286" t="s">
        <v>167</v>
      </c>
      <c r="L1286" t="s">
        <v>48</v>
      </c>
      <c r="M1286" t="s">
        <v>434</v>
      </c>
      <c r="N1286" t="s">
        <v>57</v>
      </c>
      <c r="O1286" t="s">
        <v>34</v>
      </c>
      <c r="P1286" t="s">
        <v>35</v>
      </c>
      <c r="Q1286" s="1">
        <v>43758</v>
      </c>
      <c r="R1286" s="6">
        <f>Data_Table[[#This Row],[Shipping Date]]-Data_Table[[#This Row],[Order Date]]</f>
        <v>23</v>
      </c>
      <c r="S1286" s="10">
        <v>22.18</v>
      </c>
      <c r="T1286" s="10">
        <v>54.1</v>
      </c>
      <c r="U1286" s="10">
        <v>31.92</v>
      </c>
      <c r="V1286">
        <v>19</v>
      </c>
      <c r="W1286" s="5">
        <v>421.42</v>
      </c>
      <c r="X1286" s="3">
        <v>0.1</v>
      </c>
      <c r="Y1286" s="5">
        <v>42.14</v>
      </c>
      <c r="Z1286" s="5">
        <v>379.28</v>
      </c>
      <c r="AA1286" s="5">
        <v>19.989999999999998</v>
      </c>
      <c r="AB1286" s="5">
        <v>399.27</v>
      </c>
    </row>
    <row r="1287" spans="1:28">
      <c r="A1287" t="s">
        <v>2763</v>
      </c>
      <c r="B1287" s="1">
        <v>43738</v>
      </c>
      <c r="C1287" s="6">
        <f t="shared" si="60"/>
        <v>2019</v>
      </c>
      <c r="D1287" s="9" t="str">
        <f t="shared" si="61"/>
        <v>Q3</v>
      </c>
      <c r="E1287" s="7">
        <f t="shared" si="62"/>
        <v>9</v>
      </c>
      <c r="F1287" t="s">
        <v>2764</v>
      </c>
      <c r="G1287" t="s">
        <v>280</v>
      </c>
      <c r="H1287" t="s">
        <v>39</v>
      </c>
      <c r="I1287" t="s">
        <v>39</v>
      </c>
      <c r="J1287" t="s">
        <v>29</v>
      </c>
      <c r="K1287" t="s">
        <v>167</v>
      </c>
      <c r="L1287" t="s">
        <v>31</v>
      </c>
      <c r="M1287" t="s">
        <v>438</v>
      </c>
      <c r="N1287" t="s">
        <v>50</v>
      </c>
      <c r="O1287" t="s">
        <v>41</v>
      </c>
      <c r="P1287" t="s">
        <v>35</v>
      </c>
      <c r="Q1287" s="1">
        <v>43772</v>
      </c>
      <c r="R1287" s="6">
        <f>Data_Table[[#This Row],[Shipping Date]]-Data_Table[[#This Row],[Order Date]]</f>
        <v>34</v>
      </c>
      <c r="S1287" s="10">
        <v>3.32</v>
      </c>
      <c r="T1287" s="10">
        <v>5.18</v>
      </c>
      <c r="U1287" s="10">
        <v>1.86</v>
      </c>
      <c r="V1287">
        <v>10</v>
      </c>
      <c r="W1287" s="5">
        <v>33.200000000000003</v>
      </c>
      <c r="X1287" s="3">
        <v>0.01</v>
      </c>
      <c r="Y1287" s="5">
        <v>0.33</v>
      </c>
      <c r="Z1287" s="5">
        <v>32.869999999999997</v>
      </c>
      <c r="AA1287" s="5">
        <v>2.04</v>
      </c>
      <c r="AB1287" s="5">
        <v>34.909999999999997</v>
      </c>
    </row>
    <row r="1288" spans="1:28">
      <c r="A1288" t="s">
        <v>2765</v>
      </c>
      <c r="B1288" s="1">
        <v>43739</v>
      </c>
      <c r="C1288" s="6">
        <f t="shared" si="60"/>
        <v>2019</v>
      </c>
      <c r="D1288" s="9" t="str">
        <f t="shared" si="61"/>
        <v>Q4</v>
      </c>
      <c r="E1288" s="7">
        <f t="shared" si="62"/>
        <v>10</v>
      </c>
      <c r="F1288" t="s">
        <v>2766</v>
      </c>
      <c r="G1288" t="s">
        <v>284</v>
      </c>
      <c r="H1288" t="s">
        <v>45</v>
      </c>
      <c r="I1288" t="s">
        <v>45</v>
      </c>
      <c r="J1288" t="s">
        <v>29</v>
      </c>
      <c r="K1288" t="s">
        <v>62</v>
      </c>
      <c r="L1288" t="s">
        <v>31</v>
      </c>
      <c r="M1288" t="s">
        <v>442</v>
      </c>
      <c r="N1288" t="s">
        <v>57</v>
      </c>
      <c r="O1288" t="s">
        <v>58</v>
      </c>
      <c r="P1288" t="s">
        <v>52</v>
      </c>
      <c r="Q1288" s="1">
        <v>43754</v>
      </c>
      <c r="R1288" s="6">
        <f>Data_Table[[#This Row],[Shipping Date]]-Data_Table[[#This Row],[Order Date]]</f>
        <v>15</v>
      </c>
      <c r="S1288" s="10">
        <v>20.18</v>
      </c>
      <c r="T1288" s="10">
        <v>35.409999999999997</v>
      </c>
      <c r="U1288" s="10">
        <v>15.23</v>
      </c>
      <c r="V1288">
        <v>16</v>
      </c>
      <c r="W1288" s="5">
        <v>322.88</v>
      </c>
      <c r="X1288" s="3">
        <v>0</v>
      </c>
      <c r="Y1288" s="5">
        <v>0</v>
      </c>
      <c r="Z1288" s="5">
        <v>322.88</v>
      </c>
      <c r="AA1288" s="5">
        <v>1.99</v>
      </c>
      <c r="AB1288" s="5">
        <v>324.87</v>
      </c>
    </row>
    <row r="1289" spans="1:28">
      <c r="A1289" t="s">
        <v>2767</v>
      </c>
      <c r="B1289" s="1">
        <v>43741</v>
      </c>
      <c r="C1289" s="6">
        <f t="shared" si="60"/>
        <v>2019</v>
      </c>
      <c r="D1289" s="9" t="str">
        <f t="shared" si="61"/>
        <v>Q4</v>
      </c>
      <c r="E1289" s="7">
        <f t="shared" si="62"/>
        <v>10</v>
      </c>
      <c r="F1289" t="s">
        <v>2768</v>
      </c>
      <c r="G1289" t="s">
        <v>288</v>
      </c>
      <c r="H1289" t="s">
        <v>27</v>
      </c>
      <c r="I1289" t="s">
        <v>28</v>
      </c>
      <c r="J1289" t="s">
        <v>72</v>
      </c>
      <c r="K1289" t="s">
        <v>47</v>
      </c>
      <c r="L1289" t="s">
        <v>176</v>
      </c>
      <c r="M1289" t="s">
        <v>446</v>
      </c>
      <c r="N1289" t="s">
        <v>33</v>
      </c>
      <c r="O1289" t="s">
        <v>58</v>
      </c>
      <c r="P1289" t="s">
        <v>52</v>
      </c>
      <c r="Q1289" s="1">
        <v>43785</v>
      </c>
      <c r="R1289" s="6">
        <f>Data_Table[[#This Row],[Shipping Date]]-Data_Table[[#This Row],[Order Date]]</f>
        <v>44</v>
      </c>
      <c r="S1289" s="10">
        <v>21.56</v>
      </c>
      <c r="T1289" s="10">
        <v>36.549999999999997</v>
      </c>
      <c r="U1289" s="10">
        <v>14.99</v>
      </c>
      <c r="V1289">
        <v>46</v>
      </c>
      <c r="W1289" s="5">
        <v>991.76</v>
      </c>
      <c r="X1289" s="3">
        <v>0.05</v>
      </c>
      <c r="Y1289" s="5">
        <v>49.59</v>
      </c>
      <c r="Z1289" s="5">
        <v>942.17</v>
      </c>
      <c r="AA1289" s="5">
        <v>13.89</v>
      </c>
      <c r="AB1289" s="5">
        <v>956.06</v>
      </c>
    </row>
    <row r="1290" spans="1:28">
      <c r="A1290" t="s">
        <v>2769</v>
      </c>
      <c r="B1290" s="1">
        <v>43742</v>
      </c>
      <c r="C1290" s="6">
        <f t="shared" si="60"/>
        <v>2019</v>
      </c>
      <c r="D1290" s="9" t="str">
        <f t="shared" si="61"/>
        <v>Q4</v>
      </c>
      <c r="E1290" s="7">
        <f t="shared" si="62"/>
        <v>10</v>
      </c>
      <c r="F1290" t="s">
        <v>2770</v>
      </c>
      <c r="G1290" t="s">
        <v>292</v>
      </c>
      <c r="H1290" t="s">
        <v>27</v>
      </c>
      <c r="I1290" t="s">
        <v>28</v>
      </c>
      <c r="J1290" t="s">
        <v>29</v>
      </c>
      <c r="K1290" t="s">
        <v>525</v>
      </c>
      <c r="L1290" t="s">
        <v>176</v>
      </c>
      <c r="M1290" t="s">
        <v>449</v>
      </c>
      <c r="N1290" t="s">
        <v>57</v>
      </c>
      <c r="O1290" t="s">
        <v>51</v>
      </c>
      <c r="P1290" t="s">
        <v>35</v>
      </c>
      <c r="Q1290" s="1">
        <v>43796</v>
      </c>
      <c r="R1290" s="6">
        <f>Data_Table[[#This Row],[Shipping Date]]-Data_Table[[#This Row],[Order Date]]</f>
        <v>54</v>
      </c>
      <c r="S1290" s="10">
        <v>178.83</v>
      </c>
      <c r="T1290" s="10">
        <v>415.88</v>
      </c>
      <c r="U1290" s="10">
        <v>237.05</v>
      </c>
      <c r="V1290">
        <v>2</v>
      </c>
      <c r="W1290" s="5">
        <v>357.66</v>
      </c>
      <c r="X1290" s="3">
        <v>0.08</v>
      </c>
      <c r="Y1290" s="5">
        <v>28.61</v>
      </c>
      <c r="Z1290" s="5">
        <v>329.05</v>
      </c>
      <c r="AA1290" s="5">
        <v>11.37</v>
      </c>
      <c r="AB1290" s="5">
        <v>340.42</v>
      </c>
    </row>
    <row r="1291" spans="1:28">
      <c r="A1291" t="s">
        <v>2771</v>
      </c>
      <c r="B1291" s="1">
        <v>43743</v>
      </c>
      <c r="C1291" s="6">
        <f t="shared" si="60"/>
        <v>2019</v>
      </c>
      <c r="D1291" s="9" t="str">
        <f t="shared" si="61"/>
        <v>Q4</v>
      </c>
      <c r="E1291" s="7">
        <f t="shared" si="62"/>
        <v>10</v>
      </c>
      <c r="F1291" t="s">
        <v>2772</v>
      </c>
      <c r="G1291" t="s">
        <v>296</v>
      </c>
      <c r="H1291" t="s">
        <v>39</v>
      </c>
      <c r="I1291" t="s">
        <v>39</v>
      </c>
      <c r="J1291" t="s">
        <v>72</v>
      </c>
      <c r="K1291" t="s">
        <v>167</v>
      </c>
      <c r="L1291" t="s">
        <v>48</v>
      </c>
      <c r="M1291" t="s">
        <v>452</v>
      </c>
      <c r="N1291" t="s">
        <v>33</v>
      </c>
      <c r="O1291" t="s">
        <v>58</v>
      </c>
      <c r="P1291" t="s">
        <v>35</v>
      </c>
      <c r="Q1291" s="1">
        <v>43786</v>
      </c>
      <c r="R1291" s="6">
        <f>Data_Table[[#This Row],[Shipping Date]]-Data_Table[[#This Row],[Order Date]]</f>
        <v>43</v>
      </c>
      <c r="S1291" s="10">
        <v>41.28</v>
      </c>
      <c r="T1291" s="10">
        <v>95.99</v>
      </c>
      <c r="U1291" s="10">
        <v>54.71</v>
      </c>
      <c r="V1291">
        <v>17</v>
      </c>
      <c r="W1291" s="5">
        <v>701.76</v>
      </c>
      <c r="X1291" s="3">
        <v>0.09</v>
      </c>
      <c r="Y1291" s="5">
        <v>63.16</v>
      </c>
      <c r="Z1291" s="5">
        <v>638.6</v>
      </c>
      <c r="AA1291" s="5">
        <v>8.99</v>
      </c>
      <c r="AB1291" s="5">
        <v>647.59</v>
      </c>
    </row>
    <row r="1292" spans="1:28">
      <c r="A1292" t="s">
        <v>2773</v>
      </c>
      <c r="B1292" s="1">
        <v>43743</v>
      </c>
      <c r="C1292" s="6">
        <f t="shared" si="60"/>
        <v>2019</v>
      </c>
      <c r="D1292" s="9" t="str">
        <f t="shared" si="61"/>
        <v>Q4</v>
      </c>
      <c r="E1292" s="7">
        <f t="shared" si="62"/>
        <v>10</v>
      </c>
      <c r="F1292" t="s">
        <v>2774</v>
      </c>
      <c r="G1292" t="s">
        <v>300</v>
      </c>
      <c r="H1292" t="s">
        <v>45</v>
      </c>
      <c r="I1292" t="s">
        <v>45</v>
      </c>
      <c r="J1292" t="s">
        <v>29</v>
      </c>
      <c r="K1292" t="s">
        <v>30</v>
      </c>
      <c r="L1292" t="s">
        <v>31</v>
      </c>
      <c r="M1292" t="s">
        <v>455</v>
      </c>
      <c r="N1292" t="s">
        <v>33</v>
      </c>
      <c r="O1292" t="s">
        <v>34</v>
      </c>
      <c r="P1292" t="s">
        <v>35</v>
      </c>
      <c r="Q1292" s="1">
        <v>43774</v>
      </c>
      <c r="R1292" s="6">
        <f>Data_Table[[#This Row],[Shipping Date]]-Data_Table[[#This Row],[Order Date]]</f>
        <v>31</v>
      </c>
      <c r="S1292" s="10">
        <v>1.33</v>
      </c>
      <c r="T1292" s="10">
        <v>2.08</v>
      </c>
      <c r="U1292" s="10">
        <v>0.75</v>
      </c>
      <c r="V1292">
        <v>16</v>
      </c>
      <c r="W1292" s="5">
        <v>21.28</v>
      </c>
      <c r="X1292" s="3">
        <v>0.04</v>
      </c>
      <c r="Y1292" s="5">
        <v>0.85</v>
      </c>
      <c r="Z1292" s="5">
        <v>20.43</v>
      </c>
      <c r="AA1292" s="5">
        <v>1.49</v>
      </c>
      <c r="AB1292" s="5">
        <v>21.92</v>
      </c>
    </row>
    <row r="1293" spans="1:28">
      <c r="A1293" t="s">
        <v>2775</v>
      </c>
      <c r="B1293" s="1">
        <v>43744</v>
      </c>
      <c r="C1293" s="6">
        <f t="shared" si="60"/>
        <v>2019</v>
      </c>
      <c r="D1293" s="9" t="str">
        <f t="shared" si="61"/>
        <v>Q4</v>
      </c>
      <c r="E1293" s="7">
        <f t="shared" si="62"/>
        <v>10</v>
      </c>
      <c r="F1293" t="s">
        <v>2776</v>
      </c>
      <c r="G1293" t="s">
        <v>304</v>
      </c>
      <c r="H1293" t="s">
        <v>27</v>
      </c>
      <c r="I1293" t="s">
        <v>28</v>
      </c>
      <c r="J1293" t="s">
        <v>29</v>
      </c>
      <c r="K1293" t="s">
        <v>150</v>
      </c>
      <c r="L1293" t="s">
        <v>31</v>
      </c>
      <c r="M1293" t="s">
        <v>458</v>
      </c>
      <c r="N1293" t="s">
        <v>33</v>
      </c>
      <c r="O1293" t="s">
        <v>34</v>
      </c>
      <c r="P1293" t="s">
        <v>35</v>
      </c>
      <c r="Q1293" s="1">
        <v>43797</v>
      </c>
      <c r="R1293" s="6">
        <f>Data_Table[[#This Row],[Shipping Date]]-Data_Table[[#This Row],[Order Date]]</f>
        <v>53</v>
      </c>
      <c r="S1293" s="10">
        <v>8.82</v>
      </c>
      <c r="T1293" s="10">
        <v>20.99</v>
      </c>
      <c r="U1293" s="10">
        <v>12.17</v>
      </c>
      <c r="V1293">
        <v>25</v>
      </c>
      <c r="W1293" s="5">
        <v>220.5</v>
      </c>
      <c r="X1293" s="3">
        <v>0.05</v>
      </c>
      <c r="Y1293" s="5">
        <v>11.03</v>
      </c>
      <c r="Z1293" s="5">
        <v>209.48</v>
      </c>
      <c r="AA1293" s="5">
        <v>4.8099999999999996</v>
      </c>
      <c r="AB1293" s="5">
        <v>214.29</v>
      </c>
    </row>
    <row r="1294" spans="1:28">
      <c r="A1294" t="s">
        <v>2777</v>
      </c>
      <c r="B1294" s="1">
        <v>43747</v>
      </c>
      <c r="C1294" s="6">
        <f t="shared" si="60"/>
        <v>2019</v>
      </c>
      <c r="D1294" s="9" t="str">
        <f t="shared" si="61"/>
        <v>Q4</v>
      </c>
      <c r="E1294" s="7">
        <f t="shared" si="62"/>
        <v>10</v>
      </c>
      <c r="F1294" t="s">
        <v>2778</v>
      </c>
      <c r="G1294" t="s">
        <v>308</v>
      </c>
      <c r="H1294" t="s">
        <v>39</v>
      </c>
      <c r="I1294" t="s">
        <v>39</v>
      </c>
      <c r="J1294" t="s">
        <v>29</v>
      </c>
      <c r="K1294" t="s">
        <v>70</v>
      </c>
      <c r="L1294" t="s">
        <v>31</v>
      </c>
      <c r="M1294" t="s">
        <v>461</v>
      </c>
      <c r="N1294" t="s">
        <v>50</v>
      </c>
      <c r="O1294" t="s">
        <v>34</v>
      </c>
      <c r="P1294" t="s">
        <v>35</v>
      </c>
      <c r="Q1294" s="1">
        <v>43794</v>
      </c>
      <c r="R1294" s="6">
        <f>Data_Table[[#This Row],[Shipping Date]]-Data_Table[[#This Row],[Order Date]]</f>
        <v>47</v>
      </c>
      <c r="S1294" s="10">
        <v>1.53</v>
      </c>
      <c r="T1294" s="10">
        <v>2.78</v>
      </c>
      <c r="U1294" s="10">
        <v>1.25</v>
      </c>
      <c r="V1294">
        <v>6</v>
      </c>
      <c r="W1294" s="5">
        <v>9.18</v>
      </c>
      <c r="X1294" s="3">
        <v>0.01</v>
      </c>
      <c r="Y1294" s="5">
        <v>0.09</v>
      </c>
      <c r="Z1294" s="5">
        <v>9.09</v>
      </c>
      <c r="AA1294" s="5">
        <v>1.34</v>
      </c>
      <c r="AB1294" s="5">
        <v>10.43</v>
      </c>
    </row>
    <row r="1295" spans="1:28">
      <c r="A1295" t="s">
        <v>2779</v>
      </c>
      <c r="B1295" s="1">
        <v>43749</v>
      </c>
      <c r="C1295" s="6">
        <f t="shared" si="60"/>
        <v>2019</v>
      </c>
      <c r="D1295" s="9" t="str">
        <f t="shared" si="61"/>
        <v>Q4</v>
      </c>
      <c r="E1295" s="7">
        <f t="shared" si="62"/>
        <v>10</v>
      </c>
      <c r="F1295" t="s">
        <v>2780</v>
      </c>
      <c r="G1295" t="s">
        <v>312</v>
      </c>
      <c r="H1295" t="s">
        <v>45</v>
      </c>
      <c r="I1295" t="s">
        <v>45</v>
      </c>
      <c r="J1295" t="s">
        <v>46</v>
      </c>
      <c r="K1295" t="s">
        <v>125</v>
      </c>
      <c r="L1295" t="s">
        <v>73</v>
      </c>
      <c r="M1295" t="s">
        <v>464</v>
      </c>
      <c r="N1295" t="s">
        <v>57</v>
      </c>
      <c r="O1295" t="s">
        <v>58</v>
      </c>
      <c r="P1295" t="s">
        <v>35</v>
      </c>
      <c r="Q1295" s="1">
        <v>43777</v>
      </c>
      <c r="R1295" s="6">
        <f>Data_Table[[#This Row],[Shipping Date]]-Data_Table[[#This Row],[Order Date]]</f>
        <v>28</v>
      </c>
      <c r="S1295" s="10">
        <v>1.0900000000000001</v>
      </c>
      <c r="T1295" s="10">
        <v>1.68</v>
      </c>
      <c r="U1295" s="10">
        <v>0.59</v>
      </c>
      <c r="V1295">
        <v>38</v>
      </c>
      <c r="W1295" s="5">
        <v>41.42</v>
      </c>
      <c r="X1295" s="3">
        <v>7.0000000000000007E-2</v>
      </c>
      <c r="Y1295" s="5">
        <v>2.9</v>
      </c>
      <c r="Z1295" s="5">
        <v>38.520000000000003</v>
      </c>
      <c r="AA1295" s="5">
        <v>1</v>
      </c>
      <c r="AB1295" s="5">
        <v>39.520000000000003</v>
      </c>
    </row>
    <row r="1296" spans="1:28">
      <c r="A1296" t="s">
        <v>2781</v>
      </c>
      <c r="B1296" s="1">
        <v>43758</v>
      </c>
      <c r="C1296" s="6">
        <f t="shared" si="60"/>
        <v>2019</v>
      </c>
      <c r="D1296" s="9" t="str">
        <f t="shared" si="61"/>
        <v>Q4</v>
      </c>
      <c r="E1296" s="7">
        <f t="shared" si="62"/>
        <v>10</v>
      </c>
      <c r="F1296" t="s">
        <v>2782</v>
      </c>
      <c r="G1296" t="s">
        <v>316</v>
      </c>
      <c r="H1296" t="s">
        <v>27</v>
      </c>
      <c r="I1296" t="s">
        <v>28</v>
      </c>
      <c r="J1296" t="s">
        <v>29</v>
      </c>
      <c r="K1296" t="s">
        <v>90</v>
      </c>
      <c r="L1296" t="s">
        <v>73</v>
      </c>
      <c r="M1296" t="s">
        <v>467</v>
      </c>
      <c r="N1296" t="s">
        <v>50</v>
      </c>
      <c r="O1296" t="s">
        <v>58</v>
      </c>
      <c r="P1296" t="s">
        <v>35</v>
      </c>
      <c r="Q1296" s="1">
        <v>43784</v>
      </c>
      <c r="R1296" s="6">
        <f>Data_Table[[#This Row],[Shipping Date]]-Data_Table[[#This Row],[Order Date]]</f>
        <v>26</v>
      </c>
      <c r="S1296" s="10">
        <v>1.0900000000000001</v>
      </c>
      <c r="T1296" s="10">
        <v>2.6</v>
      </c>
      <c r="U1296" s="10">
        <v>1.51</v>
      </c>
      <c r="V1296">
        <v>36</v>
      </c>
      <c r="W1296" s="5">
        <v>39.24</v>
      </c>
      <c r="X1296" s="3">
        <v>0</v>
      </c>
      <c r="Y1296" s="5">
        <v>0</v>
      </c>
      <c r="Z1296" s="5">
        <v>39.24</v>
      </c>
      <c r="AA1296" s="5">
        <v>2.4</v>
      </c>
      <c r="AB1296" s="5">
        <v>41.64</v>
      </c>
    </row>
    <row r="1297" spans="1:28">
      <c r="A1297" t="s">
        <v>2783</v>
      </c>
      <c r="B1297" s="1">
        <v>43758</v>
      </c>
      <c r="C1297" s="6">
        <f t="shared" si="60"/>
        <v>2019</v>
      </c>
      <c r="D1297" s="9" t="str">
        <f t="shared" si="61"/>
        <v>Q4</v>
      </c>
      <c r="E1297" s="7">
        <f t="shared" si="62"/>
        <v>10</v>
      </c>
      <c r="F1297" t="s">
        <v>2784</v>
      </c>
      <c r="G1297" t="s">
        <v>320</v>
      </c>
      <c r="H1297" t="s">
        <v>39</v>
      </c>
      <c r="I1297" t="s">
        <v>39</v>
      </c>
      <c r="J1297" t="s">
        <v>29</v>
      </c>
      <c r="K1297" t="s">
        <v>433</v>
      </c>
      <c r="L1297" t="s">
        <v>73</v>
      </c>
      <c r="M1297" t="s">
        <v>470</v>
      </c>
      <c r="N1297" t="s">
        <v>57</v>
      </c>
      <c r="O1297" t="s">
        <v>41</v>
      </c>
      <c r="P1297" t="s">
        <v>52</v>
      </c>
      <c r="Q1297" s="1">
        <v>43780</v>
      </c>
      <c r="R1297" s="6">
        <f>Data_Table[[#This Row],[Shipping Date]]-Data_Table[[#This Row],[Order Date]]</f>
        <v>22</v>
      </c>
      <c r="S1297" s="10">
        <v>1.59</v>
      </c>
      <c r="T1297" s="10">
        <v>2.61</v>
      </c>
      <c r="U1297" s="10">
        <v>1.02</v>
      </c>
      <c r="V1297">
        <v>1</v>
      </c>
      <c r="W1297" s="5">
        <v>1.59</v>
      </c>
      <c r="X1297" s="3">
        <v>0.06</v>
      </c>
      <c r="Y1297" s="5">
        <v>0.1</v>
      </c>
      <c r="Z1297" s="5">
        <v>1.49</v>
      </c>
      <c r="AA1297" s="5">
        <v>0.5</v>
      </c>
      <c r="AB1297" s="5">
        <v>1.99</v>
      </c>
    </row>
    <row r="1298" spans="1:28">
      <c r="A1298" t="s">
        <v>2785</v>
      </c>
      <c r="B1298" s="1">
        <v>43758</v>
      </c>
      <c r="C1298" s="6">
        <f t="shared" si="60"/>
        <v>2019</v>
      </c>
      <c r="D1298" s="9" t="str">
        <f t="shared" si="61"/>
        <v>Q4</v>
      </c>
      <c r="E1298" s="7">
        <f t="shared" si="62"/>
        <v>10</v>
      </c>
      <c r="F1298" t="s">
        <v>2786</v>
      </c>
      <c r="G1298" t="s">
        <v>323</v>
      </c>
      <c r="H1298" t="s">
        <v>45</v>
      </c>
      <c r="I1298" t="s">
        <v>45</v>
      </c>
      <c r="J1298" t="s">
        <v>29</v>
      </c>
      <c r="K1298" t="s">
        <v>47</v>
      </c>
      <c r="L1298" t="s">
        <v>31</v>
      </c>
      <c r="M1298" t="s">
        <v>473</v>
      </c>
      <c r="N1298" t="s">
        <v>33</v>
      </c>
      <c r="O1298" t="s">
        <v>34</v>
      </c>
      <c r="P1298" t="s">
        <v>35</v>
      </c>
      <c r="Q1298" s="1">
        <v>43766</v>
      </c>
      <c r="R1298" s="6">
        <f>Data_Table[[#This Row],[Shipping Date]]-Data_Table[[#This Row],[Order Date]]</f>
        <v>8</v>
      </c>
      <c r="S1298" s="10">
        <v>3.65</v>
      </c>
      <c r="T1298" s="10">
        <v>5.98</v>
      </c>
      <c r="U1298" s="10">
        <v>2.33</v>
      </c>
      <c r="V1298">
        <v>21</v>
      </c>
      <c r="W1298" s="5">
        <v>76.650000000000006</v>
      </c>
      <c r="X1298" s="3">
        <v>0.02</v>
      </c>
      <c r="Y1298" s="5">
        <v>1.53</v>
      </c>
      <c r="Z1298" s="5">
        <v>75.12</v>
      </c>
      <c r="AA1298" s="5">
        <v>1.49</v>
      </c>
      <c r="AB1298" s="5">
        <v>76.61</v>
      </c>
    </row>
    <row r="1299" spans="1:28">
      <c r="A1299" t="s">
        <v>2787</v>
      </c>
      <c r="B1299" s="1">
        <v>43759</v>
      </c>
      <c r="C1299" s="6">
        <f t="shared" si="60"/>
        <v>2019</v>
      </c>
      <c r="D1299" s="9" t="str">
        <f t="shared" si="61"/>
        <v>Q4</v>
      </c>
      <c r="E1299" s="7">
        <f t="shared" si="62"/>
        <v>10</v>
      </c>
      <c r="F1299" t="s">
        <v>2788</v>
      </c>
      <c r="G1299" t="s">
        <v>327</v>
      </c>
      <c r="H1299" t="s">
        <v>27</v>
      </c>
      <c r="I1299" t="s">
        <v>28</v>
      </c>
      <c r="J1299" t="s">
        <v>72</v>
      </c>
      <c r="K1299" t="s">
        <v>47</v>
      </c>
      <c r="L1299" t="s">
        <v>31</v>
      </c>
      <c r="M1299" t="s">
        <v>476</v>
      </c>
      <c r="N1299" t="s">
        <v>57</v>
      </c>
      <c r="O1299" t="s">
        <v>41</v>
      </c>
      <c r="P1299" t="s">
        <v>35</v>
      </c>
      <c r="Q1299" s="1">
        <v>43775</v>
      </c>
      <c r="R1299" s="6">
        <f>Data_Table[[#This Row],[Shipping Date]]-Data_Table[[#This Row],[Order Date]]</f>
        <v>16</v>
      </c>
      <c r="S1299" s="10">
        <v>3.65</v>
      </c>
      <c r="T1299" s="10">
        <v>5.98</v>
      </c>
      <c r="U1299" s="10">
        <v>2.33</v>
      </c>
      <c r="V1299">
        <v>40</v>
      </c>
      <c r="W1299" s="5">
        <v>146</v>
      </c>
      <c r="X1299" s="3">
        <v>0</v>
      </c>
      <c r="Y1299" s="5">
        <v>0</v>
      </c>
      <c r="Z1299" s="5">
        <v>146</v>
      </c>
      <c r="AA1299" s="5">
        <v>1.49</v>
      </c>
      <c r="AB1299" s="5">
        <v>147.49</v>
      </c>
    </row>
    <row r="1300" spans="1:28">
      <c r="A1300" t="s">
        <v>2789</v>
      </c>
      <c r="B1300" s="1">
        <v>43759</v>
      </c>
      <c r="C1300" s="6">
        <f t="shared" si="60"/>
        <v>2019</v>
      </c>
      <c r="D1300" s="9" t="str">
        <f t="shared" si="61"/>
        <v>Q4</v>
      </c>
      <c r="E1300" s="7">
        <f t="shared" si="62"/>
        <v>10</v>
      </c>
      <c r="F1300" t="s">
        <v>2790</v>
      </c>
      <c r="G1300" t="s">
        <v>331</v>
      </c>
      <c r="H1300" t="s">
        <v>39</v>
      </c>
      <c r="I1300" t="s">
        <v>39</v>
      </c>
      <c r="J1300" t="s">
        <v>46</v>
      </c>
      <c r="K1300" t="s">
        <v>125</v>
      </c>
      <c r="L1300" t="s">
        <v>31</v>
      </c>
      <c r="M1300" t="s">
        <v>480</v>
      </c>
      <c r="N1300" t="s">
        <v>33</v>
      </c>
      <c r="O1300" t="s">
        <v>58</v>
      </c>
      <c r="P1300" t="s">
        <v>35</v>
      </c>
      <c r="Q1300" s="1">
        <v>43779</v>
      </c>
      <c r="R1300" s="6">
        <f>Data_Table[[#This Row],[Shipping Date]]-Data_Table[[#This Row],[Order Date]]</f>
        <v>20</v>
      </c>
      <c r="S1300" s="10">
        <v>1.18</v>
      </c>
      <c r="T1300" s="10">
        <v>1.88</v>
      </c>
      <c r="U1300" s="10">
        <v>0.7</v>
      </c>
      <c r="V1300">
        <v>33</v>
      </c>
      <c r="W1300" s="5">
        <v>38.94</v>
      </c>
      <c r="X1300" s="3">
        <v>7.0000000000000007E-2</v>
      </c>
      <c r="Y1300" s="5">
        <v>2.73</v>
      </c>
      <c r="Z1300" s="5">
        <v>36.21</v>
      </c>
      <c r="AA1300" s="5">
        <v>1.49</v>
      </c>
      <c r="AB1300" s="5">
        <v>37.700000000000003</v>
      </c>
    </row>
    <row r="1301" spans="1:28">
      <c r="A1301" t="s">
        <v>2791</v>
      </c>
      <c r="B1301" s="1">
        <v>43762</v>
      </c>
      <c r="C1301" s="6">
        <f t="shared" si="60"/>
        <v>2019</v>
      </c>
      <c r="D1301" s="9" t="str">
        <f t="shared" si="61"/>
        <v>Q4</v>
      </c>
      <c r="E1301" s="7">
        <f t="shared" si="62"/>
        <v>10</v>
      </c>
      <c r="F1301" t="s">
        <v>2792</v>
      </c>
      <c r="G1301" t="s">
        <v>335</v>
      </c>
      <c r="H1301" t="s">
        <v>45</v>
      </c>
      <c r="I1301" t="s">
        <v>45</v>
      </c>
      <c r="J1301" t="s">
        <v>46</v>
      </c>
      <c r="K1301" t="s">
        <v>66</v>
      </c>
      <c r="L1301" t="s">
        <v>176</v>
      </c>
      <c r="M1301" t="s">
        <v>483</v>
      </c>
      <c r="N1301" t="s">
        <v>50</v>
      </c>
      <c r="O1301" t="s">
        <v>58</v>
      </c>
      <c r="P1301" t="s">
        <v>35</v>
      </c>
      <c r="Q1301" s="1">
        <v>43801</v>
      </c>
      <c r="R1301" s="6">
        <f>Data_Table[[#This Row],[Shipping Date]]-Data_Table[[#This Row],[Order Date]]</f>
        <v>39</v>
      </c>
      <c r="S1301" s="10">
        <v>4.53</v>
      </c>
      <c r="T1301" s="10">
        <v>7.3</v>
      </c>
      <c r="U1301" s="10">
        <v>2.77</v>
      </c>
      <c r="V1301">
        <v>31</v>
      </c>
      <c r="W1301" s="5">
        <v>140.43</v>
      </c>
      <c r="X1301" s="3">
        <v>0.03</v>
      </c>
      <c r="Y1301" s="5">
        <v>4.21</v>
      </c>
      <c r="Z1301" s="5">
        <v>136.22</v>
      </c>
      <c r="AA1301" s="5">
        <v>7.72</v>
      </c>
      <c r="AB1301" s="5">
        <v>143.94</v>
      </c>
    </row>
    <row r="1302" spans="1:28">
      <c r="A1302" t="s">
        <v>2793</v>
      </c>
      <c r="B1302" s="1">
        <v>43763</v>
      </c>
      <c r="C1302" s="6">
        <f t="shared" si="60"/>
        <v>2019</v>
      </c>
      <c r="D1302" s="9" t="str">
        <f t="shared" si="61"/>
        <v>Q4</v>
      </c>
      <c r="E1302" s="7">
        <f t="shared" si="62"/>
        <v>10</v>
      </c>
      <c r="F1302" t="s">
        <v>2794</v>
      </c>
      <c r="G1302" t="s">
        <v>339</v>
      </c>
      <c r="H1302" t="s">
        <v>27</v>
      </c>
      <c r="I1302" t="s">
        <v>28</v>
      </c>
      <c r="J1302" t="s">
        <v>46</v>
      </c>
      <c r="K1302" t="s">
        <v>433</v>
      </c>
      <c r="L1302" t="s">
        <v>176</v>
      </c>
      <c r="M1302" t="s">
        <v>486</v>
      </c>
      <c r="N1302" t="s">
        <v>57</v>
      </c>
      <c r="O1302" t="s">
        <v>51</v>
      </c>
      <c r="P1302" t="s">
        <v>35</v>
      </c>
      <c r="Q1302" s="1">
        <v>43820</v>
      </c>
      <c r="R1302" s="6">
        <f>Data_Table[[#This Row],[Shipping Date]]-Data_Table[[#This Row],[Order Date]]</f>
        <v>57</v>
      </c>
      <c r="S1302" s="10">
        <v>11.04</v>
      </c>
      <c r="T1302" s="10">
        <v>16.98</v>
      </c>
      <c r="U1302" s="10">
        <v>5.94</v>
      </c>
      <c r="V1302">
        <v>27</v>
      </c>
      <c r="W1302" s="5">
        <v>298.08</v>
      </c>
      <c r="X1302" s="3">
        <v>0.1</v>
      </c>
      <c r="Y1302" s="5">
        <v>29.81</v>
      </c>
      <c r="Z1302" s="5">
        <v>268.27</v>
      </c>
      <c r="AA1302" s="5">
        <v>12.39</v>
      </c>
      <c r="AB1302" s="5">
        <v>280.66000000000003</v>
      </c>
    </row>
    <row r="1303" spans="1:28">
      <c r="A1303" t="s">
        <v>2795</v>
      </c>
      <c r="B1303" s="1">
        <v>43764</v>
      </c>
      <c r="C1303" s="6">
        <f t="shared" si="60"/>
        <v>2019</v>
      </c>
      <c r="D1303" s="9" t="str">
        <f t="shared" si="61"/>
        <v>Q4</v>
      </c>
      <c r="E1303" s="7">
        <f t="shared" si="62"/>
        <v>10</v>
      </c>
      <c r="F1303" t="s">
        <v>2796</v>
      </c>
      <c r="G1303" t="s">
        <v>343</v>
      </c>
      <c r="H1303" t="s">
        <v>39</v>
      </c>
      <c r="I1303" t="s">
        <v>39</v>
      </c>
      <c r="J1303" t="s">
        <v>72</v>
      </c>
      <c r="K1303" t="s">
        <v>66</v>
      </c>
      <c r="L1303" t="s">
        <v>31</v>
      </c>
      <c r="M1303" t="s">
        <v>489</v>
      </c>
      <c r="N1303" t="s">
        <v>33</v>
      </c>
      <c r="O1303" t="s">
        <v>58</v>
      </c>
      <c r="P1303" t="s">
        <v>35</v>
      </c>
      <c r="Q1303" s="1">
        <v>43782</v>
      </c>
      <c r="R1303" s="6">
        <f>Data_Table[[#This Row],[Shipping Date]]-Data_Table[[#This Row],[Order Date]]</f>
        <v>18</v>
      </c>
      <c r="S1303" s="10">
        <v>3.4</v>
      </c>
      <c r="T1303" s="10">
        <v>5.4</v>
      </c>
      <c r="U1303" s="10">
        <v>2</v>
      </c>
      <c r="V1303">
        <v>47</v>
      </c>
      <c r="W1303" s="5">
        <v>159.80000000000001</v>
      </c>
      <c r="X1303" s="3">
        <v>0.03</v>
      </c>
      <c r="Y1303" s="5">
        <v>4.79</v>
      </c>
      <c r="Z1303" s="5">
        <v>155.01</v>
      </c>
      <c r="AA1303" s="5">
        <v>7.78</v>
      </c>
      <c r="AB1303" s="5">
        <v>162.79</v>
      </c>
    </row>
    <row r="1304" spans="1:28">
      <c r="A1304" t="s">
        <v>2797</v>
      </c>
      <c r="B1304" s="1">
        <v>43766</v>
      </c>
      <c r="C1304" s="6">
        <f t="shared" si="60"/>
        <v>2019</v>
      </c>
      <c r="D1304" s="9" t="str">
        <f t="shared" si="61"/>
        <v>Q4</v>
      </c>
      <c r="E1304" s="7">
        <f t="shared" si="62"/>
        <v>10</v>
      </c>
      <c r="F1304" t="s">
        <v>2798</v>
      </c>
      <c r="G1304" t="s">
        <v>347</v>
      </c>
      <c r="H1304" t="s">
        <v>45</v>
      </c>
      <c r="I1304" t="s">
        <v>45</v>
      </c>
      <c r="J1304" t="s">
        <v>29</v>
      </c>
      <c r="K1304" t="s">
        <v>62</v>
      </c>
      <c r="L1304" t="s">
        <v>176</v>
      </c>
      <c r="M1304" t="s">
        <v>492</v>
      </c>
      <c r="N1304" t="s">
        <v>57</v>
      </c>
      <c r="O1304" t="s">
        <v>34</v>
      </c>
      <c r="P1304" t="s">
        <v>35</v>
      </c>
      <c r="Q1304" s="1">
        <v>43816</v>
      </c>
      <c r="R1304" s="6">
        <f>Data_Table[[#This Row],[Shipping Date]]-Data_Table[[#This Row],[Order Date]]</f>
        <v>50</v>
      </c>
      <c r="S1304" s="10">
        <v>1.87</v>
      </c>
      <c r="T1304" s="10">
        <v>8.1199999999999992</v>
      </c>
      <c r="U1304" s="10">
        <v>6.25</v>
      </c>
      <c r="V1304">
        <v>37</v>
      </c>
      <c r="W1304" s="5">
        <v>69.19</v>
      </c>
      <c r="X1304" s="3">
        <v>0</v>
      </c>
      <c r="Y1304" s="5">
        <v>0</v>
      </c>
      <c r="Z1304" s="5">
        <v>69.19</v>
      </c>
      <c r="AA1304" s="5">
        <v>2.83</v>
      </c>
      <c r="AB1304" s="5">
        <v>72.02</v>
      </c>
    </row>
    <row r="1305" spans="1:28">
      <c r="A1305" t="s">
        <v>2799</v>
      </c>
      <c r="B1305" s="1">
        <v>43766</v>
      </c>
      <c r="C1305" s="6">
        <f t="shared" si="60"/>
        <v>2019</v>
      </c>
      <c r="D1305" s="9" t="str">
        <f t="shared" si="61"/>
        <v>Q4</v>
      </c>
      <c r="E1305" s="7">
        <f t="shared" si="62"/>
        <v>10</v>
      </c>
      <c r="F1305" t="s">
        <v>2800</v>
      </c>
      <c r="G1305" t="s">
        <v>351</v>
      </c>
      <c r="H1305" t="s">
        <v>39</v>
      </c>
      <c r="I1305" t="s">
        <v>39</v>
      </c>
      <c r="J1305" t="s">
        <v>29</v>
      </c>
      <c r="K1305" t="s">
        <v>62</v>
      </c>
      <c r="L1305" t="s">
        <v>176</v>
      </c>
      <c r="M1305" t="s">
        <v>495</v>
      </c>
      <c r="N1305" t="s">
        <v>33</v>
      </c>
      <c r="O1305" t="s">
        <v>34</v>
      </c>
      <c r="P1305" t="s">
        <v>52</v>
      </c>
      <c r="Q1305" s="1">
        <v>43822</v>
      </c>
      <c r="R1305" s="6">
        <f>Data_Table[[#This Row],[Shipping Date]]-Data_Table[[#This Row],[Order Date]]</f>
        <v>56</v>
      </c>
      <c r="S1305" s="10">
        <v>16.8</v>
      </c>
      <c r="T1305" s="10">
        <v>40.97</v>
      </c>
      <c r="U1305" s="10">
        <v>24.17</v>
      </c>
      <c r="V1305">
        <v>11</v>
      </c>
      <c r="W1305" s="5">
        <v>184.8</v>
      </c>
      <c r="X1305" s="3">
        <v>0.03</v>
      </c>
      <c r="Y1305" s="5">
        <v>5.54</v>
      </c>
      <c r="Z1305" s="5">
        <v>179.26</v>
      </c>
      <c r="AA1305" s="5">
        <v>8.99</v>
      </c>
      <c r="AB1305" s="5">
        <v>188.25</v>
      </c>
    </row>
    <row r="1306" spans="1:28">
      <c r="A1306" t="s">
        <v>2801</v>
      </c>
      <c r="B1306" s="1">
        <v>43767</v>
      </c>
      <c r="C1306" s="6">
        <f t="shared" si="60"/>
        <v>2019</v>
      </c>
      <c r="D1306" s="9" t="str">
        <f t="shared" si="61"/>
        <v>Q4</v>
      </c>
      <c r="E1306" s="7">
        <f t="shared" si="62"/>
        <v>10</v>
      </c>
      <c r="F1306" t="s">
        <v>167</v>
      </c>
      <c r="G1306" t="s">
        <v>355</v>
      </c>
      <c r="H1306" t="s">
        <v>45</v>
      </c>
      <c r="I1306" t="s">
        <v>45</v>
      </c>
      <c r="J1306" t="s">
        <v>107</v>
      </c>
      <c r="K1306" t="s">
        <v>150</v>
      </c>
      <c r="L1306" t="s">
        <v>73</v>
      </c>
      <c r="M1306" t="s">
        <v>498</v>
      </c>
      <c r="N1306" t="s">
        <v>50</v>
      </c>
      <c r="O1306" t="s">
        <v>34</v>
      </c>
      <c r="P1306" t="s">
        <v>35</v>
      </c>
      <c r="Q1306" s="1">
        <v>43803</v>
      </c>
      <c r="R1306" s="6">
        <f>Data_Table[[#This Row],[Shipping Date]]-Data_Table[[#This Row],[Order Date]]</f>
        <v>36</v>
      </c>
      <c r="S1306" s="10">
        <v>1.94</v>
      </c>
      <c r="T1306" s="10">
        <v>3.08</v>
      </c>
      <c r="U1306" s="10">
        <v>1.1399999999999999</v>
      </c>
      <c r="V1306">
        <v>41</v>
      </c>
      <c r="W1306" s="5">
        <v>79.540000000000006</v>
      </c>
      <c r="X1306" s="3">
        <v>0.04</v>
      </c>
      <c r="Y1306" s="5">
        <v>3.18</v>
      </c>
      <c r="Z1306" s="5">
        <v>76.36</v>
      </c>
      <c r="AA1306" s="5">
        <v>0.99</v>
      </c>
      <c r="AB1306" s="5">
        <v>77.349999999999994</v>
      </c>
    </row>
    <row r="1307" spans="1:28">
      <c r="A1307" t="s">
        <v>2802</v>
      </c>
      <c r="B1307" s="1">
        <v>43770</v>
      </c>
      <c r="C1307" s="6">
        <f t="shared" si="60"/>
        <v>2019</v>
      </c>
      <c r="D1307" s="9" t="str">
        <f t="shared" si="61"/>
        <v>Q4</v>
      </c>
      <c r="E1307" s="7">
        <f t="shared" si="62"/>
        <v>11</v>
      </c>
      <c r="F1307" t="s">
        <v>2803</v>
      </c>
      <c r="G1307" t="s">
        <v>359</v>
      </c>
      <c r="H1307" t="s">
        <v>27</v>
      </c>
      <c r="I1307" t="s">
        <v>28</v>
      </c>
      <c r="J1307" t="s">
        <v>72</v>
      </c>
      <c r="K1307" t="s">
        <v>66</v>
      </c>
      <c r="L1307" t="s">
        <v>73</v>
      </c>
      <c r="M1307" t="s">
        <v>501</v>
      </c>
      <c r="N1307" t="s">
        <v>57</v>
      </c>
      <c r="O1307" t="s">
        <v>34</v>
      </c>
      <c r="P1307" t="s">
        <v>35</v>
      </c>
      <c r="Q1307" s="1">
        <v>43792</v>
      </c>
      <c r="R1307" s="6">
        <f>Data_Table[[#This Row],[Shipping Date]]-Data_Table[[#This Row],[Order Date]]</f>
        <v>22</v>
      </c>
      <c r="S1307" s="10">
        <v>1.87</v>
      </c>
      <c r="T1307" s="10">
        <v>8.1199999999999992</v>
      </c>
      <c r="U1307" s="10">
        <v>6.25</v>
      </c>
      <c r="V1307">
        <v>16</v>
      </c>
      <c r="W1307" s="5">
        <v>29.92</v>
      </c>
      <c r="X1307" s="3">
        <v>0.03</v>
      </c>
      <c r="Y1307" s="5">
        <v>0.9</v>
      </c>
      <c r="Z1307" s="5">
        <v>29.02</v>
      </c>
      <c r="AA1307" s="5">
        <v>2.83</v>
      </c>
      <c r="AB1307" s="5">
        <v>31.85</v>
      </c>
    </row>
    <row r="1308" spans="1:28">
      <c r="A1308" t="s">
        <v>2804</v>
      </c>
      <c r="B1308" s="1">
        <v>43771</v>
      </c>
      <c r="C1308" s="6">
        <f t="shared" si="60"/>
        <v>2019</v>
      </c>
      <c r="D1308" s="9" t="str">
        <f t="shared" si="61"/>
        <v>Q4</v>
      </c>
      <c r="E1308" s="7">
        <f t="shared" si="62"/>
        <v>11</v>
      </c>
      <c r="F1308" t="s">
        <v>2805</v>
      </c>
      <c r="G1308" t="s">
        <v>363</v>
      </c>
      <c r="H1308" t="s">
        <v>27</v>
      </c>
      <c r="I1308" t="s">
        <v>28</v>
      </c>
      <c r="J1308" t="s">
        <v>107</v>
      </c>
      <c r="K1308" t="s">
        <v>90</v>
      </c>
      <c r="L1308" t="s">
        <v>31</v>
      </c>
      <c r="M1308" t="s">
        <v>504</v>
      </c>
      <c r="N1308" t="s">
        <v>33</v>
      </c>
      <c r="O1308" t="s">
        <v>41</v>
      </c>
      <c r="P1308" t="s">
        <v>35</v>
      </c>
      <c r="Q1308" s="1">
        <v>43811</v>
      </c>
      <c r="R1308" s="6">
        <f>Data_Table[[#This Row],[Shipping Date]]-Data_Table[[#This Row],[Order Date]]</f>
        <v>40</v>
      </c>
      <c r="S1308" s="10">
        <v>4.53</v>
      </c>
      <c r="T1308" s="10">
        <v>7.3</v>
      </c>
      <c r="U1308" s="10">
        <v>2.77</v>
      </c>
      <c r="V1308">
        <v>45</v>
      </c>
      <c r="W1308" s="5">
        <v>203.85</v>
      </c>
      <c r="X1308" s="3">
        <v>0.04</v>
      </c>
      <c r="Y1308" s="5">
        <v>8.15</v>
      </c>
      <c r="Z1308" s="5">
        <v>195.7</v>
      </c>
      <c r="AA1308" s="5">
        <v>7.72</v>
      </c>
      <c r="AB1308" s="5">
        <v>203.42</v>
      </c>
    </row>
    <row r="1309" spans="1:28">
      <c r="A1309" t="s">
        <v>2806</v>
      </c>
      <c r="B1309" s="1">
        <v>43772</v>
      </c>
      <c r="C1309" s="6">
        <f t="shared" si="60"/>
        <v>2019</v>
      </c>
      <c r="D1309" s="9" t="str">
        <f t="shared" si="61"/>
        <v>Q4</v>
      </c>
      <c r="E1309" s="7">
        <f t="shared" si="62"/>
        <v>11</v>
      </c>
      <c r="F1309" t="s">
        <v>2807</v>
      </c>
      <c r="G1309" t="s">
        <v>367</v>
      </c>
      <c r="H1309" t="s">
        <v>39</v>
      </c>
      <c r="I1309" t="s">
        <v>39</v>
      </c>
      <c r="J1309" t="s">
        <v>29</v>
      </c>
      <c r="K1309" t="s">
        <v>525</v>
      </c>
      <c r="L1309" t="s">
        <v>73</v>
      </c>
      <c r="M1309" t="s">
        <v>507</v>
      </c>
      <c r="N1309" t="s">
        <v>33</v>
      </c>
      <c r="O1309" t="s">
        <v>51</v>
      </c>
      <c r="P1309" t="s">
        <v>35</v>
      </c>
      <c r="Q1309" s="1">
        <v>43832</v>
      </c>
      <c r="R1309" s="6">
        <f>Data_Table[[#This Row],[Shipping Date]]-Data_Table[[#This Row],[Order Date]]</f>
        <v>60</v>
      </c>
      <c r="S1309" s="10">
        <v>5.19</v>
      </c>
      <c r="T1309" s="10">
        <v>12.98</v>
      </c>
      <c r="U1309" s="10">
        <v>7.79</v>
      </c>
      <c r="V1309">
        <v>40</v>
      </c>
      <c r="W1309" s="5">
        <v>207.6</v>
      </c>
      <c r="X1309" s="3">
        <v>0.05</v>
      </c>
      <c r="Y1309" s="5">
        <v>10.38</v>
      </c>
      <c r="Z1309" s="5">
        <v>197.22</v>
      </c>
      <c r="AA1309" s="5">
        <v>3.14</v>
      </c>
      <c r="AB1309" s="5">
        <v>200.36</v>
      </c>
    </row>
    <row r="1310" spans="1:28">
      <c r="A1310" t="s">
        <v>2808</v>
      </c>
      <c r="B1310" s="1">
        <v>43774</v>
      </c>
      <c r="C1310" s="6">
        <f t="shared" si="60"/>
        <v>2019</v>
      </c>
      <c r="D1310" s="9" t="str">
        <f t="shared" si="61"/>
        <v>Q4</v>
      </c>
      <c r="E1310" s="7">
        <f t="shared" si="62"/>
        <v>11</v>
      </c>
      <c r="F1310" t="s">
        <v>2809</v>
      </c>
      <c r="G1310" t="s">
        <v>371</v>
      </c>
      <c r="H1310" t="s">
        <v>45</v>
      </c>
      <c r="I1310" t="s">
        <v>45</v>
      </c>
      <c r="J1310" t="s">
        <v>29</v>
      </c>
      <c r="K1310" t="s">
        <v>167</v>
      </c>
      <c r="L1310" t="s">
        <v>31</v>
      </c>
      <c r="M1310" t="s">
        <v>510</v>
      </c>
      <c r="N1310" t="s">
        <v>50</v>
      </c>
      <c r="O1310" t="s">
        <v>58</v>
      </c>
      <c r="P1310" t="s">
        <v>35</v>
      </c>
      <c r="Q1310" s="1">
        <v>43805</v>
      </c>
      <c r="R1310" s="6">
        <f>Data_Table[[#This Row],[Shipping Date]]-Data_Table[[#This Row],[Order Date]]</f>
        <v>31</v>
      </c>
      <c r="S1310" s="10">
        <v>2.29</v>
      </c>
      <c r="T1310" s="10">
        <v>3.69</v>
      </c>
      <c r="U1310" s="10">
        <v>1.4</v>
      </c>
      <c r="V1310">
        <v>42</v>
      </c>
      <c r="W1310" s="5">
        <v>96.18</v>
      </c>
      <c r="X1310" s="3">
        <v>0.04</v>
      </c>
      <c r="Y1310" s="5">
        <v>3.85</v>
      </c>
      <c r="Z1310" s="5">
        <v>92.33</v>
      </c>
      <c r="AA1310" s="5">
        <v>0.5</v>
      </c>
      <c r="AB1310" s="5">
        <v>92.83</v>
      </c>
    </row>
    <row r="1311" spans="1:28">
      <c r="A1311" t="s">
        <v>2810</v>
      </c>
      <c r="B1311" s="1">
        <v>43774</v>
      </c>
      <c r="C1311" s="6">
        <f t="shared" si="60"/>
        <v>2019</v>
      </c>
      <c r="D1311" s="9" t="str">
        <f t="shared" si="61"/>
        <v>Q4</v>
      </c>
      <c r="E1311" s="7">
        <f t="shared" si="62"/>
        <v>11</v>
      </c>
      <c r="F1311" t="s">
        <v>2811</v>
      </c>
      <c r="G1311" t="s">
        <v>375</v>
      </c>
      <c r="H1311" t="s">
        <v>27</v>
      </c>
      <c r="I1311" t="s">
        <v>28</v>
      </c>
      <c r="J1311" t="s">
        <v>29</v>
      </c>
      <c r="K1311" t="s">
        <v>47</v>
      </c>
      <c r="L1311" t="s">
        <v>73</v>
      </c>
      <c r="M1311" t="s">
        <v>513</v>
      </c>
      <c r="N1311" t="s">
        <v>33</v>
      </c>
      <c r="O1311" t="s">
        <v>51</v>
      </c>
      <c r="P1311" t="s">
        <v>35</v>
      </c>
      <c r="Q1311" s="1">
        <v>43785</v>
      </c>
      <c r="R1311" s="6">
        <f>Data_Table[[#This Row],[Shipping Date]]-Data_Table[[#This Row],[Order Date]]</f>
        <v>11</v>
      </c>
      <c r="S1311" s="10">
        <v>5.22</v>
      </c>
      <c r="T1311" s="10">
        <v>9.85</v>
      </c>
      <c r="U1311" s="10">
        <v>4.63</v>
      </c>
      <c r="V1311">
        <v>27</v>
      </c>
      <c r="W1311" s="5">
        <v>140.94</v>
      </c>
      <c r="X1311" s="3">
        <v>0.1</v>
      </c>
      <c r="Y1311" s="5">
        <v>14.09</v>
      </c>
      <c r="Z1311" s="5">
        <v>126.85</v>
      </c>
      <c r="AA1311" s="5">
        <v>4.82</v>
      </c>
      <c r="AB1311" s="5">
        <v>131.66999999999999</v>
      </c>
    </row>
    <row r="1312" spans="1:28">
      <c r="A1312" t="s">
        <v>2812</v>
      </c>
      <c r="B1312" s="1">
        <v>43776</v>
      </c>
      <c r="C1312" s="6">
        <f t="shared" si="60"/>
        <v>2019</v>
      </c>
      <c r="D1312" s="9" t="str">
        <f t="shared" si="61"/>
        <v>Q4</v>
      </c>
      <c r="E1312" s="7">
        <f t="shared" si="62"/>
        <v>11</v>
      </c>
      <c r="F1312" t="s">
        <v>2813</v>
      </c>
      <c r="G1312" t="s">
        <v>379</v>
      </c>
      <c r="H1312" t="s">
        <v>39</v>
      </c>
      <c r="I1312" t="s">
        <v>39</v>
      </c>
      <c r="J1312" t="s">
        <v>46</v>
      </c>
      <c r="K1312" t="s">
        <v>167</v>
      </c>
      <c r="L1312" t="s">
        <v>31</v>
      </c>
      <c r="M1312" t="s">
        <v>516</v>
      </c>
      <c r="N1312" t="s">
        <v>33</v>
      </c>
      <c r="O1312" t="s">
        <v>34</v>
      </c>
      <c r="P1312" t="s">
        <v>52</v>
      </c>
      <c r="Q1312" s="1">
        <v>43804</v>
      </c>
      <c r="R1312" s="6">
        <f>Data_Table[[#This Row],[Shipping Date]]-Data_Table[[#This Row],[Order Date]]</f>
        <v>28</v>
      </c>
      <c r="S1312" s="10">
        <v>3.75</v>
      </c>
      <c r="T1312" s="10">
        <v>7.08</v>
      </c>
      <c r="U1312" s="10">
        <v>3.33</v>
      </c>
      <c r="V1312">
        <v>29</v>
      </c>
      <c r="W1312" s="5">
        <v>108.75</v>
      </c>
      <c r="X1312" s="3">
        <v>7.0000000000000007E-2</v>
      </c>
      <c r="Y1312" s="5">
        <v>7.61</v>
      </c>
      <c r="Z1312" s="5">
        <v>101.14</v>
      </c>
      <c r="AA1312" s="5">
        <v>2.35</v>
      </c>
      <c r="AB1312" s="5">
        <v>103.49</v>
      </c>
    </row>
    <row r="1313" spans="1:28">
      <c r="A1313" t="s">
        <v>2814</v>
      </c>
      <c r="B1313" s="1">
        <v>43778</v>
      </c>
      <c r="C1313" s="6">
        <f t="shared" si="60"/>
        <v>2019</v>
      </c>
      <c r="D1313" s="9" t="str">
        <f t="shared" si="61"/>
        <v>Q4</v>
      </c>
      <c r="E1313" s="7">
        <f t="shared" si="62"/>
        <v>11</v>
      </c>
      <c r="F1313" t="s">
        <v>2815</v>
      </c>
      <c r="G1313" t="s">
        <v>383</v>
      </c>
      <c r="H1313" t="s">
        <v>45</v>
      </c>
      <c r="I1313" t="s">
        <v>45</v>
      </c>
      <c r="J1313" t="s">
        <v>46</v>
      </c>
      <c r="K1313" t="s">
        <v>62</v>
      </c>
      <c r="L1313" t="s">
        <v>48</v>
      </c>
      <c r="M1313" t="s">
        <v>519</v>
      </c>
      <c r="N1313" t="s">
        <v>50</v>
      </c>
      <c r="O1313" t="s">
        <v>41</v>
      </c>
      <c r="P1313" t="s">
        <v>35</v>
      </c>
      <c r="Q1313" s="1">
        <v>43837</v>
      </c>
      <c r="R1313" s="6">
        <f>Data_Table[[#This Row],[Shipping Date]]-Data_Table[[#This Row],[Order Date]]</f>
        <v>59</v>
      </c>
      <c r="S1313" s="10">
        <v>3.32</v>
      </c>
      <c r="T1313" s="10">
        <v>5.18</v>
      </c>
      <c r="U1313" s="10">
        <v>1.86</v>
      </c>
      <c r="V1313">
        <v>8</v>
      </c>
      <c r="W1313" s="5">
        <v>26.56</v>
      </c>
      <c r="X1313" s="3">
        <v>0.06</v>
      </c>
      <c r="Y1313" s="5">
        <v>1.59</v>
      </c>
      <c r="Z1313" s="5">
        <v>24.97</v>
      </c>
      <c r="AA1313" s="5">
        <v>2.04</v>
      </c>
      <c r="AB1313" s="5">
        <v>27.01</v>
      </c>
    </row>
    <row r="1314" spans="1:28">
      <c r="A1314" t="s">
        <v>2816</v>
      </c>
      <c r="B1314" s="1">
        <v>43781</v>
      </c>
      <c r="C1314" s="6">
        <f t="shared" si="60"/>
        <v>2019</v>
      </c>
      <c r="D1314" s="9" t="str">
        <f t="shared" si="61"/>
        <v>Q4</v>
      </c>
      <c r="E1314" s="7">
        <f t="shared" si="62"/>
        <v>11</v>
      </c>
      <c r="F1314" t="s">
        <v>2817</v>
      </c>
      <c r="G1314" t="s">
        <v>387</v>
      </c>
      <c r="H1314" t="s">
        <v>27</v>
      </c>
      <c r="I1314" t="s">
        <v>28</v>
      </c>
      <c r="J1314" t="s">
        <v>29</v>
      </c>
      <c r="K1314" t="s">
        <v>90</v>
      </c>
      <c r="L1314" t="s">
        <v>31</v>
      </c>
      <c r="M1314" t="s">
        <v>522</v>
      </c>
      <c r="N1314" t="s">
        <v>57</v>
      </c>
      <c r="O1314" t="s">
        <v>51</v>
      </c>
      <c r="P1314" t="s">
        <v>35</v>
      </c>
      <c r="Q1314" s="1">
        <v>43796</v>
      </c>
      <c r="R1314" s="6">
        <f>Data_Table[[#This Row],[Shipping Date]]-Data_Table[[#This Row],[Order Date]]</f>
        <v>15</v>
      </c>
      <c r="S1314" s="10">
        <v>3.37</v>
      </c>
      <c r="T1314" s="10">
        <v>5.53</v>
      </c>
      <c r="U1314" s="10">
        <v>2.16</v>
      </c>
      <c r="V1314">
        <v>17</v>
      </c>
      <c r="W1314" s="5">
        <v>57.29</v>
      </c>
      <c r="X1314" s="3">
        <v>0.02</v>
      </c>
      <c r="Y1314" s="5">
        <v>1.1499999999999999</v>
      </c>
      <c r="Z1314" s="5">
        <v>56.14</v>
      </c>
      <c r="AA1314" s="5">
        <v>6.98</v>
      </c>
      <c r="AB1314" s="5">
        <v>63.12</v>
      </c>
    </row>
    <row r="1315" spans="1:28">
      <c r="A1315" t="s">
        <v>2818</v>
      </c>
      <c r="B1315" s="1">
        <v>43784</v>
      </c>
      <c r="C1315" s="6">
        <f t="shared" si="60"/>
        <v>2019</v>
      </c>
      <c r="D1315" s="9" t="str">
        <f t="shared" si="61"/>
        <v>Q4</v>
      </c>
      <c r="E1315" s="7">
        <f t="shared" si="62"/>
        <v>11</v>
      </c>
      <c r="F1315" t="s">
        <v>2819</v>
      </c>
      <c r="G1315" t="s">
        <v>391</v>
      </c>
      <c r="H1315" t="s">
        <v>39</v>
      </c>
      <c r="I1315" t="s">
        <v>39</v>
      </c>
      <c r="J1315" t="s">
        <v>72</v>
      </c>
      <c r="K1315" t="s">
        <v>47</v>
      </c>
      <c r="L1315" t="s">
        <v>31</v>
      </c>
      <c r="M1315" t="s">
        <v>526</v>
      </c>
      <c r="N1315" t="s">
        <v>50</v>
      </c>
      <c r="O1315" t="s">
        <v>58</v>
      </c>
      <c r="P1315" t="s">
        <v>35</v>
      </c>
      <c r="Q1315" s="1">
        <v>43806</v>
      </c>
      <c r="R1315" s="6">
        <f>Data_Table[[#This Row],[Shipping Date]]-Data_Table[[#This Row],[Order Date]]</f>
        <v>22</v>
      </c>
      <c r="S1315" s="10">
        <v>12.39</v>
      </c>
      <c r="T1315" s="10">
        <v>19.98</v>
      </c>
      <c r="U1315" s="10">
        <v>7.59</v>
      </c>
      <c r="V1315">
        <v>47</v>
      </c>
      <c r="W1315" s="5">
        <v>582.33000000000004</v>
      </c>
      <c r="X1315" s="3">
        <v>0.04</v>
      </c>
      <c r="Y1315" s="5">
        <v>23.29</v>
      </c>
      <c r="Z1315" s="5">
        <v>559.04</v>
      </c>
      <c r="AA1315" s="5">
        <v>5.77</v>
      </c>
      <c r="AB1315" s="5">
        <v>564.80999999999995</v>
      </c>
    </row>
    <row r="1316" spans="1:28">
      <c r="A1316" t="s">
        <v>2820</v>
      </c>
      <c r="B1316" s="1">
        <v>43785</v>
      </c>
      <c r="C1316" s="6">
        <f t="shared" si="60"/>
        <v>2019</v>
      </c>
      <c r="D1316" s="9" t="str">
        <f t="shared" si="61"/>
        <v>Q4</v>
      </c>
      <c r="E1316" s="7">
        <f t="shared" si="62"/>
        <v>11</v>
      </c>
      <c r="F1316" t="s">
        <v>2821</v>
      </c>
      <c r="G1316" t="s">
        <v>395</v>
      </c>
      <c r="H1316" t="s">
        <v>45</v>
      </c>
      <c r="I1316" t="s">
        <v>45</v>
      </c>
      <c r="J1316" t="s">
        <v>72</v>
      </c>
      <c r="K1316" t="s">
        <v>433</v>
      </c>
      <c r="L1316" t="s">
        <v>31</v>
      </c>
      <c r="M1316" t="s">
        <v>529</v>
      </c>
      <c r="N1316" t="s">
        <v>57</v>
      </c>
      <c r="O1316" t="s">
        <v>34</v>
      </c>
      <c r="P1316" t="s">
        <v>35</v>
      </c>
      <c r="Q1316" s="1">
        <v>43829</v>
      </c>
      <c r="R1316" s="6">
        <f>Data_Table[[#This Row],[Shipping Date]]-Data_Table[[#This Row],[Order Date]]</f>
        <v>44</v>
      </c>
      <c r="S1316" s="10">
        <v>5.5</v>
      </c>
      <c r="T1316" s="10">
        <v>12.22</v>
      </c>
      <c r="U1316" s="10">
        <v>6.72</v>
      </c>
      <c r="V1316">
        <v>27</v>
      </c>
      <c r="W1316" s="5">
        <v>148.5</v>
      </c>
      <c r="X1316" s="3">
        <v>7.0000000000000007E-2</v>
      </c>
      <c r="Y1316" s="5">
        <v>10.4</v>
      </c>
      <c r="Z1316" s="5">
        <v>138.11000000000001</v>
      </c>
      <c r="AA1316" s="5">
        <v>2.85</v>
      </c>
      <c r="AB1316" s="5">
        <v>140.96</v>
      </c>
    </row>
    <row r="1317" spans="1:28">
      <c r="A1317" t="s">
        <v>2822</v>
      </c>
      <c r="B1317" s="1">
        <v>43785</v>
      </c>
      <c r="C1317" s="6">
        <f t="shared" si="60"/>
        <v>2019</v>
      </c>
      <c r="D1317" s="9" t="str">
        <f t="shared" si="61"/>
        <v>Q4</v>
      </c>
      <c r="E1317" s="7">
        <f t="shared" si="62"/>
        <v>11</v>
      </c>
      <c r="F1317" t="s">
        <v>2823</v>
      </c>
      <c r="G1317" t="s">
        <v>399</v>
      </c>
      <c r="H1317" t="s">
        <v>39</v>
      </c>
      <c r="I1317" t="s">
        <v>39</v>
      </c>
      <c r="J1317" t="s">
        <v>29</v>
      </c>
      <c r="K1317" t="s">
        <v>116</v>
      </c>
      <c r="L1317" t="s">
        <v>73</v>
      </c>
      <c r="M1317" t="s">
        <v>532</v>
      </c>
      <c r="N1317" t="s">
        <v>33</v>
      </c>
      <c r="O1317" t="s">
        <v>41</v>
      </c>
      <c r="P1317" t="s">
        <v>35</v>
      </c>
      <c r="Q1317" s="1">
        <v>43790</v>
      </c>
      <c r="R1317" s="6">
        <f>Data_Table[[#This Row],[Shipping Date]]-Data_Table[[#This Row],[Order Date]]</f>
        <v>5</v>
      </c>
      <c r="S1317" s="10">
        <v>1.76</v>
      </c>
      <c r="T1317" s="10">
        <v>2.94</v>
      </c>
      <c r="U1317" s="10">
        <v>1.18</v>
      </c>
      <c r="V1317">
        <v>23</v>
      </c>
      <c r="W1317" s="5">
        <v>40.479999999999997</v>
      </c>
      <c r="X1317" s="3">
        <v>7.0000000000000007E-2</v>
      </c>
      <c r="Y1317" s="5">
        <v>2.83</v>
      </c>
      <c r="Z1317" s="5">
        <v>37.65</v>
      </c>
      <c r="AA1317" s="5">
        <v>0.81</v>
      </c>
      <c r="AB1317" s="5">
        <v>38.46</v>
      </c>
    </row>
    <row r="1318" spans="1:28">
      <c r="A1318" t="s">
        <v>2824</v>
      </c>
      <c r="B1318" s="1">
        <v>43786</v>
      </c>
      <c r="C1318" s="6">
        <f t="shared" si="60"/>
        <v>2019</v>
      </c>
      <c r="D1318" s="9" t="str">
        <f t="shared" si="61"/>
        <v>Q4</v>
      </c>
      <c r="E1318" s="7">
        <f t="shared" si="62"/>
        <v>11</v>
      </c>
      <c r="F1318" t="s">
        <v>2825</v>
      </c>
      <c r="G1318" t="s">
        <v>403</v>
      </c>
      <c r="H1318" t="s">
        <v>39</v>
      </c>
      <c r="I1318" t="s">
        <v>39</v>
      </c>
      <c r="J1318" t="s">
        <v>72</v>
      </c>
      <c r="K1318" t="s">
        <v>433</v>
      </c>
      <c r="L1318" t="s">
        <v>73</v>
      </c>
      <c r="M1318" t="s">
        <v>535</v>
      </c>
      <c r="N1318" t="s">
        <v>57</v>
      </c>
      <c r="O1318" t="s">
        <v>34</v>
      </c>
      <c r="P1318" t="s">
        <v>52</v>
      </c>
      <c r="Q1318" s="1">
        <v>43826</v>
      </c>
      <c r="R1318" s="6">
        <f>Data_Table[[#This Row],[Shipping Date]]-Data_Table[[#This Row],[Order Date]]</f>
        <v>40</v>
      </c>
      <c r="S1318" s="10">
        <v>39.64</v>
      </c>
      <c r="T1318" s="10">
        <v>152.47999999999999</v>
      </c>
      <c r="U1318" s="10">
        <v>112.84</v>
      </c>
      <c r="V1318">
        <v>2</v>
      </c>
      <c r="W1318" s="5">
        <v>79.28</v>
      </c>
      <c r="X1318" s="3">
        <v>0.02</v>
      </c>
      <c r="Y1318" s="5">
        <v>1.59</v>
      </c>
      <c r="Z1318" s="5">
        <v>77.69</v>
      </c>
      <c r="AA1318" s="5">
        <v>6.5</v>
      </c>
      <c r="AB1318" s="5">
        <v>84.19</v>
      </c>
    </row>
    <row r="1319" spans="1:28">
      <c r="A1319" t="s">
        <v>2826</v>
      </c>
      <c r="B1319" s="1">
        <v>43786</v>
      </c>
      <c r="C1319" s="6">
        <f t="shared" si="60"/>
        <v>2019</v>
      </c>
      <c r="D1319" s="9" t="str">
        <f t="shared" si="61"/>
        <v>Q4</v>
      </c>
      <c r="E1319" s="7">
        <f t="shared" si="62"/>
        <v>11</v>
      </c>
      <c r="F1319" t="s">
        <v>2827</v>
      </c>
      <c r="G1319" t="s">
        <v>407</v>
      </c>
      <c r="H1319" t="s">
        <v>45</v>
      </c>
      <c r="I1319" t="s">
        <v>45</v>
      </c>
      <c r="J1319" t="s">
        <v>107</v>
      </c>
      <c r="K1319" t="s">
        <v>62</v>
      </c>
      <c r="L1319" t="s">
        <v>73</v>
      </c>
      <c r="M1319" t="s">
        <v>538</v>
      </c>
      <c r="N1319" t="s">
        <v>33</v>
      </c>
      <c r="O1319" t="s">
        <v>41</v>
      </c>
      <c r="P1319" t="s">
        <v>35</v>
      </c>
      <c r="Q1319" s="1">
        <v>43837</v>
      </c>
      <c r="R1319" s="6">
        <f>Data_Table[[#This Row],[Shipping Date]]-Data_Table[[#This Row],[Order Date]]</f>
        <v>51</v>
      </c>
      <c r="S1319" s="10">
        <v>3.51</v>
      </c>
      <c r="T1319" s="10">
        <v>8.57</v>
      </c>
      <c r="U1319" s="10">
        <v>5.0599999999999996</v>
      </c>
      <c r="V1319">
        <v>24</v>
      </c>
      <c r="W1319" s="5">
        <v>84.24</v>
      </c>
      <c r="X1319" s="3">
        <v>0.06</v>
      </c>
      <c r="Y1319" s="5">
        <v>5.05</v>
      </c>
      <c r="Z1319" s="5">
        <v>79.19</v>
      </c>
      <c r="AA1319" s="5">
        <v>6.14</v>
      </c>
      <c r="AB1319" s="5">
        <v>85.33</v>
      </c>
    </row>
    <row r="1320" spans="1:28">
      <c r="A1320" t="s">
        <v>2828</v>
      </c>
      <c r="B1320" s="1">
        <v>43786</v>
      </c>
      <c r="C1320" s="6">
        <f t="shared" si="60"/>
        <v>2019</v>
      </c>
      <c r="D1320" s="9" t="str">
        <f t="shared" si="61"/>
        <v>Q4</v>
      </c>
      <c r="E1320" s="7">
        <f t="shared" si="62"/>
        <v>11</v>
      </c>
      <c r="F1320" t="s">
        <v>2829</v>
      </c>
      <c r="G1320" t="s">
        <v>411</v>
      </c>
      <c r="H1320" t="s">
        <v>27</v>
      </c>
      <c r="I1320" t="s">
        <v>28</v>
      </c>
      <c r="J1320" t="s">
        <v>29</v>
      </c>
      <c r="K1320" t="s">
        <v>62</v>
      </c>
      <c r="L1320" t="s">
        <v>176</v>
      </c>
      <c r="M1320" t="s">
        <v>541</v>
      </c>
      <c r="N1320" t="s">
        <v>33</v>
      </c>
      <c r="O1320" t="s">
        <v>51</v>
      </c>
      <c r="P1320" t="s">
        <v>35</v>
      </c>
      <c r="Q1320" s="1">
        <v>43807</v>
      </c>
      <c r="R1320" s="6">
        <f>Data_Table[[#This Row],[Shipping Date]]-Data_Table[[#This Row],[Order Date]]</f>
        <v>21</v>
      </c>
      <c r="S1320" s="10">
        <v>2.4500000000000002</v>
      </c>
      <c r="T1320" s="10">
        <v>3.89</v>
      </c>
      <c r="U1320" s="10">
        <v>1.44</v>
      </c>
      <c r="V1320">
        <v>47</v>
      </c>
      <c r="W1320" s="5">
        <v>115.15</v>
      </c>
      <c r="X1320" s="3">
        <v>0</v>
      </c>
      <c r="Y1320" s="5">
        <v>0</v>
      </c>
      <c r="Z1320" s="5">
        <v>115.15</v>
      </c>
      <c r="AA1320" s="5">
        <v>7.01</v>
      </c>
      <c r="AB1320" s="5">
        <v>122.16</v>
      </c>
    </row>
    <row r="1321" spans="1:28">
      <c r="A1321" t="s">
        <v>2830</v>
      </c>
      <c r="B1321" s="1">
        <v>43787</v>
      </c>
      <c r="C1321" s="6">
        <f t="shared" si="60"/>
        <v>2019</v>
      </c>
      <c r="D1321" s="9" t="str">
        <f t="shared" si="61"/>
        <v>Q4</v>
      </c>
      <c r="E1321" s="7">
        <f t="shared" si="62"/>
        <v>11</v>
      </c>
      <c r="F1321" t="s">
        <v>2831</v>
      </c>
      <c r="G1321" t="s">
        <v>415</v>
      </c>
      <c r="H1321" t="s">
        <v>27</v>
      </c>
      <c r="I1321" t="s">
        <v>28</v>
      </c>
      <c r="J1321" t="s">
        <v>46</v>
      </c>
      <c r="K1321" t="s">
        <v>416</v>
      </c>
      <c r="L1321" t="s">
        <v>48</v>
      </c>
      <c r="M1321" t="s">
        <v>544</v>
      </c>
      <c r="N1321" t="s">
        <v>33</v>
      </c>
      <c r="O1321" t="s">
        <v>58</v>
      </c>
      <c r="P1321" t="s">
        <v>35</v>
      </c>
      <c r="Q1321" s="1">
        <v>43821</v>
      </c>
      <c r="R1321" s="6">
        <f>Data_Table[[#This Row],[Shipping Date]]-Data_Table[[#This Row],[Order Date]]</f>
        <v>34</v>
      </c>
      <c r="S1321" s="10">
        <v>1.6</v>
      </c>
      <c r="T1321" s="10">
        <v>2.62</v>
      </c>
      <c r="U1321" s="10">
        <v>1.02</v>
      </c>
      <c r="V1321">
        <v>26</v>
      </c>
      <c r="W1321" s="5">
        <v>41.6</v>
      </c>
      <c r="X1321" s="3">
        <v>0.09</v>
      </c>
      <c r="Y1321" s="5">
        <v>3.74</v>
      </c>
      <c r="Z1321" s="5">
        <v>37.86</v>
      </c>
      <c r="AA1321" s="5">
        <v>0.8</v>
      </c>
      <c r="AB1321" s="5">
        <v>38.659999999999997</v>
      </c>
    </row>
    <row r="1322" spans="1:28">
      <c r="A1322" t="s">
        <v>2832</v>
      </c>
      <c r="B1322" s="1">
        <v>43787</v>
      </c>
      <c r="C1322" s="6">
        <f t="shared" si="60"/>
        <v>2019</v>
      </c>
      <c r="D1322" s="9" t="str">
        <f t="shared" si="61"/>
        <v>Q4</v>
      </c>
      <c r="E1322" s="7">
        <f t="shared" si="62"/>
        <v>11</v>
      </c>
      <c r="F1322" t="s">
        <v>2833</v>
      </c>
      <c r="G1322" t="s">
        <v>420</v>
      </c>
      <c r="H1322" t="s">
        <v>39</v>
      </c>
      <c r="I1322" t="s">
        <v>39</v>
      </c>
      <c r="J1322" t="s">
        <v>29</v>
      </c>
      <c r="K1322" t="s">
        <v>66</v>
      </c>
      <c r="L1322" t="s">
        <v>176</v>
      </c>
      <c r="M1322" t="s">
        <v>547</v>
      </c>
      <c r="N1322" t="s">
        <v>50</v>
      </c>
      <c r="O1322" t="s">
        <v>51</v>
      </c>
      <c r="P1322" t="s">
        <v>35</v>
      </c>
      <c r="Q1322" s="1">
        <v>43833</v>
      </c>
      <c r="R1322" s="6">
        <f>Data_Table[[#This Row],[Shipping Date]]-Data_Table[[#This Row],[Order Date]]</f>
        <v>46</v>
      </c>
      <c r="S1322" s="10">
        <v>21.56</v>
      </c>
      <c r="T1322" s="10">
        <v>35.94</v>
      </c>
      <c r="U1322" s="10">
        <v>14.38</v>
      </c>
      <c r="V1322">
        <v>19</v>
      </c>
      <c r="W1322" s="5">
        <v>409.64</v>
      </c>
      <c r="X1322" s="3">
        <v>0.09</v>
      </c>
      <c r="Y1322" s="5">
        <v>36.869999999999997</v>
      </c>
      <c r="Z1322" s="5">
        <v>372.77</v>
      </c>
      <c r="AA1322" s="5">
        <v>6.66</v>
      </c>
      <c r="AB1322" s="5">
        <v>379.43</v>
      </c>
    </row>
    <row r="1323" spans="1:28">
      <c r="A1323" t="s">
        <v>2834</v>
      </c>
      <c r="B1323" s="1">
        <v>43788</v>
      </c>
      <c r="C1323" s="6">
        <f t="shared" si="60"/>
        <v>2019</v>
      </c>
      <c r="D1323" s="9" t="str">
        <f t="shared" si="61"/>
        <v>Q4</v>
      </c>
      <c r="E1323" s="7">
        <f t="shared" si="62"/>
        <v>11</v>
      </c>
      <c r="F1323" t="s">
        <v>2835</v>
      </c>
      <c r="G1323" t="s">
        <v>424</v>
      </c>
      <c r="H1323" t="s">
        <v>45</v>
      </c>
      <c r="I1323" t="s">
        <v>45</v>
      </c>
      <c r="J1323" t="s">
        <v>29</v>
      </c>
      <c r="K1323" t="s">
        <v>125</v>
      </c>
      <c r="L1323" t="s">
        <v>31</v>
      </c>
      <c r="M1323" t="s">
        <v>550</v>
      </c>
      <c r="N1323" t="s">
        <v>57</v>
      </c>
      <c r="O1323" t="s">
        <v>34</v>
      </c>
      <c r="P1323" t="s">
        <v>35</v>
      </c>
      <c r="Q1323" s="1">
        <v>43799</v>
      </c>
      <c r="R1323" s="6">
        <f>Data_Table[[#This Row],[Shipping Date]]-Data_Table[[#This Row],[Order Date]]</f>
        <v>11</v>
      </c>
      <c r="S1323" s="10">
        <v>4.59</v>
      </c>
      <c r="T1323" s="10">
        <v>7.28</v>
      </c>
      <c r="U1323" s="10">
        <v>2.69</v>
      </c>
      <c r="V1323">
        <v>3</v>
      </c>
      <c r="W1323" s="5">
        <v>13.77</v>
      </c>
      <c r="X1323" s="3">
        <v>0.01</v>
      </c>
      <c r="Y1323" s="5">
        <v>0.14000000000000001</v>
      </c>
      <c r="Z1323" s="5">
        <v>13.63</v>
      </c>
      <c r="AA1323" s="5">
        <v>11.15</v>
      </c>
      <c r="AB1323" s="5">
        <v>24.78</v>
      </c>
    </row>
    <row r="1324" spans="1:28">
      <c r="A1324" t="s">
        <v>2836</v>
      </c>
      <c r="B1324" s="1">
        <v>43789</v>
      </c>
      <c r="C1324" s="6">
        <f t="shared" si="60"/>
        <v>2019</v>
      </c>
      <c r="D1324" s="9" t="str">
        <f t="shared" si="61"/>
        <v>Q4</v>
      </c>
      <c r="E1324" s="7">
        <f t="shared" si="62"/>
        <v>11</v>
      </c>
      <c r="F1324" t="s">
        <v>2837</v>
      </c>
      <c r="G1324" t="s">
        <v>428</v>
      </c>
      <c r="H1324" t="s">
        <v>27</v>
      </c>
      <c r="I1324" t="s">
        <v>28</v>
      </c>
      <c r="J1324" t="s">
        <v>72</v>
      </c>
      <c r="K1324" t="s">
        <v>433</v>
      </c>
      <c r="L1324" t="s">
        <v>48</v>
      </c>
      <c r="M1324" t="s">
        <v>553</v>
      </c>
      <c r="N1324" t="s">
        <v>50</v>
      </c>
      <c r="O1324" t="s">
        <v>41</v>
      </c>
      <c r="P1324" t="s">
        <v>178</v>
      </c>
      <c r="Q1324" s="1">
        <v>43819</v>
      </c>
      <c r="R1324" s="6">
        <f>Data_Table[[#This Row],[Shipping Date]]-Data_Table[[#This Row],[Order Date]]</f>
        <v>30</v>
      </c>
      <c r="S1324" s="10">
        <v>76.790000000000006</v>
      </c>
      <c r="T1324" s="10">
        <v>119.99</v>
      </c>
      <c r="U1324" s="10">
        <v>43.2</v>
      </c>
      <c r="V1324">
        <v>4</v>
      </c>
      <c r="W1324" s="5">
        <v>307.16000000000003</v>
      </c>
      <c r="X1324" s="3">
        <v>0.06</v>
      </c>
      <c r="Y1324" s="5">
        <v>18.43</v>
      </c>
      <c r="Z1324" s="5">
        <v>288.73</v>
      </c>
      <c r="AA1324" s="5">
        <v>14</v>
      </c>
      <c r="AB1324" s="5">
        <v>302.73</v>
      </c>
    </row>
    <row r="1325" spans="1:28">
      <c r="A1325" t="s">
        <v>2838</v>
      </c>
      <c r="B1325" s="1">
        <v>43789</v>
      </c>
      <c r="C1325" s="6">
        <f t="shared" si="60"/>
        <v>2019</v>
      </c>
      <c r="D1325" s="9" t="str">
        <f t="shared" si="61"/>
        <v>Q4</v>
      </c>
      <c r="E1325" s="7">
        <f t="shared" si="62"/>
        <v>11</v>
      </c>
      <c r="F1325" t="s">
        <v>2839</v>
      </c>
      <c r="G1325" t="s">
        <v>432</v>
      </c>
      <c r="H1325" t="s">
        <v>27</v>
      </c>
      <c r="I1325" t="s">
        <v>28</v>
      </c>
      <c r="J1325" t="s">
        <v>29</v>
      </c>
      <c r="K1325" t="s">
        <v>62</v>
      </c>
      <c r="L1325" t="s">
        <v>31</v>
      </c>
      <c r="M1325" t="s">
        <v>556</v>
      </c>
      <c r="N1325" t="s">
        <v>57</v>
      </c>
      <c r="O1325" t="s">
        <v>51</v>
      </c>
      <c r="P1325" t="s">
        <v>35</v>
      </c>
      <c r="Q1325" s="1">
        <v>43844</v>
      </c>
      <c r="R1325" s="6">
        <f>Data_Table[[#This Row],[Shipping Date]]-Data_Table[[#This Row],[Order Date]]</f>
        <v>55</v>
      </c>
      <c r="S1325" s="10">
        <v>3.47</v>
      </c>
      <c r="T1325" s="10">
        <v>6.68</v>
      </c>
      <c r="U1325" s="10">
        <v>3.21</v>
      </c>
      <c r="V1325">
        <v>15</v>
      </c>
      <c r="W1325" s="5">
        <v>52.05</v>
      </c>
      <c r="X1325" s="3">
        <v>0.03</v>
      </c>
      <c r="Y1325" s="5">
        <v>1.56</v>
      </c>
      <c r="Z1325" s="5">
        <v>50.49</v>
      </c>
      <c r="AA1325" s="5">
        <v>1.5</v>
      </c>
      <c r="AB1325" s="5">
        <v>51.99</v>
      </c>
    </row>
    <row r="1326" spans="1:28">
      <c r="A1326" t="s">
        <v>2840</v>
      </c>
      <c r="B1326" s="1">
        <v>43792</v>
      </c>
      <c r="C1326" s="6">
        <f t="shared" si="60"/>
        <v>2019</v>
      </c>
      <c r="D1326" s="9" t="str">
        <f t="shared" si="61"/>
        <v>Q4</v>
      </c>
      <c r="E1326" s="7">
        <f t="shared" si="62"/>
        <v>11</v>
      </c>
      <c r="F1326" t="s">
        <v>2841</v>
      </c>
      <c r="G1326" t="s">
        <v>437</v>
      </c>
      <c r="H1326" t="s">
        <v>39</v>
      </c>
      <c r="I1326" t="s">
        <v>39</v>
      </c>
      <c r="J1326" t="s">
        <v>72</v>
      </c>
      <c r="K1326" t="s">
        <v>47</v>
      </c>
      <c r="L1326" t="s">
        <v>31</v>
      </c>
      <c r="M1326" t="s">
        <v>559</v>
      </c>
      <c r="N1326" t="s">
        <v>33</v>
      </c>
      <c r="O1326" t="s">
        <v>58</v>
      </c>
      <c r="P1326" t="s">
        <v>35</v>
      </c>
      <c r="Q1326" s="1">
        <v>43830</v>
      </c>
      <c r="R1326" s="6">
        <f>Data_Table[[#This Row],[Shipping Date]]-Data_Table[[#This Row],[Order Date]]</f>
        <v>38</v>
      </c>
      <c r="S1326" s="10">
        <v>11.38</v>
      </c>
      <c r="T1326" s="10">
        <v>18.649999999999999</v>
      </c>
      <c r="U1326" s="10">
        <v>7.27</v>
      </c>
      <c r="V1326">
        <v>19</v>
      </c>
      <c r="W1326" s="5">
        <v>216.22</v>
      </c>
      <c r="X1326" s="3">
        <v>7.0000000000000007E-2</v>
      </c>
      <c r="Y1326" s="5">
        <v>15.14</v>
      </c>
      <c r="Z1326" s="5">
        <v>201.08</v>
      </c>
      <c r="AA1326" s="5">
        <v>3.77</v>
      </c>
      <c r="AB1326" s="5">
        <v>204.85</v>
      </c>
    </row>
    <row r="1327" spans="1:28">
      <c r="A1327" t="s">
        <v>2842</v>
      </c>
      <c r="B1327" s="1">
        <v>43792</v>
      </c>
      <c r="C1327" s="6">
        <f t="shared" si="60"/>
        <v>2019</v>
      </c>
      <c r="D1327" s="9" t="str">
        <f t="shared" si="61"/>
        <v>Q4</v>
      </c>
      <c r="E1327" s="7">
        <f t="shared" si="62"/>
        <v>11</v>
      </c>
      <c r="F1327" t="s">
        <v>2843</v>
      </c>
      <c r="G1327" t="s">
        <v>441</v>
      </c>
      <c r="H1327" t="s">
        <v>45</v>
      </c>
      <c r="I1327" t="s">
        <v>45</v>
      </c>
      <c r="J1327" t="s">
        <v>29</v>
      </c>
      <c r="K1327" t="s">
        <v>47</v>
      </c>
      <c r="L1327" t="s">
        <v>31</v>
      </c>
      <c r="M1327" t="s">
        <v>562</v>
      </c>
      <c r="N1327" t="s">
        <v>57</v>
      </c>
      <c r="O1327" t="s">
        <v>34</v>
      </c>
      <c r="P1327" t="s">
        <v>52</v>
      </c>
      <c r="Q1327" s="1">
        <v>43796</v>
      </c>
      <c r="R1327" s="6">
        <f>Data_Table[[#This Row],[Shipping Date]]-Data_Table[[#This Row],[Order Date]]</f>
        <v>4</v>
      </c>
      <c r="S1327" s="10">
        <v>3.5</v>
      </c>
      <c r="T1327" s="10">
        <v>5.74</v>
      </c>
      <c r="U1327" s="10">
        <v>2.2400000000000002</v>
      </c>
      <c r="V1327">
        <v>27</v>
      </c>
      <c r="W1327" s="5">
        <v>94.5</v>
      </c>
      <c r="X1327" s="3">
        <v>0.08</v>
      </c>
      <c r="Y1327" s="5">
        <v>7.56</v>
      </c>
      <c r="Z1327" s="5">
        <v>86.94</v>
      </c>
      <c r="AA1327" s="5">
        <v>5.01</v>
      </c>
      <c r="AB1327" s="5">
        <v>91.95</v>
      </c>
    </row>
    <row r="1328" spans="1:28">
      <c r="A1328" t="s">
        <v>2844</v>
      </c>
      <c r="B1328" s="1">
        <v>43796</v>
      </c>
      <c r="C1328" s="6">
        <f t="shared" si="60"/>
        <v>2019</v>
      </c>
      <c r="D1328" s="9" t="str">
        <f t="shared" si="61"/>
        <v>Q4</v>
      </c>
      <c r="E1328" s="7">
        <f t="shared" si="62"/>
        <v>11</v>
      </c>
      <c r="F1328" t="s">
        <v>2845</v>
      </c>
      <c r="G1328" t="s">
        <v>445</v>
      </c>
      <c r="H1328" t="s">
        <v>27</v>
      </c>
      <c r="I1328" t="s">
        <v>28</v>
      </c>
      <c r="J1328" t="s">
        <v>72</v>
      </c>
      <c r="K1328" t="s">
        <v>90</v>
      </c>
      <c r="L1328" t="s">
        <v>73</v>
      </c>
      <c r="M1328" t="s">
        <v>565</v>
      </c>
      <c r="N1328" t="s">
        <v>33</v>
      </c>
      <c r="O1328" t="s">
        <v>41</v>
      </c>
      <c r="P1328" t="s">
        <v>35</v>
      </c>
      <c r="Q1328" s="1">
        <v>43828</v>
      </c>
      <c r="R1328" s="6">
        <f>Data_Table[[#This Row],[Shipping Date]]-Data_Table[[#This Row],[Order Date]]</f>
        <v>32</v>
      </c>
      <c r="S1328" s="10">
        <v>81.59</v>
      </c>
      <c r="T1328" s="10">
        <v>159.99</v>
      </c>
      <c r="U1328" s="10">
        <v>78.400000000000006</v>
      </c>
      <c r="V1328">
        <v>50</v>
      </c>
      <c r="W1328" s="5">
        <v>4079.5</v>
      </c>
      <c r="X1328" s="3">
        <v>0.05</v>
      </c>
      <c r="Y1328" s="5">
        <v>203.98</v>
      </c>
      <c r="Z1328" s="5">
        <v>3875.53</v>
      </c>
      <c r="AA1328" s="5">
        <v>5.5</v>
      </c>
      <c r="AB1328" s="5">
        <v>3881.03</v>
      </c>
    </row>
    <row r="1329" spans="1:28">
      <c r="A1329" t="s">
        <v>2846</v>
      </c>
      <c r="B1329" s="1">
        <v>43798</v>
      </c>
      <c r="C1329" s="6">
        <f t="shared" si="60"/>
        <v>2019</v>
      </c>
      <c r="D1329" s="9" t="str">
        <f t="shared" si="61"/>
        <v>Q4</v>
      </c>
      <c r="E1329" s="7">
        <f t="shared" si="62"/>
        <v>11</v>
      </c>
      <c r="F1329" t="s">
        <v>2847</v>
      </c>
      <c r="G1329" t="s">
        <v>448</v>
      </c>
      <c r="H1329" t="s">
        <v>39</v>
      </c>
      <c r="I1329" t="s">
        <v>39</v>
      </c>
      <c r="J1329" t="s">
        <v>29</v>
      </c>
      <c r="K1329" t="s">
        <v>433</v>
      </c>
      <c r="L1329" t="s">
        <v>176</v>
      </c>
      <c r="M1329" t="s">
        <v>568</v>
      </c>
      <c r="N1329" t="s">
        <v>50</v>
      </c>
      <c r="O1329" t="s">
        <v>51</v>
      </c>
      <c r="P1329" t="s">
        <v>178</v>
      </c>
      <c r="Q1329" s="1">
        <v>43811</v>
      </c>
      <c r="R1329" s="6">
        <f>Data_Table[[#This Row],[Shipping Date]]-Data_Table[[#This Row],[Order Date]]</f>
        <v>13</v>
      </c>
      <c r="S1329" s="10">
        <v>76.790000000000006</v>
      </c>
      <c r="T1329" s="10">
        <v>119.99</v>
      </c>
      <c r="U1329" s="10">
        <v>43.2</v>
      </c>
      <c r="V1329">
        <v>8</v>
      </c>
      <c r="W1329" s="5">
        <v>614.32000000000005</v>
      </c>
      <c r="X1329" s="3">
        <v>0.09</v>
      </c>
      <c r="Y1329" s="5">
        <v>55.29</v>
      </c>
      <c r="Z1329" s="5">
        <v>559.03</v>
      </c>
      <c r="AA1329" s="5">
        <v>14</v>
      </c>
      <c r="AB1329" s="5">
        <v>573.03</v>
      </c>
    </row>
    <row r="1330" spans="1:28">
      <c r="A1330" t="s">
        <v>2848</v>
      </c>
      <c r="B1330" s="1">
        <v>43804</v>
      </c>
      <c r="C1330" s="6">
        <f t="shared" si="60"/>
        <v>2019</v>
      </c>
      <c r="D1330" s="9" t="str">
        <f t="shared" si="61"/>
        <v>Q4</v>
      </c>
      <c r="E1330" s="7">
        <f t="shared" si="62"/>
        <v>12</v>
      </c>
      <c r="F1330" t="s">
        <v>2849</v>
      </c>
      <c r="G1330" t="s">
        <v>451</v>
      </c>
      <c r="H1330" t="s">
        <v>45</v>
      </c>
      <c r="I1330" t="s">
        <v>45</v>
      </c>
      <c r="J1330" t="s">
        <v>46</v>
      </c>
      <c r="K1330" t="s">
        <v>62</v>
      </c>
      <c r="L1330" t="s">
        <v>31</v>
      </c>
      <c r="M1330" t="s">
        <v>571</v>
      </c>
      <c r="N1330" t="s">
        <v>57</v>
      </c>
      <c r="O1330" t="s">
        <v>58</v>
      </c>
      <c r="P1330" t="s">
        <v>52</v>
      </c>
      <c r="Q1330" s="1">
        <v>43831</v>
      </c>
      <c r="R1330" s="6">
        <f>Data_Table[[#This Row],[Shipping Date]]-Data_Table[[#This Row],[Order Date]]</f>
        <v>27</v>
      </c>
      <c r="S1330" s="10">
        <v>16.8</v>
      </c>
      <c r="T1330" s="10">
        <v>40.97</v>
      </c>
      <c r="U1330" s="10">
        <v>24.17</v>
      </c>
      <c r="V1330">
        <v>49</v>
      </c>
      <c r="W1330" s="5">
        <v>823.2</v>
      </c>
      <c r="X1330" s="3">
        <v>0.09</v>
      </c>
      <c r="Y1330" s="5">
        <v>74.09</v>
      </c>
      <c r="Z1330" s="5">
        <v>749.11</v>
      </c>
      <c r="AA1330" s="5">
        <v>8.99</v>
      </c>
      <c r="AB1330" s="5">
        <v>758.1</v>
      </c>
    </row>
    <row r="1331" spans="1:28">
      <c r="A1331" t="s">
        <v>2850</v>
      </c>
      <c r="B1331" s="1">
        <v>43807</v>
      </c>
      <c r="C1331" s="6">
        <f t="shared" si="60"/>
        <v>2019</v>
      </c>
      <c r="D1331" s="9" t="str">
        <f t="shared" si="61"/>
        <v>Q4</v>
      </c>
      <c r="E1331" s="7">
        <f t="shared" si="62"/>
        <v>12</v>
      </c>
      <c r="F1331" t="s">
        <v>2851</v>
      </c>
      <c r="G1331" t="s">
        <v>454</v>
      </c>
      <c r="H1331" t="s">
        <v>27</v>
      </c>
      <c r="I1331" t="s">
        <v>28</v>
      </c>
      <c r="J1331" t="s">
        <v>107</v>
      </c>
      <c r="K1331" t="s">
        <v>525</v>
      </c>
      <c r="L1331" t="s">
        <v>48</v>
      </c>
      <c r="M1331" t="s">
        <v>574</v>
      </c>
      <c r="N1331" t="s">
        <v>33</v>
      </c>
      <c r="O1331" t="s">
        <v>58</v>
      </c>
      <c r="P1331" t="s">
        <v>35</v>
      </c>
      <c r="Q1331" s="1">
        <v>43820</v>
      </c>
      <c r="R1331" s="6">
        <f>Data_Table[[#This Row],[Shipping Date]]-Data_Table[[#This Row],[Order Date]]</f>
        <v>13</v>
      </c>
      <c r="S1331" s="10">
        <v>1.6</v>
      </c>
      <c r="T1331" s="10">
        <v>2.62</v>
      </c>
      <c r="U1331" s="10">
        <v>1.02</v>
      </c>
      <c r="V1331">
        <v>47</v>
      </c>
      <c r="W1331" s="5">
        <v>75.2</v>
      </c>
      <c r="X1331" s="3">
        <v>0.1</v>
      </c>
      <c r="Y1331" s="5">
        <v>7.52</v>
      </c>
      <c r="Z1331" s="5">
        <v>67.680000000000007</v>
      </c>
      <c r="AA1331" s="5">
        <v>0.8</v>
      </c>
      <c r="AB1331" s="5">
        <v>68.48</v>
      </c>
    </row>
    <row r="1332" spans="1:28">
      <c r="A1332" t="s">
        <v>2852</v>
      </c>
      <c r="B1332" s="1">
        <v>43807</v>
      </c>
      <c r="C1332" s="6">
        <f t="shared" si="60"/>
        <v>2019</v>
      </c>
      <c r="D1332" s="9" t="str">
        <f t="shared" si="61"/>
        <v>Q4</v>
      </c>
      <c r="E1332" s="7">
        <f t="shared" si="62"/>
        <v>12</v>
      </c>
      <c r="F1332" t="s">
        <v>2853</v>
      </c>
      <c r="G1332" t="s">
        <v>457</v>
      </c>
      <c r="H1332" t="s">
        <v>39</v>
      </c>
      <c r="I1332" t="s">
        <v>39</v>
      </c>
      <c r="J1332" t="s">
        <v>107</v>
      </c>
      <c r="K1332" t="s">
        <v>30</v>
      </c>
      <c r="L1332" t="s">
        <v>31</v>
      </c>
      <c r="M1332" t="s">
        <v>577</v>
      </c>
      <c r="N1332" t="s">
        <v>57</v>
      </c>
      <c r="O1332" t="s">
        <v>58</v>
      </c>
      <c r="P1332" t="s">
        <v>35</v>
      </c>
      <c r="Q1332" s="1">
        <v>43859</v>
      </c>
      <c r="R1332" s="6">
        <f>Data_Table[[#This Row],[Shipping Date]]-Data_Table[[#This Row],[Order Date]]</f>
        <v>52</v>
      </c>
      <c r="S1332" s="10">
        <v>0.93</v>
      </c>
      <c r="T1332" s="10">
        <v>1.6</v>
      </c>
      <c r="U1332" s="10">
        <v>0.67</v>
      </c>
      <c r="V1332">
        <v>25</v>
      </c>
      <c r="W1332" s="5">
        <v>23.25</v>
      </c>
      <c r="X1332" s="3">
        <v>0.1</v>
      </c>
      <c r="Y1332" s="5">
        <v>2.33</v>
      </c>
      <c r="Z1332" s="5">
        <v>20.93</v>
      </c>
      <c r="AA1332" s="5">
        <v>1.29</v>
      </c>
      <c r="AB1332" s="5">
        <v>22.22</v>
      </c>
    </row>
    <row r="1333" spans="1:28">
      <c r="A1333" t="s">
        <v>2854</v>
      </c>
      <c r="B1333" s="1">
        <v>43808</v>
      </c>
      <c r="C1333" s="6">
        <f t="shared" si="60"/>
        <v>2019</v>
      </c>
      <c r="D1333" s="9" t="str">
        <f t="shared" si="61"/>
        <v>Q4</v>
      </c>
      <c r="E1333" s="7">
        <f t="shared" si="62"/>
        <v>12</v>
      </c>
      <c r="F1333" t="s">
        <v>2855</v>
      </c>
      <c r="G1333" t="s">
        <v>460</v>
      </c>
      <c r="H1333" t="s">
        <v>45</v>
      </c>
      <c r="I1333" t="s">
        <v>45</v>
      </c>
      <c r="J1333" t="s">
        <v>29</v>
      </c>
      <c r="K1333" t="s">
        <v>433</v>
      </c>
      <c r="L1333" t="s">
        <v>73</v>
      </c>
      <c r="M1333" t="s">
        <v>580</v>
      </c>
      <c r="N1333" t="s">
        <v>33</v>
      </c>
      <c r="O1333" t="s">
        <v>41</v>
      </c>
      <c r="P1333" t="s">
        <v>35</v>
      </c>
      <c r="Q1333" s="1">
        <v>43842</v>
      </c>
      <c r="R1333" s="6">
        <f>Data_Table[[#This Row],[Shipping Date]]-Data_Table[[#This Row],[Order Date]]</f>
        <v>34</v>
      </c>
      <c r="S1333" s="10">
        <v>0.24</v>
      </c>
      <c r="T1333" s="10">
        <v>1.26</v>
      </c>
      <c r="U1333" s="10">
        <v>1.02</v>
      </c>
      <c r="V1333">
        <v>9</v>
      </c>
      <c r="W1333" s="5">
        <v>2.16</v>
      </c>
      <c r="X1333" s="3">
        <v>0.06</v>
      </c>
      <c r="Y1333" s="5">
        <v>0.13</v>
      </c>
      <c r="Z1333" s="5">
        <v>2.0299999999999998</v>
      </c>
      <c r="AA1333" s="5">
        <v>0.7</v>
      </c>
      <c r="AB1333" s="5">
        <v>2.73</v>
      </c>
    </row>
    <row r="1334" spans="1:28">
      <c r="A1334" t="s">
        <v>2856</v>
      </c>
      <c r="B1334" s="1">
        <v>43809</v>
      </c>
      <c r="C1334" s="6">
        <f t="shared" si="60"/>
        <v>2019</v>
      </c>
      <c r="D1334" s="9" t="str">
        <f t="shared" si="61"/>
        <v>Q4</v>
      </c>
      <c r="E1334" s="7">
        <f t="shared" si="62"/>
        <v>12</v>
      </c>
      <c r="F1334" t="s">
        <v>2857</v>
      </c>
      <c r="G1334" t="s">
        <v>463</v>
      </c>
      <c r="H1334" t="s">
        <v>27</v>
      </c>
      <c r="I1334" t="s">
        <v>28</v>
      </c>
      <c r="J1334" t="s">
        <v>46</v>
      </c>
      <c r="K1334" t="s">
        <v>47</v>
      </c>
      <c r="L1334" t="s">
        <v>31</v>
      </c>
      <c r="M1334" t="s">
        <v>583</v>
      </c>
      <c r="N1334" t="s">
        <v>50</v>
      </c>
      <c r="O1334" t="s">
        <v>34</v>
      </c>
      <c r="P1334" t="s">
        <v>35</v>
      </c>
      <c r="Q1334" s="1">
        <v>43812</v>
      </c>
      <c r="R1334" s="6">
        <f>Data_Table[[#This Row],[Shipping Date]]-Data_Table[[#This Row],[Order Date]]</f>
        <v>3</v>
      </c>
      <c r="S1334" s="10">
        <v>3.65</v>
      </c>
      <c r="T1334" s="10">
        <v>5.98</v>
      </c>
      <c r="U1334" s="10">
        <v>2.33</v>
      </c>
      <c r="V1334">
        <v>25</v>
      </c>
      <c r="W1334" s="5">
        <v>91.25</v>
      </c>
      <c r="X1334" s="3">
        <v>0.03</v>
      </c>
      <c r="Y1334" s="5">
        <v>2.74</v>
      </c>
      <c r="Z1334" s="5">
        <v>88.51</v>
      </c>
      <c r="AA1334" s="5">
        <v>1.49</v>
      </c>
      <c r="AB1334" s="5">
        <v>90</v>
      </c>
    </row>
    <row r="1335" spans="1:28">
      <c r="A1335" t="s">
        <v>2858</v>
      </c>
      <c r="B1335" s="1">
        <v>43810</v>
      </c>
      <c r="C1335" s="6">
        <f t="shared" si="60"/>
        <v>2019</v>
      </c>
      <c r="D1335" s="9" t="str">
        <f t="shared" si="61"/>
        <v>Q4</v>
      </c>
      <c r="E1335" s="7">
        <f t="shared" si="62"/>
        <v>12</v>
      </c>
      <c r="F1335" t="s">
        <v>2859</v>
      </c>
      <c r="G1335" t="s">
        <v>466</v>
      </c>
      <c r="H1335" t="s">
        <v>39</v>
      </c>
      <c r="I1335" t="s">
        <v>39</v>
      </c>
      <c r="J1335" t="s">
        <v>29</v>
      </c>
      <c r="K1335" t="s">
        <v>30</v>
      </c>
      <c r="L1335" t="s">
        <v>48</v>
      </c>
      <c r="M1335" t="s">
        <v>586</v>
      </c>
      <c r="N1335" t="s">
        <v>57</v>
      </c>
      <c r="O1335" t="s">
        <v>41</v>
      </c>
      <c r="P1335" t="s">
        <v>35</v>
      </c>
      <c r="Q1335" s="1">
        <v>43851</v>
      </c>
      <c r="R1335" s="6">
        <f>Data_Table[[#This Row],[Shipping Date]]-Data_Table[[#This Row],[Order Date]]</f>
        <v>41</v>
      </c>
      <c r="S1335" s="10">
        <v>18.38</v>
      </c>
      <c r="T1335" s="10">
        <v>29.17</v>
      </c>
      <c r="U1335" s="10">
        <v>10.79</v>
      </c>
      <c r="V1335">
        <v>16</v>
      </c>
      <c r="W1335" s="5">
        <v>294.08</v>
      </c>
      <c r="X1335" s="3">
        <v>7.0000000000000007E-2</v>
      </c>
      <c r="Y1335" s="5">
        <v>20.59</v>
      </c>
      <c r="Z1335" s="5">
        <v>273.49</v>
      </c>
      <c r="AA1335" s="5">
        <v>6.27</v>
      </c>
      <c r="AB1335" s="5">
        <v>279.76</v>
      </c>
    </row>
    <row r="1336" spans="1:28">
      <c r="A1336" t="s">
        <v>2860</v>
      </c>
      <c r="B1336" s="1">
        <v>43812</v>
      </c>
      <c r="C1336" s="6">
        <f t="shared" si="60"/>
        <v>2019</v>
      </c>
      <c r="D1336" s="9" t="str">
        <f t="shared" si="61"/>
        <v>Q4</v>
      </c>
      <c r="E1336" s="7">
        <f t="shared" si="62"/>
        <v>12</v>
      </c>
      <c r="F1336" t="s">
        <v>2861</v>
      </c>
      <c r="G1336" t="s">
        <v>469</v>
      </c>
      <c r="H1336" t="s">
        <v>45</v>
      </c>
      <c r="I1336" t="s">
        <v>45</v>
      </c>
      <c r="J1336" t="s">
        <v>72</v>
      </c>
      <c r="K1336" t="s">
        <v>167</v>
      </c>
      <c r="L1336" t="s">
        <v>31</v>
      </c>
      <c r="M1336" t="s">
        <v>589</v>
      </c>
      <c r="N1336" t="s">
        <v>33</v>
      </c>
      <c r="O1336" t="s">
        <v>58</v>
      </c>
      <c r="P1336" t="s">
        <v>35</v>
      </c>
      <c r="Q1336" s="1">
        <v>43855</v>
      </c>
      <c r="R1336" s="6">
        <f>Data_Table[[#This Row],[Shipping Date]]-Data_Table[[#This Row],[Order Date]]</f>
        <v>43</v>
      </c>
      <c r="S1336" s="10">
        <v>3.75</v>
      </c>
      <c r="T1336" s="10">
        <v>5.77</v>
      </c>
      <c r="U1336" s="10">
        <v>2.02</v>
      </c>
      <c r="V1336">
        <v>9</v>
      </c>
      <c r="W1336" s="5">
        <v>33.75</v>
      </c>
      <c r="X1336" s="3">
        <v>0</v>
      </c>
      <c r="Y1336" s="5">
        <v>0</v>
      </c>
      <c r="Z1336" s="5">
        <v>33.75</v>
      </c>
      <c r="AA1336" s="5">
        <v>4.97</v>
      </c>
      <c r="AB1336" s="5">
        <v>38.72</v>
      </c>
    </row>
    <row r="1337" spans="1:28">
      <c r="A1337" t="s">
        <v>2862</v>
      </c>
      <c r="B1337" s="1">
        <v>43812</v>
      </c>
      <c r="C1337" s="6">
        <f t="shared" si="60"/>
        <v>2019</v>
      </c>
      <c r="D1337" s="9" t="str">
        <f t="shared" si="61"/>
        <v>Q4</v>
      </c>
      <c r="E1337" s="7">
        <f t="shared" si="62"/>
        <v>12</v>
      </c>
      <c r="F1337" t="s">
        <v>2863</v>
      </c>
      <c r="G1337" t="s">
        <v>472</v>
      </c>
      <c r="H1337" t="s">
        <v>27</v>
      </c>
      <c r="I1337" t="s">
        <v>28</v>
      </c>
      <c r="J1337" t="s">
        <v>29</v>
      </c>
      <c r="K1337" t="s">
        <v>433</v>
      </c>
      <c r="L1337" t="s">
        <v>73</v>
      </c>
      <c r="M1337" t="s">
        <v>592</v>
      </c>
      <c r="N1337" t="s">
        <v>33</v>
      </c>
      <c r="O1337" t="s">
        <v>58</v>
      </c>
      <c r="P1337" t="s">
        <v>35</v>
      </c>
      <c r="Q1337" s="1">
        <v>43862</v>
      </c>
      <c r="R1337" s="6">
        <f>Data_Table[[#This Row],[Shipping Date]]-Data_Table[[#This Row],[Order Date]]</f>
        <v>50</v>
      </c>
      <c r="S1337" s="10">
        <v>1.92</v>
      </c>
      <c r="T1337" s="10">
        <v>3.26</v>
      </c>
      <c r="U1337" s="10">
        <v>1.34</v>
      </c>
      <c r="V1337">
        <v>6</v>
      </c>
      <c r="W1337" s="5">
        <v>11.52</v>
      </c>
      <c r="X1337" s="3">
        <v>0.01</v>
      </c>
      <c r="Y1337" s="5">
        <v>0.12</v>
      </c>
      <c r="Z1337" s="5">
        <v>11.4</v>
      </c>
      <c r="AA1337" s="5">
        <v>1.86</v>
      </c>
      <c r="AB1337" s="5">
        <v>13.26</v>
      </c>
    </row>
    <row r="1338" spans="1:28">
      <c r="A1338" t="s">
        <v>2864</v>
      </c>
      <c r="B1338" s="1">
        <v>43815</v>
      </c>
      <c r="C1338" s="6">
        <f t="shared" si="60"/>
        <v>2019</v>
      </c>
      <c r="D1338" s="9" t="str">
        <f t="shared" si="61"/>
        <v>Q4</v>
      </c>
      <c r="E1338" s="7">
        <f t="shared" si="62"/>
        <v>12</v>
      </c>
      <c r="F1338" t="s">
        <v>2865</v>
      </c>
      <c r="G1338" t="s">
        <v>475</v>
      </c>
      <c r="H1338" t="s">
        <v>39</v>
      </c>
      <c r="I1338" t="s">
        <v>39</v>
      </c>
      <c r="J1338" t="s">
        <v>46</v>
      </c>
      <c r="K1338" t="s">
        <v>90</v>
      </c>
      <c r="L1338" t="s">
        <v>73</v>
      </c>
      <c r="M1338" t="s">
        <v>595</v>
      </c>
      <c r="N1338" t="s">
        <v>50</v>
      </c>
      <c r="O1338" t="s">
        <v>51</v>
      </c>
      <c r="P1338" t="s">
        <v>35</v>
      </c>
      <c r="Q1338" s="1">
        <v>43818</v>
      </c>
      <c r="R1338" s="6">
        <f>Data_Table[[#This Row],[Shipping Date]]-Data_Table[[#This Row],[Order Date]]</f>
        <v>3</v>
      </c>
      <c r="S1338" s="10">
        <v>2.29</v>
      </c>
      <c r="T1338" s="10">
        <v>3.69</v>
      </c>
      <c r="U1338" s="10">
        <v>1.4</v>
      </c>
      <c r="V1338">
        <v>45</v>
      </c>
      <c r="W1338" s="5">
        <v>103.05</v>
      </c>
      <c r="X1338" s="3">
        <v>0.08</v>
      </c>
      <c r="Y1338" s="5">
        <v>8.24</v>
      </c>
      <c r="Z1338" s="5">
        <v>94.81</v>
      </c>
      <c r="AA1338" s="5">
        <v>0.5</v>
      </c>
      <c r="AB1338" s="5">
        <v>95.31</v>
      </c>
    </row>
    <row r="1339" spans="1:28">
      <c r="A1339" t="s">
        <v>2866</v>
      </c>
      <c r="B1339" s="1">
        <v>43816</v>
      </c>
      <c r="C1339" s="6">
        <f t="shared" si="60"/>
        <v>2019</v>
      </c>
      <c r="D1339" s="9" t="str">
        <f t="shared" si="61"/>
        <v>Q4</v>
      </c>
      <c r="E1339" s="7">
        <f t="shared" si="62"/>
        <v>12</v>
      </c>
      <c r="F1339" t="s">
        <v>2867</v>
      </c>
      <c r="G1339" t="s">
        <v>478</v>
      </c>
      <c r="H1339" t="s">
        <v>45</v>
      </c>
      <c r="I1339" t="s">
        <v>45</v>
      </c>
      <c r="J1339" t="s">
        <v>29</v>
      </c>
      <c r="K1339" t="s">
        <v>66</v>
      </c>
      <c r="L1339" t="s">
        <v>73</v>
      </c>
      <c r="M1339" t="s">
        <v>112</v>
      </c>
      <c r="N1339" t="s">
        <v>33</v>
      </c>
      <c r="O1339" t="s">
        <v>58</v>
      </c>
      <c r="P1339" t="s">
        <v>35</v>
      </c>
      <c r="Q1339" s="1">
        <v>43820</v>
      </c>
      <c r="R1339" s="6">
        <f>Data_Table[[#This Row],[Shipping Date]]-Data_Table[[#This Row],[Order Date]]</f>
        <v>4</v>
      </c>
      <c r="S1339" s="10">
        <v>5.33</v>
      </c>
      <c r="T1339" s="10">
        <v>8.6</v>
      </c>
      <c r="U1339" s="10">
        <v>3.27</v>
      </c>
      <c r="V1339">
        <v>23</v>
      </c>
      <c r="W1339" s="5">
        <v>122.59</v>
      </c>
      <c r="X1339" s="3">
        <v>0.02</v>
      </c>
      <c r="Y1339" s="5">
        <v>2.4500000000000002</v>
      </c>
      <c r="Z1339" s="5">
        <v>120.14</v>
      </c>
      <c r="AA1339" s="5">
        <v>6.19</v>
      </c>
      <c r="AB1339" s="5">
        <v>126.33</v>
      </c>
    </row>
    <row r="1340" spans="1:28">
      <c r="A1340" t="s">
        <v>2868</v>
      </c>
      <c r="B1340" s="1">
        <v>43818</v>
      </c>
      <c r="C1340" s="6">
        <f t="shared" si="60"/>
        <v>2019</v>
      </c>
      <c r="D1340" s="9" t="str">
        <f t="shared" si="61"/>
        <v>Q4</v>
      </c>
      <c r="E1340" s="7">
        <f t="shared" si="62"/>
        <v>12</v>
      </c>
      <c r="F1340" t="s">
        <v>2869</v>
      </c>
      <c r="G1340" t="s">
        <v>482</v>
      </c>
      <c r="H1340" t="s">
        <v>39</v>
      </c>
      <c r="I1340" t="s">
        <v>39</v>
      </c>
      <c r="J1340" t="s">
        <v>72</v>
      </c>
      <c r="K1340" t="s">
        <v>90</v>
      </c>
      <c r="L1340" t="s">
        <v>176</v>
      </c>
      <c r="M1340" t="s">
        <v>117</v>
      </c>
      <c r="N1340" t="s">
        <v>33</v>
      </c>
      <c r="O1340" t="s">
        <v>34</v>
      </c>
      <c r="P1340" t="s">
        <v>35</v>
      </c>
      <c r="Q1340" s="1">
        <v>43875</v>
      </c>
      <c r="R1340" s="6">
        <f>Data_Table[[#This Row],[Shipping Date]]-Data_Table[[#This Row],[Order Date]]</f>
        <v>57</v>
      </c>
      <c r="S1340" s="10">
        <v>42.11</v>
      </c>
      <c r="T1340" s="10">
        <v>80.98</v>
      </c>
      <c r="U1340" s="10">
        <v>38.869999999999997</v>
      </c>
      <c r="V1340">
        <v>13</v>
      </c>
      <c r="W1340" s="5">
        <v>547.42999999999995</v>
      </c>
      <c r="X1340" s="3">
        <v>0.03</v>
      </c>
      <c r="Y1340" s="5">
        <v>16.420000000000002</v>
      </c>
      <c r="Z1340" s="5">
        <v>531.01</v>
      </c>
      <c r="AA1340" s="5">
        <v>7.18</v>
      </c>
      <c r="AB1340" s="5">
        <v>538.19000000000005</v>
      </c>
    </row>
    <row r="1341" spans="1:28">
      <c r="A1341" t="s">
        <v>2870</v>
      </c>
      <c r="B1341" s="1">
        <v>43822</v>
      </c>
      <c r="C1341" s="6">
        <f t="shared" si="60"/>
        <v>2019</v>
      </c>
      <c r="D1341" s="9" t="str">
        <f t="shared" si="61"/>
        <v>Q4</v>
      </c>
      <c r="E1341" s="7">
        <f t="shared" si="62"/>
        <v>12</v>
      </c>
      <c r="F1341" t="s">
        <v>2871</v>
      </c>
      <c r="G1341" t="s">
        <v>485</v>
      </c>
      <c r="H1341" t="s">
        <v>45</v>
      </c>
      <c r="I1341" t="s">
        <v>45</v>
      </c>
      <c r="J1341" t="s">
        <v>46</v>
      </c>
      <c r="K1341" t="s">
        <v>125</v>
      </c>
      <c r="L1341" t="s">
        <v>73</v>
      </c>
      <c r="M1341" t="s">
        <v>121</v>
      </c>
      <c r="N1341" t="s">
        <v>50</v>
      </c>
      <c r="O1341" t="s">
        <v>34</v>
      </c>
      <c r="P1341" t="s">
        <v>35</v>
      </c>
      <c r="Q1341" s="1">
        <v>43858</v>
      </c>
      <c r="R1341" s="6">
        <f>Data_Table[[#This Row],[Shipping Date]]-Data_Table[[#This Row],[Order Date]]</f>
        <v>36</v>
      </c>
      <c r="S1341" s="10">
        <v>39.64</v>
      </c>
      <c r="T1341" s="10">
        <v>152.47999999999999</v>
      </c>
      <c r="U1341" s="10">
        <v>112.84</v>
      </c>
      <c r="V1341">
        <v>41</v>
      </c>
      <c r="W1341" s="5">
        <v>1625.24</v>
      </c>
      <c r="X1341" s="3">
        <v>7.0000000000000007E-2</v>
      </c>
      <c r="Y1341" s="5">
        <v>113.77</v>
      </c>
      <c r="Z1341" s="5">
        <v>1511.47</v>
      </c>
      <c r="AA1341" s="5">
        <v>6.5</v>
      </c>
      <c r="AB1341" s="5">
        <v>1517.97</v>
      </c>
    </row>
    <row r="1342" spans="1:28">
      <c r="A1342" t="s">
        <v>2872</v>
      </c>
      <c r="B1342" s="1">
        <v>43822</v>
      </c>
      <c r="C1342" s="6">
        <f t="shared" si="60"/>
        <v>2019</v>
      </c>
      <c r="D1342" s="9" t="str">
        <f t="shared" si="61"/>
        <v>Q4</v>
      </c>
      <c r="E1342" s="7">
        <f t="shared" si="62"/>
        <v>12</v>
      </c>
      <c r="F1342" t="s">
        <v>2873</v>
      </c>
      <c r="G1342" t="s">
        <v>488</v>
      </c>
      <c r="H1342" t="s">
        <v>27</v>
      </c>
      <c r="I1342" t="s">
        <v>28</v>
      </c>
      <c r="J1342" t="s">
        <v>107</v>
      </c>
      <c r="K1342" t="s">
        <v>62</v>
      </c>
      <c r="L1342" t="s">
        <v>31</v>
      </c>
      <c r="M1342" t="s">
        <v>126</v>
      </c>
      <c r="N1342" t="s">
        <v>57</v>
      </c>
      <c r="O1342" t="s">
        <v>34</v>
      </c>
      <c r="P1342" t="s">
        <v>35</v>
      </c>
      <c r="Q1342" s="1">
        <v>43873</v>
      </c>
      <c r="R1342" s="6">
        <f>Data_Table[[#This Row],[Shipping Date]]-Data_Table[[#This Row],[Order Date]]</f>
        <v>51</v>
      </c>
      <c r="S1342" s="10">
        <v>3.14</v>
      </c>
      <c r="T1342" s="10">
        <v>4.91</v>
      </c>
      <c r="U1342" s="10">
        <v>1.77</v>
      </c>
      <c r="V1342">
        <v>12</v>
      </c>
      <c r="W1342" s="5">
        <v>37.68</v>
      </c>
      <c r="X1342" s="3">
        <v>0.04</v>
      </c>
      <c r="Y1342" s="5">
        <v>1.51</v>
      </c>
      <c r="Z1342" s="5">
        <v>36.17</v>
      </c>
      <c r="AA1342" s="5">
        <v>0.5</v>
      </c>
      <c r="AB1342" s="5">
        <v>36.67</v>
      </c>
    </row>
    <row r="1343" spans="1:28">
      <c r="A1343" t="s">
        <v>2874</v>
      </c>
      <c r="B1343" s="1">
        <v>43826</v>
      </c>
      <c r="C1343" s="6">
        <f t="shared" si="60"/>
        <v>2019</v>
      </c>
      <c r="D1343" s="9" t="str">
        <f t="shared" si="61"/>
        <v>Q4</v>
      </c>
      <c r="E1343" s="7">
        <f t="shared" si="62"/>
        <v>12</v>
      </c>
      <c r="F1343" t="s">
        <v>2875</v>
      </c>
      <c r="G1343" t="s">
        <v>491</v>
      </c>
      <c r="H1343" t="s">
        <v>27</v>
      </c>
      <c r="I1343" t="s">
        <v>28</v>
      </c>
      <c r="J1343" t="s">
        <v>107</v>
      </c>
      <c r="K1343" t="s">
        <v>150</v>
      </c>
      <c r="L1343" t="s">
        <v>48</v>
      </c>
      <c r="M1343" t="s">
        <v>130</v>
      </c>
      <c r="N1343" t="s">
        <v>50</v>
      </c>
      <c r="O1343" t="s">
        <v>34</v>
      </c>
      <c r="P1343" t="s">
        <v>35</v>
      </c>
      <c r="Q1343" s="1">
        <v>43865</v>
      </c>
      <c r="R1343" s="6">
        <f>Data_Table[[#This Row],[Shipping Date]]-Data_Table[[#This Row],[Order Date]]</f>
        <v>39</v>
      </c>
      <c r="S1343" s="10">
        <v>18.38</v>
      </c>
      <c r="T1343" s="10">
        <v>29.17</v>
      </c>
      <c r="U1343" s="10">
        <v>10.79</v>
      </c>
      <c r="V1343">
        <v>37</v>
      </c>
      <c r="W1343" s="5">
        <v>680.06</v>
      </c>
      <c r="X1343" s="3">
        <v>0.09</v>
      </c>
      <c r="Y1343" s="5">
        <v>61.21</v>
      </c>
      <c r="Z1343" s="5">
        <v>618.85</v>
      </c>
      <c r="AA1343" s="5">
        <v>6.27</v>
      </c>
      <c r="AB1343" s="5">
        <v>625.12</v>
      </c>
    </row>
    <row r="1344" spans="1:28">
      <c r="A1344" t="s">
        <v>2876</v>
      </c>
      <c r="B1344" s="1">
        <v>43828</v>
      </c>
      <c r="C1344" s="6">
        <f t="shared" si="60"/>
        <v>2019</v>
      </c>
      <c r="D1344" s="9" t="str">
        <f t="shared" si="61"/>
        <v>Q4</v>
      </c>
      <c r="E1344" s="7">
        <f t="shared" si="62"/>
        <v>12</v>
      </c>
      <c r="F1344" t="s">
        <v>2877</v>
      </c>
      <c r="G1344" t="s">
        <v>494</v>
      </c>
      <c r="H1344" t="s">
        <v>39</v>
      </c>
      <c r="I1344" t="s">
        <v>39</v>
      </c>
      <c r="J1344" t="s">
        <v>72</v>
      </c>
      <c r="K1344" t="s">
        <v>66</v>
      </c>
      <c r="L1344" t="s">
        <v>31</v>
      </c>
      <c r="M1344" t="s">
        <v>134</v>
      </c>
      <c r="N1344" t="s">
        <v>57</v>
      </c>
      <c r="O1344" t="s">
        <v>41</v>
      </c>
      <c r="P1344" t="s">
        <v>35</v>
      </c>
      <c r="Q1344" s="1">
        <v>43853</v>
      </c>
      <c r="R1344" s="6">
        <f>Data_Table[[#This Row],[Shipping Date]]-Data_Table[[#This Row],[Order Date]]</f>
        <v>25</v>
      </c>
      <c r="S1344" s="10">
        <v>2.39</v>
      </c>
      <c r="T1344" s="10">
        <v>4.26</v>
      </c>
      <c r="U1344" s="10">
        <v>1.87</v>
      </c>
      <c r="V1344">
        <v>26</v>
      </c>
      <c r="W1344" s="5">
        <v>62.14</v>
      </c>
      <c r="X1344" s="3">
        <v>0.1</v>
      </c>
      <c r="Y1344" s="5">
        <v>6.21</v>
      </c>
      <c r="Z1344" s="5">
        <v>55.93</v>
      </c>
      <c r="AA1344" s="5">
        <v>1.2</v>
      </c>
      <c r="AB1344" s="5">
        <v>57.13</v>
      </c>
    </row>
    <row r="1345" spans="1:28">
      <c r="A1345" t="s">
        <v>2878</v>
      </c>
      <c r="B1345" s="1">
        <v>43828</v>
      </c>
      <c r="C1345" s="6">
        <f t="shared" si="60"/>
        <v>2019</v>
      </c>
      <c r="D1345" s="9" t="str">
        <f t="shared" si="61"/>
        <v>Q4</v>
      </c>
      <c r="E1345" s="7">
        <f t="shared" si="62"/>
        <v>12</v>
      </c>
      <c r="F1345" t="s">
        <v>2879</v>
      </c>
      <c r="G1345" t="s">
        <v>497</v>
      </c>
      <c r="H1345" t="s">
        <v>45</v>
      </c>
      <c r="I1345" t="s">
        <v>45</v>
      </c>
      <c r="J1345" t="s">
        <v>46</v>
      </c>
      <c r="K1345" t="s">
        <v>167</v>
      </c>
      <c r="L1345" t="s">
        <v>31</v>
      </c>
      <c r="M1345" t="s">
        <v>138</v>
      </c>
      <c r="N1345" t="s">
        <v>33</v>
      </c>
      <c r="O1345" t="s">
        <v>51</v>
      </c>
      <c r="P1345" t="s">
        <v>35</v>
      </c>
      <c r="Q1345" s="1">
        <v>43868</v>
      </c>
      <c r="R1345" s="6">
        <f>Data_Table[[#This Row],[Shipping Date]]-Data_Table[[#This Row],[Order Date]]</f>
        <v>40</v>
      </c>
      <c r="S1345" s="10">
        <v>60.59</v>
      </c>
      <c r="T1345" s="10">
        <v>100.98</v>
      </c>
      <c r="U1345" s="10">
        <v>40.39</v>
      </c>
      <c r="V1345">
        <v>1</v>
      </c>
      <c r="W1345" s="5">
        <v>60.59</v>
      </c>
      <c r="X1345" s="3">
        <v>0.1</v>
      </c>
      <c r="Y1345" s="5">
        <v>6.06</v>
      </c>
      <c r="Z1345" s="5">
        <v>54.53</v>
      </c>
      <c r="AA1345" s="5">
        <v>7.18</v>
      </c>
      <c r="AB1345" s="5">
        <v>61.71</v>
      </c>
    </row>
    <row r="1346" spans="1:28">
      <c r="A1346" t="s">
        <v>2880</v>
      </c>
      <c r="B1346" s="1">
        <v>43829</v>
      </c>
      <c r="C1346" s="6">
        <f t="shared" si="60"/>
        <v>2019</v>
      </c>
      <c r="D1346" s="9" t="str">
        <f t="shared" si="61"/>
        <v>Q4</v>
      </c>
      <c r="E1346" s="7">
        <f t="shared" si="62"/>
        <v>12</v>
      </c>
      <c r="F1346" t="s">
        <v>2881</v>
      </c>
      <c r="G1346" t="s">
        <v>500</v>
      </c>
      <c r="H1346" t="s">
        <v>27</v>
      </c>
      <c r="I1346" t="s">
        <v>28</v>
      </c>
      <c r="J1346" t="s">
        <v>46</v>
      </c>
      <c r="K1346" t="s">
        <v>167</v>
      </c>
      <c r="L1346" t="s">
        <v>176</v>
      </c>
      <c r="M1346" t="s">
        <v>142</v>
      </c>
      <c r="N1346" t="s">
        <v>57</v>
      </c>
      <c r="O1346" t="s">
        <v>58</v>
      </c>
      <c r="P1346" t="s">
        <v>35</v>
      </c>
      <c r="Q1346" s="1">
        <v>43863</v>
      </c>
      <c r="R1346" s="6">
        <f>Data_Table[[#This Row],[Shipping Date]]-Data_Table[[#This Row],[Order Date]]</f>
        <v>34</v>
      </c>
      <c r="S1346" s="10">
        <v>4.0999999999999996</v>
      </c>
      <c r="T1346" s="10">
        <v>9.31</v>
      </c>
      <c r="U1346" s="10">
        <v>5.21</v>
      </c>
      <c r="V1346">
        <v>18</v>
      </c>
      <c r="W1346" s="5">
        <v>73.8</v>
      </c>
      <c r="X1346" s="3">
        <v>0.01</v>
      </c>
      <c r="Y1346" s="5">
        <v>0.74</v>
      </c>
      <c r="Z1346" s="5">
        <v>73.06</v>
      </c>
      <c r="AA1346" s="5">
        <v>3.98</v>
      </c>
      <c r="AB1346" s="5">
        <v>77.040000000000006</v>
      </c>
    </row>
    <row r="1347" spans="1:28">
      <c r="A1347" t="s">
        <v>2882</v>
      </c>
      <c r="B1347" s="1">
        <v>43829</v>
      </c>
      <c r="C1347" s="6">
        <f t="shared" si="60"/>
        <v>2019</v>
      </c>
      <c r="D1347" s="9" t="str">
        <f t="shared" si="61"/>
        <v>Q4</v>
      </c>
      <c r="E1347" s="7">
        <f t="shared" si="62"/>
        <v>12</v>
      </c>
      <c r="F1347" t="s">
        <v>2883</v>
      </c>
      <c r="G1347" t="s">
        <v>503</v>
      </c>
      <c r="H1347" t="s">
        <v>39</v>
      </c>
      <c r="I1347" t="s">
        <v>39</v>
      </c>
      <c r="J1347" t="s">
        <v>46</v>
      </c>
      <c r="K1347" t="s">
        <v>62</v>
      </c>
      <c r="L1347" t="s">
        <v>48</v>
      </c>
      <c r="M1347" t="s">
        <v>146</v>
      </c>
      <c r="N1347" t="s">
        <v>33</v>
      </c>
      <c r="O1347" t="s">
        <v>51</v>
      </c>
      <c r="P1347" t="s">
        <v>35</v>
      </c>
      <c r="Q1347" s="1">
        <v>43877</v>
      </c>
      <c r="R1347" s="6">
        <f>Data_Table[[#This Row],[Shipping Date]]-Data_Table[[#This Row],[Order Date]]</f>
        <v>48</v>
      </c>
      <c r="S1347" s="10">
        <v>13.64</v>
      </c>
      <c r="T1347" s="10">
        <v>20.98</v>
      </c>
      <c r="U1347" s="10">
        <v>7.34</v>
      </c>
      <c r="V1347">
        <v>23</v>
      </c>
      <c r="W1347" s="5">
        <v>313.72000000000003</v>
      </c>
      <c r="X1347" s="3">
        <v>0.03</v>
      </c>
      <c r="Y1347" s="5">
        <v>9.41</v>
      </c>
      <c r="Z1347" s="5">
        <v>304.31</v>
      </c>
      <c r="AA1347" s="5">
        <v>1.49</v>
      </c>
      <c r="AB1347" s="5">
        <v>305.8</v>
      </c>
    </row>
    <row r="1348" spans="1:28">
      <c r="A1348" t="s">
        <v>2884</v>
      </c>
      <c r="B1348" s="1">
        <v>43837</v>
      </c>
      <c r="C1348" s="6">
        <f t="shared" si="60"/>
        <v>2020</v>
      </c>
      <c r="D1348" s="9" t="str">
        <f t="shared" si="61"/>
        <v>Q1</v>
      </c>
      <c r="E1348" s="7">
        <f t="shared" si="62"/>
        <v>1</v>
      </c>
      <c r="F1348" t="s">
        <v>2512</v>
      </c>
      <c r="G1348" t="s">
        <v>506</v>
      </c>
      <c r="H1348" t="s">
        <v>45</v>
      </c>
      <c r="I1348" t="s">
        <v>45</v>
      </c>
      <c r="J1348" t="s">
        <v>107</v>
      </c>
      <c r="K1348" t="s">
        <v>30</v>
      </c>
      <c r="L1348" t="s">
        <v>176</v>
      </c>
      <c r="M1348" t="s">
        <v>151</v>
      </c>
      <c r="N1348" t="s">
        <v>33</v>
      </c>
      <c r="O1348" t="s">
        <v>34</v>
      </c>
      <c r="P1348" t="s">
        <v>35</v>
      </c>
      <c r="Q1348" s="1">
        <v>43850</v>
      </c>
      <c r="R1348" s="6">
        <f>Data_Table[[#This Row],[Shipping Date]]-Data_Table[[#This Row],[Order Date]]</f>
        <v>13</v>
      </c>
      <c r="S1348" s="10">
        <v>67.73</v>
      </c>
      <c r="T1348" s="10">
        <v>165.2</v>
      </c>
      <c r="U1348" s="10">
        <v>97.47</v>
      </c>
      <c r="V1348">
        <v>49</v>
      </c>
      <c r="W1348" s="5">
        <v>3318.77</v>
      </c>
      <c r="X1348" s="3">
        <v>0.05</v>
      </c>
      <c r="Y1348" s="5">
        <v>165.94</v>
      </c>
      <c r="Z1348" s="5">
        <v>3152.83</v>
      </c>
      <c r="AA1348" s="5">
        <v>19.989999999999998</v>
      </c>
      <c r="AB1348" s="5">
        <v>3172.82</v>
      </c>
    </row>
    <row r="1349" spans="1:28">
      <c r="A1349" t="s">
        <v>2885</v>
      </c>
      <c r="B1349" s="1">
        <v>43837</v>
      </c>
      <c r="C1349" s="6">
        <f t="shared" ref="C1349:C1412" si="63">YEAR(B1349)</f>
        <v>2020</v>
      </c>
      <c r="D1349" s="9" t="str">
        <f t="shared" ref="D1349:D1412" si="64">"Q"&amp;ROUNDUP(MONTH(B1349)/3,0)</f>
        <v>Q1</v>
      </c>
      <c r="E1349" s="7">
        <f t="shared" ref="E1349:E1412" si="65">MONTH(B1349)</f>
        <v>1</v>
      </c>
      <c r="F1349" t="s">
        <v>2886</v>
      </c>
      <c r="G1349" t="s">
        <v>509</v>
      </c>
      <c r="H1349" t="s">
        <v>27</v>
      </c>
      <c r="I1349" t="s">
        <v>28</v>
      </c>
      <c r="J1349" t="s">
        <v>107</v>
      </c>
      <c r="K1349" t="s">
        <v>116</v>
      </c>
      <c r="L1349" t="s">
        <v>31</v>
      </c>
      <c r="M1349" t="s">
        <v>155</v>
      </c>
      <c r="N1349" t="s">
        <v>33</v>
      </c>
      <c r="O1349" t="s">
        <v>41</v>
      </c>
      <c r="P1349" t="s">
        <v>35</v>
      </c>
      <c r="Q1349" s="1">
        <v>43897</v>
      </c>
      <c r="R1349" s="6">
        <f>Data_Table[[#This Row],[Shipping Date]]-Data_Table[[#This Row],[Order Date]]</f>
        <v>60</v>
      </c>
      <c r="S1349" s="10">
        <v>2.31</v>
      </c>
      <c r="T1349" s="10">
        <v>3.78</v>
      </c>
      <c r="U1349" s="10">
        <v>1.47</v>
      </c>
      <c r="V1349">
        <v>47</v>
      </c>
      <c r="W1349" s="5">
        <v>108.57</v>
      </c>
      <c r="X1349" s="3">
        <v>0.02</v>
      </c>
      <c r="Y1349" s="5">
        <v>2.17</v>
      </c>
      <c r="Z1349" s="5">
        <v>106.4</v>
      </c>
      <c r="AA1349" s="5">
        <v>0.71</v>
      </c>
      <c r="AB1349" s="5">
        <v>107.11</v>
      </c>
    </row>
    <row r="1350" spans="1:28">
      <c r="A1350" t="s">
        <v>2887</v>
      </c>
      <c r="B1350" s="1">
        <v>43838</v>
      </c>
      <c r="C1350" s="6">
        <f t="shared" si="63"/>
        <v>2020</v>
      </c>
      <c r="D1350" s="9" t="str">
        <f t="shared" si="64"/>
        <v>Q1</v>
      </c>
      <c r="E1350" s="7">
        <f t="shared" si="65"/>
        <v>1</v>
      </c>
      <c r="F1350" t="s">
        <v>2888</v>
      </c>
      <c r="G1350" t="s">
        <v>512</v>
      </c>
      <c r="H1350" t="s">
        <v>39</v>
      </c>
      <c r="I1350" t="s">
        <v>39</v>
      </c>
      <c r="J1350" t="s">
        <v>46</v>
      </c>
      <c r="K1350" t="s">
        <v>66</v>
      </c>
      <c r="L1350" t="s">
        <v>48</v>
      </c>
      <c r="M1350" t="s">
        <v>159</v>
      </c>
      <c r="N1350" t="s">
        <v>50</v>
      </c>
      <c r="O1350" t="s">
        <v>51</v>
      </c>
      <c r="P1350" t="s">
        <v>35</v>
      </c>
      <c r="Q1350" s="1">
        <v>43896</v>
      </c>
      <c r="R1350" s="6">
        <f>Data_Table[[#This Row],[Shipping Date]]-Data_Table[[#This Row],[Order Date]]</f>
        <v>58</v>
      </c>
      <c r="S1350" s="10">
        <v>13.88</v>
      </c>
      <c r="T1350" s="10">
        <v>22.38</v>
      </c>
      <c r="U1350" s="10">
        <v>8.5</v>
      </c>
      <c r="V1350">
        <v>21</v>
      </c>
      <c r="W1350" s="5">
        <v>291.48</v>
      </c>
      <c r="X1350" s="3">
        <v>0.04</v>
      </c>
      <c r="Y1350" s="5">
        <v>11.66</v>
      </c>
      <c r="Z1350" s="5">
        <v>279.82</v>
      </c>
      <c r="AA1350" s="5">
        <v>15.1</v>
      </c>
      <c r="AB1350" s="5">
        <v>294.92</v>
      </c>
    </row>
    <row r="1351" spans="1:28">
      <c r="A1351" t="s">
        <v>2889</v>
      </c>
      <c r="B1351" s="1">
        <v>43838</v>
      </c>
      <c r="C1351" s="6">
        <f t="shared" si="63"/>
        <v>2020</v>
      </c>
      <c r="D1351" s="9" t="str">
        <f t="shared" si="64"/>
        <v>Q1</v>
      </c>
      <c r="E1351" s="7">
        <f t="shared" si="65"/>
        <v>1</v>
      </c>
      <c r="F1351" t="s">
        <v>2890</v>
      </c>
      <c r="G1351" t="s">
        <v>515</v>
      </c>
      <c r="H1351" t="s">
        <v>45</v>
      </c>
      <c r="I1351" t="s">
        <v>45</v>
      </c>
      <c r="J1351" t="s">
        <v>29</v>
      </c>
      <c r="K1351" t="s">
        <v>90</v>
      </c>
      <c r="L1351" t="s">
        <v>48</v>
      </c>
      <c r="M1351" t="s">
        <v>163</v>
      </c>
      <c r="N1351" t="s">
        <v>57</v>
      </c>
      <c r="O1351" t="s">
        <v>58</v>
      </c>
      <c r="P1351" t="s">
        <v>35</v>
      </c>
      <c r="Q1351" s="1">
        <v>43872</v>
      </c>
      <c r="R1351" s="6">
        <f>Data_Table[[#This Row],[Shipping Date]]-Data_Table[[#This Row],[Order Date]]</f>
        <v>34</v>
      </c>
      <c r="S1351" s="10">
        <v>1.3</v>
      </c>
      <c r="T1351" s="10">
        <v>2.88</v>
      </c>
      <c r="U1351" s="10">
        <v>1.58</v>
      </c>
      <c r="V1351">
        <v>46</v>
      </c>
      <c r="W1351" s="5">
        <v>59.8</v>
      </c>
      <c r="X1351" s="3">
        <v>0.04</v>
      </c>
      <c r="Y1351" s="5">
        <v>2.39</v>
      </c>
      <c r="Z1351" s="5">
        <v>57.41</v>
      </c>
      <c r="AA1351" s="5">
        <v>1.01</v>
      </c>
      <c r="AB1351" s="5">
        <v>58.42</v>
      </c>
    </row>
    <row r="1352" spans="1:28">
      <c r="A1352" t="s">
        <v>2891</v>
      </c>
      <c r="B1352" s="1">
        <v>43840</v>
      </c>
      <c r="C1352" s="6">
        <f t="shared" si="63"/>
        <v>2020</v>
      </c>
      <c r="D1352" s="9" t="str">
        <f t="shared" si="64"/>
        <v>Q1</v>
      </c>
      <c r="E1352" s="7">
        <f t="shared" si="65"/>
        <v>1</v>
      </c>
      <c r="F1352" t="s">
        <v>2892</v>
      </c>
      <c r="G1352" t="s">
        <v>518</v>
      </c>
      <c r="H1352" t="s">
        <v>39</v>
      </c>
      <c r="I1352" t="s">
        <v>39</v>
      </c>
      <c r="J1352" t="s">
        <v>46</v>
      </c>
      <c r="K1352" t="s">
        <v>62</v>
      </c>
      <c r="L1352" t="s">
        <v>31</v>
      </c>
      <c r="M1352" t="s">
        <v>168</v>
      </c>
      <c r="N1352" t="s">
        <v>50</v>
      </c>
      <c r="O1352" t="s">
        <v>34</v>
      </c>
      <c r="P1352" t="s">
        <v>52</v>
      </c>
      <c r="Q1352" s="1">
        <v>43858</v>
      </c>
      <c r="R1352" s="6">
        <f>Data_Table[[#This Row],[Shipping Date]]-Data_Table[[#This Row],[Order Date]]</f>
        <v>18</v>
      </c>
      <c r="S1352" s="10">
        <v>56.16</v>
      </c>
      <c r="T1352" s="10">
        <v>136.97999999999999</v>
      </c>
      <c r="U1352" s="10">
        <v>80.819999999999993</v>
      </c>
      <c r="V1352">
        <v>18</v>
      </c>
      <c r="W1352" s="5">
        <v>1010.88</v>
      </c>
      <c r="X1352" s="3">
        <v>0.02</v>
      </c>
      <c r="Y1352" s="5">
        <v>20.22</v>
      </c>
      <c r="Z1352" s="5">
        <v>990.66</v>
      </c>
      <c r="AA1352" s="5">
        <v>24.49</v>
      </c>
      <c r="AB1352" s="5">
        <v>1015.15</v>
      </c>
    </row>
    <row r="1353" spans="1:28">
      <c r="A1353" t="s">
        <v>2893</v>
      </c>
      <c r="B1353" s="1">
        <v>43843</v>
      </c>
      <c r="C1353" s="6">
        <f t="shared" si="63"/>
        <v>2020</v>
      </c>
      <c r="D1353" s="9" t="str">
        <f t="shared" si="64"/>
        <v>Q1</v>
      </c>
      <c r="E1353" s="7">
        <f t="shared" si="65"/>
        <v>1</v>
      </c>
      <c r="F1353" t="s">
        <v>2894</v>
      </c>
      <c r="G1353" t="s">
        <v>521</v>
      </c>
      <c r="H1353" t="s">
        <v>39</v>
      </c>
      <c r="I1353" t="s">
        <v>39</v>
      </c>
      <c r="J1353" t="s">
        <v>107</v>
      </c>
      <c r="K1353" t="s">
        <v>62</v>
      </c>
      <c r="L1353" t="s">
        <v>48</v>
      </c>
      <c r="M1353" t="s">
        <v>172</v>
      </c>
      <c r="N1353" t="s">
        <v>57</v>
      </c>
      <c r="O1353" t="s">
        <v>41</v>
      </c>
      <c r="P1353" t="s">
        <v>35</v>
      </c>
      <c r="Q1353" s="1">
        <v>43883</v>
      </c>
      <c r="R1353" s="6">
        <f>Data_Table[[#This Row],[Shipping Date]]-Data_Table[[#This Row],[Order Date]]</f>
        <v>40</v>
      </c>
      <c r="S1353" s="10">
        <v>21.56</v>
      </c>
      <c r="T1353" s="10">
        <v>35.94</v>
      </c>
      <c r="U1353" s="10">
        <v>14.38</v>
      </c>
      <c r="V1353">
        <v>13</v>
      </c>
      <c r="W1353" s="5">
        <v>280.27999999999997</v>
      </c>
      <c r="X1353" s="3">
        <v>0.09</v>
      </c>
      <c r="Y1353" s="5">
        <v>25.23</v>
      </c>
      <c r="Z1353" s="5">
        <v>255.05</v>
      </c>
      <c r="AA1353" s="5">
        <v>6.66</v>
      </c>
      <c r="AB1353" s="5">
        <v>261.70999999999998</v>
      </c>
    </row>
    <row r="1354" spans="1:28">
      <c r="A1354" t="s">
        <v>2895</v>
      </c>
      <c r="B1354" s="1">
        <v>43844</v>
      </c>
      <c r="C1354" s="6">
        <f t="shared" si="63"/>
        <v>2020</v>
      </c>
      <c r="D1354" s="9" t="str">
        <f t="shared" si="64"/>
        <v>Q1</v>
      </c>
      <c r="E1354" s="7">
        <f t="shared" si="65"/>
        <v>1</v>
      </c>
      <c r="F1354" t="s">
        <v>2896</v>
      </c>
      <c r="G1354" t="s">
        <v>524</v>
      </c>
      <c r="H1354" t="s">
        <v>45</v>
      </c>
      <c r="I1354" t="s">
        <v>45</v>
      </c>
      <c r="J1354" t="s">
        <v>72</v>
      </c>
      <c r="K1354" t="s">
        <v>433</v>
      </c>
      <c r="L1354" t="s">
        <v>31</v>
      </c>
      <c r="M1354" t="s">
        <v>177</v>
      </c>
      <c r="N1354" t="s">
        <v>33</v>
      </c>
      <c r="O1354" t="s">
        <v>51</v>
      </c>
      <c r="P1354" t="s">
        <v>52</v>
      </c>
      <c r="Q1354" s="1">
        <v>43847</v>
      </c>
      <c r="R1354" s="6">
        <f>Data_Table[[#This Row],[Shipping Date]]-Data_Table[[#This Row],[Order Date]]</f>
        <v>3</v>
      </c>
      <c r="S1354" s="10">
        <v>3.4</v>
      </c>
      <c r="T1354" s="10">
        <v>5.4</v>
      </c>
      <c r="U1354" s="10">
        <v>2</v>
      </c>
      <c r="V1354">
        <v>14</v>
      </c>
      <c r="W1354" s="5">
        <v>47.6</v>
      </c>
      <c r="X1354" s="3">
        <v>0.09</v>
      </c>
      <c r="Y1354" s="5">
        <v>4.28</v>
      </c>
      <c r="Z1354" s="5">
        <v>43.32</v>
      </c>
      <c r="AA1354" s="5">
        <v>7.78</v>
      </c>
      <c r="AB1354" s="5">
        <v>51.1</v>
      </c>
    </row>
    <row r="1355" spans="1:28">
      <c r="A1355" t="s">
        <v>2897</v>
      </c>
      <c r="B1355" s="1">
        <v>43844</v>
      </c>
      <c r="C1355" s="6">
        <f t="shared" si="63"/>
        <v>2020</v>
      </c>
      <c r="D1355" s="9" t="str">
        <f t="shared" si="64"/>
        <v>Q1</v>
      </c>
      <c r="E1355" s="7">
        <f t="shared" si="65"/>
        <v>1</v>
      </c>
      <c r="F1355" t="s">
        <v>2898</v>
      </c>
      <c r="G1355" t="s">
        <v>528</v>
      </c>
      <c r="H1355" t="s">
        <v>27</v>
      </c>
      <c r="I1355" t="s">
        <v>28</v>
      </c>
      <c r="J1355" t="s">
        <v>107</v>
      </c>
      <c r="K1355" t="s">
        <v>433</v>
      </c>
      <c r="L1355" t="s">
        <v>31</v>
      </c>
      <c r="M1355" t="s">
        <v>182</v>
      </c>
      <c r="N1355" t="s">
        <v>57</v>
      </c>
      <c r="O1355" t="s">
        <v>58</v>
      </c>
      <c r="P1355" t="s">
        <v>35</v>
      </c>
      <c r="Q1355" s="1">
        <v>43895</v>
      </c>
      <c r="R1355" s="6">
        <f>Data_Table[[#This Row],[Shipping Date]]-Data_Table[[#This Row],[Order Date]]</f>
        <v>51</v>
      </c>
      <c r="S1355" s="10">
        <v>1.95</v>
      </c>
      <c r="T1355" s="10">
        <v>3.98</v>
      </c>
      <c r="U1355" s="10">
        <v>2.0299999999999998</v>
      </c>
      <c r="V1355">
        <v>41</v>
      </c>
      <c r="W1355" s="5">
        <v>79.95</v>
      </c>
      <c r="X1355" s="3">
        <v>7.0000000000000007E-2</v>
      </c>
      <c r="Y1355" s="5">
        <v>5.6</v>
      </c>
      <c r="Z1355" s="5">
        <v>74.349999999999994</v>
      </c>
      <c r="AA1355" s="5">
        <v>0.83</v>
      </c>
      <c r="AB1355" s="5">
        <v>75.180000000000007</v>
      </c>
    </row>
    <row r="1356" spans="1:28">
      <c r="A1356" t="s">
        <v>2899</v>
      </c>
      <c r="B1356" s="1">
        <v>43845</v>
      </c>
      <c r="C1356" s="6">
        <f t="shared" si="63"/>
        <v>2020</v>
      </c>
      <c r="D1356" s="9" t="str">
        <f t="shared" si="64"/>
        <v>Q1</v>
      </c>
      <c r="E1356" s="7">
        <f t="shared" si="65"/>
        <v>1</v>
      </c>
      <c r="F1356" t="s">
        <v>2900</v>
      </c>
      <c r="G1356" t="s">
        <v>531</v>
      </c>
      <c r="H1356" t="s">
        <v>27</v>
      </c>
      <c r="I1356" t="s">
        <v>28</v>
      </c>
      <c r="J1356" t="s">
        <v>29</v>
      </c>
      <c r="K1356" t="s">
        <v>30</v>
      </c>
      <c r="L1356" t="s">
        <v>31</v>
      </c>
      <c r="M1356" t="s">
        <v>186</v>
      </c>
      <c r="N1356" t="s">
        <v>33</v>
      </c>
      <c r="O1356" t="s">
        <v>58</v>
      </c>
      <c r="P1356" t="s">
        <v>52</v>
      </c>
      <c r="Q1356" s="1">
        <v>43904</v>
      </c>
      <c r="R1356" s="6">
        <f>Data_Table[[#This Row],[Shipping Date]]-Data_Table[[#This Row],[Order Date]]</f>
        <v>59</v>
      </c>
      <c r="S1356" s="10">
        <v>5.19</v>
      </c>
      <c r="T1356" s="10">
        <v>12.98</v>
      </c>
      <c r="U1356" s="10">
        <v>7.79</v>
      </c>
      <c r="V1356">
        <v>34</v>
      </c>
      <c r="W1356" s="5">
        <v>176.46</v>
      </c>
      <c r="X1356" s="3">
        <v>0.04</v>
      </c>
      <c r="Y1356" s="5">
        <v>7.06</v>
      </c>
      <c r="Z1356" s="5">
        <v>169.4</v>
      </c>
      <c r="AA1356" s="5">
        <v>3.14</v>
      </c>
      <c r="AB1356" s="5">
        <v>172.54</v>
      </c>
    </row>
    <row r="1357" spans="1:28">
      <c r="A1357" t="s">
        <v>2901</v>
      </c>
      <c r="B1357" s="1">
        <v>43845</v>
      </c>
      <c r="C1357" s="6">
        <f t="shared" si="63"/>
        <v>2020</v>
      </c>
      <c r="D1357" s="9" t="str">
        <f t="shared" si="64"/>
        <v>Q1</v>
      </c>
      <c r="E1357" s="7">
        <f t="shared" si="65"/>
        <v>1</v>
      </c>
      <c r="F1357" t="s">
        <v>2902</v>
      </c>
      <c r="G1357" t="s">
        <v>534</v>
      </c>
      <c r="H1357" t="s">
        <v>39</v>
      </c>
      <c r="I1357" t="s">
        <v>39</v>
      </c>
      <c r="J1357" t="s">
        <v>107</v>
      </c>
      <c r="K1357" t="s">
        <v>416</v>
      </c>
      <c r="L1357" t="s">
        <v>31</v>
      </c>
      <c r="M1357" t="s">
        <v>190</v>
      </c>
      <c r="N1357" t="s">
        <v>50</v>
      </c>
      <c r="O1357" t="s">
        <v>58</v>
      </c>
      <c r="P1357" t="s">
        <v>178</v>
      </c>
      <c r="Q1357" s="1">
        <v>43850</v>
      </c>
      <c r="R1357" s="6">
        <f>Data_Table[[#This Row],[Shipping Date]]-Data_Table[[#This Row],[Order Date]]</f>
        <v>5</v>
      </c>
      <c r="S1357" s="10">
        <v>219.61</v>
      </c>
      <c r="T1357" s="10">
        <v>535.64</v>
      </c>
      <c r="U1357" s="10">
        <v>316.02999999999997</v>
      </c>
      <c r="V1357">
        <v>1</v>
      </c>
      <c r="W1357" s="5">
        <v>219.61</v>
      </c>
      <c r="X1357" s="3">
        <v>0.05</v>
      </c>
      <c r="Y1357" s="5">
        <v>10.98</v>
      </c>
      <c r="Z1357" s="5">
        <v>208.63</v>
      </c>
      <c r="AA1357" s="5">
        <v>14.7</v>
      </c>
      <c r="AB1357" s="5">
        <v>223.33</v>
      </c>
    </row>
    <row r="1358" spans="1:28">
      <c r="A1358" t="s">
        <v>2903</v>
      </c>
      <c r="B1358" s="1">
        <v>43847</v>
      </c>
      <c r="C1358" s="6">
        <f t="shared" si="63"/>
        <v>2020</v>
      </c>
      <c r="D1358" s="9" t="str">
        <f t="shared" si="64"/>
        <v>Q1</v>
      </c>
      <c r="E1358" s="7">
        <f t="shared" si="65"/>
        <v>1</v>
      </c>
      <c r="F1358" t="s">
        <v>2904</v>
      </c>
      <c r="G1358" t="s">
        <v>537</v>
      </c>
      <c r="H1358" t="s">
        <v>45</v>
      </c>
      <c r="I1358" t="s">
        <v>45</v>
      </c>
      <c r="J1358" t="s">
        <v>107</v>
      </c>
      <c r="K1358" t="s">
        <v>30</v>
      </c>
      <c r="L1358" t="s">
        <v>73</v>
      </c>
      <c r="M1358" t="s">
        <v>194</v>
      </c>
      <c r="N1358" t="s">
        <v>57</v>
      </c>
      <c r="O1358" t="s">
        <v>41</v>
      </c>
      <c r="P1358" t="s">
        <v>35</v>
      </c>
      <c r="Q1358" s="1">
        <v>43905</v>
      </c>
      <c r="R1358" s="6">
        <f>Data_Table[[#This Row],[Shipping Date]]-Data_Table[[#This Row],[Order Date]]</f>
        <v>58</v>
      </c>
      <c r="S1358" s="10">
        <v>3.84</v>
      </c>
      <c r="T1358" s="10">
        <v>6.3</v>
      </c>
      <c r="U1358" s="10">
        <v>2.46</v>
      </c>
      <c r="V1358">
        <v>32</v>
      </c>
      <c r="W1358" s="5">
        <v>122.88</v>
      </c>
      <c r="X1358" s="3">
        <v>0.04</v>
      </c>
      <c r="Y1358" s="5">
        <v>4.92</v>
      </c>
      <c r="Z1358" s="5">
        <v>117.96</v>
      </c>
      <c r="AA1358" s="5">
        <v>0.5</v>
      </c>
      <c r="AB1358" s="5">
        <v>118.46</v>
      </c>
    </row>
    <row r="1359" spans="1:28">
      <c r="A1359" t="s">
        <v>2905</v>
      </c>
      <c r="B1359" s="1">
        <v>43853</v>
      </c>
      <c r="C1359" s="6">
        <f t="shared" si="63"/>
        <v>2020</v>
      </c>
      <c r="D1359" s="9" t="str">
        <f t="shared" si="64"/>
        <v>Q1</v>
      </c>
      <c r="E1359" s="7">
        <f t="shared" si="65"/>
        <v>1</v>
      </c>
      <c r="F1359" t="s">
        <v>2906</v>
      </c>
      <c r="G1359" t="s">
        <v>540</v>
      </c>
      <c r="H1359" t="s">
        <v>27</v>
      </c>
      <c r="I1359" t="s">
        <v>28</v>
      </c>
      <c r="J1359" t="s">
        <v>107</v>
      </c>
      <c r="K1359" t="s">
        <v>525</v>
      </c>
      <c r="L1359" t="s">
        <v>31</v>
      </c>
      <c r="M1359" t="s">
        <v>198</v>
      </c>
      <c r="N1359" t="s">
        <v>33</v>
      </c>
      <c r="O1359" t="s">
        <v>34</v>
      </c>
      <c r="P1359" t="s">
        <v>35</v>
      </c>
      <c r="Q1359" s="1">
        <v>43895</v>
      </c>
      <c r="R1359" s="6">
        <f>Data_Table[[#This Row],[Shipping Date]]-Data_Table[[#This Row],[Order Date]]</f>
        <v>42</v>
      </c>
      <c r="S1359" s="10">
        <v>0.93</v>
      </c>
      <c r="T1359" s="10">
        <v>1.48</v>
      </c>
      <c r="U1359" s="10">
        <v>0.55000000000000004</v>
      </c>
      <c r="V1359">
        <v>27</v>
      </c>
      <c r="W1359" s="5">
        <v>25.11</v>
      </c>
      <c r="X1359" s="3">
        <v>0</v>
      </c>
      <c r="Y1359" s="5">
        <v>0</v>
      </c>
      <c r="Z1359" s="5">
        <v>25.11</v>
      </c>
      <c r="AA1359" s="5">
        <v>0.7</v>
      </c>
      <c r="AB1359" s="5">
        <v>25.81</v>
      </c>
    </row>
    <row r="1360" spans="1:28">
      <c r="A1360" t="s">
        <v>2907</v>
      </c>
      <c r="B1360" s="1">
        <v>43854</v>
      </c>
      <c r="C1360" s="6">
        <f t="shared" si="63"/>
        <v>2020</v>
      </c>
      <c r="D1360" s="9" t="str">
        <f t="shared" si="64"/>
        <v>Q1</v>
      </c>
      <c r="E1360" s="7">
        <f t="shared" si="65"/>
        <v>1</v>
      </c>
      <c r="F1360" t="s">
        <v>2908</v>
      </c>
      <c r="G1360" t="s">
        <v>543</v>
      </c>
      <c r="H1360" t="s">
        <v>27</v>
      </c>
      <c r="I1360" t="s">
        <v>28</v>
      </c>
      <c r="J1360" t="s">
        <v>29</v>
      </c>
      <c r="K1360" t="s">
        <v>30</v>
      </c>
      <c r="L1360" t="s">
        <v>176</v>
      </c>
      <c r="M1360" t="s">
        <v>202</v>
      </c>
      <c r="N1360" t="s">
        <v>57</v>
      </c>
      <c r="O1360" t="s">
        <v>41</v>
      </c>
      <c r="P1360" t="s">
        <v>178</v>
      </c>
      <c r="Q1360" s="1">
        <v>43858</v>
      </c>
      <c r="R1360" s="6">
        <f>Data_Table[[#This Row],[Shipping Date]]-Data_Table[[#This Row],[Order Date]]</f>
        <v>4</v>
      </c>
      <c r="S1360" s="10">
        <v>76.790000000000006</v>
      </c>
      <c r="T1360" s="10">
        <v>119.99</v>
      </c>
      <c r="U1360" s="10">
        <v>43.2</v>
      </c>
      <c r="V1360">
        <v>13</v>
      </c>
      <c r="W1360" s="5">
        <v>998.27</v>
      </c>
      <c r="X1360" s="3">
        <v>0.04</v>
      </c>
      <c r="Y1360" s="5">
        <v>39.93</v>
      </c>
      <c r="Z1360" s="5">
        <v>958.34</v>
      </c>
      <c r="AA1360" s="5">
        <v>14</v>
      </c>
      <c r="AB1360" s="5">
        <v>972.34</v>
      </c>
    </row>
    <row r="1361" spans="1:28">
      <c r="A1361" t="s">
        <v>2909</v>
      </c>
      <c r="B1361" s="1">
        <v>43855</v>
      </c>
      <c r="C1361" s="6">
        <f t="shared" si="63"/>
        <v>2020</v>
      </c>
      <c r="D1361" s="9" t="str">
        <f t="shared" si="64"/>
        <v>Q1</v>
      </c>
      <c r="E1361" s="7">
        <f t="shared" si="65"/>
        <v>1</v>
      </c>
      <c r="F1361" t="s">
        <v>2910</v>
      </c>
      <c r="G1361" t="s">
        <v>546</v>
      </c>
      <c r="H1361" t="s">
        <v>39</v>
      </c>
      <c r="I1361" t="s">
        <v>39</v>
      </c>
      <c r="J1361" t="s">
        <v>107</v>
      </c>
      <c r="K1361" t="s">
        <v>30</v>
      </c>
      <c r="L1361" t="s">
        <v>31</v>
      </c>
      <c r="M1361" t="s">
        <v>206</v>
      </c>
      <c r="N1361" t="s">
        <v>33</v>
      </c>
      <c r="O1361" t="s">
        <v>58</v>
      </c>
      <c r="P1361" t="s">
        <v>35</v>
      </c>
      <c r="Q1361" s="1">
        <v>43872</v>
      </c>
      <c r="R1361" s="6">
        <f>Data_Table[[#This Row],[Shipping Date]]-Data_Table[[#This Row],[Order Date]]</f>
        <v>17</v>
      </c>
      <c r="S1361" s="10">
        <v>1.0900000000000001</v>
      </c>
      <c r="T1361" s="10">
        <v>2.6</v>
      </c>
      <c r="U1361" s="10">
        <v>1.51</v>
      </c>
      <c r="V1361">
        <v>27</v>
      </c>
      <c r="W1361" s="5">
        <v>29.43</v>
      </c>
      <c r="X1361" s="3">
        <v>0.09</v>
      </c>
      <c r="Y1361" s="5">
        <v>2.65</v>
      </c>
      <c r="Z1361" s="5">
        <v>26.78</v>
      </c>
      <c r="AA1361" s="5">
        <v>2.4</v>
      </c>
      <c r="AB1361" s="5">
        <v>29.18</v>
      </c>
    </row>
    <row r="1362" spans="1:28">
      <c r="A1362" t="s">
        <v>2911</v>
      </c>
      <c r="B1362" s="1">
        <v>43856</v>
      </c>
      <c r="C1362" s="6">
        <f t="shared" si="63"/>
        <v>2020</v>
      </c>
      <c r="D1362" s="9" t="str">
        <f t="shared" si="64"/>
        <v>Q1</v>
      </c>
      <c r="E1362" s="7">
        <f t="shared" si="65"/>
        <v>1</v>
      </c>
      <c r="F1362" t="s">
        <v>2912</v>
      </c>
      <c r="G1362" t="s">
        <v>549</v>
      </c>
      <c r="H1362" t="s">
        <v>45</v>
      </c>
      <c r="I1362" t="s">
        <v>45</v>
      </c>
      <c r="J1362" t="s">
        <v>72</v>
      </c>
      <c r="K1362" t="s">
        <v>62</v>
      </c>
      <c r="L1362" t="s">
        <v>48</v>
      </c>
      <c r="M1362" t="s">
        <v>210</v>
      </c>
      <c r="N1362" t="s">
        <v>50</v>
      </c>
      <c r="O1362" t="s">
        <v>58</v>
      </c>
      <c r="P1362" t="s">
        <v>35</v>
      </c>
      <c r="Q1362" s="1">
        <v>43904</v>
      </c>
      <c r="R1362" s="6">
        <f>Data_Table[[#This Row],[Shipping Date]]-Data_Table[[#This Row],[Order Date]]</f>
        <v>48</v>
      </c>
      <c r="S1362" s="10">
        <v>5.5</v>
      </c>
      <c r="T1362" s="10">
        <v>12.22</v>
      </c>
      <c r="U1362" s="10">
        <v>6.72</v>
      </c>
      <c r="V1362">
        <v>19</v>
      </c>
      <c r="W1362" s="5">
        <v>104.5</v>
      </c>
      <c r="X1362" s="3">
        <v>0.09</v>
      </c>
      <c r="Y1362" s="5">
        <v>9.41</v>
      </c>
      <c r="Z1362" s="5">
        <v>95.1</v>
      </c>
      <c r="AA1362" s="5">
        <v>2.85</v>
      </c>
      <c r="AB1362" s="5">
        <v>97.95</v>
      </c>
    </row>
    <row r="1363" spans="1:28">
      <c r="A1363" t="s">
        <v>2913</v>
      </c>
      <c r="B1363" s="1">
        <v>43856</v>
      </c>
      <c r="C1363" s="6">
        <f t="shared" si="63"/>
        <v>2020</v>
      </c>
      <c r="D1363" s="9" t="str">
        <f t="shared" si="64"/>
        <v>Q1</v>
      </c>
      <c r="E1363" s="7">
        <f t="shared" si="65"/>
        <v>1</v>
      </c>
      <c r="F1363" t="s">
        <v>2914</v>
      </c>
      <c r="G1363" t="s">
        <v>552</v>
      </c>
      <c r="H1363" t="s">
        <v>27</v>
      </c>
      <c r="I1363" t="s">
        <v>28</v>
      </c>
      <c r="J1363" t="s">
        <v>29</v>
      </c>
      <c r="K1363" t="s">
        <v>30</v>
      </c>
      <c r="L1363" t="s">
        <v>73</v>
      </c>
      <c r="M1363" t="s">
        <v>214</v>
      </c>
      <c r="N1363" t="s">
        <v>57</v>
      </c>
      <c r="O1363" t="s">
        <v>51</v>
      </c>
      <c r="P1363" t="s">
        <v>35</v>
      </c>
      <c r="Q1363" s="1">
        <v>43887</v>
      </c>
      <c r="R1363" s="6">
        <f>Data_Table[[#This Row],[Shipping Date]]-Data_Table[[#This Row],[Order Date]]</f>
        <v>31</v>
      </c>
      <c r="S1363" s="10">
        <v>10.07</v>
      </c>
      <c r="T1363" s="10">
        <v>15.98</v>
      </c>
      <c r="U1363" s="10">
        <v>5.91</v>
      </c>
      <c r="V1363">
        <v>8</v>
      </c>
      <c r="W1363" s="5">
        <v>80.56</v>
      </c>
      <c r="X1363" s="3">
        <v>0.04</v>
      </c>
      <c r="Y1363" s="5">
        <v>3.22</v>
      </c>
      <c r="Z1363" s="5">
        <v>77.34</v>
      </c>
      <c r="AA1363" s="5">
        <v>4</v>
      </c>
      <c r="AB1363" s="5">
        <v>81.34</v>
      </c>
    </row>
    <row r="1364" spans="1:28">
      <c r="A1364" t="s">
        <v>2915</v>
      </c>
      <c r="B1364" s="1">
        <v>43857</v>
      </c>
      <c r="C1364" s="6">
        <f t="shared" si="63"/>
        <v>2020</v>
      </c>
      <c r="D1364" s="9" t="str">
        <f t="shared" si="64"/>
        <v>Q1</v>
      </c>
      <c r="E1364" s="7">
        <f t="shared" si="65"/>
        <v>1</v>
      </c>
      <c r="F1364" t="s">
        <v>2916</v>
      </c>
      <c r="G1364" t="s">
        <v>555</v>
      </c>
      <c r="H1364" t="s">
        <v>39</v>
      </c>
      <c r="I1364" t="s">
        <v>39</v>
      </c>
      <c r="J1364" t="s">
        <v>72</v>
      </c>
      <c r="K1364" t="s">
        <v>62</v>
      </c>
      <c r="L1364" t="s">
        <v>176</v>
      </c>
      <c r="M1364" t="s">
        <v>218</v>
      </c>
      <c r="N1364" t="s">
        <v>33</v>
      </c>
      <c r="O1364" t="s">
        <v>58</v>
      </c>
      <c r="P1364" t="s">
        <v>35</v>
      </c>
      <c r="Q1364" s="1">
        <v>43896</v>
      </c>
      <c r="R1364" s="6">
        <f>Data_Table[[#This Row],[Shipping Date]]-Data_Table[[#This Row],[Order Date]]</f>
        <v>39</v>
      </c>
      <c r="S1364" s="10">
        <v>5.33</v>
      </c>
      <c r="T1364" s="10">
        <v>8.6</v>
      </c>
      <c r="U1364" s="10">
        <v>3.27</v>
      </c>
      <c r="V1364">
        <v>4</v>
      </c>
      <c r="W1364" s="5">
        <v>21.32</v>
      </c>
      <c r="X1364" s="3">
        <v>0.04</v>
      </c>
      <c r="Y1364" s="5">
        <v>0.85</v>
      </c>
      <c r="Z1364" s="5">
        <v>20.47</v>
      </c>
      <c r="AA1364" s="5">
        <v>6.19</v>
      </c>
      <c r="AB1364" s="5">
        <v>26.66</v>
      </c>
    </row>
    <row r="1365" spans="1:28">
      <c r="A1365" t="s">
        <v>2917</v>
      </c>
      <c r="B1365" s="1">
        <v>43859</v>
      </c>
      <c r="C1365" s="6">
        <f t="shared" si="63"/>
        <v>2020</v>
      </c>
      <c r="D1365" s="9" t="str">
        <f t="shared" si="64"/>
        <v>Q1</v>
      </c>
      <c r="E1365" s="7">
        <f t="shared" si="65"/>
        <v>1</v>
      </c>
      <c r="F1365" t="s">
        <v>2918</v>
      </c>
      <c r="G1365" t="s">
        <v>558</v>
      </c>
      <c r="H1365" t="s">
        <v>45</v>
      </c>
      <c r="I1365" t="s">
        <v>45</v>
      </c>
      <c r="J1365" t="s">
        <v>46</v>
      </c>
      <c r="K1365" t="s">
        <v>167</v>
      </c>
      <c r="L1365" t="s">
        <v>176</v>
      </c>
      <c r="M1365" t="s">
        <v>222</v>
      </c>
      <c r="N1365" t="s">
        <v>33</v>
      </c>
      <c r="O1365" t="s">
        <v>34</v>
      </c>
      <c r="P1365" t="s">
        <v>35</v>
      </c>
      <c r="Q1365" s="1">
        <v>43890</v>
      </c>
      <c r="R1365" s="6">
        <f>Data_Table[[#This Row],[Shipping Date]]-Data_Table[[#This Row],[Order Date]]</f>
        <v>31</v>
      </c>
      <c r="S1365" s="10">
        <v>54.29</v>
      </c>
      <c r="T1365" s="10">
        <v>90.48</v>
      </c>
      <c r="U1365" s="10">
        <v>36.19</v>
      </c>
      <c r="V1365">
        <v>27</v>
      </c>
      <c r="W1365" s="5">
        <v>1465.83</v>
      </c>
      <c r="X1365" s="3">
        <v>0</v>
      </c>
      <c r="Y1365" s="5">
        <v>0</v>
      </c>
      <c r="Z1365" s="5">
        <v>1465.83</v>
      </c>
      <c r="AA1365" s="5">
        <v>19.989999999999998</v>
      </c>
      <c r="AB1365" s="5">
        <v>1485.82</v>
      </c>
    </row>
    <row r="1366" spans="1:28">
      <c r="A1366" t="s">
        <v>2919</v>
      </c>
      <c r="B1366" s="1">
        <v>43860</v>
      </c>
      <c r="C1366" s="6">
        <f t="shared" si="63"/>
        <v>2020</v>
      </c>
      <c r="D1366" s="9" t="str">
        <f t="shared" si="64"/>
        <v>Q1</v>
      </c>
      <c r="E1366" s="7">
        <f t="shared" si="65"/>
        <v>1</v>
      </c>
      <c r="F1366" t="s">
        <v>2920</v>
      </c>
      <c r="G1366" t="s">
        <v>561</v>
      </c>
      <c r="H1366" t="s">
        <v>27</v>
      </c>
      <c r="I1366" t="s">
        <v>28</v>
      </c>
      <c r="J1366" t="s">
        <v>29</v>
      </c>
      <c r="K1366" t="s">
        <v>47</v>
      </c>
      <c r="L1366" t="s">
        <v>73</v>
      </c>
      <c r="M1366" t="s">
        <v>226</v>
      </c>
      <c r="N1366" t="s">
        <v>50</v>
      </c>
      <c r="O1366" t="s">
        <v>34</v>
      </c>
      <c r="P1366" t="s">
        <v>35</v>
      </c>
      <c r="Q1366" s="1">
        <v>43899</v>
      </c>
      <c r="R1366" s="6">
        <f>Data_Table[[#This Row],[Shipping Date]]-Data_Table[[#This Row],[Order Date]]</f>
        <v>39</v>
      </c>
      <c r="S1366" s="10">
        <v>13.64</v>
      </c>
      <c r="T1366" s="10">
        <v>20.98</v>
      </c>
      <c r="U1366" s="10">
        <v>7.34</v>
      </c>
      <c r="V1366">
        <v>31</v>
      </c>
      <c r="W1366" s="5">
        <v>422.84</v>
      </c>
      <c r="X1366" s="3">
        <v>0.09</v>
      </c>
      <c r="Y1366" s="5">
        <v>38.06</v>
      </c>
      <c r="Z1366" s="5">
        <v>384.78</v>
      </c>
      <c r="AA1366" s="5">
        <v>1.49</v>
      </c>
      <c r="AB1366" s="5">
        <v>386.27</v>
      </c>
    </row>
    <row r="1367" spans="1:28">
      <c r="A1367" t="s">
        <v>2921</v>
      </c>
      <c r="B1367" s="1">
        <v>43860</v>
      </c>
      <c r="C1367" s="6">
        <f t="shared" si="63"/>
        <v>2020</v>
      </c>
      <c r="D1367" s="9" t="str">
        <f t="shared" si="64"/>
        <v>Q1</v>
      </c>
      <c r="E1367" s="7">
        <f t="shared" si="65"/>
        <v>1</v>
      </c>
      <c r="F1367" t="s">
        <v>2922</v>
      </c>
      <c r="G1367" t="s">
        <v>564</v>
      </c>
      <c r="H1367" t="s">
        <v>39</v>
      </c>
      <c r="I1367" t="s">
        <v>39</v>
      </c>
      <c r="J1367" t="s">
        <v>46</v>
      </c>
      <c r="K1367" t="s">
        <v>125</v>
      </c>
      <c r="L1367" t="s">
        <v>31</v>
      </c>
      <c r="M1367" t="s">
        <v>230</v>
      </c>
      <c r="N1367" t="s">
        <v>33</v>
      </c>
      <c r="O1367" t="s">
        <v>34</v>
      </c>
      <c r="P1367" t="s">
        <v>35</v>
      </c>
      <c r="Q1367" s="1">
        <v>43898</v>
      </c>
      <c r="R1367" s="6">
        <f>Data_Table[[#This Row],[Shipping Date]]-Data_Table[[#This Row],[Order Date]]</f>
        <v>38</v>
      </c>
      <c r="S1367" s="10">
        <v>3.48</v>
      </c>
      <c r="T1367" s="10">
        <v>5.43</v>
      </c>
      <c r="U1367" s="10">
        <v>1.95</v>
      </c>
      <c r="V1367">
        <v>2</v>
      </c>
      <c r="W1367" s="5">
        <v>6.96</v>
      </c>
      <c r="X1367" s="3">
        <v>0.1</v>
      </c>
      <c r="Y1367" s="5">
        <v>0.7</v>
      </c>
      <c r="Z1367" s="5">
        <v>6.26</v>
      </c>
      <c r="AA1367" s="5">
        <v>0.95</v>
      </c>
      <c r="AB1367" s="5">
        <v>7.21</v>
      </c>
    </row>
    <row r="1368" spans="1:28">
      <c r="A1368" t="s">
        <v>2923</v>
      </c>
      <c r="B1368" s="1">
        <v>43863</v>
      </c>
      <c r="C1368" s="6">
        <f t="shared" si="63"/>
        <v>2020</v>
      </c>
      <c r="D1368" s="9" t="str">
        <f t="shared" si="64"/>
        <v>Q1</v>
      </c>
      <c r="E1368" s="7">
        <f t="shared" si="65"/>
        <v>2</v>
      </c>
      <c r="F1368" t="s">
        <v>2924</v>
      </c>
      <c r="G1368" t="s">
        <v>567</v>
      </c>
      <c r="H1368" t="s">
        <v>45</v>
      </c>
      <c r="I1368" t="s">
        <v>45</v>
      </c>
      <c r="J1368" t="s">
        <v>46</v>
      </c>
      <c r="K1368" t="s">
        <v>62</v>
      </c>
      <c r="L1368" t="s">
        <v>48</v>
      </c>
      <c r="M1368" t="s">
        <v>233</v>
      </c>
      <c r="N1368" t="s">
        <v>33</v>
      </c>
      <c r="O1368" t="s">
        <v>58</v>
      </c>
      <c r="P1368" t="s">
        <v>35</v>
      </c>
      <c r="Q1368" s="1">
        <v>43866</v>
      </c>
      <c r="R1368" s="6">
        <f>Data_Table[[#This Row],[Shipping Date]]-Data_Table[[#This Row],[Order Date]]</f>
        <v>3</v>
      </c>
      <c r="S1368" s="10">
        <v>2.25</v>
      </c>
      <c r="T1368" s="10">
        <v>3.69</v>
      </c>
      <c r="U1368" s="10">
        <v>1.44</v>
      </c>
      <c r="V1368">
        <v>20</v>
      </c>
      <c r="W1368" s="5">
        <v>45</v>
      </c>
      <c r="X1368" s="3">
        <v>0.08</v>
      </c>
      <c r="Y1368" s="5">
        <v>3.6</v>
      </c>
      <c r="Z1368" s="5">
        <v>41.4</v>
      </c>
      <c r="AA1368" s="5">
        <v>2.5</v>
      </c>
      <c r="AB1368" s="5">
        <v>43.9</v>
      </c>
    </row>
    <row r="1369" spans="1:28">
      <c r="A1369" t="s">
        <v>2925</v>
      </c>
      <c r="B1369" s="1">
        <v>43864</v>
      </c>
      <c r="C1369" s="6">
        <f t="shared" si="63"/>
        <v>2020</v>
      </c>
      <c r="D1369" s="9" t="str">
        <f t="shared" si="64"/>
        <v>Q1</v>
      </c>
      <c r="E1369" s="7">
        <f t="shared" si="65"/>
        <v>2</v>
      </c>
      <c r="F1369" t="s">
        <v>2926</v>
      </c>
      <c r="G1369" t="s">
        <v>570</v>
      </c>
      <c r="H1369" t="s">
        <v>27</v>
      </c>
      <c r="I1369" t="s">
        <v>28</v>
      </c>
      <c r="J1369" t="s">
        <v>46</v>
      </c>
      <c r="K1369" t="s">
        <v>416</v>
      </c>
      <c r="L1369" t="s">
        <v>73</v>
      </c>
      <c r="M1369" t="s">
        <v>237</v>
      </c>
      <c r="N1369" t="s">
        <v>50</v>
      </c>
      <c r="O1369" t="s">
        <v>58</v>
      </c>
      <c r="P1369" t="s">
        <v>35</v>
      </c>
      <c r="Q1369" s="1">
        <v>43894</v>
      </c>
      <c r="R1369" s="6">
        <f>Data_Table[[#This Row],[Shipping Date]]-Data_Table[[#This Row],[Order Date]]</f>
        <v>30</v>
      </c>
      <c r="S1369" s="10">
        <v>54.52</v>
      </c>
      <c r="T1369" s="10">
        <v>100.97</v>
      </c>
      <c r="U1369" s="10">
        <v>46.45</v>
      </c>
      <c r="V1369">
        <v>15</v>
      </c>
      <c r="W1369" s="5">
        <v>817.8</v>
      </c>
      <c r="X1369" s="3">
        <v>0.08</v>
      </c>
      <c r="Y1369" s="5">
        <v>65.42</v>
      </c>
      <c r="Z1369" s="5">
        <v>752.38</v>
      </c>
      <c r="AA1369" s="5">
        <v>7.18</v>
      </c>
      <c r="AB1369" s="5">
        <v>759.56</v>
      </c>
    </row>
    <row r="1370" spans="1:28">
      <c r="A1370" t="s">
        <v>2927</v>
      </c>
      <c r="B1370" s="1">
        <v>43866</v>
      </c>
      <c r="C1370" s="6">
        <f t="shared" si="63"/>
        <v>2020</v>
      </c>
      <c r="D1370" s="9" t="str">
        <f t="shared" si="64"/>
        <v>Q1</v>
      </c>
      <c r="E1370" s="7">
        <f t="shared" si="65"/>
        <v>2</v>
      </c>
      <c r="F1370" t="s">
        <v>2928</v>
      </c>
      <c r="G1370" t="s">
        <v>573</v>
      </c>
      <c r="H1370" t="s">
        <v>39</v>
      </c>
      <c r="I1370" t="s">
        <v>39</v>
      </c>
      <c r="J1370" t="s">
        <v>46</v>
      </c>
      <c r="K1370" t="s">
        <v>167</v>
      </c>
      <c r="L1370" t="s">
        <v>31</v>
      </c>
      <c r="M1370" t="s">
        <v>241</v>
      </c>
      <c r="N1370" t="s">
        <v>57</v>
      </c>
      <c r="O1370" t="s">
        <v>41</v>
      </c>
      <c r="P1370" t="s">
        <v>178</v>
      </c>
      <c r="Q1370" s="1">
        <v>43903</v>
      </c>
      <c r="R1370" s="6">
        <f>Data_Table[[#This Row],[Shipping Date]]-Data_Table[[#This Row],[Order Date]]</f>
        <v>37</v>
      </c>
      <c r="S1370" s="10">
        <v>278.99</v>
      </c>
      <c r="T1370" s="10">
        <v>449.99</v>
      </c>
      <c r="U1370" s="10">
        <v>171</v>
      </c>
      <c r="V1370">
        <v>39</v>
      </c>
      <c r="W1370" s="5">
        <v>10880.61</v>
      </c>
      <c r="X1370" s="3">
        <v>0.08</v>
      </c>
      <c r="Y1370" s="5">
        <v>870.45</v>
      </c>
      <c r="Z1370" s="5">
        <v>10010.16</v>
      </c>
      <c r="AA1370" s="5">
        <v>49</v>
      </c>
      <c r="AB1370" s="5">
        <v>10059.16</v>
      </c>
    </row>
    <row r="1371" spans="1:28">
      <c r="A1371" t="s">
        <v>2929</v>
      </c>
      <c r="B1371" s="1">
        <v>43870</v>
      </c>
      <c r="C1371" s="6">
        <f t="shared" si="63"/>
        <v>2020</v>
      </c>
      <c r="D1371" s="9" t="str">
        <f t="shared" si="64"/>
        <v>Q1</v>
      </c>
      <c r="E1371" s="7">
        <f t="shared" si="65"/>
        <v>2</v>
      </c>
      <c r="F1371" t="s">
        <v>2930</v>
      </c>
      <c r="G1371" t="s">
        <v>576</v>
      </c>
      <c r="H1371" t="s">
        <v>45</v>
      </c>
      <c r="I1371" t="s">
        <v>45</v>
      </c>
      <c r="J1371" t="s">
        <v>29</v>
      </c>
      <c r="K1371" t="s">
        <v>30</v>
      </c>
      <c r="L1371" t="s">
        <v>48</v>
      </c>
      <c r="M1371" t="s">
        <v>245</v>
      </c>
      <c r="N1371" t="s">
        <v>50</v>
      </c>
      <c r="O1371" t="s">
        <v>34</v>
      </c>
      <c r="P1371" t="s">
        <v>35</v>
      </c>
      <c r="Q1371" s="1">
        <v>43880</v>
      </c>
      <c r="R1371" s="6">
        <f>Data_Table[[#This Row],[Shipping Date]]-Data_Table[[#This Row],[Order Date]]</f>
        <v>10</v>
      </c>
      <c r="S1371" s="10">
        <v>2.2599999999999998</v>
      </c>
      <c r="T1371" s="10">
        <v>3.58</v>
      </c>
      <c r="U1371" s="10">
        <v>1.32</v>
      </c>
      <c r="V1371">
        <v>42</v>
      </c>
      <c r="W1371" s="5">
        <v>94.92</v>
      </c>
      <c r="X1371" s="3">
        <v>0.01</v>
      </c>
      <c r="Y1371" s="5">
        <v>0.95</v>
      </c>
      <c r="Z1371" s="5">
        <v>93.97</v>
      </c>
      <c r="AA1371" s="5">
        <v>5.47</v>
      </c>
      <c r="AB1371" s="5">
        <v>99.44</v>
      </c>
    </row>
    <row r="1372" spans="1:28">
      <c r="A1372" t="s">
        <v>2931</v>
      </c>
      <c r="B1372" s="1">
        <v>43871</v>
      </c>
      <c r="C1372" s="6">
        <f t="shared" si="63"/>
        <v>2020</v>
      </c>
      <c r="D1372" s="9" t="str">
        <f t="shared" si="64"/>
        <v>Q1</v>
      </c>
      <c r="E1372" s="7">
        <f t="shared" si="65"/>
        <v>2</v>
      </c>
      <c r="F1372" t="s">
        <v>2932</v>
      </c>
      <c r="G1372" t="s">
        <v>579</v>
      </c>
      <c r="H1372" t="s">
        <v>27</v>
      </c>
      <c r="I1372" t="s">
        <v>28</v>
      </c>
      <c r="J1372" t="s">
        <v>46</v>
      </c>
      <c r="K1372" t="s">
        <v>62</v>
      </c>
      <c r="L1372" t="s">
        <v>73</v>
      </c>
      <c r="M1372" t="s">
        <v>249</v>
      </c>
      <c r="N1372" t="s">
        <v>57</v>
      </c>
      <c r="O1372" t="s">
        <v>41</v>
      </c>
      <c r="P1372" t="s">
        <v>35</v>
      </c>
      <c r="Q1372" s="1">
        <v>43931</v>
      </c>
      <c r="R1372" s="6">
        <f>Data_Table[[#This Row],[Shipping Date]]-Data_Table[[#This Row],[Order Date]]</f>
        <v>60</v>
      </c>
      <c r="S1372" s="10">
        <v>8.82</v>
      </c>
      <c r="T1372" s="10">
        <v>20.99</v>
      </c>
      <c r="U1372" s="10">
        <v>12.17</v>
      </c>
      <c r="V1372">
        <v>42</v>
      </c>
      <c r="W1372" s="5">
        <v>370.44</v>
      </c>
      <c r="X1372" s="3">
        <v>7.0000000000000007E-2</v>
      </c>
      <c r="Y1372" s="5">
        <v>25.93</v>
      </c>
      <c r="Z1372" s="5">
        <v>344.51</v>
      </c>
      <c r="AA1372" s="5">
        <v>4.8099999999999996</v>
      </c>
      <c r="AB1372" s="5">
        <v>349.32</v>
      </c>
    </row>
    <row r="1373" spans="1:28">
      <c r="A1373" t="s">
        <v>2933</v>
      </c>
      <c r="B1373" s="1">
        <v>43871</v>
      </c>
      <c r="C1373" s="6">
        <f t="shared" si="63"/>
        <v>2020</v>
      </c>
      <c r="D1373" s="9" t="str">
        <f t="shared" si="64"/>
        <v>Q1</v>
      </c>
      <c r="E1373" s="7">
        <f t="shared" si="65"/>
        <v>2</v>
      </c>
      <c r="F1373" t="s">
        <v>2934</v>
      </c>
      <c r="G1373" t="s">
        <v>582</v>
      </c>
      <c r="H1373" t="s">
        <v>39</v>
      </c>
      <c r="I1373" t="s">
        <v>39</v>
      </c>
      <c r="J1373" t="s">
        <v>72</v>
      </c>
      <c r="K1373" t="s">
        <v>525</v>
      </c>
      <c r="L1373" t="s">
        <v>48</v>
      </c>
      <c r="M1373" t="s">
        <v>452</v>
      </c>
      <c r="N1373" t="s">
        <v>33</v>
      </c>
      <c r="O1373" t="s">
        <v>58</v>
      </c>
      <c r="P1373" t="s">
        <v>52</v>
      </c>
      <c r="Q1373" s="1">
        <v>43921</v>
      </c>
      <c r="R1373" s="6">
        <f>Data_Table[[#This Row],[Shipping Date]]-Data_Table[[#This Row],[Order Date]]</f>
        <v>50</v>
      </c>
      <c r="S1373" s="10">
        <v>52.07</v>
      </c>
      <c r="T1373" s="10">
        <v>83.98</v>
      </c>
      <c r="U1373" s="10">
        <v>31.91</v>
      </c>
      <c r="V1373">
        <v>9</v>
      </c>
      <c r="W1373" s="5">
        <v>468.63</v>
      </c>
      <c r="X1373" s="3">
        <v>0.05</v>
      </c>
      <c r="Y1373" s="5">
        <v>23.43</v>
      </c>
      <c r="Z1373" s="5">
        <v>445.2</v>
      </c>
      <c r="AA1373" s="5">
        <v>5.01</v>
      </c>
      <c r="AB1373" s="5">
        <v>450.21</v>
      </c>
    </row>
    <row r="1374" spans="1:28">
      <c r="A1374" t="s">
        <v>2935</v>
      </c>
      <c r="B1374" s="1">
        <v>43873</v>
      </c>
      <c r="C1374" s="6">
        <f t="shared" si="63"/>
        <v>2020</v>
      </c>
      <c r="D1374" s="9" t="str">
        <f t="shared" si="64"/>
        <v>Q1</v>
      </c>
      <c r="E1374" s="7">
        <f t="shared" si="65"/>
        <v>2</v>
      </c>
      <c r="F1374" t="s">
        <v>2936</v>
      </c>
      <c r="G1374" t="s">
        <v>585</v>
      </c>
      <c r="H1374" t="s">
        <v>45</v>
      </c>
      <c r="I1374" t="s">
        <v>45</v>
      </c>
      <c r="J1374" t="s">
        <v>107</v>
      </c>
      <c r="K1374" t="s">
        <v>167</v>
      </c>
      <c r="L1374" t="s">
        <v>176</v>
      </c>
      <c r="M1374" t="s">
        <v>455</v>
      </c>
      <c r="N1374" t="s">
        <v>57</v>
      </c>
      <c r="O1374" t="s">
        <v>58</v>
      </c>
      <c r="P1374" t="s">
        <v>35</v>
      </c>
      <c r="Q1374" s="1">
        <v>43884</v>
      </c>
      <c r="R1374" s="6">
        <f>Data_Table[[#This Row],[Shipping Date]]-Data_Table[[#This Row],[Order Date]]</f>
        <v>11</v>
      </c>
      <c r="S1374" s="10">
        <v>216</v>
      </c>
      <c r="T1374" s="10">
        <v>449.99</v>
      </c>
      <c r="U1374" s="10">
        <v>233.99</v>
      </c>
      <c r="V1374">
        <v>5</v>
      </c>
      <c r="W1374" s="5">
        <v>1080</v>
      </c>
      <c r="X1374" s="3">
        <v>0.02</v>
      </c>
      <c r="Y1374" s="5">
        <v>21.6</v>
      </c>
      <c r="Z1374" s="5">
        <v>1058.4000000000001</v>
      </c>
      <c r="AA1374" s="5">
        <v>24.49</v>
      </c>
      <c r="AB1374" s="5">
        <v>1082.8900000000001</v>
      </c>
    </row>
    <row r="1375" spans="1:28">
      <c r="A1375" t="s">
        <v>2937</v>
      </c>
      <c r="B1375" s="1">
        <v>43874</v>
      </c>
      <c r="C1375" s="6">
        <f t="shared" si="63"/>
        <v>2020</v>
      </c>
      <c r="D1375" s="9" t="str">
        <f t="shared" si="64"/>
        <v>Q1</v>
      </c>
      <c r="E1375" s="7">
        <f t="shared" si="65"/>
        <v>2</v>
      </c>
      <c r="F1375" t="s">
        <v>2938</v>
      </c>
      <c r="G1375" t="s">
        <v>588</v>
      </c>
      <c r="H1375" t="s">
        <v>39</v>
      </c>
      <c r="I1375" t="s">
        <v>39</v>
      </c>
      <c r="J1375" t="s">
        <v>72</v>
      </c>
      <c r="K1375" t="s">
        <v>433</v>
      </c>
      <c r="L1375" t="s">
        <v>176</v>
      </c>
      <c r="M1375" t="s">
        <v>458</v>
      </c>
      <c r="N1375" t="s">
        <v>33</v>
      </c>
      <c r="O1375" t="s">
        <v>51</v>
      </c>
      <c r="P1375" t="s">
        <v>35</v>
      </c>
      <c r="Q1375" s="1">
        <v>43923</v>
      </c>
      <c r="R1375" s="6">
        <f>Data_Table[[#This Row],[Shipping Date]]-Data_Table[[#This Row],[Order Date]]</f>
        <v>49</v>
      </c>
      <c r="S1375" s="10">
        <v>2.16</v>
      </c>
      <c r="T1375" s="10">
        <v>3.85</v>
      </c>
      <c r="U1375" s="10">
        <v>1.69</v>
      </c>
      <c r="V1375">
        <v>31</v>
      </c>
      <c r="W1375" s="5">
        <v>66.959999999999994</v>
      </c>
      <c r="X1375" s="3">
        <v>0.09</v>
      </c>
      <c r="Y1375" s="5">
        <v>6.03</v>
      </c>
      <c r="Z1375" s="5">
        <v>60.93</v>
      </c>
      <c r="AA1375" s="5">
        <v>0.7</v>
      </c>
      <c r="AB1375" s="5">
        <v>61.63</v>
      </c>
    </row>
    <row r="1376" spans="1:28">
      <c r="A1376" t="s">
        <v>2939</v>
      </c>
      <c r="B1376" s="1">
        <v>43876</v>
      </c>
      <c r="C1376" s="6">
        <f t="shared" si="63"/>
        <v>2020</v>
      </c>
      <c r="D1376" s="9" t="str">
        <f t="shared" si="64"/>
        <v>Q1</v>
      </c>
      <c r="E1376" s="7">
        <f t="shared" si="65"/>
        <v>2</v>
      </c>
      <c r="F1376" t="s">
        <v>2940</v>
      </c>
      <c r="G1376" t="s">
        <v>591</v>
      </c>
      <c r="H1376" t="s">
        <v>45</v>
      </c>
      <c r="I1376" t="s">
        <v>45</v>
      </c>
      <c r="J1376" t="s">
        <v>107</v>
      </c>
      <c r="K1376" t="s">
        <v>62</v>
      </c>
      <c r="L1376" t="s">
        <v>31</v>
      </c>
      <c r="M1376" t="s">
        <v>461</v>
      </c>
      <c r="N1376" t="s">
        <v>33</v>
      </c>
      <c r="O1376" t="s">
        <v>58</v>
      </c>
      <c r="P1376" t="s">
        <v>35</v>
      </c>
      <c r="Q1376" s="1">
        <v>43934</v>
      </c>
      <c r="R1376" s="6">
        <f>Data_Table[[#This Row],[Shipping Date]]-Data_Table[[#This Row],[Order Date]]</f>
        <v>58</v>
      </c>
      <c r="S1376" s="10">
        <v>1.1499999999999999</v>
      </c>
      <c r="T1376" s="10">
        <v>2.67</v>
      </c>
      <c r="U1376" s="10">
        <v>1.52</v>
      </c>
      <c r="V1376">
        <v>19</v>
      </c>
      <c r="W1376" s="5">
        <v>21.85</v>
      </c>
      <c r="X1376" s="3">
        <v>0.03</v>
      </c>
      <c r="Y1376" s="5">
        <v>0.66</v>
      </c>
      <c r="Z1376" s="5">
        <v>21.19</v>
      </c>
      <c r="AA1376" s="5">
        <v>0.86</v>
      </c>
      <c r="AB1376" s="5">
        <v>22.05</v>
      </c>
    </row>
    <row r="1377" spans="1:28">
      <c r="A1377" t="s">
        <v>2941</v>
      </c>
      <c r="B1377" s="1">
        <v>43876</v>
      </c>
      <c r="C1377" s="6">
        <f t="shared" si="63"/>
        <v>2020</v>
      </c>
      <c r="D1377" s="9" t="str">
        <f t="shared" si="64"/>
        <v>Q1</v>
      </c>
      <c r="E1377" s="7">
        <f t="shared" si="65"/>
        <v>2</v>
      </c>
      <c r="F1377" t="s">
        <v>1837</v>
      </c>
      <c r="G1377" t="s">
        <v>594</v>
      </c>
      <c r="H1377" t="s">
        <v>27</v>
      </c>
      <c r="I1377" t="s">
        <v>28</v>
      </c>
      <c r="J1377" t="s">
        <v>29</v>
      </c>
      <c r="K1377" t="s">
        <v>30</v>
      </c>
      <c r="L1377" t="s">
        <v>48</v>
      </c>
      <c r="M1377" t="s">
        <v>464</v>
      </c>
      <c r="N1377" t="s">
        <v>33</v>
      </c>
      <c r="O1377" t="s">
        <v>34</v>
      </c>
      <c r="P1377" t="s">
        <v>52</v>
      </c>
      <c r="Q1377" s="1">
        <v>43908</v>
      </c>
      <c r="R1377" s="6">
        <f>Data_Table[[#This Row],[Shipping Date]]-Data_Table[[#This Row],[Order Date]]</f>
        <v>32</v>
      </c>
      <c r="S1377" s="10">
        <v>1.57</v>
      </c>
      <c r="T1377" s="10">
        <v>3.28</v>
      </c>
      <c r="U1377" s="10">
        <v>1.71</v>
      </c>
      <c r="V1377">
        <v>44</v>
      </c>
      <c r="W1377" s="5">
        <v>69.08</v>
      </c>
      <c r="X1377" s="3">
        <v>0</v>
      </c>
      <c r="Y1377" s="5">
        <v>0</v>
      </c>
      <c r="Z1377" s="5">
        <v>69.08</v>
      </c>
      <c r="AA1377" s="5">
        <v>0.98</v>
      </c>
      <c r="AB1377" s="5">
        <v>70.06</v>
      </c>
    </row>
    <row r="1378" spans="1:28">
      <c r="A1378" t="s">
        <v>2942</v>
      </c>
      <c r="B1378" s="1">
        <v>43877</v>
      </c>
      <c r="C1378" s="6">
        <f t="shared" si="63"/>
        <v>2020</v>
      </c>
      <c r="D1378" s="9" t="str">
        <f t="shared" si="64"/>
        <v>Q1</v>
      </c>
      <c r="E1378" s="7">
        <f t="shared" si="65"/>
        <v>2</v>
      </c>
      <c r="F1378" t="s">
        <v>2943</v>
      </c>
      <c r="G1378" t="s">
        <v>597</v>
      </c>
      <c r="H1378" t="s">
        <v>27</v>
      </c>
      <c r="I1378" t="s">
        <v>28</v>
      </c>
      <c r="J1378" t="s">
        <v>29</v>
      </c>
      <c r="K1378" t="s">
        <v>90</v>
      </c>
      <c r="L1378" t="s">
        <v>176</v>
      </c>
      <c r="M1378" t="s">
        <v>467</v>
      </c>
      <c r="N1378" t="s">
        <v>50</v>
      </c>
      <c r="O1378" t="s">
        <v>34</v>
      </c>
      <c r="P1378" t="s">
        <v>35</v>
      </c>
      <c r="Q1378" s="1">
        <v>43922</v>
      </c>
      <c r="R1378" s="6">
        <f>Data_Table[[#This Row],[Shipping Date]]-Data_Table[[#This Row],[Order Date]]</f>
        <v>45</v>
      </c>
      <c r="S1378" s="10">
        <v>8.82</v>
      </c>
      <c r="T1378" s="10">
        <v>20.99</v>
      </c>
      <c r="U1378" s="10">
        <v>12.17</v>
      </c>
      <c r="V1378">
        <v>24</v>
      </c>
      <c r="W1378" s="5">
        <v>211.68</v>
      </c>
      <c r="X1378" s="3">
        <v>0.01</v>
      </c>
      <c r="Y1378" s="5">
        <v>2.12</v>
      </c>
      <c r="Z1378" s="5">
        <v>209.56</v>
      </c>
      <c r="AA1378" s="5">
        <v>4.8099999999999996</v>
      </c>
      <c r="AB1378" s="5">
        <v>214.37</v>
      </c>
    </row>
    <row r="1379" spans="1:28">
      <c r="A1379" t="s">
        <v>2944</v>
      </c>
      <c r="B1379" s="1">
        <v>43883</v>
      </c>
      <c r="C1379" s="6">
        <f t="shared" si="63"/>
        <v>2020</v>
      </c>
      <c r="D1379" s="9" t="str">
        <f t="shared" si="64"/>
        <v>Q1</v>
      </c>
      <c r="E1379" s="7">
        <f t="shared" si="65"/>
        <v>2</v>
      </c>
      <c r="F1379" t="s">
        <v>968</v>
      </c>
      <c r="G1379" t="s">
        <v>599</v>
      </c>
      <c r="H1379" t="s">
        <v>39</v>
      </c>
      <c r="I1379" t="s">
        <v>39</v>
      </c>
      <c r="J1379" t="s">
        <v>29</v>
      </c>
      <c r="K1379" t="s">
        <v>125</v>
      </c>
      <c r="L1379" t="s">
        <v>73</v>
      </c>
      <c r="M1379" t="s">
        <v>470</v>
      </c>
      <c r="N1379" t="s">
        <v>57</v>
      </c>
      <c r="O1379" t="s">
        <v>34</v>
      </c>
      <c r="P1379" t="s">
        <v>35</v>
      </c>
      <c r="Q1379" s="1">
        <v>43928</v>
      </c>
      <c r="R1379" s="6">
        <f>Data_Table[[#This Row],[Shipping Date]]-Data_Table[[#This Row],[Order Date]]</f>
        <v>45</v>
      </c>
      <c r="S1379" s="10">
        <v>4.1900000000000004</v>
      </c>
      <c r="T1379" s="10">
        <v>10.23</v>
      </c>
      <c r="U1379" s="10">
        <v>6.04</v>
      </c>
      <c r="V1379">
        <v>9</v>
      </c>
      <c r="W1379" s="5">
        <v>37.71</v>
      </c>
      <c r="X1379" s="3">
        <v>7.0000000000000007E-2</v>
      </c>
      <c r="Y1379" s="5">
        <v>2.64</v>
      </c>
      <c r="Z1379" s="5">
        <v>35.07</v>
      </c>
      <c r="AA1379" s="5">
        <v>4.68</v>
      </c>
      <c r="AB1379" s="5">
        <v>39.75</v>
      </c>
    </row>
    <row r="1380" spans="1:28">
      <c r="A1380" t="s">
        <v>2945</v>
      </c>
      <c r="B1380" s="1">
        <v>43883</v>
      </c>
      <c r="C1380" s="6">
        <f t="shared" si="63"/>
        <v>2020</v>
      </c>
      <c r="D1380" s="9" t="str">
        <f t="shared" si="64"/>
        <v>Q1</v>
      </c>
      <c r="E1380" s="7">
        <f t="shared" si="65"/>
        <v>2</v>
      </c>
      <c r="F1380" t="s">
        <v>2946</v>
      </c>
      <c r="G1380" t="s">
        <v>601</v>
      </c>
      <c r="H1380" t="s">
        <v>45</v>
      </c>
      <c r="I1380" t="s">
        <v>45</v>
      </c>
      <c r="J1380" t="s">
        <v>72</v>
      </c>
      <c r="K1380" t="s">
        <v>90</v>
      </c>
      <c r="L1380" t="s">
        <v>176</v>
      </c>
      <c r="M1380" t="s">
        <v>473</v>
      </c>
      <c r="N1380" t="s">
        <v>50</v>
      </c>
      <c r="O1380" t="s">
        <v>34</v>
      </c>
      <c r="P1380" t="s">
        <v>35</v>
      </c>
      <c r="Q1380" s="1">
        <v>43928</v>
      </c>
      <c r="R1380" s="6">
        <f>Data_Table[[#This Row],[Shipping Date]]-Data_Table[[#This Row],[Order Date]]</f>
        <v>45</v>
      </c>
      <c r="S1380" s="10">
        <v>0.93</v>
      </c>
      <c r="T1380" s="10">
        <v>1.48</v>
      </c>
      <c r="U1380" s="10">
        <v>0.55000000000000004</v>
      </c>
      <c r="V1380">
        <v>46</v>
      </c>
      <c r="W1380" s="5">
        <v>42.78</v>
      </c>
      <c r="X1380" s="3">
        <v>0</v>
      </c>
      <c r="Y1380" s="5">
        <v>0</v>
      </c>
      <c r="Z1380" s="5">
        <v>42.78</v>
      </c>
      <c r="AA1380" s="5">
        <v>0.7</v>
      </c>
      <c r="AB1380" s="5">
        <v>43.48</v>
      </c>
    </row>
    <row r="1381" spans="1:28">
      <c r="A1381" t="s">
        <v>2947</v>
      </c>
      <c r="B1381" s="1">
        <v>43883</v>
      </c>
      <c r="C1381" s="6">
        <f t="shared" si="63"/>
        <v>2020</v>
      </c>
      <c r="D1381" s="9" t="str">
        <f t="shared" si="64"/>
        <v>Q1</v>
      </c>
      <c r="E1381" s="7">
        <f t="shared" si="65"/>
        <v>2</v>
      </c>
      <c r="F1381" t="s">
        <v>2948</v>
      </c>
      <c r="G1381" t="s">
        <v>603</v>
      </c>
      <c r="H1381" t="s">
        <v>27</v>
      </c>
      <c r="I1381" t="s">
        <v>28</v>
      </c>
      <c r="J1381" t="s">
        <v>29</v>
      </c>
      <c r="K1381" t="s">
        <v>167</v>
      </c>
      <c r="L1381" t="s">
        <v>176</v>
      </c>
      <c r="M1381" t="s">
        <v>476</v>
      </c>
      <c r="N1381" t="s">
        <v>57</v>
      </c>
      <c r="O1381" t="s">
        <v>41</v>
      </c>
      <c r="P1381" t="s">
        <v>35</v>
      </c>
      <c r="Q1381" s="1">
        <v>43927</v>
      </c>
      <c r="R1381" s="6">
        <f>Data_Table[[#This Row],[Shipping Date]]-Data_Table[[#This Row],[Order Date]]</f>
        <v>44</v>
      </c>
      <c r="S1381" s="10">
        <v>21.56</v>
      </c>
      <c r="T1381" s="10">
        <v>35.94</v>
      </c>
      <c r="U1381" s="10">
        <v>14.38</v>
      </c>
      <c r="V1381">
        <v>13</v>
      </c>
      <c r="W1381" s="5">
        <v>280.27999999999997</v>
      </c>
      <c r="X1381" s="3">
        <v>0.03</v>
      </c>
      <c r="Y1381" s="5">
        <v>8.41</v>
      </c>
      <c r="Z1381" s="5">
        <v>271.87</v>
      </c>
      <c r="AA1381" s="5">
        <v>6.66</v>
      </c>
      <c r="AB1381" s="5">
        <v>278.52999999999997</v>
      </c>
    </row>
    <row r="1382" spans="1:28">
      <c r="A1382" t="s">
        <v>2949</v>
      </c>
      <c r="B1382" s="1">
        <v>43884</v>
      </c>
      <c r="C1382" s="6">
        <f t="shared" si="63"/>
        <v>2020</v>
      </c>
      <c r="D1382" s="9" t="str">
        <f t="shared" si="64"/>
        <v>Q1</v>
      </c>
      <c r="E1382" s="7">
        <f t="shared" si="65"/>
        <v>2</v>
      </c>
      <c r="F1382" t="s">
        <v>2950</v>
      </c>
      <c r="G1382" t="s">
        <v>605</v>
      </c>
      <c r="H1382" t="s">
        <v>39</v>
      </c>
      <c r="I1382" t="s">
        <v>39</v>
      </c>
      <c r="J1382" t="s">
        <v>46</v>
      </c>
      <c r="K1382" t="s">
        <v>90</v>
      </c>
      <c r="L1382" t="s">
        <v>31</v>
      </c>
      <c r="M1382" t="s">
        <v>480</v>
      </c>
      <c r="N1382" t="s">
        <v>33</v>
      </c>
      <c r="O1382" t="s">
        <v>51</v>
      </c>
      <c r="P1382" t="s">
        <v>35</v>
      </c>
      <c r="Q1382" s="1">
        <v>43912</v>
      </c>
      <c r="R1382" s="6">
        <f>Data_Table[[#This Row],[Shipping Date]]-Data_Table[[#This Row],[Order Date]]</f>
        <v>28</v>
      </c>
      <c r="S1382" s="10">
        <v>42.11</v>
      </c>
      <c r="T1382" s="10">
        <v>80.98</v>
      </c>
      <c r="U1382" s="10">
        <v>38.869999999999997</v>
      </c>
      <c r="V1382">
        <v>45</v>
      </c>
      <c r="W1382" s="5">
        <v>1894.95</v>
      </c>
      <c r="X1382" s="3">
        <v>0</v>
      </c>
      <c r="Y1382" s="5">
        <v>0</v>
      </c>
      <c r="Z1382" s="5">
        <v>1894.95</v>
      </c>
      <c r="AA1382" s="5">
        <v>7.18</v>
      </c>
      <c r="AB1382" s="5">
        <v>1902.13</v>
      </c>
    </row>
    <row r="1383" spans="1:28">
      <c r="A1383" t="s">
        <v>2951</v>
      </c>
      <c r="B1383" s="1">
        <v>43885</v>
      </c>
      <c r="C1383" s="6">
        <f t="shared" si="63"/>
        <v>2020</v>
      </c>
      <c r="D1383" s="9" t="str">
        <f t="shared" si="64"/>
        <v>Q1</v>
      </c>
      <c r="E1383" s="7">
        <f t="shared" si="65"/>
        <v>2</v>
      </c>
      <c r="F1383" t="s">
        <v>2952</v>
      </c>
      <c r="G1383" t="s">
        <v>607</v>
      </c>
      <c r="H1383" t="s">
        <v>45</v>
      </c>
      <c r="I1383" t="s">
        <v>45</v>
      </c>
      <c r="J1383" t="s">
        <v>46</v>
      </c>
      <c r="K1383" t="s">
        <v>167</v>
      </c>
      <c r="L1383" t="s">
        <v>73</v>
      </c>
      <c r="M1383" t="s">
        <v>483</v>
      </c>
      <c r="N1383" t="s">
        <v>57</v>
      </c>
      <c r="O1383" t="s">
        <v>58</v>
      </c>
      <c r="P1383" t="s">
        <v>35</v>
      </c>
      <c r="Q1383" s="1">
        <v>43927</v>
      </c>
      <c r="R1383" s="6">
        <f>Data_Table[[#This Row],[Shipping Date]]-Data_Table[[#This Row],[Order Date]]</f>
        <v>42</v>
      </c>
      <c r="S1383" s="10">
        <v>2.74</v>
      </c>
      <c r="T1383" s="10">
        <v>4.49</v>
      </c>
      <c r="U1383" s="10">
        <v>1.75</v>
      </c>
      <c r="V1383">
        <v>6</v>
      </c>
      <c r="W1383" s="5">
        <v>16.440000000000001</v>
      </c>
      <c r="X1383" s="3">
        <v>0.03</v>
      </c>
      <c r="Y1383" s="5">
        <v>0.49</v>
      </c>
      <c r="Z1383" s="5">
        <v>15.95</v>
      </c>
      <c r="AA1383" s="5">
        <v>1.49</v>
      </c>
      <c r="AB1383" s="5">
        <v>17.440000000000001</v>
      </c>
    </row>
    <row r="1384" spans="1:28">
      <c r="A1384" t="s">
        <v>2953</v>
      </c>
      <c r="B1384" s="1">
        <v>43885</v>
      </c>
      <c r="C1384" s="6">
        <f t="shared" si="63"/>
        <v>2020</v>
      </c>
      <c r="D1384" s="9" t="str">
        <f t="shared" si="64"/>
        <v>Q1</v>
      </c>
      <c r="E1384" s="7">
        <f t="shared" si="65"/>
        <v>2</v>
      </c>
      <c r="F1384" t="s">
        <v>2954</v>
      </c>
      <c r="G1384" t="s">
        <v>609</v>
      </c>
      <c r="H1384" t="s">
        <v>27</v>
      </c>
      <c r="I1384" t="s">
        <v>28</v>
      </c>
      <c r="J1384" t="s">
        <v>46</v>
      </c>
      <c r="K1384" t="s">
        <v>150</v>
      </c>
      <c r="L1384" t="s">
        <v>31</v>
      </c>
      <c r="M1384" t="s">
        <v>486</v>
      </c>
      <c r="N1384" t="s">
        <v>33</v>
      </c>
      <c r="O1384" t="s">
        <v>51</v>
      </c>
      <c r="P1384" t="s">
        <v>35</v>
      </c>
      <c r="Q1384" s="1">
        <v>43891</v>
      </c>
      <c r="R1384" s="6">
        <f>Data_Table[[#This Row],[Shipping Date]]-Data_Table[[#This Row],[Order Date]]</f>
        <v>6</v>
      </c>
      <c r="S1384" s="10">
        <v>2.52</v>
      </c>
      <c r="T1384" s="10">
        <v>4</v>
      </c>
      <c r="U1384" s="10">
        <v>1.48</v>
      </c>
      <c r="V1384">
        <v>33</v>
      </c>
      <c r="W1384" s="5">
        <v>83.16</v>
      </c>
      <c r="X1384" s="3">
        <v>0.08</v>
      </c>
      <c r="Y1384" s="5">
        <v>6.65</v>
      </c>
      <c r="Z1384" s="5">
        <v>76.510000000000005</v>
      </c>
      <c r="AA1384" s="5">
        <v>1.3</v>
      </c>
      <c r="AB1384" s="5">
        <v>77.81</v>
      </c>
    </row>
    <row r="1385" spans="1:28">
      <c r="A1385" t="s">
        <v>2955</v>
      </c>
      <c r="B1385" s="1">
        <v>43886</v>
      </c>
      <c r="C1385" s="6">
        <f t="shared" si="63"/>
        <v>2020</v>
      </c>
      <c r="D1385" s="9" t="str">
        <f t="shared" si="64"/>
        <v>Q1</v>
      </c>
      <c r="E1385" s="7">
        <f t="shared" si="65"/>
        <v>2</v>
      </c>
      <c r="F1385" t="s">
        <v>60</v>
      </c>
      <c r="G1385" t="s">
        <v>611</v>
      </c>
      <c r="H1385" t="s">
        <v>39</v>
      </c>
      <c r="I1385" t="s">
        <v>39</v>
      </c>
      <c r="J1385" t="s">
        <v>46</v>
      </c>
      <c r="K1385" t="s">
        <v>62</v>
      </c>
      <c r="L1385" t="s">
        <v>31</v>
      </c>
      <c r="M1385" t="s">
        <v>489</v>
      </c>
      <c r="N1385" t="s">
        <v>50</v>
      </c>
      <c r="O1385" t="s">
        <v>34</v>
      </c>
      <c r="P1385" t="s">
        <v>35</v>
      </c>
      <c r="Q1385" s="1">
        <v>43922</v>
      </c>
      <c r="R1385" s="6">
        <f>Data_Table[[#This Row],[Shipping Date]]-Data_Table[[#This Row],[Order Date]]</f>
        <v>36</v>
      </c>
      <c r="S1385" s="10">
        <v>1.57</v>
      </c>
      <c r="T1385" s="10">
        <v>3.28</v>
      </c>
      <c r="U1385" s="10">
        <v>1.71</v>
      </c>
      <c r="V1385">
        <v>26</v>
      </c>
      <c r="W1385" s="5">
        <v>40.82</v>
      </c>
      <c r="X1385" s="3">
        <v>0.08</v>
      </c>
      <c r="Y1385" s="5">
        <v>3.27</v>
      </c>
      <c r="Z1385" s="5">
        <v>37.549999999999997</v>
      </c>
      <c r="AA1385" s="5">
        <v>0.98</v>
      </c>
      <c r="AB1385" s="5">
        <v>38.53</v>
      </c>
    </row>
    <row r="1386" spans="1:28">
      <c r="A1386" t="s">
        <v>2956</v>
      </c>
      <c r="B1386" s="1">
        <v>43886</v>
      </c>
      <c r="C1386" s="6">
        <f t="shared" si="63"/>
        <v>2020</v>
      </c>
      <c r="D1386" s="9" t="str">
        <f t="shared" si="64"/>
        <v>Q1</v>
      </c>
      <c r="E1386" s="7">
        <f t="shared" si="65"/>
        <v>2</v>
      </c>
      <c r="F1386" t="s">
        <v>2957</v>
      </c>
      <c r="G1386" t="s">
        <v>613</v>
      </c>
      <c r="H1386" t="s">
        <v>45</v>
      </c>
      <c r="I1386" t="s">
        <v>45</v>
      </c>
      <c r="J1386" t="s">
        <v>107</v>
      </c>
      <c r="K1386" t="s">
        <v>525</v>
      </c>
      <c r="L1386" t="s">
        <v>73</v>
      </c>
      <c r="M1386" t="s">
        <v>492</v>
      </c>
      <c r="N1386" t="s">
        <v>57</v>
      </c>
      <c r="O1386" t="s">
        <v>41</v>
      </c>
      <c r="P1386" t="s">
        <v>35</v>
      </c>
      <c r="Q1386" s="1">
        <v>43887</v>
      </c>
      <c r="R1386" s="6">
        <f>Data_Table[[#This Row],[Shipping Date]]-Data_Table[[#This Row],[Order Date]]</f>
        <v>1</v>
      </c>
      <c r="S1386" s="10">
        <v>3.47</v>
      </c>
      <c r="T1386" s="10">
        <v>6.68</v>
      </c>
      <c r="U1386" s="10">
        <v>3.21</v>
      </c>
      <c r="V1386">
        <v>33</v>
      </c>
      <c r="W1386" s="5">
        <v>114.51</v>
      </c>
      <c r="X1386" s="3">
        <v>0.03</v>
      </c>
      <c r="Y1386" s="5">
        <v>3.44</v>
      </c>
      <c r="Z1386" s="5">
        <v>111.07</v>
      </c>
      <c r="AA1386" s="5">
        <v>1.5</v>
      </c>
      <c r="AB1386" s="5">
        <v>112.57</v>
      </c>
    </row>
    <row r="1387" spans="1:28">
      <c r="A1387" t="s">
        <v>2958</v>
      </c>
      <c r="B1387" s="1">
        <v>43889</v>
      </c>
      <c r="C1387" s="6">
        <f t="shared" si="63"/>
        <v>2020</v>
      </c>
      <c r="D1387" s="9" t="str">
        <f t="shared" si="64"/>
        <v>Q1</v>
      </c>
      <c r="E1387" s="7">
        <f t="shared" si="65"/>
        <v>2</v>
      </c>
      <c r="F1387" t="s">
        <v>2959</v>
      </c>
      <c r="G1387" t="s">
        <v>615</v>
      </c>
      <c r="H1387" t="s">
        <v>39</v>
      </c>
      <c r="I1387" t="s">
        <v>39</v>
      </c>
      <c r="J1387" t="s">
        <v>46</v>
      </c>
      <c r="K1387" t="s">
        <v>30</v>
      </c>
      <c r="L1387" t="s">
        <v>31</v>
      </c>
      <c r="M1387" t="s">
        <v>495</v>
      </c>
      <c r="N1387" t="s">
        <v>33</v>
      </c>
      <c r="O1387" t="s">
        <v>51</v>
      </c>
      <c r="P1387" t="s">
        <v>35</v>
      </c>
      <c r="Q1387" s="1">
        <v>43917</v>
      </c>
      <c r="R1387" s="6">
        <f>Data_Table[[#This Row],[Shipping Date]]-Data_Table[[#This Row],[Order Date]]</f>
        <v>28</v>
      </c>
      <c r="S1387" s="10">
        <v>0.9</v>
      </c>
      <c r="T1387" s="10">
        <v>2.1</v>
      </c>
      <c r="U1387" s="10">
        <v>1.2</v>
      </c>
      <c r="V1387">
        <v>21</v>
      </c>
      <c r="W1387" s="5">
        <v>18.899999999999999</v>
      </c>
      <c r="X1387" s="3">
        <v>0.04</v>
      </c>
      <c r="Y1387" s="5">
        <v>0.76</v>
      </c>
      <c r="Z1387" s="5">
        <v>18.14</v>
      </c>
      <c r="AA1387" s="5">
        <v>0.7</v>
      </c>
      <c r="AB1387" s="5">
        <v>18.84</v>
      </c>
    </row>
    <row r="1388" spans="1:28">
      <c r="A1388" t="s">
        <v>2960</v>
      </c>
      <c r="B1388" s="1">
        <v>43892</v>
      </c>
      <c r="C1388" s="6">
        <f t="shared" si="63"/>
        <v>2020</v>
      </c>
      <c r="D1388" s="9" t="str">
        <f t="shared" si="64"/>
        <v>Q1</v>
      </c>
      <c r="E1388" s="7">
        <f t="shared" si="65"/>
        <v>3</v>
      </c>
      <c r="F1388" t="s">
        <v>2961</v>
      </c>
      <c r="G1388" t="s">
        <v>617</v>
      </c>
      <c r="H1388" t="s">
        <v>39</v>
      </c>
      <c r="I1388" t="s">
        <v>39</v>
      </c>
      <c r="J1388" t="s">
        <v>107</v>
      </c>
      <c r="K1388" t="s">
        <v>47</v>
      </c>
      <c r="L1388" t="s">
        <v>31</v>
      </c>
      <c r="M1388" t="s">
        <v>498</v>
      </c>
      <c r="N1388" t="s">
        <v>57</v>
      </c>
      <c r="O1388" t="s">
        <v>58</v>
      </c>
      <c r="P1388" t="s">
        <v>35</v>
      </c>
      <c r="Q1388" s="1">
        <v>43901</v>
      </c>
      <c r="R1388" s="6">
        <f>Data_Table[[#This Row],[Shipping Date]]-Data_Table[[#This Row],[Order Date]]</f>
        <v>9</v>
      </c>
      <c r="S1388" s="10">
        <v>18.38</v>
      </c>
      <c r="T1388" s="10">
        <v>29.17</v>
      </c>
      <c r="U1388" s="10">
        <v>10.79</v>
      </c>
      <c r="V1388">
        <v>1</v>
      </c>
      <c r="W1388" s="5">
        <v>18.38</v>
      </c>
      <c r="X1388" s="3">
        <v>0.02</v>
      </c>
      <c r="Y1388" s="5">
        <v>0.37</v>
      </c>
      <c r="Z1388" s="5">
        <v>18.010000000000002</v>
      </c>
      <c r="AA1388" s="5">
        <v>6.27</v>
      </c>
      <c r="AB1388" s="5">
        <v>24.28</v>
      </c>
    </row>
    <row r="1389" spans="1:28">
      <c r="A1389" t="s">
        <v>2962</v>
      </c>
      <c r="B1389" s="1">
        <v>43896</v>
      </c>
      <c r="C1389" s="6">
        <f t="shared" si="63"/>
        <v>2020</v>
      </c>
      <c r="D1389" s="9" t="str">
        <f t="shared" si="64"/>
        <v>Q1</v>
      </c>
      <c r="E1389" s="7">
        <f t="shared" si="65"/>
        <v>3</v>
      </c>
      <c r="F1389" t="s">
        <v>2963</v>
      </c>
      <c r="G1389" t="s">
        <v>619</v>
      </c>
      <c r="H1389" t="s">
        <v>45</v>
      </c>
      <c r="I1389" t="s">
        <v>45</v>
      </c>
      <c r="J1389" t="s">
        <v>46</v>
      </c>
      <c r="K1389" t="s">
        <v>62</v>
      </c>
      <c r="L1389" t="s">
        <v>73</v>
      </c>
      <c r="M1389" t="s">
        <v>501</v>
      </c>
      <c r="N1389" t="s">
        <v>33</v>
      </c>
      <c r="O1389" t="s">
        <v>34</v>
      </c>
      <c r="P1389" t="s">
        <v>35</v>
      </c>
      <c r="Q1389" s="1">
        <v>43944</v>
      </c>
      <c r="R1389" s="6">
        <f>Data_Table[[#This Row],[Shipping Date]]-Data_Table[[#This Row],[Order Date]]</f>
        <v>48</v>
      </c>
      <c r="S1389" s="10">
        <v>4.46</v>
      </c>
      <c r="T1389" s="10">
        <v>10.89</v>
      </c>
      <c r="U1389" s="10">
        <v>6.43</v>
      </c>
      <c r="V1389">
        <v>32</v>
      </c>
      <c r="W1389" s="5">
        <v>142.72</v>
      </c>
      <c r="X1389" s="3">
        <v>0.1</v>
      </c>
      <c r="Y1389" s="5">
        <v>14.27</v>
      </c>
      <c r="Z1389" s="5">
        <v>128.44999999999999</v>
      </c>
      <c r="AA1389" s="5">
        <v>4.5</v>
      </c>
      <c r="AB1389" s="5">
        <v>132.94999999999999</v>
      </c>
    </row>
    <row r="1390" spans="1:28">
      <c r="A1390" t="s">
        <v>2964</v>
      </c>
      <c r="B1390" s="1">
        <v>43900</v>
      </c>
      <c r="C1390" s="6">
        <f t="shared" si="63"/>
        <v>2020</v>
      </c>
      <c r="D1390" s="9" t="str">
        <f t="shared" si="64"/>
        <v>Q1</v>
      </c>
      <c r="E1390" s="7">
        <f t="shared" si="65"/>
        <v>3</v>
      </c>
      <c r="F1390" t="s">
        <v>935</v>
      </c>
      <c r="G1390" t="s">
        <v>621</v>
      </c>
      <c r="H1390" t="s">
        <v>27</v>
      </c>
      <c r="I1390" t="s">
        <v>28</v>
      </c>
      <c r="J1390" t="s">
        <v>29</v>
      </c>
      <c r="K1390" t="s">
        <v>47</v>
      </c>
      <c r="L1390" t="s">
        <v>31</v>
      </c>
      <c r="M1390" t="s">
        <v>32</v>
      </c>
      <c r="N1390" t="s">
        <v>50</v>
      </c>
      <c r="O1390" t="s">
        <v>41</v>
      </c>
      <c r="P1390" t="s">
        <v>35</v>
      </c>
      <c r="Q1390" s="1">
        <v>43919</v>
      </c>
      <c r="R1390" s="6">
        <f>Data_Table[[#This Row],[Shipping Date]]-Data_Table[[#This Row],[Order Date]]</f>
        <v>19</v>
      </c>
      <c r="S1390" s="10">
        <v>1.94</v>
      </c>
      <c r="T1390" s="10">
        <v>3.08</v>
      </c>
      <c r="U1390" s="10">
        <v>1.1399999999999999</v>
      </c>
      <c r="V1390">
        <v>1</v>
      </c>
      <c r="W1390" s="5">
        <v>1.94</v>
      </c>
      <c r="X1390" s="3">
        <v>0.08</v>
      </c>
      <c r="Y1390" s="5">
        <v>0.16</v>
      </c>
      <c r="Z1390" s="5">
        <v>1.78</v>
      </c>
      <c r="AA1390" s="5">
        <v>0.99</v>
      </c>
      <c r="AB1390" s="5">
        <v>2.77</v>
      </c>
    </row>
    <row r="1391" spans="1:28">
      <c r="A1391" t="s">
        <v>2965</v>
      </c>
      <c r="B1391" s="1">
        <v>43901</v>
      </c>
      <c r="C1391" s="6">
        <f t="shared" si="63"/>
        <v>2020</v>
      </c>
      <c r="D1391" s="9" t="str">
        <f t="shared" si="64"/>
        <v>Q1</v>
      </c>
      <c r="E1391" s="7">
        <f t="shared" si="65"/>
        <v>3</v>
      </c>
      <c r="F1391" t="s">
        <v>2966</v>
      </c>
      <c r="G1391" t="s">
        <v>623</v>
      </c>
      <c r="H1391" t="s">
        <v>27</v>
      </c>
      <c r="I1391" t="s">
        <v>28</v>
      </c>
      <c r="J1391" t="s">
        <v>29</v>
      </c>
      <c r="K1391" t="s">
        <v>416</v>
      </c>
      <c r="L1391" t="s">
        <v>31</v>
      </c>
      <c r="M1391" t="s">
        <v>40</v>
      </c>
      <c r="N1391" t="s">
        <v>57</v>
      </c>
      <c r="O1391" t="s">
        <v>34</v>
      </c>
      <c r="P1391" t="s">
        <v>35</v>
      </c>
      <c r="Q1391" s="1">
        <v>43926</v>
      </c>
      <c r="R1391" s="6">
        <f>Data_Table[[#This Row],[Shipping Date]]-Data_Table[[#This Row],[Order Date]]</f>
        <v>25</v>
      </c>
      <c r="S1391" s="10">
        <v>52.04</v>
      </c>
      <c r="T1391" s="10">
        <v>83.93</v>
      </c>
      <c r="U1391" s="10">
        <v>31.89</v>
      </c>
      <c r="V1391">
        <v>50</v>
      </c>
      <c r="W1391" s="5">
        <v>2602</v>
      </c>
      <c r="X1391" s="3">
        <v>0.1</v>
      </c>
      <c r="Y1391" s="5">
        <v>260.2</v>
      </c>
      <c r="Z1391" s="5">
        <v>2341.8000000000002</v>
      </c>
      <c r="AA1391" s="5">
        <v>19.989999999999998</v>
      </c>
      <c r="AB1391" s="5">
        <v>2361.79</v>
      </c>
    </row>
    <row r="1392" spans="1:28">
      <c r="A1392" t="s">
        <v>2967</v>
      </c>
      <c r="B1392" s="1">
        <v>43902</v>
      </c>
      <c r="C1392" s="6">
        <f t="shared" si="63"/>
        <v>2020</v>
      </c>
      <c r="D1392" s="9" t="str">
        <f t="shared" si="64"/>
        <v>Q1</v>
      </c>
      <c r="E1392" s="7">
        <f t="shared" si="65"/>
        <v>3</v>
      </c>
      <c r="F1392" t="s">
        <v>2968</v>
      </c>
      <c r="G1392" t="s">
        <v>625</v>
      </c>
      <c r="H1392" t="s">
        <v>39</v>
      </c>
      <c r="I1392" t="s">
        <v>39</v>
      </c>
      <c r="J1392" t="s">
        <v>107</v>
      </c>
      <c r="K1392" t="s">
        <v>167</v>
      </c>
      <c r="L1392" t="s">
        <v>176</v>
      </c>
      <c r="M1392" t="s">
        <v>49</v>
      </c>
      <c r="N1392" t="s">
        <v>33</v>
      </c>
      <c r="O1392" t="s">
        <v>41</v>
      </c>
      <c r="P1392" t="s">
        <v>52</v>
      </c>
      <c r="Q1392" s="1">
        <v>43926</v>
      </c>
      <c r="R1392" s="6">
        <f>Data_Table[[#This Row],[Shipping Date]]-Data_Table[[#This Row],[Order Date]]</f>
        <v>24</v>
      </c>
      <c r="S1392" s="10">
        <v>60.59</v>
      </c>
      <c r="T1392" s="10">
        <v>100.98</v>
      </c>
      <c r="U1392" s="10">
        <v>40.39</v>
      </c>
      <c r="V1392">
        <v>5</v>
      </c>
      <c r="W1392" s="5">
        <v>302.95</v>
      </c>
      <c r="X1392" s="3">
        <v>0.02</v>
      </c>
      <c r="Y1392" s="5">
        <v>6.06</v>
      </c>
      <c r="Z1392" s="5">
        <v>296.89</v>
      </c>
      <c r="AA1392" s="5">
        <v>7.18</v>
      </c>
      <c r="AB1392" s="5">
        <v>304.07</v>
      </c>
    </row>
    <row r="1393" spans="1:28">
      <c r="A1393" t="s">
        <v>2969</v>
      </c>
      <c r="B1393" s="1">
        <v>43903</v>
      </c>
      <c r="C1393" s="6">
        <f t="shared" si="63"/>
        <v>2020</v>
      </c>
      <c r="D1393" s="9" t="str">
        <f t="shared" si="64"/>
        <v>Q1</v>
      </c>
      <c r="E1393" s="7">
        <f t="shared" si="65"/>
        <v>3</v>
      </c>
      <c r="F1393" t="s">
        <v>2970</v>
      </c>
      <c r="G1393" t="s">
        <v>627</v>
      </c>
      <c r="H1393" t="s">
        <v>45</v>
      </c>
      <c r="I1393" t="s">
        <v>45</v>
      </c>
      <c r="J1393" t="s">
        <v>29</v>
      </c>
      <c r="K1393" t="s">
        <v>62</v>
      </c>
      <c r="L1393" t="s">
        <v>48</v>
      </c>
      <c r="M1393" t="s">
        <v>56</v>
      </c>
      <c r="N1393" t="s">
        <v>33</v>
      </c>
      <c r="O1393" t="s">
        <v>51</v>
      </c>
      <c r="P1393" t="s">
        <v>35</v>
      </c>
      <c r="Q1393" s="1">
        <v>43908</v>
      </c>
      <c r="R1393" s="6">
        <f>Data_Table[[#This Row],[Shipping Date]]-Data_Table[[#This Row],[Order Date]]</f>
        <v>5</v>
      </c>
      <c r="S1393" s="10">
        <v>3.75</v>
      </c>
      <c r="T1393" s="10">
        <v>7.08</v>
      </c>
      <c r="U1393" s="10">
        <v>3.33</v>
      </c>
      <c r="V1393">
        <v>34</v>
      </c>
      <c r="W1393" s="5">
        <v>127.5</v>
      </c>
      <c r="X1393" s="3">
        <v>0.03</v>
      </c>
      <c r="Y1393" s="5">
        <v>3.83</v>
      </c>
      <c r="Z1393" s="5">
        <v>123.68</v>
      </c>
      <c r="AA1393" s="5">
        <v>2.35</v>
      </c>
      <c r="AB1393" s="5">
        <v>126.03</v>
      </c>
    </row>
    <row r="1394" spans="1:28">
      <c r="A1394" t="s">
        <v>2971</v>
      </c>
      <c r="B1394" s="1">
        <v>43905</v>
      </c>
      <c r="C1394" s="6">
        <f t="shared" si="63"/>
        <v>2020</v>
      </c>
      <c r="D1394" s="9" t="str">
        <f t="shared" si="64"/>
        <v>Q1</v>
      </c>
      <c r="E1394" s="7">
        <f t="shared" si="65"/>
        <v>3</v>
      </c>
      <c r="F1394" t="s">
        <v>2309</v>
      </c>
      <c r="G1394" t="s">
        <v>629</v>
      </c>
      <c r="H1394" t="s">
        <v>27</v>
      </c>
      <c r="I1394" t="s">
        <v>28</v>
      </c>
      <c r="J1394" t="s">
        <v>46</v>
      </c>
      <c r="K1394" t="s">
        <v>433</v>
      </c>
      <c r="L1394" t="s">
        <v>73</v>
      </c>
      <c r="M1394" t="s">
        <v>64</v>
      </c>
      <c r="N1394" t="s">
        <v>50</v>
      </c>
      <c r="O1394" t="s">
        <v>58</v>
      </c>
      <c r="P1394" t="s">
        <v>35</v>
      </c>
      <c r="Q1394" s="1">
        <v>43913</v>
      </c>
      <c r="R1394" s="6">
        <f>Data_Table[[#This Row],[Shipping Date]]-Data_Table[[#This Row],[Order Date]]</f>
        <v>8</v>
      </c>
      <c r="S1394" s="10">
        <v>3.5</v>
      </c>
      <c r="T1394" s="10">
        <v>5.74</v>
      </c>
      <c r="U1394" s="10">
        <v>2.2400000000000002</v>
      </c>
      <c r="V1394">
        <v>45</v>
      </c>
      <c r="W1394" s="5">
        <v>157.5</v>
      </c>
      <c r="X1394" s="3">
        <v>0</v>
      </c>
      <c r="Y1394" s="5">
        <v>0</v>
      </c>
      <c r="Z1394" s="5">
        <v>157.5</v>
      </c>
      <c r="AA1394" s="5">
        <v>5.01</v>
      </c>
      <c r="AB1394" s="5">
        <v>162.51</v>
      </c>
    </row>
    <row r="1395" spans="1:28">
      <c r="A1395" t="s">
        <v>2972</v>
      </c>
      <c r="B1395" s="1">
        <v>43907</v>
      </c>
      <c r="C1395" s="6">
        <f t="shared" si="63"/>
        <v>2020</v>
      </c>
      <c r="D1395" s="9" t="str">
        <f t="shared" si="64"/>
        <v>Q1</v>
      </c>
      <c r="E1395" s="7">
        <f t="shared" si="65"/>
        <v>3</v>
      </c>
      <c r="F1395" t="s">
        <v>2973</v>
      </c>
      <c r="G1395" t="s">
        <v>631</v>
      </c>
      <c r="H1395" t="s">
        <v>27</v>
      </c>
      <c r="I1395" t="s">
        <v>28</v>
      </c>
      <c r="J1395" t="s">
        <v>107</v>
      </c>
      <c r="K1395" t="s">
        <v>66</v>
      </c>
      <c r="L1395" t="s">
        <v>73</v>
      </c>
      <c r="M1395" t="s">
        <v>68</v>
      </c>
      <c r="N1395" t="s">
        <v>33</v>
      </c>
      <c r="O1395" t="s">
        <v>51</v>
      </c>
      <c r="P1395" t="s">
        <v>35</v>
      </c>
      <c r="Q1395" s="1">
        <v>43916</v>
      </c>
      <c r="R1395" s="6">
        <f>Data_Table[[#This Row],[Shipping Date]]-Data_Table[[#This Row],[Order Date]]</f>
        <v>9</v>
      </c>
      <c r="S1395" s="10">
        <v>1.0900000000000001</v>
      </c>
      <c r="T1395" s="10">
        <v>2.6</v>
      </c>
      <c r="U1395" s="10">
        <v>1.51</v>
      </c>
      <c r="V1395">
        <v>43</v>
      </c>
      <c r="W1395" s="5">
        <v>46.87</v>
      </c>
      <c r="X1395" s="3">
        <v>0.01</v>
      </c>
      <c r="Y1395" s="5">
        <v>0.47</v>
      </c>
      <c r="Z1395" s="5">
        <v>46.4</v>
      </c>
      <c r="AA1395" s="5">
        <v>2.4</v>
      </c>
      <c r="AB1395" s="5">
        <v>48.8</v>
      </c>
    </row>
    <row r="1396" spans="1:28">
      <c r="A1396" t="s">
        <v>2974</v>
      </c>
      <c r="B1396" s="1">
        <v>43907</v>
      </c>
      <c r="C1396" s="6">
        <f t="shared" si="63"/>
        <v>2020</v>
      </c>
      <c r="D1396" s="9" t="str">
        <f t="shared" si="64"/>
        <v>Q1</v>
      </c>
      <c r="E1396" s="7">
        <f t="shared" si="65"/>
        <v>3</v>
      </c>
      <c r="F1396" t="s">
        <v>2975</v>
      </c>
      <c r="G1396" t="s">
        <v>633</v>
      </c>
      <c r="H1396" t="s">
        <v>39</v>
      </c>
      <c r="I1396" t="s">
        <v>39</v>
      </c>
      <c r="J1396" t="s">
        <v>29</v>
      </c>
      <c r="K1396" t="s">
        <v>433</v>
      </c>
      <c r="L1396" t="s">
        <v>31</v>
      </c>
      <c r="M1396" t="s">
        <v>74</v>
      </c>
      <c r="N1396" t="s">
        <v>33</v>
      </c>
      <c r="O1396" t="s">
        <v>34</v>
      </c>
      <c r="P1396" t="s">
        <v>35</v>
      </c>
      <c r="Q1396" s="1">
        <v>43923</v>
      </c>
      <c r="R1396" s="6">
        <f>Data_Table[[#This Row],[Shipping Date]]-Data_Table[[#This Row],[Order Date]]</f>
        <v>16</v>
      </c>
      <c r="S1396" s="10">
        <v>8.92</v>
      </c>
      <c r="T1396" s="10">
        <v>29.74</v>
      </c>
      <c r="U1396" s="10">
        <v>20.82</v>
      </c>
      <c r="V1396">
        <v>25</v>
      </c>
      <c r="W1396" s="5">
        <v>223</v>
      </c>
      <c r="X1396" s="3">
        <v>0</v>
      </c>
      <c r="Y1396" s="5">
        <v>0</v>
      </c>
      <c r="Z1396" s="5">
        <v>223</v>
      </c>
      <c r="AA1396" s="5">
        <v>6.64</v>
      </c>
      <c r="AB1396" s="5">
        <v>229.64</v>
      </c>
    </row>
    <row r="1397" spans="1:28">
      <c r="A1397" t="s">
        <v>2976</v>
      </c>
      <c r="B1397" s="1">
        <v>43907</v>
      </c>
      <c r="C1397" s="6">
        <f t="shared" si="63"/>
        <v>2020</v>
      </c>
      <c r="D1397" s="9" t="str">
        <f t="shared" si="64"/>
        <v>Q1</v>
      </c>
      <c r="E1397" s="7">
        <f t="shared" si="65"/>
        <v>3</v>
      </c>
      <c r="F1397" t="s">
        <v>2977</v>
      </c>
      <c r="G1397" t="s">
        <v>635</v>
      </c>
      <c r="H1397" t="s">
        <v>45</v>
      </c>
      <c r="I1397" t="s">
        <v>45</v>
      </c>
      <c r="J1397" t="s">
        <v>46</v>
      </c>
      <c r="K1397" t="s">
        <v>90</v>
      </c>
      <c r="L1397" t="s">
        <v>31</v>
      </c>
      <c r="M1397" t="s">
        <v>78</v>
      </c>
      <c r="N1397" t="s">
        <v>50</v>
      </c>
      <c r="O1397" t="s">
        <v>41</v>
      </c>
      <c r="P1397" t="s">
        <v>35</v>
      </c>
      <c r="Q1397" s="1">
        <v>43933</v>
      </c>
      <c r="R1397" s="6">
        <f>Data_Table[[#This Row],[Shipping Date]]-Data_Table[[#This Row],[Order Date]]</f>
        <v>26</v>
      </c>
      <c r="S1397" s="10">
        <v>21.97</v>
      </c>
      <c r="T1397" s="10">
        <v>35.44</v>
      </c>
      <c r="U1397" s="10">
        <v>13.47</v>
      </c>
      <c r="V1397">
        <v>21</v>
      </c>
      <c r="W1397" s="5">
        <v>461.37</v>
      </c>
      <c r="X1397" s="3">
        <v>0</v>
      </c>
      <c r="Y1397" s="5">
        <v>0</v>
      </c>
      <c r="Z1397" s="5">
        <v>461.37</v>
      </c>
      <c r="AA1397" s="5">
        <v>4.92</v>
      </c>
      <c r="AB1397" s="5">
        <v>466.29</v>
      </c>
    </row>
    <row r="1398" spans="1:28">
      <c r="A1398" t="s">
        <v>2978</v>
      </c>
      <c r="B1398" s="1">
        <v>43909</v>
      </c>
      <c r="C1398" s="6">
        <f t="shared" si="63"/>
        <v>2020</v>
      </c>
      <c r="D1398" s="9" t="str">
        <f t="shared" si="64"/>
        <v>Q1</v>
      </c>
      <c r="E1398" s="7">
        <f t="shared" si="65"/>
        <v>3</v>
      </c>
      <c r="F1398" t="s">
        <v>2979</v>
      </c>
      <c r="G1398" t="s">
        <v>637</v>
      </c>
      <c r="H1398" t="s">
        <v>27</v>
      </c>
      <c r="I1398" t="s">
        <v>28</v>
      </c>
      <c r="J1398" t="s">
        <v>46</v>
      </c>
      <c r="K1398" t="s">
        <v>62</v>
      </c>
      <c r="L1398" t="s">
        <v>73</v>
      </c>
      <c r="M1398" t="s">
        <v>82</v>
      </c>
      <c r="N1398" t="s">
        <v>57</v>
      </c>
      <c r="O1398" t="s">
        <v>51</v>
      </c>
      <c r="P1398" t="s">
        <v>35</v>
      </c>
      <c r="Q1398" s="1">
        <v>43923</v>
      </c>
      <c r="R1398" s="6">
        <f>Data_Table[[#This Row],[Shipping Date]]-Data_Table[[#This Row],[Order Date]]</f>
        <v>14</v>
      </c>
      <c r="S1398" s="10">
        <v>2.2599999999999998</v>
      </c>
      <c r="T1398" s="10">
        <v>3.58</v>
      </c>
      <c r="U1398" s="10">
        <v>1.32</v>
      </c>
      <c r="V1398">
        <v>39</v>
      </c>
      <c r="W1398" s="5">
        <v>88.14</v>
      </c>
      <c r="X1398" s="3">
        <v>0</v>
      </c>
      <c r="Y1398" s="5">
        <v>0</v>
      </c>
      <c r="Z1398" s="5">
        <v>88.14</v>
      </c>
      <c r="AA1398" s="5">
        <v>5.47</v>
      </c>
      <c r="AB1398" s="5">
        <v>93.61</v>
      </c>
    </row>
    <row r="1399" spans="1:28">
      <c r="A1399" t="s">
        <v>2980</v>
      </c>
      <c r="B1399" s="1">
        <v>43911</v>
      </c>
      <c r="C1399" s="6">
        <f t="shared" si="63"/>
        <v>2020</v>
      </c>
      <c r="D1399" s="9" t="str">
        <f t="shared" si="64"/>
        <v>Q1</v>
      </c>
      <c r="E1399" s="7">
        <f t="shared" si="65"/>
        <v>3</v>
      </c>
      <c r="F1399" t="s">
        <v>2981</v>
      </c>
      <c r="G1399" t="s">
        <v>639</v>
      </c>
      <c r="H1399" t="s">
        <v>39</v>
      </c>
      <c r="I1399" t="s">
        <v>39</v>
      </c>
      <c r="J1399" t="s">
        <v>107</v>
      </c>
      <c r="K1399" t="s">
        <v>525</v>
      </c>
      <c r="L1399" t="s">
        <v>48</v>
      </c>
      <c r="M1399" t="s">
        <v>86</v>
      </c>
      <c r="N1399" t="s">
        <v>50</v>
      </c>
      <c r="O1399" t="s">
        <v>58</v>
      </c>
      <c r="P1399" t="s">
        <v>35</v>
      </c>
      <c r="Q1399" s="1">
        <v>43912</v>
      </c>
      <c r="R1399" s="6">
        <f>Data_Table[[#This Row],[Shipping Date]]-Data_Table[[#This Row],[Order Date]]</f>
        <v>1</v>
      </c>
      <c r="S1399" s="10">
        <v>1.94</v>
      </c>
      <c r="T1399" s="10">
        <v>3.08</v>
      </c>
      <c r="U1399" s="10">
        <v>1.1399999999999999</v>
      </c>
      <c r="V1399">
        <v>5</v>
      </c>
      <c r="W1399" s="5">
        <v>9.6999999999999993</v>
      </c>
      <c r="X1399" s="3">
        <v>0.06</v>
      </c>
      <c r="Y1399" s="5">
        <v>0.57999999999999996</v>
      </c>
      <c r="Z1399" s="5">
        <v>9.1199999999999992</v>
      </c>
      <c r="AA1399" s="5">
        <v>0.99</v>
      </c>
      <c r="AB1399" s="5">
        <v>10.11</v>
      </c>
    </row>
    <row r="1400" spans="1:28">
      <c r="A1400" t="s">
        <v>2982</v>
      </c>
      <c r="B1400" s="1">
        <v>43918</v>
      </c>
      <c r="C1400" s="6">
        <f t="shared" si="63"/>
        <v>2020</v>
      </c>
      <c r="D1400" s="9" t="str">
        <f t="shared" si="64"/>
        <v>Q1</v>
      </c>
      <c r="E1400" s="7">
        <f t="shared" si="65"/>
        <v>3</v>
      </c>
      <c r="F1400" t="s">
        <v>2983</v>
      </c>
      <c r="G1400" t="s">
        <v>641</v>
      </c>
      <c r="H1400" t="s">
        <v>45</v>
      </c>
      <c r="I1400" t="s">
        <v>45</v>
      </c>
      <c r="J1400" t="s">
        <v>46</v>
      </c>
      <c r="K1400" t="s">
        <v>66</v>
      </c>
      <c r="L1400" t="s">
        <v>176</v>
      </c>
      <c r="M1400" t="s">
        <v>91</v>
      </c>
      <c r="N1400" t="s">
        <v>57</v>
      </c>
      <c r="O1400" t="s">
        <v>34</v>
      </c>
      <c r="P1400" t="s">
        <v>35</v>
      </c>
      <c r="Q1400" s="1">
        <v>43927</v>
      </c>
      <c r="R1400" s="6">
        <f>Data_Table[[#This Row],[Shipping Date]]-Data_Table[[#This Row],[Order Date]]</f>
        <v>9</v>
      </c>
      <c r="S1400" s="10">
        <v>11.04</v>
      </c>
      <c r="T1400" s="10">
        <v>16.98</v>
      </c>
      <c r="U1400" s="10">
        <v>5.94</v>
      </c>
      <c r="V1400">
        <v>31</v>
      </c>
      <c r="W1400" s="5">
        <v>342.24</v>
      </c>
      <c r="X1400" s="3">
        <v>0.03</v>
      </c>
      <c r="Y1400" s="5">
        <v>10.27</v>
      </c>
      <c r="Z1400" s="5">
        <v>331.97</v>
      </c>
      <c r="AA1400" s="5">
        <v>12.39</v>
      </c>
      <c r="AB1400" s="5">
        <v>344.36</v>
      </c>
    </row>
    <row r="1401" spans="1:28">
      <c r="A1401" t="s">
        <v>2984</v>
      </c>
      <c r="B1401" s="1">
        <v>43919</v>
      </c>
      <c r="C1401" s="6">
        <f t="shared" si="63"/>
        <v>2020</v>
      </c>
      <c r="D1401" s="9" t="str">
        <f t="shared" si="64"/>
        <v>Q1</v>
      </c>
      <c r="E1401" s="7">
        <f t="shared" si="65"/>
        <v>3</v>
      </c>
      <c r="F1401" t="s">
        <v>2985</v>
      </c>
      <c r="G1401" t="s">
        <v>643</v>
      </c>
      <c r="H1401" t="s">
        <v>27</v>
      </c>
      <c r="I1401" t="s">
        <v>28</v>
      </c>
      <c r="J1401" t="s">
        <v>72</v>
      </c>
      <c r="K1401" t="s">
        <v>525</v>
      </c>
      <c r="L1401" t="s">
        <v>31</v>
      </c>
      <c r="M1401" t="s">
        <v>95</v>
      </c>
      <c r="N1401" t="s">
        <v>33</v>
      </c>
      <c r="O1401" t="s">
        <v>41</v>
      </c>
      <c r="P1401" t="s">
        <v>35</v>
      </c>
      <c r="Q1401" s="1">
        <v>43963</v>
      </c>
      <c r="R1401" s="6">
        <f>Data_Table[[#This Row],[Shipping Date]]-Data_Table[[#This Row],[Order Date]]</f>
        <v>44</v>
      </c>
      <c r="S1401" s="10">
        <v>4.53</v>
      </c>
      <c r="T1401" s="10">
        <v>7.3</v>
      </c>
      <c r="U1401" s="10">
        <v>2.77</v>
      </c>
      <c r="V1401">
        <v>18</v>
      </c>
      <c r="W1401" s="5">
        <v>81.540000000000006</v>
      </c>
      <c r="X1401" s="3">
        <v>0.05</v>
      </c>
      <c r="Y1401" s="5">
        <v>4.08</v>
      </c>
      <c r="Z1401" s="5">
        <v>77.459999999999994</v>
      </c>
      <c r="AA1401" s="5">
        <v>7.72</v>
      </c>
      <c r="AB1401" s="5">
        <v>85.18</v>
      </c>
    </row>
    <row r="1402" spans="1:28">
      <c r="A1402" t="s">
        <v>2986</v>
      </c>
      <c r="B1402" s="1">
        <v>43921</v>
      </c>
      <c r="C1402" s="6">
        <f t="shared" si="63"/>
        <v>2020</v>
      </c>
      <c r="D1402" s="9" t="str">
        <f t="shared" si="64"/>
        <v>Q1</v>
      </c>
      <c r="E1402" s="7">
        <f t="shared" si="65"/>
        <v>3</v>
      </c>
      <c r="F1402" t="s">
        <v>2987</v>
      </c>
      <c r="G1402" t="s">
        <v>645</v>
      </c>
      <c r="H1402" t="s">
        <v>39</v>
      </c>
      <c r="I1402" t="s">
        <v>39</v>
      </c>
      <c r="J1402" t="s">
        <v>107</v>
      </c>
      <c r="K1402" t="s">
        <v>416</v>
      </c>
      <c r="L1402" t="s">
        <v>31</v>
      </c>
      <c r="M1402" t="s">
        <v>99</v>
      </c>
      <c r="N1402" t="s">
        <v>57</v>
      </c>
      <c r="O1402" t="s">
        <v>51</v>
      </c>
      <c r="P1402" t="s">
        <v>35</v>
      </c>
      <c r="Q1402" s="1">
        <v>43941</v>
      </c>
      <c r="R1402" s="6">
        <f>Data_Table[[#This Row],[Shipping Date]]-Data_Table[[#This Row],[Order Date]]</f>
        <v>20</v>
      </c>
      <c r="S1402" s="10">
        <v>4.37</v>
      </c>
      <c r="T1402" s="10">
        <v>9.11</v>
      </c>
      <c r="U1402" s="10">
        <v>4.74</v>
      </c>
      <c r="V1402">
        <v>1</v>
      </c>
      <c r="W1402" s="5">
        <v>4.37</v>
      </c>
      <c r="X1402" s="3">
        <v>0.1</v>
      </c>
      <c r="Y1402" s="5">
        <v>0.44</v>
      </c>
      <c r="Z1402" s="5">
        <v>3.93</v>
      </c>
      <c r="AA1402" s="5">
        <v>2.25</v>
      </c>
      <c r="AB1402" s="5">
        <v>6.18</v>
      </c>
    </row>
    <row r="1403" spans="1:28">
      <c r="A1403" t="s">
        <v>2988</v>
      </c>
      <c r="B1403" s="1">
        <v>43922</v>
      </c>
      <c r="C1403" s="6">
        <f t="shared" si="63"/>
        <v>2020</v>
      </c>
      <c r="D1403" s="9" t="str">
        <f t="shared" si="64"/>
        <v>Q2</v>
      </c>
      <c r="E1403" s="7">
        <f t="shared" si="65"/>
        <v>4</v>
      </c>
      <c r="F1403" t="s">
        <v>1610</v>
      </c>
      <c r="G1403" t="s">
        <v>647</v>
      </c>
      <c r="H1403" t="s">
        <v>45</v>
      </c>
      <c r="I1403" t="s">
        <v>45</v>
      </c>
      <c r="J1403" t="s">
        <v>72</v>
      </c>
      <c r="K1403" t="s">
        <v>125</v>
      </c>
      <c r="L1403" t="s">
        <v>73</v>
      </c>
      <c r="M1403" t="s">
        <v>103</v>
      </c>
      <c r="N1403" t="s">
        <v>33</v>
      </c>
      <c r="O1403" t="s">
        <v>58</v>
      </c>
      <c r="P1403" t="s">
        <v>35</v>
      </c>
      <c r="Q1403" s="1">
        <v>43976</v>
      </c>
      <c r="R1403" s="6">
        <f>Data_Table[[#This Row],[Shipping Date]]-Data_Table[[#This Row],[Order Date]]</f>
        <v>54</v>
      </c>
      <c r="S1403" s="10">
        <v>16.8</v>
      </c>
      <c r="T1403" s="10">
        <v>40.97</v>
      </c>
      <c r="U1403" s="10">
        <v>24.17</v>
      </c>
      <c r="V1403">
        <v>44</v>
      </c>
      <c r="W1403" s="5">
        <v>739.2</v>
      </c>
      <c r="X1403" s="3">
        <v>0.08</v>
      </c>
      <c r="Y1403" s="5">
        <v>59.14</v>
      </c>
      <c r="Z1403" s="5">
        <v>680.06</v>
      </c>
      <c r="AA1403" s="5">
        <v>8.99</v>
      </c>
      <c r="AB1403" s="5">
        <v>689.05</v>
      </c>
    </row>
    <row r="1404" spans="1:28">
      <c r="A1404" t="s">
        <v>2989</v>
      </c>
      <c r="B1404" s="1">
        <v>43923</v>
      </c>
      <c r="C1404" s="6">
        <f t="shared" si="63"/>
        <v>2020</v>
      </c>
      <c r="D1404" s="9" t="str">
        <f t="shared" si="64"/>
        <v>Q2</v>
      </c>
      <c r="E1404" s="7">
        <f t="shared" si="65"/>
        <v>4</v>
      </c>
      <c r="F1404" t="s">
        <v>2990</v>
      </c>
      <c r="G1404" t="s">
        <v>649</v>
      </c>
      <c r="H1404" t="s">
        <v>27</v>
      </c>
      <c r="I1404" t="s">
        <v>28</v>
      </c>
      <c r="J1404" t="s">
        <v>29</v>
      </c>
      <c r="K1404" t="s">
        <v>62</v>
      </c>
      <c r="L1404" t="s">
        <v>31</v>
      </c>
      <c r="M1404" t="s">
        <v>108</v>
      </c>
      <c r="N1404" t="s">
        <v>33</v>
      </c>
      <c r="O1404" t="s">
        <v>58</v>
      </c>
      <c r="P1404" t="s">
        <v>35</v>
      </c>
      <c r="Q1404" s="1">
        <v>43934</v>
      </c>
      <c r="R1404" s="6">
        <f>Data_Table[[#This Row],[Shipping Date]]-Data_Table[[#This Row],[Order Date]]</f>
        <v>11</v>
      </c>
      <c r="S1404" s="10">
        <v>7.13</v>
      </c>
      <c r="T1404" s="10">
        <v>20.98</v>
      </c>
      <c r="U1404" s="10">
        <v>13.85</v>
      </c>
      <c r="V1404">
        <v>39</v>
      </c>
      <c r="W1404" s="5">
        <v>278.07</v>
      </c>
      <c r="X1404" s="3">
        <v>0.04</v>
      </c>
      <c r="Y1404" s="5">
        <v>11.12</v>
      </c>
      <c r="Z1404" s="5">
        <v>266.95</v>
      </c>
      <c r="AA1404" s="5">
        <v>5.42</v>
      </c>
      <c r="AB1404" s="5">
        <v>272.37</v>
      </c>
    </row>
    <row r="1405" spans="1:28">
      <c r="A1405" t="s">
        <v>2991</v>
      </c>
      <c r="B1405" s="1">
        <v>43923</v>
      </c>
      <c r="C1405" s="6">
        <f t="shared" si="63"/>
        <v>2020</v>
      </c>
      <c r="D1405" s="9" t="str">
        <f t="shared" si="64"/>
        <v>Q2</v>
      </c>
      <c r="E1405" s="7">
        <f t="shared" si="65"/>
        <v>4</v>
      </c>
      <c r="F1405" t="s">
        <v>2992</v>
      </c>
      <c r="G1405" t="s">
        <v>651</v>
      </c>
      <c r="H1405" t="s">
        <v>39</v>
      </c>
      <c r="I1405" t="s">
        <v>39</v>
      </c>
      <c r="J1405" t="s">
        <v>72</v>
      </c>
      <c r="K1405" t="s">
        <v>116</v>
      </c>
      <c r="L1405" t="s">
        <v>73</v>
      </c>
      <c r="M1405" t="s">
        <v>112</v>
      </c>
      <c r="N1405" t="s">
        <v>33</v>
      </c>
      <c r="O1405" t="s">
        <v>58</v>
      </c>
      <c r="P1405" t="s">
        <v>35</v>
      </c>
      <c r="Q1405" s="1">
        <v>43928</v>
      </c>
      <c r="R1405" s="6">
        <f>Data_Table[[#This Row],[Shipping Date]]-Data_Table[[#This Row],[Order Date]]</f>
        <v>5</v>
      </c>
      <c r="S1405" s="10">
        <v>1.46</v>
      </c>
      <c r="T1405" s="10">
        <v>3.57</v>
      </c>
      <c r="U1405" s="10">
        <v>2.11</v>
      </c>
      <c r="V1405">
        <v>41</v>
      </c>
      <c r="W1405" s="5">
        <v>59.86</v>
      </c>
      <c r="X1405" s="3">
        <v>0.03</v>
      </c>
      <c r="Y1405" s="5">
        <v>1.8</v>
      </c>
      <c r="Z1405" s="5">
        <v>58.06</v>
      </c>
      <c r="AA1405" s="5">
        <v>4.17</v>
      </c>
      <c r="AB1405" s="5">
        <v>62.23</v>
      </c>
    </row>
    <row r="1406" spans="1:28">
      <c r="A1406" t="s">
        <v>2993</v>
      </c>
      <c r="B1406" s="1">
        <v>43924</v>
      </c>
      <c r="C1406" s="6">
        <f t="shared" si="63"/>
        <v>2020</v>
      </c>
      <c r="D1406" s="9" t="str">
        <f t="shared" si="64"/>
        <v>Q2</v>
      </c>
      <c r="E1406" s="7">
        <f t="shared" si="65"/>
        <v>4</v>
      </c>
      <c r="F1406" t="s">
        <v>2994</v>
      </c>
      <c r="G1406" t="s">
        <v>653</v>
      </c>
      <c r="H1406" t="s">
        <v>45</v>
      </c>
      <c r="I1406" t="s">
        <v>45</v>
      </c>
      <c r="J1406" t="s">
        <v>72</v>
      </c>
      <c r="K1406" t="s">
        <v>70</v>
      </c>
      <c r="L1406" t="s">
        <v>31</v>
      </c>
      <c r="M1406" t="s">
        <v>117</v>
      </c>
      <c r="N1406" t="s">
        <v>50</v>
      </c>
      <c r="O1406" t="s">
        <v>41</v>
      </c>
      <c r="P1406" t="s">
        <v>35</v>
      </c>
      <c r="Q1406" s="1">
        <v>43930</v>
      </c>
      <c r="R1406" s="6">
        <f>Data_Table[[#This Row],[Shipping Date]]-Data_Table[[#This Row],[Order Date]]</f>
        <v>6</v>
      </c>
      <c r="S1406" s="10">
        <v>2.13</v>
      </c>
      <c r="T1406" s="10">
        <v>3.49</v>
      </c>
      <c r="U1406" s="10">
        <v>1.36</v>
      </c>
      <c r="V1406">
        <v>46</v>
      </c>
      <c r="W1406" s="5">
        <v>97.98</v>
      </c>
      <c r="X1406" s="3">
        <v>0.01</v>
      </c>
      <c r="Y1406" s="5">
        <v>0.98</v>
      </c>
      <c r="Z1406" s="5">
        <v>97</v>
      </c>
      <c r="AA1406" s="5">
        <v>0.76</v>
      </c>
      <c r="AB1406" s="5">
        <v>97.76</v>
      </c>
    </row>
    <row r="1407" spans="1:28">
      <c r="A1407" t="s">
        <v>2995</v>
      </c>
      <c r="B1407" s="1">
        <v>43925</v>
      </c>
      <c r="C1407" s="6">
        <f t="shared" si="63"/>
        <v>2020</v>
      </c>
      <c r="D1407" s="9" t="str">
        <f t="shared" si="64"/>
        <v>Q2</v>
      </c>
      <c r="E1407" s="7">
        <f t="shared" si="65"/>
        <v>4</v>
      </c>
      <c r="F1407" t="s">
        <v>2996</v>
      </c>
      <c r="G1407" t="s">
        <v>655</v>
      </c>
      <c r="H1407" t="s">
        <v>27</v>
      </c>
      <c r="I1407" t="s">
        <v>28</v>
      </c>
      <c r="J1407" t="s">
        <v>46</v>
      </c>
      <c r="K1407" t="s">
        <v>90</v>
      </c>
      <c r="L1407" t="s">
        <v>31</v>
      </c>
      <c r="M1407" t="s">
        <v>121</v>
      </c>
      <c r="N1407" t="s">
        <v>57</v>
      </c>
      <c r="O1407" t="s">
        <v>34</v>
      </c>
      <c r="P1407" t="s">
        <v>35</v>
      </c>
      <c r="Q1407" s="1">
        <v>43955</v>
      </c>
      <c r="R1407" s="6">
        <f>Data_Table[[#This Row],[Shipping Date]]-Data_Table[[#This Row],[Order Date]]</f>
        <v>30</v>
      </c>
      <c r="S1407" s="10">
        <v>3.84</v>
      </c>
      <c r="T1407" s="10">
        <v>6.3</v>
      </c>
      <c r="U1407" s="10">
        <v>2.46</v>
      </c>
      <c r="V1407">
        <v>18</v>
      </c>
      <c r="W1407" s="5">
        <v>69.12</v>
      </c>
      <c r="X1407" s="3">
        <v>0.1</v>
      </c>
      <c r="Y1407" s="5">
        <v>6.91</v>
      </c>
      <c r="Z1407" s="5">
        <v>62.21</v>
      </c>
      <c r="AA1407" s="5">
        <v>0.5</v>
      </c>
      <c r="AB1407" s="5">
        <v>62.71</v>
      </c>
    </row>
    <row r="1408" spans="1:28">
      <c r="A1408" t="s">
        <v>2997</v>
      </c>
      <c r="B1408" s="1">
        <v>43927</v>
      </c>
      <c r="C1408" s="6">
        <f t="shared" si="63"/>
        <v>2020</v>
      </c>
      <c r="D1408" s="9" t="str">
        <f t="shared" si="64"/>
        <v>Q2</v>
      </c>
      <c r="E1408" s="7">
        <f t="shared" si="65"/>
        <v>4</v>
      </c>
      <c r="F1408" t="s">
        <v>2998</v>
      </c>
      <c r="G1408" t="s">
        <v>657</v>
      </c>
      <c r="H1408" t="s">
        <v>39</v>
      </c>
      <c r="I1408" t="s">
        <v>39</v>
      </c>
      <c r="J1408" t="s">
        <v>29</v>
      </c>
      <c r="K1408" t="s">
        <v>116</v>
      </c>
      <c r="L1408" t="s">
        <v>48</v>
      </c>
      <c r="M1408" t="s">
        <v>126</v>
      </c>
      <c r="N1408" t="s">
        <v>50</v>
      </c>
      <c r="O1408" t="s">
        <v>41</v>
      </c>
      <c r="P1408" t="s">
        <v>35</v>
      </c>
      <c r="Q1408" s="1">
        <v>43962</v>
      </c>
      <c r="R1408" s="6">
        <f>Data_Table[[#This Row],[Shipping Date]]-Data_Table[[#This Row],[Order Date]]</f>
        <v>35</v>
      </c>
      <c r="S1408" s="10">
        <v>1.05</v>
      </c>
      <c r="T1408" s="10">
        <v>1.95</v>
      </c>
      <c r="U1408" s="10">
        <v>0.9</v>
      </c>
      <c r="V1408">
        <v>31</v>
      </c>
      <c r="W1408" s="5">
        <v>32.549999999999997</v>
      </c>
      <c r="X1408" s="3">
        <v>0.02</v>
      </c>
      <c r="Y1408" s="5">
        <v>0.65</v>
      </c>
      <c r="Z1408" s="5">
        <v>31.9</v>
      </c>
      <c r="AA1408" s="5">
        <v>1.63</v>
      </c>
      <c r="AB1408" s="5">
        <v>33.53</v>
      </c>
    </row>
    <row r="1409" spans="1:28">
      <c r="A1409" t="s">
        <v>2999</v>
      </c>
      <c r="B1409" s="1">
        <v>43928</v>
      </c>
      <c r="C1409" s="6">
        <f t="shared" si="63"/>
        <v>2020</v>
      </c>
      <c r="D1409" s="9" t="str">
        <f t="shared" si="64"/>
        <v>Q2</v>
      </c>
      <c r="E1409" s="7">
        <f t="shared" si="65"/>
        <v>4</v>
      </c>
      <c r="F1409" t="s">
        <v>3000</v>
      </c>
      <c r="G1409" t="s">
        <v>659</v>
      </c>
      <c r="H1409" t="s">
        <v>45</v>
      </c>
      <c r="I1409" t="s">
        <v>45</v>
      </c>
      <c r="J1409" t="s">
        <v>29</v>
      </c>
      <c r="K1409" t="s">
        <v>62</v>
      </c>
      <c r="L1409" t="s">
        <v>73</v>
      </c>
      <c r="M1409" t="s">
        <v>130</v>
      </c>
      <c r="N1409" t="s">
        <v>57</v>
      </c>
      <c r="O1409" t="s">
        <v>58</v>
      </c>
      <c r="P1409" t="s">
        <v>35</v>
      </c>
      <c r="Q1409" s="1">
        <v>43980</v>
      </c>
      <c r="R1409" s="6">
        <f>Data_Table[[#This Row],[Shipping Date]]-Data_Table[[#This Row],[Order Date]]</f>
        <v>52</v>
      </c>
      <c r="S1409" s="10">
        <v>0.24</v>
      </c>
      <c r="T1409" s="10">
        <v>1.26</v>
      </c>
      <c r="U1409" s="10">
        <v>1.02</v>
      </c>
      <c r="V1409">
        <v>35</v>
      </c>
      <c r="W1409" s="5">
        <v>8.4</v>
      </c>
      <c r="X1409" s="3">
        <v>0.09</v>
      </c>
      <c r="Y1409" s="5">
        <v>0.76</v>
      </c>
      <c r="Z1409" s="5">
        <v>7.64</v>
      </c>
      <c r="AA1409" s="5">
        <v>0.7</v>
      </c>
      <c r="AB1409" s="5">
        <v>8.34</v>
      </c>
    </row>
    <row r="1410" spans="1:28">
      <c r="A1410" t="s">
        <v>3001</v>
      </c>
      <c r="B1410" s="1">
        <v>43928</v>
      </c>
      <c r="C1410" s="6">
        <f t="shared" si="63"/>
        <v>2020</v>
      </c>
      <c r="D1410" s="9" t="str">
        <f t="shared" si="64"/>
        <v>Q2</v>
      </c>
      <c r="E1410" s="7">
        <f t="shared" si="65"/>
        <v>4</v>
      </c>
      <c r="F1410" t="s">
        <v>3002</v>
      </c>
      <c r="G1410" t="s">
        <v>661</v>
      </c>
      <c r="H1410" t="s">
        <v>39</v>
      </c>
      <c r="I1410" t="s">
        <v>39</v>
      </c>
      <c r="J1410" t="s">
        <v>107</v>
      </c>
      <c r="K1410" t="s">
        <v>525</v>
      </c>
      <c r="L1410" t="s">
        <v>31</v>
      </c>
      <c r="M1410" t="s">
        <v>134</v>
      </c>
      <c r="N1410" t="s">
        <v>33</v>
      </c>
      <c r="O1410" t="s">
        <v>58</v>
      </c>
      <c r="P1410" t="s">
        <v>178</v>
      </c>
      <c r="Q1410" s="1">
        <v>43938</v>
      </c>
      <c r="R1410" s="6">
        <f>Data_Table[[#This Row],[Shipping Date]]-Data_Table[[#This Row],[Order Date]]</f>
        <v>10</v>
      </c>
      <c r="S1410" s="10">
        <v>315.61</v>
      </c>
      <c r="T1410" s="10">
        <v>500.97</v>
      </c>
      <c r="U1410" s="10">
        <v>185.36</v>
      </c>
      <c r="V1410">
        <v>31</v>
      </c>
      <c r="W1410" s="5">
        <v>9783.91</v>
      </c>
      <c r="X1410" s="3">
        <v>0.06</v>
      </c>
      <c r="Y1410" s="5">
        <v>587.03</v>
      </c>
      <c r="Z1410" s="5">
        <v>9196.8799999999992</v>
      </c>
      <c r="AA1410" s="5">
        <v>69.3</v>
      </c>
      <c r="AB1410" s="5">
        <v>9266.18</v>
      </c>
    </row>
    <row r="1411" spans="1:28">
      <c r="A1411" t="s">
        <v>3003</v>
      </c>
      <c r="B1411" s="1">
        <v>43928</v>
      </c>
      <c r="C1411" s="6">
        <f t="shared" si="63"/>
        <v>2020</v>
      </c>
      <c r="D1411" s="9" t="str">
        <f t="shared" si="64"/>
        <v>Q2</v>
      </c>
      <c r="E1411" s="7">
        <f t="shared" si="65"/>
        <v>4</v>
      </c>
      <c r="F1411" t="s">
        <v>3004</v>
      </c>
      <c r="G1411" t="s">
        <v>663</v>
      </c>
      <c r="H1411" t="s">
        <v>45</v>
      </c>
      <c r="I1411" t="s">
        <v>45</v>
      </c>
      <c r="J1411" t="s">
        <v>29</v>
      </c>
      <c r="K1411" t="s">
        <v>30</v>
      </c>
      <c r="L1411" t="s">
        <v>31</v>
      </c>
      <c r="M1411" t="s">
        <v>138</v>
      </c>
      <c r="N1411" t="s">
        <v>57</v>
      </c>
      <c r="O1411" t="s">
        <v>51</v>
      </c>
      <c r="P1411" t="s">
        <v>35</v>
      </c>
      <c r="Q1411" s="1">
        <v>43971</v>
      </c>
      <c r="R1411" s="6">
        <f>Data_Table[[#This Row],[Shipping Date]]-Data_Table[[#This Row],[Order Date]]</f>
        <v>43</v>
      </c>
      <c r="S1411" s="10">
        <v>377.99</v>
      </c>
      <c r="T1411" s="10">
        <v>599.99</v>
      </c>
      <c r="U1411" s="10">
        <v>222</v>
      </c>
      <c r="V1411">
        <v>30</v>
      </c>
      <c r="W1411" s="5">
        <v>11339.7</v>
      </c>
      <c r="X1411" s="3">
        <v>0.09</v>
      </c>
      <c r="Y1411" s="5">
        <v>1020.57</v>
      </c>
      <c r="Z1411" s="5">
        <v>10319.129999999999</v>
      </c>
      <c r="AA1411" s="5">
        <v>24.49</v>
      </c>
      <c r="AB1411" s="5">
        <v>10343.620000000001</v>
      </c>
    </row>
    <row r="1412" spans="1:28">
      <c r="A1412" t="s">
        <v>3005</v>
      </c>
      <c r="B1412" s="1">
        <v>43932</v>
      </c>
      <c r="C1412" s="6">
        <f t="shared" si="63"/>
        <v>2020</v>
      </c>
      <c r="D1412" s="9" t="str">
        <f t="shared" si="64"/>
        <v>Q2</v>
      </c>
      <c r="E1412" s="7">
        <f t="shared" si="65"/>
        <v>4</v>
      </c>
      <c r="F1412" t="s">
        <v>3006</v>
      </c>
      <c r="G1412" t="s">
        <v>665</v>
      </c>
      <c r="H1412" t="s">
        <v>27</v>
      </c>
      <c r="I1412" t="s">
        <v>28</v>
      </c>
      <c r="J1412" t="s">
        <v>46</v>
      </c>
      <c r="K1412" t="s">
        <v>30</v>
      </c>
      <c r="L1412" t="s">
        <v>31</v>
      </c>
      <c r="M1412" t="s">
        <v>142</v>
      </c>
      <c r="N1412" t="s">
        <v>33</v>
      </c>
      <c r="O1412" t="s">
        <v>58</v>
      </c>
      <c r="P1412" t="s">
        <v>35</v>
      </c>
      <c r="Q1412" s="1">
        <v>43966</v>
      </c>
      <c r="R1412" s="6">
        <f>Data_Table[[#This Row],[Shipping Date]]-Data_Table[[#This Row],[Order Date]]</f>
        <v>34</v>
      </c>
      <c r="S1412" s="10">
        <v>1.0900000000000001</v>
      </c>
      <c r="T1412" s="10">
        <v>2.6</v>
      </c>
      <c r="U1412" s="10">
        <v>1.51</v>
      </c>
      <c r="V1412">
        <v>2</v>
      </c>
      <c r="W1412" s="5">
        <v>2.1800000000000002</v>
      </c>
      <c r="X1412" s="3">
        <v>0.03</v>
      </c>
      <c r="Y1412" s="5">
        <v>7.0000000000000007E-2</v>
      </c>
      <c r="Z1412" s="5">
        <v>2.11</v>
      </c>
      <c r="AA1412" s="5">
        <v>2.4</v>
      </c>
      <c r="AB1412" s="5">
        <v>4.51</v>
      </c>
    </row>
    <row r="1413" spans="1:28">
      <c r="A1413" t="s">
        <v>3007</v>
      </c>
      <c r="B1413" s="1">
        <v>43936</v>
      </c>
      <c r="C1413" s="6">
        <f t="shared" ref="C1413:C1476" si="66">YEAR(B1413)</f>
        <v>2020</v>
      </c>
      <c r="D1413" s="9" t="str">
        <f t="shared" ref="D1413:D1476" si="67">"Q"&amp;ROUNDUP(MONTH(B1413)/3,0)</f>
        <v>Q2</v>
      </c>
      <c r="E1413" s="7">
        <f t="shared" ref="E1413:E1476" si="68">MONTH(B1413)</f>
        <v>4</v>
      </c>
      <c r="F1413" t="s">
        <v>3008</v>
      </c>
      <c r="G1413" t="s">
        <v>667</v>
      </c>
      <c r="H1413" t="s">
        <v>27</v>
      </c>
      <c r="I1413" t="s">
        <v>28</v>
      </c>
      <c r="J1413" t="s">
        <v>29</v>
      </c>
      <c r="K1413" t="s">
        <v>47</v>
      </c>
      <c r="L1413" t="s">
        <v>176</v>
      </c>
      <c r="M1413" t="s">
        <v>146</v>
      </c>
      <c r="N1413" t="s">
        <v>50</v>
      </c>
      <c r="O1413" t="s">
        <v>34</v>
      </c>
      <c r="P1413" t="s">
        <v>35</v>
      </c>
      <c r="Q1413" s="1">
        <v>43966</v>
      </c>
      <c r="R1413" s="6">
        <f>Data_Table[[#This Row],[Shipping Date]]-Data_Table[[#This Row],[Order Date]]</f>
        <v>30</v>
      </c>
      <c r="S1413" s="10">
        <v>6.51</v>
      </c>
      <c r="T1413" s="10">
        <v>30.98</v>
      </c>
      <c r="U1413" s="10">
        <v>24.47</v>
      </c>
      <c r="V1413">
        <v>36</v>
      </c>
      <c r="W1413" s="5">
        <v>234.36</v>
      </c>
      <c r="X1413" s="3">
        <v>0</v>
      </c>
      <c r="Y1413" s="5">
        <v>0</v>
      </c>
      <c r="Z1413" s="5">
        <v>234.36</v>
      </c>
      <c r="AA1413" s="5">
        <v>6.5</v>
      </c>
      <c r="AB1413" s="5">
        <v>240.86</v>
      </c>
    </row>
    <row r="1414" spans="1:28">
      <c r="A1414" t="s">
        <v>3009</v>
      </c>
      <c r="B1414" s="1">
        <v>43938</v>
      </c>
      <c r="C1414" s="6">
        <f t="shared" si="66"/>
        <v>2020</v>
      </c>
      <c r="D1414" s="9" t="str">
        <f t="shared" si="67"/>
        <v>Q2</v>
      </c>
      <c r="E1414" s="7">
        <f t="shared" si="68"/>
        <v>4</v>
      </c>
      <c r="F1414" t="s">
        <v>3010</v>
      </c>
      <c r="G1414" t="s">
        <v>669</v>
      </c>
      <c r="H1414" t="s">
        <v>39</v>
      </c>
      <c r="I1414" t="s">
        <v>39</v>
      </c>
      <c r="J1414" t="s">
        <v>72</v>
      </c>
      <c r="K1414" t="s">
        <v>90</v>
      </c>
      <c r="L1414" t="s">
        <v>176</v>
      </c>
      <c r="M1414" t="s">
        <v>151</v>
      </c>
      <c r="N1414" t="s">
        <v>57</v>
      </c>
      <c r="O1414" t="s">
        <v>34</v>
      </c>
      <c r="P1414" t="s">
        <v>35</v>
      </c>
      <c r="Q1414" s="1">
        <v>43998</v>
      </c>
      <c r="R1414" s="6">
        <f>Data_Table[[#This Row],[Shipping Date]]-Data_Table[[#This Row],[Order Date]]</f>
        <v>60</v>
      </c>
      <c r="S1414" s="10">
        <v>4.59</v>
      </c>
      <c r="T1414" s="10">
        <v>7.28</v>
      </c>
      <c r="U1414" s="10">
        <v>2.69</v>
      </c>
      <c r="V1414">
        <v>11</v>
      </c>
      <c r="W1414" s="5">
        <v>50.49</v>
      </c>
      <c r="X1414" s="3">
        <v>7.0000000000000007E-2</v>
      </c>
      <c r="Y1414" s="5">
        <v>3.53</v>
      </c>
      <c r="Z1414" s="5">
        <v>46.96</v>
      </c>
      <c r="AA1414" s="5">
        <v>11.15</v>
      </c>
      <c r="AB1414" s="5">
        <v>58.11</v>
      </c>
    </row>
    <row r="1415" spans="1:28">
      <c r="A1415" t="s">
        <v>3011</v>
      </c>
      <c r="B1415" s="1">
        <v>43938</v>
      </c>
      <c r="C1415" s="6">
        <f t="shared" si="66"/>
        <v>2020</v>
      </c>
      <c r="D1415" s="9" t="str">
        <f t="shared" si="67"/>
        <v>Q2</v>
      </c>
      <c r="E1415" s="7">
        <f t="shared" si="68"/>
        <v>4</v>
      </c>
      <c r="F1415" t="s">
        <v>2426</v>
      </c>
      <c r="G1415" t="s">
        <v>671</v>
      </c>
      <c r="H1415" t="s">
        <v>45</v>
      </c>
      <c r="I1415" t="s">
        <v>45</v>
      </c>
      <c r="J1415" t="s">
        <v>107</v>
      </c>
      <c r="K1415" t="s">
        <v>90</v>
      </c>
      <c r="L1415" t="s">
        <v>31</v>
      </c>
      <c r="M1415" t="s">
        <v>155</v>
      </c>
      <c r="N1415" t="s">
        <v>33</v>
      </c>
      <c r="O1415" t="s">
        <v>34</v>
      </c>
      <c r="P1415" t="s">
        <v>35</v>
      </c>
      <c r="Q1415" s="1">
        <v>43992</v>
      </c>
      <c r="R1415" s="6">
        <f>Data_Table[[#This Row],[Shipping Date]]-Data_Table[[#This Row],[Order Date]]</f>
        <v>54</v>
      </c>
      <c r="S1415" s="10">
        <v>4.1900000000000004</v>
      </c>
      <c r="T1415" s="10">
        <v>10.23</v>
      </c>
      <c r="U1415" s="10">
        <v>6.04</v>
      </c>
      <c r="V1415">
        <v>22</v>
      </c>
      <c r="W1415" s="5">
        <v>92.18</v>
      </c>
      <c r="X1415" s="3">
        <v>7.0000000000000007E-2</v>
      </c>
      <c r="Y1415" s="5">
        <v>6.45</v>
      </c>
      <c r="Z1415" s="5">
        <v>85.73</v>
      </c>
      <c r="AA1415" s="5">
        <v>4.68</v>
      </c>
      <c r="AB1415" s="5">
        <v>90.41</v>
      </c>
    </row>
    <row r="1416" spans="1:28">
      <c r="A1416" t="s">
        <v>3012</v>
      </c>
      <c r="B1416" s="1">
        <v>43938</v>
      </c>
      <c r="C1416" s="6">
        <f t="shared" si="66"/>
        <v>2020</v>
      </c>
      <c r="D1416" s="9" t="str">
        <f t="shared" si="67"/>
        <v>Q2</v>
      </c>
      <c r="E1416" s="7">
        <f t="shared" si="68"/>
        <v>4</v>
      </c>
      <c r="F1416" t="s">
        <v>3013</v>
      </c>
      <c r="G1416" t="s">
        <v>673</v>
      </c>
      <c r="H1416" t="s">
        <v>27</v>
      </c>
      <c r="I1416" t="s">
        <v>28</v>
      </c>
      <c r="J1416" t="s">
        <v>46</v>
      </c>
      <c r="K1416" t="s">
        <v>479</v>
      </c>
      <c r="L1416" t="s">
        <v>73</v>
      </c>
      <c r="M1416" t="s">
        <v>159</v>
      </c>
      <c r="N1416" t="s">
        <v>57</v>
      </c>
      <c r="O1416" t="s">
        <v>34</v>
      </c>
      <c r="P1416" t="s">
        <v>52</v>
      </c>
      <c r="Q1416" s="1">
        <v>43972</v>
      </c>
      <c r="R1416" s="6">
        <f>Data_Table[[#This Row],[Shipping Date]]-Data_Table[[#This Row],[Order Date]]</f>
        <v>34</v>
      </c>
      <c r="S1416" s="10">
        <v>3.42</v>
      </c>
      <c r="T1416" s="10">
        <v>8.34</v>
      </c>
      <c r="U1416" s="10">
        <v>4.92</v>
      </c>
      <c r="V1416">
        <v>16</v>
      </c>
      <c r="W1416" s="5">
        <v>54.72</v>
      </c>
      <c r="X1416" s="3">
        <v>0.04</v>
      </c>
      <c r="Y1416" s="5">
        <v>2.19</v>
      </c>
      <c r="Z1416" s="5">
        <v>52.53</v>
      </c>
      <c r="AA1416" s="5">
        <v>2.64</v>
      </c>
      <c r="AB1416" s="5">
        <v>55.17</v>
      </c>
    </row>
    <row r="1417" spans="1:28">
      <c r="A1417" t="s">
        <v>3014</v>
      </c>
      <c r="B1417" s="1">
        <v>43953</v>
      </c>
      <c r="C1417" s="6">
        <f t="shared" si="66"/>
        <v>2020</v>
      </c>
      <c r="D1417" s="9" t="str">
        <f t="shared" si="67"/>
        <v>Q2</v>
      </c>
      <c r="E1417" s="7">
        <f t="shared" si="68"/>
        <v>5</v>
      </c>
      <c r="F1417" t="s">
        <v>2111</v>
      </c>
      <c r="G1417" t="s">
        <v>675</v>
      </c>
      <c r="H1417" t="s">
        <v>39</v>
      </c>
      <c r="I1417" t="s">
        <v>39</v>
      </c>
      <c r="J1417" t="s">
        <v>72</v>
      </c>
      <c r="K1417" t="s">
        <v>525</v>
      </c>
      <c r="L1417" t="s">
        <v>48</v>
      </c>
      <c r="M1417" t="s">
        <v>163</v>
      </c>
      <c r="N1417" t="s">
        <v>33</v>
      </c>
      <c r="O1417" t="s">
        <v>41</v>
      </c>
      <c r="P1417" t="s">
        <v>35</v>
      </c>
      <c r="Q1417" s="1">
        <v>43955</v>
      </c>
      <c r="R1417" s="6">
        <f>Data_Table[[#This Row],[Shipping Date]]-Data_Table[[#This Row],[Order Date]]</f>
        <v>2</v>
      </c>
      <c r="S1417" s="10">
        <v>84.22</v>
      </c>
      <c r="T1417" s="10">
        <v>210.55</v>
      </c>
      <c r="U1417" s="10">
        <v>126.33</v>
      </c>
      <c r="V1417">
        <v>32</v>
      </c>
      <c r="W1417" s="5">
        <v>2695.04</v>
      </c>
      <c r="X1417" s="3">
        <v>0.1</v>
      </c>
      <c r="Y1417" s="5">
        <v>269.5</v>
      </c>
      <c r="Z1417" s="5">
        <v>2425.54</v>
      </c>
      <c r="AA1417" s="5">
        <v>9.99</v>
      </c>
      <c r="AB1417" s="5">
        <v>2435.5300000000002</v>
      </c>
    </row>
    <row r="1418" spans="1:28">
      <c r="A1418" t="s">
        <v>3015</v>
      </c>
      <c r="B1418" s="1">
        <v>43953</v>
      </c>
      <c r="C1418" s="6">
        <f t="shared" si="66"/>
        <v>2020</v>
      </c>
      <c r="D1418" s="9" t="str">
        <f t="shared" si="67"/>
        <v>Q2</v>
      </c>
      <c r="E1418" s="7">
        <f t="shared" si="68"/>
        <v>5</v>
      </c>
      <c r="F1418" t="s">
        <v>3016</v>
      </c>
      <c r="G1418" t="s">
        <v>677</v>
      </c>
      <c r="H1418" t="s">
        <v>45</v>
      </c>
      <c r="I1418" t="s">
        <v>45</v>
      </c>
      <c r="J1418" t="s">
        <v>29</v>
      </c>
      <c r="K1418" t="s">
        <v>66</v>
      </c>
      <c r="L1418" t="s">
        <v>31</v>
      </c>
      <c r="M1418" t="s">
        <v>168</v>
      </c>
      <c r="N1418" t="s">
        <v>50</v>
      </c>
      <c r="O1418" t="s">
        <v>51</v>
      </c>
      <c r="P1418" t="s">
        <v>52</v>
      </c>
      <c r="Q1418" s="1">
        <v>43986</v>
      </c>
      <c r="R1418" s="6">
        <f>Data_Table[[#This Row],[Shipping Date]]-Data_Table[[#This Row],[Order Date]]</f>
        <v>33</v>
      </c>
      <c r="S1418" s="10">
        <v>7.13</v>
      </c>
      <c r="T1418" s="10">
        <v>20.98</v>
      </c>
      <c r="U1418" s="10">
        <v>13.85</v>
      </c>
      <c r="V1418">
        <v>14</v>
      </c>
      <c r="W1418" s="5">
        <v>99.82</v>
      </c>
      <c r="X1418" s="3">
        <v>0.1</v>
      </c>
      <c r="Y1418" s="5">
        <v>9.98</v>
      </c>
      <c r="Z1418" s="5">
        <v>89.84</v>
      </c>
      <c r="AA1418" s="5">
        <v>5.42</v>
      </c>
      <c r="AB1418" s="5">
        <v>95.26</v>
      </c>
    </row>
    <row r="1419" spans="1:28">
      <c r="A1419" t="s">
        <v>3017</v>
      </c>
      <c r="B1419" s="1">
        <v>43953</v>
      </c>
      <c r="C1419" s="6">
        <f t="shared" si="66"/>
        <v>2020</v>
      </c>
      <c r="D1419" s="9" t="str">
        <f t="shared" si="67"/>
        <v>Q2</v>
      </c>
      <c r="E1419" s="7">
        <f t="shared" si="68"/>
        <v>5</v>
      </c>
      <c r="F1419" t="s">
        <v>3018</v>
      </c>
      <c r="G1419" t="s">
        <v>679</v>
      </c>
      <c r="H1419" t="s">
        <v>27</v>
      </c>
      <c r="I1419" t="s">
        <v>28</v>
      </c>
      <c r="J1419" t="s">
        <v>107</v>
      </c>
      <c r="K1419" t="s">
        <v>30</v>
      </c>
      <c r="L1419" t="s">
        <v>73</v>
      </c>
      <c r="M1419" t="s">
        <v>172</v>
      </c>
      <c r="N1419" t="s">
        <v>57</v>
      </c>
      <c r="O1419" t="s">
        <v>58</v>
      </c>
      <c r="P1419" t="s">
        <v>35</v>
      </c>
      <c r="Q1419" s="1">
        <v>43997</v>
      </c>
      <c r="R1419" s="6">
        <f>Data_Table[[#This Row],[Shipping Date]]-Data_Table[[#This Row],[Order Date]]</f>
        <v>44</v>
      </c>
      <c r="S1419" s="10">
        <v>2.29</v>
      </c>
      <c r="T1419" s="10">
        <v>3.58</v>
      </c>
      <c r="U1419" s="10">
        <v>1.29</v>
      </c>
      <c r="V1419">
        <v>15</v>
      </c>
      <c r="W1419" s="5">
        <v>34.35</v>
      </c>
      <c r="X1419" s="3">
        <v>0.05</v>
      </c>
      <c r="Y1419" s="5">
        <v>1.72</v>
      </c>
      <c r="Z1419" s="5">
        <v>32.630000000000003</v>
      </c>
      <c r="AA1419" s="5">
        <v>1.63</v>
      </c>
      <c r="AB1419" s="5">
        <v>34.26</v>
      </c>
    </row>
    <row r="1420" spans="1:28">
      <c r="A1420" t="s">
        <v>3019</v>
      </c>
      <c r="B1420" s="1">
        <v>43954</v>
      </c>
      <c r="C1420" s="6">
        <f t="shared" si="66"/>
        <v>2020</v>
      </c>
      <c r="D1420" s="9" t="str">
        <f t="shared" si="67"/>
        <v>Q2</v>
      </c>
      <c r="E1420" s="7">
        <f t="shared" si="68"/>
        <v>5</v>
      </c>
      <c r="F1420" t="s">
        <v>2356</v>
      </c>
      <c r="G1420" t="s">
        <v>681</v>
      </c>
      <c r="H1420" t="s">
        <v>39</v>
      </c>
      <c r="I1420" t="s">
        <v>39</v>
      </c>
      <c r="J1420" t="s">
        <v>107</v>
      </c>
      <c r="K1420" t="s">
        <v>90</v>
      </c>
      <c r="L1420" t="s">
        <v>48</v>
      </c>
      <c r="M1420" t="s">
        <v>177</v>
      </c>
      <c r="N1420" t="s">
        <v>33</v>
      </c>
      <c r="O1420" t="s">
        <v>51</v>
      </c>
      <c r="P1420" t="s">
        <v>35</v>
      </c>
      <c r="Q1420" s="1">
        <v>43979</v>
      </c>
      <c r="R1420" s="6">
        <f>Data_Table[[#This Row],[Shipping Date]]-Data_Table[[#This Row],[Order Date]]</f>
        <v>25</v>
      </c>
      <c r="S1420" s="10">
        <v>1.31</v>
      </c>
      <c r="T1420" s="10">
        <v>2.84</v>
      </c>
      <c r="U1420" s="10">
        <v>1.53</v>
      </c>
      <c r="V1420">
        <v>48</v>
      </c>
      <c r="W1420" s="5">
        <v>62.88</v>
      </c>
      <c r="X1420" s="3">
        <v>0.1</v>
      </c>
      <c r="Y1420" s="5">
        <v>6.29</v>
      </c>
      <c r="Z1420" s="5">
        <v>56.59</v>
      </c>
      <c r="AA1420" s="5">
        <v>0.93</v>
      </c>
      <c r="AB1420" s="5">
        <v>57.52</v>
      </c>
    </row>
    <row r="1421" spans="1:28">
      <c r="A1421" t="s">
        <v>3020</v>
      </c>
      <c r="B1421" s="1">
        <v>43959</v>
      </c>
      <c r="C1421" s="6">
        <f t="shared" si="66"/>
        <v>2020</v>
      </c>
      <c r="D1421" s="9" t="str">
        <f t="shared" si="67"/>
        <v>Q2</v>
      </c>
      <c r="E1421" s="7">
        <f t="shared" si="68"/>
        <v>5</v>
      </c>
      <c r="F1421" t="s">
        <v>3021</v>
      </c>
      <c r="G1421" t="s">
        <v>683</v>
      </c>
      <c r="H1421" t="s">
        <v>45</v>
      </c>
      <c r="I1421" t="s">
        <v>45</v>
      </c>
      <c r="J1421" t="s">
        <v>29</v>
      </c>
      <c r="K1421" t="s">
        <v>167</v>
      </c>
      <c r="L1421" t="s">
        <v>48</v>
      </c>
      <c r="M1421" t="s">
        <v>182</v>
      </c>
      <c r="N1421" t="s">
        <v>33</v>
      </c>
      <c r="O1421" t="s">
        <v>34</v>
      </c>
      <c r="P1421" t="s">
        <v>35</v>
      </c>
      <c r="Q1421" s="1">
        <v>43976</v>
      </c>
      <c r="R1421" s="6">
        <f>Data_Table[[#This Row],[Shipping Date]]-Data_Table[[#This Row],[Order Date]]</f>
        <v>17</v>
      </c>
      <c r="S1421" s="10">
        <v>0.93</v>
      </c>
      <c r="T1421" s="10">
        <v>1.48</v>
      </c>
      <c r="U1421" s="10">
        <v>0.55000000000000004</v>
      </c>
      <c r="V1421">
        <v>33</v>
      </c>
      <c r="W1421" s="5">
        <v>30.69</v>
      </c>
      <c r="X1421" s="3">
        <v>7.0000000000000007E-2</v>
      </c>
      <c r="Y1421" s="5">
        <v>2.15</v>
      </c>
      <c r="Z1421" s="5">
        <v>28.54</v>
      </c>
      <c r="AA1421" s="5">
        <v>0.7</v>
      </c>
      <c r="AB1421" s="5">
        <v>29.24</v>
      </c>
    </row>
    <row r="1422" spans="1:28">
      <c r="A1422" t="s">
        <v>3022</v>
      </c>
      <c r="B1422" s="1">
        <v>43959</v>
      </c>
      <c r="C1422" s="6">
        <f t="shared" si="66"/>
        <v>2020</v>
      </c>
      <c r="D1422" s="9" t="str">
        <f t="shared" si="67"/>
        <v>Q2</v>
      </c>
      <c r="E1422" s="7">
        <f t="shared" si="68"/>
        <v>5</v>
      </c>
      <c r="F1422" t="s">
        <v>3023</v>
      </c>
      <c r="G1422" t="s">
        <v>685</v>
      </c>
      <c r="H1422" t="s">
        <v>39</v>
      </c>
      <c r="I1422" t="s">
        <v>39</v>
      </c>
      <c r="J1422" t="s">
        <v>29</v>
      </c>
      <c r="K1422" t="s">
        <v>125</v>
      </c>
      <c r="L1422" t="s">
        <v>48</v>
      </c>
      <c r="M1422" t="s">
        <v>186</v>
      </c>
      <c r="N1422" t="s">
        <v>50</v>
      </c>
      <c r="O1422" t="s">
        <v>41</v>
      </c>
      <c r="P1422" t="s">
        <v>35</v>
      </c>
      <c r="Q1422" s="1">
        <v>43965</v>
      </c>
      <c r="R1422" s="6">
        <f>Data_Table[[#This Row],[Shipping Date]]-Data_Table[[#This Row],[Order Date]]</f>
        <v>6</v>
      </c>
      <c r="S1422" s="10">
        <v>1.33</v>
      </c>
      <c r="T1422" s="10">
        <v>2.08</v>
      </c>
      <c r="U1422" s="10">
        <v>0.75</v>
      </c>
      <c r="V1422">
        <v>40</v>
      </c>
      <c r="W1422" s="5">
        <v>53.2</v>
      </c>
      <c r="X1422" s="3">
        <v>0</v>
      </c>
      <c r="Y1422" s="5">
        <v>0</v>
      </c>
      <c r="Z1422" s="5">
        <v>53.2</v>
      </c>
      <c r="AA1422" s="5">
        <v>1.49</v>
      </c>
      <c r="AB1422" s="5">
        <v>54.69</v>
      </c>
    </row>
    <row r="1423" spans="1:28">
      <c r="A1423" t="s">
        <v>3024</v>
      </c>
      <c r="B1423" s="1">
        <v>43960</v>
      </c>
      <c r="C1423" s="6">
        <f t="shared" si="66"/>
        <v>2020</v>
      </c>
      <c r="D1423" s="9" t="str">
        <f t="shared" si="67"/>
        <v>Q2</v>
      </c>
      <c r="E1423" s="7">
        <f t="shared" si="68"/>
        <v>5</v>
      </c>
      <c r="F1423" t="s">
        <v>3025</v>
      </c>
      <c r="G1423" t="s">
        <v>687</v>
      </c>
      <c r="H1423" t="s">
        <v>39</v>
      </c>
      <c r="I1423" t="s">
        <v>39</v>
      </c>
      <c r="J1423" t="s">
        <v>29</v>
      </c>
      <c r="K1423" t="s">
        <v>90</v>
      </c>
      <c r="L1423" t="s">
        <v>73</v>
      </c>
      <c r="M1423" t="s">
        <v>190</v>
      </c>
      <c r="N1423" t="s">
        <v>33</v>
      </c>
      <c r="O1423" t="s">
        <v>51</v>
      </c>
      <c r="P1423" t="s">
        <v>35</v>
      </c>
      <c r="Q1423" s="1">
        <v>43962</v>
      </c>
      <c r="R1423" s="6">
        <f>Data_Table[[#This Row],[Shipping Date]]-Data_Table[[#This Row],[Order Date]]</f>
        <v>2</v>
      </c>
      <c r="S1423" s="10">
        <v>56.16</v>
      </c>
      <c r="T1423" s="10">
        <v>136.97999999999999</v>
      </c>
      <c r="U1423" s="10">
        <v>80.819999999999993</v>
      </c>
      <c r="V1423">
        <v>44</v>
      </c>
      <c r="W1423" s="5">
        <v>2471.04</v>
      </c>
      <c r="X1423" s="3">
        <v>0.08</v>
      </c>
      <c r="Y1423" s="5">
        <v>197.68</v>
      </c>
      <c r="Z1423" s="5">
        <v>2273.36</v>
      </c>
      <c r="AA1423" s="5">
        <v>24.49</v>
      </c>
      <c r="AB1423" s="5">
        <v>2297.85</v>
      </c>
    </row>
    <row r="1424" spans="1:28">
      <c r="A1424" t="s">
        <v>3026</v>
      </c>
      <c r="B1424" s="1">
        <v>43962</v>
      </c>
      <c r="C1424" s="6">
        <f t="shared" si="66"/>
        <v>2020</v>
      </c>
      <c r="D1424" s="9" t="str">
        <f t="shared" si="67"/>
        <v>Q2</v>
      </c>
      <c r="E1424" s="7">
        <f t="shared" si="68"/>
        <v>5</v>
      </c>
      <c r="F1424" t="s">
        <v>3027</v>
      </c>
      <c r="G1424" t="s">
        <v>689</v>
      </c>
      <c r="H1424" t="s">
        <v>45</v>
      </c>
      <c r="I1424" t="s">
        <v>45</v>
      </c>
      <c r="J1424" t="s">
        <v>29</v>
      </c>
      <c r="K1424" t="s">
        <v>30</v>
      </c>
      <c r="L1424" t="s">
        <v>31</v>
      </c>
      <c r="M1424" t="s">
        <v>194</v>
      </c>
      <c r="N1424" t="s">
        <v>33</v>
      </c>
      <c r="O1424" t="s">
        <v>58</v>
      </c>
      <c r="P1424" t="s">
        <v>35</v>
      </c>
      <c r="Q1424" s="1">
        <v>43975</v>
      </c>
      <c r="R1424" s="6">
        <f>Data_Table[[#This Row],[Shipping Date]]-Data_Table[[#This Row],[Order Date]]</f>
        <v>13</v>
      </c>
      <c r="S1424" s="10">
        <v>5.22</v>
      </c>
      <c r="T1424" s="10">
        <v>9.85</v>
      </c>
      <c r="U1424" s="10">
        <v>4.63</v>
      </c>
      <c r="V1424">
        <v>20</v>
      </c>
      <c r="W1424" s="5">
        <v>104.4</v>
      </c>
      <c r="X1424" s="3">
        <v>0.06</v>
      </c>
      <c r="Y1424" s="5">
        <v>6.26</v>
      </c>
      <c r="Z1424" s="5">
        <v>98.14</v>
      </c>
      <c r="AA1424" s="5">
        <v>4.82</v>
      </c>
      <c r="AB1424" s="5">
        <v>102.96</v>
      </c>
    </row>
    <row r="1425" spans="1:28">
      <c r="A1425" t="s">
        <v>3028</v>
      </c>
      <c r="B1425" s="1">
        <v>43964</v>
      </c>
      <c r="C1425" s="6">
        <f t="shared" si="66"/>
        <v>2020</v>
      </c>
      <c r="D1425" s="9" t="str">
        <f t="shared" si="67"/>
        <v>Q2</v>
      </c>
      <c r="E1425" s="7">
        <f t="shared" si="68"/>
        <v>5</v>
      </c>
      <c r="F1425" t="s">
        <v>2395</v>
      </c>
      <c r="G1425" t="s">
        <v>691</v>
      </c>
      <c r="H1425" t="s">
        <v>27</v>
      </c>
      <c r="I1425" t="s">
        <v>28</v>
      </c>
      <c r="J1425" t="s">
        <v>107</v>
      </c>
      <c r="K1425" t="s">
        <v>125</v>
      </c>
      <c r="L1425" t="s">
        <v>31</v>
      </c>
      <c r="M1425" t="s">
        <v>198</v>
      </c>
      <c r="N1425" t="s">
        <v>50</v>
      </c>
      <c r="O1425" t="s">
        <v>34</v>
      </c>
      <c r="P1425" t="s">
        <v>35</v>
      </c>
      <c r="Q1425" s="1">
        <v>44011</v>
      </c>
      <c r="R1425" s="6">
        <f>Data_Table[[#This Row],[Shipping Date]]-Data_Table[[#This Row],[Order Date]]</f>
        <v>47</v>
      </c>
      <c r="S1425" s="10">
        <v>2.76</v>
      </c>
      <c r="T1425" s="10">
        <v>4.38</v>
      </c>
      <c r="U1425" s="10">
        <v>1.62</v>
      </c>
      <c r="V1425">
        <v>29</v>
      </c>
      <c r="W1425" s="5">
        <v>80.040000000000006</v>
      </c>
      <c r="X1425" s="3">
        <v>0.08</v>
      </c>
      <c r="Y1425" s="5">
        <v>6.4</v>
      </c>
      <c r="Z1425" s="5">
        <v>73.64</v>
      </c>
      <c r="AA1425" s="5">
        <v>6.21</v>
      </c>
      <c r="AB1425" s="5">
        <v>79.849999999999994</v>
      </c>
    </row>
    <row r="1426" spans="1:28">
      <c r="A1426" t="s">
        <v>3029</v>
      </c>
      <c r="B1426" s="1">
        <v>43966</v>
      </c>
      <c r="C1426" s="6">
        <f t="shared" si="66"/>
        <v>2020</v>
      </c>
      <c r="D1426" s="9" t="str">
        <f t="shared" si="67"/>
        <v>Q2</v>
      </c>
      <c r="E1426" s="7">
        <f t="shared" si="68"/>
        <v>5</v>
      </c>
      <c r="F1426" t="s">
        <v>3030</v>
      </c>
      <c r="G1426" t="s">
        <v>694</v>
      </c>
      <c r="H1426" t="s">
        <v>27</v>
      </c>
      <c r="I1426" t="s">
        <v>28</v>
      </c>
      <c r="J1426" t="s">
        <v>72</v>
      </c>
      <c r="K1426" t="s">
        <v>47</v>
      </c>
      <c r="L1426" t="s">
        <v>31</v>
      </c>
      <c r="M1426" t="s">
        <v>202</v>
      </c>
      <c r="N1426" t="s">
        <v>57</v>
      </c>
      <c r="O1426" t="s">
        <v>41</v>
      </c>
      <c r="P1426" t="s">
        <v>35</v>
      </c>
      <c r="Q1426" s="1">
        <v>44004</v>
      </c>
      <c r="R1426" s="6">
        <f>Data_Table[[#This Row],[Shipping Date]]-Data_Table[[#This Row],[Order Date]]</f>
        <v>38</v>
      </c>
      <c r="S1426" s="10">
        <v>1.94</v>
      </c>
      <c r="T1426" s="10">
        <v>3.08</v>
      </c>
      <c r="U1426" s="10">
        <v>1.1399999999999999</v>
      </c>
      <c r="V1426">
        <v>9</v>
      </c>
      <c r="W1426" s="5">
        <v>17.46</v>
      </c>
      <c r="X1426" s="3">
        <v>0.01</v>
      </c>
      <c r="Y1426" s="5">
        <v>0.17</v>
      </c>
      <c r="Z1426" s="5">
        <v>17.29</v>
      </c>
      <c r="AA1426" s="5">
        <v>0.99</v>
      </c>
      <c r="AB1426" s="5">
        <v>18.28</v>
      </c>
    </row>
    <row r="1427" spans="1:28">
      <c r="A1427" t="s">
        <v>3031</v>
      </c>
      <c r="B1427" s="1">
        <v>43968</v>
      </c>
      <c r="C1427" s="6">
        <f t="shared" si="66"/>
        <v>2020</v>
      </c>
      <c r="D1427" s="9" t="str">
        <f t="shared" si="67"/>
        <v>Q2</v>
      </c>
      <c r="E1427" s="7">
        <f t="shared" si="68"/>
        <v>5</v>
      </c>
      <c r="F1427" t="s">
        <v>3032</v>
      </c>
      <c r="G1427" t="s">
        <v>697</v>
      </c>
      <c r="H1427" t="s">
        <v>39</v>
      </c>
      <c r="I1427" t="s">
        <v>39</v>
      </c>
      <c r="J1427" t="s">
        <v>46</v>
      </c>
      <c r="K1427" t="s">
        <v>150</v>
      </c>
      <c r="L1427" t="s">
        <v>31</v>
      </c>
      <c r="M1427" t="s">
        <v>206</v>
      </c>
      <c r="N1427" t="s">
        <v>50</v>
      </c>
      <c r="O1427" t="s">
        <v>51</v>
      </c>
      <c r="P1427" t="s">
        <v>35</v>
      </c>
      <c r="Q1427" s="1">
        <v>43993</v>
      </c>
      <c r="R1427" s="6">
        <f>Data_Table[[#This Row],[Shipping Date]]-Data_Table[[#This Row],[Order Date]]</f>
        <v>25</v>
      </c>
      <c r="S1427" s="10">
        <v>5.19</v>
      </c>
      <c r="T1427" s="10">
        <v>12.98</v>
      </c>
      <c r="U1427" s="10">
        <v>7.79</v>
      </c>
      <c r="V1427">
        <v>20</v>
      </c>
      <c r="W1427" s="5">
        <v>103.8</v>
      </c>
      <c r="X1427" s="3">
        <v>0.04</v>
      </c>
      <c r="Y1427" s="5">
        <v>4.1500000000000004</v>
      </c>
      <c r="Z1427" s="5">
        <v>99.65</v>
      </c>
      <c r="AA1427" s="5">
        <v>3.14</v>
      </c>
      <c r="AB1427" s="5">
        <v>102.79</v>
      </c>
    </row>
    <row r="1428" spans="1:28">
      <c r="A1428" t="s">
        <v>3033</v>
      </c>
      <c r="B1428" s="1">
        <v>43970</v>
      </c>
      <c r="C1428" s="6">
        <f t="shared" si="66"/>
        <v>2020</v>
      </c>
      <c r="D1428" s="9" t="str">
        <f t="shared" si="67"/>
        <v>Q2</v>
      </c>
      <c r="E1428" s="7">
        <f t="shared" si="68"/>
        <v>5</v>
      </c>
      <c r="F1428" t="s">
        <v>3034</v>
      </c>
      <c r="G1428" t="s">
        <v>700</v>
      </c>
      <c r="H1428" t="s">
        <v>45</v>
      </c>
      <c r="I1428" t="s">
        <v>45</v>
      </c>
      <c r="J1428" t="s">
        <v>72</v>
      </c>
      <c r="K1428" t="s">
        <v>62</v>
      </c>
      <c r="L1428" t="s">
        <v>31</v>
      </c>
      <c r="M1428" t="s">
        <v>210</v>
      </c>
      <c r="N1428" t="s">
        <v>57</v>
      </c>
      <c r="O1428" t="s">
        <v>58</v>
      </c>
      <c r="P1428" t="s">
        <v>52</v>
      </c>
      <c r="Q1428" s="1">
        <v>43986</v>
      </c>
      <c r="R1428" s="6">
        <f>Data_Table[[#This Row],[Shipping Date]]-Data_Table[[#This Row],[Order Date]]</f>
        <v>16</v>
      </c>
      <c r="S1428" s="10">
        <v>5.5</v>
      </c>
      <c r="T1428" s="10">
        <v>12.22</v>
      </c>
      <c r="U1428" s="10">
        <v>6.72</v>
      </c>
      <c r="V1428">
        <v>18</v>
      </c>
      <c r="W1428" s="5">
        <v>99</v>
      </c>
      <c r="X1428" s="3">
        <v>0.04</v>
      </c>
      <c r="Y1428" s="5">
        <v>3.96</v>
      </c>
      <c r="Z1428" s="5">
        <v>95.04</v>
      </c>
      <c r="AA1428" s="5">
        <v>2.85</v>
      </c>
      <c r="AB1428" s="5">
        <v>97.89</v>
      </c>
    </row>
    <row r="1429" spans="1:28">
      <c r="A1429" t="s">
        <v>3035</v>
      </c>
      <c r="B1429" s="1">
        <v>43970</v>
      </c>
      <c r="C1429" s="6">
        <f t="shared" si="66"/>
        <v>2020</v>
      </c>
      <c r="D1429" s="9" t="str">
        <f t="shared" si="67"/>
        <v>Q2</v>
      </c>
      <c r="E1429" s="7">
        <f t="shared" si="68"/>
        <v>5</v>
      </c>
      <c r="F1429" t="s">
        <v>3036</v>
      </c>
      <c r="G1429" t="s">
        <v>703</v>
      </c>
      <c r="H1429" t="s">
        <v>27</v>
      </c>
      <c r="I1429" t="s">
        <v>28</v>
      </c>
      <c r="J1429" t="s">
        <v>29</v>
      </c>
      <c r="K1429" t="s">
        <v>150</v>
      </c>
      <c r="L1429" t="s">
        <v>48</v>
      </c>
      <c r="M1429" t="s">
        <v>214</v>
      </c>
      <c r="N1429" t="s">
        <v>33</v>
      </c>
      <c r="O1429" t="s">
        <v>58</v>
      </c>
      <c r="P1429" t="s">
        <v>52</v>
      </c>
      <c r="Q1429" s="1">
        <v>43983</v>
      </c>
      <c r="R1429" s="6">
        <f>Data_Table[[#This Row],[Shipping Date]]-Data_Table[[#This Row],[Order Date]]</f>
        <v>13</v>
      </c>
      <c r="S1429" s="10">
        <v>2.31</v>
      </c>
      <c r="T1429" s="10">
        <v>3.78</v>
      </c>
      <c r="U1429" s="10">
        <v>1.47</v>
      </c>
      <c r="V1429">
        <v>15</v>
      </c>
      <c r="W1429" s="5">
        <v>34.65</v>
      </c>
      <c r="X1429" s="3">
        <v>0.03</v>
      </c>
      <c r="Y1429" s="5">
        <v>1.04</v>
      </c>
      <c r="Z1429" s="5">
        <v>33.61</v>
      </c>
      <c r="AA1429" s="5">
        <v>0.71</v>
      </c>
      <c r="AB1429" s="5">
        <v>34.32</v>
      </c>
    </row>
    <row r="1430" spans="1:28">
      <c r="A1430" t="s">
        <v>3037</v>
      </c>
      <c r="B1430" s="1">
        <v>43976</v>
      </c>
      <c r="C1430" s="6">
        <f t="shared" si="66"/>
        <v>2020</v>
      </c>
      <c r="D1430" s="9" t="str">
        <f t="shared" si="67"/>
        <v>Q2</v>
      </c>
      <c r="E1430" s="7">
        <f t="shared" si="68"/>
        <v>5</v>
      </c>
      <c r="F1430" t="s">
        <v>3038</v>
      </c>
      <c r="G1430" t="s">
        <v>706</v>
      </c>
      <c r="H1430" t="s">
        <v>27</v>
      </c>
      <c r="I1430" t="s">
        <v>28</v>
      </c>
      <c r="J1430" t="s">
        <v>46</v>
      </c>
      <c r="K1430" t="s">
        <v>70</v>
      </c>
      <c r="L1430" t="s">
        <v>48</v>
      </c>
      <c r="M1430" t="s">
        <v>218</v>
      </c>
      <c r="N1430" t="s">
        <v>57</v>
      </c>
      <c r="O1430" t="s">
        <v>58</v>
      </c>
      <c r="P1430" t="s">
        <v>178</v>
      </c>
      <c r="Q1430" s="1">
        <v>44029</v>
      </c>
      <c r="R1430" s="6">
        <f>Data_Table[[#This Row],[Shipping Date]]-Data_Table[[#This Row],[Order Date]]</f>
        <v>53</v>
      </c>
      <c r="S1430" s="10">
        <v>278.99</v>
      </c>
      <c r="T1430" s="10">
        <v>449.99</v>
      </c>
      <c r="U1430" s="10">
        <v>171</v>
      </c>
      <c r="V1430">
        <v>47</v>
      </c>
      <c r="W1430" s="5">
        <v>13112.53</v>
      </c>
      <c r="X1430" s="3">
        <v>0.1</v>
      </c>
      <c r="Y1430" s="5">
        <v>1311.25</v>
      </c>
      <c r="Z1430" s="5">
        <v>11801.28</v>
      </c>
      <c r="AA1430" s="5">
        <v>49</v>
      </c>
      <c r="AB1430" s="5">
        <v>11850.28</v>
      </c>
    </row>
    <row r="1431" spans="1:28">
      <c r="A1431" t="s">
        <v>3039</v>
      </c>
      <c r="B1431" s="1">
        <v>43980</v>
      </c>
      <c r="C1431" s="6">
        <f t="shared" si="66"/>
        <v>2020</v>
      </c>
      <c r="D1431" s="9" t="str">
        <f t="shared" si="67"/>
        <v>Q2</v>
      </c>
      <c r="E1431" s="7">
        <f t="shared" si="68"/>
        <v>5</v>
      </c>
      <c r="F1431" t="s">
        <v>3040</v>
      </c>
      <c r="G1431" t="s">
        <v>709</v>
      </c>
      <c r="H1431" t="s">
        <v>39</v>
      </c>
      <c r="I1431" t="s">
        <v>39</v>
      </c>
      <c r="J1431" t="s">
        <v>29</v>
      </c>
      <c r="K1431" t="s">
        <v>30</v>
      </c>
      <c r="L1431" t="s">
        <v>48</v>
      </c>
      <c r="M1431" t="s">
        <v>222</v>
      </c>
      <c r="N1431" t="s">
        <v>33</v>
      </c>
      <c r="O1431" t="s">
        <v>41</v>
      </c>
      <c r="P1431" t="s">
        <v>35</v>
      </c>
      <c r="Q1431" s="1">
        <v>44013</v>
      </c>
      <c r="R1431" s="6">
        <f>Data_Table[[#This Row],[Shipping Date]]-Data_Table[[#This Row],[Order Date]]</f>
        <v>33</v>
      </c>
      <c r="S1431" s="10">
        <v>32.020000000000003</v>
      </c>
      <c r="T1431" s="10">
        <v>152.47999999999999</v>
      </c>
      <c r="U1431" s="10">
        <v>120.46</v>
      </c>
      <c r="V1431">
        <v>49</v>
      </c>
      <c r="W1431" s="5">
        <v>1568.98</v>
      </c>
      <c r="X1431" s="3">
        <v>0.03</v>
      </c>
      <c r="Y1431" s="5">
        <v>47.07</v>
      </c>
      <c r="Z1431" s="5">
        <v>1521.91</v>
      </c>
      <c r="AA1431" s="5">
        <v>4</v>
      </c>
      <c r="AB1431" s="5">
        <v>1525.91</v>
      </c>
    </row>
    <row r="1432" spans="1:28">
      <c r="A1432" t="s">
        <v>3041</v>
      </c>
      <c r="B1432" s="1">
        <v>43980</v>
      </c>
      <c r="C1432" s="6">
        <f t="shared" si="66"/>
        <v>2020</v>
      </c>
      <c r="D1432" s="9" t="str">
        <f t="shared" si="67"/>
        <v>Q2</v>
      </c>
      <c r="E1432" s="7">
        <f t="shared" si="68"/>
        <v>5</v>
      </c>
      <c r="F1432" t="s">
        <v>3042</v>
      </c>
      <c r="G1432" t="s">
        <v>712</v>
      </c>
      <c r="H1432" t="s">
        <v>45</v>
      </c>
      <c r="I1432" t="s">
        <v>45</v>
      </c>
      <c r="J1432" t="s">
        <v>29</v>
      </c>
      <c r="K1432" t="s">
        <v>167</v>
      </c>
      <c r="L1432" t="s">
        <v>176</v>
      </c>
      <c r="M1432" t="s">
        <v>226</v>
      </c>
      <c r="N1432" t="s">
        <v>33</v>
      </c>
      <c r="O1432" t="s">
        <v>34</v>
      </c>
      <c r="P1432" t="s">
        <v>35</v>
      </c>
      <c r="Q1432" s="1">
        <v>44024</v>
      </c>
      <c r="R1432" s="6">
        <f>Data_Table[[#This Row],[Shipping Date]]-Data_Table[[#This Row],[Order Date]]</f>
        <v>44</v>
      </c>
      <c r="S1432" s="10">
        <v>13.88</v>
      </c>
      <c r="T1432" s="10">
        <v>22.38</v>
      </c>
      <c r="U1432" s="10">
        <v>8.5</v>
      </c>
      <c r="V1432">
        <v>26</v>
      </c>
      <c r="W1432" s="5">
        <v>360.88</v>
      </c>
      <c r="X1432" s="3">
        <v>7.0000000000000007E-2</v>
      </c>
      <c r="Y1432" s="5">
        <v>25.26</v>
      </c>
      <c r="Z1432" s="5">
        <v>335.62</v>
      </c>
      <c r="AA1432" s="5">
        <v>15.1</v>
      </c>
      <c r="AB1432" s="5">
        <v>350.72</v>
      </c>
    </row>
    <row r="1433" spans="1:28">
      <c r="A1433" t="s">
        <v>3043</v>
      </c>
      <c r="B1433" s="1">
        <v>43980</v>
      </c>
      <c r="C1433" s="6">
        <f t="shared" si="66"/>
        <v>2020</v>
      </c>
      <c r="D1433" s="9" t="str">
        <f t="shared" si="67"/>
        <v>Q2</v>
      </c>
      <c r="E1433" s="7">
        <f t="shared" si="68"/>
        <v>5</v>
      </c>
      <c r="F1433" t="s">
        <v>2498</v>
      </c>
      <c r="G1433" t="s">
        <v>715</v>
      </c>
      <c r="H1433" t="s">
        <v>27</v>
      </c>
      <c r="I1433" t="s">
        <v>28</v>
      </c>
      <c r="J1433" t="s">
        <v>29</v>
      </c>
      <c r="K1433" t="s">
        <v>90</v>
      </c>
      <c r="L1433" t="s">
        <v>31</v>
      </c>
      <c r="M1433" t="s">
        <v>230</v>
      </c>
      <c r="N1433" t="s">
        <v>33</v>
      </c>
      <c r="O1433" t="s">
        <v>41</v>
      </c>
      <c r="P1433" t="s">
        <v>35</v>
      </c>
      <c r="Q1433" s="1">
        <v>44033</v>
      </c>
      <c r="R1433" s="6">
        <f>Data_Table[[#This Row],[Shipping Date]]-Data_Table[[#This Row],[Order Date]]</f>
        <v>53</v>
      </c>
      <c r="S1433" s="10">
        <v>4.79</v>
      </c>
      <c r="T1433" s="10">
        <v>11.97</v>
      </c>
      <c r="U1433" s="10">
        <v>7.18</v>
      </c>
      <c r="V1433">
        <v>46</v>
      </c>
      <c r="W1433" s="5">
        <v>220.34</v>
      </c>
      <c r="X1433" s="3">
        <v>7.0000000000000007E-2</v>
      </c>
      <c r="Y1433" s="5">
        <v>15.42</v>
      </c>
      <c r="Z1433" s="5">
        <v>204.92</v>
      </c>
      <c r="AA1433" s="5">
        <v>5.81</v>
      </c>
      <c r="AB1433" s="5">
        <v>210.73</v>
      </c>
    </row>
    <row r="1434" spans="1:28">
      <c r="A1434" t="s">
        <v>3044</v>
      </c>
      <c r="B1434" s="1">
        <v>43984</v>
      </c>
      <c r="C1434" s="6">
        <f t="shared" si="66"/>
        <v>2020</v>
      </c>
      <c r="D1434" s="9" t="str">
        <f t="shared" si="67"/>
        <v>Q2</v>
      </c>
      <c r="E1434" s="7">
        <f t="shared" si="68"/>
        <v>6</v>
      </c>
      <c r="F1434" t="s">
        <v>3045</v>
      </c>
      <c r="G1434" t="s">
        <v>718</v>
      </c>
      <c r="H1434" t="s">
        <v>39</v>
      </c>
      <c r="I1434" t="s">
        <v>39</v>
      </c>
      <c r="J1434" t="s">
        <v>29</v>
      </c>
      <c r="K1434" t="s">
        <v>62</v>
      </c>
      <c r="L1434" t="s">
        <v>73</v>
      </c>
      <c r="M1434" t="s">
        <v>233</v>
      </c>
      <c r="N1434" t="s">
        <v>50</v>
      </c>
      <c r="O1434" t="s">
        <v>58</v>
      </c>
      <c r="P1434" t="s">
        <v>35</v>
      </c>
      <c r="Q1434" s="1">
        <v>44020</v>
      </c>
      <c r="R1434" s="6">
        <f>Data_Table[[#This Row],[Shipping Date]]-Data_Table[[#This Row],[Order Date]]</f>
        <v>36</v>
      </c>
      <c r="S1434" s="10">
        <v>8.82</v>
      </c>
      <c r="T1434" s="10">
        <v>20.99</v>
      </c>
      <c r="U1434" s="10">
        <v>12.17</v>
      </c>
      <c r="V1434">
        <v>10</v>
      </c>
      <c r="W1434" s="5">
        <v>88.2</v>
      </c>
      <c r="X1434" s="3">
        <v>0</v>
      </c>
      <c r="Y1434" s="5">
        <v>0</v>
      </c>
      <c r="Z1434" s="5">
        <v>88.2</v>
      </c>
      <c r="AA1434" s="5">
        <v>4.8099999999999996</v>
      </c>
      <c r="AB1434" s="5">
        <v>93.01</v>
      </c>
    </row>
    <row r="1435" spans="1:28">
      <c r="A1435" t="s">
        <v>3046</v>
      </c>
      <c r="B1435" s="1">
        <v>43985</v>
      </c>
      <c r="C1435" s="6">
        <f t="shared" si="66"/>
        <v>2020</v>
      </c>
      <c r="D1435" s="9" t="str">
        <f t="shared" si="67"/>
        <v>Q2</v>
      </c>
      <c r="E1435" s="7">
        <f t="shared" si="68"/>
        <v>6</v>
      </c>
      <c r="F1435" t="s">
        <v>3047</v>
      </c>
      <c r="G1435" t="s">
        <v>721</v>
      </c>
      <c r="H1435" t="s">
        <v>45</v>
      </c>
      <c r="I1435" t="s">
        <v>45</v>
      </c>
      <c r="J1435" t="s">
        <v>29</v>
      </c>
      <c r="K1435" t="s">
        <v>525</v>
      </c>
      <c r="L1435" t="s">
        <v>31</v>
      </c>
      <c r="M1435" t="s">
        <v>237</v>
      </c>
      <c r="N1435" t="s">
        <v>57</v>
      </c>
      <c r="O1435" t="s">
        <v>58</v>
      </c>
      <c r="P1435" t="s">
        <v>35</v>
      </c>
      <c r="Q1435" s="1">
        <v>44001</v>
      </c>
      <c r="R1435" s="6">
        <f>Data_Table[[#This Row],[Shipping Date]]-Data_Table[[#This Row],[Order Date]]</f>
        <v>16</v>
      </c>
      <c r="S1435" s="10">
        <v>1.0900000000000001</v>
      </c>
      <c r="T1435" s="10">
        <v>1.82</v>
      </c>
      <c r="U1435" s="10">
        <v>0.73</v>
      </c>
      <c r="V1435">
        <v>40</v>
      </c>
      <c r="W1435" s="5">
        <v>43.6</v>
      </c>
      <c r="X1435" s="3">
        <v>0.1</v>
      </c>
      <c r="Y1435" s="5">
        <v>4.3600000000000003</v>
      </c>
      <c r="Z1435" s="5">
        <v>39.24</v>
      </c>
      <c r="AA1435" s="5">
        <v>1</v>
      </c>
      <c r="AB1435" s="5">
        <v>40.24</v>
      </c>
    </row>
    <row r="1436" spans="1:28">
      <c r="A1436" t="s">
        <v>3048</v>
      </c>
      <c r="B1436" s="1">
        <v>43985</v>
      </c>
      <c r="C1436" s="6">
        <f t="shared" si="66"/>
        <v>2020</v>
      </c>
      <c r="D1436" s="9" t="str">
        <f t="shared" si="67"/>
        <v>Q2</v>
      </c>
      <c r="E1436" s="7">
        <f t="shared" si="68"/>
        <v>6</v>
      </c>
      <c r="F1436" t="s">
        <v>1847</v>
      </c>
      <c r="G1436" t="s">
        <v>724</v>
      </c>
      <c r="H1436" t="s">
        <v>27</v>
      </c>
      <c r="I1436" t="s">
        <v>28</v>
      </c>
      <c r="J1436" t="s">
        <v>46</v>
      </c>
      <c r="K1436" t="s">
        <v>30</v>
      </c>
      <c r="L1436" t="s">
        <v>176</v>
      </c>
      <c r="M1436" t="s">
        <v>241</v>
      </c>
      <c r="N1436" t="s">
        <v>50</v>
      </c>
      <c r="O1436" t="s">
        <v>51</v>
      </c>
      <c r="P1436" t="s">
        <v>35</v>
      </c>
      <c r="Q1436" s="1">
        <v>44002</v>
      </c>
      <c r="R1436" s="6">
        <f>Data_Table[[#This Row],[Shipping Date]]-Data_Table[[#This Row],[Order Date]]</f>
        <v>17</v>
      </c>
      <c r="S1436" s="10">
        <v>3.75</v>
      </c>
      <c r="T1436" s="10">
        <v>7.08</v>
      </c>
      <c r="U1436" s="10">
        <v>3.33</v>
      </c>
      <c r="V1436">
        <v>45</v>
      </c>
      <c r="W1436" s="5">
        <v>168.75</v>
      </c>
      <c r="X1436" s="3">
        <v>0.06</v>
      </c>
      <c r="Y1436" s="5">
        <v>10.130000000000001</v>
      </c>
      <c r="Z1436" s="5">
        <v>158.63</v>
      </c>
      <c r="AA1436" s="5">
        <v>2.35</v>
      </c>
      <c r="AB1436" s="5">
        <v>160.97999999999999</v>
      </c>
    </row>
    <row r="1437" spans="1:28">
      <c r="A1437" t="s">
        <v>3049</v>
      </c>
      <c r="B1437" s="1">
        <v>43986</v>
      </c>
      <c r="C1437" s="6">
        <f t="shared" si="66"/>
        <v>2020</v>
      </c>
      <c r="D1437" s="9" t="str">
        <f t="shared" si="67"/>
        <v>Q2</v>
      </c>
      <c r="E1437" s="7">
        <f t="shared" si="68"/>
        <v>6</v>
      </c>
      <c r="F1437" t="s">
        <v>3050</v>
      </c>
      <c r="G1437" t="s">
        <v>727</v>
      </c>
      <c r="H1437" t="s">
        <v>39</v>
      </c>
      <c r="I1437" t="s">
        <v>39</v>
      </c>
      <c r="J1437" t="s">
        <v>72</v>
      </c>
      <c r="K1437" t="s">
        <v>70</v>
      </c>
      <c r="L1437" t="s">
        <v>176</v>
      </c>
      <c r="M1437" t="s">
        <v>245</v>
      </c>
      <c r="N1437" t="s">
        <v>57</v>
      </c>
      <c r="O1437" t="s">
        <v>58</v>
      </c>
      <c r="P1437" t="s">
        <v>35</v>
      </c>
      <c r="Q1437" s="1">
        <v>44039</v>
      </c>
      <c r="R1437" s="6">
        <f>Data_Table[[#This Row],[Shipping Date]]-Data_Table[[#This Row],[Order Date]]</f>
        <v>53</v>
      </c>
      <c r="S1437" s="10">
        <v>178.83</v>
      </c>
      <c r="T1437" s="10">
        <v>415.88</v>
      </c>
      <c r="U1437" s="10">
        <v>237.05</v>
      </c>
      <c r="V1437">
        <v>43</v>
      </c>
      <c r="W1437" s="5">
        <v>7689.69</v>
      </c>
      <c r="X1437" s="3">
        <v>7.0000000000000007E-2</v>
      </c>
      <c r="Y1437" s="5">
        <v>538.28</v>
      </c>
      <c r="Z1437" s="5">
        <v>7151.41</v>
      </c>
      <c r="AA1437" s="5">
        <v>11.37</v>
      </c>
      <c r="AB1437" s="5">
        <v>7162.78</v>
      </c>
    </row>
    <row r="1438" spans="1:28">
      <c r="A1438" t="s">
        <v>3051</v>
      </c>
      <c r="B1438" s="1">
        <v>43986</v>
      </c>
      <c r="C1438" s="6">
        <f t="shared" si="66"/>
        <v>2020</v>
      </c>
      <c r="D1438" s="9" t="str">
        <f t="shared" si="67"/>
        <v>Q2</v>
      </c>
      <c r="E1438" s="7">
        <f t="shared" si="68"/>
        <v>6</v>
      </c>
      <c r="F1438" t="s">
        <v>3052</v>
      </c>
      <c r="G1438" t="s">
        <v>730</v>
      </c>
      <c r="H1438" t="s">
        <v>45</v>
      </c>
      <c r="I1438" t="s">
        <v>45</v>
      </c>
      <c r="J1438" t="s">
        <v>46</v>
      </c>
      <c r="K1438" t="s">
        <v>125</v>
      </c>
      <c r="L1438" t="s">
        <v>31</v>
      </c>
      <c r="M1438" t="s">
        <v>249</v>
      </c>
      <c r="N1438" t="s">
        <v>33</v>
      </c>
      <c r="O1438" t="s">
        <v>34</v>
      </c>
      <c r="P1438" t="s">
        <v>35</v>
      </c>
      <c r="Q1438" s="1">
        <v>44010</v>
      </c>
      <c r="R1438" s="6">
        <f>Data_Table[[#This Row],[Shipping Date]]-Data_Table[[#This Row],[Order Date]]</f>
        <v>24</v>
      </c>
      <c r="S1438" s="10">
        <v>156.5</v>
      </c>
      <c r="T1438" s="10">
        <v>300.97000000000003</v>
      </c>
      <c r="U1438" s="10">
        <v>144.47</v>
      </c>
      <c r="V1438">
        <v>6</v>
      </c>
      <c r="W1438" s="5">
        <v>939</v>
      </c>
      <c r="X1438" s="3">
        <v>0.04</v>
      </c>
      <c r="Y1438" s="5">
        <v>37.56</v>
      </c>
      <c r="Z1438" s="5">
        <v>901.44</v>
      </c>
      <c r="AA1438" s="5">
        <v>7.18</v>
      </c>
      <c r="AB1438" s="5">
        <v>908.62</v>
      </c>
    </row>
    <row r="1439" spans="1:28">
      <c r="A1439" t="s">
        <v>3053</v>
      </c>
      <c r="B1439" s="1">
        <v>43987</v>
      </c>
      <c r="C1439" s="6">
        <f t="shared" si="66"/>
        <v>2020</v>
      </c>
      <c r="D1439" s="9" t="str">
        <f t="shared" si="67"/>
        <v>Q2</v>
      </c>
      <c r="E1439" s="7">
        <f t="shared" si="68"/>
        <v>6</v>
      </c>
      <c r="F1439" t="s">
        <v>3054</v>
      </c>
      <c r="G1439" t="s">
        <v>733</v>
      </c>
      <c r="H1439" t="s">
        <v>27</v>
      </c>
      <c r="I1439" t="s">
        <v>28</v>
      </c>
      <c r="J1439" t="s">
        <v>29</v>
      </c>
      <c r="K1439" t="s">
        <v>47</v>
      </c>
      <c r="L1439" t="s">
        <v>31</v>
      </c>
      <c r="M1439" t="s">
        <v>253</v>
      </c>
      <c r="N1439" t="s">
        <v>57</v>
      </c>
      <c r="O1439" t="s">
        <v>34</v>
      </c>
      <c r="P1439" t="s">
        <v>35</v>
      </c>
      <c r="Q1439" s="1">
        <v>43995</v>
      </c>
      <c r="R1439" s="6">
        <f>Data_Table[[#This Row],[Shipping Date]]-Data_Table[[#This Row],[Order Date]]</f>
        <v>8</v>
      </c>
      <c r="S1439" s="10">
        <v>12.39</v>
      </c>
      <c r="T1439" s="10">
        <v>19.98</v>
      </c>
      <c r="U1439" s="10">
        <v>7.59</v>
      </c>
      <c r="V1439">
        <v>10</v>
      </c>
      <c r="W1439" s="5">
        <v>123.9</v>
      </c>
      <c r="X1439" s="3">
        <v>0.1</v>
      </c>
      <c r="Y1439" s="5">
        <v>12.39</v>
      </c>
      <c r="Z1439" s="5">
        <v>111.51</v>
      </c>
      <c r="AA1439" s="5">
        <v>5.77</v>
      </c>
      <c r="AB1439" s="5">
        <v>117.28</v>
      </c>
    </row>
    <row r="1440" spans="1:28">
      <c r="A1440" t="s">
        <v>3055</v>
      </c>
      <c r="B1440" s="1">
        <v>43989</v>
      </c>
      <c r="C1440" s="6">
        <f t="shared" si="66"/>
        <v>2020</v>
      </c>
      <c r="D1440" s="9" t="str">
        <f t="shared" si="67"/>
        <v>Q2</v>
      </c>
      <c r="E1440" s="7">
        <f t="shared" si="68"/>
        <v>6</v>
      </c>
      <c r="F1440" t="s">
        <v>3056</v>
      </c>
      <c r="G1440" t="s">
        <v>736</v>
      </c>
      <c r="H1440" t="s">
        <v>39</v>
      </c>
      <c r="I1440" t="s">
        <v>39</v>
      </c>
      <c r="J1440" t="s">
        <v>72</v>
      </c>
      <c r="K1440" t="s">
        <v>525</v>
      </c>
      <c r="L1440" t="s">
        <v>31</v>
      </c>
      <c r="M1440" t="s">
        <v>257</v>
      </c>
      <c r="N1440" t="s">
        <v>33</v>
      </c>
      <c r="O1440" t="s">
        <v>34</v>
      </c>
      <c r="P1440" t="s">
        <v>178</v>
      </c>
      <c r="Q1440" s="1">
        <v>44040</v>
      </c>
      <c r="R1440" s="6">
        <f>Data_Table[[#This Row],[Shipping Date]]-Data_Table[[#This Row],[Order Date]]</f>
        <v>51</v>
      </c>
      <c r="S1440" s="10">
        <v>278.99</v>
      </c>
      <c r="T1440" s="10">
        <v>449.99</v>
      </c>
      <c r="U1440" s="10">
        <v>171</v>
      </c>
      <c r="V1440">
        <v>5</v>
      </c>
      <c r="W1440" s="5">
        <v>1394.95</v>
      </c>
      <c r="X1440" s="3">
        <v>0.01</v>
      </c>
      <c r="Y1440" s="5">
        <v>13.95</v>
      </c>
      <c r="Z1440" s="5">
        <v>1381</v>
      </c>
      <c r="AA1440" s="5">
        <v>49</v>
      </c>
      <c r="AB1440" s="5">
        <v>1430</v>
      </c>
    </row>
    <row r="1441" spans="1:28">
      <c r="A1441" t="s">
        <v>3057</v>
      </c>
      <c r="B1441" s="1">
        <v>43990</v>
      </c>
      <c r="C1441" s="6">
        <f t="shared" si="66"/>
        <v>2020</v>
      </c>
      <c r="D1441" s="9" t="str">
        <f t="shared" si="67"/>
        <v>Q2</v>
      </c>
      <c r="E1441" s="7">
        <f t="shared" si="68"/>
        <v>6</v>
      </c>
      <c r="F1441" t="s">
        <v>3058</v>
      </c>
      <c r="G1441" t="s">
        <v>739</v>
      </c>
      <c r="H1441" t="s">
        <v>45</v>
      </c>
      <c r="I1441" t="s">
        <v>45</v>
      </c>
      <c r="J1441" t="s">
        <v>29</v>
      </c>
      <c r="K1441" t="s">
        <v>62</v>
      </c>
      <c r="L1441" t="s">
        <v>31</v>
      </c>
      <c r="M1441" t="s">
        <v>261</v>
      </c>
      <c r="N1441" t="s">
        <v>50</v>
      </c>
      <c r="O1441" t="s">
        <v>58</v>
      </c>
      <c r="P1441" t="s">
        <v>52</v>
      </c>
      <c r="Q1441" s="1">
        <v>43998</v>
      </c>
      <c r="R1441" s="6">
        <f>Data_Table[[#This Row],[Shipping Date]]-Data_Table[[#This Row],[Order Date]]</f>
        <v>8</v>
      </c>
      <c r="S1441" s="10">
        <v>2.2599999999999998</v>
      </c>
      <c r="T1441" s="10">
        <v>3.58</v>
      </c>
      <c r="U1441" s="10">
        <v>1.32</v>
      </c>
      <c r="V1441">
        <v>44</v>
      </c>
      <c r="W1441" s="5">
        <v>99.44</v>
      </c>
      <c r="X1441" s="3">
        <v>0.06</v>
      </c>
      <c r="Y1441" s="5">
        <v>5.97</v>
      </c>
      <c r="Z1441" s="5">
        <v>93.47</v>
      </c>
      <c r="AA1441" s="5">
        <v>5.47</v>
      </c>
      <c r="AB1441" s="5">
        <v>98.94</v>
      </c>
    </row>
    <row r="1442" spans="1:28">
      <c r="A1442" t="s">
        <v>3059</v>
      </c>
      <c r="B1442" s="1">
        <v>43991</v>
      </c>
      <c r="C1442" s="6">
        <f t="shared" si="66"/>
        <v>2020</v>
      </c>
      <c r="D1442" s="9" t="str">
        <f t="shared" si="67"/>
        <v>Q2</v>
      </c>
      <c r="E1442" s="7">
        <f t="shared" si="68"/>
        <v>6</v>
      </c>
      <c r="F1442" t="s">
        <v>3060</v>
      </c>
      <c r="G1442" t="s">
        <v>742</v>
      </c>
      <c r="H1442" t="s">
        <v>27</v>
      </c>
      <c r="I1442" t="s">
        <v>28</v>
      </c>
      <c r="J1442" t="s">
        <v>46</v>
      </c>
      <c r="K1442" t="s">
        <v>66</v>
      </c>
      <c r="L1442" t="s">
        <v>176</v>
      </c>
      <c r="M1442" t="s">
        <v>265</v>
      </c>
      <c r="N1442" t="s">
        <v>57</v>
      </c>
      <c r="O1442" t="s">
        <v>58</v>
      </c>
      <c r="P1442" t="s">
        <v>35</v>
      </c>
      <c r="Q1442" s="1">
        <v>43997</v>
      </c>
      <c r="R1442" s="6">
        <f>Data_Table[[#This Row],[Shipping Date]]-Data_Table[[#This Row],[Order Date]]</f>
        <v>6</v>
      </c>
      <c r="S1442" s="10">
        <v>11.38</v>
      </c>
      <c r="T1442" s="10">
        <v>18.649999999999999</v>
      </c>
      <c r="U1442" s="10">
        <v>7.27</v>
      </c>
      <c r="V1442">
        <v>18</v>
      </c>
      <c r="W1442" s="5">
        <v>204.84</v>
      </c>
      <c r="X1442" s="3">
        <v>0.1</v>
      </c>
      <c r="Y1442" s="5">
        <v>20.48</v>
      </c>
      <c r="Z1442" s="5">
        <v>184.36</v>
      </c>
      <c r="AA1442" s="5">
        <v>3.77</v>
      </c>
      <c r="AB1442" s="5">
        <v>188.13</v>
      </c>
    </row>
    <row r="1443" spans="1:28">
      <c r="A1443" t="s">
        <v>3061</v>
      </c>
      <c r="B1443" s="1">
        <v>43995</v>
      </c>
      <c r="C1443" s="6">
        <f t="shared" si="66"/>
        <v>2020</v>
      </c>
      <c r="D1443" s="9" t="str">
        <f t="shared" si="67"/>
        <v>Q2</v>
      </c>
      <c r="E1443" s="7">
        <f t="shared" si="68"/>
        <v>6</v>
      </c>
      <c r="F1443" t="s">
        <v>3062</v>
      </c>
      <c r="G1443" t="s">
        <v>745</v>
      </c>
      <c r="H1443" t="s">
        <v>39</v>
      </c>
      <c r="I1443" t="s">
        <v>39</v>
      </c>
      <c r="J1443" t="s">
        <v>29</v>
      </c>
      <c r="K1443" t="s">
        <v>150</v>
      </c>
      <c r="L1443" t="s">
        <v>48</v>
      </c>
      <c r="M1443" t="s">
        <v>269</v>
      </c>
      <c r="N1443" t="s">
        <v>33</v>
      </c>
      <c r="O1443" t="s">
        <v>41</v>
      </c>
      <c r="P1443" t="s">
        <v>52</v>
      </c>
      <c r="Q1443" s="1">
        <v>44049</v>
      </c>
      <c r="R1443" s="6">
        <f>Data_Table[[#This Row],[Shipping Date]]-Data_Table[[#This Row],[Order Date]]</f>
        <v>54</v>
      </c>
      <c r="S1443" s="10">
        <v>19.829999999999998</v>
      </c>
      <c r="T1443" s="10">
        <v>30.98</v>
      </c>
      <c r="U1443" s="10">
        <v>11.15</v>
      </c>
      <c r="V1443">
        <v>46</v>
      </c>
      <c r="W1443" s="5">
        <v>912.18</v>
      </c>
      <c r="X1443" s="3">
        <v>0.04</v>
      </c>
      <c r="Y1443" s="5">
        <v>36.49</v>
      </c>
      <c r="Z1443" s="5">
        <v>875.69</v>
      </c>
      <c r="AA1443" s="5">
        <v>19.510000000000002</v>
      </c>
      <c r="AB1443" s="5">
        <v>895.2</v>
      </c>
    </row>
    <row r="1444" spans="1:28">
      <c r="A1444" t="s">
        <v>3063</v>
      </c>
      <c r="B1444" s="1">
        <v>43998</v>
      </c>
      <c r="C1444" s="6">
        <f t="shared" si="66"/>
        <v>2020</v>
      </c>
      <c r="D1444" s="9" t="str">
        <f t="shared" si="67"/>
        <v>Q2</v>
      </c>
      <c r="E1444" s="7">
        <f t="shared" si="68"/>
        <v>6</v>
      </c>
      <c r="F1444" t="s">
        <v>3064</v>
      </c>
      <c r="G1444" t="s">
        <v>748</v>
      </c>
      <c r="H1444" t="s">
        <v>45</v>
      </c>
      <c r="I1444" t="s">
        <v>45</v>
      </c>
      <c r="J1444" t="s">
        <v>107</v>
      </c>
      <c r="K1444" t="s">
        <v>167</v>
      </c>
      <c r="L1444" t="s">
        <v>48</v>
      </c>
      <c r="M1444" t="s">
        <v>273</v>
      </c>
      <c r="N1444" t="s">
        <v>57</v>
      </c>
      <c r="O1444" t="s">
        <v>34</v>
      </c>
      <c r="P1444" t="s">
        <v>35</v>
      </c>
      <c r="Q1444" s="1">
        <v>44014</v>
      </c>
      <c r="R1444" s="6">
        <f>Data_Table[[#This Row],[Shipping Date]]-Data_Table[[#This Row],[Order Date]]</f>
        <v>16</v>
      </c>
      <c r="S1444" s="10">
        <v>3.52</v>
      </c>
      <c r="T1444" s="10">
        <v>5.68</v>
      </c>
      <c r="U1444" s="10">
        <v>2.16</v>
      </c>
      <c r="V1444">
        <v>32</v>
      </c>
      <c r="W1444" s="5">
        <v>112.64</v>
      </c>
      <c r="X1444" s="3">
        <v>0.1</v>
      </c>
      <c r="Y1444" s="5">
        <v>11.26</v>
      </c>
      <c r="Z1444" s="5">
        <v>101.38</v>
      </c>
      <c r="AA1444" s="5">
        <v>1.39</v>
      </c>
      <c r="AB1444" s="5">
        <v>102.77</v>
      </c>
    </row>
    <row r="1445" spans="1:28">
      <c r="A1445" t="s">
        <v>3065</v>
      </c>
      <c r="B1445" s="1">
        <v>43999</v>
      </c>
      <c r="C1445" s="6">
        <f t="shared" si="66"/>
        <v>2020</v>
      </c>
      <c r="D1445" s="9" t="str">
        <f t="shared" si="67"/>
        <v>Q2</v>
      </c>
      <c r="E1445" s="7">
        <f t="shared" si="68"/>
        <v>6</v>
      </c>
      <c r="F1445" t="s">
        <v>3066</v>
      </c>
      <c r="G1445" t="s">
        <v>751</v>
      </c>
      <c r="H1445" t="s">
        <v>39</v>
      </c>
      <c r="I1445" t="s">
        <v>39</v>
      </c>
      <c r="J1445" t="s">
        <v>107</v>
      </c>
      <c r="K1445" t="s">
        <v>150</v>
      </c>
      <c r="L1445" t="s">
        <v>31</v>
      </c>
      <c r="M1445" t="s">
        <v>277</v>
      </c>
      <c r="N1445" t="s">
        <v>33</v>
      </c>
      <c r="O1445" t="s">
        <v>41</v>
      </c>
      <c r="P1445" t="s">
        <v>35</v>
      </c>
      <c r="Q1445" s="1">
        <v>44041</v>
      </c>
      <c r="R1445" s="6">
        <f>Data_Table[[#This Row],[Shipping Date]]-Data_Table[[#This Row],[Order Date]]</f>
        <v>42</v>
      </c>
      <c r="S1445" s="10">
        <v>1.18</v>
      </c>
      <c r="T1445" s="10">
        <v>1.88</v>
      </c>
      <c r="U1445" s="10">
        <v>0.7</v>
      </c>
      <c r="V1445">
        <v>19</v>
      </c>
      <c r="W1445" s="5">
        <v>22.42</v>
      </c>
      <c r="X1445" s="3">
        <v>7.0000000000000007E-2</v>
      </c>
      <c r="Y1445" s="5">
        <v>1.57</v>
      </c>
      <c r="Z1445" s="5">
        <v>20.85</v>
      </c>
      <c r="AA1445" s="5">
        <v>1.49</v>
      </c>
      <c r="AB1445" s="5">
        <v>22.34</v>
      </c>
    </row>
    <row r="1446" spans="1:28">
      <c r="A1446" t="s">
        <v>3067</v>
      </c>
      <c r="B1446" s="1">
        <v>44000</v>
      </c>
      <c r="C1446" s="6">
        <f t="shared" si="66"/>
        <v>2020</v>
      </c>
      <c r="D1446" s="9" t="str">
        <f t="shared" si="67"/>
        <v>Q2</v>
      </c>
      <c r="E1446" s="7">
        <f t="shared" si="68"/>
        <v>6</v>
      </c>
      <c r="F1446" t="s">
        <v>3068</v>
      </c>
      <c r="G1446" t="s">
        <v>754</v>
      </c>
      <c r="H1446" t="s">
        <v>45</v>
      </c>
      <c r="I1446" t="s">
        <v>45</v>
      </c>
      <c r="J1446" t="s">
        <v>29</v>
      </c>
      <c r="K1446" t="s">
        <v>47</v>
      </c>
      <c r="L1446" t="s">
        <v>176</v>
      </c>
      <c r="M1446" t="s">
        <v>281</v>
      </c>
      <c r="N1446" t="s">
        <v>50</v>
      </c>
      <c r="O1446" t="s">
        <v>58</v>
      </c>
      <c r="P1446" t="s">
        <v>35</v>
      </c>
      <c r="Q1446" s="1">
        <v>44044</v>
      </c>
      <c r="R1446" s="6">
        <f>Data_Table[[#This Row],[Shipping Date]]-Data_Table[[#This Row],[Order Date]]</f>
        <v>44</v>
      </c>
      <c r="S1446" s="10">
        <v>2.41</v>
      </c>
      <c r="T1446" s="10">
        <v>3.71</v>
      </c>
      <c r="U1446" s="10">
        <v>1.3</v>
      </c>
      <c r="V1446">
        <v>39</v>
      </c>
      <c r="W1446" s="5">
        <v>93.99</v>
      </c>
      <c r="X1446" s="3">
        <v>0.06</v>
      </c>
      <c r="Y1446" s="5">
        <v>5.64</v>
      </c>
      <c r="Z1446" s="5">
        <v>88.35</v>
      </c>
      <c r="AA1446" s="5">
        <v>1.93</v>
      </c>
      <c r="AB1446" s="5">
        <v>90.28</v>
      </c>
    </row>
    <row r="1447" spans="1:28">
      <c r="A1447" t="s">
        <v>3069</v>
      </c>
      <c r="B1447" s="1">
        <v>44000</v>
      </c>
      <c r="C1447" s="6">
        <f t="shared" si="66"/>
        <v>2020</v>
      </c>
      <c r="D1447" s="9" t="str">
        <f t="shared" si="67"/>
        <v>Q2</v>
      </c>
      <c r="E1447" s="7">
        <f t="shared" si="68"/>
        <v>6</v>
      </c>
      <c r="F1447" t="s">
        <v>3070</v>
      </c>
      <c r="G1447" t="s">
        <v>757</v>
      </c>
      <c r="H1447" t="s">
        <v>27</v>
      </c>
      <c r="I1447" t="s">
        <v>28</v>
      </c>
      <c r="J1447" t="s">
        <v>46</v>
      </c>
      <c r="K1447" t="s">
        <v>433</v>
      </c>
      <c r="L1447" t="s">
        <v>73</v>
      </c>
      <c r="M1447" t="s">
        <v>285</v>
      </c>
      <c r="N1447" t="s">
        <v>57</v>
      </c>
      <c r="O1447" t="s">
        <v>58</v>
      </c>
      <c r="P1447" t="s">
        <v>35</v>
      </c>
      <c r="Q1447" s="1">
        <v>44038</v>
      </c>
      <c r="R1447" s="6">
        <f>Data_Table[[#This Row],[Shipping Date]]-Data_Table[[#This Row],[Order Date]]</f>
        <v>38</v>
      </c>
      <c r="S1447" s="10">
        <v>1.88</v>
      </c>
      <c r="T1447" s="10">
        <v>3.14</v>
      </c>
      <c r="U1447" s="10">
        <v>1.26</v>
      </c>
      <c r="V1447">
        <v>32</v>
      </c>
      <c r="W1447" s="5">
        <v>60.16</v>
      </c>
      <c r="X1447" s="3">
        <v>0.03</v>
      </c>
      <c r="Y1447" s="5">
        <v>1.8</v>
      </c>
      <c r="Z1447" s="5">
        <v>58.36</v>
      </c>
      <c r="AA1447" s="5">
        <v>1.1399999999999999</v>
      </c>
      <c r="AB1447" s="5">
        <v>59.5</v>
      </c>
    </row>
    <row r="1448" spans="1:28">
      <c r="A1448" t="s">
        <v>3071</v>
      </c>
      <c r="B1448" s="1">
        <v>44001</v>
      </c>
      <c r="C1448" s="6">
        <f t="shared" si="66"/>
        <v>2020</v>
      </c>
      <c r="D1448" s="9" t="str">
        <f t="shared" si="67"/>
        <v>Q2</v>
      </c>
      <c r="E1448" s="7">
        <f t="shared" si="68"/>
        <v>6</v>
      </c>
      <c r="F1448" t="s">
        <v>3072</v>
      </c>
      <c r="G1448" t="s">
        <v>760</v>
      </c>
      <c r="H1448" t="s">
        <v>27</v>
      </c>
      <c r="I1448" t="s">
        <v>28</v>
      </c>
      <c r="J1448" t="s">
        <v>72</v>
      </c>
      <c r="K1448" t="s">
        <v>62</v>
      </c>
      <c r="L1448" t="s">
        <v>31</v>
      </c>
      <c r="M1448" t="s">
        <v>289</v>
      </c>
      <c r="N1448" t="s">
        <v>33</v>
      </c>
      <c r="O1448" t="s">
        <v>51</v>
      </c>
      <c r="P1448" t="s">
        <v>35</v>
      </c>
      <c r="Q1448" s="1">
        <v>44024</v>
      </c>
      <c r="R1448" s="6">
        <f>Data_Table[[#This Row],[Shipping Date]]-Data_Table[[#This Row],[Order Date]]</f>
        <v>23</v>
      </c>
      <c r="S1448" s="10">
        <v>21.56</v>
      </c>
      <c r="T1448" s="10">
        <v>36.549999999999997</v>
      </c>
      <c r="U1448" s="10">
        <v>14.99</v>
      </c>
      <c r="V1448">
        <v>48</v>
      </c>
      <c r="W1448" s="5">
        <v>1034.8800000000001</v>
      </c>
      <c r="X1448" s="3">
        <v>7.0000000000000007E-2</v>
      </c>
      <c r="Y1448" s="5">
        <v>72.44</v>
      </c>
      <c r="Z1448" s="5">
        <v>962.44</v>
      </c>
      <c r="AA1448" s="5">
        <v>13.89</v>
      </c>
      <c r="AB1448" s="5">
        <v>976.33</v>
      </c>
    </row>
    <row r="1449" spans="1:28">
      <c r="A1449" t="s">
        <v>3073</v>
      </c>
      <c r="B1449" s="1">
        <v>44001</v>
      </c>
      <c r="C1449" s="6">
        <f t="shared" si="66"/>
        <v>2020</v>
      </c>
      <c r="D1449" s="9" t="str">
        <f t="shared" si="67"/>
        <v>Q2</v>
      </c>
      <c r="E1449" s="7">
        <f t="shared" si="68"/>
        <v>6</v>
      </c>
      <c r="F1449" t="s">
        <v>3074</v>
      </c>
      <c r="G1449" t="s">
        <v>763</v>
      </c>
      <c r="H1449" t="s">
        <v>39</v>
      </c>
      <c r="I1449" t="s">
        <v>39</v>
      </c>
      <c r="J1449" t="s">
        <v>72</v>
      </c>
      <c r="K1449" t="s">
        <v>66</v>
      </c>
      <c r="L1449" t="s">
        <v>31</v>
      </c>
      <c r="M1449" t="s">
        <v>293</v>
      </c>
      <c r="N1449" t="s">
        <v>33</v>
      </c>
      <c r="O1449" t="s">
        <v>58</v>
      </c>
      <c r="P1449" t="s">
        <v>35</v>
      </c>
      <c r="Q1449" s="1">
        <v>44031</v>
      </c>
      <c r="R1449" s="6">
        <f>Data_Table[[#This Row],[Shipping Date]]-Data_Table[[#This Row],[Order Date]]</f>
        <v>30</v>
      </c>
      <c r="S1449" s="10">
        <v>20.18</v>
      </c>
      <c r="T1449" s="10">
        <v>35.409999999999997</v>
      </c>
      <c r="U1449" s="10">
        <v>15.23</v>
      </c>
      <c r="V1449">
        <v>21</v>
      </c>
      <c r="W1449" s="5">
        <v>423.78</v>
      </c>
      <c r="X1449" s="3">
        <v>0.01</v>
      </c>
      <c r="Y1449" s="5">
        <v>4.24</v>
      </c>
      <c r="Z1449" s="5">
        <v>419.54</v>
      </c>
      <c r="AA1449" s="5">
        <v>1.99</v>
      </c>
      <c r="AB1449" s="5">
        <v>421.53</v>
      </c>
    </row>
    <row r="1450" spans="1:28">
      <c r="A1450" t="s">
        <v>3075</v>
      </c>
      <c r="B1450" s="1">
        <v>44001</v>
      </c>
      <c r="C1450" s="6">
        <f t="shared" si="66"/>
        <v>2020</v>
      </c>
      <c r="D1450" s="9" t="str">
        <f t="shared" si="67"/>
        <v>Q2</v>
      </c>
      <c r="E1450" s="7">
        <f t="shared" si="68"/>
        <v>6</v>
      </c>
      <c r="F1450" t="s">
        <v>3076</v>
      </c>
      <c r="G1450" t="s">
        <v>766</v>
      </c>
      <c r="H1450" t="s">
        <v>45</v>
      </c>
      <c r="I1450" t="s">
        <v>45</v>
      </c>
      <c r="J1450" t="s">
        <v>107</v>
      </c>
      <c r="K1450" t="s">
        <v>150</v>
      </c>
      <c r="L1450" t="s">
        <v>176</v>
      </c>
      <c r="M1450" t="s">
        <v>297</v>
      </c>
      <c r="N1450" t="s">
        <v>50</v>
      </c>
      <c r="O1450" t="s">
        <v>34</v>
      </c>
      <c r="P1450" t="s">
        <v>35</v>
      </c>
      <c r="Q1450" s="1">
        <v>44056</v>
      </c>
      <c r="R1450" s="6">
        <f>Data_Table[[#This Row],[Shipping Date]]-Data_Table[[#This Row],[Order Date]]</f>
        <v>55</v>
      </c>
      <c r="S1450" s="10">
        <v>99.39</v>
      </c>
      <c r="T1450" s="10">
        <v>162.93</v>
      </c>
      <c r="U1450" s="10">
        <v>63.54</v>
      </c>
      <c r="V1450">
        <v>16</v>
      </c>
      <c r="W1450" s="5">
        <v>1590.24</v>
      </c>
      <c r="X1450" s="3">
        <v>0.1</v>
      </c>
      <c r="Y1450" s="5">
        <v>159.02000000000001</v>
      </c>
      <c r="Z1450" s="5">
        <v>1431.22</v>
      </c>
      <c r="AA1450" s="5">
        <v>19.989999999999998</v>
      </c>
      <c r="AB1450" s="5">
        <v>1451.21</v>
      </c>
    </row>
    <row r="1451" spans="1:28">
      <c r="A1451" t="s">
        <v>3077</v>
      </c>
      <c r="B1451" s="1">
        <v>44004</v>
      </c>
      <c r="C1451" s="6">
        <f t="shared" si="66"/>
        <v>2020</v>
      </c>
      <c r="D1451" s="9" t="str">
        <f t="shared" si="67"/>
        <v>Q2</v>
      </c>
      <c r="E1451" s="7">
        <f t="shared" si="68"/>
        <v>6</v>
      </c>
      <c r="F1451" t="s">
        <v>2294</v>
      </c>
      <c r="G1451" t="s">
        <v>769</v>
      </c>
      <c r="H1451" t="s">
        <v>27</v>
      </c>
      <c r="I1451" t="s">
        <v>28</v>
      </c>
      <c r="J1451" t="s">
        <v>29</v>
      </c>
      <c r="K1451" t="s">
        <v>525</v>
      </c>
      <c r="L1451" t="s">
        <v>31</v>
      </c>
      <c r="M1451" t="s">
        <v>301</v>
      </c>
      <c r="N1451" t="s">
        <v>33</v>
      </c>
      <c r="O1451" t="s">
        <v>34</v>
      </c>
      <c r="P1451" t="s">
        <v>52</v>
      </c>
      <c r="Q1451" s="1">
        <v>44056</v>
      </c>
      <c r="R1451" s="6">
        <f>Data_Table[[#This Row],[Shipping Date]]-Data_Table[[#This Row],[Order Date]]</f>
        <v>52</v>
      </c>
      <c r="S1451" s="10">
        <v>56.16</v>
      </c>
      <c r="T1451" s="10">
        <v>136.97999999999999</v>
      </c>
      <c r="U1451" s="10">
        <v>80.819999999999993</v>
      </c>
      <c r="V1451">
        <v>17</v>
      </c>
      <c r="W1451" s="5">
        <v>954.72</v>
      </c>
      <c r="X1451" s="3">
        <v>0</v>
      </c>
      <c r="Y1451" s="5">
        <v>0</v>
      </c>
      <c r="Z1451" s="5">
        <v>954.72</v>
      </c>
      <c r="AA1451" s="5">
        <v>24.49</v>
      </c>
      <c r="AB1451" s="5">
        <v>979.21</v>
      </c>
    </row>
    <row r="1452" spans="1:28">
      <c r="A1452" t="s">
        <v>3078</v>
      </c>
      <c r="B1452" s="1">
        <v>44004</v>
      </c>
      <c r="C1452" s="6">
        <f t="shared" si="66"/>
        <v>2020</v>
      </c>
      <c r="D1452" s="9" t="str">
        <f t="shared" si="67"/>
        <v>Q2</v>
      </c>
      <c r="E1452" s="7">
        <f t="shared" si="68"/>
        <v>6</v>
      </c>
      <c r="F1452" t="s">
        <v>3079</v>
      </c>
      <c r="G1452" t="s">
        <v>772</v>
      </c>
      <c r="H1452" t="s">
        <v>39</v>
      </c>
      <c r="I1452" t="s">
        <v>39</v>
      </c>
      <c r="J1452" t="s">
        <v>72</v>
      </c>
      <c r="K1452" t="s">
        <v>525</v>
      </c>
      <c r="L1452" t="s">
        <v>31</v>
      </c>
      <c r="M1452" t="s">
        <v>305</v>
      </c>
      <c r="N1452" t="s">
        <v>33</v>
      </c>
      <c r="O1452" t="s">
        <v>34</v>
      </c>
      <c r="P1452" t="s">
        <v>52</v>
      </c>
      <c r="Q1452" s="1">
        <v>44038</v>
      </c>
      <c r="R1452" s="6">
        <f>Data_Table[[#This Row],[Shipping Date]]-Data_Table[[#This Row],[Order Date]]</f>
        <v>34</v>
      </c>
      <c r="S1452" s="10">
        <v>3.14</v>
      </c>
      <c r="T1452" s="10">
        <v>4.91</v>
      </c>
      <c r="U1452" s="10">
        <v>1.77</v>
      </c>
      <c r="V1452">
        <v>24</v>
      </c>
      <c r="W1452" s="5">
        <v>75.36</v>
      </c>
      <c r="X1452" s="3">
        <v>0.01</v>
      </c>
      <c r="Y1452" s="5">
        <v>0.75</v>
      </c>
      <c r="Z1452" s="5">
        <v>74.61</v>
      </c>
      <c r="AA1452" s="5">
        <v>0.5</v>
      </c>
      <c r="AB1452" s="5">
        <v>75.11</v>
      </c>
    </row>
    <row r="1453" spans="1:28">
      <c r="A1453" t="s">
        <v>3080</v>
      </c>
      <c r="B1453" s="1">
        <v>44005</v>
      </c>
      <c r="C1453" s="6">
        <f t="shared" si="66"/>
        <v>2020</v>
      </c>
      <c r="D1453" s="9" t="str">
        <f t="shared" si="67"/>
        <v>Q2</v>
      </c>
      <c r="E1453" s="7">
        <f t="shared" si="68"/>
        <v>6</v>
      </c>
      <c r="F1453" t="s">
        <v>3081</v>
      </c>
      <c r="G1453" t="s">
        <v>775</v>
      </c>
      <c r="H1453" t="s">
        <v>45</v>
      </c>
      <c r="I1453" t="s">
        <v>45</v>
      </c>
      <c r="J1453" t="s">
        <v>107</v>
      </c>
      <c r="K1453" t="s">
        <v>47</v>
      </c>
      <c r="L1453" t="s">
        <v>31</v>
      </c>
      <c r="M1453" t="s">
        <v>309</v>
      </c>
      <c r="N1453" t="s">
        <v>50</v>
      </c>
      <c r="O1453" t="s">
        <v>34</v>
      </c>
      <c r="P1453" t="s">
        <v>35</v>
      </c>
      <c r="Q1453" s="1">
        <v>44020</v>
      </c>
      <c r="R1453" s="6">
        <f>Data_Table[[#This Row],[Shipping Date]]-Data_Table[[#This Row],[Order Date]]</f>
        <v>15</v>
      </c>
      <c r="S1453" s="10">
        <v>1.84</v>
      </c>
      <c r="T1453" s="10">
        <v>2.88</v>
      </c>
      <c r="U1453" s="10">
        <v>1.04</v>
      </c>
      <c r="V1453">
        <v>8</v>
      </c>
      <c r="W1453" s="5">
        <v>14.72</v>
      </c>
      <c r="X1453" s="3">
        <v>7.0000000000000007E-2</v>
      </c>
      <c r="Y1453" s="5">
        <v>1.03</v>
      </c>
      <c r="Z1453" s="5">
        <v>13.69</v>
      </c>
      <c r="AA1453" s="5">
        <v>0.99</v>
      </c>
      <c r="AB1453" s="5">
        <v>14.68</v>
      </c>
    </row>
    <row r="1454" spans="1:28">
      <c r="A1454" t="s">
        <v>3082</v>
      </c>
      <c r="B1454" s="1">
        <v>44007</v>
      </c>
      <c r="C1454" s="6">
        <f t="shared" si="66"/>
        <v>2020</v>
      </c>
      <c r="D1454" s="9" t="str">
        <f t="shared" si="67"/>
        <v>Q2</v>
      </c>
      <c r="E1454" s="7">
        <f t="shared" si="68"/>
        <v>6</v>
      </c>
      <c r="F1454" t="s">
        <v>3083</v>
      </c>
      <c r="G1454" t="s">
        <v>778</v>
      </c>
      <c r="H1454" t="s">
        <v>27</v>
      </c>
      <c r="I1454" t="s">
        <v>28</v>
      </c>
      <c r="J1454" t="s">
        <v>46</v>
      </c>
      <c r="K1454" t="s">
        <v>66</v>
      </c>
      <c r="L1454" t="s">
        <v>31</v>
      </c>
      <c r="M1454" t="s">
        <v>313</v>
      </c>
      <c r="N1454" t="s">
        <v>57</v>
      </c>
      <c r="O1454" t="s">
        <v>41</v>
      </c>
      <c r="P1454" t="s">
        <v>35</v>
      </c>
      <c r="Q1454" s="1">
        <v>44041</v>
      </c>
      <c r="R1454" s="6">
        <f>Data_Table[[#This Row],[Shipping Date]]-Data_Table[[#This Row],[Order Date]]</f>
        <v>34</v>
      </c>
      <c r="S1454" s="10">
        <v>16.8</v>
      </c>
      <c r="T1454" s="10">
        <v>40.97</v>
      </c>
      <c r="U1454" s="10">
        <v>24.17</v>
      </c>
      <c r="V1454">
        <v>47</v>
      </c>
      <c r="W1454" s="5">
        <v>789.6</v>
      </c>
      <c r="X1454" s="3">
        <v>0.06</v>
      </c>
      <c r="Y1454" s="5">
        <v>47.38</v>
      </c>
      <c r="Z1454" s="5">
        <v>742.22</v>
      </c>
      <c r="AA1454" s="5">
        <v>8.99</v>
      </c>
      <c r="AB1454" s="5">
        <v>751.21</v>
      </c>
    </row>
    <row r="1455" spans="1:28">
      <c r="A1455" t="s">
        <v>3084</v>
      </c>
      <c r="B1455" s="1">
        <v>44009</v>
      </c>
      <c r="C1455" s="6">
        <f t="shared" si="66"/>
        <v>2020</v>
      </c>
      <c r="D1455" s="9" t="str">
        <f t="shared" si="67"/>
        <v>Q2</v>
      </c>
      <c r="E1455" s="7">
        <f t="shared" si="68"/>
        <v>6</v>
      </c>
      <c r="F1455" t="s">
        <v>3085</v>
      </c>
      <c r="G1455" t="s">
        <v>781</v>
      </c>
      <c r="H1455" t="s">
        <v>39</v>
      </c>
      <c r="I1455" t="s">
        <v>39</v>
      </c>
      <c r="J1455" t="s">
        <v>46</v>
      </c>
      <c r="K1455" t="s">
        <v>62</v>
      </c>
      <c r="L1455" t="s">
        <v>176</v>
      </c>
      <c r="M1455" t="s">
        <v>317</v>
      </c>
      <c r="N1455" t="s">
        <v>50</v>
      </c>
      <c r="O1455" t="s">
        <v>51</v>
      </c>
      <c r="P1455" t="s">
        <v>35</v>
      </c>
      <c r="Q1455" s="1">
        <v>44059</v>
      </c>
      <c r="R1455" s="6">
        <f>Data_Table[[#This Row],[Shipping Date]]-Data_Table[[#This Row],[Order Date]]</f>
        <v>50</v>
      </c>
      <c r="S1455" s="10">
        <v>1.46</v>
      </c>
      <c r="T1455" s="10">
        <v>3.57</v>
      </c>
      <c r="U1455" s="10">
        <v>2.11</v>
      </c>
      <c r="V1455">
        <v>46</v>
      </c>
      <c r="W1455" s="5">
        <v>67.16</v>
      </c>
      <c r="X1455" s="3">
        <v>0.01</v>
      </c>
      <c r="Y1455" s="5">
        <v>0.67</v>
      </c>
      <c r="Z1455" s="5">
        <v>66.489999999999995</v>
      </c>
      <c r="AA1455" s="5">
        <v>4.17</v>
      </c>
      <c r="AB1455" s="5">
        <v>70.66</v>
      </c>
    </row>
    <row r="1456" spans="1:28">
      <c r="A1456" t="s">
        <v>3086</v>
      </c>
      <c r="B1456" s="1">
        <v>44011</v>
      </c>
      <c r="C1456" s="6">
        <f t="shared" si="66"/>
        <v>2020</v>
      </c>
      <c r="D1456" s="9" t="str">
        <f t="shared" si="67"/>
        <v>Q2</v>
      </c>
      <c r="E1456" s="7">
        <f t="shared" si="68"/>
        <v>6</v>
      </c>
      <c r="F1456" t="s">
        <v>3087</v>
      </c>
      <c r="G1456" t="s">
        <v>784</v>
      </c>
      <c r="H1456" t="s">
        <v>45</v>
      </c>
      <c r="I1456" t="s">
        <v>45</v>
      </c>
      <c r="J1456" t="s">
        <v>29</v>
      </c>
      <c r="K1456" t="s">
        <v>47</v>
      </c>
      <c r="L1456" t="s">
        <v>31</v>
      </c>
      <c r="M1456" t="s">
        <v>321</v>
      </c>
      <c r="N1456" t="s">
        <v>57</v>
      </c>
      <c r="O1456" t="s">
        <v>58</v>
      </c>
      <c r="P1456" t="s">
        <v>35</v>
      </c>
      <c r="Q1456" s="1">
        <v>44027</v>
      </c>
      <c r="R1456" s="6">
        <f>Data_Table[[#This Row],[Shipping Date]]-Data_Table[[#This Row],[Order Date]]</f>
        <v>16</v>
      </c>
      <c r="S1456" s="10">
        <v>1.59</v>
      </c>
      <c r="T1456" s="10">
        <v>2.61</v>
      </c>
      <c r="U1456" s="10">
        <v>1.02</v>
      </c>
      <c r="V1456">
        <v>44</v>
      </c>
      <c r="W1456" s="5">
        <v>69.959999999999994</v>
      </c>
      <c r="X1456" s="3">
        <v>0.09</v>
      </c>
      <c r="Y1456" s="5">
        <v>6.3</v>
      </c>
      <c r="Z1456" s="5">
        <v>63.66</v>
      </c>
      <c r="AA1456" s="5">
        <v>0.5</v>
      </c>
      <c r="AB1456" s="5">
        <v>64.16</v>
      </c>
    </row>
    <row r="1457" spans="1:28">
      <c r="A1457" t="s">
        <v>3088</v>
      </c>
      <c r="B1457" s="1">
        <v>44011</v>
      </c>
      <c r="C1457" s="6">
        <f t="shared" si="66"/>
        <v>2020</v>
      </c>
      <c r="D1457" s="9" t="str">
        <f t="shared" si="67"/>
        <v>Q2</v>
      </c>
      <c r="E1457" s="7">
        <f t="shared" si="68"/>
        <v>6</v>
      </c>
      <c r="F1457" t="s">
        <v>3089</v>
      </c>
      <c r="G1457" t="s">
        <v>787</v>
      </c>
      <c r="H1457" t="s">
        <v>39</v>
      </c>
      <c r="I1457" t="s">
        <v>39</v>
      </c>
      <c r="J1457" t="s">
        <v>29</v>
      </c>
      <c r="K1457" t="s">
        <v>90</v>
      </c>
      <c r="L1457" t="s">
        <v>31</v>
      </c>
      <c r="M1457" t="s">
        <v>324</v>
      </c>
      <c r="N1457" t="s">
        <v>33</v>
      </c>
      <c r="O1457" t="s">
        <v>51</v>
      </c>
      <c r="P1457" t="s">
        <v>35</v>
      </c>
      <c r="Q1457" s="1">
        <v>44053</v>
      </c>
      <c r="R1457" s="6">
        <f>Data_Table[[#This Row],[Shipping Date]]-Data_Table[[#This Row],[Order Date]]</f>
        <v>42</v>
      </c>
      <c r="S1457" s="10">
        <v>14.7</v>
      </c>
      <c r="T1457" s="10">
        <v>29.99</v>
      </c>
      <c r="U1457" s="10">
        <v>15.29</v>
      </c>
      <c r="V1457">
        <v>20</v>
      </c>
      <c r="W1457" s="5">
        <v>294</v>
      </c>
      <c r="X1457" s="3">
        <v>0</v>
      </c>
      <c r="Y1457" s="5">
        <v>0</v>
      </c>
      <c r="Z1457" s="5">
        <v>294</v>
      </c>
      <c r="AA1457" s="5">
        <v>5.5</v>
      </c>
      <c r="AB1457" s="5">
        <v>299.5</v>
      </c>
    </row>
    <row r="1458" spans="1:28">
      <c r="A1458" t="s">
        <v>3090</v>
      </c>
      <c r="B1458" s="1">
        <v>44012</v>
      </c>
      <c r="C1458" s="6">
        <f t="shared" si="66"/>
        <v>2020</v>
      </c>
      <c r="D1458" s="9" t="str">
        <f t="shared" si="67"/>
        <v>Q2</v>
      </c>
      <c r="E1458" s="7">
        <f t="shared" si="68"/>
        <v>6</v>
      </c>
      <c r="F1458" t="s">
        <v>3091</v>
      </c>
      <c r="G1458" t="s">
        <v>790</v>
      </c>
      <c r="H1458" t="s">
        <v>39</v>
      </c>
      <c r="I1458" t="s">
        <v>39</v>
      </c>
      <c r="J1458" t="s">
        <v>29</v>
      </c>
      <c r="K1458" t="s">
        <v>525</v>
      </c>
      <c r="L1458" t="s">
        <v>31</v>
      </c>
      <c r="M1458" t="s">
        <v>328</v>
      </c>
      <c r="N1458" t="s">
        <v>57</v>
      </c>
      <c r="O1458" t="s">
        <v>34</v>
      </c>
      <c r="P1458" t="s">
        <v>35</v>
      </c>
      <c r="Q1458" s="1">
        <v>44047</v>
      </c>
      <c r="R1458" s="6">
        <f>Data_Table[[#This Row],[Shipping Date]]-Data_Table[[#This Row],[Order Date]]</f>
        <v>35</v>
      </c>
      <c r="S1458" s="10">
        <v>8.92</v>
      </c>
      <c r="T1458" s="10">
        <v>29.74</v>
      </c>
      <c r="U1458" s="10">
        <v>20.82</v>
      </c>
      <c r="V1458">
        <v>4</v>
      </c>
      <c r="W1458" s="5">
        <v>35.68</v>
      </c>
      <c r="X1458" s="3">
        <v>0.05</v>
      </c>
      <c r="Y1458" s="5">
        <v>1.78</v>
      </c>
      <c r="Z1458" s="5">
        <v>33.9</v>
      </c>
      <c r="AA1458" s="5">
        <v>6.64</v>
      </c>
      <c r="AB1458" s="5">
        <v>40.54</v>
      </c>
    </row>
    <row r="1459" spans="1:28">
      <c r="A1459" t="s">
        <v>3092</v>
      </c>
      <c r="B1459" s="1">
        <v>44016</v>
      </c>
      <c r="C1459" s="6">
        <f t="shared" si="66"/>
        <v>2020</v>
      </c>
      <c r="D1459" s="9" t="str">
        <f t="shared" si="67"/>
        <v>Q3</v>
      </c>
      <c r="E1459" s="7">
        <f t="shared" si="68"/>
        <v>7</v>
      </c>
      <c r="F1459" t="s">
        <v>3093</v>
      </c>
      <c r="G1459" t="s">
        <v>793</v>
      </c>
      <c r="H1459" t="s">
        <v>45</v>
      </c>
      <c r="I1459" t="s">
        <v>45</v>
      </c>
      <c r="J1459" t="s">
        <v>72</v>
      </c>
      <c r="K1459" t="s">
        <v>62</v>
      </c>
      <c r="L1459" t="s">
        <v>176</v>
      </c>
      <c r="M1459" t="s">
        <v>332</v>
      </c>
      <c r="N1459" t="s">
        <v>33</v>
      </c>
      <c r="O1459" t="s">
        <v>41</v>
      </c>
      <c r="P1459" t="s">
        <v>35</v>
      </c>
      <c r="Q1459" s="1">
        <v>44071</v>
      </c>
      <c r="R1459" s="6">
        <f>Data_Table[[#This Row],[Shipping Date]]-Data_Table[[#This Row],[Order Date]]</f>
        <v>55</v>
      </c>
      <c r="S1459" s="10">
        <v>3.32</v>
      </c>
      <c r="T1459" s="10">
        <v>5.18</v>
      </c>
      <c r="U1459" s="10">
        <v>1.86</v>
      </c>
      <c r="V1459">
        <v>43</v>
      </c>
      <c r="W1459" s="5">
        <v>142.76</v>
      </c>
      <c r="X1459" s="3">
        <v>0.03</v>
      </c>
      <c r="Y1459" s="5">
        <v>4.28</v>
      </c>
      <c r="Z1459" s="5">
        <v>138.47999999999999</v>
      </c>
      <c r="AA1459" s="5">
        <v>2.04</v>
      </c>
      <c r="AB1459" s="5">
        <v>140.52000000000001</v>
      </c>
    </row>
    <row r="1460" spans="1:28">
      <c r="A1460" t="s">
        <v>3094</v>
      </c>
      <c r="B1460" s="1">
        <v>44017</v>
      </c>
      <c r="C1460" s="6">
        <f t="shared" si="66"/>
        <v>2020</v>
      </c>
      <c r="D1460" s="9" t="str">
        <f t="shared" si="67"/>
        <v>Q3</v>
      </c>
      <c r="E1460" s="7">
        <f t="shared" si="68"/>
        <v>7</v>
      </c>
      <c r="F1460" t="s">
        <v>3095</v>
      </c>
      <c r="G1460" t="s">
        <v>796</v>
      </c>
      <c r="H1460" t="s">
        <v>27</v>
      </c>
      <c r="I1460" t="s">
        <v>28</v>
      </c>
      <c r="J1460" t="s">
        <v>72</v>
      </c>
      <c r="K1460" t="s">
        <v>416</v>
      </c>
      <c r="L1460" t="s">
        <v>73</v>
      </c>
      <c r="M1460" t="s">
        <v>336</v>
      </c>
      <c r="N1460" t="s">
        <v>33</v>
      </c>
      <c r="O1460" t="s">
        <v>51</v>
      </c>
      <c r="P1460" t="s">
        <v>35</v>
      </c>
      <c r="Q1460" s="1">
        <v>44022</v>
      </c>
      <c r="R1460" s="6">
        <f>Data_Table[[#This Row],[Shipping Date]]-Data_Table[[#This Row],[Order Date]]</f>
        <v>5</v>
      </c>
      <c r="S1460" s="10">
        <v>1.84</v>
      </c>
      <c r="T1460" s="10">
        <v>2.88</v>
      </c>
      <c r="U1460" s="10">
        <v>1.04</v>
      </c>
      <c r="V1460">
        <v>47</v>
      </c>
      <c r="W1460" s="5">
        <v>86.48</v>
      </c>
      <c r="X1460" s="3">
        <v>0.03</v>
      </c>
      <c r="Y1460" s="5">
        <v>2.59</v>
      </c>
      <c r="Z1460" s="5">
        <v>83.89</v>
      </c>
      <c r="AA1460" s="5">
        <v>5.33</v>
      </c>
      <c r="AB1460" s="5">
        <v>89.22</v>
      </c>
    </row>
    <row r="1461" spans="1:28">
      <c r="A1461" t="s">
        <v>3096</v>
      </c>
      <c r="B1461" s="1">
        <v>44023</v>
      </c>
      <c r="C1461" s="6">
        <f t="shared" si="66"/>
        <v>2020</v>
      </c>
      <c r="D1461" s="9" t="str">
        <f t="shared" si="67"/>
        <v>Q3</v>
      </c>
      <c r="E1461" s="7">
        <f t="shared" si="68"/>
        <v>7</v>
      </c>
      <c r="F1461" t="s">
        <v>3097</v>
      </c>
      <c r="G1461" t="s">
        <v>799</v>
      </c>
      <c r="H1461" t="s">
        <v>27</v>
      </c>
      <c r="I1461" t="s">
        <v>28</v>
      </c>
      <c r="J1461" t="s">
        <v>72</v>
      </c>
      <c r="K1461" t="s">
        <v>90</v>
      </c>
      <c r="L1461" t="s">
        <v>176</v>
      </c>
      <c r="M1461" t="s">
        <v>340</v>
      </c>
      <c r="N1461" t="s">
        <v>33</v>
      </c>
      <c r="O1461" t="s">
        <v>58</v>
      </c>
      <c r="P1461" t="s">
        <v>35</v>
      </c>
      <c r="Q1461" s="1">
        <v>44034</v>
      </c>
      <c r="R1461" s="6">
        <f>Data_Table[[#This Row],[Shipping Date]]-Data_Table[[#This Row],[Order Date]]</f>
        <v>11</v>
      </c>
      <c r="S1461" s="10">
        <v>8.31</v>
      </c>
      <c r="T1461" s="10">
        <v>15.98</v>
      </c>
      <c r="U1461" s="10">
        <v>7.67</v>
      </c>
      <c r="V1461">
        <v>40</v>
      </c>
      <c r="W1461" s="5">
        <v>332.4</v>
      </c>
      <c r="X1461" s="3">
        <v>0.03</v>
      </c>
      <c r="Y1461" s="5">
        <v>9.9700000000000006</v>
      </c>
      <c r="Z1461" s="5">
        <v>322.43</v>
      </c>
      <c r="AA1461" s="5">
        <v>6.5</v>
      </c>
      <c r="AB1461" s="5">
        <v>328.93</v>
      </c>
    </row>
    <row r="1462" spans="1:28">
      <c r="A1462" t="s">
        <v>3098</v>
      </c>
      <c r="B1462" s="1">
        <v>44024</v>
      </c>
      <c r="C1462" s="6">
        <f t="shared" si="66"/>
        <v>2020</v>
      </c>
      <c r="D1462" s="9" t="str">
        <f t="shared" si="67"/>
        <v>Q3</v>
      </c>
      <c r="E1462" s="7">
        <f t="shared" si="68"/>
        <v>7</v>
      </c>
      <c r="F1462" t="s">
        <v>3099</v>
      </c>
      <c r="G1462" t="s">
        <v>802</v>
      </c>
      <c r="H1462" t="s">
        <v>39</v>
      </c>
      <c r="I1462" t="s">
        <v>39</v>
      </c>
      <c r="J1462" t="s">
        <v>72</v>
      </c>
      <c r="K1462" t="s">
        <v>66</v>
      </c>
      <c r="L1462" t="s">
        <v>31</v>
      </c>
      <c r="M1462" t="s">
        <v>344</v>
      </c>
      <c r="N1462" t="s">
        <v>50</v>
      </c>
      <c r="O1462" t="s">
        <v>34</v>
      </c>
      <c r="P1462" t="s">
        <v>35</v>
      </c>
      <c r="Q1462" s="1">
        <v>44073</v>
      </c>
      <c r="R1462" s="6">
        <f>Data_Table[[#This Row],[Shipping Date]]-Data_Table[[#This Row],[Order Date]]</f>
        <v>49</v>
      </c>
      <c r="S1462" s="10">
        <v>1.82</v>
      </c>
      <c r="T1462" s="10">
        <v>2.84</v>
      </c>
      <c r="U1462" s="10">
        <v>1.02</v>
      </c>
      <c r="V1462">
        <v>19</v>
      </c>
      <c r="W1462" s="5">
        <v>34.58</v>
      </c>
      <c r="X1462" s="3">
        <v>0</v>
      </c>
      <c r="Y1462" s="5">
        <v>0</v>
      </c>
      <c r="Z1462" s="5">
        <v>34.58</v>
      </c>
      <c r="AA1462" s="5">
        <v>5.44</v>
      </c>
      <c r="AB1462" s="5">
        <v>40.020000000000003</v>
      </c>
    </row>
    <row r="1463" spans="1:28">
      <c r="A1463" t="s">
        <v>3100</v>
      </c>
      <c r="B1463" s="1">
        <v>44027</v>
      </c>
      <c r="C1463" s="6">
        <f t="shared" si="66"/>
        <v>2020</v>
      </c>
      <c r="D1463" s="9" t="str">
        <f t="shared" si="67"/>
        <v>Q3</v>
      </c>
      <c r="E1463" s="7">
        <f t="shared" si="68"/>
        <v>7</v>
      </c>
      <c r="F1463" t="s">
        <v>3101</v>
      </c>
      <c r="G1463" t="s">
        <v>805</v>
      </c>
      <c r="H1463" t="s">
        <v>45</v>
      </c>
      <c r="I1463" t="s">
        <v>45</v>
      </c>
      <c r="J1463" t="s">
        <v>29</v>
      </c>
      <c r="K1463" t="s">
        <v>62</v>
      </c>
      <c r="L1463" t="s">
        <v>31</v>
      </c>
      <c r="M1463" t="s">
        <v>348</v>
      </c>
      <c r="N1463" t="s">
        <v>57</v>
      </c>
      <c r="O1463" t="s">
        <v>41</v>
      </c>
      <c r="P1463" t="s">
        <v>35</v>
      </c>
      <c r="Q1463" s="1">
        <v>44079</v>
      </c>
      <c r="R1463" s="6">
        <f>Data_Table[[#This Row],[Shipping Date]]-Data_Table[[#This Row],[Order Date]]</f>
        <v>52</v>
      </c>
      <c r="S1463" s="10">
        <v>1.87</v>
      </c>
      <c r="T1463" s="10">
        <v>8.1199999999999992</v>
      </c>
      <c r="U1463" s="10">
        <v>6.25</v>
      </c>
      <c r="V1463">
        <v>4</v>
      </c>
      <c r="W1463" s="5">
        <v>7.48</v>
      </c>
      <c r="X1463" s="3">
        <v>7.0000000000000007E-2</v>
      </c>
      <c r="Y1463" s="5">
        <v>0.52</v>
      </c>
      <c r="Z1463" s="5">
        <v>6.96</v>
      </c>
      <c r="AA1463" s="5">
        <v>2.83</v>
      </c>
      <c r="AB1463" s="5">
        <v>9.7899999999999991</v>
      </c>
    </row>
    <row r="1464" spans="1:28">
      <c r="A1464" t="s">
        <v>3102</v>
      </c>
      <c r="B1464" s="1">
        <v>44029</v>
      </c>
      <c r="C1464" s="6">
        <f t="shared" si="66"/>
        <v>2020</v>
      </c>
      <c r="D1464" s="9" t="str">
        <f t="shared" si="67"/>
        <v>Q3</v>
      </c>
      <c r="E1464" s="7">
        <f t="shared" si="68"/>
        <v>7</v>
      </c>
      <c r="F1464" t="s">
        <v>3103</v>
      </c>
      <c r="G1464" t="s">
        <v>808</v>
      </c>
      <c r="H1464" t="s">
        <v>27</v>
      </c>
      <c r="I1464" t="s">
        <v>28</v>
      </c>
      <c r="J1464" t="s">
        <v>46</v>
      </c>
      <c r="K1464" t="s">
        <v>47</v>
      </c>
      <c r="L1464" t="s">
        <v>176</v>
      </c>
      <c r="M1464" t="s">
        <v>352</v>
      </c>
      <c r="N1464" t="s">
        <v>50</v>
      </c>
      <c r="O1464" t="s">
        <v>34</v>
      </c>
      <c r="P1464" t="s">
        <v>35</v>
      </c>
      <c r="Q1464" s="1">
        <v>44034</v>
      </c>
      <c r="R1464" s="6">
        <f>Data_Table[[#This Row],[Shipping Date]]-Data_Table[[#This Row],[Order Date]]</f>
        <v>5</v>
      </c>
      <c r="S1464" s="10">
        <v>2.76</v>
      </c>
      <c r="T1464" s="10">
        <v>4.38</v>
      </c>
      <c r="U1464" s="10">
        <v>1.62</v>
      </c>
      <c r="V1464">
        <v>18</v>
      </c>
      <c r="W1464" s="5">
        <v>49.68</v>
      </c>
      <c r="X1464" s="3">
        <v>0.03</v>
      </c>
      <c r="Y1464" s="5">
        <v>1.49</v>
      </c>
      <c r="Z1464" s="5">
        <v>48.19</v>
      </c>
      <c r="AA1464" s="5">
        <v>6.21</v>
      </c>
      <c r="AB1464" s="5">
        <v>54.4</v>
      </c>
    </row>
    <row r="1465" spans="1:28">
      <c r="A1465" t="s">
        <v>3104</v>
      </c>
      <c r="B1465" s="1">
        <v>44030</v>
      </c>
      <c r="C1465" s="6">
        <f t="shared" si="66"/>
        <v>2020</v>
      </c>
      <c r="D1465" s="9" t="str">
        <f t="shared" si="67"/>
        <v>Q3</v>
      </c>
      <c r="E1465" s="7">
        <f t="shared" si="68"/>
        <v>7</v>
      </c>
      <c r="F1465" t="s">
        <v>3105</v>
      </c>
      <c r="G1465" t="s">
        <v>811</v>
      </c>
      <c r="H1465" t="s">
        <v>27</v>
      </c>
      <c r="I1465" t="s">
        <v>28</v>
      </c>
      <c r="J1465" t="s">
        <v>29</v>
      </c>
      <c r="K1465" t="s">
        <v>433</v>
      </c>
      <c r="L1465" t="s">
        <v>31</v>
      </c>
      <c r="M1465" t="s">
        <v>356</v>
      </c>
      <c r="N1465" t="s">
        <v>57</v>
      </c>
      <c r="O1465" t="s">
        <v>41</v>
      </c>
      <c r="P1465" t="s">
        <v>35</v>
      </c>
      <c r="Q1465" s="1">
        <v>44080</v>
      </c>
      <c r="R1465" s="6">
        <f>Data_Table[[#This Row],[Shipping Date]]-Data_Table[[#This Row],[Order Date]]</f>
        <v>50</v>
      </c>
      <c r="S1465" s="10">
        <v>1.84</v>
      </c>
      <c r="T1465" s="10">
        <v>2.88</v>
      </c>
      <c r="U1465" s="10">
        <v>1.04</v>
      </c>
      <c r="V1465">
        <v>10</v>
      </c>
      <c r="W1465" s="5">
        <v>18.399999999999999</v>
      </c>
      <c r="X1465" s="3">
        <v>0.01</v>
      </c>
      <c r="Y1465" s="5">
        <v>0.18</v>
      </c>
      <c r="Z1465" s="5">
        <v>18.22</v>
      </c>
      <c r="AA1465" s="5">
        <v>0.99</v>
      </c>
      <c r="AB1465" s="5">
        <v>19.21</v>
      </c>
    </row>
    <row r="1466" spans="1:28">
      <c r="A1466" t="s">
        <v>3106</v>
      </c>
      <c r="B1466" s="1">
        <v>44034</v>
      </c>
      <c r="C1466" s="6">
        <f t="shared" si="66"/>
        <v>2020</v>
      </c>
      <c r="D1466" s="9" t="str">
        <f t="shared" si="67"/>
        <v>Q3</v>
      </c>
      <c r="E1466" s="7">
        <f t="shared" si="68"/>
        <v>7</v>
      </c>
      <c r="F1466" t="s">
        <v>3107</v>
      </c>
      <c r="G1466" t="s">
        <v>814</v>
      </c>
      <c r="H1466" t="s">
        <v>39</v>
      </c>
      <c r="I1466" t="s">
        <v>39</v>
      </c>
      <c r="J1466" t="s">
        <v>72</v>
      </c>
      <c r="K1466" t="s">
        <v>433</v>
      </c>
      <c r="L1466" t="s">
        <v>48</v>
      </c>
      <c r="M1466" t="s">
        <v>360</v>
      </c>
      <c r="N1466" t="s">
        <v>33</v>
      </c>
      <c r="O1466" t="s">
        <v>51</v>
      </c>
      <c r="P1466" t="s">
        <v>35</v>
      </c>
      <c r="Q1466" s="1">
        <v>44036</v>
      </c>
      <c r="R1466" s="6">
        <f>Data_Table[[#This Row],[Shipping Date]]-Data_Table[[#This Row],[Order Date]]</f>
        <v>2</v>
      </c>
      <c r="S1466" s="10">
        <v>1.33</v>
      </c>
      <c r="T1466" s="10">
        <v>2.08</v>
      </c>
      <c r="U1466" s="10">
        <v>0.75</v>
      </c>
      <c r="V1466">
        <v>20</v>
      </c>
      <c r="W1466" s="5">
        <v>26.6</v>
      </c>
      <c r="X1466" s="3">
        <v>0.04</v>
      </c>
      <c r="Y1466" s="5">
        <v>1.06</v>
      </c>
      <c r="Z1466" s="5">
        <v>25.54</v>
      </c>
      <c r="AA1466" s="5">
        <v>1.49</v>
      </c>
      <c r="AB1466" s="5">
        <v>27.03</v>
      </c>
    </row>
    <row r="1467" spans="1:28">
      <c r="A1467" t="s">
        <v>3108</v>
      </c>
      <c r="B1467" s="1">
        <v>44036</v>
      </c>
      <c r="C1467" s="6">
        <f t="shared" si="66"/>
        <v>2020</v>
      </c>
      <c r="D1467" s="9" t="str">
        <f t="shared" si="67"/>
        <v>Q3</v>
      </c>
      <c r="E1467" s="7">
        <f t="shared" si="68"/>
        <v>7</v>
      </c>
      <c r="F1467" t="s">
        <v>3109</v>
      </c>
      <c r="G1467" t="s">
        <v>817</v>
      </c>
      <c r="H1467" t="s">
        <v>45</v>
      </c>
      <c r="I1467" t="s">
        <v>45</v>
      </c>
      <c r="J1467" t="s">
        <v>46</v>
      </c>
      <c r="K1467" t="s">
        <v>116</v>
      </c>
      <c r="L1467" t="s">
        <v>73</v>
      </c>
      <c r="M1467" t="s">
        <v>364</v>
      </c>
      <c r="N1467" t="s">
        <v>57</v>
      </c>
      <c r="O1467" t="s">
        <v>58</v>
      </c>
      <c r="P1467" t="s">
        <v>52</v>
      </c>
      <c r="Q1467" s="1">
        <v>44041</v>
      </c>
      <c r="R1467" s="6">
        <f>Data_Table[[#This Row],[Shipping Date]]-Data_Table[[#This Row],[Order Date]]</f>
        <v>5</v>
      </c>
      <c r="S1467" s="10">
        <v>1.6</v>
      </c>
      <c r="T1467" s="10">
        <v>2.62</v>
      </c>
      <c r="U1467" s="10">
        <v>1.02</v>
      </c>
      <c r="V1467">
        <v>25</v>
      </c>
      <c r="W1467" s="5">
        <v>40</v>
      </c>
      <c r="X1467" s="3">
        <v>0.09</v>
      </c>
      <c r="Y1467" s="5">
        <v>3.6</v>
      </c>
      <c r="Z1467" s="5">
        <v>36.4</v>
      </c>
      <c r="AA1467" s="5">
        <v>0.8</v>
      </c>
      <c r="AB1467" s="5">
        <v>37.200000000000003</v>
      </c>
    </row>
    <row r="1468" spans="1:28">
      <c r="A1468" t="s">
        <v>3110</v>
      </c>
      <c r="B1468" s="1">
        <v>44037</v>
      </c>
      <c r="C1468" s="6">
        <f t="shared" si="66"/>
        <v>2020</v>
      </c>
      <c r="D1468" s="9" t="str">
        <f t="shared" si="67"/>
        <v>Q3</v>
      </c>
      <c r="E1468" s="7">
        <f t="shared" si="68"/>
        <v>7</v>
      </c>
      <c r="F1468" t="s">
        <v>3111</v>
      </c>
      <c r="G1468" t="s">
        <v>820</v>
      </c>
      <c r="H1468" t="s">
        <v>27</v>
      </c>
      <c r="I1468" t="s">
        <v>28</v>
      </c>
      <c r="J1468" t="s">
        <v>107</v>
      </c>
      <c r="K1468" t="s">
        <v>90</v>
      </c>
      <c r="L1468" t="s">
        <v>48</v>
      </c>
      <c r="M1468" t="s">
        <v>368</v>
      </c>
      <c r="N1468" t="s">
        <v>33</v>
      </c>
      <c r="O1468" t="s">
        <v>51</v>
      </c>
      <c r="P1468" t="s">
        <v>35</v>
      </c>
      <c r="Q1468" s="1">
        <v>44081</v>
      </c>
      <c r="R1468" s="6">
        <f>Data_Table[[#This Row],[Shipping Date]]-Data_Table[[#This Row],[Order Date]]</f>
        <v>44</v>
      </c>
      <c r="S1468" s="10">
        <v>1.98</v>
      </c>
      <c r="T1468" s="10">
        <v>3.15</v>
      </c>
      <c r="U1468" s="10">
        <v>1.17</v>
      </c>
      <c r="V1468">
        <v>46</v>
      </c>
      <c r="W1468" s="5">
        <v>91.08</v>
      </c>
      <c r="X1468" s="3">
        <v>0.1</v>
      </c>
      <c r="Y1468" s="5">
        <v>9.11</v>
      </c>
      <c r="Z1468" s="5">
        <v>81.97</v>
      </c>
      <c r="AA1468" s="5">
        <v>0.49</v>
      </c>
      <c r="AB1468" s="5">
        <v>82.46</v>
      </c>
    </row>
    <row r="1469" spans="1:28">
      <c r="A1469" t="s">
        <v>3112</v>
      </c>
      <c r="B1469" s="1">
        <v>44040</v>
      </c>
      <c r="C1469" s="6">
        <f t="shared" si="66"/>
        <v>2020</v>
      </c>
      <c r="D1469" s="9" t="str">
        <f t="shared" si="67"/>
        <v>Q3</v>
      </c>
      <c r="E1469" s="7">
        <f t="shared" si="68"/>
        <v>7</v>
      </c>
      <c r="F1469" t="s">
        <v>2579</v>
      </c>
      <c r="G1469" t="s">
        <v>823</v>
      </c>
      <c r="H1469" t="s">
        <v>39</v>
      </c>
      <c r="I1469" t="s">
        <v>39</v>
      </c>
      <c r="J1469" t="s">
        <v>29</v>
      </c>
      <c r="K1469" t="s">
        <v>66</v>
      </c>
      <c r="L1469" t="s">
        <v>31</v>
      </c>
      <c r="M1469" t="s">
        <v>372</v>
      </c>
      <c r="N1469" t="s">
        <v>50</v>
      </c>
      <c r="O1469" t="s">
        <v>34</v>
      </c>
      <c r="P1469" t="s">
        <v>35</v>
      </c>
      <c r="Q1469" s="1">
        <v>44085</v>
      </c>
      <c r="R1469" s="6">
        <f>Data_Table[[#This Row],[Shipping Date]]-Data_Table[[#This Row],[Order Date]]</f>
        <v>45</v>
      </c>
      <c r="S1469" s="10">
        <v>8.82</v>
      </c>
      <c r="T1469" s="10">
        <v>20.99</v>
      </c>
      <c r="U1469" s="10">
        <v>12.17</v>
      </c>
      <c r="V1469">
        <v>9</v>
      </c>
      <c r="W1469" s="5">
        <v>79.38</v>
      </c>
      <c r="X1469" s="3">
        <v>0.08</v>
      </c>
      <c r="Y1469" s="5">
        <v>6.35</v>
      </c>
      <c r="Z1469" s="5">
        <v>73.03</v>
      </c>
      <c r="AA1469" s="5">
        <v>4.8099999999999996</v>
      </c>
      <c r="AB1469" s="5">
        <v>77.84</v>
      </c>
    </row>
    <row r="1470" spans="1:28">
      <c r="A1470" t="s">
        <v>3113</v>
      </c>
      <c r="B1470" s="1">
        <v>44042</v>
      </c>
      <c r="C1470" s="6">
        <f t="shared" si="66"/>
        <v>2020</v>
      </c>
      <c r="D1470" s="9" t="str">
        <f t="shared" si="67"/>
        <v>Q3</v>
      </c>
      <c r="E1470" s="7">
        <f t="shared" si="68"/>
        <v>7</v>
      </c>
      <c r="F1470" t="s">
        <v>3114</v>
      </c>
      <c r="G1470" t="s">
        <v>826</v>
      </c>
      <c r="H1470" t="s">
        <v>45</v>
      </c>
      <c r="I1470" t="s">
        <v>45</v>
      </c>
      <c r="J1470" t="s">
        <v>46</v>
      </c>
      <c r="K1470" t="s">
        <v>90</v>
      </c>
      <c r="L1470" t="s">
        <v>176</v>
      </c>
      <c r="M1470" t="s">
        <v>376</v>
      </c>
      <c r="N1470" t="s">
        <v>57</v>
      </c>
      <c r="O1470" t="s">
        <v>41</v>
      </c>
      <c r="P1470" t="s">
        <v>35</v>
      </c>
      <c r="Q1470" s="1">
        <v>44048</v>
      </c>
      <c r="R1470" s="6">
        <f>Data_Table[[#This Row],[Shipping Date]]-Data_Table[[#This Row],[Order Date]]</f>
        <v>6</v>
      </c>
      <c r="S1470" s="10">
        <v>1.84</v>
      </c>
      <c r="T1470" s="10">
        <v>2.88</v>
      </c>
      <c r="U1470" s="10">
        <v>1.04</v>
      </c>
      <c r="V1470">
        <v>11</v>
      </c>
      <c r="W1470" s="5">
        <v>20.239999999999998</v>
      </c>
      <c r="X1470" s="3">
        <v>0.02</v>
      </c>
      <c r="Y1470" s="5">
        <v>0.4</v>
      </c>
      <c r="Z1470" s="5">
        <v>19.84</v>
      </c>
      <c r="AA1470" s="5">
        <v>5.33</v>
      </c>
      <c r="AB1470" s="5">
        <v>25.17</v>
      </c>
    </row>
    <row r="1471" spans="1:28">
      <c r="A1471" t="s">
        <v>3115</v>
      </c>
      <c r="B1471" s="1">
        <v>44042</v>
      </c>
      <c r="C1471" s="6">
        <f t="shared" si="66"/>
        <v>2020</v>
      </c>
      <c r="D1471" s="9" t="str">
        <f t="shared" si="67"/>
        <v>Q3</v>
      </c>
      <c r="E1471" s="7">
        <f t="shared" si="68"/>
        <v>7</v>
      </c>
      <c r="F1471" t="s">
        <v>3116</v>
      </c>
      <c r="G1471" t="s">
        <v>829</v>
      </c>
      <c r="H1471" t="s">
        <v>27</v>
      </c>
      <c r="I1471" t="s">
        <v>28</v>
      </c>
      <c r="J1471" t="s">
        <v>46</v>
      </c>
      <c r="K1471" t="s">
        <v>47</v>
      </c>
      <c r="L1471" t="s">
        <v>176</v>
      </c>
      <c r="M1471" t="s">
        <v>380</v>
      </c>
      <c r="N1471" t="s">
        <v>33</v>
      </c>
      <c r="O1471" t="s">
        <v>51</v>
      </c>
      <c r="P1471" t="s">
        <v>35</v>
      </c>
      <c r="Q1471" s="1">
        <v>44079</v>
      </c>
      <c r="R1471" s="6">
        <f>Data_Table[[#This Row],[Shipping Date]]-Data_Table[[#This Row],[Order Date]]</f>
        <v>37</v>
      </c>
      <c r="S1471" s="10">
        <v>13.88</v>
      </c>
      <c r="T1471" s="10">
        <v>22.38</v>
      </c>
      <c r="U1471" s="10">
        <v>8.5</v>
      </c>
      <c r="V1471">
        <v>34</v>
      </c>
      <c r="W1471" s="5">
        <v>471.92</v>
      </c>
      <c r="X1471" s="3">
        <v>0.01</v>
      </c>
      <c r="Y1471" s="5">
        <v>4.72</v>
      </c>
      <c r="Z1471" s="5">
        <v>467.2</v>
      </c>
      <c r="AA1471" s="5">
        <v>15.1</v>
      </c>
      <c r="AB1471" s="5">
        <v>482.3</v>
      </c>
    </row>
    <row r="1472" spans="1:28">
      <c r="A1472" t="s">
        <v>3117</v>
      </c>
      <c r="B1472" s="1">
        <v>44042</v>
      </c>
      <c r="C1472" s="6">
        <f t="shared" si="66"/>
        <v>2020</v>
      </c>
      <c r="D1472" s="9" t="str">
        <f t="shared" si="67"/>
        <v>Q3</v>
      </c>
      <c r="E1472" s="7">
        <f t="shared" si="68"/>
        <v>7</v>
      </c>
      <c r="F1472" t="s">
        <v>3118</v>
      </c>
      <c r="G1472" t="s">
        <v>832</v>
      </c>
      <c r="H1472" t="s">
        <v>39</v>
      </c>
      <c r="I1472" t="s">
        <v>39</v>
      </c>
      <c r="J1472" t="s">
        <v>29</v>
      </c>
      <c r="K1472" t="s">
        <v>62</v>
      </c>
      <c r="L1472" t="s">
        <v>31</v>
      </c>
      <c r="M1472" t="s">
        <v>384</v>
      </c>
      <c r="N1472" t="s">
        <v>57</v>
      </c>
      <c r="O1472" t="s">
        <v>58</v>
      </c>
      <c r="P1472" t="s">
        <v>35</v>
      </c>
      <c r="Q1472" s="1">
        <v>44067</v>
      </c>
      <c r="R1472" s="6">
        <f>Data_Table[[#This Row],[Shipping Date]]-Data_Table[[#This Row],[Order Date]]</f>
        <v>25</v>
      </c>
      <c r="S1472" s="10">
        <v>4.8899999999999997</v>
      </c>
      <c r="T1472" s="10">
        <v>7.64</v>
      </c>
      <c r="U1472" s="10">
        <v>2.75</v>
      </c>
      <c r="V1472">
        <v>7</v>
      </c>
      <c r="W1472" s="5">
        <v>34.229999999999997</v>
      </c>
      <c r="X1472" s="3">
        <v>0.06</v>
      </c>
      <c r="Y1472" s="5">
        <v>2.0499999999999998</v>
      </c>
      <c r="Z1472" s="5">
        <v>32.18</v>
      </c>
      <c r="AA1472" s="5">
        <v>1.39</v>
      </c>
      <c r="AB1472" s="5">
        <v>33.57</v>
      </c>
    </row>
    <row r="1473" spans="1:28">
      <c r="A1473" t="s">
        <v>3119</v>
      </c>
      <c r="B1473" s="1">
        <v>44046</v>
      </c>
      <c r="C1473" s="6">
        <f t="shared" si="66"/>
        <v>2020</v>
      </c>
      <c r="D1473" s="9" t="str">
        <f t="shared" si="67"/>
        <v>Q3</v>
      </c>
      <c r="E1473" s="7">
        <f t="shared" si="68"/>
        <v>8</v>
      </c>
      <c r="F1473" t="s">
        <v>3120</v>
      </c>
      <c r="G1473" t="s">
        <v>835</v>
      </c>
      <c r="H1473" t="s">
        <v>45</v>
      </c>
      <c r="I1473" t="s">
        <v>45</v>
      </c>
      <c r="J1473" t="s">
        <v>29</v>
      </c>
      <c r="K1473" t="s">
        <v>116</v>
      </c>
      <c r="L1473" t="s">
        <v>31</v>
      </c>
      <c r="M1473" t="s">
        <v>388</v>
      </c>
      <c r="N1473" t="s">
        <v>33</v>
      </c>
      <c r="O1473" t="s">
        <v>34</v>
      </c>
      <c r="P1473" t="s">
        <v>35</v>
      </c>
      <c r="Q1473" s="1">
        <v>44088</v>
      </c>
      <c r="R1473" s="6">
        <f>Data_Table[[#This Row],[Shipping Date]]-Data_Table[[#This Row],[Order Date]]</f>
        <v>42</v>
      </c>
      <c r="S1473" s="10">
        <v>3.5</v>
      </c>
      <c r="T1473" s="10">
        <v>5.74</v>
      </c>
      <c r="U1473" s="10">
        <v>2.2400000000000002</v>
      </c>
      <c r="V1473">
        <v>7</v>
      </c>
      <c r="W1473" s="5">
        <v>24.5</v>
      </c>
      <c r="X1473" s="3">
        <v>0.04</v>
      </c>
      <c r="Y1473" s="5">
        <v>0.98</v>
      </c>
      <c r="Z1473" s="5">
        <v>23.52</v>
      </c>
      <c r="AA1473" s="5">
        <v>5.01</v>
      </c>
      <c r="AB1473" s="5">
        <v>28.53</v>
      </c>
    </row>
    <row r="1474" spans="1:28">
      <c r="A1474" t="s">
        <v>3121</v>
      </c>
      <c r="B1474" s="1">
        <v>44048</v>
      </c>
      <c r="C1474" s="6">
        <f t="shared" si="66"/>
        <v>2020</v>
      </c>
      <c r="D1474" s="9" t="str">
        <f t="shared" si="67"/>
        <v>Q3</v>
      </c>
      <c r="E1474" s="7">
        <f t="shared" si="68"/>
        <v>8</v>
      </c>
      <c r="F1474" t="s">
        <v>3122</v>
      </c>
      <c r="G1474" t="s">
        <v>838</v>
      </c>
      <c r="H1474" t="s">
        <v>27</v>
      </c>
      <c r="I1474" t="s">
        <v>28</v>
      </c>
      <c r="J1474" t="s">
        <v>72</v>
      </c>
      <c r="K1474" t="s">
        <v>90</v>
      </c>
      <c r="L1474" t="s">
        <v>176</v>
      </c>
      <c r="M1474" t="s">
        <v>392</v>
      </c>
      <c r="N1474" t="s">
        <v>50</v>
      </c>
      <c r="O1474" t="s">
        <v>41</v>
      </c>
      <c r="P1474" t="s">
        <v>35</v>
      </c>
      <c r="Q1474" s="1">
        <v>44101</v>
      </c>
      <c r="R1474" s="6">
        <f>Data_Table[[#This Row],[Shipping Date]]-Data_Table[[#This Row],[Order Date]]</f>
        <v>53</v>
      </c>
      <c r="S1474" s="10">
        <v>1.0900000000000001</v>
      </c>
      <c r="T1474" s="10">
        <v>2.6</v>
      </c>
      <c r="U1474" s="10">
        <v>1.51</v>
      </c>
      <c r="V1474">
        <v>43</v>
      </c>
      <c r="W1474" s="5">
        <v>46.87</v>
      </c>
      <c r="X1474" s="3">
        <v>0.06</v>
      </c>
      <c r="Y1474" s="5">
        <v>2.81</v>
      </c>
      <c r="Z1474" s="5">
        <v>44.06</v>
      </c>
      <c r="AA1474" s="5">
        <v>2.4</v>
      </c>
      <c r="AB1474" s="5">
        <v>46.46</v>
      </c>
    </row>
    <row r="1475" spans="1:28">
      <c r="A1475" t="s">
        <v>3123</v>
      </c>
      <c r="B1475" s="1">
        <v>44049</v>
      </c>
      <c r="C1475" s="6">
        <f t="shared" si="66"/>
        <v>2020</v>
      </c>
      <c r="D1475" s="9" t="str">
        <f t="shared" si="67"/>
        <v>Q3</v>
      </c>
      <c r="E1475" s="7">
        <f t="shared" si="68"/>
        <v>8</v>
      </c>
      <c r="F1475" t="s">
        <v>3124</v>
      </c>
      <c r="G1475" t="s">
        <v>841</v>
      </c>
      <c r="H1475" t="s">
        <v>39</v>
      </c>
      <c r="I1475" t="s">
        <v>39</v>
      </c>
      <c r="J1475" t="s">
        <v>29</v>
      </c>
      <c r="K1475" t="s">
        <v>70</v>
      </c>
      <c r="L1475" t="s">
        <v>48</v>
      </c>
      <c r="M1475" t="s">
        <v>396</v>
      </c>
      <c r="N1475" t="s">
        <v>57</v>
      </c>
      <c r="O1475" t="s">
        <v>51</v>
      </c>
      <c r="P1475" t="s">
        <v>35</v>
      </c>
      <c r="Q1475" s="1">
        <v>44063</v>
      </c>
      <c r="R1475" s="6">
        <f>Data_Table[[#This Row],[Shipping Date]]-Data_Table[[#This Row],[Order Date]]</f>
        <v>14</v>
      </c>
      <c r="S1475" s="10">
        <v>3.65</v>
      </c>
      <c r="T1475" s="10">
        <v>5.98</v>
      </c>
      <c r="U1475" s="10">
        <v>2.33</v>
      </c>
      <c r="V1475">
        <v>32</v>
      </c>
      <c r="W1475" s="5">
        <v>116.8</v>
      </c>
      <c r="X1475" s="3">
        <v>0.1</v>
      </c>
      <c r="Y1475" s="5">
        <v>11.68</v>
      </c>
      <c r="Z1475" s="5">
        <v>105.12</v>
      </c>
      <c r="AA1475" s="5">
        <v>1.49</v>
      </c>
      <c r="AB1475" s="5">
        <v>106.61</v>
      </c>
    </row>
    <row r="1476" spans="1:28">
      <c r="A1476" t="s">
        <v>3125</v>
      </c>
      <c r="B1476" s="1">
        <v>44050</v>
      </c>
      <c r="C1476" s="6">
        <f t="shared" si="66"/>
        <v>2020</v>
      </c>
      <c r="D1476" s="9" t="str">
        <f t="shared" si="67"/>
        <v>Q3</v>
      </c>
      <c r="E1476" s="7">
        <f t="shared" si="68"/>
        <v>8</v>
      </c>
      <c r="F1476" t="s">
        <v>3126</v>
      </c>
      <c r="G1476" t="s">
        <v>844</v>
      </c>
      <c r="H1476" t="s">
        <v>45</v>
      </c>
      <c r="I1476" t="s">
        <v>45</v>
      </c>
      <c r="J1476" t="s">
        <v>46</v>
      </c>
      <c r="K1476" t="s">
        <v>30</v>
      </c>
      <c r="L1476" t="s">
        <v>73</v>
      </c>
      <c r="M1476" t="s">
        <v>400</v>
      </c>
      <c r="N1476" t="s">
        <v>33</v>
      </c>
      <c r="O1476" t="s">
        <v>58</v>
      </c>
      <c r="P1476" t="s">
        <v>35</v>
      </c>
      <c r="Q1476" s="1">
        <v>44060</v>
      </c>
      <c r="R1476" s="6">
        <f>Data_Table[[#This Row],[Shipping Date]]-Data_Table[[#This Row],[Order Date]]</f>
        <v>10</v>
      </c>
      <c r="S1476" s="10">
        <v>3.32</v>
      </c>
      <c r="T1476" s="10">
        <v>5.18</v>
      </c>
      <c r="U1476" s="10">
        <v>1.86</v>
      </c>
      <c r="V1476">
        <v>17</v>
      </c>
      <c r="W1476" s="5">
        <v>56.44</v>
      </c>
      <c r="X1476" s="3">
        <v>0.02</v>
      </c>
      <c r="Y1476" s="5">
        <v>1.1299999999999999</v>
      </c>
      <c r="Z1476" s="5">
        <v>55.31</v>
      </c>
      <c r="AA1476" s="5">
        <v>2.04</v>
      </c>
      <c r="AB1476" s="5">
        <v>57.35</v>
      </c>
    </row>
    <row r="1477" spans="1:28">
      <c r="A1477" t="s">
        <v>3127</v>
      </c>
      <c r="B1477" s="1">
        <v>44054</v>
      </c>
      <c r="C1477" s="6">
        <f t="shared" ref="C1477:C1540" si="69">YEAR(B1477)</f>
        <v>2020</v>
      </c>
      <c r="D1477" s="9" t="str">
        <f t="shared" ref="D1477:D1540" si="70">"Q"&amp;ROUNDUP(MONTH(B1477)/3,0)</f>
        <v>Q3</v>
      </c>
      <c r="E1477" s="7">
        <f t="shared" ref="E1477:E1540" si="71">MONTH(B1477)</f>
        <v>8</v>
      </c>
      <c r="F1477" t="s">
        <v>3128</v>
      </c>
      <c r="G1477" t="s">
        <v>847</v>
      </c>
      <c r="H1477" t="s">
        <v>27</v>
      </c>
      <c r="I1477" t="s">
        <v>28</v>
      </c>
      <c r="J1477" t="s">
        <v>29</v>
      </c>
      <c r="K1477" t="s">
        <v>125</v>
      </c>
      <c r="L1477" t="s">
        <v>73</v>
      </c>
      <c r="M1477" t="s">
        <v>404</v>
      </c>
      <c r="N1477" t="s">
        <v>33</v>
      </c>
      <c r="O1477" t="s">
        <v>58</v>
      </c>
      <c r="P1477" t="s">
        <v>35</v>
      </c>
      <c r="Q1477" s="1">
        <v>44063</v>
      </c>
      <c r="R1477" s="6">
        <f>Data_Table[[#This Row],[Shipping Date]]-Data_Table[[#This Row],[Order Date]]</f>
        <v>9</v>
      </c>
      <c r="S1477" s="10">
        <v>0.24</v>
      </c>
      <c r="T1477" s="10">
        <v>1.26</v>
      </c>
      <c r="U1477" s="10">
        <v>1.02</v>
      </c>
      <c r="V1477">
        <v>2</v>
      </c>
      <c r="W1477" s="5">
        <v>0.48</v>
      </c>
      <c r="X1477" s="3">
        <v>0.06</v>
      </c>
      <c r="Y1477" s="5">
        <v>0.03</v>
      </c>
      <c r="Z1477" s="5">
        <v>0.45</v>
      </c>
      <c r="AA1477" s="5">
        <v>0.7</v>
      </c>
      <c r="AB1477" s="5">
        <v>1.1499999999999999</v>
      </c>
    </row>
    <row r="1478" spans="1:28">
      <c r="A1478" t="s">
        <v>3129</v>
      </c>
      <c r="B1478" s="1">
        <v>44054</v>
      </c>
      <c r="C1478" s="6">
        <f t="shared" si="69"/>
        <v>2020</v>
      </c>
      <c r="D1478" s="9" t="str">
        <f t="shared" si="70"/>
        <v>Q3</v>
      </c>
      <c r="E1478" s="7">
        <f t="shared" si="71"/>
        <v>8</v>
      </c>
      <c r="F1478" t="s">
        <v>3130</v>
      </c>
      <c r="G1478" t="s">
        <v>850</v>
      </c>
      <c r="H1478" t="s">
        <v>39</v>
      </c>
      <c r="I1478" t="s">
        <v>39</v>
      </c>
      <c r="J1478" t="s">
        <v>46</v>
      </c>
      <c r="K1478" t="s">
        <v>62</v>
      </c>
      <c r="L1478" t="s">
        <v>73</v>
      </c>
      <c r="M1478" t="s">
        <v>408</v>
      </c>
      <c r="N1478" t="s">
        <v>50</v>
      </c>
      <c r="O1478" t="s">
        <v>58</v>
      </c>
      <c r="P1478" t="s">
        <v>35</v>
      </c>
      <c r="Q1478" s="1">
        <v>44067</v>
      </c>
      <c r="R1478" s="6">
        <f>Data_Table[[#This Row],[Shipping Date]]-Data_Table[[#This Row],[Order Date]]</f>
        <v>13</v>
      </c>
      <c r="S1478" s="10">
        <v>21.56</v>
      </c>
      <c r="T1478" s="10">
        <v>36.549999999999997</v>
      </c>
      <c r="U1478" s="10">
        <v>14.99</v>
      </c>
      <c r="V1478">
        <v>24</v>
      </c>
      <c r="W1478" s="5">
        <v>517.44000000000005</v>
      </c>
      <c r="X1478" s="3">
        <v>7.0000000000000007E-2</v>
      </c>
      <c r="Y1478" s="5">
        <v>36.22</v>
      </c>
      <c r="Z1478" s="5">
        <v>481.22</v>
      </c>
      <c r="AA1478" s="5">
        <v>13.89</v>
      </c>
      <c r="AB1478" s="5">
        <v>495.11</v>
      </c>
    </row>
    <row r="1479" spans="1:28">
      <c r="A1479" t="s">
        <v>3131</v>
      </c>
      <c r="B1479" s="1">
        <v>44054</v>
      </c>
      <c r="C1479" s="6">
        <f t="shared" si="69"/>
        <v>2020</v>
      </c>
      <c r="D1479" s="9" t="str">
        <f t="shared" si="70"/>
        <v>Q3</v>
      </c>
      <c r="E1479" s="7">
        <f t="shared" si="71"/>
        <v>8</v>
      </c>
      <c r="F1479" t="s">
        <v>3132</v>
      </c>
      <c r="G1479" t="s">
        <v>853</v>
      </c>
      <c r="H1479" t="s">
        <v>45</v>
      </c>
      <c r="I1479" t="s">
        <v>45</v>
      </c>
      <c r="J1479" t="s">
        <v>29</v>
      </c>
      <c r="K1479" t="s">
        <v>62</v>
      </c>
      <c r="L1479" t="s">
        <v>31</v>
      </c>
      <c r="M1479" t="s">
        <v>412</v>
      </c>
      <c r="N1479" t="s">
        <v>33</v>
      </c>
      <c r="O1479" t="s">
        <v>41</v>
      </c>
      <c r="P1479" t="s">
        <v>35</v>
      </c>
      <c r="Q1479" s="1">
        <v>44065</v>
      </c>
      <c r="R1479" s="6">
        <f>Data_Table[[#This Row],[Shipping Date]]-Data_Table[[#This Row],[Order Date]]</f>
        <v>11</v>
      </c>
      <c r="S1479" s="10">
        <v>3.75</v>
      </c>
      <c r="T1479" s="10">
        <v>7.08</v>
      </c>
      <c r="U1479" s="10">
        <v>3.33</v>
      </c>
      <c r="V1479">
        <v>47</v>
      </c>
      <c r="W1479" s="5">
        <v>176.25</v>
      </c>
      <c r="X1479" s="3">
        <v>0.1</v>
      </c>
      <c r="Y1479" s="5">
        <v>17.63</v>
      </c>
      <c r="Z1479" s="5">
        <v>158.63</v>
      </c>
      <c r="AA1479" s="5">
        <v>2.35</v>
      </c>
      <c r="AB1479" s="5">
        <v>160.97999999999999</v>
      </c>
    </row>
    <row r="1480" spans="1:28">
      <c r="A1480" t="s">
        <v>3133</v>
      </c>
      <c r="B1480" s="1">
        <v>44054</v>
      </c>
      <c r="C1480" s="6">
        <f t="shared" si="69"/>
        <v>2020</v>
      </c>
      <c r="D1480" s="9" t="str">
        <f t="shared" si="70"/>
        <v>Q3</v>
      </c>
      <c r="E1480" s="7">
        <f t="shared" si="71"/>
        <v>8</v>
      </c>
      <c r="F1480" t="s">
        <v>3134</v>
      </c>
      <c r="G1480" t="s">
        <v>856</v>
      </c>
      <c r="H1480" t="s">
        <v>39</v>
      </c>
      <c r="I1480" t="s">
        <v>39</v>
      </c>
      <c r="J1480" t="s">
        <v>72</v>
      </c>
      <c r="K1480" t="s">
        <v>90</v>
      </c>
      <c r="L1480" t="s">
        <v>176</v>
      </c>
      <c r="M1480" t="s">
        <v>417</v>
      </c>
      <c r="N1480" t="s">
        <v>33</v>
      </c>
      <c r="O1480" t="s">
        <v>34</v>
      </c>
      <c r="P1480" t="s">
        <v>52</v>
      </c>
      <c r="Q1480" s="1">
        <v>44058</v>
      </c>
      <c r="R1480" s="6">
        <f>Data_Table[[#This Row],[Shipping Date]]-Data_Table[[#This Row],[Order Date]]</f>
        <v>4</v>
      </c>
      <c r="S1480" s="10">
        <v>2.9</v>
      </c>
      <c r="T1480" s="10">
        <v>4.76</v>
      </c>
      <c r="U1480" s="10">
        <v>1.86</v>
      </c>
      <c r="V1480">
        <v>11</v>
      </c>
      <c r="W1480" s="5">
        <v>31.9</v>
      </c>
      <c r="X1480" s="3">
        <v>0.08</v>
      </c>
      <c r="Y1480" s="5">
        <v>2.5499999999999998</v>
      </c>
      <c r="Z1480" s="5">
        <v>29.35</v>
      </c>
      <c r="AA1480" s="5">
        <v>0.88</v>
      </c>
      <c r="AB1480" s="5">
        <v>30.23</v>
      </c>
    </row>
    <row r="1481" spans="1:28">
      <c r="A1481" t="s">
        <v>3135</v>
      </c>
      <c r="B1481" s="1">
        <v>44055</v>
      </c>
      <c r="C1481" s="6">
        <f t="shared" si="69"/>
        <v>2020</v>
      </c>
      <c r="D1481" s="9" t="str">
        <f t="shared" si="70"/>
        <v>Q3</v>
      </c>
      <c r="E1481" s="7">
        <f t="shared" si="71"/>
        <v>8</v>
      </c>
      <c r="F1481" t="s">
        <v>3136</v>
      </c>
      <c r="G1481" t="s">
        <v>859</v>
      </c>
      <c r="H1481" t="s">
        <v>45</v>
      </c>
      <c r="I1481" t="s">
        <v>45</v>
      </c>
      <c r="J1481" t="s">
        <v>107</v>
      </c>
      <c r="K1481" t="s">
        <v>30</v>
      </c>
      <c r="L1481" t="s">
        <v>48</v>
      </c>
      <c r="M1481" t="s">
        <v>421</v>
      </c>
      <c r="N1481" t="s">
        <v>50</v>
      </c>
      <c r="O1481" t="s">
        <v>41</v>
      </c>
      <c r="P1481" t="s">
        <v>35</v>
      </c>
      <c r="Q1481" s="1">
        <v>44088</v>
      </c>
      <c r="R1481" s="6">
        <f>Data_Table[[#This Row],[Shipping Date]]-Data_Table[[#This Row],[Order Date]]</f>
        <v>33</v>
      </c>
      <c r="S1481" s="10">
        <v>6.39</v>
      </c>
      <c r="T1481" s="10">
        <v>19.98</v>
      </c>
      <c r="U1481" s="10">
        <v>13.59</v>
      </c>
      <c r="V1481">
        <v>5</v>
      </c>
      <c r="W1481" s="5">
        <v>31.95</v>
      </c>
      <c r="X1481" s="3">
        <v>0.09</v>
      </c>
      <c r="Y1481" s="5">
        <v>2.88</v>
      </c>
      <c r="Z1481" s="5">
        <v>29.07</v>
      </c>
      <c r="AA1481" s="5">
        <v>4</v>
      </c>
      <c r="AB1481" s="5">
        <v>33.07</v>
      </c>
    </row>
    <row r="1482" spans="1:28">
      <c r="A1482" t="s">
        <v>3137</v>
      </c>
      <c r="B1482" s="1">
        <v>44065</v>
      </c>
      <c r="C1482" s="6">
        <f t="shared" si="69"/>
        <v>2020</v>
      </c>
      <c r="D1482" s="9" t="str">
        <f t="shared" si="70"/>
        <v>Q3</v>
      </c>
      <c r="E1482" s="7">
        <f t="shared" si="71"/>
        <v>8</v>
      </c>
      <c r="F1482" t="s">
        <v>3138</v>
      </c>
      <c r="G1482" t="s">
        <v>862</v>
      </c>
      <c r="H1482" t="s">
        <v>27</v>
      </c>
      <c r="I1482" t="s">
        <v>28</v>
      </c>
      <c r="J1482" t="s">
        <v>107</v>
      </c>
      <c r="K1482" t="s">
        <v>47</v>
      </c>
      <c r="L1482" t="s">
        <v>31</v>
      </c>
      <c r="M1482" t="s">
        <v>425</v>
      </c>
      <c r="N1482" t="s">
        <v>57</v>
      </c>
      <c r="O1482" t="s">
        <v>58</v>
      </c>
      <c r="P1482" t="s">
        <v>35</v>
      </c>
      <c r="Q1482" s="1">
        <v>44124</v>
      </c>
      <c r="R1482" s="6">
        <f>Data_Table[[#This Row],[Shipping Date]]-Data_Table[[#This Row],[Order Date]]</f>
        <v>59</v>
      </c>
      <c r="S1482" s="10">
        <v>4.03</v>
      </c>
      <c r="T1482" s="10">
        <v>9.3800000000000008</v>
      </c>
      <c r="U1482" s="10">
        <v>5.35</v>
      </c>
      <c r="V1482">
        <v>17</v>
      </c>
      <c r="W1482" s="5">
        <v>68.510000000000005</v>
      </c>
      <c r="X1482" s="3">
        <v>0.09</v>
      </c>
      <c r="Y1482" s="5">
        <v>6.17</v>
      </c>
      <c r="Z1482" s="5">
        <v>62.34</v>
      </c>
      <c r="AA1482" s="5">
        <v>7.28</v>
      </c>
      <c r="AB1482" s="5">
        <v>69.62</v>
      </c>
    </row>
    <row r="1483" spans="1:28">
      <c r="A1483" t="s">
        <v>3139</v>
      </c>
      <c r="B1483" s="1">
        <v>44068</v>
      </c>
      <c r="C1483" s="6">
        <f t="shared" si="69"/>
        <v>2020</v>
      </c>
      <c r="D1483" s="9" t="str">
        <f t="shared" si="70"/>
        <v>Q3</v>
      </c>
      <c r="E1483" s="7">
        <f t="shared" si="71"/>
        <v>8</v>
      </c>
      <c r="F1483" t="s">
        <v>3140</v>
      </c>
      <c r="G1483" t="s">
        <v>865</v>
      </c>
      <c r="H1483" t="s">
        <v>27</v>
      </c>
      <c r="I1483" t="s">
        <v>28</v>
      </c>
      <c r="J1483" t="s">
        <v>29</v>
      </c>
      <c r="K1483" t="s">
        <v>62</v>
      </c>
      <c r="L1483" t="s">
        <v>176</v>
      </c>
      <c r="M1483" t="s">
        <v>429</v>
      </c>
      <c r="N1483" t="s">
        <v>50</v>
      </c>
      <c r="O1483" t="s">
        <v>58</v>
      </c>
      <c r="P1483" t="s">
        <v>35</v>
      </c>
      <c r="Q1483" s="1">
        <v>44098</v>
      </c>
      <c r="R1483" s="6">
        <f>Data_Table[[#This Row],[Shipping Date]]-Data_Table[[#This Row],[Order Date]]</f>
        <v>30</v>
      </c>
      <c r="S1483" s="10">
        <v>5.5</v>
      </c>
      <c r="T1483" s="10">
        <v>12.22</v>
      </c>
      <c r="U1483" s="10">
        <v>6.72</v>
      </c>
      <c r="V1483">
        <v>37</v>
      </c>
      <c r="W1483" s="5">
        <v>203.5</v>
      </c>
      <c r="X1483" s="3">
        <v>0.09</v>
      </c>
      <c r="Y1483" s="5">
        <v>18.32</v>
      </c>
      <c r="Z1483" s="5">
        <v>185.19</v>
      </c>
      <c r="AA1483" s="5">
        <v>2.85</v>
      </c>
      <c r="AB1483" s="5">
        <v>188.04</v>
      </c>
    </row>
    <row r="1484" spans="1:28">
      <c r="A1484" t="s">
        <v>3141</v>
      </c>
      <c r="B1484" s="1">
        <v>44068</v>
      </c>
      <c r="C1484" s="6">
        <f t="shared" si="69"/>
        <v>2020</v>
      </c>
      <c r="D1484" s="9" t="str">
        <f t="shared" si="70"/>
        <v>Q3</v>
      </c>
      <c r="E1484" s="7">
        <f t="shared" si="71"/>
        <v>8</v>
      </c>
      <c r="F1484" t="s">
        <v>3142</v>
      </c>
      <c r="G1484" t="s">
        <v>868</v>
      </c>
      <c r="H1484" t="s">
        <v>39</v>
      </c>
      <c r="I1484" t="s">
        <v>39</v>
      </c>
      <c r="J1484" t="s">
        <v>107</v>
      </c>
      <c r="K1484" t="s">
        <v>30</v>
      </c>
      <c r="L1484" t="s">
        <v>176</v>
      </c>
      <c r="M1484" t="s">
        <v>434</v>
      </c>
      <c r="N1484" t="s">
        <v>57</v>
      </c>
      <c r="O1484" t="s">
        <v>51</v>
      </c>
      <c r="P1484" t="s">
        <v>35</v>
      </c>
      <c r="Q1484" s="1">
        <v>44104</v>
      </c>
      <c r="R1484" s="6">
        <f>Data_Table[[#This Row],[Shipping Date]]-Data_Table[[#This Row],[Order Date]]</f>
        <v>36</v>
      </c>
      <c r="S1484" s="10">
        <v>11.11</v>
      </c>
      <c r="T1484" s="10">
        <v>19.84</v>
      </c>
      <c r="U1484" s="10">
        <v>8.73</v>
      </c>
      <c r="V1484">
        <v>28</v>
      </c>
      <c r="W1484" s="5">
        <v>311.08</v>
      </c>
      <c r="X1484" s="3">
        <v>0.06</v>
      </c>
      <c r="Y1484" s="5">
        <v>18.66</v>
      </c>
      <c r="Z1484" s="5">
        <v>292.42</v>
      </c>
      <c r="AA1484" s="5">
        <v>4.0999999999999996</v>
      </c>
      <c r="AB1484" s="5">
        <v>296.52</v>
      </c>
    </row>
    <row r="1485" spans="1:28">
      <c r="A1485" t="s">
        <v>3143</v>
      </c>
      <c r="B1485" s="1">
        <v>44069</v>
      </c>
      <c r="C1485" s="6">
        <f t="shared" si="69"/>
        <v>2020</v>
      </c>
      <c r="D1485" s="9" t="str">
        <f t="shared" si="70"/>
        <v>Q3</v>
      </c>
      <c r="E1485" s="7">
        <f t="shared" si="71"/>
        <v>8</v>
      </c>
      <c r="F1485" t="s">
        <v>3144</v>
      </c>
      <c r="G1485" t="s">
        <v>871</v>
      </c>
      <c r="H1485" t="s">
        <v>45</v>
      </c>
      <c r="I1485" t="s">
        <v>45</v>
      </c>
      <c r="J1485" t="s">
        <v>29</v>
      </c>
      <c r="K1485" t="s">
        <v>30</v>
      </c>
      <c r="L1485" t="s">
        <v>31</v>
      </c>
      <c r="M1485" t="s">
        <v>438</v>
      </c>
      <c r="N1485" t="s">
        <v>33</v>
      </c>
      <c r="O1485" t="s">
        <v>58</v>
      </c>
      <c r="P1485" t="s">
        <v>35</v>
      </c>
      <c r="Q1485" s="1">
        <v>44124</v>
      </c>
      <c r="R1485" s="6">
        <f>Data_Table[[#This Row],[Shipping Date]]-Data_Table[[#This Row],[Order Date]]</f>
        <v>55</v>
      </c>
      <c r="S1485" s="10">
        <v>10.07</v>
      </c>
      <c r="T1485" s="10">
        <v>15.98</v>
      </c>
      <c r="U1485" s="10">
        <v>5.91</v>
      </c>
      <c r="V1485">
        <v>46</v>
      </c>
      <c r="W1485" s="5">
        <v>463.22</v>
      </c>
      <c r="X1485" s="3">
        <v>0.02</v>
      </c>
      <c r="Y1485" s="5">
        <v>9.26</v>
      </c>
      <c r="Z1485" s="5">
        <v>453.96</v>
      </c>
      <c r="AA1485" s="5">
        <v>4</v>
      </c>
      <c r="AB1485" s="5">
        <v>457.96</v>
      </c>
    </row>
    <row r="1486" spans="1:28">
      <c r="A1486" t="s">
        <v>3145</v>
      </c>
      <c r="B1486" s="1">
        <v>44070</v>
      </c>
      <c r="C1486" s="6">
        <f t="shared" si="69"/>
        <v>2020</v>
      </c>
      <c r="D1486" s="9" t="str">
        <f t="shared" si="70"/>
        <v>Q3</v>
      </c>
      <c r="E1486" s="7">
        <f t="shared" si="71"/>
        <v>8</v>
      </c>
      <c r="F1486" t="s">
        <v>3146</v>
      </c>
      <c r="G1486" t="s">
        <v>874</v>
      </c>
      <c r="H1486" t="s">
        <v>27</v>
      </c>
      <c r="I1486" t="s">
        <v>28</v>
      </c>
      <c r="J1486" t="s">
        <v>107</v>
      </c>
      <c r="K1486" t="s">
        <v>62</v>
      </c>
      <c r="L1486" t="s">
        <v>31</v>
      </c>
      <c r="M1486" t="s">
        <v>442</v>
      </c>
      <c r="N1486" t="s">
        <v>57</v>
      </c>
      <c r="O1486" t="s">
        <v>34</v>
      </c>
      <c r="P1486" t="s">
        <v>52</v>
      </c>
      <c r="Q1486" s="1">
        <v>44124</v>
      </c>
      <c r="R1486" s="6">
        <f>Data_Table[[#This Row],[Shipping Date]]-Data_Table[[#This Row],[Order Date]]</f>
        <v>54</v>
      </c>
      <c r="S1486" s="10">
        <v>1.6</v>
      </c>
      <c r="T1486" s="10">
        <v>2.62</v>
      </c>
      <c r="U1486" s="10">
        <v>1.02</v>
      </c>
      <c r="V1486">
        <v>45</v>
      </c>
      <c r="W1486" s="5">
        <v>72</v>
      </c>
      <c r="X1486" s="3">
        <v>0.01</v>
      </c>
      <c r="Y1486" s="5">
        <v>0.72</v>
      </c>
      <c r="Z1486" s="5">
        <v>71.28</v>
      </c>
      <c r="AA1486" s="5">
        <v>0.8</v>
      </c>
      <c r="AB1486" s="5">
        <v>72.08</v>
      </c>
    </row>
    <row r="1487" spans="1:28">
      <c r="A1487" t="s">
        <v>3147</v>
      </c>
      <c r="B1487" s="1">
        <v>44071</v>
      </c>
      <c r="C1487" s="6">
        <f t="shared" si="69"/>
        <v>2020</v>
      </c>
      <c r="D1487" s="9" t="str">
        <f t="shared" si="70"/>
        <v>Q3</v>
      </c>
      <c r="E1487" s="7">
        <f t="shared" si="71"/>
        <v>8</v>
      </c>
      <c r="F1487" t="s">
        <v>3148</v>
      </c>
      <c r="G1487" t="s">
        <v>877</v>
      </c>
      <c r="H1487" t="s">
        <v>39</v>
      </c>
      <c r="I1487" t="s">
        <v>39</v>
      </c>
      <c r="J1487" t="s">
        <v>72</v>
      </c>
      <c r="K1487" t="s">
        <v>66</v>
      </c>
      <c r="L1487" t="s">
        <v>48</v>
      </c>
      <c r="M1487" t="s">
        <v>446</v>
      </c>
      <c r="N1487" t="s">
        <v>33</v>
      </c>
      <c r="O1487" t="s">
        <v>34</v>
      </c>
      <c r="P1487" t="s">
        <v>35</v>
      </c>
      <c r="Q1487" s="1">
        <v>44127</v>
      </c>
      <c r="R1487" s="6">
        <f>Data_Table[[#This Row],[Shipping Date]]-Data_Table[[#This Row],[Order Date]]</f>
        <v>56</v>
      </c>
      <c r="S1487" s="10">
        <v>6.51</v>
      </c>
      <c r="T1487" s="10">
        <v>30.98</v>
      </c>
      <c r="U1487" s="10">
        <v>24.47</v>
      </c>
      <c r="V1487">
        <v>37</v>
      </c>
      <c r="W1487" s="5">
        <v>240.87</v>
      </c>
      <c r="X1487" s="3">
        <v>0.03</v>
      </c>
      <c r="Y1487" s="5">
        <v>7.23</v>
      </c>
      <c r="Z1487" s="5">
        <v>233.64</v>
      </c>
      <c r="AA1487" s="5">
        <v>6.5</v>
      </c>
      <c r="AB1487" s="5">
        <v>240.14</v>
      </c>
    </row>
    <row r="1488" spans="1:28">
      <c r="A1488" t="s">
        <v>3149</v>
      </c>
      <c r="B1488" s="1">
        <v>44076</v>
      </c>
      <c r="C1488" s="6">
        <f t="shared" si="69"/>
        <v>2020</v>
      </c>
      <c r="D1488" s="9" t="str">
        <f t="shared" si="70"/>
        <v>Q3</v>
      </c>
      <c r="E1488" s="7">
        <f t="shared" si="71"/>
        <v>9</v>
      </c>
      <c r="F1488" t="s">
        <v>3150</v>
      </c>
      <c r="G1488" t="s">
        <v>880</v>
      </c>
      <c r="H1488" t="s">
        <v>45</v>
      </c>
      <c r="I1488" t="s">
        <v>45</v>
      </c>
      <c r="J1488" t="s">
        <v>107</v>
      </c>
      <c r="K1488" t="s">
        <v>30</v>
      </c>
      <c r="L1488" t="s">
        <v>48</v>
      </c>
      <c r="M1488" t="s">
        <v>449</v>
      </c>
      <c r="N1488" t="s">
        <v>33</v>
      </c>
      <c r="O1488" t="s">
        <v>34</v>
      </c>
      <c r="P1488" t="s">
        <v>35</v>
      </c>
      <c r="Q1488" s="1">
        <v>44091</v>
      </c>
      <c r="R1488" s="6">
        <f>Data_Table[[#This Row],[Shipping Date]]-Data_Table[[#This Row],[Order Date]]</f>
        <v>15</v>
      </c>
      <c r="S1488" s="10">
        <v>10.07</v>
      </c>
      <c r="T1488" s="10">
        <v>15.98</v>
      </c>
      <c r="U1488" s="10">
        <v>5.91</v>
      </c>
      <c r="V1488">
        <v>29</v>
      </c>
      <c r="W1488" s="5">
        <v>292.02999999999997</v>
      </c>
      <c r="X1488" s="3">
        <v>0.04</v>
      </c>
      <c r="Y1488" s="5">
        <v>11.68</v>
      </c>
      <c r="Z1488" s="5">
        <v>280.35000000000002</v>
      </c>
      <c r="AA1488" s="5">
        <v>4</v>
      </c>
      <c r="AB1488" s="5">
        <v>284.35000000000002</v>
      </c>
    </row>
    <row r="1489" spans="1:28">
      <c r="A1489" t="s">
        <v>3151</v>
      </c>
      <c r="B1489" s="1">
        <v>44077</v>
      </c>
      <c r="C1489" s="6">
        <f t="shared" si="69"/>
        <v>2020</v>
      </c>
      <c r="D1489" s="9" t="str">
        <f t="shared" si="70"/>
        <v>Q3</v>
      </c>
      <c r="E1489" s="7">
        <f t="shared" si="71"/>
        <v>9</v>
      </c>
      <c r="F1489" t="s">
        <v>3152</v>
      </c>
      <c r="G1489" t="s">
        <v>883</v>
      </c>
      <c r="H1489" t="s">
        <v>27</v>
      </c>
      <c r="I1489" t="s">
        <v>28</v>
      </c>
      <c r="J1489" t="s">
        <v>46</v>
      </c>
      <c r="K1489" t="s">
        <v>125</v>
      </c>
      <c r="L1489" t="s">
        <v>31</v>
      </c>
      <c r="M1489" t="s">
        <v>452</v>
      </c>
      <c r="N1489" t="s">
        <v>33</v>
      </c>
      <c r="O1489" t="s">
        <v>34</v>
      </c>
      <c r="P1489" t="s">
        <v>35</v>
      </c>
      <c r="Q1489" s="1">
        <v>44118</v>
      </c>
      <c r="R1489" s="6">
        <f>Data_Table[[#This Row],[Shipping Date]]-Data_Table[[#This Row],[Order Date]]</f>
        <v>41</v>
      </c>
      <c r="S1489" s="10">
        <v>1.92</v>
      </c>
      <c r="T1489" s="10">
        <v>3.26</v>
      </c>
      <c r="U1489" s="10">
        <v>1.34</v>
      </c>
      <c r="V1489">
        <v>31</v>
      </c>
      <c r="W1489" s="5">
        <v>59.52</v>
      </c>
      <c r="X1489" s="3">
        <v>0</v>
      </c>
      <c r="Y1489" s="5">
        <v>0</v>
      </c>
      <c r="Z1489" s="5">
        <v>59.52</v>
      </c>
      <c r="AA1489" s="5">
        <v>1.86</v>
      </c>
      <c r="AB1489" s="5">
        <v>61.38</v>
      </c>
    </row>
    <row r="1490" spans="1:28">
      <c r="A1490" t="s">
        <v>3153</v>
      </c>
      <c r="B1490" s="1">
        <v>44077</v>
      </c>
      <c r="C1490" s="6">
        <f t="shared" si="69"/>
        <v>2020</v>
      </c>
      <c r="D1490" s="9" t="str">
        <f t="shared" si="70"/>
        <v>Q3</v>
      </c>
      <c r="E1490" s="7">
        <f t="shared" si="71"/>
        <v>9</v>
      </c>
      <c r="F1490" t="s">
        <v>3154</v>
      </c>
      <c r="G1490" t="s">
        <v>886</v>
      </c>
      <c r="H1490" t="s">
        <v>39</v>
      </c>
      <c r="I1490" t="s">
        <v>39</v>
      </c>
      <c r="J1490" t="s">
        <v>29</v>
      </c>
      <c r="K1490" t="s">
        <v>167</v>
      </c>
      <c r="L1490" t="s">
        <v>48</v>
      </c>
      <c r="M1490" t="s">
        <v>455</v>
      </c>
      <c r="N1490" t="s">
        <v>50</v>
      </c>
      <c r="O1490" t="s">
        <v>41</v>
      </c>
      <c r="P1490" t="s">
        <v>35</v>
      </c>
      <c r="Q1490" s="1">
        <v>44094</v>
      </c>
      <c r="R1490" s="6">
        <f>Data_Table[[#This Row],[Shipping Date]]-Data_Table[[#This Row],[Order Date]]</f>
        <v>17</v>
      </c>
      <c r="S1490" s="10">
        <v>2.98</v>
      </c>
      <c r="T1490" s="10">
        <v>5.84</v>
      </c>
      <c r="U1490" s="10">
        <v>2.86</v>
      </c>
      <c r="V1490">
        <v>22</v>
      </c>
      <c r="W1490" s="5">
        <v>65.56</v>
      </c>
      <c r="X1490" s="3">
        <v>0.1</v>
      </c>
      <c r="Y1490" s="5">
        <v>6.56</v>
      </c>
      <c r="Z1490" s="5">
        <v>59</v>
      </c>
      <c r="AA1490" s="5">
        <v>0.83</v>
      </c>
      <c r="AB1490" s="5">
        <v>59.83</v>
      </c>
    </row>
    <row r="1491" spans="1:28">
      <c r="A1491" t="s">
        <v>3155</v>
      </c>
      <c r="B1491" s="1">
        <v>44078</v>
      </c>
      <c r="C1491" s="6">
        <f t="shared" si="69"/>
        <v>2020</v>
      </c>
      <c r="D1491" s="9" t="str">
        <f t="shared" si="70"/>
        <v>Q3</v>
      </c>
      <c r="E1491" s="7">
        <f t="shared" si="71"/>
        <v>9</v>
      </c>
      <c r="F1491" t="s">
        <v>3156</v>
      </c>
      <c r="G1491" t="s">
        <v>889</v>
      </c>
      <c r="H1491" t="s">
        <v>45</v>
      </c>
      <c r="I1491" t="s">
        <v>45</v>
      </c>
      <c r="J1491" t="s">
        <v>29</v>
      </c>
      <c r="K1491" t="s">
        <v>167</v>
      </c>
      <c r="L1491" t="s">
        <v>31</v>
      </c>
      <c r="M1491" t="s">
        <v>458</v>
      </c>
      <c r="N1491" t="s">
        <v>57</v>
      </c>
      <c r="O1491" t="s">
        <v>51</v>
      </c>
      <c r="P1491" t="s">
        <v>35</v>
      </c>
      <c r="Q1491" s="1">
        <v>44123</v>
      </c>
      <c r="R1491" s="6">
        <f>Data_Table[[#This Row],[Shipping Date]]-Data_Table[[#This Row],[Order Date]]</f>
        <v>45</v>
      </c>
      <c r="S1491" s="10">
        <v>2.5</v>
      </c>
      <c r="T1491" s="10">
        <v>5.68</v>
      </c>
      <c r="U1491" s="10">
        <v>3.18</v>
      </c>
      <c r="V1491">
        <v>23</v>
      </c>
      <c r="W1491" s="5">
        <v>57.5</v>
      </c>
      <c r="X1491" s="3">
        <v>0.01</v>
      </c>
      <c r="Y1491" s="5">
        <v>0.57999999999999996</v>
      </c>
      <c r="Z1491" s="5">
        <v>56.93</v>
      </c>
      <c r="AA1491" s="5">
        <v>3.6</v>
      </c>
      <c r="AB1491" s="5">
        <v>60.53</v>
      </c>
    </row>
    <row r="1492" spans="1:28">
      <c r="A1492" t="s">
        <v>3157</v>
      </c>
      <c r="B1492" s="1">
        <v>44084</v>
      </c>
      <c r="C1492" s="6">
        <f t="shared" si="69"/>
        <v>2020</v>
      </c>
      <c r="D1492" s="9" t="str">
        <f t="shared" si="70"/>
        <v>Q3</v>
      </c>
      <c r="E1492" s="7">
        <f t="shared" si="71"/>
        <v>9</v>
      </c>
      <c r="F1492" t="s">
        <v>3158</v>
      </c>
      <c r="G1492" t="s">
        <v>892</v>
      </c>
      <c r="H1492" t="s">
        <v>39</v>
      </c>
      <c r="I1492" t="s">
        <v>39</v>
      </c>
      <c r="J1492" t="s">
        <v>29</v>
      </c>
      <c r="K1492" t="s">
        <v>167</v>
      </c>
      <c r="L1492" t="s">
        <v>31</v>
      </c>
      <c r="M1492" t="s">
        <v>461</v>
      </c>
      <c r="N1492" t="s">
        <v>50</v>
      </c>
      <c r="O1492" t="s">
        <v>58</v>
      </c>
      <c r="P1492" t="s">
        <v>35</v>
      </c>
      <c r="Q1492" s="1">
        <v>44123</v>
      </c>
      <c r="R1492" s="6">
        <f>Data_Table[[#This Row],[Shipping Date]]-Data_Table[[#This Row],[Order Date]]</f>
        <v>39</v>
      </c>
      <c r="S1492" s="10">
        <v>11.38</v>
      </c>
      <c r="T1492" s="10">
        <v>18.649999999999999</v>
      </c>
      <c r="U1492" s="10">
        <v>7.27</v>
      </c>
      <c r="V1492">
        <v>7</v>
      </c>
      <c r="W1492" s="5">
        <v>79.66</v>
      </c>
      <c r="X1492" s="3">
        <v>0.01</v>
      </c>
      <c r="Y1492" s="5">
        <v>0.8</v>
      </c>
      <c r="Z1492" s="5">
        <v>78.86</v>
      </c>
      <c r="AA1492" s="5">
        <v>3.77</v>
      </c>
      <c r="AB1492" s="5">
        <v>82.63</v>
      </c>
    </row>
    <row r="1493" spans="1:28">
      <c r="A1493" t="s">
        <v>3159</v>
      </c>
      <c r="B1493" s="1">
        <v>44085</v>
      </c>
      <c r="C1493" s="6">
        <f t="shared" si="69"/>
        <v>2020</v>
      </c>
      <c r="D1493" s="9" t="str">
        <f t="shared" si="70"/>
        <v>Q3</v>
      </c>
      <c r="E1493" s="7">
        <f t="shared" si="71"/>
        <v>9</v>
      </c>
      <c r="F1493" t="s">
        <v>3160</v>
      </c>
      <c r="G1493" t="s">
        <v>895</v>
      </c>
      <c r="H1493" t="s">
        <v>39</v>
      </c>
      <c r="I1493" t="s">
        <v>39</v>
      </c>
      <c r="J1493" t="s">
        <v>107</v>
      </c>
      <c r="K1493" t="s">
        <v>90</v>
      </c>
      <c r="L1493" t="s">
        <v>73</v>
      </c>
      <c r="M1493" t="s">
        <v>464</v>
      </c>
      <c r="N1493" t="s">
        <v>57</v>
      </c>
      <c r="O1493" t="s">
        <v>51</v>
      </c>
      <c r="P1493" t="s">
        <v>35</v>
      </c>
      <c r="Q1493" s="1">
        <v>44100</v>
      </c>
      <c r="R1493" s="6">
        <f>Data_Table[[#This Row],[Shipping Date]]-Data_Table[[#This Row],[Order Date]]</f>
        <v>15</v>
      </c>
      <c r="S1493" s="10">
        <v>0.93</v>
      </c>
      <c r="T1493" s="10">
        <v>1.48</v>
      </c>
      <c r="U1493" s="10">
        <v>0.55000000000000004</v>
      </c>
      <c r="V1493">
        <v>15</v>
      </c>
      <c r="W1493" s="5">
        <v>13.95</v>
      </c>
      <c r="X1493" s="3">
        <v>0.03</v>
      </c>
      <c r="Y1493" s="5">
        <v>0.42</v>
      </c>
      <c r="Z1493" s="5">
        <v>13.53</v>
      </c>
      <c r="AA1493" s="5">
        <v>0.7</v>
      </c>
      <c r="AB1493" s="5">
        <v>14.23</v>
      </c>
    </row>
    <row r="1494" spans="1:28">
      <c r="A1494" t="s">
        <v>3161</v>
      </c>
      <c r="B1494" s="1">
        <v>44086</v>
      </c>
      <c r="C1494" s="6">
        <f t="shared" si="69"/>
        <v>2020</v>
      </c>
      <c r="D1494" s="9" t="str">
        <f t="shared" si="70"/>
        <v>Q3</v>
      </c>
      <c r="E1494" s="7">
        <f t="shared" si="71"/>
        <v>9</v>
      </c>
      <c r="F1494" t="s">
        <v>3162</v>
      </c>
      <c r="G1494" t="s">
        <v>898</v>
      </c>
      <c r="H1494" t="s">
        <v>45</v>
      </c>
      <c r="I1494" t="s">
        <v>45</v>
      </c>
      <c r="J1494" t="s">
        <v>29</v>
      </c>
      <c r="K1494" t="s">
        <v>47</v>
      </c>
      <c r="L1494" t="s">
        <v>73</v>
      </c>
      <c r="M1494" t="s">
        <v>467</v>
      </c>
      <c r="N1494" t="s">
        <v>33</v>
      </c>
      <c r="O1494" t="s">
        <v>34</v>
      </c>
      <c r="P1494" t="s">
        <v>35</v>
      </c>
      <c r="Q1494" s="1">
        <v>44120</v>
      </c>
      <c r="R1494" s="6">
        <f>Data_Table[[#This Row],[Shipping Date]]-Data_Table[[#This Row],[Order Date]]</f>
        <v>34</v>
      </c>
      <c r="S1494" s="10">
        <v>1.0900000000000001</v>
      </c>
      <c r="T1494" s="10">
        <v>1.82</v>
      </c>
      <c r="U1494" s="10">
        <v>0.73</v>
      </c>
      <c r="V1494">
        <v>36</v>
      </c>
      <c r="W1494" s="5">
        <v>39.24</v>
      </c>
      <c r="X1494" s="3">
        <v>0.09</v>
      </c>
      <c r="Y1494" s="5">
        <v>3.53</v>
      </c>
      <c r="Z1494" s="5">
        <v>35.71</v>
      </c>
      <c r="AA1494" s="5">
        <v>1</v>
      </c>
      <c r="AB1494" s="5">
        <v>36.71</v>
      </c>
    </row>
    <row r="1495" spans="1:28">
      <c r="A1495" t="s">
        <v>3163</v>
      </c>
      <c r="B1495" s="1">
        <v>44086</v>
      </c>
      <c r="C1495" s="6">
        <f t="shared" si="69"/>
        <v>2020</v>
      </c>
      <c r="D1495" s="9" t="str">
        <f t="shared" si="70"/>
        <v>Q3</v>
      </c>
      <c r="E1495" s="7">
        <f t="shared" si="71"/>
        <v>9</v>
      </c>
      <c r="F1495" t="s">
        <v>3164</v>
      </c>
      <c r="G1495" t="s">
        <v>901</v>
      </c>
      <c r="H1495" t="s">
        <v>27</v>
      </c>
      <c r="I1495" t="s">
        <v>28</v>
      </c>
      <c r="J1495" t="s">
        <v>72</v>
      </c>
      <c r="K1495" t="s">
        <v>433</v>
      </c>
      <c r="L1495" t="s">
        <v>48</v>
      </c>
      <c r="M1495" t="s">
        <v>470</v>
      </c>
      <c r="N1495" t="s">
        <v>57</v>
      </c>
      <c r="O1495" t="s">
        <v>41</v>
      </c>
      <c r="P1495" t="s">
        <v>35</v>
      </c>
      <c r="Q1495" s="1">
        <v>44120</v>
      </c>
      <c r="R1495" s="6">
        <f>Data_Table[[#This Row],[Shipping Date]]-Data_Table[[#This Row],[Order Date]]</f>
        <v>34</v>
      </c>
      <c r="S1495" s="10">
        <v>14.95</v>
      </c>
      <c r="T1495" s="10">
        <v>34.76</v>
      </c>
      <c r="U1495" s="10">
        <v>19.809999999999999</v>
      </c>
      <c r="V1495">
        <v>34</v>
      </c>
      <c r="W1495" s="5">
        <v>508.3</v>
      </c>
      <c r="X1495" s="3">
        <v>0.03</v>
      </c>
      <c r="Y1495" s="5">
        <v>15.25</v>
      </c>
      <c r="Z1495" s="5">
        <v>493.05</v>
      </c>
      <c r="AA1495" s="5">
        <v>8.2200000000000006</v>
      </c>
      <c r="AB1495" s="5">
        <v>501.27</v>
      </c>
    </row>
    <row r="1496" spans="1:28">
      <c r="A1496" t="s">
        <v>3165</v>
      </c>
      <c r="B1496" s="1">
        <v>44087</v>
      </c>
      <c r="C1496" s="6">
        <f t="shared" si="69"/>
        <v>2020</v>
      </c>
      <c r="D1496" s="9" t="str">
        <f t="shared" si="70"/>
        <v>Q3</v>
      </c>
      <c r="E1496" s="7">
        <f t="shared" si="71"/>
        <v>9</v>
      </c>
      <c r="F1496" t="s">
        <v>3166</v>
      </c>
      <c r="G1496" t="s">
        <v>904</v>
      </c>
      <c r="H1496" t="s">
        <v>27</v>
      </c>
      <c r="I1496" t="s">
        <v>28</v>
      </c>
      <c r="J1496" t="s">
        <v>46</v>
      </c>
      <c r="K1496" t="s">
        <v>30</v>
      </c>
      <c r="L1496" t="s">
        <v>48</v>
      </c>
      <c r="M1496" t="s">
        <v>473</v>
      </c>
      <c r="N1496" t="s">
        <v>33</v>
      </c>
      <c r="O1496" t="s">
        <v>51</v>
      </c>
      <c r="P1496" t="s">
        <v>35</v>
      </c>
      <c r="Q1496" s="1">
        <v>44093</v>
      </c>
      <c r="R1496" s="6">
        <f>Data_Table[[#This Row],[Shipping Date]]-Data_Table[[#This Row],[Order Date]]</f>
        <v>6</v>
      </c>
      <c r="S1496" s="10">
        <v>4.53</v>
      </c>
      <c r="T1496" s="10">
        <v>7.3</v>
      </c>
      <c r="U1496" s="10">
        <v>2.77</v>
      </c>
      <c r="V1496">
        <v>26</v>
      </c>
      <c r="W1496" s="5">
        <v>117.78</v>
      </c>
      <c r="X1496" s="3">
        <v>0.03</v>
      </c>
      <c r="Y1496" s="5">
        <v>3.53</v>
      </c>
      <c r="Z1496" s="5">
        <v>114.25</v>
      </c>
      <c r="AA1496" s="5">
        <v>7.72</v>
      </c>
      <c r="AB1496" s="5">
        <v>121.97</v>
      </c>
    </row>
    <row r="1497" spans="1:28">
      <c r="A1497" t="s">
        <v>3167</v>
      </c>
      <c r="B1497" s="1">
        <v>44091</v>
      </c>
      <c r="C1497" s="6">
        <f t="shared" si="69"/>
        <v>2020</v>
      </c>
      <c r="D1497" s="9" t="str">
        <f t="shared" si="70"/>
        <v>Q3</v>
      </c>
      <c r="E1497" s="7">
        <f t="shared" si="71"/>
        <v>9</v>
      </c>
      <c r="F1497" t="s">
        <v>3168</v>
      </c>
      <c r="G1497" t="s">
        <v>907</v>
      </c>
      <c r="H1497" t="s">
        <v>39</v>
      </c>
      <c r="I1497" t="s">
        <v>39</v>
      </c>
      <c r="J1497" t="s">
        <v>29</v>
      </c>
      <c r="K1497" t="s">
        <v>416</v>
      </c>
      <c r="L1497" t="s">
        <v>73</v>
      </c>
      <c r="M1497" t="s">
        <v>476</v>
      </c>
      <c r="N1497" t="s">
        <v>50</v>
      </c>
      <c r="O1497" t="s">
        <v>58</v>
      </c>
      <c r="P1497" t="s">
        <v>35</v>
      </c>
      <c r="Q1497" s="1">
        <v>44098</v>
      </c>
      <c r="R1497" s="6">
        <f>Data_Table[[#This Row],[Shipping Date]]-Data_Table[[#This Row],[Order Date]]</f>
        <v>7</v>
      </c>
      <c r="S1497" s="10">
        <v>2.2599999999999998</v>
      </c>
      <c r="T1497" s="10">
        <v>3.58</v>
      </c>
      <c r="U1497" s="10">
        <v>1.32</v>
      </c>
      <c r="V1497">
        <v>19</v>
      </c>
      <c r="W1497" s="5">
        <v>42.94</v>
      </c>
      <c r="X1497" s="3">
        <v>0</v>
      </c>
      <c r="Y1497" s="5">
        <v>0</v>
      </c>
      <c r="Z1497" s="5">
        <v>42.94</v>
      </c>
      <c r="AA1497" s="5">
        <v>5.47</v>
      </c>
      <c r="AB1497" s="5">
        <v>48.41</v>
      </c>
    </row>
    <row r="1498" spans="1:28">
      <c r="A1498" t="s">
        <v>3169</v>
      </c>
      <c r="B1498" s="1">
        <v>44097</v>
      </c>
      <c r="C1498" s="6">
        <f t="shared" si="69"/>
        <v>2020</v>
      </c>
      <c r="D1498" s="9" t="str">
        <f t="shared" si="70"/>
        <v>Q3</v>
      </c>
      <c r="E1498" s="7">
        <f t="shared" si="71"/>
        <v>9</v>
      </c>
      <c r="F1498" t="s">
        <v>3170</v>
      </c>
      <c r="G1498" t="s">
        <v>910</v>
      </c>
      <c r="H1498" t="s">
        <v>45</v>
      </c>
      <c r="I1498" t="s">
        <v>45</v>
      </c>
      <c r="J1498" t="s">
        <v>29</v>
      </c>
      <c r="K1498" t="s">
        <v>62</v>
      </c>
      <c r="L1498" t="s">
        <v>176</v>
      </c>
      <c r="M1498" t="s">
        <v>480</v>
      </c>
      <c r="N1498" t="s">
        <v>57</v>
      </c>
      <c r="O1498" t="s">
        <v>34</v>
      </c>
      <c r="P1498" t="s">
        <v>52</v>
      </c>
      <c r="Q1498" s="1">
        <v>44121</v>
      </c>
      <c r="R1498" s="6">
        <f>Data_Table[[#This Row],[Shipping Date]]-Data_Table[[#This Row],[Order Date]]</f>
        <v>24</v>
      </c>
      <c r="S1498" s="10">
        <v>4.37</v>
      </c>
      <c r="T1498" s="10">
        <v>9.11</v>
      </c>
      <c r="U1498" s="10">
        <v>4.74</v>
      </c>
      <c r="V1498">
        <v>48</v>
      </c>
      <c r="W1498" s="5">
        <v>209.76</v>
      </c>
      <c r="X1498" s="3">
        <v>0.06</v>
      </c>
      <c r="Y1498" s="5">
        <v>12.59</v>
      </c>
      <c r="Z1498" s="5">
        <v>197.17</v>
      </c>
      <c r="AA1498" s="5">
        <v>2.25</v>
      </c>
      <c r="AB1498" s="5">
        <v>199.42</v>
      </c>
    </row>
    <row r="1499" spans="1:28">
      <c r="A1499" t="s">
        <v>3171</v>
      </c>
      <c r="B1499" s="1">
        <v>44101</v>
      </c>
      <c r="C1499" s="6">
        <f t="shared" si="69"/>
        <v>2020</v>
      </c>
      <c r="D1499" s="9" t="str">
        <f t="shared" si="70"/>
        <v>Q3</v>
      </c>
      <c r="E1499" s="7">
        <f t="shared" si="71"/>
        <v>9</v>
      </c>
      <c r="F1499" t="s">
        <v>3172</v>
      </c>
      <c r="G1499" t="s">
        <v>913</v>
      </c>
      <c r="H1499" t="s">
        <v>27</v>
      </c>
      <c r="I1499" t="s">
        <v>28</v>
      </c>
      <c r="J1499" t="s">
        <v>29</v>
      </c>
      <c r="K1499" t="s">
        <v>30</v>
      </c>
      <c r="L1499" t="s">
        <v>48</v>
      </c>
      <c r="M1499" t="s">
        <v>483</v>
      </c>
      <c r="N1499" t="s">
        <v>33</v>
      </c>
      <c r="O1499" t="s">
        <v>41</v>
      </c>
      <c r="P1499" t="s">
        <v>35</v>
      </c>
      <c r="Q1499" s="1">
        <v>44159</v>
      </c>
      <c r="R1499" s="6">
        <f>Data_Table[[#This Row],[Shipping Date]]-Data_Table[[#This Row],[Order Date]]</f>
        <v>58</v>
      </c>
      <c r="S1499" s="10">
        <v>0.94</v>
      </c>
      <c r="T1499" s="10">
        <v>2.08</v>
      </c>
      <c r="U1499" s="10">
        <v>1.1399999999999999</v>
      </c>
      <c r="V1499">
        <v>36</v>
      </c>
      <c r="W1499" s="5">
        <v>33.840000000000003</v>
      </c>
      <c r="X1499" s="3">
        <v>0.01</v>
      </c>
      <c r="Y1499" s="5">
        <v>0.34</v>
      </c>
      <c r="Z1499" s="5">
        <v>33.5</v>
      </c>
      <c r="AA1499" s="5">
        <v>2.56</v>
      </c>
      <c r="AB1499" s="5">
        <v>36.06</v>
      </c>
    </row>
    <row r="1500" spans="1:28">
      <c r="A1500" t="s">
        <v>3173</v>
      </c>
      <c r="B1500" s="1">
        <v>44102</v>
      </c>
      <c r="C1500" s="6">
        <f t="shared" si="69"/>
        <v>2020</v>
      </c>
      <c r="D1500" s="9" t="str">
        <f t="shared" si="70"/>
        <v>Q3</v>
      </c>
      <c r="E1500" s="7">
        <f t="shared" si="71"/>
        <v>9</v>
      </c>
      <c r="F1500" t="s">
        <v>3174</v>
      </c>
      <c r="G1500" t="s">
        <v>916</v>
      </c>
      <c r="H1500" t="s">
        <v>27</v>
      </c>
      <c r="I1500" t="s">
        <v>28</v>
      </c>
      <c r="J1500" t="s">
        <v>29</v>
      </c>
      <c r="K1500" t="s">
        <v>150</v>
      </c>
      <c r="L1500" t="s">
        <v>176</v>
      </c>
      <c r="M1500" t="s">
        <v>486</v>
      </c>
      <c r="N1500" t="s">
        <v>57</v>
      </c>
      <c r="O1500" t="s">
        <v>51</v>
      </c>
      <c r="P1500" t="s">
        <v>35</v>
      </c>
      <c r="Q1500" s="1">
        <v>44103</v>
      </c>
      <c r="R1500" s="6">
        <f>Data_Table[[#This Row],[Shipping Date]]-Data_Table[[#This Row],[Order Date]]</f>
        <v>1</v>
      </c>
      <c r="S1500" s="10">
        <v>1.53</v>
      </c>
      <c r="T1500" s="10">
        <v>2.4700000000000002</v>
      </c>
      <c r="U1500" s="10">
        <v>0.94</v>
      </c>
      <c r="V1500">
        <v>49</v>
      </c>
      <c r="W1500" s="5">
        <v>74.97</v>
      </c>
      <c r="X1500" s="3">
        <v>0.03</v>
      </c>
      <c r="Y1500" s="5">
        <v>2.25</v>
      </c>
      <c r="Z1500" s="5">
        <v>72.72</v>
      </c>
      <c r="AA1500" s="5">
        <v>1.02</v>
      </c>
      <c r="AB1500" s="5">
        <v>73.739999999999995</v>
      </c>
    </row>
    <row r="1501" spans="1:28">
      <c r="A1501" t="s">
        <v>3175</v>
      </c>
      <c r="B1501" s="1">
        <v>44102</v>
      </c>
      <c r="C1501" s="6">
        <f t="shared" si="69"/>
        <v>2020</v>
      </c>
      <c r="D1501" s="9" t="str">
        <f t="shared" si="70"/>
        <v>Q3</v>
      </c>
      <c r="E1501" s="7">
        <f t="shared" si="71"/>
        <v>9</v>
      </c>
      <c r="F1501" t="s">
        <v>3176</v>
      </c>
      <c r="G1501" t="s">
        <v>919</v>
      </c>
      <c r="H1501" t="s">
        <v>39</v>
      </c>
      <c r="I1501" t="s">
        <v>39</v>
      </c>
      <c r="J1501" t="s">
        <v>107</v>
      </c>
      <c r="K1501" t="s">
        <v>30</v>
      </c>
      <c r="L1501" t="s">
        <v>176</v>
      </c>
      <c r="M1501" t="s">
        <v>489</v>
      </c>
      <c r="N1501" t="s">
        <v>33</v>
      </c>
      <c r="O1501" t="s">
        <v>58</v>
      </c>
      <c r="P1501" t="s">
        <v>35</v>
      </c>
      <c r="Q1501" s="1">
        <v>44144</v>
      </c>
      <c r="R1501" s="6">
        <f>Data_Table[[#This Row],[Shipping Date]]-Data_Table[[#This Row],[Order Date]]</f>
        <v>42</v>
      </c>
      <c r="S1501" s="10">
        <v>3.47</v>
      </c>
      <c r="T1501" s="10">
        <v>6.68</v>
      </c>
      <c r="U1501" s="10">
        <v>3.21</v>
      </c>
      <c r="V1501">
        <v>16</v>
      </c>
      <c r="W1501" s="5">
        <v>55.52</v>
      </c>
      <c r="X1501" s="3">
        <v>0.1</v>
      </c>
      <c r="Y1501" s="5">
        <v>5.55</v>
      </c>
      <c r="Z1501" s="5">
        <v>49.97</v>
      </c>
      <c r="AA1501" s="5">
        <v>1.5</v>
      </c>
      <c r="AB1501" s="5">
        <v>51.47</v>
      </c>
    </row>
    <row r="1502" spans="1:28">
      <c r="A1502" t="s">
        <v>3177</v>
      </c>
      <c r="B1502" s="1">
        <v>44103</v>
      </c>
      <c r="C1502" s="6">
        <f t="shared" si="69"/>
        <v>2020</v>
      </c>
      <c r="D1502" s="9" t="str">
        <f t="shared" si="70"/>
        <v>Q3</v>
      </c>
      <c r="E1502" s="7">
        <f t="shared" si="71"/>
        <v>9</v>
      </c>
      <c r="F1502" t="s">
        <v>3178</v>
      </c>
      <c r="G1502" t="s">
        <v>921</v>
      </c>
      <c r="H1502" t="s">
        <v>45</v>
      </c>
      <c r="I1502" t="s">
        <v>45</v>
      </c>
      <c r="J1502" t="s">
        <v>46</v>
      </c>
      <c r="K1502" t="s">
        <v>30</v>
      </c>
      <c r="L1502" t="s">
        <v>48</v>
      </c>
      <c r="M1502" t="s">
        <v>492</v>
      </c>
      <c r="N1502" t="s">
        <v>50</v>
      </c>
      <c r="O1502" t="s">
        <v>58</v>
      </c>
      <c r="P1502" t="s">
        <v>35</v>
      </c>
      <c r="Q1502" s="1">
        <v>44106</v>
      </c>
      <c r="R1502" s="6">
        <f>Data_Table[[#This Row],[Shipping Date]]-Data_Table[[#This Row],[Order Date]]</f>
        <v>3</v>
      </c>
      <c r="S1502" s="10">
        <v>0.71</v>
      </c>
      <c r="T1502" s="10">
        <v>1.1399999999999999</v>
      </c>
      <c r="U1502" s="10">
        <v>0.43</v>
      </c>
      <c r="V1502">
        <v>8</v>
      </c>
      <c r="W1502" s="5">
        <v>5.68</v>
      </c>
      <c r="X1502" s="3">
        <v>0</v>
      </c>
      <c r="Y1502" s="5">
        <v>0</v>
      </c>
      <c r="Z1502" s="5">
        <v>5.68</v>
      </c>
      <c r="AA1502" s="5">
        <v>0.7</v>
      </c>
      <c r="AB1502" s="5">
        <v>6.38</v>
      </c>
    </row>
    <row r="1503" spans="1:28">
      <c r="A1503" t="s">
        <v>3179</v>
      </c>
      <c r="B1503" s="1">
        <v>44105</v>
      </c>
      <c r="C1503" s="6">
        <f t="shared" si="69"/>
        <v>2020</v>
      </c>
      <c r="D1503" s="9" t="str">
        <f t="shared" si="70"/>
        <v>Q4</v>
      </c>
      <c r="E1503" s="7">
        <f t="shared" si="71"/>
        <v>10</v>
      </c>
      <c r="F1503" t="s">
        <v>3180</v>
      </c>
      <c r="G1503" t="s">
        <v>924</v>
      </c>
      <c r="H1503" t="s">
        <v>27</v>
      </c>
      <c r="I1503" t="s">
        <v>28</v>
      </c>
      <c r="J1503" t="s">
        <v>107</v>
      </c>
      <c r="K1503" t="s">
        <v>90</v>
      </c>
      <c r="L1503" t="s">
        <v>176</v>
      </c>
      <c r="M1503" t="s">
        <v>495</v>
      </c>
      <c r="N1503" t="s">
        <v>57</v>
      </c>
      <c r="O1503" t="s">
        <v>58</v>
      </c>
      <c r="P1503" t="s">
        <v>35</v>
      </c>
      <c r="Q1503" s="1">
        <v>44146</v>
      </c>
      <c r="R1503" s="6">
        <f>Data_Table[[#This Row],[Shipping Date]]-Data_Table[[#This Row],[Order Date]]</f>
        <v>41</v>
      </c>
      <c r="S1503" s="10">
        <v>39.64</v>
      </c>
      <c r="T1503" s="10">
        <v>152.47999999999999</v>
      </c>
      <c r="U1503" s="10">
        <v>112.84</v>
      </c>
      <c r="V1503">
        <v>48</v>
      </c>
      <c r="W1503" s="5">
        <v>1902.72</v>
      </c>
      <c r="X1503" s="3">
        <v>0.04</v>
      </c>
      <c r="Y1503" s="5">
        <v>76.11</v>
      </c>
      <c r="Z1503" s="5">
        <v>1826.61</v>
      </c>
      <c r="AA1503" s="5">
        <v>6.5</v>
      </c>
      <c r="AB1503" s="5">
        <v>1833.11</v>
      </c>
    </row>
    <row r="1504" spans="1:28">
      <c r="A1504" t="s">
        <v>3181</v>
      </c>
      <c r="B1504" s="1">
        <v>44105</v>
      </c>
      <c r="C1504" s="6">
        <f t="shared" si="69"/>
        <v>2020</v>
      </c>
      <c r="D1504" s="9" t="str">
        <f t="shared" si="70"/>
        <v>Q4</v>
      </c>
      <c r="E1504" s="7">
        <f t="shared" si="71"/>
        <v>10</v>
      </c>
      <c r="F1504" t="s">
        <v>3182</v>
      </c>
      <c r="G1504" t="s">
        <v>927</v>
      </c>
      <c r="H1504" t="s">
        <v>39</v>
      </c>
      <c r="I1504" t="s">
        <v>39</v>
      </c>
      <c r="J1504" t="s">
        <v>29</v>
      </c>
      <c r="K1504" t="s">
        <v>47</v>
      </c>
      <c r="L1504" t="s">
        <v>31</v>
      </c>
      <c r="M1504" t="s">
        <v>498</v>
      </c>
      <c r="N1504" t="s">
        <v>33</v>
      </c>
      <c r="O1504" t="s">
        <v>41</v>
      </c>
      <c r="P1504" t="s">
        <v>52</v>
      </c>
      <c r="Q1504" s="1">
        <v>44115</v>
      </c>
      <c r="R1504" s="6">
        <f>Data_Table[[#This Row],[Shipping Date]]-Data_Table[[#This Row],[Order Date]]</f>
        <v>10</v>
      </c>
      <c r="S1504" s="10">
        <v>11.11</v>
      </c>
      <c r="T1504" s="10">
        <v>19.84</v>
      </c>
      <c r="U1504" s="10">
        <v>8.73</v>
      </c>
      <c r="V1504">
        <v>15</v>
      </c>
      <c r="W1504" s="5">
        <v>166.65</v>
      </c>
      <c r="X1504" s="3">
        <v>0</v>
      </c>
      <c r="Y1504" s="5">
        <v>0</v>
      </c>
      <c r="Z1504" s="5">
        <v>166.65</v>
      </c>
      <c r="AA1504" s="5">
        <v>4.0999999999999996</v>
      </c>
      <c r="AB1504" s="5">
        <v>170.75</v>
      </c>
    </row>
    <row r="1505" spans="1:28">
      <c r="A1505" t="s">
        <v>3183</v>
      </c>
      <c r="B1505" s="1">
        <v>44106</v>
      </c>
      <c r="C1505" s="6">
        <f t="shared" si="69"/>
        <v>2020</v>
      </c>
      <c r="D1505" s="9" t="str">
        <f t="shared" si="70"/>
        <v>Q4</v>
      </c>
      <c r="E1505" s="7">
        <f t="shared" si="71"/>
        <v>10</v>
      </c>
      <c r="F1505" t="s">
        <v>3184</v>
      </c>
      <c r="G1505" t="s">
        <v>930</v>
      </c>
      <c r="H1505" t="s">
        <v>45</v>
      </c>
      <c r="I1505" t="s">
        <v>45</v>
      </c>
      <c r="J1505" t="s">
        <v>107</v>
      </c>
      <c r="K1505" t="s">
        <v>150</v>
      </c>
      <c r="L1505" t="s">
        <v>176</v>
      </c>
      <c r="M1505" t="s">
        <v>501</v>
      </c>
      <c r="N1505" t="s">
        <v>33</v>
      </c>
      <c r="O1505" t="s">
        <v>34</v>
      </c>
      <c r="P1505" t="s">
        <v>35</v>
      </c>
      <c r="Q1505" s="1">
        <v>44157</v>
      </c>
      <c r="R1505" s="6">
        <f>Data_Table[[#This Row],[Shipping Date]]-Data_Table[[#This Row],[Order Date]]</f>
        <v>51</v>
      </c>
      <c r="S1505" s="10">
        <v>2.29</v>
      </c>
      <c r="T1505" s="10">
        <v>3.69</v>
      </c>
      <c r="U1505" s="10">
        <v>1.4</v>
      </c>
      <c r="V1505">
        <v>30</v>
      </c>
      <c r="W1505" s="5">
        <v>68.7</v>
      </c>
      <c r="X1505" s="3">
        <v>0.09</v>
      </c>
      <c r="Y1505" s="5">
        <v>6.18</v>
      </c>
      <c r="Z1505" s="5">
        <v>62.52</v>
      </c>
      <c r="AA1505" s="5">
        <v>0.5</v>
      </c>
      <c r="AB1505" s="5">
        <v>63.02</v>
      </c>
    </row>
    <row r="1506" spans="1:28">
      <c r="A1506" t="s">
        <v>3185</v>
      </c>
      <c r="B1506" s="1">
        <v>44106</v>
      </c>
      <c r="C1506" s="6">
        <f t="shared" si="69"/>
        <v>2020</v>
      </c>
      <c r="D1506" s="9" t="str">
        <f t="shared" si="70"/>
        <v>Q4</v>
      </c>
      <c r="E1506" s="7">
        <f t="shared" si="71"/>
        <v>10</v>
      </c>
      <c r="F1506" t="s">
        <v>3186</v>
      </c>
      <c r="G1506" t="s">
        <v>933</v>
      </c>
      <c r="H1506" t="s">
        <v>27</v>
      </c>
      <c r="I1506" t="s">
        <v>28</v>
      </c>
      <c r="J1506" t="s">
        <v>29</v>
      </c>
      <c r="K1506" t="s">
        <v>167</v>
      </c>
      <c r="L1506" t="s">
        <v>176</v>
      </c>
      <c r="M1506" t="s">
        <v>504</v>
      </c>
      <c r="N1506" t="s">
        <v>50</v>
      </c>
      <c r="O1506" t="s">
        <v>41</v>
      </c>
      <c r="P1506" t="s">
        <v>35</v>
      </c>
      <c r="Q1506" s="1">
        <v>44141</v>
      </c>
      <c r="R1506" s="6">
        <f>Data_Table[[#This Row],[Shipping Date]]-Data_Table[[#This Row],[Order Date]]</f>
        <v>35</v>
      </c>
      <c r="S1506" s="10">
        <v>21.97</v>
      </c>
      <c r="T1506" s="10">
        <v>35.44</v>
      </c>
      <c r="U1506" s="10">
        <v>13.47</v>
      </c>
      <c r="V1506">
        <v>29</v>
      </c>
      <c r="W1506" s="5">
        <v>637.13</v>
      </c>
      <c r="X1506" s="3">
        <v>0.03</v>
      </c>
      <c r="Y1506" s="5">
        <v>19.11</v>
      </c>
      <c r="Z1506" s="5">
        <v>618.02</v>
      </c>
      <c r="AA1506" s="5">
        <v>4.92</v>
      </c>
      <c r="AB1506" s="5">
        <v>622.94000000000005</v>
      </c>
    </row>
    <row r="1507" spans="1:28">
      <c r="A1507" t="s">
        <v>3187</v>
      </c>
      <c r="B1507" s="1">
        <v>44107</v>
      </c>
      <c r="C1507" s="6">
        <f t="shared" si="69"/>
        <v>2020</v>
      </c>
      <c r="D1507" s="9" t="str">
        <f t="shared" si="70"/>
        <v>Q4</v>
      </c>
      <c r="E1507" s="7">
        <f t="shared" si="71"/>
        <v>10</v>
      </c>
      <c r="F1507" t="s">
        <v>3188</v>
      </c>
      <c r="G1507" t="s">
        <v>936</v>
      </c>
      <c r="H1507" t="s">
        <v>39</v>
      </c>
      <c r="I1507" t="s">
        <v>39</v>
      </c>
      <c r="J1507" t="s">
        <v>29</v>
      </c>
      <c r="K1507" t="s">
        <v>62</v>
      </c>
      <c r="L1507" t="s">
        <v>31</v>
      </c>
      <c r="M1507" t="s">
        <v>507</v>
      </c>
      <c r="N1507" t="s">
        <v>33</v>
      </c>
      <c r="O1507" t="s">
        <v>58</v>
      </c>
      <c r="P1507" t="s">
        <v>35</v>
      </c>
      <c r="Q1507" s="1">
        <v>44114</v>
      </c>
      <c r="R1507" s="6">
        <f>Data_Table[[#This Row],[Shipping Date]]-Data_Table[[#This Row],[Order Date]]</f>
        <v>7</v>
      </c>
      <c r="S1507" s="10">
        <v>0.71</v>
      </c>
      <c r="T1507" s="10">
        <v>1.1399999999999999</v>
      </c>
      <c r="U1507" s="10">
        <v>0.43</v>
      </c>
      <c r="V1507">
        <v>4</v>
      </c>
      <c r="W1507" s="5">
        <v>2.84</v>
      </c>
      <c r="X1507" s="3">
        <v>0</v>
      </c>
      <c r="Y1507" s="5">
        <v>0</v>
      </c>
      <c r="Z1507" s="5">
        <v>2.84</v>
      </c>
      <c r="AA1507" s="5">
        <v>0.7</v>
      </c>
      <c r="AB1507" s="5">
        <v>3.54</v>
      </c>
    </row>
    <row r="1508" spans="1:28">
      <c r="A1508" t="s">
        <v>3189</v>
      </c>
      <c r="B1508" s="1">
        <v>44108</v>
      </c>
      <c r="C1508" s="6">
        <f t="shared" si="69"/>
        <v>2020</v>
      </c>
      <c r="D1508" s="9" t="str">
        <f t="shared" si="70"/>
        <v>Q4</v>
      </c>
      <c r="E1508" s="7">
        <f t="shared" si="71"/>
        <v>10</v>
      </c>
      <c r="F1508" t="s">
        <v>3190</v>
      </c>
      <c r="G1508" t="s">
        <v>939</v>
      </c>
      <c r="H1508" t="s">
        <v>45</v>
      </c>
      <c r="I1508" t="s">
        <v>45</v>
      </c>
      <c r="J1508" t="s">
        <v>72</v>
      </c>
      <c r="K1508" t="s">
        <v>47</v>
      </c>
      <c r="L1508" t="s">
        <v>48</v>
      </c>
      <c r="M1508" t="s">
        <v>510</v>
      </c>
      <c r="N1508" t="s">
        <v>33</v>
      </c>
      <c r="O1508" t="s">
        <v>58</v>
      </c>
      <c r="P1508" t="s">
        <v>52</v>
      </c>
      <c r="Q1508" s="1">
        <v>44132</v>
      </c>
      <c r="R1508" s="6">
        <f>Data_Table[[#This Row],[Shipping Date]]-Data_Table[[#This Row],[Order Date]]</f>
        <v>24</v>
      </c>
      <c r="S1508" s="10">
        <v>2.74</v>
      </c>
      <c r="T1508" s="10">
        <v>4.49</v>
      </c>
      <c r="U1508" s="10">
        <v>1.75</v>
      </c>
      <c r="V1508">
        <v>44</v>
      </c>
      <c r="W1508" s="5">
        <v>120.56</v>
      </c>
      <c r="X1508" s="3">
        <v>0.03</v>
      </c>
      <c r="Y1508" s="5">
        <v>3.62</v>
      </c>
      <c r="Z1508" s="5">
        <v>116.94</v>
      </c>
      <c r="AA1508" s="5">
        <v>1.49</v>
      </c>
      <c r="AB1508" s="5">
        <v>118.43</v>
      </c>
    </row>
    <row r="1509" spans="1:28">
      <c r="A1509" t="s">
        <v>3191</v>
      </c>
      <c r="B1509" s="1">
        <v>44108</v>
      </c>
      <c r="C1509" s="6">
        <f t="shared" si="69"/>
        <v>2020</v>
      </c>
      <c r="D1509" s="9" t="str">
        <f t="shared" si="70"/>
        <v>Q4</v>
      </c>
      <c r="E1509" s="7">
        <f t="shared" si="71"/>
        <v>10</v>
      </c>
      <c r="F1509" t="s">
        <v>3192</v>
      </c>
      <c r="G1509" t="s">
        <v>942</v>
      </c>
      <c r="H1509" t="s">
        <v>27</v>
      </c>
      <c r="I1509" t="s">
        <v>28</v>
      </c>
      <c r="J1509" t="s">
        <v>107</v>
      </c>
      <c r="K1509" t="s">
        <v>30</v>
      </c>
      <c r="L1509" t="s">
        <v>48</v>
      </c>
      <c r="M1509" t="s">
        <v>513</v>
      </c>
      <c r="N1509" t="s">
        <v>50</v>
      </c>
      <c r="O1509" t="s">
        <v>51</v>
      </c>
      <c r="P1509" t="s">
        <v>35</v>
      </c>
      <c r="Q1509" s="1">
        <v>44146</v>
      </c>
      <c r="R1509" s="6">
        <f>Data_Table[[#This Row],[Shipping Date]]-Data_Table[[#This Row],[Order Date]]</f>
        <v>38</v>
      </c>
      <c r="S1509" s="10">
        <v>20.18</v>
      </c>
      <c r="T1509" s="10">
        <v>35.409999999999997</v>
      </c>
      <c r="U1509" s="10">
        <v>15.23</v>
      </c>
      <c r="V1509">
        <v>5</v>
      </c>
      <c r="W1509" s="5">
        <v>100.9</v>
      </c>
      <c r="X1509" s="3">
        <v>0</v>
      </c>
      <c r="Y1509" s="5">
        <v>0</v>
      </c>
      <c r="Z1509" s="5">
        <v>100.9</v>
      </c>
      <c r="AA1509" s="5">
        <v>1.99</v>
      </c>
      <c r="AB1509" s="5">
        <v>102.89</v>
      </c>
    </row>
    <row r="1510" spans="1:28">
      <c r="A1510" t="s">
        <v>3193</v>
      </c>
      <c r="B1510" s="1">
        <v>44110</v>
      </c>
      <c r="C1510" s="6">
        <f t="shared" si="69"/>
        <v>2020</v>
      </c>
      <c r="D1510" s="9" t="str">
        <f t="shared" si="70"/>
        <v>Q4</v>
      </c>
      <c r="E1510" s="7">
        <f t="shared" si="71"/>
        <v>10</v>
      </c>
      <c r="F1510" t="s">
        <v>3194</v>
      </c>
      <c r="G1510" t="s">
        <v>945</v>
      </c>
      <c r="H1510" t="s">
        <v>39</v>
      </c>
      <c r="I1510" t="s">
        <v>39</v>
      </c>
      <c r="J1510" t="s">
        <v>72</v>
      </c>
      <c r="K1510" t="s">
        <v>90</v>
      </c>
      <c r="L1510" t="s">
        <v>73</v>
      </c>
      <c r="M1510" t="s">
        <v>516</v>
      </c>
      <c r="N1510" t="s">
        <v>57</v>
      </c>
      <c r="O1510" t="s">
        <v>58</v>
      </c>
      <c r="P1510" t="s">
        <v>35</v>
      </c>
      <c r="Q1510" s="1">
        <v>44163</v>
      </c>
      <c r="R1510" s="6">
        <f>Data_Table[[#This Row],[Shipping Date]]-Data_Table[[#This Row],[Order Date]]</f>
        <v>53</v>
      </c>
      <c r="S1510" s="10">
        <v>1.94</v>
      </c>
      <c r="T1510" s="10">
        <v>3.08</v>
      </c>
      <c r="U1510" s="10">
        <v>1.1399999999999999</v>
      </c>
      <c r="V1510">
        <v>46</v>
      </c>
      <c r="W1510" s="5">
        <v>89.24</v>
      </c>
      <c r="X1510" s="3">
        <v>0.04</v>
      </c>
      <c r="Y1510" s="5">
        <v>3.57</v>
      </c>
      <c r="Z1510" s="5">
        <v>85.67</v>
      </c>
      <c r="AA1510" s="5">
        <v>0.99</v>
      </c>
      <c r="AB1510" s="5">
        <v>86.66</v>
      </c>
    </row>
    <row r="1511" spans="1:28">
      <c r="A1511" t="s">
        <v>3195</v>
      </c>
      <c r="B1511" s="1">
        <v>44112</v>
      </c>
      <c r="C1511" s="6">
        <f t="shared" si="69"/>
        <v>2020</v>
      </c>
      <c r="D1511" s="9" t="str">
        <f t="shared" si="70"/>
        <v>Q4</v>
      </c>
      <c r="E1511" s="7">
        <f t="shared" si="71"/>
        <v>10</v>
      </c>
      <c r="F1511" t="s">
        <v>3196</v>
      </c>
      <c r="G1511" t="s">
        <v>948</v>
      </c>
      <c r="H1511" t="s">
        <v>45</v>
      </c>
      <c r="I1511" t="s">
        <v>45</v>
      </c>
      <c r="J1511" t="s">
        <v>29</v>
      </c>
      <c r="K1511" t="s">
        <v>30</v>
      </c>
      <c r="L1511" t="s">
        <v>176</v>
      </c>
      <c r="M1511" t="s">
        <v>519</v>
      </c>
      <c r="N1511" t="s">
        <v>50</v>
      </c>
      <c r="O1511" t="s">
        <v>34</v>
      </c>
      <c r="P1511" t="s">
        <v>35</v>
      </c>
      <c r="Q1511" s="1">
        <v>44153</v>
      </c>
      <c r="R1511" s="6">
        <f>Data_Table[[#This Row],[Shipping Date]]-Data_Table[[#This Row],[Order Date]]</f>
        <v>41</v>
      </c>
      <c r="S1511" s="10">
        <v>5.5</v>
      </c>
      <c r="T1511" s="10">
        <v>12.22</v>
      </c>
      <c r="U1511" s="10">
        <v>6.72</v>
      </c>
      <c r="V1511">
        <v>1</v>
      </c>
      <c r="W1511" s="5">
        <v>5.5</v>
      </c>
      <c r="X1511" s="3">
        <v>0.1</v>
      </c>
      <c r="Y1511" s="5">
        <v>0.55000000000000004</v>
      </c>
      <c r="Z1511" s="5">
        <v>4.95</v>
      </c>
      <c r="AA1511" s="5">
        <v>2.85</v>
      </c>
      <c r="AB1511" s="5">
        <v>7.8</v>
      </c>
    </row>
    <row r="1512" spans="1:28">
      <c r="A1512" t="s">
        <v>3197</v>
      </c>
      <c r="B1512" s="1">
        <v>44113</v>
      </c>
      <c r="C1512" s="6">
        <f t="shared" si="69"/>
        <v>2020</v>
      </c>
      <c r="D1512" s="9" t="str">
        <f t="shared" si="70"/>
        <v>Q4</v>
      </c>
      <c r="E1512" s="7">
        <f t="shared" si="71"/>
        <v>10</v>
      </c>
      <c r="F1512" t="s">
        <v>3198</v>
      </c>
      <c r="G1512" t="s">
        <v>951</v>
      </c>
      <c r="H1512" t="s">
        <v>27</v>
      </c>
      <c r="I1512" t="s">
        <v>28</v>
      </c>
      <c r="J1512" t="s">
        <v>72</v>
      </c>
      <c r="K1512" t="s">
        <v>416</v>
      </c>
      <c r="L1512" t="s">
        <v>176</v>
      </c>
      <c r="M1512" t="s">
        <v>522</v>
      </c>
      <c r="N1512" t="s">
        <v>57</v>
      </c>
      <c r="O1512" t="s">
        <v>34</v>
      </c>
      <c r="P1512" t="s">
        <v>35</v>
      </c>
      <c r="Q1512" s="1">
        <v>44141</v>
      </c>
      <c r="R1512" s="6">
        <f>Data_Table[[#This Row],[Shipping Date]]-Data_Table[[#This Row],[Order Date]]</f>
        <v>28</v>
      </c>
      <c r="S1512" s="10">
        <v>4.1900000000000004</v>
      </c>
      <c r="T1512" s="10">
        <v>10.23</v>
      </c>
      <c r="U1512" s="10">
        <v>6.04</v>
      </c>
      <c r="V1512">
        <v>37</v>
      </c>
      <c r="W1512" s="5">
        <v>155.03</v>
      </c>
      <c r="X1512" s="3">
        <v>0.08</v>
      </c>
      <c r="Y1512" s="5">
        <v>12.4</v>
      </c>
      <c r="Z1512" s="5">
        <v>142.63</v>
      </c>
      <c r="AA1512" s="5">
        <v>4.68</v>
      </c>
      <c r="AB1512" s="5">
        <v>147.31</v>
      </c>
    </row>
    <row r="1513" spans="1:28">
      <c r="A1513" t="s">
        <v>3199</v>
      </c>
      <c r="B1513" s="1">
        <v>44114</v>
      </c>
      <c r="C1513" s="6">
        <f t="shared" si="69"/>
        <v>2020</v>
      </c>
      <c r="D1513" s="9" t="str">
        <f t="shared" si="70"/>
        <v>Q4</v>
      </c>
      <c r="E1513" s="7">
        <f t="shared" si="71"/>
        <v>10</v>
      </c>
      <c r="F1513" t="s">
        <v>3200</v>
      </c>
      <c r="G1513" t="s">
        <v>954</v>
      </c>
      <c r="H1513" t="s">
        <v>39</v>
      </c>
      <c r="I1513" t="s">
        <v>39</v>
      </c>
      <c r="J1513" t="s">
        <v>29</v>
      </c>
      <c r="K1513" t="s">
        <v>30</v>
      </c>
      <c r="L1513" t="s">
        <v>48</v>
      </c>
      <c r="M1513" t="s">
        <v>526</v>
      </c>
      <c r="N1513" t="s">
        <v>33</v>
      </c>
      <c r="O1513" t="s">
        <v>34</v>
      </c>
      <c r="P1513" t="s">
        <v>35</v>
      </c>
      <c r="Q1513" s="1">
        <v>44172</v>
      </c>
      <c r="R1513" s="6">
        <f>Data_Table[[#This Row],[Shipping Date]]-Data_Table[[#This Row],[Order Date]]</f>
        <v>58</v>
      </c>
      <c r="S1513" s="10">
        <v>1.19</v>
      </c>
      <c r="T1513" s="10">
        <v>1.98</v>
      </c>
      <c r="U1513" s="10">
        <v>0.79</v>
      </c>
      <c r="V1513">
        <v>38</v>
      </c>
      <c r="W1513" s="5">
        <v>45.22</v>
      </c>
      <c r="X1513" s="3">
        <v>0.05</v>
      </c>
      <c r="Y1513" s="5">
        <v>2.2599999999999998</v>
      </c>
      <c r="Z1513" s="5">
        <v>42.96</v>
      </c>
      <c r="AA1513" s="5">
        <v>4.7699999999999996</v>
      </c>
      <c r="AB1513" s="5">
        <v>47.73</v>
      </c>
    </row>
    <row r="1514" spans="1:28">
      <c r="A1514" t="s">
        <v>3201</v>
      </c>
      <c r="B1514" s="1">
        <v>44115</v>
      </c>
      <c r="C1514" s="6">
        <f t="shared" si="69"/>
        <v>2020</v>
      </c>
      <c r="D1514" s="9" t="str">
        <f t="shared" si="70"/>
        <v>Q4</v>
      </c>
      <c r="E1514" s="7">
        <f t="shared" si="71"/>
        <v>10</v>
      </c>
      <c r="F1514" t="s">
        <v>3202</v>
      </c>
      <c r="G1514" t="s">
        <v>957</v>
      </c>
      <c r="H1514" t="s">
        <v>45</v>
      </c>
      <c r="I1514" t="s">
        <v>45</v>
      </c>
      <c r="J1514" t="s">
        <v>107</v>
      </c>
      <c r="K1514" t="s">
        <v>47</v>
      </c>
      <c r="L1514" t="s">
        <v>31</v>
      </c>
      <c r="M1514" t="s">
        <v>529</v>
      </c>
      <c r="N1514" t="s">
        <v>57</v>
      </c>
      <c r="O1514" t="s">
        <v>58</v>
      </c>
      <c r="P1514" t="s">
        <v>35</v>
      </c>
      <c r="Q1514" s="1">
        <v>44126</v>
      </c>
      <c r="R1514" s="6">
        <f>Data_Table[[#This Row],[Shipping Date]]-Data_Table[[#This Row],[Order Date]]</f>
        <v>11</v>
      </c>
      <c r="S1514" s="10">
        <v>11.11</v>
      </c>
      <c r="T1514" s="10">
        <v>19.84</v>
      </c>
      <c r="U1514" s="10">
        <v>8.73</v>
      </c>
      <c r="V1514">
        <v>43</v>
      </c>
      <c r="W1514" s="5">
        <v>477.73</v>
      </c>
      <c r="X1514" s="3">
        <v>0.03</v>
      </c>
      <c r="Y1514" s="5">
        <v>14.33</v>
      </c>
      <c r="Z1514" s="5">
        <v>463.4</v>
      </c>
      <c r="AA1514" s="5">
        <v>4.0999999999999996</v>
      </c>
      <c r="AB1514" s="5">
        <v>467.5</v>
      </c>
    </row>
    <row r="1515" spans="1:28">
      <c r="A1515" t="s">
        <v>3203</v>
      </c>
      <c r="B1515" s="1">
        <v>44119</v>
      </c>
      <c r="C1515" s="6">
        <f t="shared" si="69"/>
        <v>2020</v>
      </c>
      <c r="D1515" s="9" t="str">
        <f t="shared" si="70"/>
        <v>Q4</v>
      </c>
      <c r="E1515" s="7">
        <f t="shared" si="71"/>
        <v>10</v>
      </c>
      <c r="F1515" t="s">
        <v>3204</v>
      </c>
      <c r="G1515" t="s">
        <v>960</v>
      </c>
      <c r="H1515" t="s">
        <v>39</v>
      </c>
      <c r="I1515" t="s">
        <v>39</v>
      </c>
      <c r="J1515" t="s">
        <v>107</v>
      </c>
      <c r="K1515" t="s">
        <v>150</v>
      </c>
      <c r="L1515" t="s">
        <v>48</v>
      </c>
      <c r="M1515" t="s">
        <v>532</v>
      </c>
      <c r="N1515" t="s">
        <v>33</v>
      </c>
      <c r="O1515" t="s">
        <v>58</v>
      </c>
      <c r="P1515" t="s">
        <v>52</v>
      </c>
      <c r="Q1515" s="1">
        <v>44174</v>
      </c>
      <c r="R1515" s="6">
        <f>Data_Table[[#This Row],[Shipping Date]]-Data_Table[[#This Row],[Order Date]]</f>
        <v>55</v>
      </c>
      <c r="S1515" s="10">
        <v>52.07</v>
      </c>
      <c r="T1515" s="10">
        <v>83.98</v>
      </c>
      <c r="U1515" s="10">
        <v>31.91</v>
      </c>
      <c r="V1515">
        <v>34</v>
      </c>
      <c r="W1515" s="5">
        <v>1770.38</v>
      </c>
      <c r="X1515" s="3">
        <v>0.06</v>
      </c>
      <c r="Y1515" s="5">
        <v>106.22</v>
      </c>
      <c r="Z1515" s="5">
        <v>1664.16</v>
      </c>
      <c r="AA1515" s="5">
        <v>5.01</v>
      </c>
      <c r="AB1515" s="5">
        <v>1669.17</v>
      </c>
    </row>
    <row r="1516" spans="1:28">
      <c r="A1516" t="s">
        <v>3205</v>
      </c>
      <c r="B1516" s="1">
        <v>44120</v>
      </c>
      <c r="C1516" s="6">
        <f t="shared" si="69"/>
        <v>2020</v>
      </c>
      <c r="D1516" s="9" t="str">
        <f t="shared" si="70"/>
        <v>Q4</v>
      </c>
      <c r="E1516" s="7">
        <f t="shared" si="71"/>
        <v>10</v>
      </c>
      <c r="F1516" t="s">
        <v>3206</v>
      </c>
      <c r="G1516" t="s">
        <v>963</v>
      </c>
      <c r="H1516" t="s">
        <v>45</v>
      </c>
      <c r="I1516" t="s">
        <v>45</v>
      </c>
      <c r="J1516" t="s">
        <v>107</v>
      </c>
      <c r="K1516" t="s">
        <v>90</v>
      </c>
      <c r="L1516" t="s">
        <v>73</v>
      </c>
      <c r="M1516" t="s">
        <v>535</v>
      </c>
      <c r="N1516" t="s">
        <v>33</v>
      </c>
      <c r="O1516" t="s">
        <v>41</v>
      </c>
      <c r="P1516" t="s">
        <v>35</v>
      </c>
      <c r="Q1516" s="1">
        <v>44123</v>
      </c>
      <c r="R1516" s="6">
        <f>Data_Table[[#This Row],[Shipping Date]]-Data_Table[[#This Row],[Order Date]]</f>
        <v>3</v>
      </c>
      <c r="S1516" s="10">
        <v>2.52</v>
      </c>
      <c r="T1516" s="10">
        <v>4</v>
      </c>
      <c r="U1516" s="10">
        <v>1.48</v>
      </c>
      <c r="V1516">
        <v>36</v>
      </c>
      <c r="W1516" s="5">
        <v>90.72</v>
      </c>
      <c r="X1516" s="3">
        <v>0.01</v>
      </c>
      <c r="Y1516" s="5">
        <v>0.91</v>
      </c>
      <c r="Z1516" s="5">
        <v>89.81</v>
      </c>
      <c r="AA1516" s="5">
        <v>1.3</v>
      </c>
      <c r="AB1516" s="5">
        <v>91.11</v>
      </c>
    </row>
    <row r="1517" spans="1:28">
      <c r="A1517" t="s">
        <v>3207</v>
      </c>
      <c r="B1517" s="1">
        <v>44122</v>
      </c>
      <c r="C1517" s="6">
        <f t="shared" si="69"/>
        <v>2020</v>
      </c>
      <c r="D1517" s="9" t="str">
        <f t="shared" si="70"/>
        <v>Q4</v>
      </c>
      <c r="E1517" s="7">
        <f t="shared" si="71"/>
        <v>10</v>
      </c>
      <c r="F1517" t="s">
        <v>3208</v>
      </c>
      <c r="G1517" t="s">
        <v>966</v>
      </c>
      <c r="H1517" t="s">
        <v>27</v>
      </c>
      <c r="I1517" t="s">
        <v>28</v>
      </c>
      <c r="J1517" t="s">
        <v>107</v>
      </c>
      <c r="K1517" t="s">
        <v>90</v>
      </c>
      <c r="L1517" t="s">
        <v>31</v>
      </c>
      <c r="M1517" t="s">
        <v>538</v>
      </c>
      <c r="N1517" t="s">
        <v>33</v>
      </c>
      <c r="O1517" t="s">
        <v>34</v>
      </c>
      <c r="P1517" t="s">
        <v>35</v>
      </c>
      <c r="Q1517" s="1">
        <v>44177</v>
      </c>
      <c r="R1517" s="6">
        <f>Data_Table[[#This Row],[Shipping Date]]-Data_Table[[#This Row],[Order Date]]</f>
        <v>55</v>
      </c>
      <c r="S1517" s="10">
        <v>3.84</v>
      </c>
      <c r="T1517" s="10">
        <v>6.3</v>
      </c>
      <c r="U1517" s="10">
        <v>2.46</v>
      </c>
      <c r="V1517">
        <v>8</v>
      </c>
      <c r="W1517" s="5">
        <v>30.72</v>
      </c>
      <c r="X1517" s="3">
        <v>0.01</v>
      </c>
      <c r="Y1517" s="5">
        <v>0.31</v>
      </c>
      <c r="Z1517" s="5">
        <v>30.41</v>
      </c>
      <c r="AA1517" s="5">
        <v>0.5</v>
      </c>
      <c r="AB1517" s="5">
        <v>30.91</v>
      </c>
    </row>
    <row r="1518" spans="1:28">
      <c r="A1518" t="s">
        <v>3209</v>
      </c>
      <c r="B1518" s="1">
        <v>44123</v>
      </c>
      <c r="C1518" s="6">
        <f t="shared" si="69"/>
        <v>2020</v>
      </c>
      <c r="D1518" s="9" t="str">
        <f t="shared" si="70"/>
        <v>Q4</v>
      </c>
      <c r="E1518" s="7">
        <f t="shared" si="71"/>
        <v>10</v>
      </c>
      <c r="F1518" t="s">
        <v>2748</v>
      </c>
      <c r="G1518" t="s">
        <v>969</v>
      </c>
      <c r="H1518" t="s">
        <v>27</v>
      </c>
      <c r="I1518" t="s">
        <v>28</v>
      </c>
      <c r="J1518" t="s">
        <v>29</v>
      </c>
      <c r="K1518" t="s">
        <v>90</v>
      </c>
      <c r="L1518" t="s">
        <v>176</v>
      </c>
      <c r="M1518" t="s">
        <v>541</v>
      </c>
      <c r="N1518" t="s">
        <v>50</v>
      </c>
      <c r="O1518" t="s">
        <v>41</v>
      </c>
      <c r="P1518" t="s">
        <v>52</v>
      </c>
      <c r="Q1518" s="1">
        <v>44138</v>
      </c>
      <c r="R1518" s="6">
        <f>Data_Table[[#This Row],[Shipping Date]]-Data_Table[[#This Row],[Order Date]]</f>
        <v>15</v>
      </c>
      <c r="S1518" s="10">
        <v>4.46</v>
      </c>
      <c r="T1518" s="10">
        <v>10.89</v>
      </c>
      <c r="U1518" s="10">
        <v>6.43</v>
      </c>
      <c r="V1518">
        <v>4</v>
      </c>
      <c r="W1518" s="5">
        <v>17.84</v>
      </c>
      <c r="X1518" s="3">
        <v>0.05</v>
      </c>
      <c r="Y1518" s="5">
        <v>0.89</v>
      </c>
      <c r="Z1518" s="5">
        <v>16.95</v>
      </c>
      <c r="AA1518" s="5">
        <v>4.5</v>
      </c>
      <c r="AB1518" s="5">
        <v>21.45</v>
      </c>
    </row>
    <row r="1519" spans="1:28">
      <c r="A1519" t="s">
        <v>3210</v>
      </c>
      <c r="B1519" s="1">
        <v>44124</v>
      </c>
      <c r="C1519" s="6">
        <f t="shared" si="69"/>
        <v>2020</v>
      </c>
      <c r="D1519" s="9" t="str">
        <f t="shared" si="70"/>
        <v>Q4</v>
      </c>
      <c r="E1519" s="7">
        <f t="shared" si="71"/>
        <v>10</v>
      </c>
      <c r="F1519" t="s">
        <v>3211</v>
      </c>
      <c r="G1519" t="s">
        <v>972</v>
      </c>
      <c r="H1519" t="s">
        <v>39</v>
      </c>
      <c r="I1519" t="s">
        <v>39</v>
      </c>
      <c r="J1519" t="s">
        <v>46</v>
      </c>
      <c r="K1519" t="s">
        <v>62</v>
      </c>
      <c r="L1519" t="s">
        <v>31</v>
      </c>
      <c r="M1519" t="s">
        <v>544</v>
      </c>
      <c r="N1519" t="s">
        <v>57</v>
      </c>
      <c r="O1519" t="s">
        <v>58</v>
      </c>
      <c r="P1519" t="s">
        <v>35</v>
      </c>
      <c r="Q1519" s="1">
        <v>44126</v>
      </c>
      <c r="R1519" s="6">
        <f>Data_Table[[#This Row],[Shipping Date]]-Data_Table[[#This Row],[Order Date]]</f>
        <v>2</v>
      </c>
      <c r="S1519" s="10">
        <v>8.31</v>
      </c>
      <c r="T1519" s="10">
        <v>15.98</v>
      </c>
      <c r="U1519" s="10">
        <v>7.67</v>
      </c>
      <c r="V1519">
        <v>38</v>
      </c>
      <c r="W1519" s="5">
        <v>315.77999999999997</v>
      </c>
      <c r="X1519" s="3">
        <v>0.1</v>
      </c>
      <c r="Y1519" s="5">
        <v>31.58</v>
      </c>
      <c r="Z1519" s="5">
        <v>284.2</v>
      </c>
      <c r="AA1519" s="5">
        <v>6.5</v>
      </c>
      <c r="AB1519" s="5">
        <v>290.7</v>
      </c>
    </row>
    <row r="1520" spans="1:28">
      <c r="A1520" t="s">
        <v>3212</v>
      </c>
      <c r="B1520" s="1">
        <v>44125</v>
      </c>
      <c r="C1520" s="6">
        <f t="shared" si="69"/>
        <v>2020</v>
      </c>
      <c r="D1520" s="9" t="str">
        <f t="shared" si="70"/>
        <v>Q4</v>
      </c>
      <c r="E1520" s="7">
        <f t="shared" si="71"/>
        <v>10</v>
      </c>
      <c r="F1520" t="s">
        <v>3213</v>
      </c>
      <c r="G1520" t="s">
        <v>975</v>
      </c>
      <c r="H1520" t="s">
        <v>45</v>
      </c>
      <c r="I1520" t="s">
        <v>45</v>
      </c>
      <c r="J1520" t="s">
        <v>72</v>
      </c>
      <c r="K1520" t="s">
        <v>150</v>
      </c>
      <c r="L1520" t="s">
        <v>31</v>
      </c>
      <c r="M1520" t="s">
        <v>547</v>
      </c>
      <c r="N1520" t="s">
        <v>50</v>
      </c>
      <c r="O1520" t="s">
        <v>58</v>
      </c>
      <c r="P1520" t="s">
        <v>35</v>
      </c>
      <c r="Q1520" s="1">
        <v>44146</v>
      </c>
      <c r="R1520" s="6">
        <f>Data_Table[[#This Row],[Shipping Date]]-Data_Table[[#This Row],[Order Date]]</f>
        <v>21</v>
      </c>
      <c r="S1520" s="10">
        <v>4.4800000000000004</v>
      </c>
      <c r="T1520" s="10">
        <v>8.14</v>
      </c>
      <c r="U1520" s="10">
        <v>3.66</v>
      </c>
      <c r="V1520">
        <v>46</v>
      </c>
      <c r="W1520" s="5">
        <v>206.08</v>
      </c>
      <c r="X1520" s="3">
        <v>0</v>
      </c>
      <c r="Y1520" s="5">
        <v>0</v>
      </c>
      <c r="Z1520" s="5">
        <v>206.08</v>
      </c>
      <c r="AA1520" s="5">
        <v>3.12</v>
      </c>
      <c r="AB1520" s="5">
        <v>209.2</v>
      </c>
    </row>
    <row r="1521" spans="1:28">
      <c r="A1521" t="s">
        <v>3214</v>
      </c>
      <c r="B1521" s="1">
        <v>44125</v>
      </c>
      <c r="C1521" s="6">
        <f t="shared" si="69"/>
        <v>2020</v>
      </c>
      <c r="D1521" s="9" t="str">
        <f t="shared" si="70"/>
        <v>Q4</v>
      </c>
      <c r="E1521" s="7">
        <f t="shared" si="71"/>
        <v>10</v>
      </c>
      <c r="F1521" t="s">
        <v>3215</v>
      </c>
      <c r="G1521" t="s">
        <v>978</v>
      </c>
      <c r="H1521" t="s">
        <v>27</v>
      </c>
      <c r="I1521" t="s">
        <v>28</v>
      </c>
      <c r="J1521" t="s">
        <v>29</v>
      </c>
      <c r="K1521" t="s">
        <v>90</v>
      </c>
      <c r="L1521" t="s">
        <v>31</v>
      </c>
      <c r="M1521" t="s">
        <v>550</v>
      </c>
      <c r="N1521" t="s">
        <v>57</v>
      </c>
      <c r="O1521" t="s">
        <v>51</v>
      </c>
      <c r="P1521" t="s">
        <v>35</v>
      </c>
      <c r="Q1521" s="1">
        <v>44136</v>
      </c>
      <c r="R1521" s="6">
        <f>Data_Table[[#This Row],[Shipping Date]]-Data_Table[[#This Row],[Order Date]]</f>
        <v>11</v>
      </c>
      <c r="S1521" s="10">
        <v>4.79</v>
      </c>
      <c r="T1521" s="10">
        <v>11.97</v>
      </c>
      <c r="U1521" s="10">
        <v>7.18</v>
      </c>
      <c r="V1521">
        <v>8</v>
      </c>
      <c r="W1521" s="5">
        <v>38.32</v>
      </c>
      <c r="X1521" s="3">
        <v>0.03</v>
      </c>
      <c r="Y1521" s="5">
        <v>1.1499999999999999</v>
      </c>
      <c r="Z1521" s="5">
        <v>37.17</v>
      </c>
      <c r="AA1521" s="5">
        <v>5.81</v>
      </c>
      <c r="AB1521" s="5">
        <v>42.98</v>
      </c>
    </row>
    <row r="1522" spans="1:28">
      <c r="A1522" t="s">
        <v>3216</v>
      </c>
      <c r="B1522" s="1">
        <v>44126</v>
      </c>
      <c r="C1522" s="6">
        <f t="shared" si="69"/>
        <v>2020</v>
      </c>
      <c r="D1522" s="9" t="str">
        <f t="shared" si="70"/>
        <v>Q4</v>
      </c>
      <c r="E1522" s="7">
        <f t="shared" si="71"/>
        <v>10</v>
      </c>
      <c r="F1522" t="s">
        <v>3217</v>
      </c>
      <c r="G1522" t="s">
        <v>981</v>
      </c>
      <c r="H1522" t="s">
        <v>39</v>
      </c>
      <c r="I1522" t="s">
        <v>39</v>
      </c>
      <c r="J1522" t="s">
        <v>72</v>
      </c>
      <c r="K1522" t="s">
        <v>90</v>
      </c>
      <c r="L1522" t="s">
        <v>176</v>
      </c>
      <c r="M1522" t="s">
        <v>553</v>
      </c>
      <c r="N1522" t="s">
        <v>33</v>
      </c>
      <c r="O1522" t="s">
        <v>58</v>
      </c>
      <c r="P1522" t="s">
        <v>35</v>
      </c>
      <c r="Q1522" s="1">
        <v>44128</v>
      </c>
      <c r="R1522" s="6">
        <f>Data_Table[[#This Row],[Shipping Date]]-Data_Table[[#This Row],[Order Date]]</f>
        <v>2</v>
      </c>
      <c r="S1522" s="10">
        <v>3.4</v>
      </c>
      <c r="T1522" s="10">
        <v>5.4</v>
      </c>
      <c r="U1522" s="10">
        <v>2</v>
      </c>
      <c r="V1522">
        <v>22</v>
      </c>
      <c r="W1522" s="5">
        <v>74.8</v>
      </c>
      <c r="X1522" s="3">
        <v>0.1</v>
      </c>
      <c r="Y1522" s="5">
        <v>7.48</v>
      </c>
      <c r="Z1522" s="5">
        <v>67.319999999999993</v>
      </c>
      <c r="AA1522" s="5">
        <v>7.78</v>
      </c>
      <c r="AB1522" s="5">
        <v>75.099999999999994</v>
      </c>
    </row>
    <row r="1523" spans="1:28">
      <c r="A1523" t="s">
        <v>3218</v>
      </c>
      <c r="B1523" s="1">
        <v>44127</v>
      </c>
      <c r="C1523" s="6">
        <f t="shared" si="69"/>
        <v>2020</v>
      </c>
      <c r="D1523" s="9" t="str">
        <f t="shared" si="70"/>
        <v>Q4</v>
      </c>
      <c r="E1523" s="7">
        <f t="shared" si="71"/>
        <v>10</v>
      </c>
      <c r="F1523" t="s">
        <v>3219</v>
      </c>
      <c r="G1523" t="s">
        <v>984</v>
      </c>
      <c r="H1523" t="s">
        <v>45</v>
      </c>
      <c r="I1523" t="s">
        <v>45</v>
      </c>
      <c r="J1523" t="s">
        <v>29</v>
      </c>
      <c r="K1523" t="s">
        <v>47</v>
      </c>
      <c r="L1523" t="s">
        <v>31</v>
      </c>
      <c r="M1523" t="s">
        <v>556</v>
      </c>
      <c r="N1523" t="s">
        <v>57</v>
      </c>
      <c r="O1523" t="s">
        <v>34</v>
      </c>
      <c r="P1523" t="s">
        <v>35</v>
      </c>
      <c r="Q1523" s="1">
        <v>44146</v>
      </c>
      <c r="R1523" s="6">
        <f>Data_Table[[#This Row],[Shipping Date]]-Data_Table[[#This Row],[Order Date]]</f>
        <v>19</v>
      </c>
      <c r="S1523" s="10">
        <v>8.92</v>
      </c>
      <c r="T1523" s="10">
        <v>29.74</v>
      </c>
      <c r="U1523" s="10">
        <v>20.82</v>
      </c>
      <c r="V1523">
        <v>19</v>
      </c>
      <c r="W1523" s="5">
        <v>169.48</v>
      </c>
      <c r="X1523" s="3">
        <v>0.1</v>
      </c>
      <c r="Y1523" s="5">
        <v>16.95</v>
      </c>
      <c r="Z1523" s="5">
        <v>152.53</v>
      </c>
      <c r="AA1523" s="5">
        <v>6.64</v>
      </c>
      <c r="AB1523" s="5">
        <v>159.16999999999999</v>
      </c>
    </row>
    <row r="1524" spans="1:28">
      <c r="A1524" t="s">
        <v>3220</v>
      </c>
      <c r="B1524" s="1">
        <v>44130</v>
      </c>
      <c r="C1524" s="6">
        <f t="shared" si="69"/>
        <v>2020</v>
      </c>
      <c r="D1524" s="9" t="str">
        <f t="shared" si="70"/>
        <v>Q4</v>
      </c>
      <c r="E1524" s="7">
        <f t="shared" si="71"/>
        <v>10</v>
      </c>
      <c r="F1524" t="s">
        <v>3221</v>
      </c>
      <c r="G1524" t="s">
        <v>987</v>
      </c>
      <c r="H1524" t="s">
        <v>27</v>
      </c>
      <c r="I1524" t="s">
        <v>28</v>
      </c>
      <c r="J1524" t="s">
        <v>107</v>
      </c>
      <c r="K1524" t="s">
        <v>30</v>
      </c>
      <c r="L1524" t="s">
        <v>31</v>
      </c>
      <c r="M1524" t="s">
        <v>559</v>
      </c>
      <c r="N1524" t="s">
        <v>33</v>
      </c>
      <c r="O1524" t="s">
        <v>34</v>
      </c>
      <c r="P1524" t="s">
        <v>35</v>
      </c>
      <c r="Q1524" s="1">
        <v>44166</v>
      </c>
      <c r="R1524" s="6">
        <f>Data_Table[[#This Row],[Shipping Date]]-Data_Table[[#This Row],[Order Date]]</f>
        <v>36</v>
      </c>
      <c r="S1524" s="10">
        <v>3.65</v>
      </c>
      <c r="T1524" s="10">
        <v>5.98</v>
      </c>
      <c r="U1524" s="10">
        <v>2.33</v>
      </c>
      <c r="V1524">
        <v>19</v>
      </c>
      <c r="W1524" s="5">
        <v>69.349999999999994</v>
      </c>
      <c r="X1524" s="3">
        <v>0.01</v>
      </c>
      <c r="Y1524" s="5">
        <v>0.69</v>
      </c>
      <c r="Z1524" s="5">
        <v>68.66</v>
      </c>
      <c r="AA1524" s="5">
        <v>1.49</v>
      </c>
      <c r="AB1524" s="5">
        <v>70.150000000000006</v>
      </c>
    </row>
    <row r="1525" spans="1:28">
      <c r="A1525" t="s">
        <v>3222</v>
      </c>
      <c r="B1525" s="1">
        <v>44131</v>
      </c>
      <c r="C1525" s="6">
        <f t="shared" si="69"/>
        <v>2020</v>
      </c>
      <c r="D1525" s="9" t="str">
        <f t="shared" si="70"/>
        <v>Q4</v>
      </c>
      <c r="E1525" s="7">
        <f t="shared" si="71"/>
        <v>10</v>
      </c>
      <c r="F1525" t="s">
        <v>3223</v>
      </c>
      <c r="G1525" t="s">
        <v>990</v>
      </c>
      <c r="H1525" t="s">
        <v>39</v>
      </c>
      <c r="I1525" t="s">
        <v>39</v>
      </c>
      <c r="J1525" t="s">
        <v>72</v>
      </c>
      <c r="K1525" t="s">
        <v>62</v>
      </c>
      <c r="L1525" t="s">
        <v>48</v>
      </c>
      <c r="M1525" t="s">
        <v>562</v>
      </c>
      <c r="N1525" t="s">
        <v>50</v>
      </c>
      <c r="O1525" t="s">
        <v>34</v>
      </c>
      <c r="P1525" t="s">
        <v>35</v>
      </c>
      <c r="Q1525" s="1">
        <v>44147</v>
      </c>
      <c r="R1525" s="6">
        <f>Data_Table[[#This Row],[Shipping Date]]-Data_Table[[#This Row],[Order Date]]</f>
        <v>16</v>
      </c>
      <c r="S1525" s="10">
        <v>2.16</v>
      </c>
      <c r="T1525" s="10">
        <v>3.85</v>
      </c>
      <c r="U1525" s="10">
        <v>1.69</v>
      </c>
      <c r="V1525">
        <v>10</v>
      </c>
      <c r="W1525" s="5">
        <v>21.6</v>
      </c>
      <c r="X1525" s="3">
        <v>0.06</v>
      </c>
      <c r="Y1525" s="5">
        <v>1.3</v>
      </c>
      <c r="Z1525" s="5">
        <v>20.3</v>
      </c>
      <c r="AA1525" s="5">
        <v>0.7</v>
      </c>
      <c r="AB1525" s="5">
        <v>21</v>
      </c>
    </row>
    <row r="1526" spans="1:28">
      <c r="A1526" t="s">
        <v>3224</v>
      </c>
      <c r="B1526" s="1">
        <v>44132</v>
      </c>
      <c r="C1526" s="6">
        <f t="shared" si="69"/>
        <v>2020</v>
      </c>
      <c r="D1526" s="9" t="str">
        <f t="shared" si="70"/>
        <v>Q4</v>
      </c>
      <c r="E1526" s="7">
        <f t="shared" si="71"/>
        <v>10</v>
      </c>
      <c r="F1526" t="s">
        <v>2412</v>
      </c>
      <c r="G1526" t="s">
        <v>993</v>
      </c>
      <c r="H1526" t="s">
        <v>45</v>
      </c>
      <c r="I1526" t="s">
        <v>45</v>
      </c>
      <c r="J1526" t="s">
        <v>107</v>
      </c>
      <c r="K1526" t="s">
        <v>66</v>
      </c>
      <c r="L1526" t="s">
        <v>31</v>
      </c>
      <c r="M1526" t="s">
        <v>565</v>
      </c>
      <c r="N1526" t="s">
        <v>57</v>
      </c>
      <c r="O1526" t="s">
        <v>34</v>
      </c>
      <c r="P1526" t="s">
        <v>35</v>
      </c>
      <c r="Q1526" s="1">
        <v>44151</v>
      </c>
      <c r="R1526" s="6">
        <f>Data_Table[[#This Row],[Shipping Date]]-Data_Table[[#This Row],[Order Date]]</f>
        <v>19</v>
      </c>
      <c r="S1526" s="10">
        <v>17.84</v>
      </c>
      <c r="T1526" s="10">
        <v>34.99</v>
      </c>
      <c r="U1526" s="10">
        <v>17.149999999999999</v>
      </c>
      <c r="V1526">
        <v>29</v>
      </c>
      <c r="W1526" s="5">
        <v>517.36</v>
      </c>
      <c r="X1526" s="3">
        <v>0.09</v>
      </c>
      <c r="Y1526" s="5">
        <v>46.56</v>
      </c>
      <c r="Z1526" s="5">
        <v>470.8</v>
      </c>
      <c r="AA1526" s="5">
        <v>5.5</v>
      </c>
      <c r="AB1526" s="5">
        <v>476.3</v>
      </c>
    </row>
    <row r="1527" spans="1:28">
      <c r="A1527" t="s">
        <v>3225</v>
      </c>
      <c r="B1527" s="1">
        <v>44133</v>
      </c>
      <c r="C1527" s="6">
        <f t="shared" si="69"/>
        <v>2020</v>
      </c>
      <c r="D1527" s="9" t="str">
        <f t="shared" si="70"/>
        <v>Q4</v>
      </c>
      <c r="E1527" s="7">
        <f t="shared" si="71"/>
        <v>10</v>
      </c>
      <c r="F1527" t="s">
        <v>3226</v>
      </c>
      <c r="G1527" t="s">
        <v>996</v>
      </c>
      <c r="H1527" t="s">
        <v>39</v>
      </c>
      <c r="I1527" t="s">
        <v>39</v>
      </c>
      <c r="J1527" t="s">
        <v>29</v>
      </c>
      <c r="K1527" t="s">
        <v>150</v>
      </c>
      <c r="L1527" t="s">
        <v>176</v>
      </c>
      <c r="M1527" t="s">
        <v>568</v>
      </c>
      <c r="N1527" t="s">
        <v>33</v>
      </c>
      <c r="O1527" t="s">
        <v>41</v>
      </c>
      <c r="P1527" t="s">
        <v>35</v>
      </c>
      <c r="Q1527" s="1">
        <v>44192</v>
      </c>
      <c r="R1527" s="6">
        <f>Data_Table[[#This Row],[Shipping Date]]-Data_Table[[#This Row],[Order Date]]</f>
        <v>59</v>
      </c>
      <c r="S1527" s="10">
        <v>4.79</v>
      </c>
      <c r="T1527" s="10">
        <v>11.97</v>
      </c>
      <c r="U1527" s="10">
        <v>7.18</v>
      </c>
      <c r="V1527">
        <v>23</v>
      </c>
      <c r="W1527" s="5">
        <v>110.17</v>
      </c>
      <c r="X1527" s="3">
        <v>0.01</v>
      </c>
      <c r="Y1527" s="5">
        <v>1.1000000000000001</v>
      </c>
      <c r="Z1527" s="5">
        <v>109.07</v>
      </c>
      <c r="AA1527" s="5">
        <v>5.81</v>
      </c>
      <c r="AB1527" s="5">
        <v>114.88</v>
      </c>
    </row>
    <row r="1528" spans="1:28">
      <c r="A1528" t="s">
        <v>3227</v>
      </c>
      <c r="B1528" s="1">
        <v>44136</v>
      </c>
      <c r="C1528" s="6">
        <f t="shared" si="69"/>
        <v>2020</v>
      </c>
      <c r="D1528" s="9" t="str">
        <f t="shared" si="70"/>
        <v>Q4</v>
      </c>
      <c r="E1528" s="7">
        <f t="shared" si="71"/>
        <v>11</v>
      </c>
      <c r="F1528" t="s">
        <v>3228</v>
      </c>
      <c r="G1528" t="s">
        <v>999</v>
      </c>
      <c r="H1528" t="s">
        <v>39</v>
      </c>
      <c r="I1528" t="s">
        <v>39</v>
      </c>
      <c r="J1528" t="s">
        <v>46</v>
      </c>
      <c r="K1528" t="s">
        <v>47</v>
      </c>
      <c r="L1528" t="s">
        <v>31</v>
      </c>
      <c r="M1528" t="s">
        <v>571</v>
      </c>
      <c r="N1528" t="s">
        <v>57</v>
      </c>
      <c r="O1528" t="s">
        <v>51</v>
      </c>
      <c r="P1528" t="s">
        <v>35</v>
      </c>
      <c r="Q1528" s="1">
        <v>44183</v>
      </c>
      <c r="R1528" s="6">
        <f>Data_Table[[#This Row],[Shipping Date]]-Data_Table[[#This Row],[Order Date]]</f>
        <v>47</v>
      </c>
      <c r="S1528" s="10">
        <v>52.07</v>
      </c>
      <c r="T1528" s="10">
        <v>83.98</v>
      </c>
      <c r="U1528" s="10">
        <v>31.91</v>
      </c>
      <c r="V1528">
        <v>24</v>
      </c>
      <c r="W1528" s="5">
        <v>1249.68</v>
      </c>
      <c r="X1528" s="3">
        <v>0.05</v>
      </c>
      <c r="Y1528" s="5">
        <v>62.48</v>
      </c>
      <c r="Z1528" s="5">
        <v>1187.2</v>
      </c>
      <c r="AA1528" s="5">
        <v>5.01</v>
      </c>
      <c r="AB1528" s="5">
        <v>1192.21</v>
      </c>
    </row>
    <row r="1529" spans="1:28">
      <c r="A1529" t="s">
        <v>3229</v>
      </c>
      <c r="B1529" s="1">
        <v>44137</v>
      </c>
      <c r="C1529" s="6">
        <f t="shared" si="69"/>
        <v>2020</v>
      </c>
      <c r="D1529" s="9" t="str">
        <f t="shared" si="70"/>
        <v>Q4</v>
      </c>
      <c r="E1529" s="7">
        <f t="shared" si="71"/>
        <v>11</v>
      </c>
      <c r="F1529" t="s">
        <v>3230</v>
      </c>
      <c r="G1529" t="s">
        <v>1002</v>
      </c>
      <c r="H1529" t="s">
        <v>45</v>
      </c>
      <c r="I1529" t="s">
        <v>45</v>
      </c>
      <c r="J1529" t="s">
        <v>107</v>
      </c>
      <c r="K1529" t="s">
        <v>416</v>
      </c>
      <c r="L1529" t="s">
        <v>176</v>
      </c>
      <c r="M1529" t="s">
        <v>574</v>
      </c>
      <c r="N1529" t="s">
        <v>33</v>
      </c>
      <c r="O1529" t="s">
        <v>58</v>
      </c>
      <c r="P1529" t="s">
        <v>35</v>
      </c>
      <c r="Q1529" s="1">
        <v>44143</v>
      </c>
      <c r="R1529" s="6">
        <f>Data_Table[[#This Row],[Shipping Date]]-Data_Table[[#This Row],[Order Date]]</f>
        <v>6</v>
      </c>
      <c r="S1529" s="10">
        <v>4.8899999999999997</v>
      </c>
      <c r="T1529" s="10">
        <v>7.64</v>
      </c>
      <c r="U1529" s="10">
        <v>2.75</v>
      </c>
      <c r="V1529">
        <v>12</v>
      </c>
      <c r="W1529" s="5">
        <v>58.68</v>
      </c>
      <c r="X1529" s="3">
        <v>0.02</v>
      </c>
      <c r="Y1529" s="5">
        <v>1.17</v>
      </c>
      <c r="Z1529" s="5">
        <v>57.51</v>
      </c>
      <c r="AA1529" s="5">
        <v>1.39</v>
      </c>
      <c r="AB1529" s="5">
        <v>58.9</v>
      </c>
    </row>
    <row r="1530" spans="1:28">
      <c r="A1530" t="s">
        <v>3231</v>
      </c>
      <c r="B1530" s="1">
        <v>44138</v>
      </c>
      <c r="C1530" s="6">
        <f t="shared" si="69"/>
        <v>2020</v>
      </c>
      <c r="D1530" s="9" t="str">
        <f t="shared" si="70"/>
        <v>Q4</v>
      </c>
      <c r="E1530" s="7">
        <f t="shared" si="71"/>
        <v>11</v>
      </c>
      <c r="F1530" t="s">
        <v>3232</v>
      </c>
      <c r="G1530" t="s">
        <v>1005</v>
      </c>
      <c r="H1530" t="s">
        <v>27</v>
      </c>
      <c r="I1530" t="s">
        <v>28</v>
      </c>
      <c r="J1530" t="s">
        <v>72</v>
      </c>
      <c r="K1530" t="s">
        <v>62</v>
      </c>
      <c r="L1530" t="s">
        <v>48</v>
      </c>
      <c r="M1530" t="s">
        <v>577</v>
      </c>
      <c r="N1530" t="s">
        <v>50</v>
      </c>
      <c r="O1530" t="s">
        <v>51</v>
      </c>
      <c r="P1530" t="s">
        <v>35</v>
      </c>
      <c r="Q1530" s="1">
        <v>44172</v>
      </c>
      <c r="R1530" s="6">
        <f>Data_Table[[#This Row],[Shipping Date]]-Data_Table[[#This Row],[Order Date]]</f>
        <v>34</v>
      </c>
      <c r="S1530" s="10">
        <v>2.52</v>
      </c>
      <c r="T1530" s="10">
        <v>4</v>
      </c>
      <c r="U1530" s="10">
        <v>1.48</v>
      </c>
      <c r="V1530">
        <v>32</v>
      </c>
      <c r="W1530" s="5">
        <v>80.64</v>
      </c>
      <c r="X1530" s="3">
        <v>0.09</v>
      </c>
      <c r="Y1530" s="5">
        <v>7.26</v>
      </c>
      <c r="Z1530" s="5">
        <v>73.38</v>
      </c>
      <c r="AA1530" s="5">
        <v>1.3</v>
      </c>
      <c r="AB1530" s="5">
        <v>74.680000000000007</v>
      </c>
    </row>
    <row r="1531" spans="1:28">
      <c r="A1531" t="s">
        <v>3233</v>
      </c>
      <c r="B1531" s="1">
        <v>44138</v>
      </c>
      <c r="C1531" s="6">
        <f t="shared" si="69"/>
        <v>2020</v>
      </c>
      <c r="D1531" s="9" t="str">
        <f t="shared" si="70"/>
        <v>Q4</v>
      </c>
      <c r="E1531" s="7">
        <f t="shared" si="71"/>
        <v>11</v>
      </c>
      <c r="F1531" t="s">
        <v>3234</v>
      </c>
      <c r="G1531" t="s">
        <v>1008</v>
      </c>
      <c r="H1531" t="s">
        <v>27</v>
      </c>
      <c r="I1531" t="s">
        <v>28</v>
      </c>
      <c r="J1531" t="s">
        <v>72</v>
      </c>
      <c r="K1531" t="s">
        <v>116</v>
      </c>
      <c r="L1531" t="s">
        <v>31</v>
      </c>
      <c r="M1531" t="s">
        <v>580</v>
      </c>
      <c r="N1531" t="s">
        <v>57</v>
      </c>
      <c r="O1531" t="s">
        <v>34</v>
      </c>
      <c r="P1531" t="s">
        <v>35</v>
      </c>
      <c r="Q1531" s="1">
        <v>44159</v>
      </c>
      <c r="R1531" s="6">
        <f>Data_Table[[#This Row],[Shipping Date]]-Data_Table[[#This Row],[Order Date]]</f>
        <v>21</v>
      </c>
      <c r="S1531" s="10">
        <v>6.51</v>
      </c>
      <c r="T1531" s="10">
        <v>30.98</v>
      </c>
      <c r="U1531" s="10">
        <v>24.47</v>
      </c>
      <c r="V1531">
        <v>12</v>
      </c>
      <c r="W1531" s="5">
        <v>78.12</v>
      </c>
      <c r="X1531" s="3">
        <v>0</v>
      </c>
      <c r="Y1531" s="5">
        <v>0</v>
      </c>
      <c r="Z1531" s="5">
        <v>78.12</v>
      </c>
      <c r="AA1531" s="5">
        <v>6.5</v>
      </c>
      <c r="AB1531" s="5">
        <v>84.62</v>
      </c>
    </row>
    <row r="1532" spans="1:28">
      <c r="A1532" t="s">
        <v>3235</v>
      </c>
      <c r="B1532" s="1">
        <v>44142</v>
      </c>
      <c r="C1532" s="6">
        <f t="shared" si="69"/>
        <v>2020</v>
      </c>
      <c r="D1532" s="9" t="str">
        <f t="shared" si="70"/>
        <v>Q4</v>
      </c>
      <c r="E1532" s="7">
        <f t="shared" si="71"/>
        <v>11</v>
      </c>
      <c r="F1532" t="s">
        <v>3236</v>
      </c>
      <c r="G1532" t="s">
        <v>1011</v>
      </c>
      <c r="H1532" t="s">
        <v>39</v>
      </c>
      <c r="I1532" t="s">
        <v>39</v>
      </c>
      <c r="J1532" t="s">
        <v>29</v>
      </c>
      <c r="K1532" t="s">
        <v>167</v>
      </c>
      <c r="L1532" t="s">
        <v>31</v>
      </c>
      <c r="M1532" t="s">
        <v>583</v>
      </c>
      <c r="N1532" t="s">
        <v>33</v>
      </c>
      <c r="O1532" t="s">
        <v>41</v>
      </c>
      <c r="P1532" t="s">
        <v>52</v>
      </c>
      <c r="Q1532" s="1">
        <v>44143</v>
      </c>
      <c r="R1532" s="6">
        <f>Data_Table[[#This Row],[Shipping Date]]-Data_Table[[#This Row],[Order Date]]</f>
        <v>1</v>
      </c>
      <c r="S1532" s="10">
        <v>377.99</v>
      </c>
      <c r="T1532" s="10">
        <v>599.99</v>
      </c>
      <c r="U1532" s="10">
        <v>222</v>
      </c>
      <c r="V1532">
        <v>41</v>
      </c>
      <c r="W1532" s="5">
        <v>15497.59</v>
      </c>
      <c r="X1532" s="3">
        <v>7.0000000000000007E-2</v>
      </c>
      <c r="Y1532" s="5">
        <v>1084.83</v>
      </c>
      <c r="Z1532" s="5">
        <v>14412.76</v>
      </c>
      <c r="AA1532" s="5">
        <v>24.49</v>
      </c>
      <c r="AB1532" s="5">
        <v>14437.25</v>
      </c>
    </row>
    <row r="1533" spans="1:28">
      <c r="A1533" t="s">
        <v>3237</v>
      </c>
      <c r="B1533" s="1">
        <v>44145</v>
      </c>
      <c r="C1533" s="6">
        <f t="shared" si="69"/>
        <v>2020</v>
      </c>
      <c r="D1533" s="9" t="str">
        <f t="shared" si="70"/>
        <v>Q4</v>
      </c>
      <c r="E1533" s="7">
        <f t="shared" si="71"/>
        <v>11</v>
      </c>
      <c r="F1533" t="s">
        <v>3238</v>
      </c>
      <c r="G1533" t="s">
        <v>1014</v>
      </c>
      <c r="H1533" t="s">
        <v>45</v>
      </c>
      <c r="I1533" t="s">
        <v>45</v>
      </c>
      <c r="J1533" t="s">
        <v>107</v>
      </c>
      <c r="K1533" t="s">
        <v>433</v>
      </c>
      <c r="L1533" t="s">
        <v>176</v>
      </c>
      <c r="M1533" t="s">
        <v>586</v>
      </c>
      <c r="N1533" t="s">
        <v>33</v>
      </c>
      <c r="O1533" t="s">
        <v>51</v>
      </c>
      <c r="P1533" t="s">
        <v>35</v>
      </c>
      <c r="Q1533" s="1">
        <v>44188</v>
      </c>
      <c r="R1533" s="6">
        <f>Data_Table[[#This Row],[Shipping Date]]-Data_Table[[#This Row],[Order Date]]</f>
        <v>43</v>
      </c>
      <c r="S1533" s="10">
        <v>377.99</v>
      </c>
      <c r="T1533" s="10">
        <v>599.99</v>
      </c>
      <c r="U1533" s="10">
        <v>222</v>
      </c>
      <c r="V1533">
        <v>20</v>
      </c>
      <c r="W1533" s="5">
        <v>7559.8</v>
      </c>
      <c r="X1533" s="3">
        <v>7.0000000000000007E-2</v>
      </c>
      <c r="Y1533" s="5">
        <v>529.19000000000005</v>
      </c>
      <c r="Z1533" s="5">
        <v>7030.61</v>
      </c>
      <c r="AA1533" s="5">
        <v>24.49</v>
      </c>
      <c r="AB1533" s="5">
        <v>7055.1</v>
      </c>
    </row>
    <row r="1534" spans="1:28">
      <c r="A1534" t="s">
        <v>3239</v>
      </c>
      <c r="B1534" s="1">
        <v>44146</v>
      </c>
      <c r="C1534" s="6">
        <f t="shared" si="69"/>
        <v>2020</v>
      </c>
      <c r="D1534" s="9" t="str">
        <f t="shared" si="70"/>
        <v>Q4</v>
      </c>
      <c r="E1534" s="7">
        <f t="shared" si="71"/>
        <v>11</v>
      </c>
      <c r="F1534" t="s">
        <v>3240</v>
      </c>
      <c r="G1534" t="s">
        <v>1017</v>
      </c>
      <c r="H1534" t="s">
        <v>27</v>
      </c>
      <c r="I1534" t="s">
        <v>28</v>
      </c>
      <c r="J1534" t="s">
        <v>107</v>
      </c>
      <c r="K1534" t="s">
        <v>90</v>
      </c>
      <c r="L1534" t="s">
        <v>73</v>
      </c>
      <c r="M1534" t="s">
        <v>589</v>
      </c>
      <c r="N1534" t="s">
        <v>50</v>
      </c>
      <c r="O1534" t="s">
        <v>58</v>
      </c>
      <c r="P1534" t="s">
        <v>35</v>
      </c>
      <c r="Q1534" s="1">
        <v>44188</v>
      </c>
      <c r="R1534" s="6">
        <f>Data_Table[[#This Row],[Shipping Date]]-Data_Table[[#This Row],[Order Date]]</f>
        <v>42</v>
      </c>
      <c r="S1534" s="10">
        <v>0.94</v>
      </c>
      <c r="T1534" s="10">
        <v>1.88</v>
      </c>
      <c r="U1534" s="10">
        <v>0.94</v>
      </c>
      <c r="V1534">
        <v>36</v>
      </c>
      <c r="W1534" s="5">
        <v>33.840000000000003</v>
      </c>
      <c r="X1534" s="3">
        <v>0.1</v>
      </c>
      <c r="Y1534" s="5">
        <v>3.38</v>
      </c>
      <c r="Z1534" s="5">
        <v>30.46</v>
      </c>
      <c r="AA1534" s="5">
        <v>0.79</v>
      </c>
      <c r="AB1534" s="5">
        <v>31.25</v>
      </c>
    </row>
    <row r="1535" spans="1:28">
      <c r="A1535" t="s">
        <v>3241</v>
      </c>
      <c r="B1535" s="1">
        <v>44151</v>
      </c>
      <c r="C1535" s="6">
        <f t="shared" si="69"/>
        <v>2020</v>
      </c>
      <c r="D1535" s="9" t="str">
        <f t="shared" si="70"/>
        <v>Q4</v>
      </c>
      <c r="E1535" s="7">
        <f t="shared" si="71"/>
        <v>11</v>
      </c>
      <c r="F1535" t="s">
        <v>3242</v>
      </c>
      <c r="G1535" t="s">
        <v>1020</v>
      </c>
      <c r="H1535" t="s">
        <v>27</v>
      </c>
      <c r="I1535" t="s">
        <v>28</v>
      </c>
      <c r="J1535" t="s">
        <v>72</v>
      </c>
      <c r="K1535" t="s">
        <v>47</v>
      </c>
      <c r="L1535" t="s">
        <v>31</v>
      </c>
      <c r="M1535" t="s">
        <v>592</v>
      </c>
      <c r="N1535" t="s">
        <v>33</v>
      </c>
      <c r="O1535" t="s">
        <v>34</v>
      </c>
      <c r="P1535" t="s">
        <v>35</v>
      </c>
      <c r="Q1535" s="1">
        <v>44163</v>
      </c>
      <c r="R1535" s="6">
        <f>Data_Table[[#This Row],[Shipping Date]]-Data_Table[[#This Row],[Order Date]]</f>
        <v>12</v>
      </c>
      <c r="S1535" s="10">
        <v>62.4</v>
      </c>
      <c r="T1535" s="10">
        <v>155.99</v>
      </c>
      <c r="U1535" s="10">
        <v>93.59</v>
      </c>
      <c r="V1535">
        <v>6</v>
      </c>
      <c r="W1535" s="5">
        <v>374.4</v>
      </c>
      <c r="X1535" s="3">
        <v>0.02</v>
      </c>
      <c r="Y1535" s="5">
        <v>7.49</v>
      </c>
      <c r="Z1535" s="5">
        <v>366.91</v>
      </c>
      <c r="AA1535" s="5">
        <v>8.08</v>
      </c>
      <c r="AB1535" s="5">
        <v>374.99</v>
      </c>
    </row>
    <row r="1536" spans="1:28">
      <c r="A1536" t="s">
        <v>3243</v>
      </c>
      <c r="B1536" s="1">
        <v>44151</v>
      </c>
      <c r="C1536" s="6">
        <f t="shared" si="69"/>
        <v>2020</v>
      </c>
      <c r="D1536" s="9" t="str">
        <f t="shared" si="70"/>
        <v>Q4</v>
      </c>
      <c r="E1536" s="7">
        <f t="shared" si="71"/>
        <v>11</v>
      </c>
      <c r="F1536" t="s">
        <v>3244</v>
      </c>
      <c r="G1536" t="s">
        <v>1023</v>
      </c>
      <c r="H1536" t="s">
        <v>39</v>
      </c>
      <c r="I1536" t="s">
        <v>39</v>
      </c>
      <c r="J1536" t="s">
        <v>72</v>
      </c>
      <c r="K1536" t="s">
        <v>70</v>
      </c>
      <c r="L1536" t="s">
        <v>48</v>
      </c>
      <c r="M1536" t="s">
        <v>595</v>
      </c>
      <c r="N1536" t="s">
        <v>33</v>
      </c>
      <c r="O1536" t="s">
        <v>41</v>
      </c>
      <c r="P1536" t="s">
        <v>35</v>
      </c>
      <c r="Q1536" s="1">
        <v>44164</v>
      </c>
      <c r="R1536" s="6">
        <f>Data_Table[[#This Row],[Shipping Date]]-Data_Table[[#This Row],[Order Date]]</f>
        <v>13</v>
      </c>
      <c r="S1536" s="10">
        <v>4.46</v>
      </c>
      <c r="T1536" s="10">
        <v>10.89</v>
      </c>
      <c r="U1536" s="10">
        <v>6.43</v>
      </c>
      <c r="V1536">
        <v>8</v>
      </c>
      <c r="W1536" s="5">
        <v>35.68</v>
      </c>
      <c r="X1536" s="3">
        <v>0.09</v>
      </c>
      <c r="Y1536" s="5">
        <v>3.21</v>
      </c>
      <c r="Z1536" s="5">
        <v>32.47</v>
      </c>
      <c r="AA1536" s="5">
        <v>4.5</v>
      </c>
      <c r="AB1536" s="5">
        <v>36.97</v>
      </c>
    </row>
    <row r="1537" spans="1:28">
      <c r="A1537" t="s">
        <v>3245</v>
      </c>
      <c r="B1537" s="1">
        <v>44152</v>
      </c>
      <c r="C1537" s="6">
        <f t="shared" si="69"/>
        <v>2020</v>
      </c>
      <c r="D1537" s="9" t="str">
        <f t="shared" si="70"/>
        <v>Q4</v>
      </c>
      <c r="E1537" s="7">
        <f t="shared" si="71"/>
        <v>11</v>
      </c>
      <c r="F1537" t="s">
        <v>3246</v>
      </c>
      <c r="G1537" t="s">
        <v>1026</v>
      </c>
      <c r="H1537" t="s">
        <v>45</v>
      </c>
      <c r="I1537" t="s">
        <v>45</v>
      </c>
      <c r="J1537" t="s">
        <v>29</v>
      </c>
      <c r="K1537" t="s">
        <v>167</v>
      </c>
      <c r="L1537" t="s">
        <v>176</v>
      </c>
      <c r="M1537" t="s">
        <v>112</v>
      </c>
      <c r="N1537" t="s">
        <v>50</v>
      </c>
      <c r="O1537" t="s">
        <v>34</v>
      </c>
      <c r="P1537" t="s">
        <v>35</v>
      </c>
      <c r="Q1537" s="1">
        <v>44181</v>
      </c>
      <c r="R1537" s="6">
        <f>Data_Table[[#This Row],[Shipping Date]]-Data_Table[[#This Row],[Order Date]]</f>
        <v>29</v>
      </c>
      <c r="S1537" s="10">
        <v>0.93</v>
      </c>
      <c r="T1537" s="10">
        <v>1.48</v>
      </c>
      <c r="U1537" s="10">
        <v>0.55000000000000004</v>
      </c>
      <c r="V1537">
        <v>28</v>
      </c>
      <c r="W1537" s="5">
        <v>26.04</v>
      </c>
      <c r="X1537" s="3">
        <v>0.04</v>
      </c>
      <c r="Y1537" s="5">
        <v>1.04</v>
      </c>
      <c r="Z1537" s="5">
        <v>25</v>
      </c>
      <c r="AA1537" s="5">
        <v>0.7</v>
      </c>
      <c r="AB1537" s="5">
        <v>25.7</v>
      </c>
    </row>
    <row r="1538" spans="1:28">
      <c r="A1538" t="s">
        <v>3247</v>
      </c>
      <c r="B1538" s="1">
        <v>44153</v>
      </c>
      <c r="C1538" s="6">
        <f t="shared" si="69"/>
        <v>2020</v>
      </c>
      <c r="D1538" s="9" t="str">
        <f t="shared" si="70"/>
        <v>Q4</v>
      </c>
      <c r="E1538" s="7">
        <f t="shared" si="71"/>
        <v>11</v>
      </c>
      <c r="F1538" t="s">
        <v>3248</v>
      </c>
      <c r="G1538" t="s">
        <v>1029</v>
      </c>
      <c r="H1538" t="s">
        <v>27</v>
      </c>
      <c r="I1538" t="s">
        <v>28</v>
      </c>
      <c r="J1538" t="s">
        <v>29</v>
      </c>
      <c r="K1538" t="s">
        <v>47</v>
      </c>
      <c r="L1538" t="s">
        <v>73</v>
      </c>
      <c r="M1538" t="s">
        <v>117</v>
      </c>
      <c r="N1538" t="s">
        <v>57</v>
      </c>
      <c r="O1538" t="s">
        <v>41</v>
      </c>
      <c r="P1538" t="s">
        <v>35</v>
      </c>
      <c r="Q1538" s="1">
        <v>44206</v>
      </c>
      <c r="R1538" s="6">
        <f>Data_Table[[#This Row],[Shipping Date]]-Data_Table[[#This Row],[Order Date]]</f>
        <v>53</v>
      </c>
      <c r="S1538" s="10">
        <v>1.31</v>
      </c>
      <c r="T1538" s="10">
        <v>2.84</v>
      </c>
      <c r="U1538" s="10">
        <v>1.53</v>
      </c>
      <c r="V1538">
        <v>12</v>
      </c>
      <c r="W1538" s="5">
        <v>15.72</v>
      </c>
      <c r="X1538" s="3">
        <v>0.1</v>
      </c>
      <c r="Y1538" s="5">
        <v>1.57</v>
      </c>
      <c r="Z1538" s="5">
        <v>14.15</v>
      </c>
      <c r="AA1538" s="5">
        <v>0.93</v>
      </c>
      <c r="AB1538" s="5">
        <v>15.08</v>
      </c>
    </row>
    <row r="1539" spans="1:28">
      <c r="A1539" t="s">
        <v>3249</v>
      </c>
      <c r="B1539" s="1">
        <v>44154</v>
      </c>
      <c r="C1539" s="6">
        <f t="shared" si="69"/>
        <v>2020</v>
      </c>
      <c r="D1539" s="9" t="str">
        <f t="shared" si="70"/>
        <v>Q4</v>
      </c>
      <c r="E1539" s="7">
        <f t="shared" si="71"/>
        <v>11</v>
      </c>
      <c r="F1539" t="s">
        <v>3250</v>
      </c>
      <c r="G1539" t="s">
        <v>1032</v>
      </c>
      <c r="H1539" t="s">
        <v>39</v>
      </c>
      <c r="I1539" t="s">
        <v>39</v>
      </c>
      <c r="J1539" t="s">
        <v>29</v>
      </c>
      <c r="K1539" t="s">
        <v>150</v>
      </c>
      <c r="L1539" t="s">
        <v>31</v>
      </c>
      <c r="M1539" t="s">
        <v>121</v>
      </c>
      <c r="N1539" t="s">
        <v>50</v>
      </c>
      <c r="O1539" t="s">
        <v>51</v>
      </c>
      <c r="P1539" t="s">
        <v>52</v>
      </c>
      <c r="Q1539" s="1">
        <v>44213</v>
      </c>
      <c r="R1539" s="6">
        <f>Data_Table[[#This Row],[Shipping Date]]-Data_Table[[#This Row],[Order Date]]</f>
        <v>59</v>
      </c>
      <c r="S1539" s="10">
        <v>67.73</v>
      </c>
      <c r="T1539" s="10">
        <v>165.2</v>
      </c>
      <c r="U1539" s="10">
        <v>97.47</v>
      </c>
      <c r="V1539">
        <v>46</v>
      </c>
      <c r="W1539" s="5">
        <v>3115.58</v>
      </c>
      <c r="X1539" s="3">
        <v>0.02</v>
      </c>
      <c r="Y1539" s="5">
        <v>62.31</v>
      </c>
      <c r="Z1539" s="5">
        <v>3053.27</v>
      </c>
      <c r="AA1539" s="5">
        <v>19.989999999999998</v>
      </c>
      <c r="AB1539" s="5">
        <v>3073.26</v>
      </c>
    </row>
    <row r="1540" spans="1:28">
      <c r="A1540" t="s">
        <v>3251</v>
      </c>
      <c r="B1540" s="1">
        <v>44156</v>
      </c>
      <c r="C1540" s="6">
        <f t="shared" si="69"/>
        <v>2020</v>
      </c>
      <c r="D1540" s="9" t="str">
        <f t="shared" si="70"/>
        <v>Q4</v>
      </c>
      <c r="E1540" s="7">
        <f t="shared" si="71"/>
        <v>11</v>
      </c>
      <c r="F1540" t="s">
        <v>3252</v>
      </c>
      <c r="G1540" t="s">
        <v>1035</v>
      </c>
      <c r="H1540" t="s">
        <v>45</v>
      </c>
      <c r="I1540" t="s">
        <v>45</v>
      </c>
      <c r="J1540" t="s">
        <v>107</v>
      </c>
      <c r="K1540" t="s">
        <v>30</v>
      </c>
      <c r="L1540" t="s">
        <v>31</v>
      </c>
      <c r="M1540" t="s">
        <v>126</v>
      </c>
      <c r="N1540" t="s">
        <v>57</v>
      </c>
      <c r="O1540" t="s">
        <v>58</v>
      </c>
      <c r="P1540" t="s">
        <v>35</v>
      </c>
      <c r="Q1540" s="1">
        <v>44180</v>
      </c>
      <c r="R1540" s="6">
        <f>Data_Table[[#This Row],[Shipping Date]]-Data_Table[[#This Row],[Order Date]]</f>
        <v>24</v>
      </c>
      <c r="S1540" s="10">
        <v>32.020000000000003</v>
      </c>
      <c r="T1540" s="10">
        <v>152.47999999999999</v>
      </c>
      <c r="U1540" s="10">
        <v>120.46</v>
      </c>
      <c r="V1540">
        <v>29</v>
      </c>
      <c r="W1540" s="5">
        <v>928.58</v>
      </c>
      <c r="X1540" s="3">
        <v>0.09</v>
      </c>
      <c r="Y1540" s="5">
        <v>83.57</v>
      </c>
      <c r="Z1540" s="5">
        <v>845.01</v>
      </c>
      <c r="AA1540" s="5">
        <v>4</v>
      </c>
      <c r="AB1540" s="5">
        <v>849.01</v>
      </c>
    </row>
    <row r="1541" spans="1:28">
      <c r="A1541" t="s">
        <v>3253</v>
      </c>
      <c r="B1541" s="1">
        <v>44157</v>
      </c>
      <c r="C1541" s="6">
        <f t="shared" ref="C1541:C1604" si="72">YEAR(B1541)</f>
        <v>2020</v>
      </c>
      <c r="D1541" s="9" t="str">
        <f t="shared" ref="D1541:D1604" si="73">"Q"&amp;ROUNDUP(MONTH(B1541)/3,0)</f>
        <v>Q4</v>
      </c>
      <c r="E1541" s="7">
        <f t="shared" ref="E1541:E1604" si="74">MONTH(B1541)</f>
        <v>11</v>
      </c>
      <c r="F1541" t="s">
        <v>3254</v>
      </c>
      <c r="G1541" t="s">
        <v>1038</v>
      </c>
      <c r="H1541" t="s">
        <v>27</v>
      </c>
      <c r="I1541" t="s">
        <v>28</v>
      </c>
      <c r="J1541" t="s">
        <v>107</v>
      </c>
      <c r="K1541" t="s">
        <v>433</v>
      </c>
      <c r="L1541" t="s">
        <v>176</v>
      </c>
      <c r="M1541" t="s">
        <v>130</v>
      </c>
      <c r="N1541" t="s">
        <v>33</v>
      </c>
      <c r="O1541" t="s">
        <v>51</v>
      </c>
      <c r="P1541" t="s">
        <v>35</v>
      </c>
      <c r="Q1541" s="1">
        <v>44181</v>
      </c>
      <c r="R1541" s="6">
        <f>Data_Table[[#This Row],[Shipping Date]]-Data_Table[[#This Row],[Order Date]]</f>
        <v>24</v>
      </c>
      <c r="S1541" s="10">
        <v>13.88</v>
      </c>
      <c r="T1541" s="10">
        <v>22.38</v>
      </c>
      <c r="U1541" s="10">
        <v>8.5</v>
      </c>
      <c r="V1541">
        <v>10</v>
      </c>
      <c r="W1541" s="5">
        <v>138.80000000000001</v>
      </c>
      <c r="X1541" s="3">
        <v>0.01</v>
      </c>
      <c r="Y1541" s="5">
        <v>1.39</v>
      </c>
      <c r="Z1541" s="5">
        <v>137.41</v>
      </c>
      <c r="AA1541" s="5">
        <v>15.1</v>
      </c>
      <c r="AB1541" s="5">
        <v>152.51</v>
      </c>
    </row>
    <row r="1542" spans="1:28">
      <c r="A1542" t="s">
        <v>3255</v>
      </c>
      <c r="B1542" s="1">
        <v>44157</v>
      </c>
      <c r="C1542" s="6">
        <f t="shared" si="72"/>
        <v>2020</v>
      </c>
      <c r="D1542" s="9" t="str">
        <f t="shared" si="73"/>
        <v>Q4</v>
      </c>
      <c r="E1542" s="7">
        <f t="shared" si="74"/>
        <v>11</v>
      </c>
      <c r="F1542" t="s">
        <v>3256</v>
      </c>
      <c r="G1542" t="s">
        <v>1041</v>
      </c>
      <c r="H1542" t="s">
        <v>39</v>
      </c>
      <c r="I1542" t="s">
        <v>39</v>
      </c>
      <c r="J1542" t="s">
        <v>72</v>
      </c>
      <c r="K1542" t="s">
        <v>167</v>
      </c>
      <c r="L1542" t="s">
        <v>73</v>
      </c>
      <c r="M1542" t="s">
        <v>134</v>
      </c>
      <c r="N1542" t="s">
        <v>57</v>
      </c>
      <c r="O1542" t="s">
        <v>34</v>
      </c>
      <c r="P1542" t="s">
        <v>35</v>
      </c>
      <c r="Q1542" s="1">
        <v>44203</v>
      </c>
      <c r="R1542" s="6">
        <f>Data_Table[[#This Row],[Shipping Date]]-Data_Table[[#This Row],[Order Date]]</f>
        <v>46</v>
      </c>
      <c r="S1542" s="10">
        <v>1.31</v>
      </c>
      <c r="T1542" s="10">
        <v>2.84</v>
      </c>
      <c r="U1542" s="10">
        <v>1.53</v>
      </c>
      <c r="V1542">
        <v>39</v>
      </c>
      <c r="W1542" s="5">
        <v>51.09</v>
      </c>
      <c r="X1542" s="3">
        <v>0.05</v>
      </c>
      <c r="Y1542" s="5">
        <v>2.5499999999999998</v>
      </c>
      <c r="Z1542" s="5">
        <v>48.54</v>
      </c>
      <c r="AA1542" s="5">
        <v>0.93</v>
      </c>
      <c r="AB1542" s="5">
        <v>49.47</v>
      </c>
    </row>
    <row r="1543" spans="1:28">
      <c r="A1543" t="s">
        <v>3257</v>
      </c>
      <c r="B1543" s="1">
        <v>44158</v>
      </c>
      <c r="C1543" s="6">
        <f t="shared" si="72"/>
        <v>2020</v>
      </c>
      <c r="D1543" s="9" t="str">
        <f t="shared" si="73"/>
        <v>Q4</v>
      </c>
      <c r="E1543" s="7">
        <f t="shared" si="74"/>
        <v>11</v>
      </c>
      <c r="F1543" t="s">
        <v>3258</v>
      </c>
      <c r="G1543" t="s">
        <v>1044</v>
      </c>
      <c r="H1543" t="s">
        <v>45</v>
      </c>
      <c r="I1543" t="s">
        <v>45</v>
      </c>
      <c r="J1543" t="s">
        <v>46</v>
      </c>
      <c r="K1543" t="s">
        <v>525</v>
      </c>
      <c r="L1543" t="s">
        <v>73</v>
      </c>
      <c r="M1543" t="s">
        <v>138</v>
      </c>
      <c r="N1543" t="s">
        <v>33</v>
      </c>
      <c r="O1543" t="s">
        <v>41</v>
      </c>
      <c r="P1543" t="s">
        <v>52</v>
      </c>
      <c r="Q1543" s="1">
        <v>44200</v>
      </c>
      <c r="R1543" s="6">
        <f>Data_Table[[#This Row],[Shipping Date]]-Data_Table[[#This Row],[Order Date]]</f>
        <v>42</v>
      </c>
      <c r="S1543" s="10">
        <v>8.92</v>
      </c>
      <c r="T1543" s="10">
        <v>29.74</v>
      </c>
      <c r="U1543" s="10">
        <v>20.82</v>
      </c>
      <c r="V1543">
        <v>34</v>
      </c>
      <c r="W1543" s="5">
        <v>303.27999999999997</v>
      </c>
      <c r="X1543" s="3">
        <v>0.09</v>
      </c>
      <c r="Y1543" s="5">
        <v>27.3</v>
      </c>
      <c r="Z1543" s="5">
        <v>275.98</v>
      </c>
      <c r="AA1543" s="5">
        <v>6.64</v>
      </c>
      <c r="AB1543" s="5">
        <v>282.62</v>
      </c>
    </row>
    <row r="1544" spans="1:28">
      <c r="A1544" t="s">
        <v>3259</v>
      </c>
      <c r="B1544" s="1">
        <v>44158</v>
      </c>
      <c r="C1544" s="6">
        <f t="shared" si="72"/>
        <v>2020</v>
      </c>
      <c r="D1544" s="9" t="str">
        <f t="shared" si="73"/>
        <v>Q4</v>
      </c>
      <c r="E1544" s="7">
        <f t="shared" si="74"/>
        <v>11</v>
      </c>
      <c r="F1544" t="s">
        <v>3260</v>
      </c>
      <c r="G1544" t="s">
        <v>1047</v>
      </c>
      <c r="H1544" t="s">
        <v>27</v>
      </c>
      <c r="I1544" t="s">
        <v>28</v>
      </c>
      <c r="J1544" t="s">
        <v>72</v>
      </c>
      <c r="K1544" t="s">
        <v>62</v>
      </c>
      <c r="L1544" t="s">
        <v>48</v>
      </c>
      <c r="M1544" t="s">
        <v>142</v>
      </c>
      <c r="N1544" t="s">
        <v>33</v>
      </c>
      <c r="O1544" t="s">
        <v>51</v>
      </c>
      <c r="P1544" t="s">
        <v>178</v>
      </c>
      <c r="Q1544" s="1">
        <v>44161</v>
      </c>
      <c r="R1544" s="6">
        <f>Data_Table[[#This Row],[Shipping Date]]-Data_Table[[#This Row],[Order Date]]</f>
        <v>3</v>
      </c>
      <c r="S1544" s="10">
        <v>278.99</v>
      </c>
      <c r="T1544" s="10">
        <v>449.99</v>
      </c>
      <c r="U1544" s="10">
        <v>171</v>
      </c>
      <c r="V1544">
        <v>34</v>
      </c>
      <c r="W1544" s="5">
        <v>9485.66</v>
      </c>
      <c r="X1544" s="3">
        <v>0.02</v>
      </c>
      <c r="Y1544" s="5">
        <v>189.71</v>
      </c>
      <c r="Z1544" s="5">
        <v>9295.9500000000007</v>
      </c>
      <c r="AA1544" s="5">
        <v>49</v>
      </c>
      <c r="AB1544" s="5">
        <v>9344.9500000000007</v>
      </c>
    </row>
    <row r="1545" spans="1:28">
      <c r="A1545" t="s">
        <v>3261</v>
      </c>
      <c r="B1545" s="1">
        <v>44161</v>
      </c>
      <c r="C1545" s="6">
        <f t="shared" si="72"/>
        <v>2020</v>
      </c>
      <c r="D1545" s="9" t="str">
        <f t="shared" si="73"/>
        <v>Q4</v>
      </c>
      <c r="E1545" s="7">
        <f t="shared" si="74"/>
        <v>11</v>
      </c>
      <c r="F1545" t="s">
        <v>3262</v>
      </c>
      <c r="G1545" t="s">
        <v>1050</v>
      </c>
      <c r="H1545" t="s">
        <v>39</v>
      </c>
      <c r="I1545" t="s">
        <v>39</v>
      </c>
      <c r="J1545" t="s">
        <v>29</v>
      </c>
      <c r="K1545" t="s">
        <v>30</v>
      </c>
      <c r="L1545" t="s">
        <v>176</v>
      </c>
      <c r="M1545" t="s">
        <v>146</v>
      </c>
      <c r="N1545" t="s">
        <v>33</v>
      </c>
      <c r="O1545" t="s">
        <v>58</v>
      </c>
      <c r="P1545" t="s">
        <v>35</v>
      </c>
      <c r="Q1545" s="1">
        <v>44197</v>
      </c>
      <c r="R1545" s="6">
        <f>Data_Table[[#This Row],[Shipping Date]]-Data_Table[[#This Row],[Order Date]]</f>
        <v>36</v>
      </c>
      <c r="S1545" s="10">
        <v>8.31</v>
      </c>
      <c r="T1545" s="10">
        <v>15.98</v>
      </c>
      <c r="U1545" s="10">
        <v>7.67</v>
      </c>
      <c r="V1545">
        <v>5</v>
      </c>
      <c r="W1545" s="5">
        <v>41.55</v>
      </c>
      <c r="X1545" s="3">
        <v>0.08</v>
      </c>
      <c r="Y1545" s="5">
        <v>3.32</v>
      </c>
      <c r="Z1545" s="5">
        <v>38.229999999999997</v>
      </c>
      <c r="AA1545" s="5">
        <v>6.5</v>
      </c>
      <c r="AB1545" s="5">
        <v>44.73</v>
      </c>
    </row>
    <row r="1546" spans="1:28">
      <c r="A1546" t="s">
        <v>3263</v>
      </c>
      <c r="B1546" s="1">
        <v>44165</v>
      </c>
      <c r="C1546" s="6">
        <f t="shared" si="72"/>
        <v>2020</v>
      </c>
      <c r="D1546" s="9" t="str">
        <f t="shared" si="73"/>
        <v>Q4</v>
      </c>
      <c r="E1546" s="7">
        <f t="shared" si="74"/>
        <v>11</v>
      </c>
      <c r="F1546" t="s">
        <v>2774</v>
      </c>
      <c r="G1546" t="s">
        <v>1053</v>
      </c>
      <c r="H1546" t="s">
        <v>45</v>
      </c>
      <c r="I1546" t="s">
        <v>45</v>
      </c>
      <c r="J1546" t="s">
        <v>107</v>
      </c>
      <c r="K1546" t="s">
        <v>150</v>
      </c>
      <c r="L1546" t="s">
        <v>176</v>
      </c>
      <c r="M1546" t="s">
        <v>151</v>
      </c>
      <c r="N1546" t="s">
        <v>50</v>
      </c>
      <c r="O1546" t="s">
        <v>34</v>
      </c>
      <c r="P1546" t="s">
        <v>52</v>
      </c>
      <c r="Q1546" s="1">
        <v>44175</v>
      </c>
      <c r="R1546" s="6">
        <f>Data_Table[[#This Row],[Shipping Date]]-Data_Table[[#This Row],[Order Date]]</f>
        <v>10</v>
      </c>
      <c r="S1546" s="10">
        <v>3.32</v>
      </c>
      <c r="T1546" s="10">
        <v>5.18</v>
      </c>
      <c r="U1546" s="10">
        <v>1.86</v>
      </c>
      <c r="V1546">
        <v>9</v>
      </c>
      <c r="W1546" s="5">
        <v>29.88</v>
      </c>
      <c r="X1546" s="3">
        <v>0.09</v>
      </c>
      <c r="Y1546" s="5">
        <v>2.69</v>
      </c>
      <c r="Z1546" s="5">
        <v>27.19</v>
      </c>
      <c r="AA1546" s="5">
        <v>2.04</v>
      </c>
      <c r="AB1546" s="5">
        <v>29.23</v>
      </c>
    </row>
    <row r="1547" spans="1:28">
      <c r="A1547" t="s">
        <v>3264</v>
      </c>
      <c r="B1547" s="1">
        <v>44166</v>
      </c>
      <c r="C1547" s="6">
        <f t="shared" si="72"/>
        <v>2020</v>
      </c>
      <c r="D1547" s="9" t="str">
        <f t="shared" si="73"/>
        <v>Q4</v>
      </c>
      <c r="E1547" s="7">
        <f t="shared" si="74"/>
        <v>12</v>
      </c>
      <c r="F1547" t="s">
        <v>3265</v>
      </c>
      <c r="G1547" t="s">
        <v>1056</v>
      </c>
      <c r="H1547" t="s">
        <v>27</v>
      </c>
      <c r="I1547" t="s">
        <v>28</v>
      </c>
      <c r="J1547" t="s">
        <v>29</v>
      </c>
      <c r="K1547" t="s">
        <v>167</v>
      </c>
      <c r="L1547" t="s">
        <v>48</v>
      </c>
      <c r="M1547" t="s">
        <v>155</v>
      </c>
      <c r="N1547" t="s">
        <v>57</v>
      </c>
      <c r="O1547" t="s">
        <v>41</v>
      </c>
      <c r="P1547" t="s">
        <v>52</v>
      </c>
      <c r="Q1547" s="1">
        <v>44218</v>
      </c>
      <c r="R1547" s="6">
        <f>Data_Table[[#This Row],[Shipping Date]]-Data_Table[[#This Row],[Order Date]]</f>
        <v>52</v>
      </c>
      <c r="S1547" s="10">
        <v>1.95</v>
      </c>
      <c r="T1547" s="10">
        <v>3.98</v>
      </c>
      <c r="U1547" s="10">
        <v>2.0299999999999998</v>
      </c>
      <c r="V1547">
        <v>4</v>
      </c>
      <c r="W1547" s="5">
        <v>7.8</v>
      </c>
      <c r="X1547" s="3">
        <v>0.02</v>
      </c>
      <c r="Y1547" s="5">
        <v>0.16</v>
      </c>
      <c r="Z1547" s="5">
        <v>7.64</v>
      </c>
      <c r="AA1547" s="5">
        <v>0.83</v>
      </c>
      <c r="AB1547" s="5">
        <v>8.4700000000000006</v>
      </c>
    </row>
    <row r="1548" spans="1:28">
      <c r="A1548" t="s">
        <v>3266</v>
      </c>
      <c r="B1548" s="1">
        <v>44166</v>
      </c>
      <c r="C1548" s="6">
        <f t="shared" si="72"/>
        <v>2020</v>
      </c>
      <c r="D1548" s="9" t="str">
        <f t="shared" si="73"/>
        <v>Q4</v>
      </c>
      <c r="E1548" s="7">
        <f t="shared" si="74"/>
        <v>12</v>
      </c>
      <c r="F1548" t="s">
        <v>3267</v>
      </c>
      <c r="G1548" t="s">
        <v>1059</v>
      </c>
      <c r="H1548" t="s">
        <v>39</v>
      </c>
      <c r="I1548" t="s">
        <v>39</v>
      </c>
      <c r="J1548" t="s">
        <v>46</v>
      </c>
      <c r="K1548" t="s">
        <v>90</v>
      </c>
      <c r="L1548" t="s">
        <v>48</v>
      </c>
      <c r="M1548" t="s">
        <v>159</v>
      </c>
      <c r="N1548" t="s">
        <v>50</v>
      </c>
      <c r="O1548" t="s">
        <v>51</v>
      </c>
      <c r="P1548" t="s">
        <v>35</v>
      </c>
      <c r="Q1548" s="1">
        <v>44209</v>
      </c>
      <c r="R1548" s="6">
        <f>Data_Table[[#This Row],[Shipping Date]]-Data_Table[[#This Row],[Order Date]]</f>
        <v>43</v>
      </c>
      <c r="S1548" s="10">
        <v>16.8</v>
      </c>
      <c r="T1548" s="10">
        <v>40.97</v>
      </c>
      <c r="U1548" s="10">
        <v>24.17</v>
      </c>
      <c r="V1548">
        <v>47</v>
      </c>
      <c r="W1548" s="5">
        <v>789.6</v>
      </c>
      <c r="X1548" s="3">
        <v>0.04</v>
      </c>
      <c r="Y1548" s="5">
        <v>31.58</v>
      </c>
      <c r="Z1548" s="5">
        <v>758.02</v>
      </c>
      <c r="AA1548" s="5">
        <v>8.99</v>
      </c>
      <c r="AB1548" s="5">
        <v>767.01</v>
      </c>
    </row>
    <row r="1549" spans="1:28">
      <c r="A1549" t="s">
        <v>3268</v>
      </c>
      <c r="B1549" s="1">
        <v>44169</v>
      </c>
      <c r="C1549" s="6">
        <f t="shared" si="72"/>
        <v>2020</v>
      </c>
      <c r="D1549" s="9" t="str">
        <f t="shared" si="73"/>
        <v>Q4</v>
      </c>
      <c r="E1549" s="7">
        <f t="shared" si="74"/>
        <v>12</v>
      </c>
      <c r="F1549" t="s">
        <v>2500</v>
      </c>
      <c r="G1549" t="s">
        <v>1062</v>
      </c>
      <c r="H1549" t="s">
        <v>45</v>
      </c>
      <c r="I1549" t="s">
        <v>45</v>
      </c>
      <c r="J1549" t="s">
        <v>107</v>
      </c>
      <c r="K1549" t="s">
        <v>90</v>
      </c>
      <c r="L1549" t="s">
        <v>31</v>
      </c>
      <c r="M1549" t="s">
        <v>163</v>
      </c>
      <c r="N1549" t="s">
        <v>57</v>
      </c>
      <c r="O1549" t="s">
        <v>58</v>
      </c>
      <c r="P1549" t="s">
        <v>35</v>
      </c>
      <c r="Q1549" s="1">
        <v>44215</v>
      </c>
      <c r="R1549" s="6">
        <f>Data_Table[[#This Row],[Shipping Date]]-Data_Table[[#This Row],[Order Date]]</f>
        <v>46</v>
      </c>
      <c r="S1549" s="10">
        <v>14.95</v>
      </c>
      <c r="T1549" s="10">
        <v>34.76</v>
      </c>
      <c r="U1549" s="10">
        <v>19.809999999999999</v>
      </c>
      <c r="V1549">
        <v>8</v>
      </c>
      <c r="W1549" s="5">
        <v>119.6</v>
      </c>
      <c r="X1549" s="3">
        <v>7.0000000000000007E-2</v>
      </c>
      <c r="Y1549" s="5">
        <v>8.3699999999999992</v>
      </c>
      <c r="Z1549" s="5">
        <v>111.23</v>
      </c>
      <c r="AA1549" s="5">
        <v>8.2200000000000006</v>
      </c>
      <c r="AB1549" s="5">
        <v>119.45</v>
      </c>
    </row>
    <row r="1550" spans="1:28">
      <c r="A1550" t="s">
        <v>3269</v>
      </c>
      <c r="B1550" s="1">
        <v>44170</v>
      </c>
      <c r="C1550" s="6">
        <f t="shared" si="72"/>
        <v>2020</v>
      </c>
      <c r="D1550" s="9" t="str">
        <f t="shared" si="73"/>
        <v>Q4</v>
      </c>
      <c r="E1550" s="7">
        <f t="shared" si="74"/>
        <v>12</v>
      </c>
      <c r="F1550" t="s">
        <v>3270</v>
      </c>
      <c r="G1550" t="s">
        <v>1065</v>
      </c>
      <c r="H1550" t="s">
        <v>39</v>
      </c>
      <c r="I1550" t="s">
        <v>39</v>
      </c>
      <c r="J1550" t="s">
        <v>29</v>
      </c>
      <c r="K1550" t="s">
        <v>70</v>
      </c>
      <c r="L1550" t="s">
        <v>31</v>
      </c>
      <c r="M1550" t="s">
        <v>168</v>
      </c>
      <c r="N1550" t="s">
        <v>33</v>
      </c>
      <c r="O1550" t="s">
        <v>58</v>
      </c>
      <c r="P1550" t="s">
        <v>52</v>
      </c>
      <c r="Q1550" s="1">
        <v>44195</v>
      </c>
      <c r="R1550" s="6">
        <f>Data_Table[[#This Row],[Shipping Date]]-Data_Table[[#This Row],[Order Date]]</f>
        <v>25</v>
      </c>
      <c r="S1550" s="10">
        <v>2.25</v>
      </c>
      <c r="T1550" s="10">
        <v>3.69</v>
      </c>
      <c r="U1550" s="10">
        <v>1.44</v>
      </c>
      <c r="V1550">
        <v>41</v>
      </c>
      <c r="W1550" s="5">
        <v>92.25</v>
      </c>
      <c r="X1550" s="3">
        <v>0.08</v>
      </c>
      <c r="Y1550" s="5">
        <v>7.38</v>
      </c>
      <c r="Z1550" s="5">
        <v>84.87</v>
      </c>
      <c r="AA1550" s="5">
        <v>2.5</v>
      </c>
      <c r="AB1550" s="5">
        <v>87.37</v>
      </c>
    </row>
    <row r="1551" spans="1:28">
      <c r="A1551" t="s">
        <v>3271</v>
      </c>
      <c r="B1551" s="1">
        <v>44171</v>
      </c>
      <c r="C1551" s="6">
        <f t="shared" si="72"/>
        <v>2020</v>
      </c>
      <c r="D1551" s="9" t="str">
        <f t="shared" si="73"/>
        <v>Q4</v>
      </c>
      <c r="E1551" s="7">
        <f t="shared" si="74"/>
        <v>12</v>
      </c>
      <c r="F1551" t="s">
        <v>1899</v>
      </c>
      <c r="G1551" t="s">
        <v>1068</v>
      </c>
      <c r="H1551" t="s">
        <v>45</v>
      </c>
      <c r="I1551" t="s">
        <v>45</v>
      </c>
      <c r="J1551" t="s">
        <v>72</v>
      </c>
      <c r="K1551" t="s">
        <v>30</v>
      </c>
      <c r="L1551" t="s">
        <v>31</v>
      </c>
      <c r="M1551" t="s">
        <v>172</v>
      </c>
      <c r="N1551" t="s">
        <v>57</v>
      </c>
      <c r="O1551" t="s">
        <v>58</v>
      </c>
      <c r="P1551" t="s">
        <v>52</v>
      </c>
      <c r="Q1551" s="1">
        <v>44196</v>
      </c>
      <c r="R1551" s="6">
        <f>Data_Table[[#This Row],[Shipping Date]]-Data_Table[[#This Row],[Order Date]]</f>
        <v>25</v>
      </c>
      <c r="S1551" s="10">
        <v>1.82</v>
      </c>
      <c r="T1551" s="10">
        <v>2.84</v>
      </c>
      <c r="U1551" s="10">
        <v>1.02</v>
      </c>
      <c r="V1551">
        <v>21</v>
      </c>
      <c r="W1551" s="5">
        <v>38.22</v>
      </c>
      <c r="X1551" s="3">
        <v>0.01</v>
      </c>
      <c r="Y1551" s="5">
        <v>0.38</v>
      </c>
      <c r="Z1551" s="5">
        <v>37.840000000000003</v>
      </c>
      <c r="AA1551" s="5">
        <v>5.44</v>
      </c>
      <c r="AB1551" s="5">
        <v>43.28</v>
      </c>
    </row>
    <row r="1552" spans="1:28">
      <c r="A1552" t="s">
        <v>3272</v>
      </c>
      <c r="B1552" s="1">
        <v>44173</v>
      </c>
      <c r="C1552" s="6">
        <f t="shared" si="72"/>
        <v>2020</v>
      </c>
      <c r="D1552" s="9" t="str">
        <f t="shared" si="73"/>
        <v>Q4</v>
      </c>
      <c r="E1552" s="7">
        <f t="shared" si="74"/>
        <v>12</v>
      </c>
      <c r="F1552" t="s">
        <v>2776</v>
      </c>
      <c r="G1552" t="s">
        <v>1071</v>
      </c>
      <c r="H1552" t="s">
        <v>27</v>
      </c>
      <c r="I1552" t="s">
        <v>28</v>
      </c>
      <c r="J1552" t="s">
        <v>46</v>
      </c>
      <c r="K1552" t="s">
        <v>525</v>
      </c>
      <c r="L1552" t="s">
        <v>176</v>
      </c>
      <c r="M1552" t="s">
        <v>177</v>
      </c>
      <c r="N1552" t="s">
        <v>33</v>
      </c>
      <c r="O1552" t="s">
        <v>41</v>
      </c>
      <c r="P1552" t="s">
        <v>35</v>
      </c>
      <c r="Q1552" s="1">
        <v>44225</v>
      </c>
      <c r="R1552" s="6">
        <f>Data_Table[[#This Row],[Shipping Date]]-Data_Table[[#This Row],[Order Date]]</f>
        <v>52</v>
      </c>
      <c r="S1552" s="10">
        <v>178.83</v>
      </c>
      <c r="T1552" s="10">
        <v>415.88</v>
      </c>
      <c r="U1552" s="10">
        <v>237.05</v>
      </c>
      <c r="V1552">
        <v>4</v>
      </c>
      <c r="W1552" s="5">
        <v>715.32</v>
      </c>
      <c r="X1552" s="3">
        <v>0.03</v>
      </c>
      <c r="Y1552" s="5">
        <v>21.46</v>
      </c>
      <c r="Z1552" s="5">
        <v>693.86</v>
      </c>
      <c r="AA1552" s="5">
        <v>11.37</v>
      </c>
      <c r="AB1552" s="5">
        <v>705.23</v>
      </c>
    </row>
    <row r="1553" spans="1:28">
      <c r="A1553" t="s">
        <v>3273</v>
      </c>
      <c r="B1553" s="1">
        <v>44174</v>
      </c>
      <c r="C1553" s="6">
        <f t="shared" si="72"/>
        <v>2020</v>
      </c>
      <c r="D1553" s="9" t="str">
        <f t="shared" si="73"/>
        <v>Q4</v>
      </c>
      <c r="E1553" s="7">
        <f t="shared" si="74"/>
        <v>12</v>
      </c>
      <c r="F1553" t="s">
        <v>3274</v>
      </c>
      <c r="G1553" t="s">
        <v>1074</v>
      </c>
      <c r="H1553" t="s">
        <v>27</v>
      </c>
      <c r="I1553" t="s">
        <v>28</v>
      </c>
      <c r="J1553" t="s">
        <v>72</v>
      </c>
      <c r="K1553" t="s">
        <v>47</v>
      </c>
      <c r="L1553" t="s">
        <v>31</v>
      </c>
      <c r="M1553" t="s">
        <v>182</v>
      </c>
      <c r="N1553" t="s">
        <v>50</v>
      </c>
      <c r="O1553" t="s">
        <v>34</v>
      </c>
      <c r="P1553" t="s">
        <v>35</v>
      </c>
      <c r="Q1553" s="1">
        <v>44212</v>
      </c>
      <c r="R1553" s="6">
        <f>Data_Table[[#This Row],[Shipping Date]]-Data_Table[[#This Row],[Order Date]]</f>
        <v>38</v>
      </c>
      <c r="S1553" s="10">
        <v>12.39</v>
      </c>
      <c r="T1553" s="10">
        <v>19.98</v>
      </c>
      <c r="U1553" s="10">
        <v>7.59</v>
      </c>
      <c r="V1553">
        <v>48</v>
      </c>
      <c r="W1553" s="5">
        <v>594.72</v>
      </c>
      <c r="X1553" s="3">
        <v>0.01</v>
      </c>
      <c r="Y1553" s="5">
        <v>5.95</v>
      </c>
      <c r="Z1553" s="5">
        <v>588.77</v>
      </c>
      <c r="AA1553" s="5">
        <v>5.77</v>
      </c>
      <c r="AB1553" s="5">
        <v>594.54</v>
      </c>
    </row>
    <row r="1554" spans="1:28">
      <c r="A1554" t="s">
        <v>3275</v>
      </c>
      <c r="B1554" s="1">
        <v>44175</v>
      </c>
      <c r="C1554" s="6">
        <f t="shared" si="72"/>
        <v>2020</v>
      </c>
      <c r="D1554" s="9" t="str">
        <f t="shared" si="73"/>
        <v>Q4</v>
      </c>
      <c r="E1554" s="7">
        <f t="shared" si="74"/>
        <v>12</v>
      </c>
      <c r="F1554" t="s">
        <v>3276</v>
      </c>
      <c r="G1554" t="s">
        <v>1077</v>
      </c>
      <c r="H1554" t="s">
        <v>39</v>
      </c>
      <c r="I1554" t="s">
        <v>39</v>
      </c>
      <c r="J1554" t="s">
        <v>29</v>
      </c>
      <c r="K1554" t="s">
        <v>416</v>
      </c>
      <c r="L1554" t="s">
        <v>31</v>
      </c>
      <c r="M1554" t="s">
        <v>186</v>
      </c>
      <c r="N1554" t="s">
        <v>57</v>
      </c>
      <c r="O1554" t="s">
        <v>41</v>
      </c>
      <c r="P1554" t="s">
        <v>35</v>
      </c>
      <c r="Q1554" s="1">
        <v>44234</v>
      </c>
      <c r="R1554" s="6">
        <f>Data_Table[[#This Row],[Shipping Date]]-Data_Table[[#This Row],[Order Date]]</f>
        <v>59</v>
      </c>
      <c r="S1554" s="10">
        <v>4.1900000000000004</v>
      </c>
      <c r="T1554" s="10">
        <v>10.23</v>
      </c>
      <c r="U1554" s="10">
        <v>6.04</v>
      </c>
      <c r="V1554">
        <v>46</v>
      </c>
      <c r="W1554" s="5">
        <v>192.74</v>
      </c>
      <c r="X1554" s="3">
        <v>0.01</v>
      </c>
      <c r="Y1554" s="5">
        <v>1.93</v>
      </c>
      <c r="Z1554" s="5">
        <v>190.81</v>
      </c>
      <c r="AA1554" s="5">
        <v>4.68</v>
      </c>
      <c r="AB1554" s="5">
        <v>195.49</v>
      </c>
    </row>
    <row r="1555" spans="1:28">
      <c r="A1555" t="s">
        <v>3277</v>
      </c>
      <c r="B1555" s="1">
        <v>44175</v>
      </c>
      <c r="C1555" s="6">
        <f t="shared" si="72"/>
        <v>2020</v>
      </c>
      <c r="D1555" s="9" t="str">
        <f t="shared" si="73"/>
        <v>Q4</v>
      </c>
      <c r="E1555" s="7">
        <f t="shared" si="74"/>
        <v>12</v>
      </c>
      <c r="F1555" t="s">
        <v>3278</v>
      </c>
      <c r="G1555" t="s">
        <v>1080</v>
      </c>
      <c r="H1555" t="s">
        <v>45</v>
      </c>
      <c r="I1555" t="s">
        <v>45</v>
      </c>
      <c r="J1555" t="s">
        <v>29</v>
      </c>
      <c r="K1555" t="s">
        <v>167</v>
      </c>
      <c r="L1555" t="s">
        <v>48</v>
      </c>
      <c r="M1555" t="s">
        <v>190</v>
      </c>
      <c r="N1555" t="s">
        <v>33</v>
      </c>
      <c r="O1555" t="s">
        <v>58</v>
      </c>
      <c r="P1555" t="s">
        <v>35</v>
      </c>
      <c r="Q1555" s="1">
        <v>44216</v>
      </c>
      <c r="R1555" s="6">
        <f>Data_Table[[#This Row],[Shipping Date]]-Data_Table[[#This Row],[Order Date]]</f>
        <v>41</v>
      </c>
      <c r="S1555" s="10">
        <v>1.87</v>
      </c>
      <c r="T1555" s="10">
        <v>8.1199999999999992</v>
      </c>
      <c r="U1555" s="10">
        <v>6.25</v>
      </c>
      <c r="V1555">
        <v>11</v>
      </c>
      <c r="W1555" s="5">
        <v>20.57</v>
      </c>
      <c r="X1555" s="3">
        <v>0.06</v>
      </c>
      <c r="Y1555" s="5">
        <v>1.23</v>
      </c>
      <c r="Z1555" s="5">
        <v>19.34</v>
      </c>
      <c r="AA1555" s="5">
        <v>2.83</v>
      </c>
      <c r="AB1555" s="5">
        <v>22.17</v>
      </c>
    </row>
    <row r="1556" spans="1:28">
      <c r="A1556" t="s">
        <v>3279</v>
      </c>
      <c r="B1556" s="1">
        <v>44178</v>
      </c>
      <c r="C1556" s="6">
        <f t="shared" si="72"/>
        <v>2020</v>
      </c>
      <c r="D1556" s="9" t="str">
        <f t="shared" si="73"/>
        <v>Q4</v>
      </c>
      <c r="E1556" s="7">
        <f t="shared" si="74"/>
        <v>12</v>
      </c>
      <c r="F1556" t="s">
        <v>3280</v>
      </c>
      <c r="G1556" t="s">
        <v>1083</v>
      </c>
      <c r="H1556" t="s">
        <v>27</v>
      </c>
      <c r="I1556" t="s">
        <v>28</v>
      </c>
      <c r="J1556" t="s">
        <v>29</v>
      </c>
      <c r="K1556" t="s">
        <v>62</v>
      </c>
      <c r="L1556" t="s">
        <v>176</v>
      </c>
      <c r="M1556" t="s">
        <v>194</v>
      </c>
      <c r="N1556" t="s">
        <v>57</v>
      </c>
      <c r="O1556" t="s">
        <v>58</v>
      </c>
      <c r="P1556" t="s">
        <v>35</v>
      </c>
      <c r="Q1556" s="1">
        <v>44194</v>
      </c>
      <c r="R1556" s="6">
        <f>Data_Table[[#This Row],[Shipping Date]]-Data_Table[[#This Row],[Order Date]]</f>
        <v>16</v>
      </c>
      <c r="S1556" s="10">
        <v>4.59</v>
      </c>
      <c r="T1556" s="10">
        <v>7.28</v>
      </c>
      <c r="U1556" s="10">
        <v>2.69</v>
      </c>
      <c r="V1556">
        <v>36</v>
      </c>
      <c r="W1556" s="5">
        <v>165.24</v>
      </c>
      <c r="X1556" s="3">
        <v>0.05</v>
      </c>
      <c r="Y1556" s="5">
        <v>8.26</v>
      </c>
      <c r="Z1556" s="5">
        <v>156.97999999999999</v>
      </c>
      <c r="AA1556" s="5">
        <v>11.15</v>
      </c>
      <c r="AB1556" s="5">
        <v>168.13</v>
      </c>
    </row>
    <row r="1557" spans="1:28">
      <c r="A1557" t="s">
        <v>3281</v>
      </c>
      <c r="B1557" s="1">
        <v>44181</v>
      </c>
      <c r="C1557" s="6">
        <f t="shared" si="72"/>
        <v>2020</v>
      </c>
      <c r="D1557" s="9" t="str">
        <f t="shared" si="73"/>
        <v>Q4</v>
      </c>
      <c r="E1557" s="7">
        <f t="shared" si="74"/>
        <v>12</v>
      </c>
      <c r="F1557" t="s">
        <v>3282</v>
      </c>
      <c r="G1557" t="s">
        <v>1086</v>
      </c>
      <c r="H1557" t="s">
        <v>39</v>
      </c>
      <c r="I1557" t="s">
        <v>39</v>
      </c>
      <c r="J1557" t="s">
        <v>29</v>
      </c>
      <c r="K1557" t="s">
        <v>30</v>
      </c>
      <c r="L1557" t="s">
        <v>31</v>
      </c>
      <c r="M1557" t="s">
        <v>198</v>
      </c>
      <c r="N1557" t="s">
        <v>33</v>
      </c>
      <c r="O1557" t="s">
        <v>51</v>
      </c>
      <c r="P1557" t="s">
        <v>35</v>
      </c>
      <c r="Q1557" s="1">
        <v>44218</v>
      </c>
      <c r="R1557" s="6">
        <f>Data_Table[[#This Row],[Shipping Date]]-Data_Table[[#This Row],[Order Date]]</f>
        <v>37</v>
      </c>
      <c r="S1557" s="10">
        <v>2.1800000000000002</v>
      </c>
      <c r="T1557" s="10">
        <v>3.52</v>
      </c>
      <c r="U1557" s="10">
        <v>1.34</v>
      </c>
      <c r="V1557">
        <v>23</v>
      </c>
      <c r="W1557" s="5">
        <v>50.14</v>
      </c>
      <c r="X1557" s="3">
        <v>7.0000000000000007E-2</v>
      </c>
      <c r="Y1557" s="5">
        <v>3.51</v>
      </c>
      <c r="Z1557" s="5">
        <v>46.63</v>
      </c>
      <c r="AA1557" s="5">
        <v>6.83</v>
      </c>
      <c r="AB1557" s="5">
        <v>53.46</v>
      </c>
    </row>
    <row r="1558" spans="1:28">
      <c r="A1558" t="s">
        <v>3283</v>
      </c>
      <c r="B1558" s="1">
        <v>44187</v>
      </c>
      <c r="C1558" s="6">
        <f t="shared" si="72"/>
        <v>2020</v>
      </c>
      <c r="D1558" s="9" t="str">
        <f t="shared" si="73"/>
        <v>Q4</v>
      </c>
      <c r="E1558" s="7">
        <f t="shared" si="74"/>
        <v>12</v>
      </c>
      <c r="F1558" t="s">
        <v>1106</v>
      </c>
      <c r="G1558" t="s">
        <v>1089</v>
      </c>
      <c r="H1558" t="s">
        <v>45</v>
      </c>
      <c r="I1558" t="s">
        <v>45</v>
      </c>
      <c r="J1558" t="s">
        <v>29</v>
      </c>
      <c r="K1558" t="s">
        <v>30</v>
      </c>
      <c r="L1558" t="s">
        <v>31</v>
      </c>
      <c r="M1558" t="s">
        <v>202</v>
      </c>
      <c r="N1558" t="s">
        <v>50</v>
      </c>
      <c r="O1558" t="s">
        <v>58</v>
      </c>
      <c r="P1558" t="s">
        <v>35</v>
      </c>
      <c r="Q1558" s="1">
        <v>44218</v>
      </c>
      <c r="R1558" s="6">
        <f>Data_Table[[#This Row],[Shipping Date]]-Data_Table[[#This Row],[Order Date]]</f>
        <v>31</v>
      </c>
      <c r="S1558" s="10">
        <v>0.92</v>
      </c>
      <c r="T1558" s="10">
        <v>1.81</v>
      </c>
      <c r="U1558" s="10">
        <v>0.89</v>
      </c>
      <c r="V1558">
        <v>48</v>
      </c>
      <c r="W1558" s="5">
        <v>44.16</v>
      </c>
      <c r="X1558" s="3">
        <v>0.1</v>
      </c>
      <c r="Y1558" s="5">
        <v>4.42</v>
      </c>
      <c r="Z1558" s="5">
        <v>39.74</v>
      </c>
      <c r="AA1558" s="5">
        <v>1.56</v>
      </c>
      <c r="AB1558" s="5">
        <v>41.3</v>
      </c>
    </row>
    <row r="1559" spans="1:28">
      <c r="A1559" t="s">
        <v>3284</v>
      </c>
      <c r="B1559" s="1">
        <v>44190</v>
      </c>
      <c r="C1559" s="6">
        <f t="shared" si="72"/>
        <v>2020</v>
      </c>
      <c r="D1559" s="9" t="str">
        <f t="shared" si="73"/>
        <v>Q4</v>
      </c>
      <c r="E1559" s="7">
        <f t="shared" si="74"/>
        <v>12</v>
      </c>
      <c r="F1559" t="s">
        <v>3285</v>
      </c>
      <c r="G1559" t="s">
        <v>1092</v>
      </c>
      <c r="H1559" t="s">
        <v>27</v>
      </c>
      <c r="I1559" t="s">
        <v>28</v>
      </c>
      <c r="J1559" t="s">
        <v>72</v>
      </c>
      <c r="K1559" t="s">
        <v>525</v>
      </c>
      <c r="L1559" t="s">
        <v>31</v>
      </c>
      <c r="M1559" t="s">
        <v>206</v>
      </c>
      <c r="N1559" t="s">
        <v>57</v>
      </c>
      <c r="O1559" t="s">
        <v>34</v>
      </c>
      <c r="P1559" t="s">
        <v>35</v>
      </c>
      <c r="Q1559" s="1">
        <v>44233</v>
      </c>
      <c r="R1559" s="6">
        <f>Data_Table[[#This Row],[Shipping Date]]-Data_Table[[#This Row],[Order Date]]</f>
        <v>43</v>
      </c>
      <c r="S1559" s="10">
        <v>216</v>
      </c>
      <c r="T1559" s="10">
        <v>449.99</v>
      </c>
      <c r="U1559" s="10">
        <v>233.99</v>
      </c>
      <c r="V1559">
        <v>10</v>
      </c>
      <c r="W1559" s="5">
        <v>2160</v>
      </c>
      <c r="X1559" s="3">
        <v>0.01</v>
      </c>
      <c r="Y1559" s="5">
        <v>21.6</v>
      </c>
      <c r="Z1559" s="5">
        <v>2138.4</v>
      </c>
      <c r="AA1559" s="5">
        <v>24.49</v>
      </c>
      <c r="AB1559" s="5">
        <v>2162.89</v>
      </c>
    </row>
    <row r="1560" spans="1:28">
      <c r="A1560" t="s">
        <v>3286</v>
      </c>
      <c r="B1560" s="1">
        <v>44191</v>
      </c>
      <c r="C1560" s="6">
        <f t="shared" si="72"/>
        <v>2020</v>
      </c>
      <c r="D1560" s="9" t="str">
        <f t="shared" si="73"/>
        <v>Q4</v>
      </c>
      <c r="E1560" s="7">
        <f t="shared" si="74"/>
        <v>12</v>
      </c>
      <c r="F1560" t="s">
        <v>3287</v>
      </c>
      <c r="G1560" t="s">
        <v>1095</v>
      </c>
      <c r="H1560" t="s">
        <v>39</v>
      </c>
      <c r="I1560" t="s">
        <v>39</v>
      </c>
      <c r="J1560" t="s">
        <v>72</v>
      </c>
      <c r="K1560" t="s">
        <v>62</v>
      </c>
      <c r="L1560" t="s">
        <v>176</v>
      </c>
      <c r="M1560" t="s">
        <v>210</v>
      </c>
      <c r="N1560" t="s">
        <v>33</v>
      </c>
      <c r="O1560" t="s">
        <v>34</v>
      </c>
      <c r="P1560" t="s">
        <v>35</v>
      </c>
      <c r="Q1560" s="1">
        <v>44210</v>
      </c>
      <c r="R1560" s="6">
        <f>Data_Table[[#This Row],[Shipping Date]]-Data_Table[[#This Row],[Order Date]]</f>
        <v>19</v>
      </c>
      <c r="S1560" s="10">
        <v>1.6</v>
      </c>
      <c r="T1560" s="10">
        <v>2.62</v>
      </c>
      <c r="U1560" s="10">
        <v>1.02</v>
      </c>
      <c r="V1560">
        <v>37</v>
      </c>
      <c r="W1560" s="5">
        <v>59.2</v>
      </c>
      <c r="X1560" s="3">
        <v>0.01</v>
      </c>
      <c r="Y1560" s="5">
        <v>0.59</v>
      </c>
      <c r="Z1560" s="5">
        <v>58.61</v>
      </c>
      <c r="AA1560" s="5">
        <v>0.8</v>
      </c>
      <c r="AB1560" s="5">
        <v>59.41</v>
      </c>
    </row>
    <row r="1561" spans="1:28">
      <c r="A1561" t="s">
        <v>3288</v>
      </c>
      <c r="B1561" s="1">
        <v>44191</v>
      </c>
      <c r="C1561" s="6">
        <f t="shared" si="72"/>
        <v>2020</v>
      </c>
      <c r="D1561" s="9" t="str">
        <f t="shared" si="73"/>
        <v>Q4</v>
      </c>
      <c r="E1561" s="7">
        <f t="shared" si="74"/>
        <v>12</v>
      </c>
      <c r="F1561" t="s">
        <v>3289</v>
      </c>
      <c r="G1561" t="s">
        <v>1098</v>
      </c>
      <c r="H1561" t="s">
        <v>45</v>
      </c>
      <c r="I1561" t="s">
        <v>45</v>
      </c>
      <c r="J1561" t="s">
        <v>46</v>
      </c>
      <c r="K1561" t="s">
        <v>125</v>
      </c>
      <c r="L1561" t="s">
        <v>176</v>
      </c>
      <c r="M1561" t="s">
        <v>214</v>
      </c>
      <c r="N1561" t="s">
        <v>33</v>
      </c>
      <c r="O1561" t="s">
        <v>34</v>
      </c>
      <c r="P1561" t="s">
        <v>35</v>
      </c>
      <c r="Q1561" s="1">
        <v>44235</v>
      </c>
      <c r="R1561" s="6">
        <f>Data_Table[[#This Row],[Shipping Date]]-Data_Table[[#This Row],[Order Date]]</f>
        <v>44</v>
      </c>
      <c r="S1561" s="10">
        <v>3.52</v>
      </c>
      <c r="T1561" s="10">
        <v>5.68</v>
      </c>
      <c r="U1561" s="10">
        <v>2.16</v>
      </c>
      <c r="V1561">
        <v>42</v>
      </c>
      <c r="W1561" s="5">
        <v>147.84</v>
      </c>
      <c r="X1561" s="3">
        <v>0.05</v>
      </c>
      <c r="Y1561" s="5">
        <v>7.39</v>
      </c>
      <c r="Z1561" s="5">
        <v>140.44999999999999</v>
      </c>
      <c r="AA1561" s="5">
        <v>1.39</v>
      </c>
      <c r="AB1561" s="5">
        <v>141.84</v>
      </c>
    </row>
    <row r="1562" spans="1:28">
      <c r="A1562" t="s">
        <v>3290</v>
      </c>
      <c r="B1562" s="1">
        <v>44192</v>
      </c>
      <c r="C1562" s="6">
        <f t="shared" si="72"/>
        <v>2020</v>
      </c>
      <c r="D1562" s="9" t="str">
        <f t="shared" si="73"/>
        <v>Q4</v>
      </c>
      <c r="E1562" s="7">
        <f t="shared" si="74"/>
        <v>12</v>
      </c>
      <c r="F1562" t="s">
        <v>3291</v>
      </c>
      <c r="G1562" t="s">
        <v>1101</v>
      </c>
      <c r="H1562" t="s">
        <v>39</v>
      </c>
      <c r="I1562" t="s">
        <v>39</v>
      </c>
      <c r="J1562" t="s">
        <v>46</v>
      </c>
      <c r="K1562" t="s">
        <v>525</v>
      </c>
      <c r="L1562" t="s">
        <v>73</v>
      </c>
      <c r="M1562" t="s">
        <v>218</v>
      </c>
      <c r="N1562" t="s">
        <v>50</v>
      </c>
      <c r="O1562" t="s">
        <v>34</v>
      </c>
      <c r="P1562" t="s">
        <v>52</v>
      </c>
      <c r="Q1562" s="1">
        <v>44203</v>
      </c>
      <c r="R1562" s="6">
        <f>Data_Table[[#This Row],[Shipping Date]]-Data_Table[[#This Row],[Order Date]]</f>
        <v>11</v>
      </c>
      <c r="S1562" s="10">
        <v>1.59</v>
      </c>
      <c r="T1562" s="10">
        <v>2.61</v>
      </c>
      <c r="U1562" s="10">
        <v>1.02</v>
      </c>
      <c r="V1562">
        <v>37</v>
      </c>
      <c r="W1562" s="5">
        <v>58.83</v>
      </c>
      <c r="X1562" s="3">
        <v>0.09</v>
      </c>
      <c r="Y1562" s="5">
        <v>5.29</v>
      </c>
      <c r="Z1562" s="5">
        <v>53.54</v>
      </c>
      <c r="AA1562" s="5">
        <v>0.5</v>
      </c>
      <c r="AB1562" s="5">
        <v>54.04</v>
      </c>
    </row>
    <row r="1563" spans="1:28">
      <c r="A1563" t="s">
        <v>3292</v>
      </c>
      <c r="B1563" s="1">
        <v>44193</v>
      </c>
      <c r="C1563" s="6">
        <f t="shared" si="72"/>
        <v>2020</v>
      </c>
      <c r="D1563" s="9" t="str">
        <f t="shared" si="73"/>
        <v>Q4</v>
      </c>
      <c r="E1563" s="7">
        <f t="shared" si="74"/>
        <v>12</v>
      </c>
      <c r="F1563" t="s">
        <v>3293</v>
      </c>
      <c r="G1563" t="s">
        <v>1104</v>
      </c>
      <c r="H1563" t="s">
        <v>39</v>
      </c>
      <c r="I1563" t="s">
        <v>39</v>
      </c>
      <c r="J1563" t="s">
        <v>72</v>
      </c>
      <c r="K1563" t="s">
        <v>47</v>
      </c>
      <c r="L1563" t="s">
        <v>176</v>
      </c>
      <c r="M1563" t="s">
        <v>222</v>
      </c>
      <c r="N1563" t="s">
        <v>33</v>
      </c>
      <c r="O1563" t="s">
        <v>41</v>
      </c>
      <c r="P1563" t="s">
        <v>35</v>
      </c>
      <c r="Q1563" s="1">
        <v>44232</v>
      </c>
      <c r="R1563" s="6">
        <f>Data_Table[[#This Row],[Shipping Date]]-Data_Table[[#This Row],[Order Date]]</f>
        <v>39</v>
      </c>
      <c r="S1563" s="10">
        <v>7.13</v>
      </c>
      <c r="T1563" s="10">
        <v>20.98</v>
      </c>
      <c r="U1563" s="10">
        <v>13.85</v>
      </c>
      <c r="V1563">
        <v>47</v>
      </c>
      <c r="W1563" s="5">
        <v>335.11</v>
      </c>
      <c r="X1563" s="3">
        <v>0.01</v>
      </c>
      <c r="Y1563" s="5">
        <v>3.35</v>
      </c>
      <c r="Z1563" s="5">
        <v>331.76</v>
      </c>
      <c r="AA1563" s="5">
        <v>5.42</v>
      </c>
      <c r="AB1563" s="5">
        <v>337.18</v>
      </c>
    </row>
    <row r="1564" spans="1:28">
      <c r="A1564" t="s">
        <v>3294</v>
      </c>
      <c r="B1564" s="1">
        <v>44193</v>
      </c>
      <c r="C1564" s="6">
        <f t="shared" si="72"/>
        <v>2020</v>
      </c>
      <c r="D1564" s="9" t="str">
        <f t="shared" si="73"/>
        <v>Q4</v>
      </c>
      <c r="E1564" s="7">
        <f t="shared" si="74"/>
        <v>12</v>
      </c>
      <c r="F1564" t="s">
        <v>3295</v>
      </c>
      <c r="G1564" t="s">
        <v>1107</v>
      </c>
      <c r="H1564" t="s">
        <v>45</v>
      </c>
      <c r="I1564" t="s">
        <v>45</v>
      </c>
      <c r="J1564" t="s">
        <v>29</v>
      </c>
      <c r="K1564" t="s">
        <v>30</v>
      </c>
      <c r="L1564" t="s">
        <v>31</v>
      </c>
      <c r="M1564" t="s">
        <v>226</v>
      </c>
      <c r="N1564" t="s">
        <v>33</v>
      </c>
      <c r="O1564" t="s">
        <v>51</v>
      </c>
      <c r="P1564" t="s">
        <v>35</v>
      </c>
      <c r="Q1564" s="1">
        <v>44246</v>
      </c>
      <c r="R1564" s="6">
        <f>Data_Table[[#This Row],[Shipping Date]]-Data_Table[[#This Row],[Order Date]]</f>
        <v>53</v>
      </c>
      <c r="S1564" s="10">
        <v>22.18</v>
      </c>
      <c r="T1564" s="10">
        <v>54.1</v>
      </c>
      <c r="U1564" s="10">
        <v>31.92</v>
      </c>
      <c r="V1564">
        <v>5</v>
      </c>
      <c r="W1564" s="5">
        <v>110.9</v>
      </c>
      <c r="X1564" s="3">
        <v>0.04</v>
      </c>
      <c r="Y1564" s="5">
        <v>4.4400000000000004</v>
      </c>
      <c r="Z1564" s="5">
        <v>106.46</v>
      </c>
      <c r="AA1564" s="5">
        <v>19.989999999999998</v>
      </c>
      <c r="AB1564" s="5">
        <v>126.45</v>
      </c>
    </row>
    <row r="1565" spans="1:28">
      <c r="A1565" t="s">
        <v>3296</v>
      </c>
      <c r="B1565" s="1">
        <v>44195</v>
      </c>
      <c r="C1565" s="6">
        <f t="shared" si="72"/>
        <v>2020</v>
      </c>
      <c r="D1565" s="9" t="str">
        <f t="shared" si="73"/>
        <v>Q4</v>
      </c>
      <c r="E1565" s="7">
        <f t="shared" si="74"/>
        <v>12</v>
      </c>
      <c r="F1565" t="s">
        <v>3297</v>
      </c>
      <c r="G1565" t="s">
        <v>1110</v>
      </c>
      <c r="H1565" t="s">
        <v>27</v>
      </c>
      <c r="I1565" t="s">
        <v>28</v>
      </c>
      <c r="J1565" t="s">
        <v>46</v>
      </c>
      <c r="K1565" t="s">
        <v>116</v>
      </c>
      <c r="L1565" t="s">
        <v>31</v>
      </c>
      <c r="M1565" t="s">
        <v>230</v>
      </c>
      <c r="N1565" t="s">
        <v>50</v>
      </c>
      <c r="O1565" t="s">
        <v>58</v>
      </c>
      <c r="P1565" t="s">
        <v>35</v>
      </c>
      <c r="Q1565" s="1">
        <v>44200</v>
      </c>
      <c r="R1565" s="6">
        <f>Data_Table[[#This Row],[Shipping Date]]-Data_Table[[#This Row],[Order Date]]</f>
        <v>5</v>
      </c>
      <c r="S1565" s="10">
        <v>1.82</v>
      </c>
      <c r="T1565" s="10">
        <v>2.84</v>
      </c>
      <c r="U1565" s="10">
        <v>1.02</v>
      </c>
      <c r="V1565">
        <v>27</v>
      </c>
      <c r="W1565" s="5">
        <v>49.14</v>
      </c>
      <c r="X1565" s="3">
        <v>0.03</v>
      </c>
      <c r="Y1565" s="5">
        <v>1.47</v>
      </c>
      <c r="Z1565" s="5">
        <v>47.67</v>
      </c>
      <c r="AA1565" s="5">
        <v>5.44</v>
      </c>
      <c r="AB1565" s="5">
        <v>53.11</v>
      </c>
    </row>
    <row r="1566" spans="1:28">
      <c r="A1566" t="s">
        <v>3298</v>
      </c>
      <c r="B1566" s="1">
        <v>44197</v>
      </c>
      <c r="C1566" s="6">
        <f t="shared" si="72"/>
        <v>2021</v>
      </c>
      <c r="D1566" s="9" t="str">
        <f t="shared" si="73"/>
        <v>Q1</v>
      </c>
      <c r="E1566" s="7">
        <f t="shared" si="74"/>
        <v>1</v>
      </c>
      <c r="F1566" t="s">
        <v>3299</v>
      </c>
      <c r="G1566" t="s">
        <v>1113</v>
      </c>
      <c r="H1566" t="s">
        <v>27</v>
      </c>
      <c r="I1566" t="s">
        <v>28</v>
      </c>
      <c r="J1566" t="s">
        <v>46</v>
      </c>
      <c r="K1566" t="s">
        <v>62</v>
      </c>
      <c r="L1566" t="s">
        <v>31</v>
      </c>
      <c r="M1566" t="s">
        <v>233</v>
      </c>
      <c r="N1566" t="s">
        <v>57</v>
      </c>
      <c r="O1566" t="s">
        <v>51</v>
      </c>
      <c r="P1566" t="s">
        <v>35</v>
      </c>
      <c r="Q1566" s="1">
        <v>44220</v>
      </c>
      <c r="R1566" s="6">
        <f>Data_Table[[#This Row],[Shipping Date]]-Data_Table[[#This Row],[Order Date]]</f>
        <v>23</v>
      </c>
      <c r="S1566" s="10">
        <v>2.87</v>
      </c>
      <c r="T1566" s="10">
        <v>6.84</v>
      </c>
      <c r="U1566" s="10">
        <v>3.97</v>
      </c>
      <c r="V1566">
        <v>35</v>
      </c>
      <c r="W1566" s="5">
        <v>100.45</v>
      </c>
      <c r="X1566" s="3">
        <v>0.01</v>
      </c>
      <c r="Y1566" s="5">
        <v>1</v>
      </c>
      <c r="Z1566" s="5">
        <v>99.45</v>
      </c>
      <c r="AA1566" s="5">
        <v>4.42</v>
      </c>
      <c r="AB1566" s="5">
        <v>103.87</v>
      </c>
    </row>
    <row r="1567" spans="1:28">
      <c r="A1567" t="s">
        <v>3300</v>
      </c>
      <c r="B1567" s="1">
        <v>44198</v>
      </c>
      <c r="C1567" s="6">
        <f t="shared" si="72"/>
        <v>2021</v>
      </c>
      <c r="D1567" s="9" t="str">
        <f t="shared" si="73"/>
        <v>Q1</v>
      </c>
      <c r="E1567" s="7">
        <f t="shared" si="74"/>
        <v>1</v>
      </c>
      <c r="F1567" t="s">
        <v>3301</v>
      </c>
      <c r="G1567" t="s">
        <v>1115</v>
      </c>
      <c r="H1567" t="s">
        <v>39</v>
      </c>
      <c r="I1567" t="s">
        <v>39</v>
      </c>
      <c r="J1567" t="s">
        <v>29</v>
      </c>
      <c r="K1567" t="s">
        <v>30</v>
      </c>
      <c r="L1567" t="s">
        <v>48</v>
      </c>
      <c r="M1567" t="s">
        <v>237</v>
      </c>
      <c r="N1567" t="s">
        <v>50</v>
      </c>
      <c r="O1567" t="s">
        <v>34</v>
      </c>
      <c r="P1567" t="s">
        <v>35</v>
      </c>
      <c r="Q1567" s="1">
        <v>44248</v>
      </c>
      <c r="R1567" s="6">
        <f>Data_Table[[#This Row],[Shipping Date]]-Data_Table[[#This Row],[Order Date]]</f>
        <v>50</v>
      </c>
      <c r="S1567" s="10">
        <v>19.78</v>
      </c>
      <c r="T1567" s="10">
        <v>45.99</v>
      </c>
      <c r="U1567" s="10">
        <v>26.21</v>
      </c>
      <c r="V1567">
        <v>50</v>
      </c>
      <c r="W1567" s="5">
        <v>989</v>
      </c>
      <c r="X1567" s="3">
        <v>0</v>
      </c>
      <c r="Y1567" s="5">
        <v>0</v>
      </c>
      <c r="Z1567" s="5">
        <v>989</v>
      </c>
      <c r="AA1567" s="5">
        <v>4.99</v>
      </c>
      <c r="AB1567" s="5">
        <v>993.99</v>
      </c>
    </row>
    <row r="1568" spans="1:28">
      <c r="A1568" t="s">
        <v>3302</v>
      </c>
      <c r="B1568" s="1">
        <v>44198</v>
      </c>
      <c r="C1568" s="6">
        <f t="shared" si="72"/>
        <v>2021</v>
      </c>
      <c r="D1568" s="9" t="str">
        <f t="shared" si="73"/>
        <v>Q1</v>
      </c>
      <c r="E1568" s="7">
        <f t="shared" si="74"/>
        <v>1</v>
      </c>
      <c r="F1568" t="s">
        <v>3303</v>
      </c>
      <c r="G1568" t="s">
        <v>1117</v>
      </c>
      <c r="H1568" t="s">
        <v>45</v>
      </c>
      <c r="I1568" t="s">
        <v>45</v>
      </c>
      <c r="J1568" t="s">
        <v>107</v>
      </c>
      <c r="K1568" t="s">
        <v>525</v>
      </c>
      <c r="L1568" t="s">
        <v>31</v>
      </c>
      <c r="M1568" t="s">
        <v>241</v>
      </c>
      <c r="N1568" t="s">
        <v>57</v>
      </c>
      <c r="O1568" t="s">
        <v>41</v>
      </c>
      <c r="P1568" t="s">
        <v>35</v>
      </c>
      <c r="Q1568" s="1">
        <v>44241</v>
      </c>
      <c r="R1568" s="6">
        <f>Data_Table[[#This Row],[Shipping Date]]-Data_Table[[#This Row],[Order Date]]</f>
        <v>43</v>
      </c>
      <c r="S1568" s="10">
        <v>2.68</v>
      </c>
      <c r="T1568" s="10">
        <v>6.08</v>
      </c>
      <c r="U1568" s="10">
        <v>3.4</v>
      </c>
      <c r="V1568">
        <v>30</v>
      </c>
      <c r="W1568" s="5">
        <v>80.400000000000006</v>
      </c>
      <c r="X1568" s="3">
        <v>0.04</v>
      </c>
      <c r="Y1568" s="5">
        <v>3.22</v>
      </c>
      <c r="Z1568" s="5">
        <v>77.180000000000007</v>
      </c>
      <c r="AA1568" s="5">
        <v>1.17</v>
      </c>
      <c r="AB1568" s="5">
        <v>78.349999999999994</v>
      </c>
    </row>
    <row r="1569" spans="1:28">
      <c r="A1569" t="s">
        <v>3304</v>
      </c>
      <c r="B1569" s="1">
        <v>44203</v>
      </c>
      <c r="C1569" s="6">
        <f t="shared" si="72"/>
        <v>2021</v>
      </c>
      <c r="D1569" s="9" t="str">
        <f t="shared" si="73"/>
        <v>Q1</v>
      </c>
      <c r="E1569" s="7">
        <f t="shared" si="74"/>
        <v>1</v>
      </c>
      <c r="F1569" t="s">
        <v>3305</v>
      </c>
      <c r="G1569" t="s">
        <v>1119</v>
      </c>
      <c r="H1569" t="s">
        <v>27</v>
      </c>
      <c r="I1569" t="s">
        <v>28</v>
      </c>
      <c r="J1569" t="s">
        <v>29</v>
      </c>
      <c r="K1569" t="s">
        <v>90</v>
      </c>
      <c r="L1569" t="s">
        <v>31</v>
      </c>
      <c r="M1569" t="s">
        <v>245</v>
      </c>
      <c r="N1569" t="s">
        <v>33</v>
      </c>
      <c r="O1569" t="s">
        <v>51</v>
      </c>
      <c r="P1569" t="s">
        <v>35</v>
      </c>
      <c r="Q1569" s="1">
        <v>44250</v>
      </c>
      <c r="R1569" s="6">
        <f>Data_Table[[#This Row],[Shipping Date]]-Data_Table[[#This Row],[Order Date]]</f>
        <v>47</v>
      </c>
      <c r="S1569" s="10">
        <v>5.33</v>
      </c>
      <c r="T1569" s="10">
        <v>8.6</v>
      </c>
      <c r="U1569" s="10">
        <v>3.27</v>
      </c>
      <c r="V1569">
        <v>48</v>
      </c>
      <c r="W1569" s="5">
        <v>255.84</v>
      </c>
      <c r="X1569" s="3">
        <v>0.02</v>
      </c>
      <c r="Y1569" s="5">
        <v>5.12</v>
      </c>
      <c r="Z1569" s="5">
        <v>250.72</v>
      </c>
      <c r="AA1569" s="5">
        <v>6.19</v>
      </c>
      <c r="AB1569" s="5">
        <v>256.91000000000003</v>
      </c>
    </row>
    <row r="1570" spans="1:28">
      <c r="A1570" t="s">
        <v>3306</v>
      </c>
      <c r="B1570" s="1">
        <v>44203</v>
      </c>
      <c r="C1570" s="6">
        <f t="shared" si="72"/>
        <v>2021</v>
      </c>
      <c r="D1570" s="9" t="str">
        <f t="shared" si="73"/>
        <v>Q1</v>
      </c>
      <c r="E1570" s="7">
        <f t="shared" si="74"/>
        <v>1</v>
      </c>
      <c r="F1570" t="s">
        <v>3307</v>
      </c>
      <c r="G1570" t="s">
        <v>1121</v>
      </c>
      <c r="H1570" t="s">
        <v>27</v>
      </c>
      <c r="I1570" t="s">
        <v>28</v>
      </c>
      <c r="J1570" t="s">
        <v>72</v>
      </c>
      <c r="K1570" t="s">
        <v>125</v>
      </c>
      <c r="L1570" t="s">
        <v>31</v>
      </c>
      <c r="M1570" t="s">
        <v>249</v>
      </c>
      <c r="N1570" t="s">
        <v>57</v>
      </c>
      <c r="O1570" t="s">
        <v>58</v>
      </c>
      <c r="P1570" t="s">
        <v>52</v>
      </c>
      <c r="Q1570" s="1">
        <v>44261</v>
      </c>
      <c r="R1570" s="6">
        <f>Data_Table[[#This Row],[Shipping Date]]-Data_Table[[#This Row],[Order Date]]</f>
        <v>58</v>
      </c>
      <c r="S1570" s="10">
        <v>4.46</v>
      </c>
      <c r="T1570" s="10">
        <v>10.89</v>
      </c>
      <c r="U1570" s="10">
        <v>6.43</v>
      </c>
      <c r="V1570">
        <v>37</v>
      </c>
      <c r="W1570" s="5">
        <v>165.02</v>
      </c>
      <c r="X1570" s="3">
        <v>0</v>
      </c>
      <c r="Y1570" s="5">
        <v>0</v>
      </c>
      <c r="Z1570" s="5">
        <v>165.02</v>
      </c>
      <c r="AA1570" s="5">
        <v>4.5</v>
      </c>
      <c r="AB1570" s="5">
        <v>169.52</v>
      </c>
    </row>
    <row r="1571" spans="1:28">
      <c r="A1571" t="s">
        <v>3308</v>
      </c>
      <c r="B1571" s="1">
        <v>44205</v>
      </c>
      <c r="C1571" s="6">
        <f t="shared" si="72"/>
        <v>2021</v>
      </c>
      <c r="D1571" s="9" t="str">
        <f t="shared" si="73"/>
        <v>Q1</v>
      </c>
      <c r="E1571" s="7">
        <f t="shared" si="74"/>
        <v>1</v>
      </c>
      <c r="F1571" t="s">
        <v>3309</v>
      </c>
      <c r="G1571" t="s">
        <v>1123</v>
      </c>
      <c r="H1571" t="s">
        <v>39</v>
      </c>
      <c r="I1571" t="s">
        <v>39</v>
      </c>
      <c r="J1571" t="s">
        <v>72</v>
      </c>
      <c r="K1571" t="s">
        <v>90</v>
      </c>
      <c r="L1571" t="s">
        <v>176</v>
      </c>
      <c r="M1571" t="s">
        <v>452</v>
      </c>
      <c r="N1571" t="s">
        <v>33</v>
      </c>
      <c r="O1571" t="s">
        <v>34</v>
      </c>
      <c r="P1571" t="s">
        <v>35</v>
      </c>
      <c r="Q1571" s="1">
        <v>44259</v>
      </c>
      <c r="R1571" s="6">
        <f>Data_Table[[#This Row],[Shipping Date]]-Data_Table[[#This Row],[Order Date]]</f>
        <v>54</v>
      </c>
      <c r="S1571" s="10">
        <v>0.87</v>
      </c>
      <c r="T1571" s="10">
        <v>1.81</v>
      </c>
      <c r="U1571" s="10">
        <v>0.94</v>
      </c>
      <c r="V1571">
        <v>9</v>
      </c>
      <c r="W1571" s="5">
        <v>7.83</v>
      </c>
      <c r="X1571" s="3">
        <v>0.09</v>
      </c>
      <c r="Y1571" s="5">
        <v>0.7</v>
      </c>
      <c r="Z1571" s="5">
        <v>7.13</v>
      </c>
      <c r="AA1571" s="5">
        <v>0.75</v>
      </c>
      <c r="AB1571" s="5">
        <v>7.88</v>
      </c>
    </row>
    <row r="1572" spans="1:28">
      <c r="A1572" t="s">
        <v>3310</v>
      </c>
      <c r="B1572" s="1">
        <v>44206</v>
      </c>
      <c r="C1572" s="6">
        <f t="shared" si="72"/>
        <v>2021</v>
      </c>
      <c r="D1572" s="9" t="str">
        <f t="shared" si="73"/>
        <v>Q1</v>
      </c>
      <c r="E1572" s="7">
        <f t="shared" si="74"/>
        <v>1</v>
      </c>
      <c r="F1572" t="s">
        <v>2270</v>
      </c>
      <c r="G1572" t="s">
        <v>1125</v>
      </c>
      <c r="H1572" t="s">
        <v>45</v>
      </c>
      <c r="I1572" t="s">
        <v>45</v>
      </c>
      <c r="J1572" t="s">
        <v>107</v>
      </c>
      <c r="K1572" t="s">
        <v>62</v>
      </c>
      <c r="L1572" t="s">
        <v>31</v>
      </c>
      <c r="M1572" t="s">
        <v>455</v>
      </c>
      <c r="N1572" t="s">
        <v>33</v>
      </c>
      <c r="O1572" t="s">
        <v>41</v>
      </c>
      <c r="P1572" t="s">
        <v>35</v>
      </c>
      <c r="Q1572" s="1">
        <v>44251</v>
      </c>
      <c r="R1572" s="6">
        <f>Data_Table[[#This Row],[Shipping Date]]-Data_Table[[#This Row],[Order Date]]</f>
        <v>45</v>
      </c>
      <c r="S1572" s="10">
        <v>13.88</v>
      </c>
      <c r="T1572" s="10">
        <v>22.38</v>
      </c>
      <c r="U1572" s="10">
        <v>8.5</v>
      </c>
      <c r="V1572">
        <v>50</v>
      </c>
      <c r="W1572" s="5">
        <v>694</v>
      </c>
      <c r="X1572" s="3">
        <v>7.0000000000000007E-2</v>
      </c>
      <c r="Y1572" s="5">
        <v>48.58</v>
      </c>
      <c r="Z1572" s="5">
        <v>645.41999999999996</v>
      </c>
      <c r="AA1572" s="5">
        <v>15.1</v>
      </c>
      <c r="AB1572" s="5">
        <v>660.52</v>
      </c>
    </row>
    <row r="1573" spans="1:28">
      <c r="A1573" t="s">
        <v>3311</v>
      </c>
      <c r="B1573" s="1">
        <v>44206</v>
      </c>
      <c r="C1573" s="6">
        <f t="shared" si="72"/>
        <v>2021</v>
      </c>
      <c r="D1573" s="9" t="str">
        <f t="shared" si="73"/>
        <v>Q1</v>
      </c>
      <c r="E1573" s="7">
        <f t="shared" si="74"/>
        <v>1</v>
      </c>
      <c r="F1573" t="s">
        <v>3312</v>
      </c>
      <c r="G1573" t="s">
        <v>1127</v>
      </c>
      <c r="H1573" t="s">
        <v>27</v>
      </c>
      <c r="I1573" t="s">
        <v>28</v>
      </c>
      <c r="J1573" t="s">
        <v>72</v>
      </c>
      <c r="K1573" t="s">
        <v>90</v>
      </c>
      <c r="L1573" t="s">
        <v>48</v>
      </c>
      <c r="M1573" t="s">
        <v>458</v>
      </c>
      <c r="N1573" t="s">
        <v>33</v>
      </c>
      <c r="O1573" t="s">
        <v>51</v>
      </c>
      <c r="P1573" t="s">
        <v>35</v>
      </c>
      <c r="Q1573" s="1">
        <v>44218</v>
      </c>
      <c r="R1573" s="6">
        <f>Data_Table[[#This Row],[Shipping Date]]-Data_Table[[#This Row],[Order Date]]</f>
        <v>12</v>
      </c>
      <c r="S1573" s="10">
        <v>1.31</v>
      </c>
      <c r="T1573" s="10">
        <v>2.84</v>
      </c>
      <c r="U1573" s="10">
        <v>1.53</v>
      </c>
      <c r="V1573">
        <v>21</v>
      </c>
      <c r="W1573" s="5">
        <v>27.51</v>
      </c>
      <c r="X1573" s="3">
        <v>0</v>
      </c>
      <c r="Y1573" s="5">
        <v>0</v>
      </c>
      <c r="Z1573" s="5">
        <v>27.51</v>
      </c>
      <c r="AA1573" s="5">
        <v>0.93</v>
      </c>
      <c r="AB1573" s="5">
        <v>28.44</v>
      </c>
    </row>
    <row r="1574" spans="1:28">
      <c r="A1574" t="s">
        <v>3313</v>
      </c>
      <c r="B1574" s="1">
        <v>44207</v>
      </c>
      <c r="C1574" s="6">
        <f t="shared" si="72"/>
        <v>2021</v>
      </c>
      <c r="D1574" s="9" t="str">
        <f t="shared" si="73"/>
        <v>Q1</v>
      </c>
      <c r="E1574" s="7">
        <f t="shared" si="74"/>
        <v>1</v>
      </c>
      <c r="F1574" t="s">
        <v>3314</v>
      </c>
      <c r="G1574" t="s">
        <v>1129</v>
      </c>
      <c r="H1574" t="s">
        <v>39</v>
      </c>
      <c r="I1574" t="s">
        <v>39</v>
      </c>
      <c r="J1574" t="s">
        <v>29</v>
      </c>
      <c r="K1574" t="s">
        <v>90</v>
      </c>
      <c r="L1574" t="s">
        <v>31</v>
      </c>
      <c r="M1574" t="s">
        <v>461</v>
      </c>
      <c r="N1574" t="s">
        <v>50</v>
      </c>
      <c r="O1574" t="s">
        <v>58</v>
      </c>
      <c r="P1574" t="s">
        <v>35</v>
      </c>
      <c r="Q1574" s="1">
        <v>44236</v>
      </c>
      <c r="R1574" s="6">
        <f>Data_Table[[#This Row],[Shipping Date]]-Data_Table[[#This Row],[Order Date]]</f>
        <v>29</v>
      </c>
      <c r="S1574" s="10">
        <v>20.18</v>
      </c>
      <c r="T1574" s="10">
        <v>35.409999999999997</v>
      </c>
      <c r="U1574" s="10">
        <v>15.23</v>
      </c>
      <c r="V1574">
        <v>1</v>
      </c>
      <c r="W1574" s="5">
        <v>20.18</v>
      </c>
      <c r="X1574" s="3">
        <v>0</v>
      </c>
      <c r="Y1574" s="5">
        <v>0</v>
      </c>
      <c r="Z1574" s="5">
        <v>20.18</v>
      </c>
      <c r="AA1574" s="5">
        <v>1.99</v>
      </c>
      <c r="AB1574" s="5">
        <v>22.17</v>
      </c>
    </row>
    <row r="1575" spans="1:28">
      <c r="A1575" t="s">
        <v>3315</v>
      </c>
      <c r="B1575" s="1">
        <v>44207</v>
      </c>
      <c r="C1575" s="6">
        <f t="shared" si="72"/>
        <v>2021</v>
      </c>
      <c r="D1575" s="9" t="str">
        <f t="shared" si="73"/>
        <v>Q1</v>
      </c>
      <c r="E1575" s="7">
        <f t="shared" si="74"/>
        <v>1</v>
      </c>
      <c r="F1575" t="s">
        <v>3316</v>
      </c>
      <c r="G1575" t="s">
        <v>1131</v>
      </c>
      <c r="H1575" t="s">
        <v>45</v>
      </c>
      <c r="I1575" t="s">
        <v>45</v>
      </c>
      <c r="J1575" t="s">
        <v>107</v>
      </c>
      <c r="K1575" t="s">
        <v>66</v>
      </c>
      <c r="L1575" t="s">
        <v>31</v>
      </c>
      <c r="M1575" t="s">
        <v>464</v>
      </c>
      <c r="N1575" t="s">
        <v>57</v>
      </c>
      <c r="O1575" t="s">
        <v>58</v>
      </c>
      <c r="P1575" t="s">
        <v>35</v>
      </c>
      <c r="Q1575" s="1">
        <v>44241</v>
      </c>
      <c r="R1575" s="6">
        <f>Data_Table[[#This Row],[Shipping Date]]-Data_Table[[#This Row],[Order Date]]</f>
        <v>34</v>
      </c>
      <c r="S1575" s="10">
        <v>0.9</v>
      </c>
      <c r="T1575" s="10">
        <v>2.1</v>
      </c>
      <c r="U1575" s="10">
        <v>1.2</v>
      </c>
      <c r="V1575">
        <v>23</v>
      </c>
      <c r="W1575" s="5">
        <v>20.7</v>
      </c>
      <c r="X1575" s="3">
        <v>0.06</v>
      </c>
      <c r="Y1575" s="5">
        <v>1.24</v>
      </c>
      <c r="Z1575" s="5">
        <v>19.46</v>
      </c>
      <c r="AA1575" s="5">
        <v>0.7</v>
      </c>
      <c r="AB1575" s="5">
        <v>20.16</v>
      </c>
    </row>
    <row r="1576" spans="1:28">
      <c r="A1576" t="s">
        <v>3317</v>
      </c>
      <c r="B1576" s="1">
        <v>44208</v>
      </c>
      <c r="C1576" s="6">
        <f t="shared" si="72"/>
        <v>2021</v>
      </c>
      <c r="D1576" s="9" t="str">
        <f t="shared" si="73"/>
        <v>Q1</v>
      </c>
      <c r="E1576" s="7">
        <f t="shared" si="74"/>
        <v>1</v>
      </c>
      <c r="F1576" t="s">
        <v>3318</v>
      </c>
      <c r="G1576" t="s">
        <v>1133</v>
      </c>
      <c r="H1576" t="s">
        <v>27</v>
      </c>
      <c r="I1576" t="s">
        <v>28</v>
      </c>
      <c r="J1576" t="s">
        <v>29</v>
      </c>
      <c r="K1576" t="s">
        <v>116</v>
      </c>
      <c r="L1576" t="s">
        <v>31</v>
      </c>
      <c r="M1576" t="s">
        <v>467</v>
      </c>
      <c r="N1576" t="s">
        <v>50</v>
      </c>
      <c r="O1576" t="s">
        <v>58</v>
      </c>
      <c r="P1576" t="s">
        <v>35</v>
      </c>
      <c r="Q1576" s="1">
        <v>44247</v>
      </c>
      <c r="R1576" s="6">
        <f>Data_Table[[#This Row],[Shipping Date]]-Data_Table[[#This Row],[Order Date]]</f>
        <v>39</v>
      </c>
      <c r="S1576" s="10">
        <v>3.52</v>
      </c>
      <c r="T1576" s="10">
        <v>5.68</v>
      </c>
      <c r="U1576" s="10">
        <v>2.16</v>
      </c>
      <c r="V1576">
        <v>18</v>
      </c>
      <c r="W1576" s="5">
        <v>63.36</v>
      </c>
      <c r="X1576" s="3">
        <v>0.06</v>
      </c>
      <c r="Y1576" s="5">
        <v>3.8</v>
      </c>
      <c r="Z1576" s="5">
        <v>59.56</v>
      </c>
      <c r="AA1576" s="5">
        <v>1.39</v>
      </c>
      <c r="AB1576" s="5">
        <v>60.95</v>
      </c>
    </row>
    <row r="1577" spans="1:28">
      <c r="A1577" t="s">
        <v>3319</v>
      </c>
      <c r="B1577" s="1">
        <v>44208</v>
      </c>
      <c r="C1577" s="6">
        <f t="shared" si="72"/>
        <v>2021</v>
      </c>
      <c r="D1577" s="9" t="str">
        <f t="shared" si="73"/>
        <v>Q1</v>
      </c>
      <c r="E1577" s="7">
        <f t="shared" si="74"/>
        <v>1</v>
      </c>
      <c r="F1577" t="s">
        <v>2688</v>
      </c>
      <c r="G1577" t="s">
        <v>1135</v>
      </c>
      <c r="H1577" t="s">
        <v>39</v>
      </c>
      <c r="I1577" t="s">
        <v>39</v>
      </c>
      <c r="J1577" t="s">
        <v>72</v>
      </c>
      <c r="K1577" t="s">
        <v>30</v>
      </c>
      <c r="L1577" t="s">
        <v>73</v>
      </c>
      <c r="M1577" t="s">
        <v>470</v>
      </c>
      <c r="N1577" t="s">
        <v>57</v>
      </c>
      <c r="O1577" t="s">
        <v>41</v>
      </c>
      <c r="P1577" t="s">
        <v>35</v>
      </c>
      <c r="Q1577" s="1">
        <v>44217</v>
      </c>
      <c r="R1577" s="6">
        <f>Data_Table[[#This Row],[Shipping Date]]-Data_Table[[#This Row],[Order Date]]</f>
        <v>9</v>
      </c>
      <c r="S1577" s="10">
        <v>2.9</v>
      </c>
      <c r="T1577" s="10">
        <v>4.76</v>
      </c>
      <c r="U1577" s="10">
        <v>1.86</v>
      </c>
      <c r="V1577">
        <v>42</v>
      </c>
      <c r="W1577" s="5">
        <v>121.8</v>
      </c>
      <c r="X1577" s="3">
        <v>7.0000000000000007E-2</v>
      </c>
      <c r="Y1577" s="5">
        <v>8.5299999999999994</v>
      </c>
      <c r="Z1577" s="5">
        <v>113.27</v>
      </c>
      <c r="AA1577" s="5">
        <v>0.88</v>
      </c>
      <c r="AB1577" s="5">
        <v>114.15</v>
      </c>
    </row>
    <row r="1578" spans="1:28">
      <c r="A1578" t="s">
        <v>3320</v>
      </c>
      <c r="B1578" s="1">
        <v>44209</v>
      </c>
      <c r="C1578" s="6">
        <f t="shared" si="72"/>
        <v>2021</v>
      </c>
      <c r="D1578" s="9" t="str">
        <f t="shared" si="73"/>
        <v>Q1</v>
      </c>
      <c r="E1578" s="7">
        <f t="shared" si="74"/>
        <v>1</v>
      </c>
      <c r="F1578" t="s">
        <v>3321</v>
      </c>
      <c r="G1578" t="s">
        <v>1137</v>
      </c>
      <c r="H1578" t="s">
        <v>45</v>
      </c>
      <c r="I1578" t="s">
        <v>45</v>
      </c>
      <c r="J1578" t="s">
        <v>72</v>
      </c>
      <c r="K1578" t="s">
        <v>90</v>
      </c>
      <c r="L1578" t="s">
        <v>176</v>
      </c>
      <c r="M1578" t="s">
        <v>473</v>
      </c>
      <c r="N1578" t="s">
        <v>33</v>
      </c>
      <c r="O1578" t="s">
        <v>34</v>
      </c>
      <c r="P1578" t="s">
        <v>35</v>
      </c>
      <c r="Q1578" s="1">
        <v>44257</v>
      </c>
      <c r="R1578" s="6">
        <f>Data_Table[[#This Row],[Shipping Date]]-Data_Table[[#This Row],[Order Date]]</f>
        <v>48</v>
      </c>
      <c r="S1578" s="10">
        <v>2.87</v>
      </c>
      <c r="T1578" s="10">
        <v>6.84</v>
      </c>
      <c r="U1578" s="10">
        <v>3.97</v>
      </c>
      <c r="V1578">
        <v>26</v>
      </c>
      <c r="W1578" s="5">
        <v>74.62</v>
      </c>
      <c r="X1578" s="3">
        <v>0.08</v>
      </c>
      <c r="Y1578" s="5">
        <v>5.97</v>
      </c>
      <c r="Z1578" s="5">
        <v>68.650000000000006</v>
      </c>
      <c r="AA1578" s="5">
        <v>4.42</v>
      </c>
      <c r="AB1578" s="5">
        <v>73.069999999999993</v>
      </c>
    </row>
    <row r="1579" spans="1:28">
      <c r="A1579" t="s">
        <v>3322</v>
      </c>
      <c r="B1579" s="1">
        <v>44209</v>
      </c>
      <c r="C1579" s="6">
        <f t="shared" si="72"/>
        <v>2021</v>
      </c>
      <c r="D1579" s="9" t="str">
        <f t="shared" si="73"/>
        <v>Q1</v>
      </c>
      <c r="E1579" s="7">
        <f t="shared" si="74"/>
        <v>1</v>
      </c>
      <c r="F1579" t="s">
        <v>3323</v>
      </c>
      <c r="G1579" t="s">
        <v>1139</v>
      </c>
      <c r="H1579" t="s">
        <v>27</v>
      </c>
      <c r="I1579" t="s">
        <v>28</v>
      </c>
      <c r="J1579" t="s">
        <v>107</v>
      </c>
      <c r="K1579" t="s">
        <v>62</v>
      </c>
      <c r="L1579" t="s">
        <v>31</v>
      </c>
      <c r="M1579" t="s">
        <v>476</v>
      </c>
      <c r="N1579" t="s">
        <v>57</v>
      </c>
      <c r="O1579" t="s">
        <v>41</v>
      </c>
      <c r="P1579" t="s">
        <v>35</v>
      </c>
      <c r="Q1579" s="1">
        <v>44264</v>
      </c>
      <c r="R1579" s="6">
        <f>Data_Table[[#This Row],[Shipping Date]]-Data_Table[[#This Row],[Order Date]]</f>
        <v>55</v>
      </c>
      <c r="S1579" s="10">
        <v>0.9</v>
      </c>
      <c r="T1579" s="10">
        <v>2.1</v>
      </c>
      <c r="U1579" s="10">
        <v>1.2</v>
      </c>
      <c r="V1579">
        <v>34</v>
      </c>
      <c r="W1579" s="5">
        <v>30.6</v>
      </c>
      <c r="X1579" s="3">
        <v>0.02</v>
      </c>
      <c r="Y1579" s="5">
        <v>0.61</v>
      </c>
      <c r="Z1579" s="5">
        <v>29.99</v>
      </c>
      <c r="AA1579" s="5">
        <v>0.7</v>
      </c>
      <c r="AB1579" s="5">
        <v>30.69</v>
      </c>
    </row>
    <row r="1580" spans="1:28">
      <c r="A1580" t="s">
        <v>3324</v>
      </c>
      <c r="B1580" s="1">
        <v>44210</v>
      </c>
      <c r="C1580" s="6">
        <f t="shared" si="72"/>
        <v>2021</v>
      </c>
      <c r="D1580" s="9" t="str">
        <f t="shared" si="73"/>
        <v>Q1</v>
      </c>
      <c r="E1580" s="7">
        <f t="shared" si="74"/>
        <v>1</v>
      </c>
      <c r="F1580" t="s">
        <v>3325</v>
      </c>
      <c r="G1580" t="s">
        <v>1141</v>
      </c>
      <c r="H1580" t="s">
        <v>39</v>
      </c>
      <c r="I1580" t="s">
        <v>39</v>
      </c>
      <c r="J1580" t="s">
        <v>29</v>
      </c>
      <c r="K1580" t="s">
        <v>433</v>
      </c>
      <c r="L1580" t="s">
        <v>73</v>
      </c>
      <c r="M1580" t="s">
        <v>480</v>
      </c>
      <c r="N1580" t="s">
        <v>33</v>
      </c>
      <c r="O1580" t="s">
        <v>58</v>
      </c>
      <c r="P1580" t="s">
        <v>35</v>
      </c>
      <c r="Q1580" s="1">
        <v>44215</v>
      </c>
      <c r="R1580" s="6">
        <f>Data_Table[[#This Row],[Shipping Date]]-Data_Table[[#This Row],[Order Date]]</f>
        <v>5</v>
      </c>
      <c r="S1580" s="10">
        <v>13.88</v>
      </c>
      <c r="T1580" s="10">
        <v>22.38</v>
      </c>
      <c r="U1580" s="10">
        <v>8.5</v>
      </c>
      <c r="V1580">
        <v>39</v>
      </c>
      <c r="W1580" s="5">
        <v>541.32000000000005</v>
      </c>
      <c r="X1580" s="3">
        <v>7.0000000000000007E-2</v>
      </c>
      <c r="Y1580" s="5">
        <v>37.89</v>
      </c>
      <c r="Z1580" s="5">
        <v>503.43</v>
      </c>
      <c r="AA1580" s="5">
        <v>15.1</v>
      </c>
      <c r="AB1580" s="5">
        <v>518.53</v>
      </c>
    </row>
    <row r="1581" spans="1:28">
      <c r="A1581" t="s">
        <v>3326</v>
      </c>
      <c r="B1581" s="1">
        <v>44211</v>
      </c>
      <c r="C1581" s="6">
        <f t="shared" si="72"/>
        <v>2021</v>
      </c>
      <c r="D1581" s="9" t="str">
        <f t="shared" si="73"/>
        <v>Q1</v>
      </c>
      <c r="E1581" s="7">
        <f t="shared" si="74"/>
        <v>1</v>
      </c>
      <c r="F1581" t="s">
        <v>3327</v>
      </c>
      <c r="G1581" t="s">
        <v>1143</v>
      </c>
      <c r="H1581" t="s">
        <v>45</v>
      </c>
      <c r="I1581" t="s">
        <v>45</v>
      </c>
      <c r="J1581" t="s">
        <v>29</v>
      </c>
      <c r="K1581" t="s">
        <v>62</v>
      </c>
      <c r="L1581" t="s">
        <v>73</v>
      </c>
      <c r="M1581" t="s">
        <v>483</v>
      </c>
      <c r="N1581" t="s">
        <v>50</v>
      </c>
      <c r="O1581" t="s">
        <v>58</v>
      </c>
      <c r="P1581" t="s">
        <v>35</v>
      </c>
      <c r="Q1581" s="1">
        <v>44266</v>
      </c>
      <c r="R1581" s="6">
        <f>Data_Table[[#This Row],[Shipping Date]]-Data_Table[[#This Row],[Order Date]]</f>
        <v>55</v>
      </c>
      <c r="S1581" s="10">
        <v>1.84</v>
      </c>
      <c r="T1581" s="10">
        <v>2.88</v>
      </c>
      <c r="U1581" s="10">
        <v>1.04</v>
      </c>
      <c r="V1581">
        <v>27</v>
      </c>
      <c r="W1581" s="5">
        <v>49.68</v>
      </c>
      <c r="X1581" s="3">
        <v>0.06</v>
      </c>
      <c r="Y1581" s="5">
        <v>2.98</v>
      </c>
      <c r="Z1581" s="5">
        <v>46.7</v>
      </c>
      <c r="AA1581" s="5">
        <v>0.99</v>
      </c>
      <c r="AB1581" s="5">
        <v>47.69</v>
      </c>
    </row>
    <row r="1582" spans="1:28">
      <c r="A1582" t="s">
        <v>3328</v>
      </c>
      <c r="B1582" s="1">
        <v>44212</v>
      </c>
      <c r="C1582" s="6">
        <f t="shared" si="72"/>
        <v>2021</v>
      </c>
      <c r="D1582" s="9" t="str">
        <f t="shared" si="73"/>
        <v>Q1</v>
      </c>
      <c r="E1582" s="7">
        <f t="shared" si="74"/>
        <v>1</v>
      </c>
      <c r="F1582" t="s">
        <v>3329</v>
      </c>
      <c r="G1582" t="s">
        <v>1145</v>
      </c>
      <c r="H1582" t="s">
        <v>27</v>
      </c>
      <c r="I1582" t="s">
        <v>28</v>
      </c>
      <c r="J1582" t="s">
        <v>29</v>
      </c>
      <c r="K1582" t="s">
        <v>90</v>
      </c>
      <c r="L1582" t="s">
        <v>176</v>
      </c>
      <c r="M1582" t="s">
        <v>486</v>
      </c>
      <c r="N1582" t="s">
        <v>57</v>
      </c>
      <c r="O1582" t="s">
        <v>51</v>
      </c>
      <c r="P1582" t="s">
        <v>178</v>
      </c>
      <c r="Q1582" s="1">
        <v>44259</v>
      </c>
      <c r="R1582" s="6">
        <f>Data_Table[[#This Row],[Shipping Date]]-Data_Table[[#This Row],[Order Date]]</f>
        <v>47</v>
      </c>
      <c r="S1582" s="10">
        <v>315.61</v>
      </c>
      <c r="T1582" s="10">
        <v>500.97</v>
      </c>
      <c r="U1582" s="10">
        <v>185.36</v>
      </c>
      <c r="V1582">
        <v>37</v>
      </c>
      <c r="W1582" s="5">
        <v>11677.57</v>
      </c>
      <c r="X1582" s="3">
        <v>0</v>
      </c>
      <c r="Y1582" s="5">
        <v>0</v>
      </c>
      <c r="Z1582" s="5">
        <v>11677.57</v>
      </c>
      <c r="AA1582" s="5">
        <v>69.3</v>
      </c>
      <c r="AB1582" s="5">
        <v>11746.87</v>
      </c>
    </row>
    <row r="1583" spans="1:28">
      <c r="A1583" t="s">
        <v>3330</v>
      </c>
      <c r="B1583" s="1">
        <v>44213</v>
      </c>
      <c r="C1583" s="6">
        <f t="shared" si="72"/>
        <v>2021</v>
      </c>
      <c r="D1583" s="9" t="str">
        <f t="shared" si="73"/>
        <v>Q1</v>
      </c>
      <c r="E1583" s="7">
        <f t="shared" si="74"/>
        <v>1</v>
      </c>
      <c r="F1583" t="s">
        <v>3331</v>
      </c>
      <c r="G1583" t="s">
        <v>1147</v>
      </c>
      <c r="H1583" t="s">
        <v>39</v>
      </c>
      <c r="I1583" t="s">
        <v>39</v>
      </c>
      <c r="J1583" t="s">
        <v>107</v>
      </c>
      <c r="K1583" t="s">
        <v>479</v>
      </c>
      <c r="L1583" t="s">
        <v>176</v>
      </c>
      <c r="M1583" t="s">
        <v>489</v>
      </c>
      <c r="N1583" t="s">
        <v>33</v>
      </c>
      <c r="O1583" t="s">
        <v>58</v>
      </c>
      <c r="P1583" t="s">
        <v>35</v>
      </c>
      <c r="Q1583" s="1">
        <v>44221</v>
      </c>
      <c r="R1583" s="6">
        <f>Data_Table[[#This Row],[Shipping Date]]-Data_Table[[#This Row],[Order Date]]</f>
        <v>8</v>
      </c>
      <c r="S1583" s="10">
        <v>1.87</v>
      </c>
      <c r="T1583" s="10">
        <v>8.1199999999999992</v>
      </c>
      <c r="U1583" s="10">
        <v>6.25</v>
      </c>
      <c r="V1583">
        <v>47</v>
      </c>
      <c r="W1583" s="5">
        <v>87.89</v>
      </c>
      <c r="X1583" s="3">
        <v>7.0000000000000007E-2</v>
      </c>
      <c r="Y1583" s="5">
        <v>6.15</v>
      </c>
      <c r="Z1583" s="5">
        <v>81.739999999999995</v>
      </c>
      <c r="AA1583" s="5">
        <v>2.83</v>
      </c>
      <c r="AB1583" s="5">
        <v>84.57</v>
      </c>
    </row>
    <row r="1584" spans="1:28">
      <c r="A1584" t="s">
        <v>3332</v>
      </c>
      <c r="B1584" s="1">
        <v>44213</v>
      </c>
      <c r="C1584" s="6">
        <f t="shared" si="72"/>
        <v>2021</v>
      </c>
      <c r="D1584" s="9" t="str">
        <f t="shared" si="73"/>
        <v>Q1</v>
      </c>
      <c r="E1584" s="7">
        <f t="shared" si="74"/>
        <v>1</v>
      </c>
      <c r="F1584" t="s">
        <v>3333</v>
      </c>
      <c r="G1584" t="s">
        <v>1149</v>
      </c>
      <c r="H1584" t="s">
        <v>45</v>
      </c>
      <c r="I1584" t="s">
        <v>45</v>
      </c>
      <c r="J1584" t="s">
        <v>107</v>
      </c>
      <c r="K1584" t="s">
        <v>167</v>
      </c>
      <c r="L1584" t="s">
        <v>31</v>
      </c>
      <c r="M1584" t="s">
        <v>492</v>
      </c>
      <c r="N1584" t="s">
        <v>57</v>
      </c>
      <c r="O1584" t="s">
        <v>34</v>
      </c>
      <c r="P1584" t="s">
        <v>52</v>
      </c>
      <c r="Q1584" s="1">
        <v>44223</v>
      </c>
      <c r="R1584" s="6">
        <f>Data_Table[[#This Row],[Shipping Date]]-Data_Table[[#This Row],[Order Date]]</f>
        <v>10</v>
      </c>
      <c r="S1584" s="10">
        <v>99.39</v>
      </c>
      <c r="T1584" s="10">
        <v>162.93</v>
      </c>
      <c r="U1584" s="10">
        <v>63.54</v>
      </c>
      <c r="V1584">
        <v>48</v>
      </c>
      <c r="W1584" s="5">
        <v>4770.72</v>
      </c>
      <c r="X1584" s="3">
        <v>0.04</v>
      </c>
      <c r="Y1584" s="5">
        <v>190.83</v>
      </c>
      <c r="Z1584" s="5">
        <v>4579.8900000000003</v>
      </c>
      <c r="AA1584" s="5">
        <v>19.989999999999998</v>
      </c>
      <c r="AB1584" s="5">
        <v>4599.88</v>
      </c>
    </row>
    <row r="1585" spans="1:28">
      <c r="A1585" t="s">
        <v>3334</v>
      </c>
      <c r="B1585" s="1">
        <v>44217</v>
      </c>
      <c r="C1585" s="6">
        <f t="shared" si="72"/>
        <v>2021</v>
      </c>
      <c r="D1585" s="9" t="str">
        <f t="shared" si="73"/>
        <v>Q1</v>
      </c>
      <c r="E1585" s="7">
        <f t="shared" si="74"/>
        <v>1</v>
      </c>
      <c r="F1585" t="s">
        <v>3335</v>
      </c>
      <c r="G1585" t="s">
        <v>1151</v>
      </c>
      <c r="H1585" t="s">
        <v>39</v>
      </c>
      <c r="I1585" t="s">
        <v>39</v>
      </c>
      <c r="J1585" t="s">
        <v>46</v>
      </c>
      <c r="K1585" t="s">
        <v>125</v>
      </c>
      <c r="L1585" t="s">
        <v>176</v>
      </c>
      <c r="M1585" t="s">
        <v>495</v>
      </c>
      <c r="N1585" t="s">
        <v>33</v>
      </c>
      <c r="O1585" t="s">
        <v>34</v>
      </c>
      <c r="P1585" t="s">
        <v>35</v>
      </c>
      <c r="Q1585" s="1">
        <v>44224</v>
      </c>
      <c r="R1585" s="6">
        <f>Data_Table[[#This Row],[Shipping Date]]-Data_Table[[#This Row],[Order Date]]</f>
        <v>7</v>
      </c>
      <c r="S1585" s="10">
        <v>2.25</v>
      </c>
      <c r="T1585" s="10">
        <v>3.69</v>
      </c>
      <c r="U1585" s="10">
        <v>1.44</v>
      </c>
      <c r="V1585">
        <v>13</v>
      </c>
      <c r="W1585" s="5">
        <v>29.25</v>
      </c>
      <c r="X1585" s="3">
        <v>0.05</v>
      </c>
      <c r="Y1585" s="5">
        <v>1.46</v>
      </c>
      <c r="Z1585" s="5">
        <v>27.79</v>
      </c>
      <c r="AA1585" s="5">
        <v>2.5</v>
      </c>
      <c r="AB1585" s="5">
        <v>30.29</v>
      </c>
    </row>
    <row r="1586" spans="1:28">
      <c r="A1586" t="s">
        <v>3336</v>
      </c>
      <c r="B1586" s="1">
        <v>44219</v>
      </c>
      <c r="C1586" s="6">
        <f t="shared" si="72"/>
        <v>2021</v>
      </c>
      <c r="D1586" s="9" t="str">
        <f t="shared" si="73"/>
        <v>Q1</v>
      </c>
      <c r="E1586" s="7">
        <f t="shared" si="74"/>
        <v>1</v>
      </c>
      <c r="F1586" t="s">
        <v>3337</v>
      </c>
      <c r="G1586" t="s">
        <v>1153</v>
      </c>
      <c r="H1586" t="s">
        <v>45</v>
      </c>
      <c r="I1586" t="s">
        <v>45</v>
      </c>
      <c r="J1586" t="s">
        <v>72</v>
      </c>
      <c r="K1586" t="s">
        <v>66</v>
      </c>
      <c r="L1586" t="s">
        <v>31</v>
      </c>
      <c r="M1586" t="s">
        <v>498</v>
      </c>
      <c r="N1586" t="s">
        <v>50</v>
      </c>
      <c r="O1586" t="s">
        <v>34</v>
      </c>
      <c r="P1586" t="s">
        <v>35</v>
      </c>
      <c r="Q1586" s="1">
        <v>44228</v>
      </c>
      <c r="R1586" s="6">
        <f>Data_Table[[#This Row],[Shipping Date]]-Data_Table[[#This Row],[Order Date]]</f>
        <v>9</v>
      </c>
      <c r="S1586" s="10">
        <v>2.41</v>
      </c>
      <c r="T1586" s="10">
        <v>3.71</v>
      </c>
      <c r="U1586" s="10">
        <v>1.3</v>
      </c>
      <c r="V1586">
        <v>14</v>
      </c>
      <c r="W1586" s="5">
        <v>33.74</v>
      </c>
      <c r="X1586" s="3">
        <v>0.09</v>
      </c>
      <c r="Y1586" s="5">
        <v>3.04</v>
      </c>
      <c r="Z1586" s="5">
        <v>30.7</v>
      </c>
      <c r="AA1586" s="5">
        <v>1.93</v>
      </c>
      <c r="AB1586" s="5">
        <v>32.630000000000003</v>
      </c>
    </row>
    <row r="1587" spans="1:28">
      <c r="A1587" t="s">
        <v>3338</v>
      </c>
      <c r="B1587" s="1">
        <v>44222</v>
      </c>
      <c r="C1587" s="6">
        <f t="shared" si="72"/>
        <v>2021</v>
      </c>
      <c r="D1587" s="9" t="str">
        <f t="shared" si="73"/>
        <v>Q1</v>
      </c>
      <c r="E1587" s="7">
        <f t="shared" si="74"/>
        <v>1</v>
      </c>
      <c r="F1587" t="s">
        <v>3126</v>
      </c>
      <c r="G1587" t="s">
        <v>1155</v>
      </c>
      <c r="H1587" t="s">
        <v>27</v>
      </c>
      <c r="I1587" t="s">
        <v>28</v>
      </c>
      <c r="J1587" t="s">
        <v>72</v>
      </c>
      <c r="K1587" t="s">
        <v>47</v>
      </c>
      <c r="L1587" t="s">
        <v>31</v>
      </c>
      <c r="M1587" t="s">
        <v>501</v>
      </c>
      <c r="N1587" t="s">
        <v>57</v>
      </c>
      <c r="O1587" t="s">
        <v>58</v>
      </c>
      <c r="P1587" t="s">
        <v>35</v>
      </c>
      <c r="Q1587" s="1">
        <v>44253</v>
      </c>
      <c r="R1587" s="6">
        <f>Data_Table[[#This Row],[Shipping Date]]-Data_Table[[#This Row],[Order Date]]</f>
        <v>31</v>
      </c>
      <c r="S1587" s="10">
        <v>0.71</v>
      </c>
      <c r="T1587" s="10">
        <v>1.1399999999999999</v>
      </c>
      <c r="U1587" s="10">
        <v>0.43</v>
      </c>
      <c r="V1587">
        <v>42</v>
      </c>
      <c r="W1587" s="5">
        <v>29.82</v>
      </c>
      <c r="X1587" s="3">
        <v>0.06</v>
      </c>
      <c r="Y1587" s="5">
        <v>1.79</v>
      </c>
      <c r="Z1587" s="5">
        <v>28.03</v>
      </c>
      <c r="AA1587" s="5">
        <v>0.7</v>
      </c>
      <c r="AB1587" s="5">
        <v>28.73</v>
      </c>
    </row>
    <row r="1588" spans="1:28">
      <c r="A1588" t="s">
        <v>3339</v>
      </c>
      <c r="B1588" s="1">
        <v>44224</v>
      </c>
      <c r="C1588" s="6">
        <f t="shared" si="72"/>
        <v>2021</v>
      </c>
      <c r="D1588" s="9" t="str">
        <f t="shared" si="73"/>
        <v>Q1</v>
      </c>
      <c r="E1588" s="7">
        <f t="shared" si="74"/>
        <v>1</v>
      </c>
      <c r="F1588" t="s">
        <v>3340</v>
      </c>
      <c r="G1588" t="s">
        <v>1157</v>
      </c>
      <c r="H1588" t="s">
        <v>27</v>
      </c>
      <c r="I1588" t="s">
        <v>28</v>
      </c>
      <c r="J1588" t="s">
        <v>46</v>
      </c>
      <c r="K1588" t="s">
        <v>416</v>
      </c>
      <c r="L1588" t="s">
        <v>31</v>
      </c>
      <c r="M1588" t="s">
        <v>32</v>
      </c>
      <c r="N1588" t="s">
        <v>33</v>
      </c>
      <c r="O1588" t="s">
        <v>58</v>
      </c>
      <c r="P1588" t="s">
        <v>35</v>
      </c>
      <c r="Q1588" s="1">
        <v>44262</v>
      </c>
      <c r="R1588" s="6">
        <f>Data_Table[[#This Row],[Shipping Date]]-Data_Table[[#This Row],[Order Date]]</f>
        <v>38</v>
      </c>
      <c r="S1588" s="10">
        <v>2.29</v>
      </c>
      <c r="T1588" s="10">
        <v>3.69</v>
      </c>
      <c r="U1588" s="10">
        <v>1.4</v>
      </c>
      <c r="V1588">
        <v>4</v>
      </c>
      <c r="W1588" s="5">
        <v>9.16</v>
      </c>
      <c r="X1588" s="3">
        <v>0.01</v>
      </c>
      <c r="Y1588" s="5">
        <v>0.09</v>
      </c>
      <c r="Z1588" s="5">
        <v>9.07</v>
      </c>
      <c r="AA1588" s="5">
        <v>0.5</v>
      </c>
      <c r="AB1588" s="5">
        <v>9.57</v>
      </c>
    </row>
    <row r="1589" spans="1:28">
      <c r="A1589" t="s">
        <v>3341</v>
      </c>
      <c r="B1589" s="1">
        <v>44226</v>
      </c>
      <c r="C1589" s="6">
        <f t="shared" si="72"/>
        <v>2021</v>
      </c>
      <c r="D1589" s="9" t="str">
        <f t="shared" si="73"/>
        <v>Q1</v>
      </c>
      <c r="E1589" s="7">
        <f t="shared" si="74"/>
        <v>1</v>
      </c>
      <c r="F1589" t="s">
        <v>3342</v>
      </c>
      <c r="G1589" t="s">
        <v>1159</v>
      </c>
      <c r="H1589" t="s">
        <v>39</v>
      </c>
      <c r="I1589" t="s">
        <v>39</v>
      </c>
      <c r="J1589" t="s">
        <v>29</v>
      </c>
      <c r="K1589" t="s">
        <v>416</v>
      </c>
      <c r="L1589" t="s">
        <v>31</v>
      </c>
      <c r="M1589" t="s">
        <v>40</v>
      </c>
      <c r="N1589" t="s">
        <v>33</v>
      </c>
      <c r="O1589" t="s">
        <v>41</v>
      </c>
      <c r="P1589" t="s">
        <v>35</v>
      </c>
      <c r="Q1589" s="1">
        <v>44260</v>
      </c>
      <c r="R1589" s="6">
        <f>Data_Table[[#This Row],[Shipping Date]]-Data_Table[[#This Row],[Order Date]]</f>
        <v>34</v>
      </c>
      <c r="S1589" s="10">
        <v>32.020000000000003</v>
      </c>
      <c r="T1589" s="10">
        <v>152.47999999999999</v>
      </c>
      <c r="U1589" s="10">
        <v>120.46</v>
      </c>
      <c r="V1589">
        <v>21</v>
      </c>
      <c r="W1589" s="5">
        <v>672.42</v>
      </c>
      <c r="X1589" s="3">
        <v>0.03</v>
      </c>
      <c r="Y1589" s="5">
        <v>20.170000000000002</v>
      </c>
      <c r="Z1589" s="5">
        <v>652.25</v>
      </c>
      <c r="AA1589" s="5">
        <v>4</v>
      </c>
      <c r="AB1589" s="5">
        <v>656.25</v>
      </c>
    </row>
    <row r="1590" spans="1:28">
      <c r="A1590" t="s">
        <v>3343</v>
      </c>
      <c r="B1590" s="1">
        <v>44227</v>
      </c>
      <c r="C1590" s="6">
        <f t="shared" si="72"/>
        <v>2021</v>
      </c>
      <c r="D1590" s="9" t="str">
        <f t="shared" si="73"/>
        <v>Q1</v>
      </c>
      <c r="E1590" s="7">
        <f t="shared" si="74"/>
        <v>1</v>
      </c>
      <c r="F1590" t="s">
        <v>2061</v>
      </c>
      <c r="G1590" t="s">
        <v>1161</v>
      </c>
      <c r="H1590" t="s">
        <v>45</v>
      </c>
      <c r="I1590" t="s">
        <v>45</v>
      </c>
      <c r="J1590" t="s">
        <v>29</v>
      </c>
      <c r="K1590" t="s">
        <v>433</v>
      </c>
      <c r="L1590" t="s">
        <v>176</v>
      </c>
      <c r="M1590" t="s">
        <v>49</v>
      </c>
      <c r="N1590" t="s">
        <v>50</v>
      </c>
      <c r="O1590" t="s">
        <v>34</v>
      </c>
      <c r="P1590" t="s">
        <v>178</v>
      </c>
      <c r="Q1590" s="1">
        <v>44234</v>
      </c>
      <c r="R1590" s="6">
        <f>Data_Table[[#This Row],[Shipping Date]]-Data_Table[[#This Row],[Order Date]]</f>
        <v>7</v>
      </c>
      <c r="S1590" s="10">
        <v>278.99</v>
      </c>
      <c r="T1590" s="10">
        <v>449.99</v>
      </c>
      <c r="U1590" s="10">
        <v>171</v>
      </c>
      <c r="V1590">
        <v>25</v>
      </c>
      <c r="W1590" s="5">
        <v>6974.75</v>
      </c>
      <c r="X1590" s="3">
        <v>0.01</v>
      </c>
      <c r="Y1590" s="5">
        <v>69.75</v>
      </c>
      <c r="Z1590" s="5">
        <v>6905</v>
      </c>
      <c r="AA1590" s="5">
        <v>49</v>
      </c>
      <c r="AB1590" s="5">
        <v>6954</v>
      </c>
    </row>
    <row r="1591" spans="1:28">
      <c r="A1591" t="s">
        <v>3344</v>
      </c>
      <c r="B1591" s="1">
        <v>44228</v>
      </c>
      <c r="C1591" s="6">
        <f t="shared" si="72"/>
        <v>2021</v>
      </c>
      <c r="D1591" s="9" t="str">
        <f t="shared" si="73"/>
        <v>Q1</v>
      </c>
      <c r="E1591" s="7">
        <f t="shared" si="74"/>
        <v>2</v>
      </c>
      <c r="F1591" t="s">
        <v>2946</v>
      </c>
      <c r="G1591" t="s">
        <v>1163</v>
      </c>
      <c r="H1591" t="s">
        <v>27</v>
      </c>
      <c r="I1591" t="s">
        <v>28</v>
      </c>
      <c r="J1591" t="s">
        <v>107</v>
      </c>
      <c r="K1591" t="s">
        <v>433</v>
      </c>
      <c r="L1591" t="s">
        <v>176</v>
      </c>
      <c r="M1591" t="s">
        <v>56</v>
      </c>
      <c r="N1591" t="s">
        <v>33</v>
      </c>
      <c r="O1591" t="s">
        <v>41</v>
      </c>
      <c r="P1591" t="s">
        <v>35</v>
      </c>
      <c r="Q1591" s="1">
        <v>44276</v>
      </c>
      <c r="R1591" s="6">
        <f>Data_Table[[#This Row],[Shipping Date]]-Data_Table[[#This Row],[Order Date]]</f>
        <v>48</v>
      </c>
      <c r="S1591" s="10">
        <v>56.16</v>
      </c>
      <c r="T1591" s="10">
        <v>136.97999999999999</v>
      </c>
      <c r="U1591" s="10">
        <v>80.819999999999993</v>
      </c>
      <c r="V1591">
        <v>2</v>
      </c>
      <c r="W1591" s="5">
        <v>112.32</v>
      </c>
      <c r="X1591" s="3">
        <v>0.08</v>
      </c>
      <c r="Y1591" s="5">
        <v>8.99</v>
      </c>
      <c r="Z1591" s="5">
        <v>103.33</v>
      </c>
      <c r="AA1591" s="5">
        <v>24.49</v>
      </c>
      <c r="AB1591" s="5">
        <v>127.82</v>
      </c>
    </row>
    <row r="1592" spans="1:28">
      <c r="A1592" t="s">
        <v>3345</v>
      </c>
      <c r="B1592" s="1">
        <v>44228</v>
      </c>
      <c r="C1592" s="6">
        <f t="shared" si="72"/>
        <v>2021</v>
      </c>
      <c r="D1592" s="9" t="str">
        <f t="shared" si="73"/>
        <v>Q1</v>
      </c>
      <c r="E1592" s="7">
        <f t="shared" si="74"/>
        <v>2</v>
      </c>
      <c r="F1592" t="s">
        <v>3346</v>
      </c>
      <c r="G1592" t="s">
        <v>1165</v>
      </c>
      <c r="H1592" t="s">
        <v>39</v>
      </c>
      <c r="I1592" t="s">
        <v>39</v>
      </c>
      <c r="J1592" t="s">
        <v>72</v>
      </c>
      <c r="K1592" t="s">
        <v>47</v>
      </c>
      <c r="L1592" t="s">
        <v>73</v>
      </c>
      <c r="M1592" t="s">
        <v>64</v>
      </c>
      <c r="N1592" t="s">
        <v>33</v>
      </c>
      <c r="O1592" t="s">
        <v>58</v>
      </c>
      <c r="P1592" t="s">
        <v>35</v>
      </c>
      <c r="Q1592" s="1">
        <v>44271</v>
      </c>
      <c r="R1592" s="6">
        <f>Data_Table[[#This Row],[Shipping Date]]-Data_Table[[#This Row],[Order Date]]</f>
        <v>43</v>
      </c>
      <c r="S1592" s="10">
        <v>18.38</v>
      </c>
      <c r="T1592" s="10">
        <v>29.17</v>
      </c>
      <c r="U1592" s="10">
        <v>10.79</v>
      </c>
      <c r="V1592">
        <v>43</v>
      </c>
      <c r="W1592" s="5">
        <v>790.34</v>
      </c>
      <c r="X1592" s="3">
        <v>0.05</v>
      </c>
      <c r="Y1592" s="5">
        <v>39.520000000000003</v>
      </c>
      <c r="Z1592" s="5">
        <v>750.82</v>
      </c>
      <c r="AA1592" s="5">
        <v>6.27</v>
      </c>
      <c r="AB1592" s="5">
        <v>757.09</v>
      </c>
    </row>
    <row r="1593" spans="1:28">
      <c r="A1593" t="s">
        <v>3347</v>
      </c>
      <c r="B1593" s="1">
        <v>44229</v>
      </c>
      <c r="C1593" s="6">
        <f t="shared" si="72"/>
        <v>2021</v>
      </c>
      <c r="D1593" s="9" t="str">
        <f t="shared" si="73"/>
        <v>Q1</v>
      </c>
      <c r="E1593" s="7">
        <f t="shared" si="74"/>
        <v>2</v>
      </c>
      <c r="F1593" t="s">
        <v>3348</v>
      </c>
      <c r="G1593" t="s">
        <v>1167</v>
      </c>
      <c r="H1593" t="s">
        <v>45</v>
      </c>
      <c r="I1593" t="s">
        <v>45</v>
      </c>
      <c r="J1593" t="s">
        <v>29</v>
      </c>
      <c r="K1593" t="s">
        <v>433</v>
      </c>
      <c r="L1593" t="s">
        <v>73</v>
      </c>
      <c r="M1593" t="s">
        <v>68</v>
      </c>
      <c r="N1593" t="s">
        <v>50</v>
      </c>
      <c r="O1593" t="s">
        <v>58</v>
      </c>
      <c r="P1593" t="s">
        <v>178</v>
      </c>
      <c r="Q1593" s="1">
        <v>44251</v>
      </c>
      <c r="R1593" s="6">
        <f>Data_Table[[#This Row],[Shipping Date]]-Data_Table[[#This Row],[Order Date]]</f>
        <v>22</v>
      </c>
      <c r="S1593" s="10">
        <v>278.99</v>
      </c>
      <c r="T1593" s="10">
        <v>449.99</v>
      </c>
      <c r="U1593" s="10">
        <v>171</v>
      </c>
      <c r="V1593">
        <v>16</v>
      </c>
      <c r="W1593" s="5">
        <v>4463.84</v>
      </c>
      <c r="X1593" s="3">
        <v>0.09</v>
      </c>
      <c r="Y1593" s="5">
        <v>401.75</v>
      </c>
      <c r="Z1593" s="5">
        <v>4062.09</v>
      </c>
      <c r="AA1593" s="5">
        <v>49</v>
      </c>
      <c r="AB1593" s="5">
        <v>4111.09</v>
      </c>
    </row>
    <row r="1594" spans="1:28">
      <c r="A1594" t="s">
        <v>3349</v>
      </c>
      <c r="B1594" s="1">
        <v>44230</v>
      </c>
      <c r="C1594" s="6">
        <f t="shared" si="72"/>
        <v>2021</v>
      </c>
      <c r="D1594" s="9" t="str">
        <f t="shared" si="73"/>
        <v>Q1</v>
      </c>
      <c r="E1594" s="7">
        <f t="shared" si="74"/>
        <v>2</v>
      </c>
      <c r="F1594" t="s">
        <v>3350</v>
      </c>
      <c r="G1594" t="s">
        <v>1169</v>
      </c>
      <c r="H1594" t="s">
        <v>27</v>
      </c>
      <c r="I1594" t="s">
        <v>28</v>
      </c>
      <c r="J1594" t="s">
        <v>46</v>
      </c>
      <c r="K1594" t="s">
        <v>479</v>
      </c>
      <c r="L1594" t="s">
        <v>176</v>
      </c>
      <c r="M1594" t="s">
        <v>74</v>
      </c>
      <c r="N1594" t="s">
        <v>57</v>
      </c>
      <c r="O1594" t="s">
        <v>51</v>
      </c>
      <c r="P1594" t="s">
        <v>35</v>
      </c>
      <c r="Q1594" s="1">
        <v>44288</v>
      </c>
      <c r="R1594" s="6">
        <f>Data_Table[[#This Row],[Shipping Date]]-Data_Table[[#This Row],[Order Date]]</f>
        <v>58</v>
      </c>
      <c r="S1594" s="10">
        <v>8.82</v>
      </c>
      <c r="T1594" s="10">
        <v>20.99</v>
      </c>
      <c r="U1594" s="10">
        <v>12.17</v>
      </c>
      <c r="V1594">
        <v>23</v>
      </c>
      <c r="W1594" s="5">
        <v>202.86</v>
      </c>
      <c r="X1594" s="3">
        <v>0.1</v>
      </c>
      <c r="Y1594" s="5">
        <v>20.29</v>
      </c>
      <c r="Z1594" s="5">
        <v>182.57</v>
      </c>
      <c r="AA1594" s="5">
        <v>4.8099999999999996</v>
      </c>
      <c r="AB1594" s="5">
        <v>187.38</v>
      </c>
    </row>
    <row r="1595" spans="1:28">
      <c r="A1595" t="s">
        <v>3351</v>
      </c>
      <c r="B1595" s="1">
        <v>44230</v>
      </c>
      <c r="C1595" s="6">
        <f t="shared" si="72"/>
        <v>2021</v>
      </c>
      <c r="D1595" s="9" t="str">
        <f t="shared" si="73"/>
        <v>Q1</v>
      </c>
      <c r="E1595" s="7">
        <f t="shared" si="74"/>
        <v>2</v>
      </c>
      <c r="F1595" t="s">
        <v>3352</v>
      </c>
      <c r="G1595" t="s">
        <v>1171</v>
      </c>
      <c r="H1595" t="s">
        <v>39</v>
      </c>
      <c r="I1595" t="s">
        <v>39</v>
      </c>
      <c r="J1595" t="s">
        <v>107</v>
      </c>
      <c r="K1595" t="s">
        <v>479</v>
      </c>
      <c r="L1595" t="s">
        <v>31</v>
      </c>
      <c r="M1595" t="s">
        <v>78</v>
      </c>
      <c r="N1595" t="s">
        <v>50</v>
      </c>
      <c r="O1595" t="s">
        <v>58</v>
      </c>
      <c r="P1595" t="s">
        <v>52</v>
      </c>
      <c r="Q1595" s="1">
        <v>44261</v>
      </c>
      <c r="R1595" s="6">
        <f>Data_Table[[#This Row],[Shipping Date]]-Data_Table[[#This Row],[Order Date]]</f>
        <v>31</v>
      </c>
      <c r="S1595" s="10">
        <v>1.76</v>
      </c>
      <c r="T1595" s="10">
        <v>3.38</v>
      </c>
      <c r="U1595" s="10">
        <v>1.62</v>
      </c>
      <c r="V1595">
        <v>5</v>
      </c>
      <c r="W1595" s="5">
        <v>8.8000000000000007</v>
      </c>
      <c r="X1595" s="3">
        <v>0.08</v>
      </c>
      <c r="Y1595" s="5">
        <v>0.7</v>
      </c>
      <c r="Z1595" s="5">
        <v>8.1</v>
      </c>
      <c r="AA1595" s="5">
        <v>0.85</v>
      </c>
      <c r="AB1595" s="5">
        <v>8.9499999999999993</v>
      </c>
    </row>
    <row r="1596" spans="1:28">
      <c r="A1596" t="s">
        <v>3353</v>
      </c>
      <c r="B1596" s="1">
        <v>44230</v>
      </c>
      <c r="C1596" s="6">
        <f t="shared" si="72"/>
        <v>2021</v>
      </c>
      <c r="D1596" s="9" t="str">
        <f t="shared" si="73"/>
        <v>Q1</v>
      </c>
      <c r="E1596" s="7">
        <f t="shared" si="74"/>
        <v>2</v>
      </c>
      <c r="F1596" t="s">
        <v>3354</v>
      </c>
      <c r="G1596" t="s">
        <v>1173</v>
      </c>
      <c r="H1596" t="s">
        <v>45</v>
      </c>
      <c r="I1596" t="s">
        <v>45</v>
      </c>
      <c r="J1596" t="s">
        <v>29</v>
      </c>
      <c r="K1596" t="s">
        <v>125</v>
      </c>
      <c r="L1596" t="s">
        <v>48</v>
      </c>
      <c r="M1596" t="s">
        <v>82</v>
      </c>
      <c r="N1596" t="s">
        <v>57</v>
      </c>
      <c r="O1596" t="s">
        <v>34</v>
      </c>
      <c r="P1596" t="s">
        <v>35</v>
      </c>
      <c r="Q1596" s="1">
        <v>44284</v>
      </c>
      <c r="R1596" s="6">
        <f>Data_Table[[#This Row],[Shipping Date]]-Data_Table[[#This Row],[Order Date]]</f>
        <v>54</v>
      </c>
      <c r="S1596" s="10">
        <v>4.79</v>
      </c>
      <c r="T1596" s="10">
        <v>11.97</v>
      </c>
      <c r="U1596" s="10">
        <v>7.18</v>
      </c>
      <c r="V1596">
        <v>17</v>
      </c>
      <c r="W1596" s="5">
        <v>81.430000000000007</v>
      </c>
      <c r="X1596" s="3">
        <v>0.03</v>
      </c>
      <c r="Y1596" s="5">
        <v>2.44</v>
      </c>
      <c r="Z1596" s="5">
        <v>78.989999999999995</v>
      </c>
      <c r="AA1596" s="5">
        <v>5.81</v>
      </c>
      <c r="AB1596" s="5">
        <v>84.8</v>
      </c>
    </row>
    <row r="1597" spans="1:28">
      <c r="A1597" t="s">
        <v>3355</v>
      </c>
      <c r="B1597" s="1">
        <v>44231</v>
      </c>
      <c r="C1597" s="6">
        <f t="shared" si="72"/>
        <v>2021</v>
      </c>
      <c r="D1597" s="9" t="str">
        <f t="shared" si="73"/>
        <v>Q1</v>
      </c>
      <c r="E1597" s="7">
        <f t="shared" si="74"/>
        <v>2</v>
      </c>
      <c r="F1597" t="s">
        <v>3356</v>
      </c>
      <c r="G1597" t="s">
        <v>1175</v>
      </c>
      <c r="H1597" t="s">
        <v>39</v>
      </c>
      <c r="I1597" t="s">
        <v>39</v>
      </c>
      <c r="J1597" t="s">
        <v>107</v>
      </c>
      <c r="K1597" t="s">
        <v>30</v>
      </c>
      <c r="L1597" t="s">
        <v>31</v>
      </c>
      <c r="M1597" t="s">
        <v>86</v>
      </c>
      <c r="N1597" t="s">
        <v>33</v>
      </c>
      <c r="O1597" t="s">
        <v>34</v>
      </c>
      <c r="P1597" t="s">
        <v>35</v>
      </c>
      <c r="Q1597" s="1">
        <v>44262</v>
      </c>
      <c r="R1597" s="6">
        <f>Data_Table[[#This Row],[Shipping Date]]-Data_Table[[#This Row],[Order Date]]</f>
        <v>31</v>
      </c>
      <c r="S1597" s="10">
        <v>21.56</v>
      </c>
      <c r="T1597" s="10">
        <v>36.549999999999997</v>
      </c>
      <c r="U1597" s="10">
        <v>14.99</v>
      </c>
      <c r="V1597">
        <v>34</v>
      </c>
      <c r="W1597" s="5">
        <v>733.04</v>
      </c>
      <c r="X1597" s="3">
        <v>0.03</v>
      </c>
      <c r="Y1597" s="5">
        <v>21.99</v>
      </c>
      <c r="Z1597" s="5">
        <v>711.05</v>
      </c>
      <c r="AA1597" s="5">
        <v>13.89</v>
      </c>
      <c r="AB1597" s="5">
        <v>724.94</v>
      </c>
    </row>
    <row r="1598" spans="1:28">
      <c r="A1598" t="s">
        <v>3357</v>
      </c>
      <c r="B1598" s="1">
        <v>44231</v>
      </c>
      <c r="C1598" s="6">
        <f t="shared" si="72"/>
        <v>2021</v>
      </c>
      <c r="D1598" s="9" t="str">
        <f t="shared" si="73"/>
        <v>Q1</v>
      </c>
      <c r="E1598" s="7">
        <f t="shared" si="74"/>
        <v>2</v>
      </c>
      <c r="F1598" t="s">
        <v>3358</v>
      </c>
      <c r="G1598" t="s">
        <v>1177</v>
      </c>
      <c r="H1598" t="s">
        <v>39</v>
      </c>
      <c r="I1598" t="s">
        <v>39</v>
      </c>
      <c r="J1598" t="s">
        <v>46</v>
      </c>
      <c r="K1598" t="s">
        <v>66</v>
      </c>
      <c r="L1598" t="s">
        <v>73</v>
      </c>
      <c r="M1598" t="s">
        <v>91</v>
      </c>
      <c r="N1598" t="s">
        <v>57</v>
      </c>
      <c r="O1598" t="s">
        <v>34</v>
      </c>
      <c r="P1598" t="s">
        <v>35</v>
      </c>
      <c r="Q1598" s="1">
        <v>44275</v>
      </c>
      <c r="R1598" s="6">
        <f>Data_Table[[#This Row],[Shipping Date]]-Data_Table[[#This Row],[Order Date]]</f>
        <v>44</v>
      </c>
      <c r="S1598" s="10">
        <v>2.31</v>
      </c>
      <c r="T1598" s="10">
        <v>3.78</v>
      </c>
      <c r="U1598" s="10">
        <v>1.47</v>
      </c>
      <c r="V1598">
        <v>34</v>
      </c>
      <c r="W1598" s="5">
        <v>78.540000000000006</v>
      </c>
      <c r="X1598" s="3">
        <v>0.03</v>
      </c>
      <c r="Y1598" s="5">
        <v>2.36</v>
      </c>
      <c r="Z1598" s="5">
        <v>76.180000000000007</v>
      </c>
      <c r="AA1598" s="5">
        <v>0.71</v>
      </c>
      <c r="AB1598" s="5">
        <v>76.89</v>
      </c>
    </row>
    <row r="1599" spans="1:28">
      <c r="A1599" t="s">
        <v>3359</v>
      </c>
      <c r="B1599" s="1">
        <v>44234</v>
      </c>
      <c r="C1599" s="6">
        <f t="shared" si="72"/>
        <v>2021</v>
      </c>
      <c r="D1599" s="9" t="str">
        <f t="shared" si="73"/>
        <v>Q1</v>
      </c>
      <c r="E1599" s="7">
        <f t="shared" si="74"/>
        <v>2</v>
      </c>
      <c r="F1599" t="s">
        <v>3360</v>
      </c>
      <c r="G1599" t="s">
        <v>1179</v>
      </c>
      <c r="H1599" t="s">
        <v>45</v>
      </c>
      <c r="I1599" t="s">
        <v>45</v>
      </c>
      <c r="J1599" t="s">
        <v>46</v>
      </c>
      <c r="K1599" t="s">
        <v>525</v>
      </c>
      <c r="L1599" t="s">
        <v>31</v>
      </c>
      <c r="M1599" t="s">
        <v>95</v>
      </c>
      <c r="N1599" t="s">
        <v>33</v>
      </c>
      <c r="O1599" t="s">
        <v>34</v>
      </c>
      <c r="P1599" t="s">
        <v>35</v>
      </c>
      <c r="Q1599" s="1">
        <v>44255</v>
      </c>
      <c r="R1599" s="6">
        <f>Data_Table[[#This Row],[Shipping Date]]-Data_Table[[#This Row],[Order Date]]</f>
        <v>21</v>
      </c>
      <c r="S1599" s="10">
        <v>60.59</v>
      </c>
      <c r="T1599" s="10">
        <v>100.98</v>
      </c>
      <c r="U1599" s="10">
        <v>40.39</v>
      </c>
      <c r="V1599">
        <v>13</v>
      </c>
      <c r="W1599" s="5">
        <v>787.67</v>
      </c>
      <c r="X1599" s="3">
        <v>0.04</v>
      </c>
      <c r="Y1599" s="5">
        <v>31.51</v>
      </c>
      <c r="Z1599" s="5">
        <v>756.16</v>
      </c>
      <c r="AA1599" s="5">
        <v>7.18</v>
      </c>
      <c r="AB1599" s="5">
        <v>763.34</v>
      </c>
    </row>
    <row r="1600" spans="1:28">
      <c r="A1600" t="s">
        <v>3361</v>
      </c>
      <c r="B1600" s="1">
        <v>44235</v>
      </c>
      <c r="C1600" s="6">
        <f t="shared" si="72"/>
        <v>2021</v>
      </c>
      <c r="D1600" s="9" t="str">
        <f t="shared" si="73"/>
        <v>Q1</v>
      </c>
      <c r="E1600" s="7">
        <f t="shared" si="74"/>
        <v>2</v>
      </c>
      <c r="F1600" t="s">
        <v>1579</v>
      </c>
      <c r="G1600" t="s">
        <v>1181</v>
      </c>
      <c r="H1600" t="s">
        <v>27</v>
      </c>
      <c r="I1600" t="s">
        <v>28</v>
      </c>
      <c r="J1600" t="s">
        <v>46</v>
      </c>
      <c r="K1600" t="s">
        <v>90</v>
      </c>
      <c r="L1600" t="s">
        <v>31</v>
      </c>
      <c r="M1600" t="s">
        <v>99</v>
      </c>
      <c r="N1600" t="s">
        <v>33</v>
      </c>
      <c r="O1600" t="s">
        <v>41</v>
      </c>
      <c r="P1600" t="s">
        <v>35</v>
      </c>
      <c r="Q1600" s="1">
        <v>44240</v>
      </c>
      <c r="R1600" s="6">
        <f>Data_Table[[#This Row],[Shipping Date]]-Data_Table[[#This Row],[Order Date]]</f>
        <v>5</v>
      </c>
      <c r="S1600" s="10">
        <v>99.39</v>
      </c>
      <c r="T1600" s="10">
        <v>162.93</v>
      </c>
      <c r="U1600" s="10">
        <v>63.54</v>
      </c>
      <c r="V1600">
        <v>39</v>
      </c>
      <c r="W1600" s="5">
        <v>3876.21</v>
      </c>
      <c r="X1600" s="3">
        <v>0.03</v>
      </c>
      <c r="Y1600" s="5">
        <v>116.29</v>
      </c>
      <c r="Z1600" s="5">
        <v>3759.92</v>
      </c>
      <c r="AA1600" s="5">
        <v>19.989999999999998</v>
      </c>
      <c r="AB1600" s="5">
        <v>3779.91</v>
      </c>
    </row>
    <row r="1601" spans="1:28">
      <c r="A1601" t="s">
        <v>3362</v>
      </c>
      <c r="B1601" s="1">
        <v>44236</v>
      </c>
      <c r="C1601" s="6">
        <f t="shared" si="72"/>
        <v>2021</v>
      </c>
      <c r="D1601" s="9" t="str">
        <f t="shared" si="73"/>
        <v>Q1</v>
      </c>
      <c r="E1601" s="7">
        <f t="shared" si="74"/>
        <v>2</v>
      </c>
      <c r="F1601" t="s">
        <v>3363</v>
      </c>
      <c r="G1601" t="s">
        <v>1183</v>
      </c>
      <c r="H1601" t="s">
        <v>27</v>
      </c>
      <c r="I1601" t="s">
        <v>28</v>
      </c>
      <c r="J1601" t="s">
        <v>72</v>
      </c>
      <c r="K1601" t="s">
        <v>47</v>
      </c>
      <c r="L1601" t="s">
        <v>48</v>
      </c>
      <c r="M1601" t="s">
        <v>103</v>
      </c>
      <c r="N1601" t="s">
        <v>33</v>
      </c>
      <c r="O1601" t="s">
        <v>51</v>
      </c>
      <c r="P1601" t="s">
        <v>52</v>
      </c>
      <c r="Q1601" s="1">
        <v>44290</v>
      </c>
      <c r="R1601" s="6">
        <f>Data_Table[[#This Row],[Shipping Date]]-Data_Table[[#This Row],[Order Date]]</f>
        <v>54</v>
      </c>
      <c r="S1601" s="10">
        <v>3.32</v>
      </c>
      <c r="T1601" s="10">
        <v>5.18</v>
      </c>
      <c r="U1601" s="10">
        <v>1.86</v>
      </c>
      <c r="V1601">
        <v>11</v>
      </c>
      <c r="W1601" s="5">
        <v>36.520000000000003</v>
      </c>
      <c r="X1601" s="3">
        <v>0.06</v>
      </c>
      <c r="Y1601" s="5">
        <v>2.19</v>
      </c>
      <c r="Z1601" s="5">
        <v>34.33</v>
      </c>
      <c r="AA1601" s="5">
        <v>2.04</v>
      </c>
      <c r="AB1601" s="5">
        <v>36.369999999999997</v>
      </c>
    </row>
    <row r="1602" spans="1:28">
      <c r="A1602" t="s">
        <v>3364</v>
      </c>
      <c r="B1602" s="1">
        <v>44239</v>
      </c>
      <c r="C1602" s="6">
        <f t="shared" si="72"/>
        <v>2021</v>
      </c>
      <c r="D1602" s="9" t="str">
        <f t="shared" si="73"/>
        <v>Q1</v>
      </c>
      <c r="E1602" s="7">
        <f t="shared" si="74"/>
        <v>2</v>
      </c>
      <c r="F1602" t="s">
        <v>2383</v>
      </c>
      <c r="G1602" t="s">
        <v>1185</v>
      </c>
      <c r="H1602" t="s">
        <v>39</v>
      </c>
      <c r="I1602" t="s">
        <v>39</v>
      </c>
      <c r="J1602" t="s">
        <v>29</v>
      </c>
      <c r="K1602" t="s">
        <v>125</v>
      </c>
      <c r="L1602" t="s">
        <v>48</v>
      </c>
      <c r="M1602" t="s">
        <v>108</v>
      </c>
      <c r="N1602" t="s">
        <v>50</v>
      </c>
      <c r="O1602" t="s">
        <v>58</v>
      </c>
      <c r="P1602" t="s">
        <v>35</v>
      </c>
      <c r="Q1602" s="1">
        <v>44276</v>
      </c>
      <c r="R1602" s="6">
        <f>Data_Table[[#This Row],[Shipping Date]]-Data_Table[[#This Row],[Order Date]]</f>
        <v>37</v>
      </c>
      <c r="S1602" s="10">
        <v>5.19</v>
      </c>
      <c r="T1602" s="10">
        <v>12.98</v>
      </c>
      <c r="U1602" s="10">
        <v>7.79</v>
      </c>
      <c r="V1602">
        <v>50</v>
      </c>
      <c r="W1602" s="5">
        <v>259.5</v>
      </c>
      <c r="X1602" s="3">
        <v>0.08</v>
      </c>
      <c r="Y1602" s="5">
        <v>20.76</v>
      </c>
      <c r="Z1602" s="5">
        <v>238.74</v>
      </c>
      <c r="AA1602" s="5">
        <v>3.14</v>
      </c>
      <c r="AB1602" s="5">
        <v>241.88</v>
      </c>
    </row>
    <row r="1603" spans="1:28">
      <c r="A1603" t="s">
        <v>3365</v>
      </c>
      <c r="B1603" s="1">
        <v>44239</v>
      </c>
      <c r="C1603" s="6">
        <f t="shared" si="72"/>
        <v>2021</v>
      </c>
      <c r="D1603" s="9" t="str">
        <f t="shared" si="73"/>
        <v>Q1</v>
      </c>
      <c r="E1603" s="7">
        <f t="shared" si="74"/>
        <v>2</v>
      </c>
      <c r="F1603" t="s">
        <v>3366</v>
      </c>
      <c r="G1603" t="s">
        <v>1187</v>
      </c>
      <c r="H1603" t="s">
        <v>45</v>
      </c>
      <c r="I1603" t="s">
        <v>45</v>
      </c>
      <c r="J1603" t="s">
        <v>107</v>
      </c>
      <c r="K1603" t="s">
        <v>47</v>
      </c>
      <c r="L1603" t="s">
        <v>31</v>
      </c>
      <c r="M1603" t="s">
        <v>112</v>
      </c>
      <c r="N1603" t="s">
        <v>57</v>
      </c>
      <c r="O1603" t="s">
        <v>51</v>
      </c>
      <c r="P1603" t="s">
        <v>35</v>
      </c>
      <c r="Q1603" s="1">
        <v>44296</v>
      </c>
      <c r="R1603" s="6">
        <f>Data_Table[[#This Row],[Shipping Date]]-Data_Table[[#This Row],[Order Date]]</f>
        <v>57</v>
      </c>
      <c r="S1603" s="10">
        <v>156.5</v>
      </c>
      <c r="T1603" s="10">
        <v>300.97000000000003</v>
      </c>
      <c r="U1603" s="10">
        <v>144.47</v>
      </c>
      <c r="V1603">
        <v>41</v>
      </c>
      <c r="W1603" s="5">
        <v>6416.5</v>
      </c>
      <c r="X1603" s="3">
        <v>0.1</v>
      </c>
      <c r="Y1603" s="5">
        <v>641.65</v>
      </c>
      <c r="Z1603" s="5">
        <v>5774.85</v>
      </c>
      <c r="AA1603" s="5">
        <v>7.18</v>
      </c>
      <c r="AB1603" s="5">
        <v>5782.03</v>
      </c>
    </row>
    <row r="1604" spans="1:28">
      <c r="A1604" t="s">
        <v>3367</v>
      </c>
      <c r="B1604" s="1">
        <v>44241</v>
      </c>
      <c r="C1604" s="6">
        <f t="shared" si="72"/>
        <v>2021</v>
      </c>
      <c r="D1604" s="9" t="str">
        <f t="shared" si="73"/>
        <v>Q1</v>
      </c>
      <c r="E1604" s="7">
        <f t="shared" si="74"/>
        <v>2</v>
      </c>
      <c r="F1604" t="s">
        <v>3368</v>
      </c>
      <c r="G1604" t="s">
        <v>1189</v>
      </c>
      <c r="H1604" t="s">
        <v>27</v>
      </c>
      <c r="I1604" t="s">
        <v>28</v>
      </c>
      <c r="J1604" t="s">
        <v>72</v>
      </c>
      <c r="K1604" t="s">
        <v>525</v>
      </c>
      <c r="L1604" t="s">
        <v>31</v>
      </c>
      <c r="M1604" t="s">
        <v>117</v>
      </c>
      <c r="N1604" t="s">
        <v>50</v>
      </c>
      <c r="O1604" t="s">
        <v>34</v>
      </c>
      <c r="P1604" t="s">
        <v>52</v>
      </c>
      <c r="Q1604" s="1">
        <v>44251</v>
      </c>
      <c r="R1604" s="6">
        <f>Data_Table[[#This Row],[Shipping Date]]-Data_Table[[#This Row],[Order Date]]</f>
        <v>10</v>
      </c>
      <c r="S1604" s="10">
        <v>4.59</v>
      </c>
      <c r="T1604" s="10">
        <v>7.28</v>
      </c>
      <c r="U1604" s="10">
        <v>2.69</v>
      </c>
      <c r="V1604">
        <v>5</v>
      </c>
      <c r="W1604" s="5">
        <v>22.95</v>
      </c>
      <c r="X1604" s="3">
        <v>0.05</v>
      </c>
      <c r="Y1604" s="5">
        <v>1.1499999999999999</v>
      </c>
      <c r="Z1604" s="5">
        <v>21.8</v>
      </c>
      <c r="AA1604" s="5">
        <v>11.15</v>
      </c>
      <c r="AB1604" s="5">
        <v>32.950000000000003</v>
      </c>
    </row>
    <row r="1605" spans="1:28">
      <c r="A1605" t="s">
        <v>3369</v>
      </c>
      <c r="B1605" s="1">
        <v>44244</v>
      </c>
      <c r="C1605" s="6">
        <f t="shared" ref="C1605:C1668" si="75">YEAR(B1605)</f>
        <v>2021</v>
      </c>
      <c r="D1605" s="9" t="str">
        <f t="shared" ref="D1605:D1668" si="76">"Q"&amp;ROUNDUP(MONTH(B1605)/3,0)</f>
        <v>Q1</v>
      </c>
      <c r="E1605" s="7">
        <f t="shared" ref="E1605:E1668" si="77">MONTH(B1605)</f>
        <v>2</v>
      </c>
      <c r="F1605" t="s">
        <v>3370</v>
      </c>
      <c r="G1605" t="s">
        <v>1191</v>
      </c>
      <c r="H1605" t="s">
        <v>27</v>
      </c>
      <c r="I1605" t="s">
        <v>28</v>
      </c>
      <c r="J1605" t="s">
        <v>29</v>
      </c>
      <c r="K1605" t="s">
        <v>66</v>
      </c>
      <c r="L1605" t="s">
        <v>31</v>
      </c>
      <c r="M1605" t="s">
        <v>121</v>
      </c>
      <c r="N1605" t="s">
        <v>57</v>
      </c>
      <c r="O1605" t="s">
        <v>41</v>
      </c>
      <c r="P1605" t="s">
        <v>35</v>
      </c>
      <c r="Q1605" s="1">
        <v>44287</v>
      </c>
      <c r="R1605" s="6">
        <f>Data_Table[[#This Row],[Shipping Date]]-Data_Table[[#This Row],[Order Date]]</f>
        <v>43</v>
      </c>
      <c r="S1605" s="10">
        <v>4.79</v>
      </c>
      <c r="T1605" s="10">
        <v>11.97</v>
      </c>
      <c r="U1605" s="10">
        <v>7.18</v>
      </c>
      <c r="V1605">
        <v>30</v>
      </c>
      <c r="W1605" s="5">
        <v>143.69999999999999</v>
      </c>
      <c r="X1605" s="3">
        <v>0.08</v>
      </c>
      <c r="Y1605" s="5">
        <v>11.5</v>
      </c>
      <c r="Z1605" s="5">
        <v>132.19999999999999</v>
      </c>
      <c r="AA1605" s="5">
        <v>5.81</v>
      </c>
      <c r="AB1605" s="5">
        <v>138.01</v>
      </c>
    </row>
    <row r="1606" spans="1:28">
      <c r="A1606" t="s">
        <v>3371</v>
      </c>
      <c r="B1606" s="1">
        <v>44245</v>
      </c>
      <c r="C1606" s="6">
        <f t="shared" si="75"/>
        <v>2021</v>
      </c>
      <c r="D1606" s="9" t="str">
        <f t="shared" si="76"/>
        <v>Q1</v>
      </c>
      <c r="E1606" s="7">
        <f t="shared" si="77"/>
        <v>2</v>
      </c>
      <c r="F1606" t="s">
        <v>3372</v>
      </c>
      <c r="G1606" t="s">
        <v>1193</v>
      </c>
      <c r="H1606" t="s">
        <v>39</v>
      </c>
      <c r="I1606" t="s">
        <v>39</v>
      </c>
      <c r="J1606" t="s">
        <v>29</v>
      </c>
      <c r="K1606" t="s">
        <v>66</v>
      </c>
      <c r="L1606" t="s">
        <v>176</v>
      </c>
      <c r="M1606" t="s">
        <v>126</v>
      </c>
      <c r="N1606" t="s">
        <v>33</v>
      </c>
      <c r="O1606" t="s">
        <v>51</v>
      </c>
      <c r="P1606" t="s">
        <v>35</v>
      </c>
      <c r="Q1606" s="1">
        <v>44286</v>
      </c>
      <c r="R1606" s="6">
        <f>Data_Table[[#This Row],[Shipping Date]]-Data_Table[[#This Row],[Order Date]]</f>
        <v>41</v>
      </c>
      <c r="S1606" s="10">
        <v>1.84</v>
      </c>
      <c r="T1606" s="10">
        <v>2.88</v>
      </c>
      <c r="U1606" s="10">
        <v>1.04</v>
      </c>
      <c r="V1606">
        <v>22</v>
      </c>
      <c r="W1606" s="5">
        <v>40.479999999999997</v>
      </c>
      <c r="X1606" s="3">
        <v>0.1</v>
      </c>
      <c r="Y1606" s="5">
        <v>4.05</v>
      </c>
      <c r="Z1606" s="5">
        <v>36.43</v>
      </c>
      <c r="AA1606" s="5">
        <v>1.49</v>
      </c>
      <c r="AB1606" s="5">
        <v>37.92</v>
      </c>
    </row>
    <row r="1607" spans="1:28">
      <c r="A1607" t="s">
        <v>3373</v>
      </c>
      <c r="B1607" s="1">
        <v>44250</v>
      </c>
      <c r="C1607" s="6">
        <f t="shared" si="75"/>
        <v>2021</v>
      </c>
      <c r="D1607" s="9" t="str">
        <f t="shared" si="76"/>
        <v>Q1</v>
      </c>
      <c r="E1607" s="7">
        <f t="shared" si="77"/>
        <v>2</v>
      </c>
      <c r="F1607" t="s">
        <v>3374</v>
      </c>
      <c r="G1607" t="s">
        <v>1195</v>
      </c>
      <c r="H1607" t="s">
        <v>45</v>
      </c>
      <c r="I1607" t="s">
        <v>45</v>
      </c>
      <c r="J1607" t="s">
        <v>107</v>
      </c>
      <c r="K1607" t="s">
        <v>150</v>
      </c>
      <c r="L1607" t="s">
        <v>73</v>
      </c>
      <c r="M1607" t="s">
        <v>130</v>
      </c>
      <c r="N1607" t="s">
        <v>57</v>
      </c>
      <c r="O1607" t="s">
        <v>58</v>
      </c>
      <c r="P1607" t="s">
        <v>35</v>
      </c>
      <c r="Q1607" s="1">
        <v>44308</v>
      </c>
      <c r="R1607" s="6">
        <f>Data_Table[[#This Row],[Shipping Date]]-Data_Table[[#This Row],[Order Date]]</f>
        <v>58</v>
      </c>
      <c r="S1607" s="10">
        <v>4.8899999999999997</v>
      </c>
      <c r="T1607" s="10">
        <v>7.64</v>
      </c>
      <c r="U1607" s="10">
        <v>2.75</v>
      </c>
      <c r="V1607">
        <v>32</v>
      </c>
      <c r="W1607" s="5">
        <v>156.47999999999999</v>
      </c>
      <c r="X1607" s="3">
        <v>0.06</v>
      </c>
      <c r="Y1607" s="5">
        <v>9.39</v>
      </c>
      <c r="Z1607" s="5">
        <v>147.09</v>
      </c>
      <c r="AA1607" s="5">
        <v>1.39</v>
      </c>
      <c r="AB1607" s="5">
        <v>148.47999999999999</v>
      </c>
    </row>
    <row r="1608" spans="1:28">
      <c r="A1608" t="s">
        <v>3375</v>
      </c>
      <c r="B1608" s="1">
        <v>44251</v>
      </c>
      <c r="C1608" s="6">
        <f t="shared" si="75"/>
        <v>2021</v>
      </c>
      <c r="D1608" s="9" t="str">
        <f t="shared" si="76"/>
        <v>Q1</v>
      </c>
      <c r="E1608" s="7">
        <f t="shared" si="77"/>
        <v>2</v>
      </c>
      <c r="F1608" t="s">
        <v>3168</v>
      </c>
      <c r="G1608" t="s">
        <v>1197</v>
      </c>
      <c r="H1608" t="s">
        <v>27</v>
      </c>
      <c r="I1608" t="s">
        <v>28</v>
      </c>
      <c r="J1608" t="s">
        <v>46</v>
      </c>
      <c r="K1608" t="s">
        <v>62</v>
      </c>
      <c r="L1608" t="s">
        <v>73</v>
      </c>
      <c r="M1608" t="s">
        <v>134</v>
      </c>
      <c r="N1608" t="s">
        <v>33</v>
      </c>
      <c r="O1608" t="s">
        <v>34</v>
      </c>
      <c r="P1608" t="s">
        <v>35</v>
      </c>
      <c r="Q1608" s="1">
        <v>44294</v>
      </c>
      <c r="R1608" s="6">
        <f>Data_Table[[#This Row],[Shipping Date]]-Data_Table[[#This Row],[Order Date]]</f>
        <v>43</v>
      </c>
      <c r="S1608" s="10">
        <v>2.29</v>
      </c>
      <c r="T1608" s="10">
        <v>3.69</v>
      </c>
      <c r="U1608" s="10">
        <v>1.4</v>
      </c>
      <c r="V1608">
        <v>12</v>
      </c>
      <c r="W1608" s="5">
        <v>27.48</v>
      </c>
      <c r="X1608" s="3">
        <v>0.02</v>
      </c>
      <c r="Y1608" s="5">
        <v>0.55000000000000004</v>
      </c>
      <c r="Z1608" s="5">
        <v>26.93</v>
      </c>
      <c r="AA1608" s="5">
        <v>0.5</v>
      </c>
      <c r="AB1608" s="5">
        <v>27.43</v>
      </c>
    </row>
    <row r="1609" spans="1:28">
      <c r="A1609" t="s">
        <v>3376</v>
      </c>
      <c r="B1609" s="1">
        <v>44254</v>
      </c>
      <c r="C1609" s="6">
        <f t="shared" si="75"/>
        <v>2021</v>
      </c>
      <c r="D1609" s="9" t="str">
        <f t="shared" si="76"/>
        <v>Q1</v>
      </c>
      <c r="E1609" s="7">
        <f t="shared" si="77"/>
        <v>2</v>
      </c>
      <c r="F1609" t="s">
        <v>3377</v>
      </c>
      <c r="G1609" t="s">
        <v>1199</v>
      </c>
      <c r="H1609" t="s">
        <v>39</v>
      </c>
      <c r="I1609" t="s">
        <v>39</v>
      </c>
      <c r="J1609" t="s">
        <v>72</v>
      </c>
      <c r="K1609" t="s">
        <v>47</v>
      </c>
      <c r="L1609" t="s">
        <v>176</v>
      </c>
      <c r="M1609" t="s">
        <v>138</v>
      </c>
      <c r="N1609" t="s">
        <v>50</v>
      </c>
      <c r="O1609" t="s">
        <v>41</v>
      </c>
      <c r="P1609" t="s">
        <v>52</v>
      </c>
      <c r="Q1609" s="1">
        <v>44270</v>
      </c>
      <c r="R1609" s="6">
        <f>Data_Table[[#This Row],[Shipping Date]]-Data_Table[[#This Row],[Order Date]]</f>
        <v>16</v>
      </c>
      <c r="S1609" s="10">
        <v>1.84</v>
      </c>
      <c r="T1609" s="10">
        <v>2.88</v>
      </c>
      <c r="U1609" s="10">
        <v>1.04</v>
      </c>
      <c r="V1609">
        <v>9</v>
      </c>
      <c r="W1609" s="5">
        <v>16.559999999999999</v>
      </c>
      <c r="X1609" s="3">
        <v>0</v>
      </c>
      <c r="Y1609" s="5">
        <v>0</v>
      </c>
      <c r="Z1609" s="5">
        <v>16.559999999999999</v>
      </c>
      <c r="AA1609" s="5">
        <v>0.99</v>
      </c>
      <c r="AB1609" s="5">
        <v>17.55</v>
      </c>
    </row>
    <row r="1610" spans="1:28">
      <c r="A1610" t="s">
        <v>3378</v>
      </c>
      <c r="B1610" s="1">
        <v>44256</v>
      </c>
      <c r="C1610" s="6">
        <f t="shared" si="75"/>
        <v>2021</v>
      </c>
      <c r="D1610" s="9" t="str">
        <f t="shared" si="76"/>
        <v>Q1</v>
      </c>
      <c r="E1610" s="7">
        <f t="shared" si="77"/>
        <v>3</v>
      </c>
      <c r="F1610" t="s">
        <v>3379</v>
      </c>
      <c r="G1610" t="s">
        <v>1201</v>
      </c>
      <c r="H1610" t="s">
        <v>45</v>
      </c>
      <c r="I1610" t="s">
        <v>45</v>
      </c>
      <c r="J1610" t="s">
        <v>72</v>
      </c>
      <c r="K1610" t="s">
        <v>525</v>
      </c>
      <c r="L1610" t="s">
        <v>48</v>
      </c>
      <c r="M1610" t="s">
        <v>142</v>
      </c>
      <c r="N1610" t="s">
        <v>57</v>
      </c>
      <c r="O1610" t="s">
        <v>34</v>
      </c>
      <c r="P1610" t="s">
        <v>35</v>
      </c>
      <c r="Q1610" s="1">
        <v>44279</v>
      </c>
      <c r="R1610" s="6">
        <f>Data_Table[[#This Row],[Shipping Date]]-Data_Table[[#This Row],[Order Date]]</f>
        <v>23</v>
      </c>
      <c r="S1610" s="10">
        <v>10.07</v>
      </c>
      <c r="T1610" s="10">
        <v>15.98</v>
      </c>
      <c r="U1610" s="10">
        <v>5.91</v>
      </c>
      <c r="V1610">
        <v>26</v>
      </c>
      <c r="W1610" s="5">
        <v>261.82</v>
      </c>
      <c r="X1610" s="3">
        <v>0.01</v>
      </c>
      <c r="Y1610" s="5">
        <v>2.62</v>
      </c>
      <c r="Z1610" s="5">
        <v>259.2</v>
      </c>
      <c r="AA1610" s="5">
        <v>4</v>
      </c>
      <c r="AB1610" s="5">
        <v>263.2</v>
      </c>
    </row>
    <row r="1611" spans="1:28">
      <c r="A1611" t="s">
        <v>3380</v>
      </c>
      <c r="B1611" s="1">
        <v>44257</v>
      </c>
      <c r="C1611" s="6">
        <f t="shared" si="75"/>
        <v>2021</v>
      </c>
      <c r="D1611" s="9" t="str">
        <f t="shared" si="76"/>
        <v>Q1</v>
      </c>
      <c r="E1611" s="7">
        <f t="shared" si="77"/>
        <v>3</v>
      </c>
      <c r="F1611" t="s">
        <v>3381</v>
      </c>
      <c r="G1611" t="s">
        <v>1203</v>
      </c>
      <c r="H1611" t="s">
        <v>27</v>
      </c>
      <c r="I1611" t="s">
        <v>28</v>
      </c>
      <c r="J1611" t="s">
        <v>29</v>
      </c>
      <c r="K1611" t="s">
        <v>125</v>
      </c>
      <c r="L1611" t="s">
        <v>31</v>
      </c>
      <c r="M1611" t="s">
        <v>146</v>
      </c>
      <c r="N1611" t="s">
        <v>33</v>
      </c>
      <c r="O1611" t="s">
        <v>41</v>
      </c>
      <c r="P1611" t="s">
        <v>52</v>
      </c>
      <c r="Q1611" s="1">
        <v>44261</v>
      </c>
      <c r="R1611" s="6">
        <f>Data_Table[[#This Row],[Shipping Date]]-Data_Table[[#This Row],[Order Date]]</f>
        <v>4</v>
      </c>
      <c r="S1611" s="10">
        <v>3.99</v>
      </c>
      <c r="T1611" s="10">
        <v>6.23</v>
      </c>
      <c r="U1611" s="10">
        <v>2.2400000000000002</v>
      </c>
      <c r="V1611">
        <v>4</v>
      </c>
      <c r="W1611" s="5">
        <v>15.96</v>
      </c>
      <c r="X1611" s="3">
        <v>0.1</v>
      </c>
      <c r="Y1611" s="5">
        <v>1.6</v>
      </c>
      <c r="Z1611" s="5">
        <v>14.36</v>
      </c>
      <c r="AA1611" s="5">
        <v>6.97</v>
      </c>
      <c r="AB1611" s="5">
        <v>21.33</v>
      </c>
    </row>
    <row r="1612" spans="1:28">
      <c r="A1612" t="s">
        <v>3382</v>
      </c>
      <c r="B1612" s="1">
        <v>44257</v>
      </c>
      <c r="C1612" s="6">
        <f t="shared" si="75"/>
        <v>2021</v>
      </c>
      <c r="D1612" s="9" t="str">
        <f t="shared" si="76"/>
        <v>Q1</v>
      </c>
      <c r="E1612" s="7">
        <f t="shared" si="77"/>
        <v>3</v>
      </c>
      <c r="F1612" t="s">
        <v>3383</v>
      </c>
      <c r="G1612" t="s">
        <v>1205</v>
      </c>
      <c r="H1612" t="s">
        <v>39</v>
      </c>
      <c r="I1612" t="s">
        <v>39</v>
      </c>
      <c r="J1612" t="s">
        <v>72</v>
      </c>
      <c r="K1612" t="s">
        <v>90</v>
      </c>
      <c r="L1612" t="s">
        <v>73</v>
      </c>
      <c r="M1612" t="s">
        <v>151</v>
      </c>
      <c r="N1612" t="s">
        <v>57</v>
      </c>
      <c r="O1612" t="s">
        <v>51</v>
      </c>
      <c r="P1612" t="s">
        <v>35</v>
      </c>
      <c r="Q1612" s="1">
        <v>44260</v>
      </c>
      <c r="R1612" s="6">
        <f>Data_Table[[#This Row],[Shipping Date]]-Data_Table[[#This Row],[Order Date]]</f>
        <v>3</v>
      </c>
      <c r="S1612" s="10">
        <v>1.3</v>
      </c>
      <c r="T1612" s="10">
        <v>2.88</v>
      </c>
      <c r="U1612" s="10">
        <v>1.58</v>
      </c>
      <c r="V1612">
        <v>43</v>
      </c>
      <c r="W1612" s="5">
        <v>55.9</v>
      </c>
      <c r="X1612" s="3">
        <v>0.1</v>
      </c>
      <c r="Y1612" s="5">
        <v>5.59</v>
      </c>
      <c r="Z1612" s="5">
        <v>50.31</v>
      </c>
      <c r="AA1612" s="5">
        <v>1.01</v>
      </c>
      <c r="AB1612" s="5">
        <v>51.32</v>
      </c>
    </row>
    <row r="1613" spans="1:28">
      <c r="A1613" t="s">
        <v>3384</v>
      </c>
      <c r="B1613" s="1">
        <v>44258</v>
      </c>
      <c r="C1613" s="6">
        <f t="shared" si="75"/>
        <v>2021</v>
      </c>
      <c r="D1613" s="9" t="str">
        <f t="shared" si="76"/>
        <v>Q1</v>
      </c>
      <c r="E1613" s="7">
        <f t="shared" si="77"/>
        <v>3</v>
      </c>
      <c r="F1613" t="s">
        <v>3385</v>
      </c>
      <c r="G1613" t="s">
        <v>901</v>
      </c>
      <c r="H1613" t="s">
        <v>45</v>
      </c>
      <c r="I1613" t="s">
        <v>45</v>
      </c>
      <c r="J1613" t="s">
        <v>107</v>
      </c>
      <c r="K1613" t="s">
        <v>125</v>
      </c>
      <c r="L1613" t="s">
        <v>176</v>
      </c>
      <c r="M1613" t="s">
        <v>155</v>
      </c>
      <c r="N1613" t="s">
        <v>33</v>
      </c>
      <c r="O1613" t="s">
        <v>58</v>
      </c>
      <c r="P1613" t="s">
        <v>35</v>
      </c>
      <c r="Q1613" s="1">
        <v>44311</v>
      </c>
      <c r="R1613" s="6">
        <f>Data_Table[[#This Row],[Shipping Date]]-Data_Table[[#This Row],[Order Date]]</f>
        <v>53</v>
      </c>
      <c r="S1613" s="10">
        <v>5.22</v>
      </c>
      <c r="T1613" s="10">
        <v>9.85</v>
      </c>
      <c r="U1613" s="10">
        <v>4.63</v>
      </c>
      <c r="V1613">
        <v>41</v>
      </c>
      <c r="W1613" s="5">
        <v>214.02</v>
      </c>
      <c r="X1613" s="3">
        <v>0.05</v>
      </c>
      <c r="Y1613" s="5">
        <v>10.7</v>
      </c>
      <c r="Z1613" s="5">
        <v>203.32</v>
      </c>
      <c r="AA1613" s="5">
        <v>4.82</v>
      </c>
      <c r="AB1613" s="5">
        <v>208.14</v>
      </c>
    </row>
    <row r="1614" spans="1:28">
      <c r="A1614" t="s">
        <v>3386</v>
      </c>
      <c r="B1614" s="1">
        <v>44259</v>
      </c>
      <c r="C1614" s="6">
        <f t="shared" si="75"/>
        <v>2021</v>
      </c>
      <c r="D1614" s="9" t="str">
        <f t="shared" si="76"/>
        <v>Q1</v>
      </c>
      <c r="E1614" s="7">
        <f t="shared" si="77"/>
        <v>3</v>
      </c>
      <c r="F1614" t="s">
        <v>3387</v>
      </c>
      <c r="G1614" t="s">
        <v>904</v>
      </c>
      <c r="H1614" t="s">
        <v>27</v>
      </c>
      <c r="I1614" t="s">
        <v>28</v>
      </c>
      <c r="J1614" t="s">
        <v>29</v>
      </c>
      <c r="K1614" t="s">
        <v>525</v>
      </c>
      <c r="L1614" t="s">
        <v>176</v>
      </c>
      <c r="M1614" t="s">
        <v>159</v>
      </c>
      <c r="N1614" t="s">
        <v>50</v>
      </c>
      <c r="O1614" t="s">
        <v>51</v>
      </c>
      <c r="P1614" t="s">
        <v>35</v>
      </c>
      <c r="Q1614" s="1">
        <v>44283</v>
      </c>
      <c r="R1614" s="6">
        <f>Data_Table[[#This Row],[Shipping Date]]-Data_Table[[#This Row],[Order Date]]</f>
        <v>24</v>
      </c>
      <c r="S1614" s="10">
        <v>2.16</v>
      </c>
      <c r="T1614" s="10">
        <v>3.85</v>
      </c>
      <c r="U1614" s="10">
        <v>1.69</v>
      </c>
      <c r="V1614">
        <v>4</v>
      </c>
      <c r="W1614" s="5">
        <v>8.64</v>
      </c>
      <c r="X1614" s="3">
        <v>0.09</v>
      </c>
      <c r="Y1614" s="5">
        <v>0.78</v>
      </c>
      <c r="Z1614" s="5">
        <v>7.86</v>
      </c>
      <c r="AA1614" s="5">
        <v>0.7</v>
      </c>
      <c r="AB1614" s="5">
        <v>8.56</v>
      </c>
    </row>
    <row r="1615" spans="1:28">
      <c r="A1615" t="s">
        <v>3388</v>
      </c>
      <c r="B1615" s="1">
        <v>44261</v>
      </c>
      <c r="C1615" s="6">
        <f t="shared" si="75"/>
        <v>2021</v>
      </c>
      <c r="D1615" s="9" t="str">
        <f t="shared" si="76"/>
        <v>Q1</v>
      </c>
      <c r="E1615" s="7">
        <f t="shared" si="77"/>
        <v>3</v>
      </c>
      <c r="F1615" t="s">
        <v>3389</v>
      </c>
      <c r="G1615" t="s">
        <v>907</v>
      </c>
      <c r="H1615" t="s">
        <v>39</v>
      </c>
      <c r="I1615" t="s">
        <v>39</v>
      </c>
      <c r="J1615" t="s">
        <v>46</v>
      </c>
      <c r="K1615" t="s">
        <v>62</v>
      </c>
      <c r="L1615" t="s">
        <v>176</v>
      </c>
      <c r="M1615" t="s">
        <v>163</v>
      </c>
      <c r="N1615" t="s">
        <v>57</v>
      </c>
      <c r="O1615" t="s">
        <v>34</v>
      </c>
      <c r="P1615" t="s">
        <v>35</v>
      </c>
      <c r="Q1615" s="1">
        <v>44287</v>
      </c>
      <c r="R1615" s="6">
        <f>Data_Table[[#This Row],[Shipping Date]]-Data_Table[[#This Row],[Order Date]]</f>
        <v>26</v>
      </c>
      <c r="S1615" s="10">
        <v>5.33</v>
      </c>
      <c r="T1615" s="10">
        <v>8.6</v>
      </c>
      <c r="U1615" s="10">
        <v>3.27</v>
      </c>
      <c r="V1615">
        <v>2</v>
      </c>
      <c r="W1615" s="5">
        <v>10.66</v>
      </c>
      <c r="X1615" s="3">
        <v>0.05</v>
      </c>
      <c r="Y1615" s="5">
        <v>0.53</v>
      </c>
      <c r="Z1615" s="5">
        <v>10.130000000000001</v>
      </c>
      <c r="AA1615" s="5">
        <v>6.19</v>
      </c>
      <c r="AB1615" s="5">
        <v>16.32</v>
      </c>
    </row>
    <row r="1616" spans="1:28">
      <c r="A1616" t="s">
        <v>3390</v>
      </c>
      <c r="B1616" s="1">
        <v>44266</v>
      </c>
      <c r="C1616" s="6">
        <f t="shared" si="75"/>
        <v>2021</v>
      </c>
      <c r="D1616" s="9" t="str">
        <f t="shared" si="76"/>
        <v>Q1</v>
      </c>
      <c r="E1616" s="7">
        <f t="shared" si="77"/>
        <v>3</v>
      </c>
      <c r="F1616" t="s">
        <v>3391</v>
      </c>
      <c r="G1616" t="s">
        <v>910</v>
      </c>
      <c r="H1616" t="s">
        <v>45</v>
      </c>
      <c r="I1616" t="s">
        <v>45</v>
      </c>
      <c r="J1616" t="s">
        <v>46</v>
      </c>
      <c r="K1616" t="s">
        <v>30</v>
      </c>
      <c r="L1616" t="s">
        <v>176</v>
      </c>
      <c r="M1616" t="s">
        <v>168</v>
      </c>
      <c r="N1616" t="s">
        <v>33</v>
      </c>
      <c r="O1616" t="s">
        <v>41</v>
      </c>
      <c r="P1616" t="s">
        <v>35</v>
      </c>
      <c r="Q1616" s="1">
        <v>44282</v>
      </c>
      <c r="R1616" s="6">
        <f>Data_Table[[#This Row],[Shipping Date]]-Data_Table[[#This Row],[Order Date]]</f>
        <v>16</v>
      </c>
      <c r="S1616" s="10">
        <v>3.75</v>
      </c>
      <c r="T1616" s="10">
        <v>7.08</v>
      </c>
      <c r="U1616" s="10">
        <v>3.33</v>
      </c>
      <c r="V1616">
        <v>12</v>
      </c>
      <c r="W1616" s="5">
        <v>45</v>
      </c>
      <c r="X1616" s="3">
        <v>0.1</v>
      </c>
      <c r="Y1616" s="5">
        <v>4.5</v>
      </c>
      <c r="Z1616" s="5">
        <v>40.5</v>
      </c>
      <c r="AA1616" s="5">
        <v>2.35</v>
      </c>
      <c r="AB1616" s="5">
        <v>42.85</v>
      </c>
    </row>
    <row r="1617" spans="1:28">
      <c r="A1617" t="s">
        <v>3392</v>
      </c>
      <c r="B1617" s="1">
        <v>44267</v>
      </c>
      <c r="C1617" s="6">
        <f t="shared" si="75"/>
        <v>2021</v>
      </c>
      <c r="D1617" s="9" t="str">
        <f t="shared" si="76"/>
        <v>Q1</v>
      </c>
      <c r="E1617" s="7">
        <f t="shared" si="77"/>
        <v>3</v>
      </c>
      <c r="F1617" t="s">
        <v>3393</v>
      </c>
      <c r="G1617" t="s">
        <v>913</v>
      </c>
      <c r="H1617" t="s">
        <v>27</v>
      </c>
      <c r="I1617" t="s">
        <v>28</v>
      </c>
      <c r="J1617" t="s">
        <v>107</v>
      </c>
      <c r="K1617" t="s">
        <v>47</v>
      </c>
      <c r="L1617" t="s">
        <v>73</v>
      </c>
      <c r="M1617" t="s">
        <v>172</v>
      </c>
      <c r="N1617" t="s">
        <v>33</v>
      </c>
      <c r="O1617" t="s">
        <v>51</v>
      </c>
      <c r="P1617" t="s">
        <v>35</v>
      </c>
      <c r="Q1617" s="1">
        <v>44319</v>
      </c>
      <c r="R1617" s="6">
        <f>Data_Table[[#This Row],[Shipping Date]]-Data_Table[[#This Row],[Order Date]]</f>
        <v>52</v>
      </c>
      <c r="S1617" s="10">
        <v>1.94</v>
      </c>
      <c r="T1617" s="10">
        <v>3.08</v>
      </c>
      <c r="U1617" s="10">
        <v>1.1399999999999999</v>
      </c>
      <c r="V1617">
        <v>4</v>
      </c>
      <c r="W1617" s="5">
        <v>7.76</v>
      </c>
      <c r="X1617" s="3">
        <v>0.03</v>
      </c>
      <c r="Y1617" s="5">
        <v>0.23</v>
      </c>
      <c r="Z1617" s="5">
        <v>7.53</v>
      </c>
      <c r="AA1617" s="5">
        <v>0.99</v>
      </c>
      <c r="AB1617" s="5">
        <v>8.52</v>
      </c>
    </row>
    <row r="1618" spans="1:28">
      <c r="A1618" t="s">
        <v>3394</v>
      </c>
      <c r="B1618" s="1">
        <v>44270</v>
      </c>
      <c r="C1618" s="6">
        <f t="shared" si="75"/>
        <v>2021</v>
      </c>
      <c r="D1618" s="9" t="str">
        <f t="shared" si="76"/>
        <v>Q1</v>
      </c>
      <c r="E1618" s="7">
        <f t="shared" si="77"/>
        <v>3</v>
      </c>
      <c r="F1618" t="s">
        <v>3395</v>
      </c>
      <c r="G1618" t="s">
        <v>916</v>
      </c>
      <c r="H1618" t="s">
        <v>39</v>
      </c>
      <c r="I1618" t="s">
        <v>39</v>
      </c>
      <c r="J1618" t="s">
        <v>72</v>
      </c>
      <c r="K1618" t="s">
        <v>525</v>
      </c>
      <c r="L1618" t="s">
        <v>176</v>
      </c>
      <c r="M1618" t="s">
        <v>177</v>
      </c>
      <c r="N1618" t="s">
        <v>50</v>
      </c>
      <c r="O1618" t="s">
        <v>58</v>
      </c>
      <c r="P1618" t="s">
        <v>35</v>
      </c>
      <c r="Q1618" s="1">
        <v>44289</v>
      </c>
      <c r="R1618" s="6">
        <f>Data_Table[[#This Row],[Shipping Date]]-Data_Table[[#This Row],[Order Date]]</f>
        <v>19</v>
      </c>
      <c r="S1618" s="10">
        <v>2.1800000000000002</v>
      </c>
      <c r="T1618" s="10">
        <v>3.52</v>
      </c>
      <c r="U1618" s="10">
        <v>1.34</v>
      </c>
      <c r="V1618">
        <v>49</v>
      </c>
      <c r="W1618" s="5">
        <v>106.82</v>
      </c>
      <c r="X1618" s="3">
        <v>0.08</v>
      </c>
      <c r="Y1618" s="5">
        <v>8.5500000000000007</v>
      </c>
      <c r="Z1618" s="5">
        <v>98.27</v>
      </c>
      <c r="AA1618" s="5">
        <v>6.83</v>
      </c>
      <c r="AB1618" s="5">
        <v>105.1</v>
      </c>
    </row>
    <row r="1619" spans="1:28">
      <c r="A1619" t="s">
        <v>3396</v>
      </c>
      <c r="B1619" s="1">
        <v>44271</v>
      </c>
      <c r="C1619" s="6">
        <f t="shared" si="75"/>
        <v>2021</v>
      </c>
      <c r="D1619" s="9" t="str">
        <f t="shared" si="76"/>
        <v>Q1</v>
      </c>
      <c r="E1619" s="7">
        <f t="shared" si="77"/>
        <v>3</v>
      </c>
      <c r="F1619" t="s">
        <v>3397</v>
      </c>
      <c r="G1619" t="s">
        <v>919</v>
      </c>
      <c r="H1619" t="s">
        <v>45</v>
      </c>
      <c r="I1619" t="s">
        <v>45</v>
      </c>
      <c r="J1619" t="s">
        <v>107</v>
      </c>
      <c r="K1619" t="s">
        <v>167</v>
      </c>
      <c r="L1619" t="s">
        <v>31</v>
      </c>
      <c r="M1619" t="s">
        <v>182</v>
      </c>
      <c r="N1619" t="s">
        <v>33</v>
      </c>
      <c r="O1619" t="s">
        <v>34</v>
      </c>
      <c r="P1619" t="s">
        <v>178</v>
      </c>
      <c r="Q1619" s="1">
        <v>44313</v>
      </c>
      <c r="R1619" s="6">
        <f>Data_Table[[#This Row],[Shipping Date]]-Data_Table[[#This Row],[Order Date]]</f>
        <v>42</v>
      </c>
      <c r="S1619" s="10">
        <v>315.61</v>
      </c>
      <c r="T1619" s="10">
        <v>500.97</v>
      </c>
      <c r="U1619" s="10">
        <v>185.36</v>
      </c>
      <c r="V1619">
        <v>3</v>
      </c>
      <c r="W1619" s="5">
        <v>946.83</v>
      </c>
      <c r="X1619" s="3">
        <v>0.06</v>
      </c>
      <c r="Y1619" s="5">
        <v>56.81</v>
      </c>
      <c r="Z1619" s="5">
        <v>890.02</v>
      </c>
      <c r="AA1619" s="5">
        <v>69.3</v>
      </c>
      <c r="AB1619" s="5">
        <v>959.32</v>
      </c>
    </row>
    <row r="1620" spans="1:28">
      <c r="A1620" t="s">
        <v>3398</v>
      </c>
      <c r="B1620" s="1">
        <v>44271</v>
      </c>
      <c r="C1620" s="6">
        <f t="shared" si="75"/>
        <v>2021</v>
      </c>
      <c r="D1620" s="9" t="str">
        <f t="shared" si="76"/>
        <v>Q1</v>
      </c>
      <c r="E1620" s="7">
        <f t="shared" si="77"/>
        <v>3</v>
      </c>
      <c r="F1620" t="s">
        <v>3399</v>
      </c>
      <c r="G1620" t="s">
        <v>921</v>
      </c>
      <c r="H1620" t="s">
        <v>39</v>
      </c>
      <c r="I1620" t="s">
        <v>39</v>
      </c>
      <c r="J1620" t="s">
        <v>46</v>
      </c>
      <c r="K1620" t="s">
        <v>62</v>
      </c>
      <c r="L1620" t="s">
        <v>176</v>
      </c>
      <c r="M1620" t="s">
        <v>186</v>
      </c>
      <c r="N1620" t="s">
        <v>33</v>
      </c>
      <c r="O1620" t="s">
        <v>41</v>
      </c>
      <c r="P1620" t="s">
        <v>35</v>
      </c>
      <c r="Q1620" s="1">
        <v>44279</v>
      </c>
      <c r="R1620" s="6">
        <f>Data_Table[[#This Row],[Shipping Date]]-Data_Table[[#This Row],[Order Date]]</f>
        <v>8</v>
      </c>
      <c r="S1620" s="10">
        <v>14.95</v>
      </c>
      <c r="T1620" s="10">
        <v>34.76</v>
      </c>
      <c r="U1620" s="10">
        <v>19.809999999999999</v>
      </c>
      <c r="V1620">
        <v>43</v>
      </c>
      <c r="W1620" s="5">
        <v>642.85</v>
      </c>
      <c r="X1620" s="3">
        <v>0</v>
      </c>
      <c r="Y1620" s="5">
        <v>0</v>
      </c>
      <c r="Z1620" s="5">
        <v>642.85</v>
      </c>
      <c r="AA1620" s="5">
        <v>8.2200000000000006</v>
      </c>
      <c r="AB1620" s="5">
        <v>651.07000000000005</v>
      </c>
    </row>
    <row r="1621" spans="1:28">
      <c r="A1621" t="s">
        <v>3400</v>
      </c>
      <c r="B1621" s="1">
        <v>44272</v>
      </c>
      <c r="C1621" s="6">
        <f t="shared" si="75"/>
        <v>2021</v>
      </c>
      <c r="D1621" s="9" t="str">
        <f t="shared" si="76"/>
        <v>Q1</v>
      </c>
      <c r="E1621" s="7">
        <f t="shared" si="77"/>
        <v>3</v>
      </c>
      <c r="F1621" t="s">
        <v>3401</v>
      </c>
      <c r="G1621" t="s">
        <v>924</v>
      </c>
      <c r="H1621" t="s">
        <v>45</v>
      </c>
      <c r="I1621" t="s">
        <v>45</v>
      </c>
      <c r="J1621" t="s">
        <v>72</v>
      </c>
      <c r="K1621" t="s">
        <v>47</v>
      </c>
      <c r="L1621" t="s">
        <v>73</v>
      </c>
      <c r="M1621" t="s">
        <v>190</v>
      </c>
      <c r="N1621" t="s">
        <v>50</v>
      </c>
      <c r="O1621" t="s">
        <v>51</v>
      </c>
      <c r="P1621" t="s">
        <v>35</v>
      </c>
      <c r="Q1621" s="1">
        <v>44320</v>
      </c>
      <c r="R1621" s="6">
        <f>Data_Table[[#This Row],[Shipping Date]]-Data_Table[[#This Row],[Order Date]]</f>
        <v>48</v>
      </c>
      <c r="S1621" s="10">
        <v>21.56</v>
      </c>
      <c r="T1621" s="10">
        <v>36.549999999999997</v>
      </c>
      <c r="U1621" s="10">
        <v>14.99</v>
      </c>
      <c r="V1621">
        <v>2</v>
      </c>
      <c r="W1621" s="5">
        <v>43.12</v>
      </c>
      <c r="X1621" s="3">
        <v>0.03</v>
      </c>
      <c r="Y1621" s="5">
        <v>1.29</v>
      </c>
      <c r="Z1621" s="5">
        <v>41.83</v>
      </c>
      <c r="AA1621" s="5">
        <v>13.89</v>
      </c>
      <c r="AB1621" s="5">
        <v>55.72</v>
      </c>
    </row>
    <row r="1622" spans="1:28">
      <c r="A1622" t="s">
        <v>3402</v>
      </c>
      <c r="B1622" s="1">
        <v>44272</v>
      </c>
      <c r="C1622" s="6">
        <f t="shared" si="75"/>
        <v>2021</v>
      </c>
      <c r="D1622" s="9" t="str">
        <f t="shared" si="76"/>
        <v>Q1</v>
      </c>
      <c r="E1622" s="7">
        <f t="shared" si="77"/>
        <v>3</v>
      </c>
      <c r="F1622" t="s">
        <v>3403</v>
      </c>
      <c r="G1622" t="s">
        <v>927</v>
      </c>
      <c r="H1622" t="s">
        <v>27</v>
      </c>
      <c r="I1622" t="s">
        <v>28</v>
      </c>
      <c r="J1622" t="s">
        <v>72</v>
      </c>
      <c r="K1622" t="s">
        <v>62</v>
      </c>
      <c r="L1622" t="s">
        <v>31</v>
      </c>
      <c r="M1622" t="s">
        <v>194</v>
      </c>
      <c r="N1622" t="s">
        <v>57</v>
      </c>
      <c r="O1622" t="s">
        <v>58</v>
      </c>
      <c r="P1622" t="s">
        <v>35</v>
      </c>
      <c r="Q1622" s="1">
        <v>44274</v>
      </c>
      <c r="R1622" s="6">
        <f>Data_Table[[#This Row],[Shipping Date]]-Data_Table[[#This Row],[Order Date]]</f>
        <v>2</v>
      </c>
      <c r="S1622" s="10">
        <v>12.39</v>
      </c>
      <c r="T1622" s="10">
        <v>19.98</v>
      </c>
      <c r="U1622" s="10">
        <v>7.59</v>
      </c>
      <c r="V1622">
        <v>32</v>
      </c>
      <c r="W1622" s="5">
        <v>396.48</v>
      </c>
      <c r="X1622" s="3">
        <v>0.05</v>
      </c>
      <c r="Y1622" s="5">
        <v>19.82</v>
      </c>
      <c r="Z1622" s="5">
        <v>376.66</v>
      </c>
      <c r="AA1622" s="5">
        <v>5.77</v>
      </c>
      <c r="AB1622" s="5">
        <v>382.43</v>
      </c>
    </row>
    <row r="1623" spans="1:28">
      <c r="A1623" t="s">
        <v>3404</v>
      </c>
      <c r="B1623" s="1">
        <v>44273</v>
      </c>
      <c r="C1623" s="6">
        <f t="shared" si="75"/>
        <v>2021</v>
      </c>
      <c r="D1623" s="9" t="str">
        <f t="shared" si="76"/>
        <v>Q1</v>
      </c>
      <c r="E1623" s="7">
        <f t="shared" si="77"/>
        <v>3</v>
      </c>
      <c r="F1623" t="s">
        <v>3405</v>
      </c>
      <c r="G1623" t="s">
        <v>930</v>
      </c>
      <c r="H1623" t="s">
        <v>27</v>
      </c>
      <c r="I1623" t="s">
        <v>28</v>
      </c>
      <c r="J1623" t="s">
        <v>29</v>
      </c>
      <c r="K1623" t="s">
        <v>125</v>
      </c>
      <c r="L1623" t="s">
        <v>73</v>
      </c>
      <c r="M1623" t="s">
        <v>198</v>
      </c>
      <c r="N1623" t="s">
        <v>50</v>
      </c>
      <c r="O1623" t="s">
        <v>58</v>
      </c>
      <c r="P1623" t="s">
        <v>35</v>
      </c>
      <c r="Q1623" s="1">
        <v>44307</v>
      </c>
      <c r="R1623" s="6">
        <f>Data_Table[[#This Row],[Shipping Date]]-Data_Table[[#This Row],[Order Date]]</f>
        <v>34</v>
      </c>
      <c r="S1623" s="10">
        <v>2.87</v>
      </c>
      <c r="T1623" s="10">
        <v>6.84</v>
      </c>
      <c r="U1623" s="10">
        <v>3.97</v>
      </c>
      <c r="V1623">
        <v>35</v>
      </c>
      <c r="W1623" s="5">
        <v>100.45</v>
      </c>
      <c r="X1623" s="3">
        <v>0.02</v>
      </c>
      <c r="Y1623" s="5">
        <v>2.0099999999999998</v>
      </c>
      <c r="Z1623" s="5">
        <v>98.44</v>
      </c>
      <c r="AA1623" s="5">
        <v>4.42</v>
      </c>
      <c r="AB1623" s="5">
        <v>102.86</v>
      </c>
    </row>
    <row r="1624" spans="1:28">
      <c r="A1624" t="s">
        <v>3406</v>
      </c>
      <c r="B1624" s="1">
        <v>44275</v>
      </c>
      <c r="C1624" s="6">
        <f t="shared" si="75"/>
        <v>2021</v>
      </c>
      <c r="D1624" s="9" t="str">
        <f t="shared" si="76"/>
        <v>Q1</v>
      </c>
      <c r="E1624" s="7">
        <f t="shared" si="77"/>
        <v>3</v>
      </c>
      <c r="F1624" t="s">
        <v>3407</v>
      </c>
      <c r="G1624" t="s">
        <v>933</v>
      </c>
      <c r="H1624" t="s">
        <v>39</v>
      </c>
      <c r="I1624" t="s">
        <v>39</v>
      </c>
      <c r="J1624" t="s">
        <v>46</v>
      </c>
      <c r="K1624" t="s">
        <v>62</v>
      </c>
      <c r="L1624" t="s">
        <v>73</v>
      </c>
      <c r="M1624" t="s">
        <v>202</v>
      </c>
      <c r="N1624" t="s">
        <v>57</v>
      </c>
      <c r="O1624" t="s">
        <v>58</v>
      </c>
      <c r="P1624" t="s">
        <v>52</v>
      </c>
      <c r="Q1624" s="1">
        <v>44324</v>
      </c>
      <c r="R1624" s="6">
        <f>Data_Table[[#This Row],[Shipping Date]]-Data_Table[[#This Row],[Order Date]]</f>
        <v>49</v>
      </c>
      <c r="S1624" s="10">
        <v>6.4</v>
      </c>
      <c r="T1624" s="10">
        <v>29.1</v>
      </c>
      <c r="U1624" s="10">
        <v>22.7</v>
      </c>
      <c r="V1624">
        <v>50</v>
      </c>
      <c r="W1624" s="5">
        <v>320</v>
      </c>
      <c r="X1624" s="3">
        <v>0.09</v>
      </c>
      <c r="Y1624" s="5">
        <v>28.8</v>
      </c>
      <c r="Z1624" s="5">
        <v>291.2</v>
      </c>
      <c r="AA1624" s="5">
        <v>4</v>
      </c>
      <c r="AB1624" s="5">
        <v>295.2</v>
      </c>
    </row>
    <row r="1625" spans="1:28">
      <c r="A1625" t="s">
        <v>3408</v>
      </c>
      <c r="B1625" s="1">
        <v>44276</v>
      </c>
      <c r="C1625" s="6">
        <f t="shared" si="75"/>
        <v>2021</v>
      </c>
      <c r="D1625" s="9" t="str">
        <f t="shared" si="76"/>
        <v>Q1</v>
      </c>
      <c r="E1625" s="7">
        <f t="shared" si="77"/>
        <v>3</v>
      </c>
      <c r="F1625" t="s">
        <v>3409</v>
      </c>
      <c r="G1625" t="s">
        <v>936</v>
      </c>
      <c r="H1625" t="s">
        <v>45</v>
      </c>
      <c r="I1625" t="s">
        <v>45</v>
      </c>
      <c r="J1625" t="s">
        <v>46</v>
      </c>
      <c r="K1625" t="s">
        <v>90</v>
      </c>
      <c r="L1625" t="s">
        <v>73</v>
      </c>
      <c r="M1625" t="s">
        <v>206</v>
      </c>
      <c r="N1625" t="s">
        <v>33</v>
      </c>
      <c r="O1625" t="s">
        <v>41</v>
      </c>
      <c r="P1625" t="s">
        <v>35</v>
      </c>
      <c r="Q1625" s="1">
        <v>44333</v>
      </c>
      <c r="R1625" s="6">
        <f>Data_Table[[#This Row],[Shipping Date]]-Data_Table[[#This Row],[Order Date]]</f>
        <v>57</v>
      </c>
      <c r="S1625" s="10">
        <v>3.75</v>
      </c>
      <c r="T1625" s="10">
        <v>7.08</v>
      </c>
      <c r="U1625" s="10">
        <v>3.33</v>
      </c>
      <c r="V1625">
        <v>31</v>
      </c>
      <c r="W1625" s="5">
        <v>116.25</v>
      </c>
      <c r="X1625" s="3">
        <v>0.01</v>
      </c>
      <c r="Y1625" s="5">
        <v>1.1599999999999999</v>
      </c>
      <c r="Z1625" s="5">
        <v>115.09</v>
      </c>
      <c r="AA1625" s="5">
        <v>2.35</v>
      </c>
      <c r="AB1625" s="5">
        <v>117.44</v>
      </c>
    </row>
    <row r="1626" spans="1:28">
      <c r="A1626" t="s">
        <v>3410</v>
      </c>
      <c r="B1626" s="1">
        <v>44277</v>
      </c>
      <c r="C1626" s="6">
        <f t="shared" si="75"/>
        <v>2021</v>
      </c>
      <c r="D1626" s="9" t="str">
        <f t="shared" si="76"/>
        <v>Q1</v>
      </c>
      <c r="E1626" s="7">
        <f t="shared" si="77"/>
        <v>3</v>
      </c>
      <c r="F1626" t="s">
        <v>3411</v>
      </c>
      <c r="G1626" t="s">
        <v>939</v>
      </c>
      <c r="H1626" t="s">
        <v>27</v>
      </c>
      <c r="I1626" t="s">
        <v>28</v>
      </c>
      <c r="J1626" t="s">
        <v>107</v>
      </c>
      <c r="K1626" t="s">
        <v>167</v>
      </c>
      <c r="L1626" t="s">
        <v>176</v>
      </c>
      <c r="M1626" t="s">
        <v>210</v>
      </c>
      <c r="N1626" t="s">
        <v>57</v>
      </c>
      <c r="O1626" t="s">
        <v>34</v>
      </c>
      <c r="P1626" t="s">
        <v>52</v>
      </c>
      <c r="Q1626" s="1">
        <v>44316</v>
      </c>
      <c r="R1626" s="6">
        <f>Data_Table[[#This Row],[Shipping Date]]-Data_Table[[#This Row],[Order Date]]</f>
        <v>39</v>
      </c>
      <c r="S1626" s="10">
        <v>4.59</v>
      </c>
      <c r="T1626" s="10">
        <v>7.28</v>
      </c>
      <c r="U1626" s="10">
        <v>2.69</v>
      </c>
      <c r="V1626">
        <v>40</v>
      </c>
      <c r="W1626" s="5">
        <v>183.6</v>
      </c>
      <c r="X1626" s="3">
        <v>0.04</v>
      </c>
      <c r="Y1626" s="5">
        <v>7.34</v>
      </c>
      <c r="Z1626" s="5">
        <v>176.26</v>
      </c>
      <c r="AA1626" s="5">
        <v>11.15</v>
      </c>
      <c r="AB1626" s="5">
        <v>187.41</v>
      </c>
    </row>
    <row r="1627" spans="1:28">
      <c r="A1627" t="s">
        <v>3412</v>
      </c>
      <c r="B1627" s="1">
        <v>44279</v>
      </c>
      <c r="C1627" s="6">
        <f t="shared" si="75"/>
        <v>2021</v>
      </c>
      <c r="D1627" s="9" t="str">
        <f t="shared" si="76"/>
        <v>Q1</v>
      </c>
      <c r="E1627" s="7">
        <f t="shared" si="77"/>
        <v>3</v>
      </c>
      <c r="F1627" t="s">
        <v>3413</v>
      </c>
      <c r="G1627" t="s">
        <v>942</v>
      </c>
      <c r="H1627" t="s">
        <v>39</v>
      </c>
      <c r="I1627" t="s">
        <v>39</v>
      </c>
      <c r="J1627" t="s">
        <v>29</v>
      </c>
      <c r="K1627" t="s">
        <v>433</v>
      </c>
      <c r="L1627" t="s">
        <v>31</v>
      </c>
      <c r="M1627" t="s">
        <v>214</v>
      </c>
      <c r="N1627" t="s">
        <v>33</v>
      </c>
      <c r="O1627" t="s">
        <v>41</v>
      </c>
      <c r="P1627" t="s">
        <v>35</v>
      </c>
      <c r="Q1627" s="1">
        <v>44293</v>
      </c>
      <c r="R1627" s="6">
        <f>Data_Table[[#This Row],[Shipping Date]]-Data_Table[[#This Row],[Order Date]]</f>
        <v>14</v>
      </c>
      <c r="S1627" s="10">
        <v>3.37</v>
      </c>
      <c r="T1627" s="10">
        <v>5.53</v>
      </c>
      <c r="U1627" s="10">
        <v>2.16</v>
      </c>
      <c r="V1627">
        <v>23</v>
      </c>
      <c r="W1627" s="5">
        <v>77.510000000000005</v>
      </c>
      <c r="X1627" s="3">
        <v>0.1</v>
      </c>
      <c r="Y1627" s="5">
        <v>7.75</v>
      </c>
      <c r="Z1627" s="5">
        <v>69.760000000000005</v>
      </c>
      <c r="AA1627" s="5">
        <v>6.98</v>
      </c>
      <c r="AB1627" s="5">
        <v>76.739999999999995</v>
      </c>
    </row>
    <row r="1628" spans="1:28">
      <c r="A1628" t="s">
        <v>3414</v>
      </c>
      <c r="B1628" s="1">
        <v>44279</v>
      </c>
      <c r="C1628" s="6">
        <f t="shared" si="75"/>
        <v>2021</v>
      </c>
      <c r="D1628" s="9" t="str">
        <f t="shared" si="76"/>
        <v>Q1</v>
      </c>
      <c r="E1628" s="7">
        <f t="shared" si="77"/>
        <v>3</v>
      </c>
      <c r="F1628" t="s">
        <v>3415</v>
      </c>
      <c r="G1628" t="s">
        <v>945</v>
      </c>
      <c r="H1628" t="s">
        <v>45</v>
      </c>
      <c r="I1628" t="s">
        <v>45</v>
      </c>
      <c r="J1628" t="s">
        <v>29</v>
      </c>
      <c r="K1628" t="s">
        <v>90</v>
      </c>
      <c r="L1628" t="s">
        <v>73</v>
      </c>
      <c r="M1628" t="s">
        <v>218</v>
      </c>
      <c r="N1628" t="s">
        <v>33</v>
      </c>
      <c r="O1628" t="s">
        <v>58</v>
      </c>
      <c r="P1628" t="s">
        <v>35</v>
      </c>
      <c r="Q1628" s="1">
        <v>44312</v>
      </c>
      <c r="R1628" s="6">
        <f>Data_Table[[#This Row],[Shipping Date]]-Data_Table[[#This Row],[Order Date]]</f>
        <v>33</v>
      </c>
      <c r="S1628" s="10">
        <v>3.52</v>
      </c>
      <c r="T1628" s="10">
        <v>5.68</v>
      </c>
      <c r="U1628" s="10">
        <v>2.16</v>
      </c>
      <c r="V1628">
        <v>8</v>
      </c>
      <c r="W1628" s="5">
        <v>28.16</v>
      </c>
      <c r="X1628" s="3">
        <v>0.02</v>
      </c>
      <c r="Y1628" s="5">
        <v>0.56000000000000005</v>
      </c>
      <c r="Z1628" s="5">
        <v>27.6</v>
      </c>
      <c r="AA1628" s="5">
        <v>1.39</v>
      </c>
      <c r="AB1628" s="5">
        <v>28.99</v>
      </c>
    </row>
    <row r="1629" spans="1:28">
      <c r="A1629" t="s">
        <v>3416</v>
      </c>
      <c r="B1629" s="1">
        <v>44280</v>
      </c>
      <c r="C1629" s="6">
        <f t="shared" si="75"/>
        <v>2021</v>
      </c>
      <c r="D1629" s="9" t="str">
        <f t="shared" si="76"/>
        <v>Q1</v>
      </c>
      <c r="E1629" s="7">
        <f t="shared" si="77"/>
        <v>3</v>
      </c>
      <c r="F1629" t="s">
        <v>3417</v>
      </c>
      <c r="G1629" t="s">
        <v>948</v>
      </c>
      <c r="H1629" t="s">
        <v>27</v>
      </c>
      <c r="I1629" t="s">
        <v>28</v>
      </c>
      <c r="J1629" t="s">
        <v>107</v>
      </c>
      <c r="K1629" t="s">
        <v>90</v>
      </c>
      <c r="L1629" t="s">
        <v>31</v>
      </c>
      <c r="M1629" t="s">
        <v>222</v>
      </c>
      <c r="N1629" t="s">
        <v>33</v>
      </c>
      <c r="O1629" t="s">
        <v>58</v>
      </c>
      <c r="P1629" t="s">
        <v>35</v>
      </c>
      <c r="Q1629" s="1">
        <v>44308</v>
      </c>
      <c r="R1629" s="6">
        <f>Data_Table[[#This Row],[Shipping Date]]-Data_Table[[#This Row],[Order Date]]</f>
        <v>28</v>
      </c>
      <c r="S1629" s="10">
        <v>8.82</v>
      </c>
      <c r="T1629" s="10">
        <v>20.99</v>
      </c>
      <c r="U1629" s="10">
        <v>12.17</v>
      </c>
      <c r="V1629">
        <v>45</v>
      </c>
      <c r="W1629" s="5">
        <v>396.9</v>
      </c>
      <c r="X1629" s="3">
        <v>0.03</v>
      </c>
      <c r="Y1629" s="5">
        <v>11.91</v>
      </c>
      <c r="Z1629" s="5">
        <v>384.99</v>
      </c>
      <c r="AA1629" s="5">
        <v>4.8099999999999996</v>
      </c>
      <c r="AB1629" s="5">
        <v>389.8</v>
      </c>
    </row>
    <row r="1630" spans="1:28">
      <c r="A1630" t="s">
        <v>3418</v>
      </c>
      <c r="B1630" s="1">
        <v>44280</v>
      </c>
      <c r="C1630" s="6">
        <f t="shared" si="75"/>
        <v>2021</v>
      </c>
      <c r="D1630" s="9" t="str">
        <f t="shared" si="76"/>
        <v>Q1</v>
      </c>
      <c r="E1630" s="7">
        <f t="shared" si="77"/>
        <v>3</v>
      </c>
      <c r="F1630" t="s">
        <v>3419</v>
      </c>
      <c r="G1630" t="s">
        <v>951</v>
      </c>
      <c r="H1630" t="s">
        <v>39</v>
      </c>
      <c r="I1630" t="s">
        <v>39</v>
      </c>
      <c r="J1630" t="s">
        <v>29</v>
      </c>
      <c r="K1630" t="s">
        <v>125</v>
      </c>
      <c r="L1630" t="s">
        <v>31</v>
      </c>
      <c r="M1630" t="s">
        <v>226</v>
      </c>
      <c r="N1630" t="s">
        <v>50</v>
      </c>
      <c r="O1630" t="s">
        <v>51</v>
      </c>
      <c r="P1630" t="s">
        <v>52</v>
      </c>
      <c r="Q1630" s="1">
        <v>44305</v>
      </c>
      <c r="R1630" s="6">
        <f>Data_Table[[#This Row],[Shipping Date]]-Data_Table[[#This Row],[Order Date]]</f>
        <v>25</v>
      </c>
      <c r="S1630" s="10">
        <v>1.53</v>
      </c>
      <c r="T1630" s="10">
        <v>2.78</v>
      </c>
      <c r="U1630" s="10">
        <v>1.25</v>
      </c>
      <c r="V1630">
        <v>34</v>
      </c>
      <c r="W1630" s="5">
        <v>52.02</v>
      </c>
      <c r="X1630" s="3">
        <v>0</v>
      </c>
      <c r="Y1630" s="5">
        <v>0</v>
      </c>
      <c r="Z1630" s="5">
        <v>52.02</v>
      </c>
      <c r="AA1630" s="5">
        <v>1.34</v>
      </c>
      <c r="AB1630" s="5">
        <v>53.36</v>
      </c>
    </row>
    <row r="1631" spans="1:28">
      <c r="A1631" t="s">
        <v>3420</v>
      </c>
      <c r="B1631" s="1">
        <v>44285</v>
      </c>
      <c r="C1631" s="6">
        <f t="shared" si="75"/>
        <v>2021</v>
      </c>
      <c r="D1631" s="9" t="str">
        <f t="shared" si="76"/>
        <v>Q1</v>
      </c>
      <c r="E1631" s="7">
        <f t="shared" si="77"/>
        <v>3</v>
      </c>
      <c r="F1631" t="s">
        <v>3421</v>
      </c>
      <c r="G1631" t="s">
        <v>954</v>
      </c>
      <c r="H1631" t="s">
        <v>45</v>
      </c>
      <c r="I1631" t="s">
        <v>45</v>
      </c>
      <c r="J1631" t="s">
        <v>46</v>
      </c>
      <c r="K1631" t="s">
        <v>62</v>
      </c>
      <c r="L1631" t="s">
        <v>31</v>
      </c>
      <c r="M1631" t="s">
        <v>230</v>
      </c>
      <c r="N1631" t="s">
        <v>57</v>
      </c>
      <c r="O1631" t="s">
        <v>58</v>
      </c>
      <c r="P1631" t="s">
        <v>35</v>
      </c>
      <c r="Q1631" s="1">
        <v>44286</v>
      </c>
      <c r="R1631" s="6">
        <f>Data_Table[[#This Row],[Shipping Date]]-Data_Table[[#This Row],[Order Date]]</f>
        <v>1</v>
      </c>
      <c r="S1631" s="10">
        <v>54.52</v>
      </c>
      <c r="T1631" s="10">
        <v>100.97</v>
      </c>
      <c r="U1631" s="10">
        <v>46.45</v>
      </c>
      <c r="V1631">
        <v>13</v>
      </c>
      <c r="W1631" s="5">
        <v>708.76</v>
      </c>
      <c r="X1631" s="3">
        <v>0.06</v>
      </c>
      <c r="Y1631" s="5">
        <v>42.53</v>
      </c>
      <c r="Z1631" s="5">
        <v>666.23</v>
      </c>
      <c r="AA1631" s="5">
        <v>7.18</v>
      </c>
      <c r="AB1631" s="5">
        <v>673.41</v>
      </c>
    </row>
    <row r="1632" spans="1:28">
      <c r="A1632" t="s">
        <v>3422</v>
      </c>
      <c r="B1632" s="1">
        <v>44290</v>
      </c>
      <c r="C1632" s="6">
        <f t="shared" si="75"/>
        <v>2021</v>
      </c>
      <c r="D1632" s="9" t="str">
        <f t="shared" si="76"/>
        <v>Q2</v>
      </c>
      <c r="E1632" s="7">
        <f t="shared" si="77"/>
        <v>4</v>
      </c>
      <c r="F1632" t="s">
        <v>3423</v>
      </c>
      <c r="G1632" t="s">
        <v>957</v>
      </c>
      <c r="H1632" t="s">
        <v>39</v>
      </c>
      <c r="I1632" t="s">
        <v>39</v>
      </c>
      <c r="J1632" t="s">
        <v>107</v>
      </c>
      <c r="K1632" t="s">
        <v>167</v>
      </c>
      <c r="L1632" t="s">
        <v>31</v>
      </c>
      <c r="M1632" t="s">
        <v>233</v>
      </c>
      <c r="N1632" t="s">
        <v>50</v>
      </c>
      <c r="O1632" t="s">
        <v>34</v>
      </c>
      <c r="P1632" t="s">
        <v>178</v>
      </c>
      <c r="Q1632" s="1">
        <v>44340</v>
      </c>
      <c r="R1632" s="6">
        <f>Data_Table[[#This Row],[Shipping Date]]-Data_Table[[#This Row],[Order Date]]</f>
        <v>50</v>
      </c>
      <c r="S1632" s="10">
        <v>75</v>
      </c>
      <c r="T1632" s="10">
        <v>120.97</v>
      </c>
      <c r="U1632" s="10">
        <v>45.97</v>
      </c>
      <c r="V1632">
        <v>38</v>
      </c>
      <c r="W1632" s="5">
        <v>2850</v>
      </c>
      <c r="X1632" s="3">
        <v>0.09</v>
      </c>
      <c r="Y1632" s="5">
        <v>256.5</v>
      </c>
      <c r="Z1632" s="5">
        <v>2593.5</v>
      </c>
      <c r="AA1632" s="5">
        <v>26.3</v>
      </c>
      <c r="AB1632" s="5">
        <v>2619.8000000000002</v>
      </c>
    </row>
    <row r="1633" spans="1:28">
      <c r="A1633" t="s">
        <v>3424</v>
      </c>
      <c r="B1633" s="1">
        <v>44290</v>
      </c>
      <c r="C1633" s="6">
        <f t="shared" si="75"/>
        <v>2021</v>
      </c>
      <c r="D1633" s="9" t="str">
        <f t="shared" si="76"/>
        <v>Q2</v>
      </c>
      <c r="E1633" s="7">
        <f t="shared" si="77"/>
        <v>4</v>
      </c>
      <c r="F1633" t="s">
        <v>3425</v>
      </c>
      <c r="G1633" t="s">
        <v>960</v>
      </c>
      <c r="H1633" t="s">
        <v>39</v>
      </c>
      <c r="I1633" t="s">
        <v>39</v>
      </c>
      <c r="J1633" t="s">
        <v>46</v>
      </c>
      <c r="K1633" t="s">
        <v>62</v>
      </c>
      <c r="L1633" t="s">
        <v>176</v>
      </c>
      <c r="M1633" t="s">
        <v>237</v>
      </c>
      <c r="N1633" t="s">
        <v>57</v>
      </c>
      <c r="O1633" t="s">
        <v>34</v>
      </c>
      <c r="P1633" t="s">
        <v>35</v>
      </c>
      <c r="Q1633" s="1">
        <v>44306</v>
      </c>
      <c r="R1633" s="6">
        <f>Data_Table[[#This Row],[Shipping Date]]-Data_Table[[#This Row],[Order Date]]</f>
        <v>16</v>
      </c>
      <c r="S1633" s="10">
        <v>2.59</v>
      </c>
      <c r="T1633" s="10">
        <v>3.98</v>
      </c>
      <c r="U1633" s="10">
        <v>1.39</v>
      </c>
      <c r="V1633">
        <v>2</v>
      </c>
      <c r="W1633" s="5">
        <v>5.18</v>
      </c>
      <c r="X1633" s="3">
        <v>0.04</v>
      </c>
      <c r="Y1633" s="5">
        <v>0.21</v>
      </c>
      <c r="Z1633" s="5">
        <v>4.97</v>
      </c>
      <c r="AA1633" s="5">
        <v>2.97</v>
      </c>
      <c r="AB1633" s="5">
        <v>7.94</v>
      </c>
    </row>
    <row r="1634" spans="1:28">
      <c r="A1634" t="s">
        <v>3426</v>
      </c>
      <c r="B1634" s="1">
        <v>44294</v>
      </c>
      <c r="C1634" s="6">
        <f t="shared" si="75"/>
        <v>2021</v>
      </c>
      <c r="D1634" s="9" t="str">
        <f t="shared" si="76"/>
        <v>Q2</v>
      </c>
      <c r="E1634" s="7">
        <f t="shared" si="77"/>
        <v>4</v>
      </c>
      <c r="F1634" t="s">
        <v>1799</v>
      </c>
      <c r="G1634" t="s">
        <v>963</v>
      </c>
      <c r="H1634" t="s">
        <v>45</v>
      </c>
      <c r="I1634" t="s">
        <v>45</v>
      </c>
      <c r="J1634" t="s">
        <v>107</v>
      </c>
      <c r="K1634" t="s">
        <v>70</v>
      </c>
      <c r="L1634" t="s">
        <v>73</v>
      </c>
      <c r="M1634" t="s">
        <v>241</v>
      </c>
      <c r="N1634" t="s">
        <v>33</v>
      </c>
      <c r="O1634" t="s">
        <v>34</v>
      </c>
      <c r="P1634" t="s">
        <v>35</v>
      </c>
      <c r="Q1634" s="1">
        <v>44354</v>
      </c>
      <c r="R1634" s="6">
        <f>Data_Table[[#This Row],[Shipping Date]]-Data_Table[[#This Row],[Order Date]]</f>
        <v>60</v>
      </c>
      <c r="S1634" s="10">
        <v>3.37</v>
      </c>
      <c r="T1634" s="10">
        <v>5.53</v>
      </c>
      <c r="U1634" s="10">
        <v>2.16</v>
      </c>
      <c r="V1634">
        <v>9</v>
      </c>
      <c r="W1634" s="5">
        <v>30.33</v>
      </c>
      <c r="X1634" s="3">
        <v>0.09</v>
      </c>
      <c r="Y1634" s="5">
        <v>2.73</v>
      </c>
      <c r="Z1634" s="5">
        <v>27.6</v>
      </c>
      <c r="AA1634" s="5">
        <v>6.98</v>
      </c>
      <c r="AB1634" s="5">
        <v>34.58</v>
      </c>
    </row>
    <row r="1635" spans="1:28">
      <c r="A1635" t="s">
        <v>3427</v>
      </c>
      <c r="B1635" s="1">
        <v>44294</v>
      </c>
      <c r="C1635" s="6">
        <f t="shared" si="75"/>
        <v>2021</v>
      </c>
      <c r="D1635" s="9" t="str">
        <f t="shared" si="76"/>
        <v>Q2</v>
      </c>
      <c r="E1635" s="7">
        <f t="shared" si="77"/>
        <v>4</v>
      </c>
      <c r="F1635" t="s">
        <v>3428</v>
      </c>
      <c r="G1635" t="s">
        <v>966</v>
      </c>
      <c r="H1635" t="s">
        <v>27</v>
      </c>
      <c r="I1635" t="s">
        <v>28</v>
      </c>
      <c r="J1635" t="s">
        <v>46</v>
      </c>
      <c r="K1635" t="s">
        <v>47</v>
      </c>
      <c r="L1635" t="s">
        <v>31</v>
      </c>
      <c r="M1635" t="s">
        <v>245</v>
      </c>
      <c r="N1635" t="s">
        <v>57</v>
      </c>
      <c r="O1635" t="s">
        <v>34</v>
      </c>
      <c r="P1635" t="s">
        <v>35</v>
      </c>
      <c r="Q1635" s="1">
        <v>44339</v>
      </c>
      <c r="R1635" s="6">
        <f>Data_Table[[#This Row],[Shipping Date]]-Data_Table[[#This Row],[Order Date]]</f>
        <v>45</v>
      </c>
      <c r="S1635" s="10">
        <v>3.48</v>
      </c>
      <c r="T1635" s="10">
        <v>5.43</v>
      </c>
      <c r="U1635" s="10">
        <v>1.95</v>
      </c>
      <c r="V1635">
        <v>13</v>
      </c>
      <c r="W1635" s="5">
        <v>45.24</v>
      </c>
      <c r="X1635" s="3">
        <v>0.02</v>
      </c>
      <c r="Y1635" s="5">
        <v>0.9</v>
      </c>
      <c r="Z1635" s="5">
        <v>44.34</v>
      </c>
      <c r="AA1635" s="5">
        <v>0.95</v>
      </c>
      <c r="AB1635" s="5">
        <v>45.29</v>
      </c>
    </row>
    <row r="1636" spans="1:28">
      <c r="A1636" t="s">
        <v>3429</v>
      </c>
      <c r="B1636" s="1">
        <v>44296</v>
      </c>
      <c r="C1636" s="6">
        <f t="shared" si="75"/>
        <v>2021</v>
      </c>
      <c r="D1636" s="9" t="str">
        <f t="shared" si="76"/>
        <v>Q2</v>
      </c>
      <c r="E1636" s="7">
        <f t="shared" si="77"/>
        <v>4</v>
      </c>
      <c r="F1636" t="s">
        <v>3430</v>
      </c>
      <c r="G1636" t="s">
        <v>969</v>
      </c>
      <c r="H1636" t="s">
        <v>27</v>
      </c>
      <c r="I1636" t="s">
        <v>28</v>
      </c>
      <c r="J1636" t="s">
        <v>72</v>
      </c>
      <c r="K1636" t="s">
        <v>66</v>
      </c>
      <c r="L1636" t="s">
        <v>176</v>
      </c>
      <c r="M1636" t="s">
        <v>249</v>
      </c>
      <c r="N1636" t="s">
        <v>33</v>
      </c>
      <c r="O1636" t="s">
        <v>41</v>
      </c>
      <c r="P1636" t="s">
        <v>35</v>
      </c>
      <c r="Q1636" s="1">
        <v>44347</v>
      </c>
      <c r="R1636" s="6">
        <f>Data_Table[[#This Row],[Shipping Date]]-Data_Table[[#This Row],[Order Date]]</f>
        <v>51</v>
      </c>
      <c r="S1636" s="10">
        <v>3.53</v>
      </c>
      <c r="T1636" s="10">
        <v>8.6199999999999992</v>
      </c>
      <c r="U1636" s="10">
        <v>5.09</v>
      </c>
      <c r="V1636">
        <v>50</v>
      </c>
      <c r="W1636" s="5">
        <v>176.5</v>
      </c>
      <c r="X1636" s="3">
        <v>7.0000000000000007E-2</v>
      </c>
      <c r="Y1636" s="5">
        <v>12.36</v>
      </c>
      <c r="Z1636" s="5">
        <v>164.15</v>
      </c>
      <c r="AA1636" s="5">
        <v>4.5</v>
      </c>
      <c r="AB1636" s="5">
        <v>168.65</v>
      </c>
    </row>
    <row r="1637" spans="1:28">
      <c r="A1637" t="s">
        <v>3431</v>
      </c>
      <c r="B1637" s="1">
        <v>44296</v>
      </c>
      <c r="C1637" s="6">
        <f t="shared" si="75"/>
        <v>2021</v>
      </c>
      <c r="D1637" s="9" t="str">
        <f t="shared" si="76"/>
        <v>Q2</v>
      </c>
      <c r="E1637" s="7">
        <f t="shared" si="77"/>
        <v>4</v>
      </c>
      <c r="F1637" t="s">
        <v>128</v>
      </c>
      <c r="G1637" t="s">
        <v>972</v>
      </c>
      <c r="H1637" t="s">
        <v>39</v>
      </c>
      <c r="I1637" t="s">
        <v>39</v>
      </c>
      <c r="J1637" t="s">
        <v>46</v>
      </c>
      <c r="K1637" t="s">
        <v>125</v>
      </c>
      <c r="L1637" t="s">
        <v>73</v>
      </c>
      <c r="M1637" t="s">
        <v>253</v>
      </c>
      <c r="N1637" t="s">
        <v>50</v>
      </c>
      <c r="O1637" t="s">
        <v>51</v>
      </c>
      <c r="P1637" t="s">
        <v>35</v>
      </c>
      <c r="Q1637" s="1">
        <v>44324</v>
      </c>
      <c r="R1637" s="6">
        <f>Data_Table[[#This Row],[Shipping Date]]-Data_Table[[#This Row],[Order Date]]</f>
        <v>28</v>
      </c>
      <c r="S1637" s="10">
        <v>6.39</v>
      </c>
      <c r="T1637" s="10">
        <v>19.98</v>
      </c>
      <c r="U1637" s="10">
        <v>13.59</v>
      </c>
      <c r="V1637">
        <v>35</v>
      </c>
      <c r="W1637" s="5">
        <v>223.65</v>
      </c>
      <c r="X1637" s="3">
        <v>0.1</v>
      </c>
      <c r="Y1637" s="5">
        <v>22.37</v>
      </c>
      <c r="Z1637" s="5">
        <v>201.29</v>
      </c>
      <c r="AA1637" s="5">
        <v>4</v>
      </c>
      <c r="AB1637" s="5">
        <v>205.29</v>
      </c>
    </row>
    <row r="1638" spans="1:28">
      <c r="A1638" t="s">
        <v>3432</v>
      </c>
      <c r="B1638" s="1">
        <v>44296</v>
      </c>
      <c r="C1638" s="6">
        <f t="shared" si="75"/>
        <v>2021</v>
      </c>
      <c r="D1638" s="9" t="str">
        <f t="shared" si="76"/>
        <v>Q2</v>
      </c>
      <c r="E1638" s="7">
        <f t="shared" si="77"/>
        <v>4</v>
      </c>
      <c r="F1638" t="s">
        <v>1493</v>
      </c>
      <c r="G1638" t="s">
        <v>975</v>
      </c>
      <c r="H1638" t="s">
        <v>45</v>
      </c>
      <c r="I1638" t="s">
        <v>45</v>
      </c>
      <c r="J1638" t="s">
        <v>29</v>
      </c>
      <c r="K1638" t="s">
        <v>116</v>
      </c>
      <c r="L1638" t="s">
        <v>73</v>
      </c>
      <c r="M1638" t="s">
        <v>257</v>
      </c>
      <c r="N1638" t="s">
        <v>57</v>
      </c>
      <c r="O1638" t="s">
        <v>58</v>
      </c>
      <c r="P1638" t="s">
        <v>35</v>
      </c>
      <c r="Q1638" s="1">
        <v>44312</v>
      </c>
      <c r="R1638" s="6">
        <f>Data_Table[[#This Row],[Shipping Date]]-Data_Table[[#This Row],[Order Date]]</f>
        <v>16</v>
      </c>
      <c r="S1638" s="10">
        <v>1.53</v>
      </c>
      <c r="T1638" s="10">
        <v>2.78</v>
      </c>
      <c r="U1638" s="10">
        <v>1.25</v>
      </c>
      <c r="V1638">
        <v>19</v>
      </c>
      <c r="W1638" s="5">
        <v>29.07</v>
      </c>
      <c r="X1638" s="3">
        <v>0.06</v>
      </c>
      <c r="Y1638" s="5">
        <v>1.74</v>
      </c>
      <c r="Z1638" s="5">
        <v>27.33</v>
      </c>
      <c r="AA1638" s="5">
        <v>1.34</v>
      </c>
      <c r="AB1638" s="5">
        <v>28.67</v>
      </c>
    </row>
    <row r="1639" spans="1:28">
      <c r="A1639" t="s">
        <v>3433</v>
      </c>
      <c r="B1639" s="1">
        <v>44297</v>
      </c>
      <c r="C1639" s="6">
        <f t="shared" si="75"/>
        <v>2021</v>
      </c>
      <c r="D1639" s="9" t="str">
        <f t="shared" si="76"/>
        <v>Q2</v>
      </c>
      <c r="E1639" s="7">
        <f t="shared" si="77"/>
        <v>4</v>
      </c>
      <c r="F1639" t="s">
        <v>3434</v>
      </c>
      <c r="G1639" t="s">
        <v>978</v>
      </c>
      <c r="H1639" t="s">
        <v>27</v>
      </c>
      <c r="I1639" t="s">
        <v>28</v>
      </c>
      <c r="J1639" t="s">
        <v>46</v>
      </c>
      <c r="K1639" t="s">
        <v>66</v>
      </c>
      <c r="L1639" t="s">
        <v>31</v>
      </c>
      <c r="M1639" t="s">
        <v>261</v>
      </c>
      <c r="N1639" t="s">
        <v>33</v>
      </c>
      <c r="O1639" t="s">
        <v>51</v>
      </c>
      <c r="P1639" t="s">
        <v>35</v>
      </c>
      <c r="Q1639" s="1">
        <v>44332</v>
      </c>
      <c r="R1639" s="6">
        <f>Data_Table[[#This Row],[Shipping Date]]-Data_Table[[#This Row],[Order Date]]</f>
        <v>35</v>
      </c>
      <c r="S1639" s="10">
        <v>10.07</v>
      </c>
      <c r="T1639" s="10">
        <v>15.98</v>
      </c>
      <c r="U1639" s="10">
        <v>5.91</v>
      </c>
      <c r="V1639">
        <v>40</v>
      </c>
      <c r="W1639" s="5">
        <v>402.8</v>
      </c>
      <c r="X1639" s="3">
        <v>0.01</v>
      </c>
      <c r="Y1639" s="5">
        <v>4.03</v>
      </c>
      <c r="Z1639" s="5">
        <v>398.77</v>
      </c>
      <c r="AA1639" s="5">
        <v>4</v>
      </c>
      <c r="AB1639" s="5">
        <v>402.77</v>
      </c>
    </row>
    <row r="1640" spans="1:28">
      <c r="A1640" t="s">
        <v>3435</v>
      </c>
      <c r="B1640" s="1">
        <v>44299</v>
      </c>
      <c r="C1640" s="6">
        <f t="shared" si="75"/>
        <v>2021</v>
      </c>
      <c r="D1640" s="9" t="str">
        <f t="shared" si="76"/>
        <v>Q2</v>
      </c>
      <c r="E1640" s="7">
        <f t="shared" si="77"/>
        <v>4</v>
      </c>
      <c r="F1640" t="s">
        <v>2879</v>
      </c>
      <c r="G1640" t="s">
        <v>981</v>
      </c>
      <c r="H1640" t="s">
        <v>27</v>
      </c>
      <c r="I1640" t="s">
        <v>28</v>
      </c>
      <c r="J1640" t="s">
        <v>29</v>
      </c>
      <c r="K1640" t="s">
        <v>150</v>
      </c>
      <c r="L1640" t="s">
        <v>176</v>
      </c>
      <c r="M1640" t="s">
        <v>265</v>
      </c>
      <c r="N1640" t="s">
        <v>57</v>
      </c>
      <c r="O1640" t="s">
        <v>34</v>
      </c>
      <c r="P1640" t="s">
        <v>35</v>
      </c>
      <c r="Q1640" s="1">
        <v>44317</v>
      </c>
      <c r="R1640" s="6">
        <f>Data_Table[[#This Row],[Shipping Date]]-Data_Table[[#This Row],[Order Date]]</f>
        <v>18</v>
      </c>
      <c r="S1640" s="10">
        <v>2.16</v>
      </c>
      <c r="T1640" s="10">
        <v>3.85</v>
      </c>
      <c r="U1640" s="10">
        <v>1.69</v>
      </c>
      <c r="V1640">
        <v>42</v>
      </c>
      <c r="W1640" s="5">
        <v>90.72</v>
      </c>
      <c r="X1640" s="3">
        <v>0.01</v>
      </c>
      <c r="Y1640" s="5">
        <v>0.91</v>
      </c>
      <c r="Z1640" s="5">
        <v>89.81</v>
      </c>
      <c r="AA1640" s="5">
        <v>0.7</v>
      </c>
      <c r="AB1640" s="5">
        <v>90.51</v>
      </c>
    </row>
    <row r="1641" spans="1:28">
      <c r="A1641" t="s">
        <v>3436</v>
      </c>
      <c r="B1641" s="1">
        <v>44304</v>
      </c>
      <c r="C1641" s="6">
        <f t="shared" si="75"/>
        <v>2021</v>
      </c>
      <c r="D1641" s="9" t="str">
        <f t="shared" si="76"/>
        <v>Q2</v>
      </c>
      <c r="E1641" s="7">
        <f t="shared" si="77"/>
        <v>4</v>
      </c>
      <c r="F1641" t="s">
        <v>3437</v>
      </c>
      <c r="G1641" t="s">
        <v>984</v>
      </c>
      <c r="H1641" t="s">
        <v>39</v>
      </c>
      <c r="I1641" t="s">
        <v>39</v>
      </c>
      <c r="J1641" t="s">
        <v>29</v>
      </c>
      <c r="K1641" t="s">
        <v>90</v>
      </c>
      <c r="L1641" t="s">
        <v>31</v>
      </c>
      <c r="M1641" t="s">
        <v>269</v>
      </c>
      <c r="N1641" t="s">
        <v>33</v>
      </c>
      <c r="O1641" t="s">
        <v>41</v>
      </c>
      <c r="P1641" t="s">
        <v>35</v>
      </c>
      <c r="Q1641" s="1">
        <v>44354</v>
      </c>
      <c r="R1641" s="6">
        <f>Data_Table[[#This Row],[Shipping Date]]-Data_Table[[#This Row],[Order Date]]</f>
        <v>50</v>
      </c>
      <c r="S1641" s="10">
        <v>3.37</v>
      </c>
      <c r="T1641" s="10">
        <v>5.53</v>
      </c>
      <c r="U1641" s="10">
        <v>2.16</v>
      </c>
      <c r="V1641">
        <v>30</v>
      </c>
      <c r="W1641" s="5">
        <v>101.1</v>
      </c>
      <c r="X1641" s="3">
        <v>0.01</v>
      </c>
      <c r="Y1641" s="5">
        <v>1.01</v>
      </c>
      <c r="Z1641" s="5">
        <v>100.09</v>
      </c>
      <c r="AA1641" s="5">
        <v>6.98</v>
      </c>
      <c r="AB1641" s="5">
        <v>107.07</v>
      </c>
    </row>
    <row r="1642" spans="1:28">
      <c r="A1642" t="s">
        <v>3438</v>
      </c>
      <c r="B1642" s="1">
        <v>44304</v>
      </c>
      <c r="C1642" s="6">
        <f t="shared" si="75"/>
        <v>2021</v>
      </c>
      <c r="D1642" s="9" t="str">
        <f t="shared" si="76"/>
        <v>Q2</v>
      </c>
      <c r="E1642" s="7">
        <f t="shared" si="77"/>
        <v>4</v>
      </c>
      <c r="F1642" t="s">
        <v>97</v>
      </c>
      <c r="G1642" t="s">
        <v>987</v>
      </c>
      <c r="H1642" t="s">
        <v>45</v>
      </c>
      <c r="I1642" t="s">
        <v>45</v>
      </c>
      <c r="J1642" t="s">
        <v>29</v>
      </c>
      <c r="K1642" t="s">
        <v>62</v>
      </c>
      <c r="L1642" t="s">
        <v>31</v>
      </c>
      <c r="M1642" t="s">
        <v>273</v>
      </c>
      <c r="N1642" t="s">
        <v>50</v>
      </c>
      <c r="O1642" t="s">
        <v>51</v>
      </c>
      <c r="P1642" t="s">
        <v>35</v>
      </c>
      <c r="Q1642" s="1">
        <v>44357</v>
      </c>
      <c r="R1642" s="6">
        <f>Data_Table[[#This Row],[Shipping Date]]-Data_Table[[#This Row],[Order Date]]</f>
        <v>53</v>
      </c>
      <c r="S1642" s="10">
        <v>3.37</v>
      </c>
      <c r="T1642" s="10">
        <v>5.53</v>
      </c>
      <c r="U1642" s="10">
        <v>2.16</v>
      </c>
      <c r="V1642">
        <v>27</v>
      </c>
      <c r="W1642" s="5">
        <v>90.99</v>
      </c>
      <c r="X1642" s="3">
        <v>0.04</v>
      </c>
      <c r="Y1642" s="5">
        <v>3.64</v>
      </c>
      <c r="Z1642" s="5">
        <v>87.35</v>
      </c>
      <c r="AA1642" s="5">
        <v>6.98</v>
      </c>
      <c r="AB1642" s="5">
        <v>94.33</v>
      </c>
    </row>
    <row r="1643" spans="1:28">
      <c r="A1643" t="s">
        <v>3439</v>
      </c>
      <c r="B1643" s="1">
        <v>44304</v>
      </c>
      <c r="C1643" s="6">
        <f t="shared" si="75"/>
        <v>2021</v>
      </c>
      <c r="D1643" s="9" t="str">
        <f t="shared" si="76"/>
        <v>Q2</v>
      </c>
      <c r="E1643" s="7">
        <f t="shared" si="77"/>
        <v>4</v>
      </c>
      <c r="F1643" t="s">
        <v>3440</v>
      </c>
      <c r="G1643" t="s">
        <v>990</v>
      </c>
      <c r="H1643" t="s">
        <v>27</v>
      </c>
      <c r="I1643" t="s">
        <v>28</v>
      </c>
      <c r="J1643" t="s">
        <v>46</v>
      </c>
      <c r="K1643" t="s">
        <v>116</v>
      </c>
      <c r="L1643" t="s">
        <v>31</v>
      </c>
      <c r="M1643" t="s">
        <v>277</v>
      </c>
      <c r="N1643" t="s">
        <v>57</v>
      </c>
      <c r="O1643" t="s">
        <v>58</v>
      </c>
      <c r="P1643" t="s">
        <v>35</v>
      </c>
      <c r="Q1643" s="1">
        <v>44344</v>
      </c>
      <c r="R1643" s="6">
        <f>Data_Table[[#This Row],[Shipping Date]]-Data_Table[[#This Row],[Order Date]]</f>
        <v>40</v>
      </c>
      <c r="S1643" s="10">
        <v>3.5</v>
      </c>
      <c r="T1643" s="10">
        <v>5.74</v>
      </c>
      <c r="U1643" s="10">
        <v>2.2400000000000002</v>
      </c>
      <c r="V1643">
        <v>23</v>
      </c>
      <c r="W1643" s="5">
        <v>80.5</v>
      </c>
      <c r="X1643" s="3">
        <v>0.06</v>
      </c>
      <c r="Y1643" s="5">
        <v>4.83</v>
      </c>
      <c r="Z1643" s="5">
        <v>75.67</v>
      </c>
      <c r="AA1643" s="5">
        <v>5.01</v>
      </c>
      <c r="AB1643" s="5">
        <v>80.680000000000007</v>
      </c>
    </row>
    <row r="1644" spans="1:28">
      <c r="A1644" t="s">
        <v>3441</v>
      </c>
      <c r="B1644" s="1">
        <v>44305</v>
      </c>
      <c r="C1644" s="6">
        <f t="shared" si="75"/>
        <v>2021</v>
      </c>
      <c r="D1644" s="9" t="str">
        <f t="shared" si="76"/>
        <v>Q2</v>
      </c>
      <c r="E1644" s="7">
        <f t="shared" si="77"/>
        <v>4</v>
      </c>
      <c r="F1644" t="s">
        <v>3442</v>
      </c>
      <c r="G1644" t="s">
        <v>993</v>
      </c>
      <c r="H1644" t="s">
        <v>39</v>
      </c>
      <c r="I1644" t="s">
        <v>39</v>
      </c>
      <c r="J1644" t="s">
        <v>29</v>
      </c>
      <c r="K1644" t="s">
        <v>30</v>
      </c>
      <c r="L1644" t="s">
        <v>31</v>
      </c>
      <c r="M1644" t="s">
        <v>281</v>
      </c>
      <c r="N1644" t="s">
        <v>33</v>
      </c>
      <c r="O1644" t="s">
        <v>34</v>
      </c>
      <c r="P1644" t="s">
        <v>52</v>
      </c>
      <c r="Q1644" s="1">
        <v>44357</v>
      </c>
      <c r="R1644" s="6">
        <f>Data_Table[[#This Row],[Shipping Date]]-Data_Table[[#This Row],[Order Date]]</f>
        <v>52</v>
      </c>
      <c r="S1644" s="10">
        <v>6.39</v>
      </c>
      <c r="T1644" s="10">
        <v>19.98</v>
      </c>
      <c r="U1644" s="10">
        <v>13.59</v>
      </c>
      <c r="V1644">
        <v>6</v>
      </c>
      <c r="W1644" s="5">
        <v>38.340000000000003</v>
      </c>
      <c r="X1644" s="3">
        <v>0.08</v>
      </c>
      <c r="Y1644" s="5">
        <v>3.07</v>
      </c>
      <c r="Z1644" s="5">
        <v>35.270000000000003</v>
      </c>
      <c r="AA1644" s="5">
        <v>4</v>
      </c>
      <c r="AB1644" s="5">
        <v>39.270000000000003</v>
      </c>
    </row>
    <row r="1645" spans="1:28">
      <c r="A1645" t="s">
        <v>3443</v>
      </c>
      <c r="B1645" s="1">
        <v>44306</v>
      </c>
      <c r="C1645" s="6">
        <f t="shared" si="75"/>
        <v>2021</v>
      </c>
      <c r="D1645" s="9" t="str">
        <f t="shared" si="76"/>
        <v>Q2</v>
      </c>
      <c r="E1645" s="7">
        <f t="shared" si="77"/>
        <v>4</v>
      </c>
      <c r="F1645" t="s">
        <v>3444</v>
      </c>
      <c r="G1645" t="s">
        <v>996</v>
      </c>
      <c r="H1645" t="s">
        <v>45</v>
      </c>
      <c r="I1645" t="s">
        <v>45</v>
      </c>
      <c r="J1645" t="s">
        <v>29</v>
      </c>
      <c r="K1645" t="s">
        <v>66</v>
      </c>
      <c r="L1645" t="s">
        <v>176</v>
      </c>
      <c r="M1645" t="s">
        <v>285</v>
      </c>
      <c r="N1645" t="s">
        <v>33</v>
      </c>
      <c r="O1645" t="s">
        <v>41</v>
      </c>
      <c r="P1645" t="s">
        <v>52</v>
      </c>
      <c r="Q1645" s="1">
        <v>44326</v>
      </c>
      <c r="R1645" s="6">
        <f>Data_Table[[#This Row],[Shipping Date]]-Data_Table[[#This Row],[Order Date]]</f>
        <v>20</v>
      </c>
      <c r="S1645" s="10">
        <v>2.98</v>
      </c>
      <c r="T1645" s="10">
        <v>5.84</v>
      </c>
      <c r="U1645" s="10">
        <v>2.86</v>
      </c>
      <c r="V1645">
        <v>12</v>
      </c>
      <c r="W1645" s="5">
        <v>35.76</v>
      </c>
      <c r="X1645" s="3">
        <v>0.02</v>
      </c>
      <c r="Y1645" s="5">
        <v>0.72</v>
      </c>
      <c r="Z1645" s="5">
        <v>35.04</v>
      </c>
      <c r="AA1645" s="5">
        <v>0.83</v>
      </c>
      <c r="AB1645" s="5">
        <v>35.869999999999997</v>
      </c>
    </row>
    <row r="1646" spans="1:28">
      <c r="A1646" t="s">
        <v>3445</v>
      </c>
      <c r="B1646" s="1">
        <v>44309</v>
      </c>
      <c r="C1646" s="6">
        <f t="shared" si="75"/>
        <v>2021</v>
      </c>
      <c r="D1646" s="9" t="str">
        <f t="shared" si="76"/>
        <v>Q2</v>
      </c>
      <c r="E1646" s="7">
        <f t="shared" si="77"/>
        <v>4</v>
      </c>
      <c r="F1646" t="s">
        <v>3446</v>
      </c>
      <c r="G1646" t="s">
        <v>999</v>
      </c>
      <c r="H1646" t="s">
        <v>27</v>
      </c>
      <c r="I1646" t="s">
        <v>28</v>
      </c>
      <c r="J1646" t="s">
        <v>46</v>
      </c>
      <c r="K1646" t="s">
        <v>150</v>
      </c>
      <c r="L1646" t="s">
        <v>176</v>
      </c>
      <c r="M1646" t="s">
        <v>289</v>
      </c>
      <c r="N1646" t="s">
        <v>50</v>
      </c>
      <c r="O1646" t="s">
        <v>51</v>
      </c>
      <c r="P1646" t="s">
        <v>35</v>
      </c>
      <c r="Q1646" s="1">
        <v>44332</v>
      </c>
      <c r="R1646" s="6">
        <f>Data_Table[[#This Row],[Shipping Date]]-Data_Table[[#This Row],[Order Date]]</f>
        <v>23</v>
      </c>
      <c r="S1646" s="10">
        <v>377.99</v>
      </c>
      <c r="T1646" s="10">
        <v>599.99</v>
      </c>
      <c r="U1646" s="10">
        <v>222</v>
      </c>
      <c r="V1646">
        <v>50</v>
      </c>
      <c r="W1646" s="5">
        <v>18899.5</v>
      </c>
      <c r="X1646" s="3">
        <v>0.09</v>
      </c>
      <c r="Y1646" s="5">
        <v>1700.96</v>
      </c>
      <c r="Z1646" s="5">
        <v>17198.55</v>
      </c>
      <c r="AA1646" s="5">
        <v>24.49</v>
      </c>
      <c r="AB1646" s="5">
        <v>17223.04</v>
      </c>
    </row>
    <row r="1647" spans="1:28">
      <c r="A1647" t="s">
        <v>3447</v>
      </c>
      <c r="B1647" s="1">
        <v>44310</v>
      </c>
      <c r="C1647" s="6">
        <f t="shared" si="75"/>
        <v>2021</v>
      </c>
      <c r="D1647" s="9" t="str">
        <f t="shared" si="76"/>
        <v>Q2</v>
      </c>
      <c r="E1647" s="7">
        <f t="shared" si="77"/>
        <v>4</v>
      </c>
      <c r="F1647" t="s">
        <v>3448</v>
      </c>
      <c r="G1647" t="s">
        <v>1002</v>
      </c>
      <c r="H1647" t="s">
        <v>39</v>
      </c>
      <c r="I1647" t="s">
        <v>39</v>
      </c>
      <c r="J1647" t="s">
        <v>29</v>
      </c>
      <c r="K1647" t="s">
        <v>30</v>
      </c>
      <c r="L1647" t="s">
        <v>48</v>
      </c>
      <c r="M1647" t="s">
        <v>293</v>
      </c>
      <c r="N1647" t="s">
        <v>33</v>
      </c>
      <c r="O1647" t="s">
        <v>58</v>
      </c>
      <c r="P1647" t="s">
        <v>35</v>
      </c>
      <c r="Q1647" s="1">
        <v>44317</v>
      </c>
      <c r="R1647" s="6">
        <f>Data_Table[[#This Row],[Shipping Date]]-Data_Table[[#This Row],[Order Date]]</f>
        <v>7</v>
      </c>
      <c r="S1647" s="10">
        <v>1.76</v>
      </c>
      <c r="T1647" s="10">
        <v>3.38</v>
      </c>
      <c r="U1647" s="10">
        <v>1.62</v>
      </c>
      <c r="V1647">
        <v>31</v>
      </c>
      <c r="W1647" s="5">
        <v>54.56</v>
      </c>
      <c r="X1647" s="3">
        <v>0.04</v>
      </c>
      <c r="Y1647" s="5">
        <v>2.1800000000000002</v>
      </c>
      <c r="Z1647" s="5">
        <v>52.38</v>
      </c>
      <c r="AA1647" s="5">
        <v>0.85</v>
      </c>
      <c r="AB1647" s="5">
        <v>53.23</v>
      </c>
    </row>
    <row r="1648" spans="1:28">
      <c r="A1648" t="s">
        <v>3449</v>
      </c>
      <c r="B1648" s="1">
        <v>44311</v>
      </c>
      <c r="C1648" s="6">
        <f t="shared" si="75"/>
        <v>2021</v>
      </c>
      <c r="D1648" s="9" t="str">
        <f t="shared" si="76"/>
        <v>Q2</v>
      </c>
      <c r="E1648" s="7">
        <f t="shared" si="77"/>
        <v>4</v>
      </c>
      <c r="F1648" t="s">
        <v>3450</v>
      </c>
      <c r="G1648" t="s">
        <v>1005</v>
      </c>
      <c r="H1648" t="s">
        <v>45</v>
      </c>
      <c r="I1648" t="s">
        <v>45</v>
      </c>
      <c r="J1648" t="s">
        <v>46</v>
      </c>
      <c r="K1648" t="s">
        <v>62</v>
      </c>
      <c r="L1648" t="s">
        <v>73</v>
      </c>
      <c r="M1648" t="s">
        <v>297</v>
      </c>
      <c r="N1648" t="s">
        <v>33</v>
      </c>
      <c r="O1648" t="s">
        <v>58</v>
      </c>
      <c r="P1648" t="s">
        <v>35</v>
      </c>
      <c r="Q1648" s="1">
        <v>44358</v>
      </c>
      <c r="R1648" s="6">
        <f>Data_Table[[#This Row],[Shipping Date]]-Data_Table[[#This Row],[Order Date]]</f>
        <v>47</v>
      </c>
      <c r="S1648" s="10">
        <v>216</v>
      </c>
      <c r="T1648" s="10">
        <v>449.99</v>
      </c>
      <c r="U1648" s="10">
        <v>233.99</v>
      </c>
      <c r="V1648">
        <v>2</v>
      </c>
      <c r="W1648" s="5">
        <v>432</v>
      </c>
      <c r="X1648" s="3">
        <v>0.08</v>
      </c>
      <c r="Y1648" s="5">
        <v>34.56</v>
      </c>
      <c r="Z1648" s="5">
        <v>397.44</v>
      </c>
      <c r="AA1648" s="5">
        <v>24.49</v>
      </c>
      <c r="AB1648" s="5">
        <v>421.93</v>
      </c>
    </row>
    <row r="1649" spans="1:28">
      <c r="A1649" t="s">
        <v>3451</v>
      </c>
      <c r="B1649" s="1">
        <v>44312</v>
      </c>
      <c r="C1649" s="6">
        <f t="shared" si="75"/>
        <v>2021</v>
      </c>
      <c r="D1649" s="9" t="str">
        <f t="shared" si="76"/>
        <v>Q2</v>
      </c>
      <c r="E1649" s="7">
        <f t="shared" si="77"/>
        <v>4</v>
      </c>
      <c r="F1649" t="s">
        <v>3452</v>
      </c>
      <c r="G1649" t="s">
        <v>1008</v>
      </c>
      <c r="H1649" t="s">
        <v>27</v>
      </c>
      <c r="I1649" t="s">
        <v>28</v>
      </c>
      <c r="J1649" t="s">
        <v>107</v>
      </c>
      <c r="K1649" t="s">
        <v>90</v>
      </c>
      <c r="L1649" t="s">
        <v>73</v>
      </c>
      <c r="M1649" t="s">
        <v>301</v>
      </c>
      <c r="N1649" t="s">
        <v>50</v>
      </c>
      <c r="O1649" t="s">
        <v>58</v>
      </c>
      <c r="P1649" t="s">
        <v>35</v>
      </c>
      <c r="Q1649" s="1">
        <v>44366</v>
      </c>
      <c r="R1649" s="6">
        <f>Data_Table[[#This Row],[Shipping Date]]-Data_Table[[#This Row],[Order Date]]</f>
        <v>54</v>
      </c>
      <c r="S1649" s="10">
        <v>13.88</v>
      </c>
      <c r="T1649" s="10">
        <v>22.38</v>
      </c>
      <c r="U1649" s="10">
        <v>8.5</v>
      </c>
      <c r="V1649">
        <v>6</v>
      </c>
      <c r="W1649" s="5">
        <v>83.28</v>
      </c>
      <c r="X1649" s="3">
        <v>0</v>
      </c>
      <c r="Y1649" s="5">
        <v>0</v>
      </c>
      <c r="Z1649" s="5">
        <v>83.28</v>
      </c>
      <c r="AA1649" s="5">
        <v>15.1</v>
      </c>
      <c r="AB1649" s="5">
        <v>98.38</v>
      </c>
    </row>
    <row r="1650" spans="1:28">
      <c r="A1650" t="s">
        <v>3453</v>
      </c>
      <c r="B1650" s="1">
        <v>44314</v>
      </c>
      <c r="C1650" s="6">
        <f t="shared" si="75"/>
        <v>2021</v>
      </c>
      <c r="D1650" s="9" t="str">
        <f t="shared" si="76"/>
        <v>Q2</v>
      </c>
      <c r="E1650" s="7">
        <f t="shared" si="77"/>
        <v>4</v>
      </c>
      <c r="F1650" t="s">
        <v>3454</v>
      </c>
      <c r="G1650" t="s">
        <v>1011</v>
      </c>
      <c r="H1650" t="s">
        <v>39</v>
      </c>
      <c r="I1650" t="s">
        <v>39</v>
      </c>
      <c r="J1650" t="s">
        <v>107</v>
      </c>
      <c r="K1650" t="s">
        <v>62</v>
      </c>
      <c r="L1650" t="s">
        <v>48</v>
      </c>
      <c r="M1650" t="s">
        <v>305</v>
      </c>
      <c r="N1650" t="s">
        <v>57</v>
      </c>
      <c r="O1650" t="s">
        <v>41</v>
      </c>
      <c r="P1650" t="s">
        <v>52</v>
      </c>
      <c r="Q1650" s="1">
        <v>44331</v>
      </c>
      <c r="R1650" s="6">
        <f>Data_Table[[#This Row],[Shipping Date]]-Data_Table[[#This Row],[Order Date]]</f>
        <v>17</v>
      </c>
      <c r="S1650" s="10">
        <v>3.65</v>
      </c>
      <c r="T1650" s="10">
        <v>5.98</v>
      </c>
      <c r="U1650" s="10">
        <v>2.33</v>
      </c>
      <c r="V1650">
        <v>50</v>
      </c>
      <c r="W1650" s="5">
        <v>182.5</v>
      </c>
      <c r="X1650" s="3">
        <v>0.09</v>
      </c>
      <c r="Y1650" s="5">
        <v>16.43</v>
      </c>
      <c r="Z1650" s="5">
        <v>166.08</v>
      </c>
      <c r="AA1650" s="5">
        <v>1.49</v>
      </c>
      <c r="AB1650" s="5">
        <v>167.57</v>
      </c>
    </row>
    <row r="1651" spans="1:28">
      <c r="A1651" t="s">
        <v>3455</v>
      </c>
      <c r="B1651" s="1">
        <v>44314</v>
      </c>
      <c r="C1651" s="6">
        <f t="shared" si="75"/>
        <v>2021</v>
      </c>
      <c r="D1651" s="9" t="str">
        <f t="shared" si="76"/>
        <v>Q2</v>
      </c>
      <c r="E1651" s="7">
        <f t="shared" si="77"/>
        <v>4</v>
      </c>
      <c r="F1651" t="s">
        <v>3456</v>
      </c>
      <c r="G1651" t="s">
        <v>1014</v>
      </c>
      <c r="H1651" t="s">
        <v>45</v>
      </c>
      <c r="I1651" t="s">
        <v>45</v>
      </c>
      <c r="J1651" t="s">
        <v>29</v>
      </c>
      <c r="K1651" t="s">
        <v>62</v>
      </c>
      <c r="L1651" t="s">
        <v>31</v>
      </c>
      <c r="M1651" t="s">
        <v>309</v>
      </c>
      <c r="N1651" t="s">
        <v>50</v>
      </c>
      <c r="O1651" t="s">
        <v>34</v>
      </c>
      <c r="P1651" t="s">
        <v>178</v>
      </c>
      <c r="Q1651" s="1">
        <v>44373</v>
      </c>
      <c r="R1651" s="6">
        <f>Data_Table[[#This Row],[Shipping Date]]-Data_Table[[#This Row],[Order Date]]</f>
        <v>59</v>
      </c>
      <c r="S1651" s="10">
        <v>315.61</v>
      </c>
      <c r="T1651" s="10">
        <v>500.97</v>
      </c>
      <c r="U1651" s="10">
        <v>185.36</v>
      </c>
      <c r="V1651">
        <v>44</v>
      </c>
      <c r="W1651" s="5">
        <v>13886.84</v>
      </c>
      <c r="X1651" s="3">
        <v>0.09</v>
      </c>
      <c r="Y1651" s="5">
        <v>1249.82</v>
      </c>
      <c r="Z1651" s="5">
        <v>12637.02</v>
      </c>
      <c r="AA1651" s="5">
        <v>69.3</v>
      </c>
      <c r="AB1651" s="5">
        <v>12706.32</v>
      </c>
    </row>
    <row r="1652" spans="1:28">
      <c r="A1652" t="s">
        <v>3457</v>
      </c>
      <c r="B1652" s="1">
        <v>44315</v>
      </c>
      <c r="C1652" s="6">
        <f t="shared" si="75"/>
        <v>2021</v>
      </c>
      <c r="D1652" s="9" t="str">
        <f t="shared" si="76"/>
        <v>Q2</v>
      </c>
      <c r="E1652" s="7">
        <f t="shared" si="77"/>
        <v>4</v>
      </c>
      <c r="F1652" t="s">
        <v>3458</v>
      </c>
      <c r="G1652" t="s">
        <v>1017</v>
      </c>
      <c r="H1652" t="s">
        <v>27</v>
      </c>
      <c r="I1652" t="s">
        <v>28</v>
      </c>
      <c r="J1652" t="s">
        <v>29</v>
      </c>
      <c r="K1652" t="s">
        <v>30</v>
      </c>
      <c r="L1652" t="s">
        <v>48</v>
      </c>
      <c r="M1652" t="s">
        <v>313</v>
      </c>
      <c r="N1652" t="s">
        <v>57</v>
      </c>
      <c r="O1652" t="s">
        <v>41</v>
      </c>
      <c r="P1652" t="s">
        <v>35</v>
      </c>
      <c r="Q1652" s="1">
        <v>44344</v>
      </c>
      <c r="R1652" s="6">
        <f>Data_Table[[#This Row],[Shipping Date]]-Data_Table[[#This Row],[Order Date]]</f>
        <v>29</v>
      </c>
      <c r="S1652" s="10">
        <v>1.84</v>
      </c>
      <c r="T1652" s="10">
        <v>2.88</v>
      </c>
      <c r="U1652" s="10">
        <v>1.04</v>
      </c>
      <c r="V1652">
        <v>29</v>
      </c>
      <c r="W1652" s="5">
        <v>53.36</v>
      </c>
      <c r="X1652" s="3">
        <v>0.03</v>
      </c>
      <c r="Y1652" s="5">
        <v>1.6</v>
      </c>
      <c r="Z1652" s="5">
        <v>51.76</v>
      </c>
      <c r="AA1652" s="5">
        <v>0.99</v>
      </c>
      <c r="AB1652" s="5">
        <v>52.75</v>
      </c>
    </row>
    <row r="1653" spans="1:28">
      <c r="A1653" t="s">
        <v>3459</v>
      </c>
      <c r="B1653" s="1">
        <v>44316</v>
      </c>
      <c r="C1653" s="6">
        <f t="shared" si="75"/>
        <v>2021</v>
      </c>
      <c r="D1653" s="9" t="str">
        <f t="shared" si="76"/>
        <v>Q2</v>
      </c>
      <c r="E1653" s="7">
        <f t="shared" si="77"/>
        <v>4</v>
      </c>
      <c r="F1653" t="s">
        <v>3460</v>
      </c>
      <c r="G1653" t="s">
        <v>1020</v>
      </c>
      <c r="H1653" t="s">
        <v>39</v>
      </c>
      <c r="I1653" t="s">
        <v>39</v>
      </c>
      <c r="J1653" t="s">
        <v>72</v>
      </c>
      <c r="K1653" t="s">
        <v>90</v>
      </c>
      <c r="L1653" t="s">
        <v>176</v>
      </c>
      <c r="M1653" t="s">
        <v>317</v>
      </c>
      <c r="N1653" t="s">
        <v>33</v>
      </c>
      <c r="O1653" t="s">
        <v>58</v>
      </c>
      <c r="P1653" t="s">
        <v>35</v>
      </c>
      <c r="Q1653" s="1">
        <v>44375</v>
      </c>
      <c r="R1653" s="6">
        <f>Data_Table[[#This Row],[Shipping Date]]-Data_Table[[#This Row],[Order Date]]</f>
        <v>59</v>
      </c>
      <c r="S1653" s="10">
        <v>2.2599999999999998</v>
      </c>
      <c r="T1653" s="10">
        <v>3.58</v>
      </c>
      <c r="U1653" s="10">
        <v>1.32</v>
      </c>
      <c r="V1653">
        <v>7</v>
      </c>
      <c r="W1653" s="5">
        <v>15.82</v>
      </c>
      <c r="X1653" s="3">
        <v>0.09</v>
      </c>
      <c r="Y1653" s="5">
        <v>1.42</v>
      </c>
      <c r="Z1653" s="5">
        <v>14.4</v>
      </c>
      <c r="AA1653" s="5">
        <v>5.47</v>
      </c>
      <c r="AB1653" s="5">
        <v>19.87</v>
      </c>
    </row>
    <row r="1654" spans="1:28">
      <c r="A1654" t="s">
        <v>3461</v>
      </c>
      <c r="B1654" s="1">
        <v>44317</v>
      </c>
      <c r="C1654" s="6">
        <f t="shared" si="75"/>
        <v>2021</v>
      </c>
      <c r="D1654" s="9" t="str">
        <f t="shared" si="76"/>
        <v>Q2</v>
      </c>
      <c r="E1654" s="7">
        <f t="shared" si="77"/>
        <v>5</v>
      </c>
      <c r="F1654" t="s">
        <v>3462</v>
      </c>
      <c r="G1654" t="s">
        <v>1023</v>
      </c>
      <c r="H1654" t="s">
        <v>45</v>
      </c>
      <c r="I1654" t="s">
        <v>45</v>
      </c>
      <c r="J1654" t="s">
        <v>46</v>
      </c>
      <c r="K1654" t="s">
        <v>167</v>
      </c>
      <c r="L1654" t="s">
        <v>31</v>
      </c>
      <c r="M1654" t="s">
        <v>321</v>
      </c>
      <c r="N1654" t="s">
        <v>57</v>
      </c>
      <c r="O1654" t="s">
        <v>58</v>
      </c>
      <c r="P1654" t="s">
        <v>35</v>
      </c>
      <c r="Q1654" s="1">
        <v>44373</v>
      </c>
      <c r="R1654" s="6">
        <f>Data_Table[[#This Row],[Shipping Date]]-Data_Table[[#This Row],[Order Date]]</f>
        <v>56</v>
      </c>
      <c r="S1654" s="10">
        <v>4.03</v>
      </c>
      <c r="T1654" s="10">
        <v>9.3800000000000008</v>
      </c>
      <c r="U1654" s="10">
        <v>5.35</v>
      </c>
      <c r="V1654">
        <v>31</v>
      </c>
      <c r="W1654" s="5">
        <v>124.93</v>
      </c>
      <c r="X1654" s="3">
        <v>0.08</v>
      </c>
      <c r="Y1654" s="5">
        <v>9.99</v>
      </c>
      <c r="Z1654" s="5">
        <v>114.94</v>
      </c>
      <c r="AA1654" s="5">
        <v>7.28</v>
      </c>
      <c r="AB1654" s="5">
        <v>122.22</v>
      </c>
    </row>
    <row r="1655" spans="1:28">
      <c r="A1655" t="s">
        <v>3463</v>
      </c>
      <c r="B1655" s="1">
        <v>44318</v>
      </c>
      <c r="C1655" s="6">
        <f t="shared" si="75"/>
        <v>2021</v>
      </c>
      <c r="D1655" s="9" t="str">
        <f t="shared" si="76"/>
        <v>Q2</v>
      </c>
      <c r="E1655" s="7">
        <f t="shared" si="77"/>
        <v>5</v>
      </c>
      <c r="F1655" t="s">
        <v>2898</v>
      </c>
      <c r="G1655" t="s">
        <v>1026</v>
      </c>
      <c r="H1655" t="s">
        <v>39</v>
      </c>
      <c r="I1655" t="s">
        <v>39</v>
      </c>
      <c r="J1655" t="s">
        <v>107</v>
      </c>
      <c r="K1655" t="s">
        <v>525</v>
      </c>
      <c r="L1655" t="s">
        <v>73</v>
      </c>
      <c r="M1655" t="s">
        <v>324</v>
      </c>
      <c r="N1655" t="s">
        <v>33</v>
      </c>
      <c r="O1655" t="s">
        <v>51</v>
      </c>
      <c r="P1655" t="s">
        <v>35</v>
      </c>
      <c r="Q1655" s="1">
        <v>44352</v>
      </c>
      <c r="R1655" s="6">
        <f>Data_Table[[#This Row],[Shipping Date]]-Data_Table[[#This Row],[Order Date]]</f>
        <v>34</v>
      </c>
      <c r="S1655" s="10">
        <v>3.42</v>
      </c>
      <c r="T1655" s="10">
        <v>8.34</v>
      </c>
      <c r="U1655" s="10">
        <v>4.92</v>
      </c>
      <c r="V1655">
        <v>21</v>
      </c>
      <c r="W1655" s="5">
        <v>71.819999999999993</v>
      </c>
      <c r="X1655" s="3">
        <v>0.03</v>
      </c>
      <c r="Y1655" s="5">
        <v>2.15</v>
      </c>
      <c r="Z1655" s="5">
        <v>69.67</v>
      </c>
      <c r="AA1655" s="5">
        <v>2.64</v>
      </c>
      <c r="AB1655" s="5">
        <v>72.31</v>
      </c>
    </row>
    <row r="1656" spans="1:28">
      <c r="A1656" t="s">
        <v>3464</v>
      </c>
      <c r="B1656" s="1">
        <v>44319</v>
      </c>
      <c r="C1656" s="6">
        <f t="shared" si="75"/>
        <v>2021</v>
      </c>
      <c r="D1656" s="9" t="str">
        <f t="shared" si="76"/>
        <v>Q2</v>
      </c>
      <c r="E1656" s="7">
        <f t="shared" si="77"/>
        <v>5</v>
      </c>
      <c r="F1656" t="s">
        <v>3465</v>
      </c>
      <c r="G1656" t="s">
        <v>1029</v>
      </c>
      <c r="H1656" t="s">
        <v>45</v>
      </c>
      <c r="I1656" t="s">
        <v>45</v>
      </c>
      <c r="J1656" t="s">
        <v>29</v>
      </c>
      <c r="K1656" t="s">
        <v>62</v>
      </c>
      <c r="L1656" t="s">
        <v>73</v>
      </c>
      <c r="M1656" t="s">
        <v>328</v>
      </c>
      <c r="N1656" t="s">
        <v>33</v>
      </c>
      <c r="O1656" t="s">
        <v>58</v>
      </c>
      <c r="P1656" t="s">
        <v>35</v>
      </c>
      <c r="Q1656" s="1">
        <v>44336</v>
      </c>
      <c r="R1656" s="6">
        <f>Data_Table[[#This Row],[Shipping Date]]-Data_Table[[#This Row],[Order Date]]</f>
        <v>17</v>
      </c>
      <c r="S1656" s="10">
        <v>10.07</v>
      </c>
      <c r="T1656" s="10">
        <v>15.98</v>
      </c>
      <c r="U1656" s="10">
        <v>5.91</v>
      </c>
      <c r="V1656">
        <v>26</v>
      </c>
      <c r="W1656" s="5">
        <v>261.82</v>
      </c>
      <c r="X1656" s="3">
        <v>0.03</v>
      </c>
      <c r="Y1656" s="5">
        <v>7.85</v>
      </c>
      <c r="Z1656" s="5">
        <v>253.97</v>
      </c>
      <c r="AA1656" s="5">
        <v>4</v>
      </c>
      <c r="AB1656" s="5">
        <v>257.97000000000003</v>
      </c>
    </row>
    <row r="1657" spans="1:28">
      <c r="A1657" t="s">
        <v>3466</v>
      </c>
      <c r="B1657" s="1">
        <v>44320</v>
      </c>
      <c r="C1657" s="6">
        <f t="shared" si="75"/>
        <v>2021</v>
      </c>
      <c r="D1657" s="9" t="str">
        <f t="shared" si="76"/>
        <v>Q2</v>
      </c>
      <c r="E1657" s="7">
        <f t="shared" si="77"/>
        <v>5</v>
      </c>
      <c r="F1657" t="s">
        <v>2577</v>
      </c>
      <c r="G1657" t="s">
        <v>1032</v>
      </c>
      <c r="H1657" t="s">
        <v>27</v>
      </c>
      <c r="I1657" t="s">
        <v>28</v>
      </c>
      <c r="J1657" t="s">
        <v>29</v>
      </c>
      <c r="K1657" t="s">
        <v>150</v>
      </c>
      <c r="L1657" t="s">
        <v>176</v>
      </c>
      <c r="M1657" t="s">
        <v>332</v>
      </c>
      <c r="N1657" t="s">
        <v>33</v>
      </c>
      <c r="O1657" t="s">
        <v>34</v>
      </c>
      <c r="P1657" t="s">
        <v>35</v>
      </c>
      <c r="Q1657" s="1">
        <v>44369</v>
      </c>
      <c r="R1657" s="6">
        <f>Data_Table[[#This Row],[Shipping Date]]-Data_Table[[#This Row],[Order Date]]</f>
        <v>49</v>
      </c>
      <c r="S1657" s="10">
        <v>84.22</v>
      </c>
      <c r="T1657" s="10">
        <v>210.55</v>
      </c>
      <c r="U1657" s="10">
        <v>126.33</v>
      </c>
      <c r="V1657">
        <v>18</v>
      </c>
      <c r="W1657" s="5">
        <v>1515.96</v>
      </c>
      <c r="X1657" s="3">
        <v>0.05</v>
      </c>
      <c r="Y1657" s="5">
        <v>75.8</v>
      </c>
      <c r="Z1657" s="5">
        <v>1440.16</v>
      </c>
      <c r="AA1657" s="5">
        <v>9.99</v>
      </c>
      <c r="AB1657" s="5">
        <v>1450.15</v>
      </c>
    </row>
    <row r="1658" spans="1:28">
      <c r="A1658" t="s">
        <v>3467</v>
      </c>
      <c r="B1658" s="1">
        <v>44322</v>
      </c>
      <c r="C1658" s="6">
        <f t="shared" si="75"/>
        <v>2021</v>
      </c>
      <c r="D1658" s="9" t="str">
        <f t="shared" si="76"/>
        <v>Q2</v>
      </c>
      <c r="E1658" s="7">
        <f t="shared" si="77"/>
        <v>5</v>
      </c>
      <c r="F1658" t="s">
        <v>3468</v>
      </c>
      <c r="G1658" t="s">
        <v>1035</v>
      </c>
      <c r="H1658" t="s">
        <v>27</v>
      </c>
      <c r="I1658" t="s">
        <v>28</v>
      </c>
      <c r="J1658" t="s">
        <v>107</v>
      </c>
      <c r="K1658" t="s">
        <v>62</v>
      </c>
      <c r="L1658" t="s">
        <v>48</v>
      </c>
      <c r="M1658" t="s">
        <v>336</v>
      </c>
      <c r="N1658" t="s">
        <v>50</v>
      </c>
      <c r="O1658" t="s">
        <v>34</v>
      </c>
      <c r="P1658" t="s">
        <v>35</v>
      </c>
      <c r="Q1658" s="1">
        <v>44343</v>
      </c>
      <c r="R1658" s="6">
        <f>Data_Table[[#This Row],[Shipping Date]]-Data_Table[[#This Row],[Order Date]]</f>
        <v>21</v>
      </c>
      <c r="S1658" s="10">
        <v>13.88</v>
      </c>
      <c r="T1658" s="10">
        <v>22.38</v>
      </c>
      <c r="U1658" s="10">
        <v>8.5</v>
      </c>
      <c r="V1658">
        <v>45</v>
      </c>
      <c r="W1658" s="5">
        <v>624.6</v>
      </c>
      <c r="X1658" s="3">
        <v>0.05</v>
      </c>
      <c r="Y1658" s="5">
        <v>31.23</v>
      </c>
      <c r="Z1658" s="5">
        <v>593.37</v>
      </c>
      <c r="AA1658" s="5">
        <v>15.1</v>
      </c>
      <c r="AB1658" s="5">
        <v>608.47</v>
      </c>
    </row>
    <row r="1659" spans="1:28">
      <c r="A1659" t="s">
        <v>3469</v>
      </c>
      <c r="B1659" s="1">
        <v>44328</v>
      </c>
      <c r="C1659" s="6">
        <f t="shared" si="75"/>
        <v>2021</v>
      </c>
      <c r="D1659" s="9" t="str">
        <f t="shared" si="76"/>
        <v>Q2</v>
      </c>
      <c r="E1659" s="7">
        <f t="shared" si="77"/>
        <v>5</v>
      </c>
      <c r="F1659" t="s">
        <v>3470</v>
      </c>
      <c r="G1659" t="s">
        <v>1038</v>
      </c>
      <c r="H1659" t="s">
        <v>39</v>
      </c>
      <c r="I1659" t="s">
        <v>39</v>
      </c>
      <c r="J1659" t="s">
        <v>29</v>
      </c>
      <c r="K1659" t="s">
        <v>90</v>
      </c>
      <c r="L1659" t="s">
        <v>176</v>
      </c>
      <c r="M1659" t="s">
        <v>340</v>
      </c>
      <c r="N1659" t="s">
        <v>57</v>
      </c>
      <c r="O1659" t="s">
        <v>34</v>
      </c>
      <c r="P1659" t="s">
        <v>35</v>
      </c>
      <c r="Q1659" s="1">
        <v>44344</v>
      </c>
      <c r="R1659" s="6">
        <f>Data_Table[[#This Row],[Shipping Date]]-Data_Table[[#This Row],[Order Date]]</f>
        <v>16</v>
      </c>
      <c r="S1659" s="10">
        <v>1.88</v>
      </c>
      <c r="T1659" s="10">
        <v>3.14</v>
      </c>
      <c r="U1659" s="10">
        <v>1.26</v>
      </c>
      <c r="V1659">
        <v>50</v>
      </c>
      <c r="W1659" s="5">
        <v>94</v>
      </c>
      <c r="X1659" s="3">
        <v>0</v>
      </c>
      <c r="Y1659" s="5">
        <v>0</v>
      </c>
      <c r="Z1659" s="5">
        <v>94</v>
      </c>
      <c r="AA1659" s="5">
        <v>1.1399999999999999</v>
      </c>
      <c r="AB1659" s="5">
        <v>95.14</v>
      </c>
    </row>
    <row r="1660" spans="1:28">
      <c r="A1660" t="s">
        <v>3471</v>
      </c>
      <c r="B1660" s="1">
        <v>44330</v>
      </c>
      <c r="C1660" s="6">
        <f t="shared" si="75"/>
        <v>2021</v>
      </c>
      <c r="D1660" s="9" t="str">
        <f t="shared" si="76"/>
        <v>Q2</v>
      </c>
      <c r="E1660" s="7">
        <f t="shared" si="77"/>
        <v>5</v>
      </c>
      <c r="F1660" t="s">
        <v>3472</v>
      </c>
      <c r="G1660" t="s">
        <v>1041</v>
      </c>
      <c r="H1660" t="s">
        <v>45</v>
      </c>
      <c r="I1660" t="s">
        <v>45</v>
      </c>
      <c r="J1660" t="s">
        <v>29</v>
      </c>
      <c r="K1660" t="s">
        <v>433</v>
      </c>
      <c r="L1660" t="s">
        <v>31</v>
      </c>
      <c r="M1660" t="s">
        <v>344</v>
      </c>
      <c r="N1660" t="s">
        <v>50</v>
      </c>
      <c r="O1660" t="s">
        <v>58</v>
      </c>
      <c r="P1660" t="s">
        <v>52</v>
      </c>
      <c r="Q1660" s="1">
        <v>44379</v>
      </c>
      <c r="R1660" s="6">
        <f>Data_Table[[#This Row],[Shipping Date]]-Data_Table[[#This Row],[Order Date]]</f>
        <v>49</v>
      </c>
      <c r="S1660" s="10">
        <v>0.24</v>
      </c>
      <c r="T1660" s="10">
        <v>1.26</v>
      </c>
      <c r="U1660" s="10">
        <v>1.02</v>
      </c>
      <c r="V1660">
        <v>35</v>
      </c>
      <c r="W1660" s="5">
        <v>8.4</v>
      </c>
      <c r="X1660" s="3">
        <v>0.06</v>
      </c>
      <c r="Y1660" s="5">
        <v>0.5</v>
      </c>
      <c r="Z1660" s="5">
        <v>7.9</v>
      </c>
      <c r="AA1660" s="5">
        <v>0.7</v>
      </c>
      <c r="AB1660" s="5">
        <v>8.6</v>
      </c>
    </row>
    <row r="1661" spans="1:28">
      <c r="A1661" t="s">
        <v>3473</v>
      </c>
      <c r="B1661" s="1">
        <v>44330</v>
      </c>
      <c r="C1661" s="6">
        <f t="shared" si="75"/>
        <v>2021</v>
      </c>
      <c r="D1661" s="9" t="str">
        <f t="shared" si="76"/>
        <v>Q2</v>
      </c>
      <c r="E1661" s="7">
        <f t="shared" si="77"/>
        <v>5</v>
      </c>
      <c r="F1661" t="s">
        <v>3474</v>
      </c>
      <c r="G1661" t="s">
        <v>1044</v>
      </c>
      <c r="H1661" t="s">
        <v>27</v>
      </c>
      <c r="I1661" t="s">
        <v>28</v>
      </c>
      <c r="J1661" t="s">
        <v>107</v>
      </c>
      <c r="K1661" t="s">
        <v>525</v>
      </c>
      <c r="L1661" t="s">
        <v>176</v>
      </c>
      <c r="M1661" t="s">
        <v>348</v>
      </c>
      <c r="N1661" t="s">
        <v>57</v>
      </c>
      <c r="O1661" t="s">
        <v>58</v>
      </c>
      <c r="P1661" t="s">
        <v>35</v>
      </c>
      <c r="Q1661" s="1">
        <v>44389</v>
      </c>
      <c r="R1661" s="6">
        <f>Data_Table[[#This Row],[Shipping Date]]-Data_Table[[#This Row],[Order Date]]</f>
        <v>59</v>
      </c>
      <c r="S1661" s="10">
        <v>178.83</v>
      </c>
      <c r="T1661" s="10">
        <v>415.88</v>
      </c>
      <c r="U1661" s="10">
        <v>237.05</v>
      </c>
      <c r="V1661">
        <v>11</v>
      </c>
      <c r="W1661" s="5">
        <v>1967.13</v>
      </c>
      <c r="X1661" s="3">
        <v>0.06</v>
      </c>
      <c r="Y1661" s="5">
        <v>118.03</v>
      </c>
      <c r="Z1661" s="5">
        <v>1849.1</v>
      </c>
      <c r="AA1661" s="5">
        <v>11.37</v>
      </c>
      <c r="AB1661" s="5">
        <v>1860.47</v>
      </c>
    </row>
    <row r="1662" spans="1:28">
      <c r="A1662" t="s">
        <v>3475</v>
      </c>
      <c r="B1662" s="1">
        <v>44331</v>
      </c>
      <c r="C1662" s="6">
        <f t="shared" si="75"/>
        <v>2021</v>
      </c>
      <c r="D1662" s="9" t="str">
        <f t="shared" si="76"/>
        <v>Q2</v>
      </c>
      <c r="E1662" s="7">
        <f t="shared" si="77"/>
        <v>5</v>
      </c>
      <c r="F1662" t="s">
        <v>3476</v>
      </c>
      <c r="G1662" t="s">
        <v>1047</v>
      </c>
      <c r="H1662" t="s">
        <v>39</v>
      </c>
      <c r="I1662" t="s">
        <v>39</v>
      </c>
      <c r="J1662" t="s">
        <v>107</v>
      </c>
      <c r="K1662" t="s">
        <v>150</v>
      </c>
      <c r="L1662" t="s">
        <v>176</v>
      </c>
      <c r="M1662" t="s">
        <v>352</v>
      </c>
      <c r="N1662" t="s">
        <v>33</v>
      </c>
      <c r="O1662" t="s">
        <v>41</v>
      </c>
      <c r="P1662" t="s">
        <v>35</v>
      </c>
      <c r="Q1662" s="1">
        <v>44332</v>
      </c>
      <c r="R1662" s="6">
        <f>Data_Table[[#This Row],[Shipping Date]]-Data_Table[[#This Row],[Order Date]]</f>
        <v>1</v>
      </c>
      <c r="S1662" s="10">
        <v>5.19</v>
      </c>
      <c r="T1662" s="10">
        <v>12.98</v>
      </c>
      <c r="U1662" s="10">
        <v>7.79</v>
      </c>
      <c r="V1662">
        <v>23</v>
      </c>
      <c r="W1662" s="5">
        <v>119.37</v>
      </c>
      <c r="X1662" s="3">
        <v>0.01</v>
      </c>
      <c r="Y1662" s="5">
        <v>1.19</v>
      </c>
      <c r="Z1662" s="5">
        <v>118.18</v>
      </c>
      <c r="AA1662" s="5">
        <v>3.14</v>
      </c>
      <c r="AB1662" s="5">
        <v>121.32</v>
      </c>
    </row>
    <row r="1663" spans="1:28">
      <c r="A1663" t="s">
        <v>3477</v>
      </c>
      <c r="B1663" s="1">
        <v>44333</v>
      </c>
      <c r="C1663" s="6">
        <f t="shared" si="75"/>
        <v>2021</v>
      </c>
      <c r="D1663" s="9" t="str">
        <f t="shared" si="76"/>
        <v>Q2</v>
      </c>
      <c r="E1663" s="7">
        <f t="shared" si="77"/>
        <v>5</v>
      </c>
      <c r="F1663" t="s">
        <v>3478</v>
      </c>
      <c r="G1663" t="s">
        <v>1050</v>
      </c>
      <c r="H1663" t="s">
        <v>45</v>
      </c>
      <c r="I1663" t="s">
        <v>45</v>
      </c>
      <c r="J1663" t="s">
        <v>46</v>
      </c>
      <c r="K1663" t="s">
        <v>433</v>
      </c>
      <c r="L1663" t="s">
        <v>176</v>
      </c>
      <c r="M1663" t="s">
        <v>356</v>
      </c>
      <c r="N1663" t="s">
        <v>57</v>
      </c>
      <c r="O1663" t="s">
        <v>34</v>
      </c>
      <c r="P1663" t="s">
        <v>35</v>
      </c>
      <c r="Q1663" s="1">
        <v>44337</v>
      </c>
      <c r="R1663" s="6">
        <f>Data_Table[[#This Row],[Shipping Date]]-Data_Table[[#This Row],[Order Date]]</f>
        <v>4</v>
      </c>
      <c r="S1663" s="10">
        <v>3.88</v>
      </c>
      <c r="T1663" s="10">
        <v>6.47</v>
      </c>
      <c r="U1663" s="10">
        <v>2.59</v>
      </c>
      <c r="V1663">
        <v>7</v>
      </c>
      <c r="W1663" s="5">
        <v>27.16</v>
      </c>
      <c r="X1663" s="3">
        <v>0.02</v>
      </c>
      <c r="Y1663" s="5">
        <v>0.54</v>
      </c>
      <c r="Z1663" s="5">
        <v>26.62</v>
      </c>
      <c r="AA1663" s="5">
        <v>1.22</v>
      </c>
      <c r="AB1663" s="5">
        <v>27.84</v>
      </c>
    </row>
    <row r="1664" spans="1:28">
      <c r="A1664" t="s">
        <v>3479</v>
      </c>
      <c r="B1664" s="1">
        <v>44333</v>
      </c>
      <c r="C1664" s="6">
        <f t="shared" si="75"/>
        <v>2021</v>
      </c>
      <c r="D1664" s="9" t="str">
        <f t="shared" si="76"/>
        <v>Q2</v>
      </c>
      <c r="E1664" s="7">
        <f t="shared" si="77"/>
        <v>5</v>
      </c>
      <c r="F1664" t="s">
        <v>3480</v>
      </c>
      <c r="G1664" t="s">
        <v>1053</v>
      </c>
      <c r="H1664" t="s">
        <v>27</v>
      </c>
      <c r="I1664" t="s">
        <v>28</v>
      </c>
      <c r="J1664" t="s">
        <v>107</v>
      </c>
      <c r="K1664" t="s">
        <v>47</v>
      </c>
      <c r="L1664" t="s">
        <v>31</v>
      </c>
      <c r="M1664" t="s">
        <v>360</v>
      </c>
      <c r="N1664" t="s">
        <v>33</v>
      </c>
      <c r="O1664" t="s">
        <v>41</v>
      </c>
      <c r="P1664" t="s">
        <v>35</v>
      </c>
      <c r="Q1664" s="1">
        <v>44345</v>
      </c>
      <c r="R1664" s="6">
        <f>Data_Table[[#This Row],[Shipping Date]]-Data_Table[[#This Row],[Order Date]]</f>
        <v>12</v>
      </c>
      <c r="S1664" s="10">
        <v>12.39</v>
      </c>
      <c r="T1664" s="10">
        <v>19.98</v>
      </c>
      <c r="U1664" s="10">
        <v>7.59</v>
      </c>
      <c r="V1664">
        <v>33</v>
      </c>
      <c r="W1664" s="5">
        <v>408.87</v>
      </c>
      <c r="X1664" s="3">
        <v>0.09</v>
      </c>
      <c r="Y1664" s="5">
        <v>36.799999999999997</v>
      </c>
      <c r="Z1664" s="5">
        <v>372.07</v>
      </c>
      <c r="AA1664" s="5">
        <v>5.77</v>
      </c>
      <c r="AB1664" s="5">
        <v>377.84</v>
      </c>
    </row>
    <row r="1665" spans="1:28">
      <c r="A1665" t="s">
        <v>3481</v>
      </c>
      <c r="B1665" s="1">
        <v>44334</v>
      </c>
      <c r="C1665" s="6">
        <f t="shared" si="75"/>
        <v>2021</v>
      </c>
      <c r="D1665" s="9" t="str">
        <f t="shared" si="76"/>
        <v>Q2</v>
      </c>
      <c r="E1665" s="7">
        <f t="shared" si="77"/>
        <v>5</v>
      </c>
      <c r="F1665" t="s">
        <v>3482</v>
      </c>
      <c r="G1665" t="s">
        <v>1056</v>
      </c>
      <c r="H1665" t="s">
        <v>39</v>
      </c>
      <c r="I1665" t="s">
        <v>39</v>
      </c>
      <c r="J1665" t="s">
        <v>46</v>
      </c>
      <c r="K1665" t="s">
        <v>62</v>
      </c>
      <c r="L1665" t="s">
        <v>31</v>
      </c>
      <c r="M1665" t="s">
        <v>364</v>
      </c>
      <c r="N1665" t="s">
        <v>50</v>
      </c>
      <c r="O1665" t="s">
        <v>58</v>
      </c>
      <c r="P1665" t="s">
        <v>35</v>
      </c>
      <c r="Q1665" s="1">
        <v>44376</v>
      </c>
      <c r="R1665" s="6">
        <f>Data_Table[[#This Row],[Shipping Date]]-Data_Table[[#This Row],[Order Date]]</f>
        <v>42</v>
      </c>
      <c r="S1665" s="10">
        <v>1.19</v>
      </c>
      <c r="T1665" s="10">
        <v>1.98</v>
      </c>
      <c r="U1665" s="10">
        <v>0.79</v>
      </c>
      <c r="V1665">
        <v>29</v>
      </c>
      <c r="W1665" s="5">
        <v>34.51</v>
      </c>
      <c r="X1665" s="3">
        <v>0.09</v>
      </c>
      <c r="Y1665" s="5">
        <v>3.11</v>
      </c>
      <c r="Z1665" s="5">
        <v>31.4</v>
      </c>
      <c r="AA1665" s="5">
        <v>4.7699999999999996</v>
      </c>
      <c r="AB1665" s="5">
        <v>36.17</v>
      </c>
    </row>
    <row r="1666" spans="1:28">
      <c r="A1666" t="s">
        <v>3483</v>
      </c>
      <c r="B1666" s="1">
        <v>44334</v>
      </c>
      <c r="C1666" s="6">
        <f t="shared" si="75"/>
        <v>2021</v>
      </c>
      <c r="D1666" s="9" t="str">
        <f t="shared" si="76"/>
        <v>Q2</v>
      </c>
      <c r="E1666" s="7">
        <f t="shared" si="77"/>
        <v>5</v>
      </c>
      <c r="F1666" t="s">
        <v>3484</v>
      </c>
      <c r="G1666" t="s">
        <v>1059</v>
      </c>
      <c r="H1666" t="s">
        <v>45</v>
      </c>
      <c r="I1666" t="s">
        <v>45</v>
      </c>
      <c r="J1666" t="s">
        <v>29</v>
      </c>
      <c r="K1666" t="s">
        <v>125</v>
      </c>
      <c r="L1666" t="s">
        <v>48</v>
      </c>
      <c r="M1666" t="s">
        <v>368</v>
      </c>
      <c r="N1666" t="s">
        <v>57</v>
      </c>
      <c r="O1666" t="s">
        <v>58</v>
      </c>
      <c r="P1666" t="s">
        <v>35</v>
      </c>
      <c r="Q1666" s="1">
        <v>44393</v>
      </c>
      <c r="R1666" s="6">
        <f>Data_Table[[#This Row],[Shipping Date]]-Data_Table[[#This Row],[Order Date]]</f>
        <v>59</v>
      </c>
      <c r="S1666" s="10">
        <v>20.18</v>
      </c>
      <c r="T1666" s="10">
        <v>35.409999999999997</v>
      </c>
      <c r="U1666" s="10">
        <v>15.23</v>
      </c>
      <c r="V1666">
        <v>1</v>
      </c>
      <c r="W1666" s="5">
        <v>20.18</v>
      </c>
      <c r="X1666" s="3">
        <v>0.1</v>
      </c>
      <c r="Y1666" s="5">
        <v>2.02</v>
      </c>
      <c r="Z1666" s="5">
        <v>18.16</v>
      </c>
      <c r="AA1666" s="5">
        <v>1.99</v>
      </c>
      <c r="AB1666" s="5">
        <v>20.149999999999999</v>
      </c>
    </row>
    <row r="1667" spans="1:28">
      <c r="A1667" t="s">
        <v>3485</v>
      </c>
      <c r="B1667" s="1">
        <v>44335</v>
      </c>
      <c r="C1667" s="6">
        <f t="shared" si="75"/>
        <v>2021</v>
      </c>
      <c r="D1667" s="9" t="str">
        <f t="shared" si="76"/>
        <v>Q2</v>
      </c>
      <c r="E1667" s="7">
        <f t="shared" si="77"/>
        <v>5</v>
      </c>
      <c r="F1667" t="s">
        <v>3486</v>
      </c>
      <c r="G1667" t="s">
        <v>1062</v>
      </c>
      <c r="H1667" t="s">
        <v>39</v>
      </c>
      <c r="I1667" t="s">
        <v>39</v>
      </c>
      <c r="J1667" t="s">
        <v>29</v>
      </c>
      <c r="K1667" t="s">
        <v>30</v>
      </c>
      <c r="L1667" t="s">
        <v>73</v>
      </c>
      <c r="M1667" t="s">
        <v>372</v>
      </c>
      <c r="N1667" t="s">
        <v>33</v>
      </c>
      <c r="O1667" t="s">
        <v>51</v>
      </c>
      <c r="P1667" t="s">
        <v>35</v>
      </c>
      <c r="Q1667" s="1">
        <v>44372</v>
      </c>
      <c r="R1667" s="6">
        <f>Data_Table[[#This Row],[Shipping Date]]-Data_Table[[#This Row],[Order Date]]</f>
        <v>37</v>
      </c>
      <c r="S1667" s="10">
        <v>1.84</v>
      </c>
      <c r="T1667" s="10">
        <v>2.88</v>
      </c>
      <c r="U1667" s="10">
        <v>1.04</v>
      </c>
      <c r="V1667">
        <v>16</v>
      </c>
      <c r="W1667" s="5">
        <v>29.44</v>
      </c>
      <c r="X1667" s="3">
        <v>0.05</v>
      </c>
      <c r="Y1667" s="5">
        <v>1.47</v>
      </c>
      <c r="Z1667" s="5">
        <v>27.97</v>
      </c>
      <c r="AA1667" s="5">
        <v>1.49</v>
      </c>
      <c r="AB1667" s="5">
        <v>29.46</v>
      </c>
    </row>
    <row r="1668" spans="1:28">
      <c r="A1668" t="s">
        <v>3487</v>
      </c>
      <c r="B1668" s="1">
        <v>44336</v>
      </c>
      <c r="C1668" s="6">
        <f t="shared" si="75"/>
        <v>2021</v>
      </c>
      <c r="D1668" s="9" t="str">
        <f t="shared" si="76"/>
        <v>Q2</v>
      </c>
      <c r="E1668" s="7">
        <f t="shared" si="77"/>
        <v>5</v>
      </c>
      <c r="F1668" t="s">
        <v>3488</v>
      </c>
      <c r="G1668" t="s">
        <v>1065</v>
      </c>
      <c r="H1668" t="s">
        <v>39</v>
      </c>
      <c r="I1668" t="s">
        <v>39</v>
      </c>
      <c r="J1668" t="s">
        <v>29</v>
      </c>
      <c r="K1668" t="s">
        <v>62</v>
      </c>
      <c r="L1668" t="s">
        <v>176</v>
      </c>
      <c r="M1668" t="s">
        <v>376</v>
      </c>
      <c r="N1668" t="s">
        <v>57</v>
      </c>
      <c r="O1668" t="s">
        <v>58</v>
      </c>
      <c r="P1668" t="s">
        <v>35</v>
      </c>
      <c r="Q1668" s="1">
        <v>44375</v>
      </c>
      <c r="R1668" s="6">
        <f>Data_Table[[#This Row],[Shipping Date]]-Data_Table[[#This Row],[Order Date]]</f>
        <v>39</v>
      </c>
      <c r="S1668" s="10">
        <v>1.84</v>
      </c>
      <c r="T1668" s="10">
        <v>2.88</v>
      </c>
      <c r="U1668" s="10">
        <v>1.04</v>
      </c>
      <c r="V1668">
        <v>26</v>
      </c>
      <c r="W1668" s="5">
        <v>47.84</v>
      </c>
      <c r="X1668" s="3">
        <v>0.08</v>
      </c>
      <c r="Y1668" s="5">
        <v>3.83</v>
      </c>
      <c r="Z1668" s="5">
        <v>44.01</v>
      </c>
      <c r="AA1668" s="5">
        <v>1.49</v>
      </c>
      <c r="AB1668" s="5">
        <v>45.5</v>
      </c>
    </row>
    <row r="1669" spans="1:28">
      <c r="A1669" t="s">
        <v>3489</v>
      </c>
      <c r="B1669" s="1">
        <v>44336</v>
      </c>
      <c r="C1669" s="6">
        <f t="shared" ref="C1669:C1732" si="78">YEAR(B1669)</f>
        <v>2021</v>
      </c>
      <c r="D1669" s="9" t="str">
        <f t="shared" ref="D1669:D1732" si="79">"Q"&amp;ROUNDUP(MONTH(B1669)/3,0)</f>
        <v>Q2</v>
      </c>
      <c r="E1669" s="7">
        <f t="shared" ref="E1669:E1732" si="80">MONTH(B1669)</f>
        <v>5</v>
      </c>
      <c r="F1669" t="s">
        <v>3490</v>
      </c>
      <c r="G1669" t="s">
        <v>1068</v>
      </c>
      <c r="H1669" t="s">
        <v>45</v>
      </c>
      <c r="I1669" t="s">
        <v>45</v>
      </c>
      <c r="J1669" t="s">
        <v>107</v>
      </c>
      <c r="K1669" t="s">
        <v>62</v>
      </c>
      <c r="L1669" t="s">
        <v>73</v>
      </c>
      <c r="M1669" t="s">
        <v>380</v>
      </c>
      <c r="N1669" t="s">
        <v>33</v>
      </c>
      <c r="O1669" t="s">
        <v>34</v>
      </c>
      <c r="P1669" t="s">
        <v>35</v>
      </c>
      <c r="Q1669" s="1">
        <v>44359</v>
      </c>
      <c r="R1669" s="6">
        <f>Data_Table[[#This Row],[Shipping Date]]-Data_Table[[#This Row],[Order Date]]</f>
        <v>23</v>
      </c>
      <c r="S1669" s="10">
        <v>20.18</v>
      </c>
      <c r="T1669" s="10">
        <v>35.409999999999997</v>
      </c>
      <c r="U1669" s="10">
        <v>15.23</v>
      </c>
      <c r="V1669">
        <v>49</v>
      </c>
      <c r="W1669" s="5">
        <v>988.82</v>
      </c>
      <c r="X1669" s="3">
        <v>0.02</v>
      </c>
      <c r="Y1669" s="5">
        <v>19.78</v>
      </c>
      <c r="Z1669" s="5">
        <v>969.04</v>
      </c>
      <c r="AA1669" s="5">
        <v>1.99</v>
      </c>
      <c r="AB1669" s="5">
        <v>971.03</v>
      </c>
    </row>
    <row r="1670" spans="1:28">
      <c r="A1670" t="s">
        <v>3491</v>
      </c>
      <c r="B1670" s="1">
        <v>44336</v>
      </c>
      <c r="C1670" s="6">
        <f t="shared" si="78"/>
        <v>2021</v>
      </c>
      <c r="D1670" s="9" t="str">
        <f t="shared" si="79"/>
        <v>Q2</v>
      </c>
      <c r="E1670" s="7">
        <f t="shared" si="80"/>
        <v>5</v>
      </c>
      <c r="F1670" t="s">
        <v>3492</v>
      </c>
      <c r="G1670" t="s">
        <v>1071</v>
      </c>
      <c r="H1670" t="s">
        <v>27</v>
      </c>
      <c r="I1670" t="s">
        <v>28</v>
      </c>
      <c r="J1670" t="s">
        <v>46</v>
      </c>
      <c r="K1670" t="s">
        <v>416</v>
      </c>
      <c r="L1670" t="s">
        <v>73</v>
      </c>
      <c r="M1670" t="s">
        <v>384</v>
      </c>
      <c r="N1670" t="s">
        <v>50</v>
      </c>
      <c r="O1670" t="s">
        <v>34</v>
      </c>
      <c r="P1670" t="s">
        <v>35</v>
      </c>
      <c r="Q1670" s="1">
        <v>44372</v>
      </c>
      <c r="R1670" s="6">
        <f>Data_Table[[#This Row],[Shipping Date]]-Data_Table[[#This Row],[Order Date]]</f>
        <v>36</v>
      </c>
      <c r="S1670" s="10">
        <v>81.59</v>
      </c>
      <c r="T1670" s="10">
        <v>159.99</v>
      </c>
      <c r="U1670" s="10">
        <v>78.400000000000006</v>
      </c>
      <c r="V1670">
        <v>19</v>
      </c>
      <c r="W1670" s="5">
        <v>1550.21</v>
      </c>
      <c r="X1670" s="3">
        <v>0.1</v>
      </c>
      <c r="Y1670" s="5">
        <v>155.02000000000001</v>
      </c>
      <c r="Z1670" s="5">
        <v>1395.19</v>
      </c>
      <c r="AA1670" s="5">
        <v>5.5</v>
      </c>
      <c r="AB1670" s="5">
        <v>1400.69</v>
      </c>
    </row>
    <row r="1671" spans="1:28">
      <c r="A1671" t="s">
        <v>3493</v>
      </c>
      <c r="B1671" s="1">
        <v>44338</v>
      </c>
      <c r="C1671" s="6">
        <f t="shared" si="78"/>
        <v>2021</v>
      </c>
      <c r="D1671" s="9" t="str">
        <f t="shared" si="79"/>
        <v>Q2</v>
      </c>
      <c r="E1671" s="7">
        <f t="shared" si="80"/>
        <v>5</v>
      </c>
      <c r="F1671" t="s">
        <v>3494</v>
      </c>
      <c r="G1671" t="s">
        <v>1074</v>
      </c>
      <c r="H1671" t="s">
        <v>27</v>
      </c>
      <c r="I1671" t="s">
        <v>28</v>
      </c>
      <c r="J1671" t="s">
        <v>29</v>
      </c>
      <c r="K1671" t="s">
        <v>66</v>
      </c>
      <c r="L1671" t="s">
        <v>73</v>
      </c>
      <c r="M1671" t="s">
        <v>388</v>
      </c>
      <c r="N1671" t="s">
        <v>57</v>
      </c>
      <c r="O1671" t="s">
        <v>34</v>
      </c>
      <c r="P1671" t="s">
        <v>35</v>
      </c>
      <c r="Q1671" s="1">
        <v>44363</v>
      </c>
      <c r="R1671" s="6">
        <f>Data_Table[[#This Row],[Shipping Date]]-Data_Table[[#This Row],[Order Date]]</f>
        <v>25</v>
      </c>
      <c r="S1671" s="10">
        <v>2.31</v>
      </c>
      <c r="T1671" s="10">
        <v>3.78</v>
      </c>
      <c r="U1671" s="10">
        <v>1.47</v>
      </c>
      <c r="V1671">
        <v>19</v>
      </c>
      <c r="W1671" s="5">
        <v>43.89</v>
      </c>
      <c r="X1671" s="3">
        <v>0.03</v>
      </c>
      <c r="Y1671" s="5">
        <v>1.32</v>
      </c>
      <c r="Z1671" s="5">
        <v>42.57</v>
      </c>
      <c r="AA1671" s="5">
        <v>0.71</v>
      </c>
      <c r="AB1671" s="5">
        <v>43.28</v>
      </c>
    </row>
    <row r="1672" spans="1:28">
      <c r="A1672" t="s">
        <v>3495</v>
      </c>
      <c r="B1672" s="1">
        <v>44340</v>
      </c>
      <c r="C1672" s="6">
        <f t="shared" si="78"/>
        <v>2021</v>
      </c>
      <c r="D1672" s="9" t="str">
        <f t="shared" si="79"/>
        <v>Q2</v>
      </c>
      <c r="E1672" s="7">
        <f t="shared" si="80"/>
        <v>5</v>
      </c>
      <c r="F1672" t="s">
        <v>3496</v>
      </c>
      <c r="G1672" t="s">
        <v>1077</v>
      </c>
      <c r="H1672" t="s">
        <v>39</v>
      </c>
      <c r="I1672" t="s">
        <v>39</v>
      </c>
      <c r="J1672" t="s">
        <v>29</v>
      </c>
      <c r="K1672" t="s">
        <v>30</v>
      </c>
      <c r="L1672" t="s">
        <v>31</v>
      </c>
      <c r="M1672" t="s">
        <v>392</v>
      </c>
      <c r="N1672" t="s">
        <v>33</v>
      </c>
      <c r="O1672" t="s">
        <v>34</v>
      </c>
      <c r="P1672" t="s">
        <v>35</v>
      </c>
      <c r="Q1672" s="1">
        <v>44372</v>
      </c>
      <c r="R1672" s="6">
        <f>Data_Table[[#This Row],[Shipping Date]]-Data_Table[[#This Row],[Order Date]]</f>
        <v>32</v>
      </c>
      <c r="S1672" s="10">
        <v>0.9</v>
      </c>
      <c r="T1672" s="10">
        <v>2.1</v>
      </c>
      <c r="U1672" s="10">
        <v>1.2</v>
      </c>
      <c r="V1672">
        <v>17</v>
      </c>
      <c r="W1672" s="5">
        <v>15.3</v>
      </c>
      <c r="X1672" s="3">
        <v>0.09</v>
      </c>
      <c r="Y1672" s="5">
        <v>1.38</v>
      </c>
      <c r="Z1672" s="5">
        <v>13.92</v>
      </c>
      <c r="AA1672" s="5">
        <v>0.7</v>
      </c>
      <c r="AB1672" s="5">
        <v>14.62</v>
      </c>
    </row>
    <row r="1673" spans="1:28">
      <c r="A1673" t="s">
        <v>3497</v>
      </c>
      <c r="B1673" s="1">
        <v>44340</v>
      </c>
      <c r="C1673" s="6">
        <f t="shared" si="78"/>
        <v>2021</v>
      </c>
      <c r="D1673" s="9" t="str">
        <f t="shared" si="79"/>
        <v>Q2</v>
      </c>
      <c r="E1673" s="7">
        <f t="shared" si="80"/>
        <v>5</v>
      </c>
      <c r="F1673" t="s">
        <v>3498</v>
      </c>
      <c r="G1673" t="s">
        <v>1080</v>
      </c>
      <c r="H1673" t="s">
        <v>45</v>
      </c>
      <c r="I1673" t="s">
        <v>45</v>
      </c>
      <c r="J1673" t="s">
        <v>72</v>
      </c>
      <c r="K1673" t="s">
        <v>62</v>
      </c>
      <c r="L1673" t="s">
        <v>48</v>
      </c>
      <c r="M1673" t="s">
        <v>396</v>
      </c>
      <c r="N1673" t="s">
        <v>33</v>
      </c>
      <c r="O1673" t="s">
        <v>41</v>
      </c>
      <c r="P1673" t="s">
        <v>35</v>
      </c>
      <c r="Q1673" s="1">
        <v>44347</v>
      </c>
      <c r="R1673" s="6">
        <f>Data_Table[[#This Row],[Shipping Date]]-Data_Table[[#This Row],[Order Date]]</f>
        <v>7</v>
      </c>
      <c r="S1673" s="10">
        <v>3.75</v>
      </c>
      <c r="T1673" s="10">
        <v>7.08</v>
      </c>
      <c r="U1673" s="10">
        <v>3.33</v>
      </c>
      <c r="V1673">
        <v>49</v>
      </c>
      <c r="W1673" s="5">
        <v>183.75</v>
      </c>
      <c r="X1673" s="3">
        <v>0</v>
      </c>
      <c r="Y1673" s="5">
        <v>0</v>
      </c>
      <c r="Z1673" s="5">
        <v>183.75</v>
      </c>
      <c r="AA1673" s="5">
        <v>2.35</v>
      </c>
      <c r="AB1673" s="5">
        <v>186.1</v>
      </c>
    </row>
    <row r="1674" spans="1:28">
      <c r="A1674" t="s">
        <v>3499</v>
      </c>
      <c r="B1674" s="1">
        <v>44342</v>
      </c>
      <c r="C1674" s="6">
        <f t="shared" si="78"/>
        <v>2021</v>
      </c>
      <c r="D1674" s="9" t="str">
        <f t="shared" si="79"/>
        <v>Q2</v>
      </c>
      <c r="E1674" s="7">
        <f t="shared" si="80"/>
        <v>5</v>
      </c>
      <c r="F1674" t="s">
        <v>2579</v>
      </c>
      <c r="G1674" t="s">
        <v>1083</v>
      </c>
      <c r="H1674" t="s">
        <v>27</v>
      </c>
      <c r="I1674" t="s">
        <v>28</v>
      </c>
      <c r="J1674" t="s">
        <v>29</v>
      </c>
      <c r="K1674" t="s">
        <v>90</v>
      </c>
      <c r="L1674" t="s">
        <v>73</v>
      </c>
      <c r="M1674" t="s">
        <v>400</v>
      </c>
      <c r="N1674" t="s">
        <v>50</v>
      </c>
      <c r="O1674" t="s">
        <v>51</v>
      </c>
      <c r="P1674" t="s">
        <v>35</v>
      </c>
      <c r="Q1674" s="1">
        <v>44380</v>
      </c>
      <c r="R1674" s="6">
        <f>Data_Table[[#This Row],[Shipping Date]]-Data_Table[[#This Row],[Order Date]]</f>
        <v>38</v>
      </c>
      <c r="S1674" s="10">
        <v>1.0900000000000001</v>
      </c>
      <c r="T1674" s="10">
        <v>2.6</v>
      </c>
      <c r="U1674" s="10">
        <v>1.51</v>
      </c>
      <c r="V1674">
        <v>8</v>
      </c>
      <c r="W1674" s="5">
        <v>8.7200000000000006</v>
      </c>
      <c r="X1674" s="3">
        <v>0.04</v>
      </c>
      <c r="Y1674" s="5">
        <v>0.35</v>
      </c>
      <c r="Z1674" s="5">
        <v>8.3699999999999992</v>
      </c>
      <c r="AA1674" s="5">
        <v>2.4</v>
      </c>
      <c r="AB1674" s="5">
        <v>10.77</v>
      </c>
    </row>
    <row r="1675" spans="1:28">
      <c r="A1675" t="s">
        <v>3500</v>
      </c>
      <c r="B1675" s="1">
        <v>44343</v>
      </c>
      <c r="C1675" s="6">
        <f t="shared" si="78"/>
        <v>2021</v>
      </c>
      <c r="D1675" s="9" t="str">
        <f t="shared" si="79"/>
        <v>Q2</v>
      </c>
      <c r="E1675" s="7">
        <f t="shared" si="80"/>
        <v>5</v>
      </c>
      <c r="F1675" t="s">
        <v>3501</v>
      </c>
      <c r="G1675" t="s">
        <v>1086</v>
      </c>
      <c r="H1675" t="s">
        <v>27</v>
      </c>
      <c r="I1675" t="s">
        <v>28</v>
      </c>
      <c r="J1675" t="s">
        <v>46</v>
      </c>
      <c r="K1675" t="s">
        <v>66</v>
      </c>
      <c r="L1675" t="s">
        <v>31</v>
      </c>
      <c r="M1675" t="s">
        <v>404</v>
      </c>
      <c r="N1675" t="s">
        <v>33</v>
      </c>
      <c r="O1675" t="s">
        <v>58</v>
      </c>
      <c r="P1675" t="s">
        <v>35</v>
      </c>
      <c r="Q1675" s="1">
        <v>44356</v>
      </c>
      <c r="R1675" s="6">
        <f>Data_Table[[#This Row],[Shipping Date]]-Data_Table[[#This Row],[Order Date]]</f>
        <v>13</v>
      </c>
      <c r="S1675" s="10">
        <v>6.39</v>
      </c>
      <c r="T1675" s="10">
        <v>19.98</v>
      </c>
      <c r="U1675" s="10">
        <v>13.59</v>
      </c>
      <c r="V1675">
        <v>7</v>
      </c>
      <c r="W1675" s="5">
        <v>44.73</v>
      </c>
      <c r="X1675" s="3">
        <v>0.09</v>
      </c>
      <c r="Y1675" s="5">
        <v>4.03</v>
      </c>
      <c r="Z1675" s="5">
        <v>40.700000000000003</v>
      </c>
      <c r="AA1675" s="5">
        <v>4</v>
      </c>
      <c r="AB1675" s="5">
        <v>44.7</v>
      </c>
    </row>
    <row r="1676" spans="1:28">
      <c r="A1676" t="s">
        <v>3502</v>
      </c>
      <c r="B1676" s="1">
        <v>44344</v>
      </c>
      <c r="C1676" s="6">
        <f t="shared" si="78"/>
        <v>2021</v>
      </c>
      <c r="D1676" s="9" t="str">
        <f t="shared" si="79"/>
        <v>Q2</v>
      </c>
      <c r="E1676" s="7">
        <f t="shared" si="80"/>
        <v>5</v>
      </c>
      <c r="F1676" t="s">
        <v>3503</v>
      </c>
      <c r="G1676" t="s">
        <v>1089</v>
      </c>
      <c r="H1676" t="s">
        <v>39</v>
      </c>
      <c r="I1676" t="s">
        <v>39</v>
      </c>
      <c r="J1676" t="s">
        <v>29</v>
      </c>
      <c r="K1676" t="s">
        <v>150</v>
      </c>
      <c r="L1676" t="s">
        <v>31</v>
      </c>
      <c r="M1676" t="s">
        <v>408</v>
      </c>
      <c r="N1676" t="s">
        <v>33</v>
      </c>
      <c r="O1676" t="s">
        <v>51</v>
      </c>
      <c r="P1676" t="s">
        <v>52</v>
      </c>
      <c r="Q1676" s="1">
        <v>44403</v>
      </c>
      <c r="R1676" s="6">
        <f>Data_Table[[#This Row],[Shipping Date]]-Data_Table[[#This Row],[Order Date]]</f>
        <v>59</v>
      </c>
      <c r="S1676" s="10">
        <v>1.0900000000000001</v>
      </c>
      <c r="T1676" s="10">
        <v>2.6</v>
      </c>
      <c r="U1676" s="10">
        <v>1.51</v>
      </c>
      <c r="V1676">
        <v>42</v>
      </c>
      <c r="W1676" s="5">
        <v>45.78</v>
      </c>
      <c r="X1676" s="3">
        <v>0.05</v>
      </c>
      <c r="Y1676" s="5">
        <v>2.29</v>
      </c>
      <c r="Z1676" s="5">
        <v>43.49</v>
      </c>
      <c r="AA1676" s="5">
        <v>2.4</v>
      </c>
      <c r="AB1676" s="5">
        <v>45.89</v>
      </c>
    </row>
    <row r="1677" spans="1:28">
      <c r="A1677" t="s">
        <v>3504</v>
      </c>
      <c r="B1677" s="1">
        <v>44345</v>
      </c>
      <c r="C1677" s="6">
        <f t="shared" si="78"/>
        <v>2021</v>
      </c>
      <c r="D1677" s="9" t="str">
        <f t="shared" si="79"/>
        <v>Q2</v>
      </c>
      <c r="E1677" s="7">
        <f t="shared" si="80"/>
        <v>5</v>
      </c>
      <c r="F1677" t="s">
        <v>3505</v>
      </c>
      <c r="G1677" t="s">
        <v>1092</v>
      </c>
      <c r="H1677" t="s">
        <v>45</v>
      </c>
      <c r="I1677" t="s">
        <v>45</v>
      </c>
      <c r="J1677" t="s">
        <v>29</v>
      </c>
      <c r="K1677" t="s">
        <v>62</v>
      </c>
      <c r="L1677" t="s">
        <v>176</v>
      </c>
      <c r="M1677" t="s">
        <v>412</v>
      </c>
      <c r="N1677" t="s">
        <v>50</v>
      </c>
      <c r="O1677" t="s">
        <v>34</v>
      </c>
      <c r="P1677" t="s">
        <v>35</v>
      </c>
      <c r="Q1677" s="1">
        <v>44353</v>
      </c>
      <c r="R1677" s="6">
        <f>Data_Table[[#This Row],[Shipping Date]]-Data_Table[[#This Row],[Order Date]]</f>
        <v>8</v>
      </c>
      <c r="S1677" s="10">
        <v>1.84</v>
      </c>
      <c r="T1677" s="10">
        <v>2.88</v>
      </c>
      <c r="U1677" s="10">
        <v>1.04</v>
      </c>
      <c r="V1677">
        <v>24</v>
      </c>
      <c r="W1677" s="5">
        <v>44.16</v>
      </c>
      <c r="X1677" s="3">
        <v>7.0000000000000007E-2</v>
      </c>
      <c r="Y1677" s="5">
        <v>3.09</v>
      </c>
      <c r="Z1677" s="5">
        <v>41.07</v>
      </c>
      <c r="AA1677" s="5">
        <v>0.99</v>
      </c>
      <c r="AB1677" s="5">
        <v>42.06</v>
      </c>
    </row>
    <row r="1678" spans="1:28">
      <c r="A1678" t="s">
        <v>3506</v>
      </c>
      <c r="B1678" s="1">
        <v>44347</v>
      </c>
      <c r="C1678" s="6">
        <f t="shared" si="78"/>
        <v>2021</v>
      </c>
      <c r="D1678" s="9" t="str">
        <f t="shared" si="79"/>
        <v>Q2</v>
      </c>
      <c r="E1678" s="7">
        <f t="shared" si="80"/>
        <v>5</v>
      </c>
      <c r="F1678" t="s">
        <v>3507</v>
      </c>
      <c r="G1678" t="s">
        <v>1095</v>
      </c>
      <c r="H1678" t="s">
        <v>27</v>
      </c>
      <c r="I1678" t="s">
        <v>28</v>
      </c>
      <c r="J1678" t="s">
        <v>29</v>
      </c>
      <c r="K1678" t="s">
        <v>90</v>
      </c>
      <c r="L1678" t="s">
        <v>31</v>
      </c>
      <c r="M1678" t="s">
        <v>417</v>
      </c>
      <c r="N1678" t="s">
        <v>57</v>
      </c>
      <c r="O1678" t="s">
        <v>41</v>
      </c>
      <c r="P1678" t="s">
        <v>52</v>
      </c>
      <c r="Q1678" s="1">
        <v>44402</v>
      </c>
      <c r="R1678" s="6">
        <f>Data_Table[[#This Row],[Shipping Date]]-Data_Table[[#This Row],[Order Date]]</f>
        <v>55</v>
      </c>
      <c r="S1678" s="10">
        <v>8.82</v>
      </c>
      <c r="T1678" s="10">
        <v>20.99</v>
      </c>
      <c r="U1678" s="10">
        <v>12.17</v>
      </c>
      <c r="V1678">
        <v>18</v>
      </c>
      <c r="W1678" s="5">
        <v>158.76</v>
      </c>
      <c r="X1678" s="3">
        <v>0</v>
      </c>
      <c r="Y1678" s="5">
        <v>0</v>
      </c>
      <c r="Z1678" s="5">
        <v>158.76</v>
      </c>
      <c r="AA1678" s="5">
        <v>4.8099999999999996</v>
      </c>
      <c r="AB1678" s="5">
        <v>163.57</v>
      </c>
    </row>
    <row r="1679" spans="1:28">
      <c r="A1679" t="s">
        <v>3508</v>
      </c>
      <c r="B1679" s="1">
        <v>44347</v>
      </c>
      <c r="C1679" s="6">
        <f t="shared" si="78"/>
        <v>2021</v>
      </c>
      <c r="D1679" s="9" t="str">
        <f t="shared" si="79"/>
        <v>Q2</v>
      </c>
      <c r="E1679" s="7">
        <f t="shared" si="80"/>
        <v>5</v>
      </c>
      <c r="F1679" t="s">
        <v>3509</v>
      </c>
      <c r="G1679" t="s">
        <v>1098</v>
      </c>
      <c r="H1679" t="s">
        <v>39</v>
      </c>
      <c r="I1679" t="s">
        <v>39</v>
      </c>
      <c r="J1679" t="s">
        <v>72</v>
      </c>
      <c r="K1679" t="s">
        <v>62</v>
      </c>
      <c r="L1679" t="s">
        <v>31</v>
      </c>
      <c r="M1679" t="s">
        <v>421</v>
      </c>
      <c r="N1679" t="s">
        <v>50</v>
      </c>
      <c r="O1679" t="s">
        <v>51</v>
      </c>
      <c r="P1679" t="s">
        <v>35</v>
      </c>
      <c r="Q1679" s="1">
        <v>44383</v>
      </c>
      <c r="R1679" s="6">
        <f>Data_Table[[#This Row],[Shipping Date]]-Data_Table[[#This Row],[Order Date]]</f>
        <v>36</v>
      </c>
      <c r="S1679" s="10">
        <v>1.87</v>
      </c>
      <c r="T1679" s="10">
        <v>8.1199999999999992</v>
      </c>
      <c r="U1679" s="10">
        <v>6.25</v>
      </c>
      <c r="V1679">
        <v>3</v>
      </c>
      <c r="W1679" s="5">
        <v>5.61</v>
      </c>
      <c r="X1679" s="3">
        <v>0.03</v>
      </c>
      <c r="Y1679" s="5">
        <v>0.17</v>
      </c>
      <c r="Z1679" s="5">
        <v>5.44</v>
      </c>
      <c r="AA1679" s="5">
        <v>2.83</v>
      </c>
      <c r="AB1679" s="5">
        <v>8.27</v>
      </c>
    </row>
    <row r="1680" spans="1:28">
      <c r="A1680" t="s">
        <v>3510</v>
      </c>
      <c r="B1680" s="1">
        <v>44347</v>
      </c>
      <c r="C1680" s="6">
        <f t="shared" si="78"/>
        <v>2021</v>
      </c>
      <c r="D1680" s="9" t="str">
        <f t="shared" si="79"/>
        <v>Q2</v>
      </c>
      <c r="E1680" s="7">
        <f t="shared" si="80"/>
        <v>5</v>
      </c>
      <c r="F1680" t="s">
        <v>3511</v>
      </c>
      <c r="G1680" t="s">
        <v>1101</v>
      </c>
      <c r="H1680" t="s">
        <v>45</v>
      </c>
      <c r="I1680" t="s">
        <v>45</v>
      </c>
      <c r="J1680" t="s">
        <v>107</v>
      </c>
      <c r="K1680" t="s">
        <v>416</v>
      </c>
      <c r="L1680" t="s">
        <v>48</v>
      </c>
      <c r="M1680" t="s">
        <v>425</v>
      </c>
      <c r="N1680" t="s">
        <v>57</v>
      </c>
      <c r="O1680" t="s">
        <v>58</v>
      </c>
      <c r="P1680" t="s">
        <v>35</v>
      </c>
      <c r="Q1680" s="1">
        <v>44350</v>
      </c>
      <c r="R1680" s="6">
        <f>Data_Table[[#This Row],[Shipping Date]]-Data_Table[[#This Row],[Order Date]]</f>
        <v>3</v>
      </c>
      <c r="S1680" s="10">
        <v>14.95</v>
      </c>
      <c r="T1680" s="10">
        <v>34.76</v>
      </c>
      <c r="U1680" s="10">
        <v>19.809999999999999</v>
      </c>
      <c r="V1680">
        <v>43</v>
      </c>
      <c r="W1680" s="5">
        <v>642.85</v>
      </c>
      <c r="X1680" s="3">
        <v>0.08</v>
      </c>
      <c r="Y1680" s="5">
        <v>51.43</v>
      </c>
      <c r="Z1680" s="5">
        <v>591.41999999999996</v>
      </c>
      <c r="AA1680" s="5">
        <v>8.2200000000000006</v>
      </c>
      <c r="AB1680" s="5">
        <v>599.64</v>
      </c>
    </row>
    <row r="1681" spans="1:28">
      <c r="A1681" t="s">
        <v>3512</v>
      </c>
      <c r="B1681" s="1">
        <v>44348</v>
      </c>
      <c r="C1681" s="6">
        <f t="shared" si="78"/>
        <v>2021</v>
      </c>
      <c r="D1681" s="9" t="str">
        <f t="shared" si="79"/>
        <v>Q2</v>
      </c>
      <c r="E1681" s="7">
        <f t="shared" si="80"/>
        <v>6</v>
      </c>
      <c r="F1681" t="s">
        <v>3513</v>
      </c>
      <c r="G1681" t="s">
        <v>1104</v>
      </c>
      <c r="H1681" t="s">
        <v>27</v>
      </c>
      <c r="I1681" t="s">
        <v>28</v>
      </c>
      <c r="J1681" t="s">
        <v>29</v>
      </c>
      <c r="K1681" t="s">
        <v>62</v>
      </c>
      <c r="L1681" t="s">
        <v>48</v>
      </c>
      <c r="M1681" t="s">
        <v>429</v>
      </c>
      <c r="N1681" t="s">
        <v>33</v>
      </c>
      <c r="O1681" t="s">
        <v>34</v>
      </c>
      <c r="P1681" t="s">
        <v>35</v>
      </c>
      <c r="Q1681" s="1">
        <v>44398</v>
      </c>
      <c r="R1681" s="6">
        <f>Data_Table[[#This Row],[Shipping Date]]-Data_Table[[#This Row],[Order Date]]</f>
        <v>50</v>
      </c>
      <c r="S1681" s="10">
        <v>4.1900000000000004</v>
      </c>
      <c r="T1681" s="10">
        <v>10.23</v>
      </c>
      <c r="U1681" s="10">
        <v>6.04</v>
      </c>
      <c r="V1681">
        <v>35</v>
      </c>
      <c r="W1681" s="5">
        <v>146.65</v>
      </c>
      <c r="X1681" s="3">
        <v>0.01</v>
      </c>
      <c r="Y1681" s="5">
        <v>1.47</v>
      </c>
      <c r="Z1681" s="5">
        <v>145.18</v>
      </c>
      <c r="AA1681" s="5">
        <v>4.68</v>
      </c>
      <c r="AB1681" s="5">
        <v>149.86000000000001</v>
      </c>
    </row>
    <row r="1682" spans="1:28">
      <c r="A1682" t="s">
        <v>3514</v>
      </c>
      <c r="B1682" s="1">
        <v>44355</v>
      </c>
      <c r="C1682" s="6">
        <f t="shared" si="78"/>
        <v>2021</v>
      </c>
      <c r="D1682" s="9" t="str">
        <f t="shared" si="79"/>
        <v>Q2</v>
      </c>
      <c r="E1682" s="7">
        <f t="shared" si="80"/>
        <v>6</v>
      </c>
      <c r="F1682" t="s">
        <v>2172</v>
      </c>
      <c r="G1682" t="s">
        <v>1107</v>
      </c>
      <c r="H1682" t="s">
        <v>39</v>
      </c>
      <c r="I1682" t="s">
        <v>39</v>
      </c>
      <c r="J1682" t="s">
        <v>72</v>
      </c>
      <c r="K1682" t="s">
        <v>150</v>
      </c>
      <c r="L1682" t="s">
        <v>73</v>
      </c>
      <c r="M1682" t="s">
        <v>434</v>
      </c>
      <c r="N1682" t="s">
        <v>57</v>
      </c>
      <c r="O1682" t="s">
        <v>41</v>
      </c>
      <c r="P1682" t="s">
        <v>35</v>
      </c>
      <c r="Q1682" s="1">
        <v>44402</v>
      </c>
      <c r="R1682" s="6">
        <f>Data_Table[[#This Row],[Shipping Date]]-Data_Table[[#This Row],[Order Date]]</f>
        <v>47</v>
      </c>
      <c r="S1682" s="10">
        <v>62.4</v>
      </c>
      <c r="T1682" s="10">
        <v>155.99</v>
      </c>
      <c r="U1682" s="10">
        <v>93.59</v>
      </c>
      <c r="V1682">
        <v>21</v>
      </c>
      <c r="W1682" s="5">
        <v>1310.4000000000001</v>
      </c>
      <c r="X1682" s="3">
        <v>0.08</v>
      </c>
      <c r="Y1682" s="5">
        <v>104.83</v>
      </c>
      <c r="Z1682" s="5">
        <v>1205.57</v>
      </c>
      <c r="AA1682" s="5">
        <v>8.08</v>
      </c>
      <c r="AB1682" s="5">
        <v>1213.6500000000001</v>
      </c>
    </row>
    <row r="1683" spans="1:28">
      <c r="A1683" t="s">
        <v>3515</v>
      </c>
      <c r="B1683" s="1">
        <v>44355</v>
      </c>
      <c r="C1683" s="6">
        <f t="shared" si="78"/>
        <v>2021</v>
      </c>
      <c r="D1683" s="9" t="str">
        <f t="shared" si="79"/>
        <v>Q2</v>
      </c>
      <c r="E1683" s="7">
        <f t="shared" si="80"/>
        <v>6</v>
      </c>
      <c r="F1683" t="s">
        <v>3516</v>
      </c>
      <c r="G1683" t="s">
        <v>1110</v>
      </c>
      <c r="H1683" t="s">
        <v>45</v>
      </c>
      <c r="I1683" t="s">
        <v>45</v>
      </c>
      <c r="J1683" t="s">
        <v>107</v>
      </c>
      <c r="K1683" t="s">
        <v>66</v>
      </c>
      <c r="L1683" t="s">
        <v>31</v>
      </c>
      <c r="M1683" t="s">
        <v>438</v>
      </c>
      <c r="N1683" t="s">
        <v>33</v>
      </c>
      <c r="O1683" t="s">
        <v>34</v>
      </c>
      <c r="P1683" t="s">
        <v>35</v>
      </c>
      <c r="Q1683" s="1">
        <v>44374</v>
      </c>
      <c r="R1683" s="6">
        <f>Data_Table[[#This Row],[Shipping Date]]-Data_Table[[#This Row],[Order Date]]</f>
        <v>19</v>
      </c>
      <c r="S1683" s="10">
        <v>377.99</v>
      </c>
      <c r="T1683" s="10">
        <v>599.99</v>
      </c>
      <c r="U1683" s="10">
        <v>222</v>
      </c>
      <c r="V1683">
        <v>41</v>
      </c>
      <c r="W1683" s="5">
        <v>15497.59</v>
      </c>
      <c r="X1683" s="3">
        <v>0.09</v>
      </c>
      <c r="Y1683" s="5">
        <v>1394.78</v>
      </c>
      <c r="Z1683" s="5">
        <v>14102.81</v>
      </c>
      <c r="AA1683" s="5">
        <v>24.49</v>
      </c>
      <c r="AB1683" s="5">
        <v>14127.3</v>
      </c>
    </row>
    <row r="1684" spans="1:28">
      <c r="A1684" t="s">
        <v>3517</v>
      </c>
      <c r="B1684" s="1">
        <v>44357</v>
      </c>
      <c r="C1684" s="6">
        <f t="shared" si="78"/>
        <v>2021</v>
      </c>
      <c r="D1684" s="9" t="str">
        <f t="shared" si="79"/>
        <v>Q2</v>
      </c>
      <c r="E1684" s="7">
        <f t="shared" si="80"/>
        <v>6</v>
      </c>
      <c r="F1684" t="s">
        <v>3518</v>
      </c>
      <c r="G1684" t="s">
        <v>1113</v>
      </c>
      <c r="H1684" t="s">
        <v>27</v>
      </c>
      <c r="I1684" t="s">
        <v>28</v>
      </c>
      <c r="J1684" t="s">
        <v>29</v>
      </c>
      <c r="K1684" t="s">
        <v>116</v>
      </c>
      <c r="L1684" t="s">
        <v>73</v>
      </c>
      <c r="M1684" t="s">
        <v>442</v>
      </c>
      <c r="N1684" t="s">
        <v>33</v>
      </c>
      <c r="O1684" t="s">
        <v>41</v>
      </c>
      <c r="P1684" t="s">
        <v>35</v>
      </c>
      <c r="Q1684" s="1">
        <v>44362</v>
      </c>
      <c r="R1684" s="6">
        <f>Data_Table[[#This Row],[Shipping Date]]-Data_Table[[#This Row],[Order Date]]</f>
        <v>5</v>
      </c>
      <c r="S1684" s="10">
        <v>99.39</v>
      </c>
      <c r="T1684" s="10">
        <v>162.93</v>
      </c>
      <c r="U1684" s="10">
        <v>63.54</v>
      </c>
      <c r="V1684">
        <v>36</v>
      </c>
      <c r="W1684" s="5">
        <v>3578.04</v>
      </c>
      <c r="X1684" s="3">
        <v>0.09</v>
      </c>
      <c r="Y1684" s="5">
        <v>322.02</v>
      </c>
      <c r="Z1684" s="5">
        <v>3256.02</v>
      </c>
      <c r="AA1684" s="5">
        <v>19.989999999999998</v>
      </c>
      <c r="AB1684" s="5">
        <v>3276.01</v>
      </c>
    </row>
    <row r="1685" spans="1:28">
      <c r="A1685" t="s">
        <v>3519</v>
      </c>
      <c r="B1685" s="1">
        <v>44357</v>
      </c>
      <c r="C1685" s="6">
        <f t="shared" si="78"/>
        <v>2021</v>
      </c>
      <c r="D1685" s="9" t="str">
        <f t="shared" si="79"/>
        <v>Q2</v>
      </c>
      <c r="E1685" s="7">
        <f t="shared" si="80"/>
        <v>6</v>
      </c>
      <c r="F1685" t="s">
        <v>3520</v>
      </c>
      <c r="G1685" t="s">
        <v>1115</v>
      </c>
      <c r="H1685" t="s">
        <v>39</v>
      </c>
      <c r="I1685" t="s">
        <v>39</v>
      </c>
      <c r="J1685" t="s">
        <v>29</v>
      </c>
      <c r="K1685" t="s">
        <v>62</v>
      </c>
      <c r="L1685" t="s">
        <v>48</v>
      </c>
      <c r="M1685" t="s">
        <v>446</v>
      </c>
      <c r="N1685" t="s">
        <v>33</v>
      </c>
      <c r="O1685" t="s">
        <v>51</v>
      </c>
      <c r="P1685" t="s">
        <v>35</v>
      </c>
      <c r="Q1685" s="1">
        <v>44405</v>
      </c>
      <c r="R1685" s="6">
        <f>Data_Table[[#This Row],[Shipping Date]]-Data_Table[[#This Row],[Order Date]]</f>
        <v>48</v>
      </c>
      <c r="S1685" s="10">
        <v>3.52</v>
      </c>
      <c r="T1685" s="10">
        <v>5.68</v>
      </c>
      <c r="U1685" s="10">
        <v>2.16</v>
      </c>
      <c r="V1685">
        <v>8</v>
      </c>
      <c r="W1685" s="5">
        <v>28.16</v>
      </c>
      <c r="X1685" s="3">
        <v>0.05</v>
      </c>
      <c r="Y1685" s="5">
        <v>1.41</v>
      </c>
      <c r="Z1685" s="5">
        <v>26.75</v>
      </c>
      <c r="AA1685" s="5">
        <v>1.39</v>
      </c>
      <c r="AB1685" s="5">
        <v>28.14</v>
      </c>
    </row>
    <row r="1686" spans="1:28">
      <c r="A1686" t="s">
        <v>3521</v>
      </c>
      <c r="B1686" s="1">
        <v>44358</v>
      </c>
      <c r="C1686" s="6">
        <f t="shared" si="78"/>
        <v>2021</v>
      </c>
      <c r="D1686" s="9" t="str">
        <f t="shared" si="79"/>
        <v>Q2</v>
      </c>
      <c r="E1686" s="7">
        <f t="shared" si="80"/>
        <v>6</v>
      </c>
      <c r="F1686" t="s">
        <v>2688</v>
      </c>
      <c r="G1686" t="s">
        <v>1117</v>
      </c>
      <c r="H1686" t="s">
        <v>45</v>
      </c>
      <c r="I1686" t="s">
        <v>45</v>
      </c>
      <c r="J1686" t="s">
        <v>72</v>
      </c>
      <c r="K1686" t="s">
        <v>150</v>
      </c>
      <c r="L1686" t="s">
        <v>48</v>
      </c>
      <c r="M1686" t="s">
        <v>449</v>
      </c>
      <c r="N1686" t="s">
        <v>50</v>
      </c>
      <c r="O1686" t="s">
        <v>58</v>
      </c>
      <c r="P1686" t="s">
        <v>35</v>
      </c>
      <c r="Q1686" s="1">
        <v>44402</v>
      </c>
      <c r="R1686" s="6">
        <f>Data_Table[[#This Row],[Shipping Date]]-Data_Table[[#This Row],[Order Date]]</f>
        <v>44</v>
      </c>
      <c r="S1686" s="10">
        <v>3.51</v>
      </c>
      <c r="T1686" s="10">
        <v>8.57</v>
      </c>
      <c r="U1686" s="10">
        <v>5.0599999999999996</v>
      </c>
      <c r="V1686">
        <v>22</v>
      </c>
      <c r="W1686" s="5">
        <v>77.22</v>
      </c>
      <c r="X1686" s="3">
        <v>0.1</v>
      </c>
      <c r="Y1686" s="5">
        <v>7.72</v>
      </c>
      <c r="Z1686" s="5">
        <v>69.5</v>
      </c>
      <c r="AA1686" s="5">
        <v>6.14</v>
      </c>
      <c r="AB1686" s="5">
        <v>75.64</v>
      </c>
    </row>
    <row r="1687" spans="1:28">
      <c r="A1687" t="s">
        <v>3522</v>
      </c>
      <c r="B1687" s="1">
        <v>44358</v>
      </c>
      <c r="C1687" s="6">
        <f t="shared" si="78"/>
        <v>2021</v>
      </c>
      <c r="D1687" s="9" t="str">
        <f t="shared" si="79"/>
        <v>Q2</v>
      </c>
      <c r="E1687" s="7">
        <f t="shared" si="80"/>
        <v>6</v>
      </c>
      <c r="F1687" t="s">
        <v>3523</v>
      </c>
      <c r="G1687" t="s">
        <v>1119</v>
      </c>
      <c r="H1687" t="s">
        <v>27</v>
      </c>
      <c r="I1687" t="s">
        <v>28</v>
      </c>
      <c r="J1687" t="s">
        <v>72</v>
      </c>
      <c r="K1687" t="s">
        <v>47</v>
      </c>
      <c r="L1687" t="s">
        <v>176</v>
      </c>
      <c r="M1687" t="s">
        <v>452</v>
      </c>
      <c r="N1687" t="s">
        <v>57</v>
      </c>
      <c r="O1687" t="s">
        <v>51</v>
      </c>
      <c r="P1687" t="s">
        <v>52</v>
      </c>
      <c r="Q1687" s="1">
        <v>44389</v>
      </c>
      <c r="R1687" s="6">
        <f>Data_Table[[#This Row],[Shipping Date]]-Data_Table[[#This Row],[Order Date]]</f>
        <v>31</v>
      </c>
      <c r="S1687" s="10">
        <v>0.93</v>
      </c>
      <c r="T1687" s="10">
        <v>1.6</v>
      </c>
      <c r="U1687" s="10">
        <v>0.67</v>
      </c>
      <c r="V1687">
        <v>24</v>
      </c>
      <c r="W1687" s="5">
        <v>22.32</v>
      </c>
      <c r="X1687" s="3">
        <v>0.04</v>
      </c>
      <c r="Y1687" s="5">
        <v>0.89</v>
      </c>
      <c r="Z1687" s="5">
        <v>21.43</v>
      </c>
      <c r="AA1687" s="5">
        <v>1.29</v>
      </c>
      <c r="AB1687" s="5">
        <v>22.72</v>
      </c>
    </row>
    <row r="1688" spans="1:28">
      <c r="A1688" t="s">
        <v>3524</v>
      </c>
      <c r="B1688" s="1">
        <v>44360</v>
      </c>
      <c r="C1688" s="6">
        <f t="shared" si="78"/>
        <v>2021</v>
      </c>
      <c r="D1688" s="9" t="str">
        <f t="shared" si="79"/>
        <v>Q2</v>
      </c>
      <c r="E1688" s="7">
        <f t="shared" si="80"/>
        <v>6</v>
      </c>
      <c r="F1688" t="s">
        <v>3525</v>
      </c>
      <c r="G1688" t="s">
        <v>1121</v>
      </c>
      <c r="H1688" t="s">
        <v>39</v>
      </c>
      <c r="I1688" t="s">
        <v>39</v>
      </c>
      <c r="J1688" t="s">
        <v>29</v>
      </c>
      <c r="K1688" t="s">
        <v>416</v>
      </c>
      <c r="L1688" t="s">
        <v>31</v>
      </c>
      <c r="M1688" t="s">
        <v>455</v>
      </c>
      <c r="N1688" t="s">
        <v>50</v>
      </c>
      <c r="O1688" t="s">
        <v>34</v>
      </c>
      <c r="P1688" t="s">
        <v>35</v>
      </c>
      <c r="Q1688" s="1">
        <v>44420</v>
      </c>
      <c r="R1688" s="6">
        <f>Data_Table[[#This Row],[Shipping Date]]-Data_Table[[#This Row],[Order Date]]</f>
        <v>60</v>
      </c>
      <c r="S1688" s="10">
        <v>5.5</v>
      </c>
      <c r="T1688" s="10">
        <v>12.22</v>
      </c>
      <c r="U1688" s="10">
        <v>6.72</v>
      </c>
      <c r="V1688">
        <v>8</v>
      </c>
      <c r="W1688" s="5">
        <v>44</v>
      </c>
      <c r="X1688" s="3">
        <v>0.1</v>
      </c>
      <c r="Y1688" s="5">
        <v>4.4000000000000004</v>
      </c>
      <c r="Z1688" s="5">
        <v>39.6</v>
      </c>
      <c r="AA1688" s="5">
        <v>2.85</v>
      </c>
      <c r="AB1688" s="5">
        <v>42.45</v>
      </c>
    </row>
    <row r="1689" spans="1:28">
      <c r="A1689" t="s">
        <v>3526</v>
      </c>
      <c r="B1689" s="1">
        <v>44361</v>
      </c>
      <c r="C1689" s="6">
        <f t="shared" si="78"/>
        <v>2021</v>
      </c>
      <c r="D1689" s="9" t="str">
        <f t="shared" si="79"/>
        <v>Q2</v>
      </c>
      <c r="E1689" s="7">
        <f t="shared" si="80"/>
        <v>6</v>
      </c>
      <c r="F1689" t="s">
        <v>2932</v>
      </c>
      <c r="G1689" t="s">
        <v>1123</v>
      </c>
      <c r="H1689" t="s">
        <v>45</v>
      </c>
      <c r="I1689" t="s">
        <v>45</v>
      </c>
      <c r="J1689" t="s">
        <v>107</v>
      </c>
      <c r="K1689" t="s">
        <v>62</v>
      </c>
      <c r="L1689" t="s">
        <v>176</v>
      </c>
      <c r="M1689" t="s">
        <v>458</v>
      </c>
      <c r="N1689" t="s">
        <v>57</v>
      </c>
      <c r="O1689" t="s">
        <v>41</v>
      </c>
      <c r="P1689" t="s">
        <v>35</v>
      </c>
      <c r="Q1689" s="1">
        <v>44377</v>
      </c>
      <c r="R1689" s="6">
        <f>Data_Table[[#This Row],[Shipping Date]]-Data_Table[[#This Row],[Order Date]]</f>
        <v>16</v>
      </c>
      <c r="S1689" s="10">
        <v>1.31</v>
      </c>
      <c r="T1689" s="10">
        <v>2.84</v>
      </c>
      <c r="U1689" s="10">
        <v>1.53</v>
      </c>
      <c r="V1689">
        <v>23</v>
      </c>
      <c r="W1689" s="5">
        <v>30.13</v>
      </c>
      <c r="X1689" s="3">
        <v>0.06</v>
      </c>
      <c r="Y1689" s="5">
        <v>1.81</v>
      </c>
      <c r="Z1689" s="5">
        <v>28.32</v>
      </c>
      <c r="AA1689" s="5">
        <v>0.93</v>
      </c>
      <c r="AB1689" s="5">
        <v>29.25</v>
      </c>
    </row>
    <row r="1690" spans="1:28">
      <c r="A1690" t="s">
        <v>3527</v>
      </c>
      <c r="B1690" s="1">
        <v>44367</v>
      </c>
      <c r="C1690" s="6">
        <f t="shared" si="78"/>
        <v>2021</v>
      </c>
      <c r="D1690" s="9" t="str">
        <f t="shared" si="79"/>
        <v>Q2</v>
      </c>
      <c r="E1690" s="7">
        <f t="shared" si="80"/>
        <v>6</v>
      </c>
      <c r="F1690" t="s">
        <v>3528</v>
      </c>
      <c r="G1690" t="s">
        <v>1125</v>
      </c>
      <c r="H1690" t="s">
        <v>39</v>
      </c>
      <c r="I1690" t="s">
        <v>39</v>
      </c>
      <c r="J1690" t="s">
        <v>46</v>
      </c>
      <c r="K1690" t="s">
        <v>62</v>
      </c>
      <c r="L1690" t="s">
        <v>31</v>
      </c>
      <c r="M1690" t="s">
        <v>461</v>
      </c>
      <c r="N1690" t="s">
        <v>33</v>
      </c>
      <c r="O1690" t="s">
        <v>51</v>
      </c>
      <c r="P1690" t="s">
        <v>35</v>
      </c>
      <c r="Q1690" s="1">
        <v>44421</v>
      </c>
      <c r="R1690" s="6">
        <f>Data_Table[[#This Row],[Shipping Date]]-Data_Table[[#This Row],[Order Date]]</f>
        <v>54</v>
      </c>
      <c r="S1690" s="10">
        <v>4.59</v>
      </c>
      <c r="T1690" s="10">
        <v>7.28</v>
      </c>
      <c r="U1690" s="10">
        <v>2.69</v>
      </c>
      <c r="V1690">
        <v>16</v>
      </c>
      <c r="W1690" s="5">
        <v>73.44</v>
      </c>
      <c r="X1690" s="3">
        <v>7.0000000000000007E-2</v>
      </c>
      <c r="Y1690" s="5">
        <v>5.14</v>
      </c>
      <c r="Z1690" s="5">
        <v>68.3</v>
      </c>
      <c r="AA1690" s="5">
        <v>11.15</v>
      </c>
      <c r="AB1690" s="5">
        <v>79.45</v>
      </c>
    </row>
    <row r="1691" spans="1:28">
      <c r="A1691" t="s">
        <v>3529</v>
      </c>
      <c r="B1691" s="1">
        <v>44368</v>
      </c>
      <c r="C1691" s="6">
        <f t="shared" si="78"/>
        <v>2021</v>
      </c>
      <c r="D1691" s="9" t="str">
        <f t="shared" si="79"/>
        <v>Q2</v>
      </c>
      <c r="E1691" s="7">
        <f t="shared" si="80"/>
        <v>6</v>
      </c>
      <c r="F1691" t="s">
        <v>3530</v>
      </c>
      <c r="G1691" t="s">
        <v>1127</v>
      </c>
      <c r="H1691" t="s">
        <v>45</v>
      </c>
      <c r="I1691" t="s">
        <v>45</v>
      </c>
      <c r="J1691" t="s">
        <v>29</v>
      </c>
      <c r="K1691" t="s">
        <v>125</v>
      </c>
      <c r="L1691" t="s">
        <v>31</v>
      </c>
      <c r="M1691" t="s">
        <v>464</v>
      </c>
      <c r="N1691" t="s">
        <v>57</v>
      </c>
      <c r="O1691" t="s">
        <v>58</v>
      </c>
      <c r="P1691" t="s">
        <v>35</v>
      </c>
      <c r="Q1691" s="1">
        <v>44379</v>
      </c>
      <c r="R1691" s="6">
        <f>Data_Table[[#This Row],[Shipping Date]]-Data_Table[[#This Row],[Order Date]]</f>
        <v>11</v>
      </c>
      <c r="S1691" s="10">
        <v>2.25</v>
      </c>
      <c r="T1691" s="10">
        <v>3.69</v>
      </c>
      <c r="U1691" s="10">
        <v>1.44</v>
      </c>
      <c r="V1691">
        <v>42</v>
      </c>
      <c r="W1691" s="5">
        <v>94.5</v>
      </c>
      <c r="X1691" s="3">
        <v>0.06</v>
      </c>
      <c r="Y1691" s="5">
        <v>5.67</v>
      </c>
      <c r="Z1691" s="5">
        <v>88.83</v>
      </c>
      <c r="AA1691" s="5">
        <v>2.5</v>
      </c>
      <c r="AB1691" s="5">
        <v>91.33</v>
      </c>
    </row>
    <row r="1692" spans="1:28">
      <c r="A1692" t="s">
        <v>3531</v>
      </c>
      <c r="B1692" s="1">
        <v>44372</v>
      </c>
      <c r="C1692" s="6">
        <f t="shared" si="78"/>
        <v>2021</v>
      </c>
      <c r="D1692" s="9" t="str">
        <f t="shared" si="79"/>
        <v>Q2</v>
      </c>
      <c r="E1692" s="7">
        <f t="shared" si="80"/>
        <v>6</v>
      </c>
      <c r="F1692" t="s">
        <v>3532</v>
      </c>
      <c r="G1692" t="s">
        <v>1129</v>
      </c>
      <c r="H1692" t="s">
        <v>27</v>
      </c>
      <c r="I1692" t="s">
        <v>28</v>
      </c>
      <c r="J1692" t="s">
        <v>72</v>
      </c>
      <c r="K1692" t="s">
        <v>30</v>
      </c>
      <c r="L1692" t="s">
        <v>176</v>
      </c>
      <c r="M1692" t="s">
        <v>467</v>
      </c>
      <c r="N1692" t="s">
        <v>33</v>
      </c>
      <c r="O1692" t="s">
        <v>34</v>
      </c>
      <c r="P1692" t="s">
        <v>52</v>
      </c>
      <c r="Q1692" s="1">
        <v>44430</v>
      </c>
      <c r="R1692" s="6">
        <f>Data_Table[[#This Row],[Shipping Date]]-Data_Table[[#This Row],[Order Date]]</f>
        <v>58</v>
      </c>
      <c r="S1692" s="10">
        <v>1.18</v>
      </c>
      <c r="T1692" s="10">
        <v>1.88</v>
      </c>
      <c r="U1692" s="10">
        <v>0.7</v>
      </c>
      <c r="V1692">
        <v>5</v>
      </c>
      <c r="W1692" s="5">
        <v>5.9</v>
      </c>
      <c r="X1692" s="3">
        <v>0.08</v>
      </c>
      <c r="Y1692" s="5">
        <v>0.47</v>
      </c>
      <c r="Z1692" s="5">
        <v>5.43</v>
      </c>
      <c r="AA1692" s="5">
        <v>1.49</v>
      </c>
      <c r="AB1692" s="5">
        <v>6.92</v>
      </c>
    </row>
    <row r="1693" spans="1:28">
      <c r="A1693" t="s">
        <v>3533</v>
      </c>
      <c r="B1693" s="1">
        <v>44374</v>
      </c>
      <c r="C1693" s="6">
        <f t="shared" si="78"/>
        <v>2021</v>
      </c>
      <c r="D1693" s="9" t="str">
        <f t="shared" si="79"/>
        <v>Q2</v>
      </c>
      <c r="E1693" s="7">
        <f t="shared" si="80"/>
        <v>6</v>
      </c>
      <c r="F1693" t="s">
        <v>3534</v>
      </c>
      <c r="G1693" t="s">
        <v>1131</v>
      </c>
      <c r="H1693" t="s">
        <v>27</v>
      </c>
      <c r="I1693" t="s">
        <v>28</v>
      </c>
      <c r="J1693" t="s">
        <v>29</v>
      </c>
      <c r="K1693" t="s">
        <v>62</v>
      </c>
      <c r="L1693" t="s">
        <v>31</v>
      </c>
      <c r="M1693" t="s">
        <v>470</v>
      </c>
      <c r="N1693" t="s">
        <v>50</v>
      </c>
      <c r="O1693" t="s">
        <v>41</v>
      </c>
      <c r="P1693" t="s">
        <v>35</v>
      </c>
      <c r="Q1693" s="1">
        <v>44389</v>
      </c>
      <c r="R1693" s="6">
        <f>Data_Table[[#This Row],[Shipping Date]]-Data_Table[[#This Row],[Order Date]]</f>
        <v>15</v>
      </c>
      <c r="S1693" s="10">
        <v>3.65</v>
      </c>
      <c r="T1693" s="10">
        <v>5.98</v>
      </c>
      <c r="U1693" s="10">
        <v>2.33</v>
      </c>
      <c r="V1693">
        <v>50</v>
      </c>
      <c r="W1693" s="5">
        <v>182.5</v>
      </c>
      <c r="X1693" s="3">
        <v>0.02</v>
      </c>
      <c r="Y1693" s="5">
        <v>3.65</v>
      </c>
      <c r="Z1693" s="5">
        <v>178.85</v>
      </c>
      <c r="AA1693" s="5">
        <v>1.49</v>
      </c>
      <c r="AB1693" s="5">
        <v>180.34</v>
      </c>
    </row>
    <row r="1694" spans="1:28">
      <c r="A1694" t="s">
        <v>3535</v>
      </c>
      <c r="B1694" s="1">
        <v>44374</v>
      </c>
      <c r="C1694" s="6">
        <f t="shared" si="78"/>
        <v>2021</v>
      </c>
      <c r="D1694" s="9" t="str">
        <f t="shared" si="79"/>
        <v>Q2</v>
      </c>
      <c r="E1694" s="7">
        <f t="shared" si="80"/>
        <v>6</v>
      </c>
      <c r="F1694" t="s">
        <v>3536</v>
      </c>
      <c r="G1694" t="s">
        <v>1133</v>
      </c>
      <c r="H1694" t="s">
        <v>39</v>
      </c>
      <c r="I1694" t="s">
        <v>39</v>
      </c>
      <c r="J1694" t="s">
        <v>29</v>
      </c>
      <c r="K1694" t="s">
        <v>62</v>
      </c>
      <c r="L1694" t="s">
        <v>176</v>
      </c>
      <c r="M1694" t="s">
        <v>473</v>
      </c>
      <c r="N1694" t="s">
        <v>57</v>
      </c>
      <c r="O1694" t="s">
        <v>51</v>
      </c>
      <c r="P1694" t="s">
        <v>35</v>
      </c>
      <c r="Q1694" s="1">
        <v>44421</v>
      </c>
      <c r="R1694" s="6">
        <f>Data_Table[[#This Row],[Shipping Date]]-Data_Table[[#This Row],[Order Date]]</f>
        <v>47</v>
      </c>
      <c r="S1694" s="10">
        <v>1.53</v>
      </c>
      <c r="T1694" s="10">
        <v>2.78</v>
      </c>
      <c r="U1694" s="10">
        <v>1.25</v>
      </c>
      <c r="V1694">
        <v>44</v>
      </c>
      <c r="W1694" s="5">
        <v>67.319999999999993</v>
      </c>
      <c r="X1694" s="3">
        <v>7.0000000000000007E-2</v>
      </c>
      <c r="Y1694" s="5">
        <v>4.71</v>
      </c>
      <c r="Z1694" s="5">
        <v>62.61</v>
      </c>
      <c r="AA1694" s="5">
        <v>1.34</v>
      </c>
      <c r="AB1694" s="5">
        <v>63.95</v>
      </c>
    </row>
    <row r="1695" spans="1:28">
      <c r="A1695" t="s">
        <v>3537</v>
      </c>
      <c r="B1695" s="1">
        <v>44374</v>
      </c>
      <c r="C1695" s="6">
        <f t="shared" si="78"/>
        <v>2021</v>
      </c>
      <c r="D1695" s="9" t="str">
        <f t="shared" si="79"/>
        <v>Q2</v>
      </c>
      <c r="E1695" s="7">
        <f t="shared" si="80"/>
        <v>6</v>
      </c>
      <c r="F1695" t="s">
        <v>3538</v>
      </c>
      <c r="G1695" t="s">
        <v>1135</v>
      </c>
      <c r="H1695" t="s">
        <v>45</v>
      </c>
      <c r="I1695" t="s">
        <v>45</v>
      </c>
      <c r="J1695" t="s">
        <v>29</v>
      </c>
      <c r="K1695" t="s">
        <v>416</v>
      </c>
      <c r="L1695" t="s">
        <v>31</v>
      </c>
      <c r="M1695" t="s">
        <v>476</v>
      </c>
      <c r="N1695" t="s">
        <v>33</v>
      </c>
      <c r="O1695" t="s">
        <v>58</v>
      </c>
      <c r="P1695" t="s">
        <v>35</v>
      </c>
      <c r="Q1695" s="1">
        <v>44431</v>
      </c>
      <c r="R1695" s="6">
        <f>Data_Table[[#This Row],[Shipping Date]]-Data_Table[[#This Row],[Order Date]]</f>
        <v>57</v>
      </c>
      <c r="S1695" s="10">
        <v>2.1800000000000002</v>
      </c>
      <c r="T1695" s="10">
        <v>3.52</v>
      </c>
      <c r="U1695" s="10">
        <v>1.34</v>
      </c>
      <c r="V1695">
        <v>1</v>
      </c>
      <c r="W1695" s="5">
        <v>2.1800000000000002</v>
      </c>
      <c r="X1695" s="3">
        <v>0.04</v>
      </c>
      <c r="Y1695" s="5">
        <v>0.09</v>
      </c>
      <c r="Z1695" s="5">
        <v>2.09</v>
      </c>
      <c r="AA1695" s="5">
        <v>6.83</v>
      </c>
      <c r="AB1695" s="5">
        <v>8.92</v>
      </c>
    </row>
    <row r="1696" spans="1:28">
      <c r="A1696" t="s">
        <v>3539</v>
      </c>
      <c r="B1696" s="1">
        <v>44375</v>
      </c>
      <c r="C1696" s="6">
        <f t="shared" si="78"/>
        <v>2021</v>
      </c>
      <c r="D1696" s="9" t="str">
        <f t="shared" si="79"/>
        <v>Q2</v>
      </c>
      <c r="E1696" s="7">
        <f t="shared" si="80"/>
        <v>6</v>
      </c>
      <c r="F1696" t="s">
        <v>3540</v>
      </c>
      <c r="G1696" t="s">
        <v>1137</v>
      </c>
      <c r="H1696" t="s">
        <v>27</v>
      </c>
      <c r="I1696" t="s">
        <v>28</v>
      </c>
      <c r="J1696" t="s">
        <v>46</v>
      </c>
      <c r="K1696" t="s">
        <v>125</v>
      </c>
      <c r="L1696" t="s">
        <v>31</v>
      </c>
      <c r="M1696" t="s">
        <v>480</v>
      </c>
      <c r="N1696" t="s">
        <v>57</v>
      </c>
      <c r="O1696" t="s">
        <v>58</v>
      </c>
      <c r="P1696" t="s">
        <v>52</v>
      </c>
      <c r="Q1696" s="1">
        <v>44427</v>
      </c>
      <c r="R1696" s="6">
        <f>Data_Table[[#This Row],[Shipping Date]]-Data_Table[[#This Row],[Order Date]]</f>
        <v>52</v>
      </c>
      <c r="S1696" s="10">
        <v>2.4500000000000002</v>
      </c>
      <c r="T1696" s="10">
        <v>3.89</v>
      </c>
      <c r="U1696" s="10">
        <v>1.44</v>
      </c>
      <c r="V1696">
        <v>32</v>
      </c>
      <c r="W1696" s="5">
        <v>78.400000000000006</v>
      </c>
      <c r="X1696" s="3">
        <v>0.1</v>
      </c>
      <c r="Y1696" s="5">
        <v>7.84</v>
      </c>
      <c r="Z1696" s="5">
        <v>70.56</v>
      </c>
      <c r="AA1696" s="5">
        <v>7.01</v>
      </c>
      <c r="AB1696" s="5">
        <v>77.569999999999993</v>
      </c>
    </row>
    <row r="1697" spans="1:28">
      <c r="A1697" t="s">
        <v>3541</v>
      </c>
      <c r="B1697" s="1">
        <v>44375</v>
      </c>
      <c r="C1697" s="6">
        <f t="shared" si="78"/>
        <v>2021</v>
      </c>
      <c r="D1697" s="9" t="str">
        <f t="shared" si="79"/>
        <v>Q2</v>
      </c>
      <c r="E1697" s="7">
        <f t="shared" si="80"/>
        <v>6</v>
      </c>
      <c r="F1697" t="s">
        <v>2061</v>
      </c>
      <c r="G1697" t="s">
        <v>1139</v>
      </c>
      <c r="H1697" t="s">
        <v>39</v>
      </c>
      <c r="I1697" t="s">
        <v>39</v>
      </c>
      <c r="J1697" t="s">
        <v>29</v>
      </c>
      <c r="K1697" t="s">
        <v>167</v>
      </c>
      <c r="L1697" t="s">
        <v>31</v>
      </c>
      <c r="M1697" t="s">
        <v>483</v>
      </c>
      <c r="N1697" t="s">
        <v>33</v>
      </c>
      <c r="O1697" t="s">
        <v>58</v>
      </c>
      <c r="P1697" t="s">
        <v>35</v>
      </c>
      <c r="Q1697" s="1">
        <v>44423</v>
      </c>
      <c r="R1697" s="6">
        <f>Data_Table[[#This Row],[Shipping Date]]-Data_Table[[#This Row],[Order Date]]</f>
        <v>48</v>
      </c>
      <c r="S1697" s="10">
        <v>1.84</v>
      </c>
      <c r="T1697" s="10">
        <v>2.88</v>
      </c>
      <c r="U1697" s="10">
        <v>1.04</v>
      </c>
      <c r="V1697">
        <v>25</v>
      </c>
      <c r="W1697" s="5">
        <v>46</v>
      </c>
      <c r="X1697" s="3">
        <v>0.04</v>
      </c>
      <c r="Y1697" s="5">
        <v>1.84</v>
      </c>
      <c r="Z1697" s="5">
        <v>44.16</v>
      </c>
      <c r="AA1697" s="5">
        <v>1.49</v>
      </c>
      <c r="AB1697" s="5">
        <v>45.65</v>
      </c>
    </row>
    <row r="1698" spans="1:28">
      <c r="A1698" t="s">
        <v>3542</v>
      </c>
      <c r="B1698" s="1">
        <v>44375</v>
      </c>
      <c r="C1698" s="6">
        <f t="shared" si="78"/>
        <v>2021</v>
      </c>
      <c r="D1698" s="9" t="str">
        <f t="shared" si="79"/>
        <v>Q2</v>
      </c>
      <c r="E1698" s="7">
        <f t="shared" si="80"/>
        <v>6</v>
      </c>
      <c r="F1698" t="s">
        <v>2705</v>
      </c>
      <c r="G1698" t="s">
        <v>1141</v>
      </c>
      <c r="H1698" t="s">
        <v>45</v>
      </c>
      <c r="I1698" t="s">
        <v>45</v>
      </c>
      <c r="J1698" t="s">
        <v>29</v>
      </c>
      <c r="K1698" t="s">
        <v>150</v>
      </c>
      <c r="L1698" t="s">
        <v>31</v>
      </c>
      <c r="M1698" t="s">
        <v>486</v>
      </c>
      <c r="N1698" t="s">
        <v>50</v>
      </c>
      <c r="O1698" t="s">
        <v>41</v>
      </c>
      <c r="P1698" t="s">
        <v>35</v>
      </c>
      <c r="Q1698" s="1">
        <v>44427</v>
      </c>
      <c r="R1698" s="6">
        <f>Data_Table[[#This Row],[Shipping Date]]-Data_Table[[#This Row],[Order Date]]</f>
        <v>52</v>
      </c>
      <c r="S1698" s="10">
        <v>6.51</v>
      </c>
      <c r="T1698" s="10">
        <v>30.98</v>
      </c>
      <c r="U1698" s="10">
        <v>24.47</v>
      </c>
      <c r="V1698">
        <v>6</v>
      </c>
      <c r="W1698" s="5">
        <v>39.06</v>
      </c>
      <c r="X1698" s="3">
        <v>0.01</v>
      </c>
      <c r="Y1698" s="5">
        <v>0.39</v>
      </c>
      <c r="Z1698" s="5">
        <v>38.67</v>
      </c>
      <c r="AA1698" s="5">
        <v>6.5</v>
      </c>
      <c r="AB1698" s="5">
        <v>45.17</v>
      </c>
    </row>
    <row r="1699" spans="1:28">
      <c r="A1699" t="s">
        <v>3543</v>
      </c>
      <c r="B1699" s="1">
        <v>44376</v>
      </c>
      <c r="C1699" s="6">
        <f t="shared" si="78"/>
        <v>2021</v>
      </c>
      <c r="D1699" s="9" t="str">
        <f t="shared" si="79"/>
        <v>Q2</v>
      </c>
      <c r="E1699" s="7">
        <f t="shared" si="80"/>
        <v>6</v>
      </c>
      <c r="F1699" t="s">
        <v>3544</v>
      </c>
      <c r="G1699" t="s">
        <v>1143</v>
      </c>
      <c r="H1699" t="s">
        <v>27</v>
      </c>
      <c r="I1699" t="s">
        <v>28</v>
      </c>
      <c r="J1699" t="s">
        <v>107</v>
      </c>
      <c r="K1699" t="s">
        <v>150</v>
      </c>
      <c r="L1699" t="s">
        <v>48</v>
      </c>
      <c r="M1699" t="s">
        <v>489</v>
      </c>
      <c r="N1699" t="s">
        <v>57</v>
      </c>
      <c r="O1699" t="s">
        <v>34</v>
      </c>
      <c r="P1699" t="s">
        <v>35</v>
      </c>
      <c r="Q1699" s="1">
        <v>44399</v>
      </c>
      <c r="R1699" s="6">
        <f>Data_Table[[#This Row],[Shipping Date]]-Data_Table[[#This Row],[Order Date]]</f>
        <v>23</v>
      </c>
      <c r="S1699" s="10">
        <v>1.84</v>
      </c>
      <c r="T1699" s="10">
        <v>2.88</v>
      </c>
      <c r="U1699" s="10">
        <v>1.04</v>
      </c>
      <c r="V1699">
        <v>49</v>
      </c>
      <c r="W1699" s="5">
        <v>90.16</v>
      </c>
      <c r="X1699" s="3">
        <v>0.01</v>
      </c>
      <c r="Y1699" s="5">
        <v>0.9</v>
      </c>
      <c r="Z1699" s="5">
        <v>89.26</v>
      </c>
      <c r="AA1699" s="5">
        <v>0.99</v>
      </c>
      <c r="AB1699" s="5">
        <v>90.25</v>
      </c>
    </row>
    <row r="1700" spans="1:28">
      <c r="A1700" t="s">
        <v>3545</v>
      </c>
      <c r="B1700" s="1">
        <v>44379</v>
      </c>
      <c r="C1700" s="6">
        <f t="shared" si="78"/>
        <v>2021</v>
      </c>
      <c r="D1700" s="9" t="str">
        <f t="shared" si="79"/>
        <v>Q3</v>
      </c>
      <c r="E1700" s="7">
        <f t="shared" si="80"/>
        <v>7</v>
      </c>
      <c r="F1700" t="s">
        <v>3546</v>
      </c>
      <c r="G1700" t="s">
        <v>1145</v>
      </c>
      <c r="H1700" t="s">
        <v>39</v>
      </c>
      <c r="I1700" t="s">
        <v>39</v>
      </c>
      <c r="J1700" t="s">
        <v>107</v>
      </c>
      <c r="K1700" t="s">
        <v>167</v>
      </c>
      <c r="L1700" t="s">
        <v>48</v>
      </c>
      <c r="M1700" t="s">
        <v>492</v>
      </c>
      <c r="N1700" t="s">
        <v>33</v>
      </c>
      <c r="O1700" t="s">
        <v>41</v>
      </c>
      <c r="P1700" t="s">
        <v>35</v>
      </c>
      <c r="Q1700" s="1">
        <v>44408</v>
      </c>
      <c r="R1700" s="6">
        <f>Data_Table[[#This Row],[Shipping Date]]-Data_Table[[#This Row],[Order Date]]</f>
        <v>29</v>
      </c>
      <c r="S1700" s="10">
        <v>5.5</v>
      </c>
      <c r="T1700" s="10">
        <v>12.22</v>
      </c>
      <c r="U1700" s="10">
        <v>6.72</v>
      </c>
      <c r="V1700">
        <v>46</v>
      </c>
      <c r="W1700" s="5">
        <v>253</v>
      </c>
      <c r="X1700" s="3">
        <v>0.03</v>
      </c>
      <c r="Y1700" s="5">
        <v>7.59</v>
      </c>
      <c r="Z1700" s="5">
        <v>245.41</v>
      </c>
      <c r="AA1700" s="5">
        <v>2.85</v>
      </c>
      <c r="AB1700" s="5">
        <v>248.26</v>
      </c>
    </row>
    <row r="1701" spans="1:28">
      <c r="A1701" t="s">
        <v>3547</v>
      </c>
      <c r="B1701" s="1">
        <v>44379</v>
      </c>
      <c r="C1701" s="6">
        <f t="shared" si="78"/>
        <v>2021</v>
      </c>
      <c r="D1701" s="9" t="str">
        <f t="shared" si="79"/>
        <v>Q3</v>
      </c>
      <c r="E1701" s="7">
        <f t="shared" si="80"/>
        <v>7</v>
      </c>
      <c r="F1701" t="s">
        <v>3045</v>
      </c>
      <c r="G1701" t="s">
        <v>1147</v>
      </c>
      <c r="H1701" t="s">
        <v>45</v>
      </c>
      <c r="I1701" t="s">
        <v>45</v>
      </c>
      <c r="J1701" t="s">
        <v>107</v>
      </c>
      <c r="K1701" t="s">
        <v>125</v>
      </c>
      <c r="L1701" t="s">
        <v>73</v>
      </c>
      <c r="M1701" t="s">
        <v>495</v>
      </c>
      <c r="N1701" t="s">
        <v>33</v>
      </c>
      <c r="O1701" t="s">
        <v>58</v>
      </c>
      <c r="P1701" t="s">
        <v>35</v>
      </c>
      <c r="Q1701" s="1">
        <v>44424</v>
      </c>
      <c r="R1701" s="6">
        <f>Data_Table[[#This Row],[Shipping Date]]-Data_Table[[#This Row],[Order Date]]</f>
        <v>45</v>
      </c>
      <c r="S1701" s="10">
        <v>11.11</v>
      </c>
      <c r="T1701" s="10">
        <v>19.84</v>
      </c>
      <c r="U1701" s="10">
        <v>8.73</v>
      </c>
      <c r="V1701">
        <v>1</v>
      </c>
      <c r="W1701" s="5">
        <v>11.11</v>
      </c>
      <c r="X1701" s="3">
        <v>0.05</v>
      </c>
      <c r="Y1701" s="5">
        <v>0.56000000000000005</v>
      </c>
      <c r="Z1701" s="5">
        <v>10.55</v>
      </c>
      <c r="AA1701" s="5">
        <v>4.0999999999999996</v>
      </c>
      <c r="AB1701" s="5">
        <v>14.65</v>
      </c>
    </row>
    <row r="1702" spans="1:28">
      <c r="A1702" t="s">
        <v>3548</v>
      </c>
      <c r="B1702" s="1">
        <v>44381</v>
      </c>
      <c r="C1702" s="6">
        <f t="shared" si="78"/>
        <v>2021</v>
      </c>
      <c r="D1702" s="9" t="str">
        <f t="shared" si="79"/>
        <v>Q3</v>
      </c>
      <c r="E1702" s="7">
        <f t="shared" si="80"/>
        <v>7</v>
      </c>
      <c r="F1702" t="s">
        <v>3549</v>
      </c>
      <c r="G1702" t="s">
        <v>1149</v>
      </c>
      <c r="H1702" t="s">
        <v>39</v>
      </c>
      <c r="I1702" t="s">
        <v>39</v>
      </c>
      <c r="J1702" t="s">
        <v>29</v>
      </c>
      <c r="K1702" t="s">
        <v>30</v>
      </c>
      <c r="L1702" t="s">
        <v>31</v>
      </c>
      <c r="M1702" t="s">
        <v>498</v>
      </c>
      <c r="N1702" t="s">
        <v>50</v>
      </c>
      <c r="O1702" t="s">
        <v>58</v>
      </c>
      <c r="P1702" t="s">
        <v>35</v>
      </c>
      <c r="Q1702" s="1">
        <v>44392</v>
      </c>
      <c r="R1702" s="6">
        <f>Data_Table[[#This Row],[Shipping Date]]-Data_Table[[#This Row],[Order Date]]</f>
        <v>11</v>
      </c>
      <c r="S1702" s="10">
        <v>11.38</v>
      </c>
      <c r="T1702" s="10">
        <v>18.649999999999999</v>
      </c>
      <c r="U1702" s="10">
        <v>7.27</v>
      </c>
      <c r="V1702">
        <v>44</v>
      </c>
      <c r="W1702" s="5">
        <v>500.72</v>
      </c>
      <c r="X1702" s="3">
        <v>0.03</v>
      </c>
      <c r="Y1702" s="5">
        <v>15.02</v>
      </c>
      <c r="Z1702" s="5">
        <v>485.7</v>
      </c>
      <c r="AA1702" s="5">
        <v>3.77</v>
      </c>
      <c r="AB1702" s="5">
        <v>489.47</v>
      </c>
    </row>
    <row r="1703" spans="1:28">
      <c r="A1703" t="s">
        <v>3550</v>
      </c>
      <c r="B1703" s="1">
        <v>44381</v>
      </c>
      <c r="C1703" s="6">
        <f t="shared" si="78"/>
        <v>2021</v>
      </c>
      <c r="D1703" s="9" t="str">
        <f t="shared" si="79"/>
        <v>Q3</v>
      </c>
      <c r="E1703" s="7">
        <f t="shared" si="80"/>
        <v>7</v>
      </c>
      <c r="F1703" t="s">
        <v>3551</v>
      </c>
      <c r="G1703" t="s">
        <v>1151</v>
      </c>
      <c r="H1703" t="s">
        <v>39</v>
      </c>
      <c r="I1703" t="s">
        <v>39</v>
      </c>
      <c r="J1703" t="s">
        <v>29</v>
      </c>
      <c r="K1703" t="s">
        <v>90</v>
      </c>
      <c r="L1703" t="s">
        <v>176</v>
      </c>
      <c r="M1703" t="s">
        <v>501</v>
      </c>
      <c r="N1703" t="s">
        <v>33</v>
      </c>
      <c r="O1703" t="s">
        <v>51</v>
      </c>
      <c r="P1703" t="s">
        <v>35</v>
      </c>
      <c r="Q1703" s="1">
        <v>44398</v>
      </c>
      <c r="R1703" s="6">
        <f>Data_Table[[#This Row],[Shipping Date]]-Data_Table[[#This Row],[Order Date]]</f>
        <v>17</v>
      </c>
      <c r="S1703" s="10">
        <v>2.74</v>
      </c>
      <c r="T1703" s="10">
        <v>4.49</v>
      </c>
      <c r="U1703" s="10">
        <v>1.75</v>
      </c>
      <c r="V1703">
        <v>15</v>
      </c>
      <c r="W1703" s="5">
        <v>41.1</v>
      </c>
      <c r="X1703" s="3">
        <v>0.05</v>
      </c>
      <c r="Y1703" s="5">
        <v>2.06</v>
      </c>
      <c r="Z1703" s="5">
        <v>39.049999999999997</v>
      </c>
      <c r="AA1703" s="5">
        <v>1.49</v>
      </c>
      <c r="AB1703" s="5">
        <v>40.54</v>
      </c>
    </row>
    <row r="1704" spans="1:28">
      <c r="A1704" t="s">
        <v>3552</v>
      </c>
      <c r="B1704" s="1">
        <v>44382</v>
      </c>
      <c r="C1704" s="6">
        <f t="shared" si="78"/>
        <v>2021</v>
      </c>
      <c r="D1704" s="9" t="str">
        <f t="shared" si="79"/>
        <v>Q3</v>
      </c>
      <c r="E1704" s="7">
        <f t="shared" si="80"/>
        <v>7</v>
      </c>
      <c r="F1704" t="s">
        <v>3553</v>
      </c>
      <c r="G1704" t="s">
        <v>1153</v>
      </c>
      <c r="H1704" t="s">
        <v>45</v>
      </c>
      <c r="I1704" t="s">
        <v>45</v>
      </c>
      <c r="J1704" t="s">
        <v>107</v>
      </c>
      <c r="K1704" t="s">
        <v>30</v>
      </c>
      <c r="L1704" t="s">
        <v>73</v>
      </c>
      <c r="M1704" t="s">
        <v>504</v>
      </c>
      <c r="N1704" t="s">
        <v>33</v>
      </c>
      <c r="O1704" t="s">
        <v>58</v>
      </c>
      <c r="P1704" t="s">
        <v>35</v>
      </c>
      <c r="Q1704" s="1">
        <v>44433</v>
      </c>
      <c r="R1704" s="6">
        <f>Data_Table[[#This Row],[Shipping Date]]-Data_Table[[#This Row],[Order Date]]</f>
        <v>51</v>
      </c>
      <c r="S1704" s="10">
        <v>8.82</v>
      </c>
      <c r="T1704" s="10">
        <v>20.99</v>
      </c>
      <c r="U1704" s="10">
        <v>12.17</v>
      </c>
      <c r="V1704">
        <v>49</v>
      </c>
      <c r="W1704" s="5">
        <v>432.18</v>
      </c>
      <c r="X1704" s="3">
        <v>0.06</v>
      </c>
      <c r="Y1704" s="5">
        <v>25.93</v>
      </c>
      <c r="Z1704" s="5">
        <v>406.25</v>
      </c>
      <c r="AA1704" s="5">
        <v>4.8099999999999996</v>
      </c>
      <c r="AB1704" s="5">
        <v>411.06</v>
      </c>
    </row>
    <row r="1705" spans="1:28">
      <c r="A1705" t="s">
        <v>3554</v>
      </c>
      <c r="B1705" s="1">
        <v>44386</v>
      </c>
      <c r="C1705" s="6">
        <f t="shared" si="78"/>
        <v>2021</v>
      </c>
      <c r="D1705" s="9" t="str">
        <f t="shared" si="79"/>
        <v>Q3</v>
      </c>
      <c r="E1705" s="7">
        <f t="shared" si="80"/>
        <v>7</v>
      </c>
      <c r="F1705" t="s">
        <v>3555</v>
      </c>
      <c r="G1705" t="s">
        <v>1155</v>
      </c>
      <c r="H1705" t="s">
        <v>27</v>
      </c>
      <c r="I1705" t="s">
        <v>28</v>
      </c>
      <c r="J1705" t="s">
        <v>107</v>
      </c>
      <c r="K1705" t="s">
        <v>167</v>
      </c>
      <c r="L1705" t="s">
        <v>31</v>
      </c>
      <c r="M1705" t="s">
        <v>507</v>
      </c>
      <c r="N1705" t="s">
        <v>50</v>
      </c>
      <c r="O1705" t="s">
        <v>34</v>
      </c>
      <c r="P1705" t="s">
        <v>35</v>
      </c>
      <c r="Q1705" s="1">
        <v>44404</v>
      </c>
      <c r="R1705" s="6">
        <f>Data_Table[[#This Row],[Shipping Date]]-Data_Table[[#This Row],[Order Date]]</f>
        <v>18</v>
      </c>
      <c r="S1705" s="10">
        <v>56.16</v>
      </c>
      <c r="T1705" s="10">
        <v>136.97999999999999</v>
      </c>
      <c r="U1705" s="10">
        <v>80.819999999999993</v>
      </c>
      <c r="V1705">
        <v>7</v>
      </c>
      <c r="W1705" s="5">
        <v>393.12</v>
      </c>
      <c r="X1705" s="3">
        <v>0.02</v>
      </c>
      <c r="Y1705" s="5">
        <v>7.86</v>
      </c>
      <c r="Z1705" s="5">
        <v>385.26</v>
      </c>
      <c r="AA1705" s="5">
        <v>24.49</v>
      </c>
      <c r="AB1705" s="5">
        <v>409.75</v>
      </c>
    </row>
    <row r="1706" spans="1:28">
      <c r="A1706" t="s">
        <v>3556</v>
      </c>
      <c r="B1706" s="1">
        <v>44388</v>
      </c>
      <c r="C1706" s="6">
        <f t="shared" si="78"/>
        <v>2021</v>
      </c>
      <c r="D1706" s="9" t="str">
        <f t="shared" si="79"/>
        <v>Q3</v>
      </c>
      <c r="E1706" s="7">
        <f t="shared" si="80"/>
        <v>7</v>
      </c>
      <c r="F1706" t="s">
        <v>3557</v>
      </c>
      <c r="G1706" t="s">
        <v>1157</v>
      </c>
      <c r="H1706" t="s">
        <v>27</v>
      </c>
      <c r="I1706" t="s">
        <v>28</v>
      </c>
      <c r="J1706" t="s">
        <v>46</v>
      </c>
      <c r="K1706" t="s">
        <v>525</v>
      </c>
      <c r="L1706" t="s">
        <v>31</v>
      </c>
      <c r="M1706" t="s">
        <v>510</v>
      </c>
      <c r="N1706" t="s">
        <v>57</v>
      </c>
      <c r="O1706" t="s">
        <v>34</v>
      </c>
      <c r="P1706" t="s">
        <v>35</v>
      </c>
      <c r="Q1706" s="1">
        <v>44436</v>
      </c>
      <c r="R1706" s="6">
        <f>Data_Table[[#This Row],[Shipping Date]]-Data_Table[[#This Row],[Order Date]]</f>
        <v>48</v>
      </c>
      <c r="S1706" s="10">
        <v>0.94</v>
      </c>
      <c r="T1706" s="10">
        <v>1.88</v>
      </c>
      <c r="U1706" s="10">
        <v>0.94</v>
      </c>
      <c r="V1706">
        <v>22</v>
      </c>
      <c r="W1706" s="5">
        <v>20.68</v>
      </c>
      <c r="X1706" s="3">
        <v>7.0000000000000007E-2</v>
      </c>
      <c r="Y1706" s="5">
        <v>1.45</v>
      </c>
      <c r="Z1706" s="5">
        <v>19.23</v>
      </c>
      <c r="AA1706" s="5">
        <v>0.79</v>
      </c>
      <c r="AB1706" s="5">
        <v>20.02</v>
      </c>
    </row>
    <row r="1707" spans="1:28">
      <c r="A1707" t="s">
        <v>3558</v>
      </c>
      <c r="B1707" s="1">
        <v>44389</v>
      </c>
      <c r="C1707" s="6">
        <f t="shared" si="78"/>
        <v>2021</v>
      </c>
      <c r="D1707" s="9" t="str">
        <f t="shared" si="79"/>
        <v>Q3</v>
      </c>
      <c r="E1707" s="7">
        <f t="shared" si="80"/>
        <v>7</v>
      </c>
      <c r="F1707" t="s">
        <v>3559</v>
      </c>
      <c r="G1707" t="s">
        <v>1159</v>
      </c>
      <c r="H1707" t="s">
        <v>39</v>
      </c>
      <c r="I1707" t="s">
        <v>39</v>
      </c>
      <c r="J1707" t="s">
        <v>107</v>
      </c>
      <c r="K1707" t="s">
        <v>525</v>
      </c>
      <c r="L1707" t="s">
        <v>48</v>
      </c>
      <c r="M1707" t="s">
        <v>513</v>
      </c>
      <c r="N1707" t="s">
        <v>50</v>
      </c>
      <c r="O1707" t="s">
        <v>34</v>
      </c>
      <c r="P1707" t="s">
        <v>35</v>
      </c>
      <c r="Q1707" s="1">
        <v>44394</v>
      </c>
      <c r="R1707" s="6">
        <f>Data_Table[[#This Row],[Shipping Date]]-Data_Table[[#This Row],[Order Date]]</f>
        <v>5</v>
      </c>
      <c r="S1707" s="10">
        <v>11.04</v>
      </c>
      <c r="T1707" s="10">
        <v>16.98</v>
      </c>
      <c r="U1707" s="10">
        <v>5.94</v>
      </c>
      <c r="V1707">
        <v>1</v>
      </c>
      <c r="W1707" s="5">
        <v>11.04</v>
      </c>
      <c r="X1707" s="3">
        <v>0.03</v>
      </c>
      <c r="Y1707" s="5">
        <v>0.33</v>
      </c>
      <c r="Z1707" s="5">
        <v>10.71</v>
      </c>
      <c r="AA1707" s="5">
        <v>12.39</v>
      </c>
      <c r="AB1707" s="5">
        <v>23.1</v>
      </c>
    </row>
    <row r="1708" spans="1:28">
      <c r="A1708" t="s">
        <v>3560</v>
      </c>
      <c r="B1708" s="1">
        <v>44391</v>
      </c>
      <c r="C1708" s="6">
        <f t="shared" si="78"/>
        <v>2021</v>
      </c>
      <c r="D1708" s="9" t="str">
        <f t="shared" si="79"/>
        <v>Q3</v>
      </c>
      <c r="E1708" s="7">
        <f t="shared" si="80"/>
        <v>7</v>
      </c>
      <c r="F1708" t="s">
        <v>3561</v>
      </c>
      <c r="G1708" t="s">
        <v>1161</v>
      </c>
      <c r="H1708" t="s">
        <v>45</v>
      </c>
      <c r="I1708" t="s">
        <v>45</v>
      </c>
      <c r="J1708" t="s">
        <v>46</v>
      </c>
      <c r="K1708" t="s">
        <v>30</v>
      </c>
      <c r="L1708" t="s">
        <v>48</v>
      </c>
      <c r="M1708" t="s">
        <v>516</v>
      </c>
      <c r="N1708" t="s">
        <v>57</v>
      </c>
      <c r="O1708" t="s">
        <v>34</v>
      </c>
      <c r="P1708" t="s">
        <v>52</v>
      </c>
      <c r="Q1708" s="1">
        <v>44439</v>
      </c>
      <c r="R1708" s="6">
        <f>Data_Table[[#This Row],[Shipping Date]]-Data_Table[[#This Row],[Order Date]]</f>
        <v>48</v>
      </c>
      <c r="S1708" s="10">
        <v>3.48</v>
      </c>
      <c r="T1708" s="10">
        <v>5.43</v>
      </c>
      <c r="U1708" s="10">
        <v>1.95</v>
      </c>
      <c r="V1708">
        <v>48</v>
      </c>
      <c r="W1708" s="5">
        <v>167.04</v>
      </c>
      <c r="X1708" s="3">
        <v>0.05</v>
      </c>
      <c r="Y1708" s="5">
        <v>8.35</v>
      </c>
      <c r="Z1708" s="5">
        <v>158.69</v>
      </c>
      <c r="AA1708" s="5">
        <v>0.95</v>
      </c>
      <c r="AB1708" s="5">
        <v>159.63999999999999</v>
      </c>
    </row>
    <row r="1709" spans="1:28">
      <c r="A1709" t="s">
        <v>3562</v>
      </c>
      <c r="B1709" s="1">
        <v>44392</v>
      </c>
      <c r="C1709" s="6">
        <f t="shared" si="78"/>
        <v>2021</v>
      </c>
      <c r="D1709" s="9" t="str">
        <f t="shared" si="79"/>
        <v>Q3</v>
      </c>
      <c r="E1709" s="7">
        <f t="shared" si="80"/>
        <v>7</v>
      </c>
      <c r="F1709" t="s">
        <v>3370</v>
      </c>
      <c r="G1709" t="s">
        <v>1163</v>
      </c>
      <c r="H1709" t="s">
        <v>27</v>
      </c>
      <c r="I1709" t="s">
        <v>28</v>
      </c>
      <c r="J1709" t="s">
        <v>72</v>
      </c>
      <c r="K1709" t="s">
        <v>47</v>
      </c>
      <c r="L1709" t="s">
        <v>48</v>
      </c>
      <c r="M1709" t="s">
        <v>519</v>
      </c>
      <c r="N1709" t="s">
        <v>33</v>
      </c>
      <c r="O1709" t="s">
        <v>41</v>
      </c>
      <c r="P1709" t="s">
        <v>35</v>
      </c>
      <c r="Q1709" s="1">
        <v>44436</v>
      </c>
      <c r="R1709" s="6">
        <f>Data_Table[[#This Row],[Shipping Date]]-Data_Table[[#This Row],[Order Date]]</f>
        <v>44</v>
      </c>
      <c r="S1709" s="10">
        <v>5.22</v>
      </c>
      <c r="T1709" s="10">
        <v>9.85</v>
      </c>
      <c r="U1709" s="10">
        <v>4.63</v>
      </c>
      <c r="V1709">
        <v>21</v>
      </c>
      <c r="W1709" s="5">
        <v>109.62</v>
      </c>
      <c r="X1709" s="3">
        <v>0.1</v>
      </c>
      <c r="Y1709" s="5">
        <v>10.96</v>
      </c>
      <c r="Z1709" s="5">
        <v>98.66</v>
      </c>
      <c r="AA1709" s="5">
        <v>4.82</v>
      </c>
      <c r="AB1709" s="5">
        <v>103.48</v>
      </c>
    </row>
    <row r="1710" spans="1:28">
      <c r="A1710" t="s">
        <v>3563</v>
      </c>
      <c r="B1710" s="1">
        <v>44393</v>
      </c>
      <c r="C1710" s="6">
        <f t="shared" si="78"/>
        <v>2021</v>
      </c>
      <c r="D1710" s="9" t="str">
        <f t="shared" si="79"/>
        <v>Q3</v>
      </c>
      <c r="E1710" s="7">
        <f t="shared" si="80"/>
        <v>7</v>
      </c>
      <c r="F1710" t="s">
        <v>2727</v>
      </c>
      <c r="G1710" t="s">
        <v>1165</v>
      </c>
      <c r="H1710" t="s">
        <v>27</v>
      </c>
      <c r="I1710" t="s">
        <v>28</v>
      </c>
      <c r="J1710" t="s">
        <v>29</v>
      </c>
      <c r="K1710" t="s">
        <v>62</v>
      </c>
      <c r="L1710" t="s">
        <v>48</v>
      </c>
      <c r="M1710" t="s">
        <v>522</v>
      </c>
      <c r="N1710" t="s">
        <v>57</v>
      </c>
      <c r="O1710" t="s">
        <v>51</v>
      </c>
      <c r="P1710" t="s">
        <v>35</v>
      </c>
      <c r="Q1710" s="1">
        <v>44446</v>
      </c>
      <c r="R1710" s="6">
        <f>Data_Table[[#This Row],[Shipping Date]]-Data_Table[[#This Row],[Order Date]]</f>
        <v>53</v>
      </c>
      <c r="S1710" s="10">
        <v>0.92</v>
      </c>
      <c r="T1710" s="10">
        <v>1.81</v>
      </c>
      <c r="U1710" s="10">
        <v>0.89</v>
      </c>
      <c r="V1710">
        <v>48</v>
      </c>
      <c r="W1710" s="5">
        <v>44.16</v>
      </c>
      <c r="X1710" s="3">
        <v>0.02</v>
      </c>
      <c r="Y1710" s="5">
        <v>0.88</v>
      </c>
      <c r="Z1710" s="5">
        <v>43.28</v>
      </c>
      <c r="AA1710" s="5">
        <v>1.56</v>
      </c>
      <c r="AB1710" s="5">
        <v>44.84</v>
      </c>
    </row>
    <row r="1711" spans="1:28">
      <c r="A1711" t="s">
        <v>3564</v>
      </c>
      <c r="B1711" s="1">
        <v>44394</v>
      </c>
      <c r="C1711" s="6">
        <f t="shared" si="78"/>
        <v>2021</v>
      </c>
      <c r="D1711" s="9" t="str">
        <f t="shared" si="79"/>
        <v>Q3</v>
      </c>
      <c r="E1711" s="7">
        <f t="shared" si="80"/>
        <v>7</v>
      </c>
      <c r="F1711" t="s">
        <v>3565</v>
      </c>
      <c r="G1711" t="s">
        <v>1167</v>
      </c>
      <c r="H1711" t="s">
        <v>39</v>
      </c>
      <c r="I1711" t="s">
        <v>39</v>
      </c>
      <c r="J1711" t="s">
        <v>46</v>
      </c>
      <c r="K1711" t="s">
        <v>150</v>
      </c>
      <c r="L1711" t="s">
        <v>176</v>
      </c>
      <c r="M1711" t="s">
        <v>526</v>
      </c>
      <c r="N1711" t="s">
        <v>33</v>
      </c>
      <c r="O1711" t="s">
        <v>58</v>
      </c>
      <c r="P1711" t="s">
        <v>35</v>
      </c>
      <c r="Q1711" s="1">
        <v>44425</v>
      </c>
      <c r="R1711" s="6">
        <f>Data_Table[[#This Row],[Shipping Date]]-Data_Table[[#This Row],[Order Date]]</f>
        <v>31</v>
      </c>
      <c r="S1711" s="10">
        <v>2.41</v>
      </c>
      <c r="T1711" s="10">
        <v>3.71</v>
      </c>
      <c r="U1711" s="10">
        <v>1.3</v>
      </c>
      <c r="V1711">
        <v>13</v>
      </c>
      <c r="W1711" s="5">
        <v>31.33</v>
      </c>
      <c r="X1711" s="3">
        <v>0.06</v>
      </c>
      <c r="Y1711" s="5">
        <v>1.88</v>
      </c>
      <c r="Z1711" s="5">
        <v>29.45</v>
      </c>
      <c r="AA1711" s="5">
        <v>1.93</v>
      </c>
      <c r="AB1711" s="5">
        <v>31.38</v>
      </c>
    </row>
    <row r="1712" spans="1:28">
      <c r="A1712" t="s">
        <v>3566</v>
      </c>
      <c r="B1712" s="1">
        <v>44395</v>
      </c>
      <c r="C1712" s="6">
        <f t="shared" si="78"/>
        <v>2021</v>
      </c>
      <c r="D1712" s="9" t="str">
        <f t="shared" si="79"/>
        <v>Q3</v>
      </c>
      <c r="E1712" s="7">
        <f t="shared" si="80"/>
        <v>7</v>
      </c>
      <c r="F1712" t="s">
        <v>3567</v>
      </c>
      <c r="G1712" t="s">
        <v>1169</v>
      </c>
      <c r="H1712" t="s">
        <v>45</v>
      </c>
      <c r="I1712" t="s">
        <v>45</v>
      </c>
      <c r="J1712" t="s">
        <v>29</v>
      </c>
      <c r="K1712" t="s">
        <v>167</v>
      </c>
      <c r="L1712" t="s">
        <v>176</v>
      </c>
      <c r="M1712" t="s">
        <v>529</v>
      </c>
      <c r="N1712" t="s">
        <v>33</v>
      </c>
      <c r="O1712" t="s">
        <v>51</v>
      </c>
      <c r="P1712" t="s">
        <v>35</v>
      </c>
      <c r="Q1712" s="1">
        <v>44418</v>
      </c>
      <c r="R1712" s="6">
        <f>Data_Table[[#This Row],[Shipping Date]]-Data_Table[[#This Row],[Order Date]]</f>
        <v>23</v>
      </c>
      <c r="S1712" s="10">
        <v>2.5</v>
      </c>
      <c r="T1712" s="10">
        <v>5.68</v>
      </c>
      <c r="U1712" s="10">
        <v>3.18</v>
      </c>
      <c r="V1712">
        <v>21</v>
      </c>
      <c r="W1712" s="5">
        <v>52.5</v>
      </c>
      <c r="X1712" s="3">
        <v>7.0000000000000007E-2</v>
      </c>
      <c r="Y1712" s="5">
        <v>3.68</v>
      </c>
      <c r="Z1712" s="5">
        <v>48.83</v>
      </c>
      <c r="AA1712" s="5">
        <v>3.6</v>
      </c>
      <c r="AB1712" s="5">
        <v>52.43</v>
      </c>
    </row>
    <row r="1713" spans="1:28">
      <c r="A1713" t="s">
        <v>3568</v>
      </c>
      <c r="B1713" s="1">
        <v>44395</v>
      </c>
      <c r="C1713" s="6">
        <f t="shared" si="78"/>
        <v>2021</v>
      </c>
      <c r="D1713" s="9" t="str">
        <f t="shared" si="79"/>
        <v>Q3</v>
      </c>
      <c r="E1713" s="7">
        <f t="shared" si="80"/>
        <v>7</v>
      </c>
      <c r="F1713" t="s">
        <v>3569</v>
      </c>
      <c r="G1713" t="s">
        <v>1171</v>
      </c>
      <c r="H1713" t="s">
        <v>27</v>
      </c>
      <c r="I1713" t="s">
        <v>28</v>
      </c>
      <c r="J1713" t="s">
        <v>29</v>
      </c>
      <c r="K1713" t="s">
        <v>90</v>
      </c>
      <c r="L1713" t="s">
        <v>176</v>
      </c>
      <c r="M1713" t="s">
        <v>532</v>
      </c>
      <c r="N1713" t="s">
        <v>33</v>
      </c>
      <c r="O1713" t="s">
        <v>34</v>
      </c>
      <c r="P1713" t="s">
        <v>35</v>
      </c>
      <c r="Q1713" s="1">
        <v>44401</v>
      </c>
      <c r="R1713" s="6">
        <f>Data_Table[[#This Row],[Shipping Date]]-Data_Table[[#This Row],[Order Date]]</f>
        <v>6</v>
      </c>
      <c r="S1713" s="10">
        <v>2.2599999999999998</v>
      </c>
      <c r="T1713" s="10">
        <v>3.58</v>
      </c>
      <c r="U1713" s="10">
        <v>1.32</v>
      </c>
      <c r="V1713">
        <v>43</v>
      </c>
      <c r="W1713" s="5">
        <v>97.18</v>
      </c>
      <c r="X1713" s="3">
        <v>0.08</v>
      </c>
      <c r="Y1713" s="5">
        <v>7.77</v>
      </c>
      <c r="Z1713" s="5">
        <v>89.41</v>
      </c>
      <c r="AA1713" s="5">
        <v>5.47</v>
      </c>
      <c r="AB1713" s="5">
        <v>94.88</v>
      </c>
    </row>
    <row r="1714" spans="1:28">
      <c r="A1714" t="s">
        <v>3570</v>
      </c>
      <c r="B1714" s="1">
        <v>44396</v>
      </c>
      <c r="C1714" s="6">
        <f t="shared" si="78"/>
        <v>2021</v>
      </c>
      <c r="D1714" s="9" t="str">
        <f t="shared" si="79"/>
        <v>Q3</v>
      </c>
      <c r="E1714" s="7">
        <f t="shared" si="80"/>
        <v>7</v>
      </c>
      <c r="F1714" t="s">
        <v>3571</v>
      </c>
      <c r="G1714" t="s">
        <v>1173</v>
      </c>
      <c r="H1714" t="s">
        <v>39</v>
      </c>
      <c r="I1714" t="s">
        <v>39</v>
      </c>
      <c r="J1714" t="s">
        <v>46</v>
      </c>
      <c r="K1714" t="s">
        <v>62</v>
      </c>
      <c r="L1714" t="s">
        <v>31</v>
      </c>
      <c r="M1714" t="s">
        <v>535</v>
      </c>
      <c r="N1714" t="s">
        <v>50</v>
      </c>
      <c r="O1714" t="s">
        <v>41</v>
      </c>
      <c r="P1714" t="s">
        <v>35</v>
      </c>
      <c r="Q1714" s="1">
        <v>44401</v>
      </c>
      <c r="R1714" s="6">
        <f>Data_Table[[#This Row],[Shipping Date]]-Data_Table[[#This Row],[Order Date]]</f>
        <v>5</v>
      </c>
      <c r="S1714" s="10">
        <v>3.5</v>
      </c>
      <c r="T1714" s="10">
        <v>5.74</v>
      </c>
      <c r="U1714" s="10">
        <v>2.2400000000000002</v>
      </c>
      <c r="V1714">
        <v>41</v>
      </c>
      <c r="W1714" s="5">
        <v>143.5</v>
      </c>
      <c r="X1714" s="3">
        <v>0.08</v>
      </c>
      <c r="Y1714" s="5">
        <v>11.48</v>
      </c>
      <c r="Z1714" s="5">
        <v>132.02000000000001</v>
      </c>
      <c r="AA1714" s="5">
        <v>5.01</v>
      </c>
      <c r="AB1714" s="5">
        <v>137.03</v>
      </c>
    </row>
    <row r="1715" spans="1:28">
      <c r="A1715" t="s">
        <v>3572</v>
      </c>
      <c r="B1715" s="1">
        <v>44397</v>
      </c>
      <c r="C1715" s="6">
        <f t="shared" si="78"/>
        <v>2021</v>
      </c>
      <c r="D1715" s="9" t="str">
        <f t="shared" si="79"/>
        <v>Q3</v>
      </c>
      <c r="E1715" s="7">
        <f t="shared" si="80"/>
        <v>7</v>
      </c>
      <c r="F1715" t="s">
        <v>3573</v>
      </c>
      <c r="G1715" t="s">
        <v>1175</v>
      </c>
      <c r="H1715" t="s">
        <v>45</v>
      </c>
      <c r="I1715" t="s">
        <v>45</v>
      </c>
      <c r="J1715" t="s">
        <v>72</v>
      </c>
      <c r="K1715" t="s">
        <v>125</v>
      </c>
      <c r="L1715" t="s">
        <v>73</v>
      </c>
      <c r="M1715" t="s">
        <v>538</v>
      </c>
      <c r="N1715" t="s">
        <v>57</v>
      </c>
      <c r="O1715" t="s">
        <v>51</v>
      </c>
      <c r="P1715" t="s">
        <v>35</v>
      </c>
      <c r="Q1715" s="1">
        <v>44424</v>
      </c>
      <c r="R1715" s="6">
        <f>Data_Table[[#This Row],[Shipping Date]]-Data_Table[[#This Row],[Order Date]]</f>
        <v>27</v>
      </c>
      <c r="S1715" s="10">
        <v>4.0999999999999996</v>
      </c>
      <c r="T1715" s="10">
        <v>9.31</v>
      </c>
      <c r="U1715" s="10">
        <v>5.21</v>
      </c>
      <c r="V1715">
        <v>26</v>
      </c>
      <c r="W1715" s="5">
        <v>106.6</v>
      </c>
      <c r="X1715" s="3">
        <v>0.06</v>
      </c>
      <c r="Y1715" s="5">
        <v>6.4</v>
      </c>
      <c r="Z1715" s="5">
        <v>100.2</v>
      </c>
      <c r="AA1715" s="5">
        <v>3.98</v>
      </c>
      <c r="AB1715" s="5">
        <v>104.18</v>
      </c>
    </row>
    <row r="1716" spans="1:28">
      <c r="A1716" t="s">
        <v>3574</v>
      </c>
      <c r="B1716" s="1">
        <v>44400</v>
      </c>
      <c r="C1716" s="6">
        <f t="shared" si="78"/>
        <v>2021</v>
      </c>
      <c r="D1716" s="9" t="str">
        <f t="shared" si="79"/>
        <v>Q3</v>
      </c>
      <c r="E1716" s="7">
        <f t="shared" si="80"/>
        <v>7</v>
      </c>
      <c r="F1716" t="s">
        <v>3575</v>
      </c>
      <c r="G1716" t="s">
        <v>1177</v>
      </c>
      <c r="H1716" t="s">
        <v>27</v>
      </c>
      <c r="I1716" t="s">
        <v>28</v>
      </c>
      <c r="J1716" t="s">
        <v>107</v>
      </c>
      <c r="K1716" t="s">
        <v>30</v>
      </c>
      <c r="L1716" t="s">
        <v>48</v>
      </c>
      <c r="M1716" t="s">
        <v>541</v>
      </c>
      <c r="N1716" t="s">
        <v>50</v>
      </c>
      <c r="O1716" t="s">
        <v>58</v>
      </c>
      <c r="P1716" t="s">
        <v>35</v>
      </c>
      <c r="Q1716" s="1">
        <v>44409</v>
      </c>
      <c r="R1716" s="6">
        <f>Data_Table[[#This Row],[Shipping Date]]-Data_Table[[#This Row],[Order Date]]</f>
        <v>9</v>
      </c>
      <c r="S1716" s="10">
        <v>32.020000000000003</v>
      </c>
      <c r="T1716" s="10">
        <v>152.47999999999999</v>
      </c>
      <c r="U1716" s="10">
        <v>120.46</v>
      </c>
      <c r="V1716">
        <v>14</v>
      </c>
      <c r="W1716" s="5">
        <v>448.28</v>
      </c>
      <c r="X1716" s="3">
        <v>0.03</v>
      </c>
      <c r="Y1716" s="5">
        <v>13.45</v>
      </c>
      <c r="Z1716" s="5">
        <v>434.83</v>
      </c>
      <c r="AA1716" s="5">
        <v>4</v>
      </c>
      <c r="AB1716" s="5">
        <v>438.83</v>
      </c>
    </row>
    <row r="1717" spans="1:28">
      <c r="A1717" t="s">
        <v>3576</v>
      </c>
      <c r="B1717" s="1">
        <v>44400</v>
      </c>
      <c r="C1717" s="6">
        <f t="shared" si="78"/>
        <v>2021</v>
      </c>
      <c r="D1717" s="9" t="str">
        <f t="shared" si="79"/>
        <v>Q3</v>
      </c>
      <c r="E1717" s="7">
        <f t="shared" si="80"/>
        <v>7</v>
      </c>
      <c r="F1717" t="s">
        <v>3577</v>
      </c>
      <c r="G1717" t="s">
        <v>1179</v>
      </c>
      <c r="H1717" t="s">
        <v>39</v>
      </c>
      <c r="I1717" t="s">
        <v>39</v>
      </c>
      <c r="J1717" t="s">
        <v>29</v>
      </c>
      <c r="K1717" t="s">
        <v>30</v>
      </c>
      <c r="L1717" t="s">
        <v>31</v>
      </c>
      <c r="M1717" t="s">
        <v>544</v>
      </c>
      <c r="N1717" t="s">
        <v>57</v>
      </c>
      <c r="O1717" t="s">
        <v>34</v>
      </c>
      <c r="P1717" t="s">
        <v>52</v>
      </c>
      <c r="Q1717" s="1">
        <v>44428</v>
      </c>
      <c r="R1717" s="6">
        <f>Data_Table[[#This Row],[Shipping Date]]-Data_Table[[#This Row],[Order Date]]</f>
        <v>28</v>
      </c>
      <c r="S1717" s="10">
        <v>3.32</v>
      </c>
      <c r="T1717" s="10">
        <v>5.18</v>
      </c>
      <c r="U1717" s="10">
        <v>1.86</v>
      </c>
      <c r="V1717">
        <v>1</v>
      </c>
      <c r="W1717" s="5">
        <v>3.32</v>
      </c>
      <c r="X1717" s="3">
        <v>0</v>
      </c>
      <c r="Y1717" s="5">
        <v>0</v>
      </c>
      <c r="Z1717" s="5">
        <v>3.32</v>
      </c>
      <c r="AA1717" s="5">
        <v>2.04</v>
      </c>
      <c r="AB1717" s="5">
        <v>5.36</v>
      </c>
    </row>
    <row r="1718" spans="1:28">
      <c r="A1718" t="s">
        <v>3578</v>
      </c>
      <c r="B1718" s="1">
        <v>44400</v>
      </c>
      <c r="C1718" s="6">
        <f t="shared" si="78"/>
        <v>2021</v>
      </c>
      <c r="D1718" s="9" t="str">
        <f t="shared" si="79"/>
        <v>Q3</v>
      </c>
      <c r="E1718" s="7">
        <f t="shared" si="80"/>
        <v>7</v>
      </c>
      <c r="F1718" t="s">
        <v>3579</v>
      </c>
      <c r="G1718" t="s">
        <v>1181</v>
      </c>
      <c r="H1718" t="s">
        <v>45</v>
      </c>
      <c r="I1718" t="s">
        <v>45</v>
      </c>
      <c r="J1718" t="s">
        <v>72</v>
      </c>
      <c r="K1718" t="s">
        <v>62</v>
      </c>
      <c r="L1718" t="s">
        <v>73</v>
      </c>
      <c r="M1718" t="s">
        <v>547</v>
      </c>
      <c r="N1718" t="s">
        <v>33</v>
      </c>
      <c r="O1718" t="s">
        <v>41</v>
      </c>
      <c r="P1718" t="s">
        <v>35</v>
      </c>
      <c r="Q1718" s="1">
        <v>44444</v>
      </c>
      <c r="R1718" s="6">
        <f>Data_Table[[#This Row],[Shipping Date]]-Data_Table[[#This Row],[Order Date]]</f>
        <v>44</v>
      </c>
      <c r="S1718" s="10">
        <v>1.18</v>
      </c>
      <c r="T1718" s="10">
        <v>1.88</v>
      </c>
      <c r="U1718" s="10">
        <v>0.7</v>
      </c>
      <c r="V1718">
        <v>8</v>
      </c>
      <c r="W1718" s="5">
        <v>9.44</v>
      </c>
      <c r="X1718" s="3">
        <v>0.05</v>
      </c>
      <c r="Y1718" s="5">
        <v>0.47</v>
      </c>
      <c r="Z1718" s="5">
        <v>8.9700000000000006</v>
      </c>
      <c r="AA1718" s="5">
        <v>1.49</v>
      </c>
      <c r="AB1718" s="5">
        <v>10.46</v>
      </c>
    </row>
    <row r="1719" spans="1:28">
      <c r="A1719" t="s">
        <v>3580</v>
      </c>
      <c r="B1719" s="1">
        <v>44401</v>
      </c>
      <c r="C1719" s="6">
        <f t="shared" si="78"/>
        <v>2021</v>
      </c>
      <c r="D1719" s="9" t="str">
        <f t="shared" si="79"/>
        <v>Q3</v>
      </c>
      <c r="E1719" s="7">
        <f t="shared" si="80"/>
        <v>7</v>
      </c>
      <c r="F1719" t="s">
        <v>3581</v>
      </c>
      <c r="G1719" t="s">
        <v>1183</v>
      </c>
      <c r="H1719" t="s">
        <v>27</v>
      </c>
      <c r="I1719" t="s">
        <v>28</v>
      </c>
      <c r="J1719" t="s">
        <v>107</v>
      </c>
      <c r="K1719" t="s">
        <v>62</v>
      </c>
      <c r="L1719" t="s">
        <v>176</v>
      </c>
      <c r="M1719" t="s">
        <v>550</v>
      </c>
      <c r="N1719" t="s">
        <v>57</v>
      </c>
      <c r="O1719" t="s">
        <v>51</v>
      </c>
      <c r="P1719" t="s">
        <v>35</v>
      </c>
      <c r="Q1719" s="1">
        <v>44413</v>
      </c>
      <c r="R1719" s="6">
        <f>Data_Table[[#This Row],[Shipping Date]]-Data_Table[[#This Row],[Order Date]]</f>
        <v>12</v>
      </c>
      <c r="S1719" s="10">
        <v>1.19</v>
      </c>
      <c r="T1719" s="10">
        <v>1.98</v>
      </c>
      <c r="U1719" s="10">
        <v>0.79</v>
      </c>
      <c r="V1719">
        <v>21</v>
      </c>
      <c r="W1719" s="5">
        <v>24.99</v>
      </c>
      <c r="X1719" s="3">
        <v>0.01</v>
      </c>
      <c r="Y1719" s="5">
        <v>0.25</v>
      </c>
      <c r="Z1719" s="5">
        <v>24.74</v>
      </c>
      <c r="AA1719" s="5">
        <v>4.7699999999999996</v>
      </c>
      <c r="AB1719" s="5">
        <v>29.51</v>
      </c>
    </row>
    <row r="1720" spans="1:28">
      <c r="A1720" t="s">
        <v>3582</v>
      </c>
      <c r="B1720" s="1">
        <v>44401</v>
      </c>
      <c r="C1720" s="6">
        <f t="shared" si="78"/>
        <v>2021</v>
      </c>
      <c r="D1720" s="9" t="str">
        <f t="shared" si="79"/>
        <v>Q3</v>
      </c>
      <c r="E1720" s="7">
        <f t="shared" si="80"/>
        <v>7</v>
      </c>
      <c r="F1720" t="s">
        <v>3583</v>
      </c>
      <c r="G1720" t="s">
        <v>1185</v>
      </c>
      <c r="H1720" t="s">
        <v>39</v>
      </c>
      <c r="I1720" t="s">
        <v>39</v>
      </c>
      <c r="J1720" t="s">
        <v>29</v>
      </c>
      <c r="K1720" t="s">
        <v>150</v>
      </c>
      <c r="L1720" t="s">
        <v>176</v>
      </c>
      <c r="M1720" t="s">
        <v>553</v>
      </c>
      <c r="N1720" t="s">
        <v>33</v>
      </c>
      <c r="O1720" t="s">
        <v>58</v>
      </c>
      <c r="P1720" t="s">
        <v>35</v>
      </c>
      <c r="Q1720" s="1">
        <v>44402</v>
      </c>
      <c r="R1720" s="6">
        <f>Data_Table[[#This Row],[Shipping Date]]-Data_Table[[#This Row],[Order Date]]</f>
        <v>1</v>
      </c>
      <c r="S1720" s="10">
        <v>1.76</v>
      </c>
      <c r="T1720" s="10">
        <v>2.94</v>
      </c>
      <c r="U1720" s="10">
        <v>1.18</v>
      </c>
      <c r="V1720">
        <v>35</v>
      </c>
      <c r="W1720" s="5">
        <v>61.6</v>
      </c>
      <c r="X1720" s="3">
        <v>0.09</v>
      </c>
      <c r="Y1720" s="5">
        <v>5.54</v>
      </c>
      <c r="Z1720" s="5">
        <v>56.06</v>
      </c>
      <c r="AA1720" s="5">
        <v>0.81</v>
      </c>
      <c r="AB1720" s="5">
        <v>56.87</v>
      </c>
    </row>
    <row r="1721" spans="1:28">
      <c r="A1721" t="s">
        <v>3584</v>
      </c>
      <c r="B1721" s="1">
        <v>44402</v>
      </c>
      <c r="C1721" s="6">
        <f t="shared" si="78"/>
        <v>2021</v>
      </c>
      <c r="D1721" s="9" t="str">
        <f t="shared" si="79"/>
        <v>Q3</v>
      </c>
      <c r="E1721" s="7">
        <f t="shared" si="80"/>
        <v>7</v>
      </c>
      <c r="F1721" t="s">
        <v>3585</v>
      </c>
      <c r="G1721" t="s">
        <v>1187</v>
      </c>
      <c r="H1721" t="s">
        <v>45</v>
      </c>
      <c r="I1721" t="s">
        <v>45</v>
      </c>
      <c r="J1721" t="s">
        <v>107</v>
      </c>
      <c r="K1721" t="s">
        <v>90</v>
      </c>
      <c r="L1721" t="s">
        <v>73</v>
      </c>
      <c r="M1721" t="s">
        <v>556</v>
      </c>
      <c r="N1721" t="s">
        <v>50</v>
      </c>
      <c r="O1721" t="s">
        <v>58</v>
      </c>
      <c r="P1721" t="s">
        <v>35</v>
      </c>
      <c r="Q1721" s="1">
        <v>44445</v>
      </c>
      <c r="R1721" s="6">
        <f>Data_Table[[#This Row],[Shipping Date]]-Data_Table[[#This Row],[Order Date]]</f>
        <v>43</v>
      </c>
      <c r="S1721" s="10">
        <v>1.98</v>
      </c>
      <c r="T1721" s="10">
        <v>3.15</v>
      </c>
      <c r="U1721" s="10">
        <v>1.17</v>
      </c>
      <c r="V1721">
        <v>17</v>
      </c>
      <c r="W1721" s="5">
        <v>33.659999999999997</v>
      </c>
      <c r="X1721" s="3">
        <v>0.05</v>
      </c>
      <c r="Y1721" s="5">
        <v>1.68</v>
      </c>
      <c r="Z1721" s="5">
        <v>31.98</v>
      </c>
      <c r="AA1721" s="5">
        <v>0.49</v>
      </c>
      <c r="AB1721" s="5">
        <v>32.47</v>
      </c>
    </row>
    <row r="1722" spans="1:28">
      <c r="A1722" t="s">
        <v>3586</v>
      </c>
      <c r="B1722" s="1">
        <v>44403</v>
      </c>
      <c r="C1722" s="6">
        <f t="shared" si="78"/>
        <v>2021</v>
      </c>
      <c r="D1722" s="9" t="str">
        <f t="shared" si="79"/>
        <v>Q3</v>
      </c>
      <c r="E1722" s="7">
        <f t="shared" si="80"/>
        <v>7</v>
      </c>
      <c r="F1722" t="s">
        <v>3587</v>
      </c>
      <c r="G1722" t="s">
        <v>1189</v>
      </c>
      <c r="H1722" t="s">
        <v>27</v>
      </c>
      <c r="I1722" t="s">
        <v>28</v>
      </c>
      <c r="J1722" t="s">
        <v>72</v>
      </c>
      <c r="K1722" t="s">
        <v>66</v>
      </c>
      <c r="L1722" t="s">
        <v>31</v>
      </c>
      <c r="M1722" t="s">
        <v>559</v>
      </c>
      <c r="N1722" t="s">
        <v>57</v>
      </c>
      <c r="O1722" t="s">
        <v>58</v>
      </c>
      <c r="P1722" t="s">
        <v>52</v>
      </c>
      <c r="Q1722" s="1">
        <v>44407</v>
      </c>
      <c r="R1722" s="6">
        <f>Data_Table[[#This Row],[Shipping Date]]-Data_Table[[#This Row],[Order Date]]</f>
        <v>4</v>
      </c>
      <c r="S1722" s="10">
        <v>4.59</v>
      </c>
      <c r="T1722" s="10">
        <v>7.28</v>
      </c>
      <c r="U1722" s="10">
        <v>2.69</v>
      </c>
      <c r="V1722">
        <v>20</v>
      </c>
      <c r="W1722" s="5">
        <v>91.8</v>
      </c>
      <c r="X1722" s="3">
        <v>0.1</v>
      </c>
      <c r="Y1722" s="5">
        <v>9.18</v>
      </c>
      <c r="Z1722" s="5">
        <v>82.62</v>
      </c>
      <c r="AA1722" s="5">
        <v>11.15</v>
      </c>
      <c r="AB1722" s="5">
        <v>93.77</v>
      </c>
    </row>
    <row r="1723" spans="1:28">
      <c r="A1723" t="s">
        <v>3588</v>
      </c>
      <c r="B1723" s="1">
        <v>44403</v>
      </c>
      <c r="C1723" s="6">
        <f t="shared" si="78"/>
        <v>2021</v>
      </c>
      <c r="D1723" s="9" t="str">
        <f t="shared" si="79"/>
        <v>Q3</v>
      </c>
      <c r="E1723" s="7">
        <f t="shared" si="80"/>
        <v>7</v>
      </c>
      <c r="F1723" t="s">
        <v>2309</v>
      </c>
      <c r="G1723" t="s">
        <v>1191</v>
      </c>
      <c r="H1723" t="s">
        <v>39</v>
      </c>
      <c r="I1723" t="s">
        <v>39</v>
      </c>
      <c r="J1723" t="s">
        <v>29</v>
      </c>
      <c r="K1723" t="s">
        <v>150</v>
      </c>
      <c r="L1723" t="s">
        <v>176</v>
      </c>
      <c r="M1723" t="s">
        <v>562</v>
      </c>
      <c r="N1723" t="s">
        <v>33</v>
      </c>
      <c r="O1723" t="s">
        <v>41</v>
      </c>
      <c r="P1723" t="s">
        <v>35</v>
      </c>
      <c r="Q1723" s="1">
        <v>44434</v>
      </c>
      <c r="R1723" s="6">
        <f>Data_Table[[#This Row],[Shipping Date]]-Data_Table[[#This Row],[Order Date]]</f>
        <v>31</v>
      </c>
      <c r="S1723" s="10">
        <v>4.53</v>
      </c>
      <c r="T1723" s="10">
        <v>7.3</v>
      </c>
      <c r="U1723" s="10">
        <v>2.77</v>
      </c>
      <c r="V1723">
        <v>12</v>
      </c>
      <c r="W1723" s="5">
        <v>54.36</v>
      </c>
      <c r="X1723" s="3">
        <v>0.03</v>
      </c>
      <c r="Y1723" s="5">
        <v>1.63</v>
      </c>
      <c r="Z1723" s="5">
        <v>52.73</v>
      </c>
      <c r="AA1723" s="5">
        <v>7.72</v>
      </c>
      <c r="AB1723" s="5">
        <v>60.45</v>
      </c>
    </row>
    <row r="1724" spans="1:28">
      <c r="A1724" t="s">
        <v>3589</v>
      </c>
      <c r="B1724" s="1">
        <v>44406</v>
      </c>
      <c r="C1724" s="6">
        <f t="shared" si="78"/>
        <v>2021</v>
      </c>
      <c r="D1724" s="9" t="str">
        <f t="shared" si="79"/>
        <v>Q3</v>
      </c>
      <c r="E1724" s="7">
        <f t="shared" si="80"/>
        <v>7</v>
      </c>
      <c r="F1724" t="s">
        <v>3590</v>
      </c>
      <c r="G1724" t="s">
        <v>1193</v>
      </c>
      <c r="H1724" t="s">
        <v>45</v>
      </c>
      <c r="I1724" t="s">
        <v>45</v>
      </c>
      <c r="J1724" t="s">
        <v>29</v>
      </c>
      <c r="K1724" t="s">
        <v>62</v>
      </c>
      <c r="L1724" t="s">
        <v>176</v>
      </c>
      <c r="M1724" t="s">
        <v>565</v>
      </c>
      <c r="N1724" t="s">
        <v>57</v>
      </c>
      <c r="O1724" t="s">
        <v>34</v>
      </c>
      <c r="P1724" t="s">
        <v>35</v>
      </c>
      <c r="Q1724" s="1">
        <v>44423</v>
      </c>
      <c r="R1724" s="6">
        <f>Data_Table[[#This Row],[Shipping Date]]-Data_Table[[#This Row],[Order Date]]</f>
        <v>17</v>
      </c>
      <c r="S1724" s="10">
        <v>1.53</v>
      </c>
      <c r="T1724" s="10">
        <v>2.78</v>
      </c>
      <c r="U1724" s="10">
        <v>1.25</v>
      </c>
      <c r="V1724">
        <v>38</v>
      </c>
      <c r="W1724" s="5">
        <v>58.14</v>
      </c>
      <c r="X1724" s="3">
        <v>0.1</v>
      </c>
      <c r="Y1724" s="5">
        <v>5.81</v>
      </c>
      <c r="Z1724" s="5">
        <v>52.33</v>
      </c>
      <c r="AA1724" s="5">
        <v>1.34</v>
      </c>
      <c r="AB1724" s="5">
        <v>53.67</v>
      </c>
    </row>
    <row r="1725" spans="1:28">
      <c r="A1725" t="s">
        <v>3591</v>
      </c>
      <c r="B1725" s="1">
        <v>44406</v>
      </c>
      <c r="C1725" s="6">
        <f t="shared" si="78"/>
        <v>2021</v>
      </c>
      <c r="D1725" s="9" t="str">
        <f t="shared" si="79"/>
        <v>Q3</v>
      </c>
      <c r="E1725" s="7">
        <f t="shared" si="80"/>
        <v>7</v>
      </c>
      <c r="F1725" t="s">
        <v>3592</v>
      </c>
      <c r="G1725" t="s">
        <v>1195</v>
      </c>
      <c r="H1725" t="s">
        <v>39</v>
      </c>
      <c r="I1725" t="s">
        <v>39</v>
      </c>
      <c r="J1725" t="s">
        <v>107</v>
      </c>
      <c r="K1725" t="s">
        <v>66</v>
      </c>
      <c r="L1725" t="s">
        <v>31</v>
      </c>
      <c r="M1725" t="s">
        <v>568</v>
      </c>
      <c r="N1725" t="s">
        <v>33</v>
      </c>
      <c r="O1725" t="s">
        <v>41</v>
      </c>
      <c r="P1725" t="s">
        <v>35</v>
      </c>
      <c r="Q1725" s="1">
        <v>44414</v>
      </c>
      <c r="R1725" s="6">
        <f>Data_Table[[#This Row],[Shipping Date]]-Data_Table[[#This Row],[Order Date]]</f>
        <v>8</v>
      </c>
      <c r="S1725" s="10">
        <v>54.29</v>
      </c>
      <c r="T1725" s="10">
        <v>90.48</v>
      </c>
      <c r="U1725" s="10">
        <v>36.19</v>
      </c>
      <c r="V1725">
        <v>15</v>
      </c>
      <c r="W1725" s="5">
        <v>814.35</v>
      </c>
      <c r="X1725" s="3">
        <v>0.01</v>
      </c>
      <c r="Y1725" s="5">
        <v>8.14</v>
      </c>
      <c r="Z1725" s="5">
        <v>806.21</v>
      </c>
      <c r="AA1725" s="5">
        <v>19.989999999999998</v>
      </c>
      <c r="AB1725" s="5">
        <v>826.2</v>
      </c>
    </row>
    <row r="1726" spans="1:28">
      <c r="A1726" t="s">
        <v>3593</v>
      </c>
      <c r="B1726" s="1">
        <v>44407</v>
      </c>
      <c r="C1726" s="6">
        <f t="shared" si="78"/>
        <v>2021</v>
      </c>
      <c r="D1726" s="9" t="str">
        <f t="shared" si="79"/>
        <v>Q3</v>
      </c>
      <c r="E1726" s="7">
        <f t="shared" si="80"/>
        <v>7</v>
      </c>
      <c r="F1726" t="s">
        <v>3594</v>
      </c>
      <c r="G1726" t="s">
        <v>1197</v>
      </c>
      <c r="H1726" t="s">
        <v>45</v>
      </c>
      <c r="I1726" t="s">
        <v>45</v>
      </c>
      <c r="J1726" t="s">
        <v>107</v>
      </c>
      <c r="K1726" t="s">
        <v>150</v>
      </c>
      <c r="L1726" t="s">
        <v>176</v>
      </c>
      <c r="M1726" t="s">
        <v>571</v>
      </c>
      <c r="N1726" t="s">
        <v>50</v>
      </c>
      <c r="O1726" t="s">
        <v>58</v>
      </c>
      <c r="P1726" t="s">
        <v>52</v>
      </c>
      <c r="Q1726" s="1">
        <v>44420</v>
      </c>
      <c r="R1726" s="6">
        <f>Data_Table[[#This Row],[Shipping Date]]-Data_Table[[#This Row],[Order Date]]</f>
        <v>13</v>
      </c>
      <c r="S1726" s="10">
        <v>2.29</v>
      </c>
      <c r="T1726" s="10">
        <v>3.69</v>
      </c>
      <c r="U1726" s="10">
        <v>1.4</v>
      </c>
      <c r="V1726">
        <v>48</v>
      </c>
      <c r="W1726" s="5">
        <v>109.92</v>
      </c>
      <c r="X1726" s="3">
        <v>0.1</v>
      </c>
      <c r="Y1726" s="5">
        <v>10.99</v>
      </c>
      <c r="Z1726" s="5">
        <v>98.93</v>
      </c>
      <c r="AA1726" s="5">
        <v>0.5</v>
      </c>
      <c r="AB1726" s="5">
        <v>99.43</v>
      </c>
    </row>
    <row r="1727" spans="1:28">
      <c r="A1727" t="s">
        <v>3595</v>
      </c>
      <c r="B1727" s="1">
        <v>44407</v>
      </c>
      <c r="C1727" s="6">
        <f t="shared" si="78"/>
        <v>2021</v>
      </c>
      <c r="D1727" s="9" t="str">
        <f t="shared" si="79"/>
        <v>Q3</v>
      </c>
      <c r="E1727" s="7">
        <f t="shared" si="80"/>
        <v>7</v>
      </c>
      <c r="F1727" t="s">
        <v>801</v>
      </c>
      <c r="G1727" t="s">
        <v>1199</v>
      </c>
      <c r="H1727" t="s">
        <v>27</v>
      </c>
      <c r="I1727" t="s">
        <v>28</v>
      </c>
      <c r="J1727" t="s">
        <v>107</v>
      </c>
      <c r="K1727" t="s">
        <v>167</v>
      </c>
      <c r="L1727" t="s">
        <v>31</v>
      </c>
      <c r="M1727" t="s">
        <v>574</v>
      </c>
      <c r="N1727" t="s">
        <v>57</v>
      </c>
      <c r="O1727" t="s">
        <v>58</v>
      </c>
      <c r="P1727" t="s">
        <v>52</v>
      </c>
      <c r="Q1727" s="1">
        <v>44455</v>
      </c>
      <c r="R1727" s="6">
        <f>Data_Table[[#This Row],[Shipping Date]]-Data_Table[[#This Row],[Order Date]]</f>
        <v>48</v>
      </c>
      <c r="S1727" s="10">
        <v>14.7</v>
      </c>
      <c r="T1727" s="10">
        <v>29.99</v>
      </c>
      <c r="U1727" s="10">
        <v>15.29</v>
      </c>
      <c r="V1727">
        <v>27</v>
      </c>
      <c r="W1727" s="5">
        <v>396.9</v>
      </c>
      <c r="X1727" s="3">
        <v>0.05</v>
      </c>
      <c r="Y1727" s="5">
        <v>19.850000000000001</v>
      </c>
      <c r="Z1727" s="5">
        <v>377.06</v>
      </c>
      <c r="AA1727" s="5">
        <v>5.5</v>
      </c>
      <c r="AB1727" s="5">
        <v>382.56</v>
      </c>
    </row>
    <row r="1728" spans="1:28">
      <c r="A1728" t="s">
        <v>3596</v>
      </c>
      <c r="B1728" s="1">
        <v>44409</v>
      </c>
      <c r="C1728" s="6">
        <f t="shared" si="78"/>
        <v>2021</v>
      </c>
      <c r="D1728" s="9" t="str">
        <f t="shared" si="79"/>
        <v>Q3</v>
      </c>
      <c r="E1728" s="7">
        <f t="shared" si="80"/>
        <v>8</v>
      </c>
      <c r="F1728" t="s">
        <v>3597</v>
      </c>
      <c r="G1728" t="s">
        <v>1201</v>
      </c>
      <c r="H1728" t="s">
        <v>27</v>
      </c>
      <c r="I1728" t="s">
        <v>28</v>
      </c>
      <c r="J1728" t="s">
        <v>107</v>
      </c>
      <c r="K1728" t="s">
        <v>30</v>
      </c>
      <c r="L1728" t="s">
        <v>73</v>
      </c>
      <c r="M1728" t="s">
        <v>577</v>
      </c>
      <c r="N1728" t="s">
        <v>33</v>
      </c>
      <c r="O1728" t="s">
        <v>51</v>
      </c>
      <c r="P1728" t="s">
        <v>35</v>
      </c>
      <c r="Q1728" s="1">
        <v>44457</v>
      </c>
      <c r="R1728" s="6">
        <f>Data_Table[[#This Row],[Shipping Date]]-Data_Table[[#This Row],[Order Date]]</f>
        <v>48</v>
      </c>
      <c r="S1728" s="10">
        <v>42.11</v>
      </c>
      <c r="T1728" s="10">
        <v>80.98</v>
      </c>
      <c r="U1728" s="10">
        <v>38.869999999999997</v>
      </c>
      <c r="V1728">
        <v>22</v>
      </c>
      <c r="W1728" s="5">
        <v>926.42</v>
      </c>
      <c r="X1728" s="3">
        <v>0.1</v>
      </c>
      <c r="Y1728" s="5">
        <v>92.64</v>
      </c>
      <c r="Z1728" s="5">
        <v>833.78</v>
      </c>
      <c r="AA1728" s="5">
        <v>7.18</v>
      </c>
      <c r="AB1728" s="5">
        <v>840.96</v>
      </c>
    </row>
    <row r="1729" spans="1:28">
      <c r="A1729" t="s">
        <v>3598</v>
      </c>
      <c r="B1729" s="1">
        <v>44410</v>
      </c>
      <c r="C1729" s="6">
        <f t="shared" si="78"/>
        <v>2021</v>
      </c>
      <c r="D1729" s="9" t="str">
        <f t="shared" si="79"/>
        <v>Q3</v>
      </c>
      <c r="E1729" s="7">
        <f t="shared" si="80"/>
        <v>8</v>
      </c>
      <c r="F1729" t="s">
        <v>3599</v>
      </c>
      <c r="G1729" t="s">
        <v>1203</v>
      </c>
      <c r="H1729" t="s">
        <v>39</v>
      </c>
      <c r="I1729" t="s">
        <v>39</v>
      </c>
      <c r="J1729" t="s">
        <v>107</v>
      </c>
      <c r="K1729" t="s">
        <v>416</v>
      </c>
      <c r="L1729" t="s">
        <v>31</v>
      </c>
      <c r="M1729" t="s">
        <v>580</v>
      </c>
      <c r="N1729" t="s">
        <v>33</v>
      </c>
      <c r="O1729" t="s">
        <v>58</v>
      </c>
      <c r="P1729" t="s">
        <v>35</v>
      </c>
      <c r="Q1729" s="1">
        <v>44457</v>
      </c>
      <c r="R1729" s="6">
        <f>Data_Table[[#This Row],[Shipping Date]]-Data_Table[[#This Row],[Order Date]]</f>
        <v>47</v>
      </c>
      <c r="S1729" s="10">
        <v>216</v>
      </c>
      <c r="T1729" s="10">
        <v>449.99</v>
      </c>
      <c r="U1729" s="10">
        <v>233.99</v>
      </c>
      <c r="V1729">
        <v>29</v>
      </c>
      <c r="W1729" s="5">
        <v>6264</v>
      </c>
      <c r="X1729" s="3">
        <v>0</v>
      </c>
      <c r="Y1729" s="5">
        <v>0</v>
      </c>
      <c r="Z1729" s="5">
        <v>6264</v>
      </c>
      <c r="AA1729" s="5">
        <v>24.49</v>
      </c>
      <c r="AB1729" s="5">
        <v>6288.49</v>
      </c>
    </row>
    <row r="1730" spans="1:28">
      <c r="A1730" t="s">
        <v>3600</v>
      </c>
      <c r="B1730" s="1">
        <v>44410</v>
      </c>
      <c r="C1730" s="6">
        <f t="shared" si="78"/>
        <v>2021</v>
      </c>
      <c r="D1730" s="9" t="str">
        <f t="shared" si="79"/>
        <v>Q3</v>
      </c>
      <c r="E1730" s="7">
        <f t="shared" si="80"/>
        <v>8</v>
      </c>
      <c r="F1730" t="s">
        <v>3601</v>
      </c>
      <c r="G1730" t="s">
        <v>1205</v>
      </c>
      <c r="H1730" t="s">
        <v>45</v>
      </c>
      <c r="I1730" t="s">
        <v>45</v>
      </c>
      <c r="J1730" t="s">
        <v>72</v>
      </c>
      <c r="K1730" t="s">
        <v>62</v>
      </c>
      <c r="L1730" t="s">
        <v>31</v>
      </c>
      <c r="M1730" t="s">
        <v>583</v>
      </c>
      <c r="N1730" t="s">
        <v>50</v>
      </c>
      <c r="O1730" t="s">
        <v>34</v>
      </c>
      <c r="P1730" t="s">
        <v>35</v>
      </c>
      <c r="Q1730" s="1">
        <v>44452</v>
      </c>
      <c r="R1730" s="6">
        <f>Data_Table[[#This Row],[Shipping Date]]-Data_Table[[#This Row],[Order Date]]</f>
        <v>42</v>
      </c>
      <c r="S1730" s="10">
        <v>12.39</v>
      </c>
      <c r="T1730" s="10">
        <v>19.98</v>
      </c>
      <c r="U1730" s="10">
        <v>7.59</v>
      </c>
      <c r="V1730">
        <v>44</v>
      </c>
      <c r="W1730" s="5">
        <v>545.16</v>
      </c>
      <c r="X1730" s="3">
        <v>7.0000000000000007E-2</v>
      </c>
      <c r="Y1730" s="5">
        <v>38.159999999999997</v>
      </c>
      <c r="Z1730" s="5">
        <v>507</v>
      </c>
      <c r="AA1730" s="5">
        <v>5.77</v>
      </c>
      <c r="AB1730" s="5">
        <v>512.77</v>
      </c>
    </row>
    <row r="1731" spans="1:28">
      <c r="A1731" t="s">
        <v>3602</v>
      </c>
      <c r="B1731" s="1">
        <v>44411</v>
      </c>
      <c r="C1731" s="6">
        <f t="shared" si="78"/>
        <v>2021</v>
      </c>
      <c r="D1731" s="9" t="str">
        <f t="shared" si="79"/>
        <v>Q3</v>
      </c>
      <c r="E1731" s="7">
        <f t="shared" si="80"/>
        <v>8</v>
      </c>
      <c r="F1731" t="s">
        <v>3603</v>
      </c>
      <c r="G1731" t="s">
        <v>601</v>
      </c>
      <c r="H1731" t="s">
        <v>27</v>
      </c>
      <c r="I1731" t="s">
        <v>28</v>
      </c>
      <c r="J1731" t="s">
        <v>29</v>
      </c>
      <c r="K1731" t="s">
        <v>525</v>
      </c>
      <c r="L1731" t="s">
        <v>48</v>
      </c>
      <c r="M1731" t="s">
        <v>586</v>
      </c>
      <c r="N1731" t="s">
        <v>33</v>
      </c>
      <c r="O1731" t="s">
        <v>34</v>
      </c>
      <c r="P1731" t="s">
        <v>35</v>
      </c>
      <c r="Q1731" s="1">
        <v>44465</v>
      </c>
      <c r="R1731" s="6">
        <f>Data_Table[[#This Row],[Shipping Date]]-Data_Table[[#This Row],[Order Date]]</f>
        <v>54</v>
      </c>
      <c r="S1731" s="10">
        <v>1.33</v>
      </c>
      <c r="T1731" s="10">
        <v>2.08</v>
      </c>
      <c r="U1731" s="10">
        <v>0.75</v>
      </c>
      <c r="V1731">
        <v>20</v>
      </c>
      <c r="W1731" s="5">
        <v>26.6</v>
      </c>
      <c r="X1731" s="3">
        <v>0.1</v>
      </c>
      <c r="Y1731" s="5">
        <v>2.66</v>
      </c>
      <c r="Z1731" s="5">
        <v>23.94</v>
      </c>
      <c r="AA1731" s="5">
        <v>1.49</v>
      </c>
      <c r="AB1731" s="5">
        <v>25.43</v>
      </c>
    </row>
    <row r="1732" spans="1:28">
      <c r="A1732" t="s">
        <v>3604</v>
      </c>
      <c r="B1732" s="1">
        <v>44415</v>
      </c>
      <c r="C1732" s="6">
        <f t="shared" si="78"/>
        <v>2021</v>
      </c>
      <c r="D1732" s="9" t="str">
        <f t="shared" si="79"/>
        <v>Q3</v>
      </c>
      <c r="E1732" s="7">
        <f t="shared" si="80"/>
        <v>8</v>
      </c>
      <c r="F1732" t="s">
        <v>3605</v>
      </c>
      <c r="G1732" t="s">
        <v>603</v>
      </c>
      <c r="H1732" t="s">
        <v>39</v>
      </c>
      <c r="I1732" t="s">
        <v>39</v>
      </c>
      <c r="J1732" t="s">
        <v>29</v>
      </c>
      <c r="K1732" t="s">
        <v>433</v>
      </c>
      <c r="L1732" t="s">
        <v>73</v>
      </c>
      <c r="M1732" t="s">
        <v>589</v>
      </c>
      <c r="N1732" t="s">
        <v>33</v>
      </c>
      <c r="O1732" t="s">
        <v>34</v>
      </c>
      <c r="P1732" t="s">
        <v>35</v>
      </c>
      <c r="Q1732" s="1">
        <v>44443</v>
      </c>
      <c r="R1732" s="6">
        <f>Data_Table[[#This Row],[Shipping Date]]-Data_Table[[#This Row],[Order Date]]</f>
        <v>28</v>
      </c>
      <c r="S1732" s="10">
        <v>2.59</v>
      </c>
      <c r="T1732" s="10">
        <v>3.98</v>
      </c>
      <c r="U1732" s="10">
        <v>1.39</v>
      </c>
      <c r="V1732">
        <v>16</v>
      </c>
      <c r="W1732" s="5">
        <v>41.44</v>
      </c>
      <c r="X1732" s="3">
        <v>0.09</v>
      </c>
      <c r="Y1732" s="5">
        <v>3.73</v>
      </c>
      <c r="Z1732" s="5">
        <v>37.71</v>
      </c>
      <c r="AA1732" s="5">
        <v>2.97</v>
      </c>
      <c r="AB1732" s="5">
        <v>40.68</v>
      </c>
    </row>
    <row r="1733" spans="1:28">
      <c r="A1733" t="s">
        <v>3606</v>
      </c>
      <c r="B1733" s="1">
        <v>44416</v>
      </c>
      <c r="C1733" s="6">
        <f t="shared" ref="C1733:C1796" si="81">YEAR(B1733)</f>
        <v>2021</v>
      </c>
      <c r="D1733" s="9" t="str">
        <f t="shared" ref="D1733:D1796" si="82">"Q"&amp;ROUNDUP(MONTH(B1733)/3,0)</f>
        <v>Q3</v>
      </c>
      <c r="E1733" s="7">
        <f t="shared" ref="E1733:E1796" si="83">MONTH(B1733)</f>
        <v>8</v>
      </c>
      <c r="F1733" t="s">
        <v>3607</v>
      </c>
      <c r="G1733" t="s">
        <v>605</v>
      </c>
      <c r="H1733" t="s">
        <v>45</v>
      </c>
      <c r="I1733" t="s">
        <v>45</v>
      </c>
      <c r="J1733" t="s">
        <v>29</v>
      </c>
      <c r="K1733" t="s">
        <v>90</v>
      </c>
      <c r="L1733" t="s">
        <v>176</v>
      </c>
      <c r="M1733" t="s">
        <v>592</v>
      </c>
      <c r="N1733" t="s">
        <v>50</v>
      </c>
      <c r="O1733" t="s">
        <v>58</v>
      </c>
      <c r="P1733" t="s">
        <v>52</v>
      </c>
      <c r="Q1733" s="1">
        <v>44429</v>
      </c>
      <c r="R1733" s="6">
        <f>Data_Table[[#This Row],[Shipping Date]]-Data_Table[[#This Row],[Order Date]]</f>
        <v>13</v>
      </c>
      <c r="S1733" s="10">
        <v>5.33</v>
      </c>
      <c r="T1733" s="10">
        <v>8.6</v>
      </c>
      <c r="U1733" s="10">
        <v>3.27</v>
      </c>
      <c r="V1733">
        <v>15</v>
      </c>
      <c r="W1733" s="5">
        <v>79.95</v>
      </c>
      <c r="X1733" s="3">
        <v>0.04</v>
      </c>
      <c r="Y1733" s="5">
        <v>3.2</v>
      </c>
      <c r="Z1733" s="5">
        <v>76.75</v>
      </c>
      <c r="AA1733" s="5">
        <v>6.19</v>
      </c>
      <c r="AB1733" s="5">
        <v>82.94</v>
      </c>
    </row>
    <row r="1734" spans="1:28">
      <c r="A1734" t="s">
        <v>3608</v>
      </c>
      <c r="B1734" s="1">
        <v>44419</v>
      </c>
      <c r="C1734" s="6">
        <f t="shared" si="81"/>
        <v>2021</v>
      </c>
      <c r="D1734" s="9" t="str">
        <f t="shared" si="82"/>
        <v>Q3</v>
      </c>
      <c r="E1734" s="7">
        <f t="shared" si="83"/>
        <v>8</v>
      </c>
      <c r="F1734" t="s">
        <v>3609</v>
      </c>
      <c r="G1734" t="s">
        <v>607</v>
      </c>
      <c r="H1734" t="s">
        <v>27</v>
      </c>
      <c r="I1734" t="s">
        <v>28</v>
      </c>
      <c r="J1734" t="s">
        <v>72</v>
      </c>
      <c r="K1734" t="s">
        <v>66</v>
      </c>
      <c r="L1734" t="s">
        <v>176</v>
      </c>
      <c r="M1734" t="s">
        <v>595</v>
      </c>
      <c r="N1734" t="s">
        <v>57</v>
      </c>
      <c r="O1734" t="s">
        <v>58</v>
      </c>
      <c r="P1734" t="s">
        <v>35</v>
      </c>
      <c r="Q1734" s="1">
        <v>44474</v>
      </c>
      <c r="R1734" s="6">
        <f>Data_Table[[#This Row],[Shipping Date]]-Data_Table[[#This Row],[Order Date]]</f>
        <v>55</v>
      </c>
      <c r="S1734" s="10">
        <v>377.99</v>
      </c>
      <c r="T1734" s="10">
        <v>599.99</v>
      </c>
      <c r="U1734" s="10">
        <v>222</v>
      </c>
      <c r="V1734">
        <v>46</v>
      </c>
      <c r="W1734" s="5">
        <v>17387.54</v>
      </c>
      <c r="X1734" s="3">
        <v>7.0000000000000007E-2</v>
      </c>
      <c r="Y1734" s="5">
        <v>1217.1300000000001</v>
      </c>
      <c r="Z1734" s="5">
        <v>16170.41</v>
      </c>
      <c r="AA1734" s="5">
        <v>24.49</v>
      </c>
      <c r="AB1734" s="5">
        <v>16194.9</v>
      </c>
    </row>
    <row r="1735" spans="1:28">
      <c r="A1735" t="s">
        <v>3610</v>
      </c>
      <c r="B1735" s="1">
        <v>44419</v>
      </c>
      <c r="C1735" s="6">
        <f t="shared" si="81"/>
        <v>2021</v>
      </c>
      <c r="D1735" s="9" t="str">
        <f t="shared" si="82"/>
        <v>Q3</v>
      </c>
      <c r="E1735" s="7">
        <f t="shared" si="83"/>
        <v>8</v>
      </c>
      <c r="F1735" t="s">
        <v>3611</v>
      </c>
      <c r="G1735" t="s">
        <v>609</v>
      </c>
      <c r="H1735" t="s">
        <v>39</v>
      </c>
      <c r="I1735" t="s">
        <v>39</v>
      </c>
      <c r="J1735" t="s">
        <v>46</v>
      </c>
      <c r="K1735" t="s">
        <v>116</v>
      </c>
      <c r="L1735" t="s">
        <v>176</v>
      </c>
      <c r="M1735" t="s">
        <v>112</v>
      </c>
      <c r="N1735" t="s">
        <v>50</v>
      </c>
      <c r="O1735" t="s">
        <v>41</v>
      </c>
      <c r="P1735" t="s">
        <v>35</v>
      </c>
      <c r="Q1735" s="1">
        <v>44420</v>
      </c>
      <c r="R1735" s="6">
        <f>Data_Table[[#This Row],[Shipping Date]]-Data_Table[[#This Row],[Order Date]]</f>
        <v>1</v>
      </c>
      <c r="S1735" s="10">
        <v>1.76</v>
      </c>
      <c r="T1735" s="10">
        <v>2.94</v>
      </c>
      <c r="U1735" s="10">
        <v>1.18</v>
      </c>
      <c r="V1735">
        <v>39</v>
      </c>
      <c r="W1735" s="5">
        <v>68.64</v>
      </c>
      <c r="X1735" s="3">
        <v>0.04</v>
      </c>
      <c r="Y1735" s="5">
        <v>2.75</v>
      </c>
      <c r="Z1735" s="5">
        <v>65.89</v>
      </c>
      <c r="AA1735" s="5">
        <v>0.81</v>
      </c>
      <c r="AB1735" s="5">
        <v>66.7</v>
      </c>
    </row>
    <row r="1736" spans="1:28">
      <c r="A1736" t="s">
        <v>3612</v>
      </c>
      <c r="B1736" s="1">
        <v>44419</v>
      </c>
      <c r="C1736" s="6">
        <f t="shared" si="81"/>
        <v>2021</v>
      </c>
      <c r="D1736" s="9" t="str">
        <f t="shared" si="82"/>
        <v>Q3</v>
      </c>
      <c r="E1736" s="7">
        <f t="shared" si="83"/>
        <v>8</v>
      </c>
      <c r="F1736" t="s">
        <v>3613</v>
      </c>
      <c r="G1736" t="s">
        <v>611</v>
      </c>
      <c r="H1736" t="s">
        <v>45</v>
      </c>
      <c r="I1736" t="s">
        <v>45</v>
      </c>
      <c r="J1736" t="s">
        <v>72</v>
      </c>
      <c r="K1736" t="s">
        <v>416</v>
      </c>
      <c r="L1736" t="s">
        <v>176</v>
      </c>
      <c r="M1736" t="s">
        <v>117</v>
      </c>
      <c r="N1736" t="s">
        <v>57</v>
      </c>
      <c r="O1736" t="s">
        <v>34</v>
      </c>
      <c r="P1736" t="s">
        <v>52</v>
      </c>
      <c r="Q1736" s="1">
        <v>44452</v>
      </c>
      <c r="R1736" s="6">
        <f>Data_Table[[#This Row],[Shipping Date]]-Data_Table[[#This Row],[Order Date]]</f>
        <v>33</v>
      </c>
      <c r="S1736" s="10">
        <v>10.07</v>
      </c>
      <c r="T1736" s="10">
        <v>15.98</v>
      </c>
      <c r="U1736" s="10">
        <v>5.91</v>
      </c>
      <c r="V1736">
        <v>7</v>
      </c>
      <c r="W1736" s="5">
        <v>70.489999999999995</v>
      </c>
      <c r="X1736" s="3">
        <v>0.04</v>
      </c>
      <c r="Y1736" s="5">
        <v>2.82</v>
      </c>
      <c r="Z1736" s="5">
        <v>67.67</v>
      </c>
      <c r="AA1736" s="5">
        <v>4</v>
      </c>
      <c r="AB1736" s="5">
        <v>71.67</v>
      </c>
    </row>
    <row r="1737" spans="1:28">
      <c r="A1737" t="s">
        <v>3614</v>
      </c>
      <c r="B1737" s="1">
        <v>44420</v>
      </c>
      <c r="C1737" s="6">
        <f t="shared" si="81"/>
        <v>2021</v>
      </c>
      <c r="D1737" s="9" t="str">
        <f t="shared" si="82"/>
        <v>Q3</v>
      </c>
      <c r="E1737" s="7">
        <f t="shared" si="83"/>
        <v>8</v>
      </c>
      <c r="F1737" t="s">
        <v>3615</v>
      </c>
      <c r="G1737" t="s">
        <v>613</v>
      </c>
      <c r="H1737" t="s">
        <v>39</v>
      </c>
      <c r="I1737" t="s">
        <v>39</v>
      </c>
      <c r="J1737" t="s">
        <v>29</v>
      </c>
      <c r="K1737" t="s">
        <v>125</v>
      </c>
      <c r="L1737" t="s">
        <v>31</v>
      </c>
      <c r="M1737" t="s">
        <v>121</v>
      </c>
      <c r="N1737" t="s">
        <v>33</v>
      </c>
      <c r="O1737" t="s">
        <v>41</v>
      </c>
      <c r="P1737" t="s">
        <v>35</v>
      </c>
      <c r="Q1737" s="1">
        <v>44440</v>
      </c>
      <c r="R1737" s="6">
        <f>Data_Table[[#This Row],[Shipping Date]]-Data_Table[[#This Row],[Order Date]]</f>
        <v>20</v>
      </c>
      <c r="S1737" s="10">
        <v>6.51</v>
      </c>
      <c r="T1737" s="10">
        <v>30.98</v>
      </c>
      <c r="U1737" s="10">
        <v>24.47</v>
      </c>
      <c r="V1737">
        <v>8</v>
      </c>
      <c r="W1737" s="5">
        <v>52.08</v>
      </c>
      <c r="X1737" s="3">
        <v>0.06</v>
      </c>
      <c r="Y1737" s="5">
        <v>3.12</v>
      </c>
      <c r="Z1737" s="5">
        <v>48.96</v>
      </c>
      <c r="AA1737" s="5">
        <v>6.5</v>
      </c>
      <c r="AB1737" s="5">
        <v>55.46</v>
      </c>
    </row>
    <row r="1738" spans="1:28">
      <c r="A1738" t="s">
        <v>3616</v>
      </c>
      <c r="B1738" s="1">
        <v>44422</v>
      </c>
      <c r="C1738" s="6">
        <f t="shared" si="81"/>
        <v>2021</v>
      </c>
      <c r="D1738" s="9" t="str">
        <f t="shared" si="82"/>
        <v>Q3</v>
      </c>
      <c r="E1738" s="7">
        <f t="shared" si="83"/>
        <v>8</v>
      </c>
      <c r="F1738" t="s">
        <v>3617</v>
      </c>
      <c r="G1738" t="s">
        <v>615</v>
      </c>
      <c r="H1738" t="s">
        <v>39</v>
      </c>
      <c r="I1738" t="s">
        <v>39</v>
      </c>
      <c r="J1738" t="s">
        <v>29</v>
      </c>
      <c r="K1738" t="s">
        <v>62</v>
      </c>
      <c r="L1738" t="s">
        <v>31</v>
      </c>
      <c r="M1738" t="s">
        <v>126</v>
      </c>
      <c r="N1738" t="s">
        <v>57</v>
      </c>
      <c r="O1738" t="s">
        <v>58</v>
      </c>
      <c r="P1738" t="s">
        <v>35</v>
      </c>
      <c r="Q1738" s="1">
        <v>44439</v>
      </c>
      <c r="R1738" s="6">
        <f>Data_Table[[#This Row],[Shipping Date]]-Data_Table[[#This Row],[Order Date]]</f>
        <v>17</v>
      </c>
      <c r="S1738" s="10">
        <v>3.75</v>
      </c>
      <c r="T1738" s="10">
        <v>7.08</v>
      </c>
      <c r="U1738" s="10">
        <v>3.33</v>
      </c>
      <c r="V1738">
        <v>48</v>
      </c>
      <c r="W1738" s="5">
        <v>180</v>
      </c>
      <c r="X1738" s="3">
        <v>0.03</v>
      </c>
      <c r="Y1738" s="5">
        <v>5.4</v>
      </c>
      <c r="Z1738" s="5">
        <v>174.6</v>
      </c>
      <c r="AA1738" s="5">
        <v>2.35</v>
      </c>
      <c r="AB1738" s="5">
        <v>176.95</v>
      </c>
    </row>
    <row r="1739" spans="1:28">
      <c r="A1739" t="s">
        <v>3618</v>
      </c>
      <c r="B1739" s="1">
        <v>44423</v>
      </c>
      <c r="C1739" s="6">
        <f t="shared" si="81"/>
        <v>2021</v>
      </c>
      <c r="D1739" s="9" t="str">
        <f t="shared" si="82"/>
        <v>Q3</v>
      </c>
      <c r="E1739" s="7">
        <f t="shared" si="83"/>
        <v>8</v>
      </c>
      <c r="F1739" t="s">
        <v>2031</v>
      </c>
      <c r="G1739" t="s">
        <v>617</v>
      </c>
      <c r="H1739" t="s">
        <v>45</v>
      </c>
      <c r="I1739" t="s">
        <v>45</v>
      </c>
      <c r="J1739" t="s">
        <v>72</v>
      </c>
      <c r="K1739" t="s">
        <v>66</v>
      </c>
      <c r="L1739" t="s">
        <v>176</v>
      </c>
      <c r="M1739" t="s">
        <v>130</v>
      </c>
      <c r="N1739" t="s">
        <v>33</v>
      </c>
      <c r="O1739" t="s">
        <v>58</v>
      </c>
      <c r="P1739" t="s">
        <v>52</v>
      </c>
      <c r="Q1739" s="1">
        <v>44475</v>
      </c>
      <c r="R1739" s="6">
        <f>Data_Table[[#This Row],[Shipping Date]]-Data_Table[[#This Row],[Order Date]]</f>
        <v>52</v>
      </c>
      <c r="S1739" s="10">
        <v>3.5</v>
      </c>
      <c r="T1739" s="10">
        <v>5.74</v>
      </c>
      <c r="U1739" s="10">
        <v>2.2400000000000002</v>
      </c>
      <c r="V1739">
        <v>32</v>
      </c>
      <c r="W1739" s="5">
        <v>112</v>
      </c>
      <c r="X1739" s="3">
        <v>0.08</v>
      </c>
      <c r="Y1739" s="5">
        <v>8.9600000000000009</v>
      </c>
      <c r="Z1739" s="5">
        <v>103.04</v>
      </c>
      <c r="AA1739" s="5">
        <v>5.01</v>
      </c>
      <c r="AB1739" s="5">
        <v>108.05</v>
      </c>
    </row>
    <row r="1740" spans="1:28">
      <c r="A1740" t="s">
        <v>3619</v>
      </c>
      <c r="B1740" s="1">
        <v>44429</v>
      </c>
      <c r="C1740" s="6">
        <f t="shared" si="81"/>
        <v>2021</v>
      </c>
      <c r="D1740" s="9" t="str">
        <f t="shared" si="82"/>
        <v>Q3</v>
      </c>
      <c r="E1740" s="7">
        <f t="shared" si="83"/>
        <v>8</v>
      </c>
      <c r="F1740" t="s">
        <v>3620</v>
      </c>
      <c r="G1740" t="s">
        <v>619</v>
      </c>
      <c r="H1740" t="s">
        <v>27</v>
      </c>
      <c r="I1740" t="s">
        <v>28</v>
      </c>
      <c r="J1740" t="s">
        <v>107</v>
      </c>
      <c r="K1740" t="s">
        <v>416</v>
      </c>
      <c r="L1740" t="s">
        <v>31</v>
      </c>
      <c r="M1740" t="s">
        <v>134</v>
      </c>
      <c r="N1740" t="s">
        <v>33</v>
      </c>
      <c r="O1740" t="s">
        <v>51</v>
      </c>
      <c r="P1740" t="s">
        <v>35</v>
      </c>
      <c r="Q1740" s="1">
        <v>44440</v>
      </c>
      <c r="R1740" s="6">
        <f>Data_Table[[#This Row],[Shipping Date]]-Data_Table[[#This Row],[Order Date]]</f>
        <v>11</v>
      </c>
      <c r="S1740" s="10">
        <v>2.1800000000000002</v>
      </c>
      <c r="T1740" s="10">
        <v>3.52</v>
      </c>
      <c r="U1740" s="10">
        <v>1.34</v>
      </c>
      <c r="V1740">
        <v>38</v>
      </c>
      <c r="W1740" s="5">
        <v>82.84</v>
      </c>
      <c r="X1740" s="3">
        <v>0.09</v>
      </c>
      <c r="Y1740" s="5">
        <v>7.46</v>
      </c>
      <c r="Z1740" s="5">
        <v>75.38</v>
      </c>
      <c r="AA1740" s="5">
        <v>6.83</v>
      </c>
      <c r="AB1740" s="5">
        <v>82.21</v>
      </c>
    </row>
    <row r="1741" spans="1:28">
      <c r="A1741" t="s">
        <v>3621</v>
      </c>
      <c r="B1741" s="1">
        <v>44430</v>
      </c>
      <c r="C1741" s="6">
        <f t="shared" si="81"/>
        <v>2021</v>
      </c>
      <c r="D1741" s="9" t="str">
        <f t="shared" si="82"/>
        <v>Q3</v>
      </c>
      <c r="E1741" s="7">
        <f t="shared" si="83"/>
        <v>8</v>
      </c>
      <c r="F1741" t="s">
        <v>3622</v>
      </c>
      <c r="G1741" t="s">
        <v>621</v>
      </c>
      <c r="H1741" t="s">
        <v>27</v>
      </c>
      <c r="I1741" t="s">
        <v>28</v>
      </c>
      <c r="J1741" t="s">
        <v>107</v>
      </c>
      <c r="K1741" t="s">
        <v>525</v>
      </c>
      <c r="L1741" t="s">
        <v>48</v>
      </c>
      <c r="M1741" t="s">
        <v>138</v>
      </c>
      <c r="N1741" t="s">
        <v>33</v>
      </c>
      <c r="O1741" t="s">
        <v>58</v>
      </c>
      <c r="P1741" t="s">
        <v>35</v>
      </c>
      <c r="Q1741" s="1">
        <v>44490</v>
      </c>
      <c r="R1741" s="6">
        <f>Data_Table[[#This Row],[Shipping Date]]-Data_Table[[#This Row],[Order Date]]</f>
        <v>60</v>
      </c>
      <c r="S1741" s="10">
        <v>10.07</v>
      </c>
      <c r="T1741" s="10">
        <v>15.98</v>
      </c>
      <c r="U1741" s="10">
        <v>5.91</v>
      </c>
      <c r="V1741">
        <v>6</v>
      </c>
      <c r="W1741" s="5">
        <v>60.42</v>
      </c>
      <c r="X1741" s="3">
        <v>0.1</v>
      </c>
      <c r="Y1741" s="5">
        <v>6.04</v>
      </c>
      <c r="Z1741" s="5">
        <v>54.38</v>
      </c>
      <c r="AA1741" s="5">
        <v>4</v>
      </c>
      <c r="AB1741" s="5">
        <v>58.38</v>
      </c>
    </row>
    <row r="1742" spans="1:28">
      <c r="A1742" t="s">
        <v>3623</v>
      </c>
      <c r="B1742" s="1">
        <v>44431</v>
      </c>
      <c r="C1742" s="6">
        <f t="shared" si="81"/>
        <v>2021</v>
      </c>
      <c r="D1742" s="9" t="str">
        <f t="shared" si="82"/>
        <v>Q3</v>
      </c>
      <c r="E1742" s="7">
        <f t="shared" si="83"/>
        <v>8</v>
      </c>
      <c r="F1742" t="s">
        <v>3101</v>
      </c>
      <c r="G1742" t="s">
        <v>623</v>
      </c>
      <c r="H1742" t="s">
        <v>39</v>
      </c>
      <c r="I1742" t="s">
        <v>39</v>
      </c>
      <c r="J1742" t="s">
        <v>46</v>
      </c>
      <c r="K1742" t="s">
        <v>90</v>
      </c>
      <c r="L1742" t="s">
        <v>48</v>
      </c>
      <c r="M1742" t="s">
        <v>142</v>
      </c>
      <c r="N1742" t="s">
        <v>50</v>
      </c>
      <c r="O1742" t="s">
        <v>34</v>
      </c>
      <c r="P1742" t="s">
        <v>52</v>
      </c>
      <c r="Q1742" s="1">
        <v>44437</v>
      </c>
      <c r="R1742" s="6">
        <f>Data_Table[[#This Row],[Shipping Date]]-Data_Table[[#This Row],[Order Date]]</f>
        <v>6</v>
      </c>
      <c r="S1742" s="10">
        <v>3.53</v>
      </c>
      <c r="T1742" s="10">
        <v>8.6199999999999992</v>
      </c>
      <c r="U1742" s="10">
        <v>5.09</v>
      </c>
      <c r="V1742">
        <v>8</v>
      </c>
      <c r="W1742" s="5">
        <v>28.24</v>
      </c>
      <c r="X1742" s="3">
        <v>0</v>
      </c>
      <c r="Y1742" s="5">
        <v>0</v>
      </c>
      <c r="Z1742" s="5">
        <v>28.24</v>
      </c>
      <c r="AA1742" s="5">
        <v>4.5</v>
      </c>
      <c r="AB1742" s="5">
        <v>32.74</v>
      </c>
    </row>
    <row r="1743" spans="1:28">
      <c r="A1743" t="s">
        <v>3624</v>
      </c>
      <c r="B1743" s="1">
        <v>44432</v>
      </c>
      <c r="C1743" s="6">
        <f t="shared" si="81"/>
        <v>2021</v>
      </c>
      <c r="D1743" s="9" t="str">
        <f t="shared" si="82"/>
        <v>Q3</v>
      </c>
      <c r="E1743" s="7">
        <f t="shared" si="83"/>
        <v>8</v>
      </c>
      <c r="F1743" t="s">
        <v>3625</v>
      </c>
      <c r="G1743" t="s">
        <v>625</v>
      </c>
      <c r="H1743" t="s">
        <v>45</v>
      </c>
      <c r="I1743" t="s">
        <v>45</v>
      </c>
      <c r="J1743" t="s">
        <v>46</v>
      </c>
      <c r="K1743" t="s">
        <v>62</v>
      </c>
      <c r="L1743" t="s">
        <v>176</v>
      </c>
      <c r="M1743" t="s">
        <v>146</v>
      </c>
      <c r="N1743" t="s">
        <v>57</v>
      </c>
      <c r="O1743" t="s">
        <v>34</v>
      </c>
      <c r="P1743" t="s">
        <v>52</v>
      </c>
      <c r="Q1743" s="1">
        <v>44472</v>
      </c>
      <c r="R1743" s="6">
        <f>Data_Table[[#This Row],[Shipping Date]]-Data_Table[[#This Row],[Order Date]]</f>
        <v>40</v>
      </c>
      <c r="S1743" s="10">
        <v>84.22</v>
      </c>
      <c r="T1743" s="10">
        <v>210.55</v>
      </c>
      <c r="U1743" s="10">
        <v>126.33</v>
      </c>
      <c r="V1743">
        <v>2</v>
      </c>
      <c r="W1743" s="5">
        <v>168.44</v>
      </c>
      <c r="X1743" s="3">
        <v>0.05</v>
      </c>
      <c r="Y1743" s="5">
        <v>8.42</v>
      </c>
      <c r="Z1743" s="5">
        <v>160.02000000000001</v>
      </c>
      <c r="AA1743" s="5">
        <v>9.99</v>
      </c>
      <c r="AB1743" s="5">
        <v>170.01</v>
      </c>
    </row>
    <row r="1744" spans="1:28">
      <c r="A1744" t="s">
        <v>3626</v>
      </c>
      <c r="B1744" s="1">
        <v>44432</v>
      </c>
      <c r="C1744" s="6">
        <f t="shared" si="81"/>
        <v>2021</v>
      </c>
      <c r="D1744" s="9" t="str">
        <f t="shared" si="82"/>
        <v>Q3</v>
      </c>
      <c r="E1744" s="7">
        <f t="shared" si="83"/>
        <v>8</v>
      </c>
      <c r="F1744" t="s">
        <v>2906</v>
      </c>
      <c r="G1744" t="s">
        <v>627</v>
      </c>
      <c r="H1744" t="s">
        <v>27</v>
      </c>
      <c r="I1744" t="s">
        <v>28</v>
      </c>
      <c r="J1744" t="s">
        <v>29</v>
      </c>
      <c r="K1744" t="s">
        <v>125</v>
      </c>
      <c r="L1744" t="s">
        <v>48</v>
      </c>
      <c r="M1744" t="s">
        <v>151</v>
      </c>
      <c r="N1744" t="s">
        <v>50</v>
      </c>
      <c r="O1744" t="s">
        <v>34</v>
      </c>
      <c r="P1744" t="s">
        <v>35</v>
      </c>
      <c r="Q1744" s="1">
        <v>44466</v>
      </c>
      <c r="R1744" s="6">
        <f>Data_Table[[#This Row],[Shipping Date]]-Data_Table[[#This Row],[Order Date]]</f>
        <v>34</v>
      </c>
      <c r="S1744" s="10">
        <v>1.0900000000000001</v>
      </c>
      <c r="T1744" s="10">
        <v>1.82</v>
      </c>
      <c r="U1744" s="10">
        <v>0.73</v>
      </c>
      <c r="V1744">
        <v>42</v>
      </c>
      <c r="W1744" s="5">
        <v>45.78</v>
      </c>
      <c r="X1744" s="3">
        <v>0.08</v>
      </c>
      <c r="Y1744" s="5">
        <v>3.66</v>
      </c>
      <c r="Z1744" s="5">
        <v>42.12</v>
      </c>
      <c r="AA1744" s="5">
        <v>1</v>
      </c>
      <c r="AB1744" s="5">
        <v>43.12</v>
      </c>
    </row>
    <row r="1745" spans="1:28">
      <c r="A1745" t="s">
        <v>3627</v>
      </c>
      <c r="B1745" s="1">
        <v>44432</v>
      </c>
      <c r="C1745" s="6">
        <f t="shared" si="81"/>
        <v>2021</v>
      </c>
      <c r="D1745" s="9" t="str">
        <f t="shared" si="82"/>
        <v>Q3</v>
      </c>
      <c r="E1745" s="7">
        <f t="shared" si="83"/>
        <v>8</v>
      </c>
      <c r="F1745" t="s">
        <v>3628</v>
      </c>
      <c r="G1745" t="s">
        <v>629</v>
      </c>
      <c r="H1745" t="s">
        <v>27</v>
      </c>
      <c r="I1745" t="s">
        <v>28</v>
      </c>
      <c r="J1745" t="s">
        <v>46</v>
      </c>
      <c r="K1745" t="s">
        <v>433</v>
      </c>
      <c r="L1745" t="s">
        <v>73</v>
      </c>
      <c r="M1745" t="s">
        <v>155</v>
      </c>
      <c r="N1745" t="s">
        <v>57</v>
      </c>
      <c r="O1745" t="s">
        <v>34</v>
      </c>
      <c r="P1745" t="s">
        <v>35</v>
      </c>
      <c r="Q1745" s="1">
        <v>44454</v>
      </c>
      <c r="R1745" s="6">
        <f>Data_Table[[#This Row],[Shipping Date]]-Data_Table[[#This Row],[Order Date]]</f>
        <v>22</v>
      </c>
      <c r="S1745" s="10">
        <v>16.8</v>
      </c>
      <c r="T1745" s="10">
        <v>40.97</v>
      </c>
      <c r="U1745" s="10">
        <v>24.17</v>
      </c>
      <c r="V1745">
        <v>28</v>
      </c>
      <c r="W1745" s="5">
        <v>470.4</v>
      </c>
      <c r="X1745" s="3">
        <v>0.04</v>
      </c>
      <c r="Y1745" s="5">
        <v>18.82</v>
      </c>
      <c r="Z1745" s="5">
        <v>451.58</v>
      </c>
      <c r="AA1745" s="5">
        <v>8.99</v>
      </c>
      <c r="AB1745" s="5">
        <v>460.57</v>
      </c>
    </row>
    <row r="1746" spans="1:28">
      <c r="A1746" t="s">
        <v>3629</v>
      </c>
      <c r="B1746" s="1">
        <v>44434</v>
      </c>
      <c r="C1746" s="6">
        <f t="shared" si="81"/>
        <v>2021</v>
      </c>
      <c r="D1746" s="9" t="str">
        <f t="shared" si="82"/>
        <v>Q3</v>
      </c>
      <c r="E1746" s="7">
        <f t="shared" si="83"/>
        <v>8</v>
      </c>
      <c r="F1746" t="s">
        <v>70</v>
      </c>
      <c r="G1746" t="s">
        <v>631</v>
      </c>
      <c r="H1746" t="s">
        <v>39</v>
      </c>
      <c r="I1746" t="s">
        <v>39</v>
      </c>
      <c r="J1746" t="s">
        <v>29</v>
      </c>
      <c r="K1746" t="s">
        <v>90</v>
      </c>
      <c r="L1746" t="s">
        <v>31</v>
      </c>
      <c r="M1746" t="s">
        <v>159</v>
      </c>
      <c r="N1746" t="s">
        <v>33</v>
      </c>
      <c r="O1746" t="s">
        <v>41</v>
      </c>
      <c r="P1746" t="s">
        <v>35</v>
      </c>
      <c r="Q1746" s="1">
        <v>44451</v>
      </c>
      <c r="R1746" s="6">
        <f>Data_Table[[#This Row],[Shipping Date]]-Data_Table[[#This Row],[Order Date]]</f>
        <v>17</v>
      </c>
      <c r="S1746" s="10">
        <v>52.04</v>
      </c>
      <c r="T1746" s="10">
        <v>83.93</v>
      </c>
      <c r="U1746" s="10">
        <v>31.89</v>
      </c>
      <c r="V1746">
        <v>3</v>
      </c>
      <c r="W1746" s="5">
        <v>156.12</v>
      </c>
      <c r="X1746" s="3">
        <v>0</v>
      </c>
      <c r="Y1746" s="5">
        <v>0</v>
      </c>
      <c r="Z1746" s="5">
        <v>156.12</v>
      </c>
      <c r="AA1746" s="5">
        <v>19.989999999999998</v>
      </c>
      <c r="AB1746" s="5">
        <v>176.11</v>
      </c>
    </row>
    <row r="1747" spans="1:28">
      <c r="A1747" t="s">
        <v>3630</v>
      </c>
      <c r="B1747" s="1">
        <v>44434</v>
      </c>
      <c r="C1747" s="6">
        <f t="shared" si="81"/>
        <v>2021</v>
      </c>
      <c r="D1747" s="9" t="str">
        <f t="shared" si="82"/>
        <v>Q3</v>
      </c>
      <c r="E1747" s="7">
        <f t="shared" si="83"/>
        <v>8</v>
      </c>
      <c r="F1747" t="s">
        <v>2679</v>
      </c>
      <c r="G1747" t="s">
        <v>633</v>
      </c>
      <c r="H1747" t="s">
        <v>45</v>
      </c>
      <c r="I1747" t="s">
        <v>45</v>
      </c>
      <c r="J1747" t="s">
        <v>29</v>
      </c>
      <c r="K1747" t="s">
        <v>150</v>
      </c>
      <c r="L1747" t="s">
        <v>31</v>
      </c>
      <c r="M1747" t="s">
        <v>163</v>
      </c>
      <c r="N1747" t="s">
        <v>57</v>
      </c>
      <c r="O1747" t="s">
        <v>51</v>
      </c>
      <c r="P1747" t="s">
        <v>35</v>
      </c>
      <c r="Q1747" s="1">
        <v>44494</v>
      </c>
      <c r="R1747" s="6">
        <f>Data_Table[[#This Row],[Shipping Date]]-Data_Table[[#This Row],[Order Date]]</f>
        <v>60</v>
      </c>
      <c r="S1747" s="10">
        <v>2.29</v>
      </c>
      <c r="T1747" s="10">
        <v>3.69</v>
      </c>
      <c r="U1747" s="10">
        <v>1.4</v>
      </c>
      <c r="V1747">
        <v>39</v>
      </c>
      <c r="W1747" s="5">
        <v>89.31</v>
      </c>
      <c r="X1747" s="3">
        <v>0.03</v>
      </c>
      <c r="Y1747" s="5">
        <v>2.68</v>
      </c>
      <c r="Z1747" s="5">
        <v>86.63</v>
      </c>
      <c r="AA1747" s="5">
        <v>0.5</v>
      </c>
      <c r="AB1747" s="5">
        <v>87.13</v>
      </c>
    </row>
    <row r="1748" spans="1:28">
      <c r="A1748" t="s">
        <v>3631</v>
      </c>
      <c r="B1748" s="1">
        <v>44435</v>
      </c>
      <c r="C1748" s="6">
        <f t="shared" si="81"/>
        <v>2021</v>
      </c>
      <c r="D1748" s="9" t="str">
        <f t="shared" si="82"/>
        <v>Q3</v>
      </c>
      <c r="E1748" s="7">
        <f t="shared" si="83"/>
        <v>8</v>
      </c>
      <c r="F1748" t="s">
        <v>3632</v>
      </c>
      <c r="G1748" t="s">
        <v>635</v>
      </c>
      <c r="H1748" t="s">
        <v>27</v>
      </c>
      <c r="I1748" t="s">
        <v>28</v>
      </c>
      <c r="J1748" t="s">
        <v>29</v>
      </c>
      <c r="K1748" t="s">
        <v>150</v>
      </c>
      <c r="L1748" t="s">
        <v>176</v>
      </c>
      <c r="M1748" t="s">
        <v>168</v>
      </c>
      <c r="N1748" t="s">
        <v>33</v>
      </c>
      <c r="O1748" t="s">
        <v>58</v>
      </c>
      <c r="P1748" t="s">
        <v>52</v>
      </c>
      <c r="Q1748" s="1">
        <v>44461</v>
      </c>
      <c r="R1748" s="6">
        <f>Data_Table[[#This Row],[Shipping Date]]-Data_Table[[#This Row],[Order Date]]</f>
        <v>26</v>
      </c>
      <c r="S1748" s="10">
        <v>5.19</v>
      </c>
      <c r="T1748" s="10">
        <v>12.98</v>
      </c>
      <c r="U1748" s="10">
        <v>7.79</v>
      </c>
      <c r="V1748">
        <v>42</v>
      </c>
      <c r="W1748" s="5">
        <v>217.98</v>
      </c>
      <c r="X1748" s="3">
        <v>0.05</v>
      </c>
      <c r="Y1748" s="5">
        <v>10.9</v>
      </c>
      <c r="Z1748" s="5">
        <v>207.08</v>
      </c>
      <c r="AA1748" s="5">
        <v>3.14</v>
      </c>
      <c r="AB1748" s="5">
        <v>210.22</v>
      </c>
    </row>
    <row r="1749" spans="1:28">
      <c r="A1749" t="s">
        <v>3633</v>
      </c>
      <c r="B1749" s="1">
        <v>44436</v>
      </c>
      <c r="C1749" s="6">
        <f t="shared" si="81"/>
        <v>2021</v>
      </c>
      <c r="D1749" s="9" t="str">
        <f t="shared" si="82"/>
        <v>Q3</v>
      </c>
      <c r="E1749" s="7">
        <f t="shared" si="83"/>
        <v>8</v>
      </c>
      <c r="F1749" t="s">
        <v>3023</v>
      </c>
      <c r="G1749" t="s">
        <v>637</v>
      </c>
      <c r="H1749" t="s">
        <v>39</v>
      </c>
      <c r="I1749" t="s">
        <v>39</v>
      </c>
      <c r="J1749" t="s">
        <v>46</v>
      </c>
      <c r="K1749" t="s">
        <v>416</v>
      </c>
      <c r="L1749" t="s">
        <v>73</v>
      </c>
      <c r="M1749" t="s">
        <v>172</v>
      </c>
      <c r="N1749" t="s">
        <v>50</v>
      </c>
      <c r="O1749" t="s">
        <v>51</v>
      </c>
      <c r="P1749" t="s">
        <v>35</v>
      </c>
      <c r="Q1749" s="1">
        <v>44487</v>
      </c>
      <c r="R1749" s="6">
        <f>Data_Table[[#This Row],[Shipping Date]]-Data_Table[[#This Row],[Order Date]]</f>
        <v>51</v>
      </c>
      <c r="S1749" s="10">
        <v>1.94</v>
      </c>
      <c r="T1749" s="10">
        <v>3.08</v>
      </c>
      <c r="U1749" s="10">
        <v>1.1399999999999999</v>
      </c>
      <c r="V1749">
        <v>6</v>
      </c>
      <c r="W1749" s="5">
        <v>11.64</v>
      </c>
      <c r="X1749" s="3">
        <v>0.02</v>
      </c>
      <c r="Y1749" s="5">
        <v>0.23</v>
      </c>
      <c r="Z1749" s="5">
        <v>11.41</v>
      </c>
      <c r="AA1749" s="5">
        <v>0.99</v>
      </c>
      <c r="AB1749" s="5">
        <v>12.4</v>
      </c>
    </row>
    <row r="1750" spans="1:28">
      <c r="A1750" t="s">
        <v>3634</v>
      </c>
      <c r="B1750" s="1">
        <v>44438</v>
      </c>
      <c r="C1750" s="6">
        <f t="shared" si="81"/>
        <v>2021</v>
      </c>
      <c r="D1750" s="9" t="str">
        <f t="shared" si="82"/>
        <v>Q3</v>
      </c>
      <c r="E1750" s="7">
        <f t="shared" si="83"/>
        <v>8</v>
      </c>
      <c r="F1750" t="s">
        <v>3635</v>
      </c>
      <c r="G1750" t="s">
        <v>639</v>
      </c>
      <c r="H1750" t="s">
        <v>45</v>
      </c>
      <c r="I1750" t="s">
        <v>45</v>
      </c>
      <c r="J1750" t="s">
        <v>29</v>
      </c>
      <c r="K1750" t="s">
        <v>433</v>
      </c>
      <c r="L1750" t="s">
        <v>31</v>
      </c>
      <c r="M1750" t="s">
        <v>177</v>
      </c>
      <c r="N1750" t="s">
        <v>57</v>
      </c>
      <c r="O1750" t="s">
        <v>34</v>
      </c>
      <c r="P1750" t="s">
        <v>35</v>
      </c>
      <c r="Q1750" s="1">
        <v>44467</v>
      </c>
      <c r="R1750" s="6">
        <f>Data_Table[[#This Row],[Shipping Date]]-Data_Table[[#This Row],[Order Date]]</f>
        <v>29</v>
      </c>
      <c r="S1750" s="10">
        <v>41.28</v>
      </c>
      <c r="T1750" s="10">
        <v>95.99</v>
      </c>
      <c r="U1750" s="10">
        <v>54.71</v>
      </c>
      <c r="V1750">
        <v>26</v>
      </c>
      <c r="W1750" s="5">
        <v>1073.28</v>
      </c>
      <c r="X1750" s="3">
        <v>0.02</v>
      </c>
      <c r="Y1750" s="5">
        <v>21.47</v>
      </c>
      <c r="Z1750" s="5">
        <v>1051.81</v>
      </c>
      <c r="AA1750" s="5">
        <v>8.99</v>
      </c>
      <c r="AB1750" s="5">
        <v>1060.8</v>
      </c>
    </row>
    <row r="1751" spans="1:28">
      <c r="A1751" t="s">
        <v>3636</v>
      </c>
      <c r="B1751" s="1">
        <v>44439</v>
      </c>
      <c r="C1751" s="6">
        <f t="shared" si="81"/>
        <v>2021</v>
      </c>
      <c r="D1751" s="9" t="str">
        <f t="shared" si="82"/>
        <v>Q3</v>
      </c>
      <c r="E1751" s="7">
        <f t="shared" si="83"/>
        <v>8</v>
      </c>
      <c r="F1751" t="s">
        <v>3637</v>
      </c>
      <c r="G1751" t="s">
        <v>641</v>
      </c>
      <c r="H1751" t="s">
        <v>27</v>
      </c>
      <c r="I1751" t="s">
        <v>28</v>
      </c>
      <c r="J1751" t="s">
        <v>72</v>
      </c>
      <c r="K1751" t="s">
        <v>66</v>
      </c>
      <c r="L1751" t="s">
        <v>48</v>
      </c>
      <c r="M1751" t="s">
        <v>182</v>
      </c>
      <c r="N1751" t="s">
        <v>33</v>
      </c>
      <c r="O1751" t="s">
        <v>41</v>
      </c>
      <c r="P1751" t="s">
        <v>35</v>
      </c>
      <c r="Q1751" s="1">
        <v>44491</v>
      </c>
      <c r="R1751" s="6">
        <f>Data_Table[[#This Row],[Shipping Date]]-Data_Table[[#This Row],[Order Date]]</f>
        <v>52</v>
      </c>
      <c r="S1751" s="10">
        <v>3.4</v>
      </c>
      <c r="T1751" s="10">
        <v>5.4</v>
      </c>
      <c r="U1751" s="10">
        <v>2</v>
      </c>
      <c r="V1751">
        <v>14</v>
      </c>
      <c r="W1751" s="5">
        <v>47.6</v>
      </c>
      <c r="X1751" s="3">
        <v>0.02</v>
      </c>
      <c r="Y1751" s="5">
        <v>0.95</v>
      </c>
      <c r="Z1751" s="5">
        <v>46.65</v>
      </c>
      <c r="AA1751" s="5">
        <v>7.78</v>
      </c>
      <c r="AB1751" s="5">
        <v>54.43</v>
      </c>
    </row>
    <row r="1752" spans="1:28">
      <c r="A1752" t="s">
        <v>3638</v>
      </c>
      <c r="B1752" s="1">
        <v>44439</v>
      </c>
      <c r="C1752" s="6">
        <f t="shared" si="81"/>
        <v>2021</v>
      </c>
      <c r="D1752" s="9" t="str">
        <f t="shared" si="82"/>
        <v>Q3</v>
      </c>
      <c r="E1752" s="7">
        <f t="shared" si="83"/>
        <v>8</v>
      </c>
      <c r="F1752" t="s">
        <v>3639</v>
      </c>
      <c r="G1752" t="s">
        <v>643</v>
      </c>
      <c r="H1752" t="s">
        <v>39</v>
      </c>
      <c r="I1752" t="s">
        <v>39</v>
      </c>
      <c r="J1752" t="s">
        <v>107</v>
      </c>
      <c r="K1752" t="s">
        <v>90</v>
      </c>
      <c r="L1752" t="s">
        <v>73</v>
      </c>
      <c r="M1752" t="s">
        <v>186</v>
      </c>
      <c r="N1752" t="s">
        <v>57</v>
      </c>
      <c r="O1752" t="s">
        <v>51</v>
      </c>
      <c r="P1752" t="s">
        <v>35</v>
      </c>
      <c r="Q1752" s="1">
        <v>44472</v>
      </c>
      <c r="R1752" s="6">
        <f>Data_Table[[#This Row],[Shipping Date]]-Data_Table[[#This Row],[Order Date]]</f>
        <v>33</v>
      </c>
      <c r="S1752" s="10">
        <v>4.46</v>
      </c>
      <c r="T1752" s="10">
        <v>10.89</v>
      </c>
      <c r="U1752" s="10">
        <v>6.43</v>
      </c>
      <c r="V1752">
        <v>50</v>
      </c>
      <c r="W1752" s="5">
        <v>223</v>
      </c>
      <c r="X1752" s="3">
        <v>0.09</v>
      </c>
      <c r="Y1752" s="5">
        <v>20.07</v>
      </c>
      <c r="Z1752" s="5">
        <v>202.93</v>
      </c>
      <c r="AA1752" s="5">
        <v>4.5</v>
      </c>
      <c r="AB1752" s="5">
        <v>207.43</v>
      </c>
    </row>
    <row r="1753" spans="1:28">
      <c r="A1753" t="s">
        <v>3640</v>
      </c>
      <c r="B1753" s="1">
        <v>44441</v>
      </c>
      <c r="C1753" s="6">
        <f t="shared" si="81"/>
        <v>2021</v>
      </c>
      <c r="D1753" s="9" t="str">
        <f t="shared" si="82"/>
        <v>Q3</v>
      </c>
      <c r="E1753" s="7">
        <f t="shared" si="83"/>
        <v>9</v>
      </c>
      <c r="F1753" t="s">
        <v>3641</v>
      </c>
      <c r="G1753" t="s">
        <v>645</v>
      </c>
      <c r="H1753" t="s">
        <v>45</v>
      </c>
      <c r="I1753" t="s">
        <v>45</v>
      </c>
      <c r="J1753" t="s">
        <v>107</v>
      </c>
      <c r="K1753" t="s">
        <v>30</v>
      </c>
      <c r="L1753" t="s">
        <v>31</v>
      </c>
      <c r="M1753" t="s">
        <v>190</v>
      </c>
      <c r="N1753" t="s">
        <v>33</v>
      </c>
      <c r="O1753" t="s">
        <v>58</v>
      </c>
      <c r="P1753" t="s">
        <v>35</v>
      </c>
      <c r="Q1753" s="1">
        <v>44481</v>
      </c>
      <c r="R1753" s="6">
        <f>Data_Table[[#This Row],[Shipping Date]]-Data_Table[[#This Row],[Order Date]]</f>
        <v>40</v>
      </c>
      <c r="S1753" s="10">
        <v>60.59</v>
      </c>
      <c r="T1753" s="10">
        <v>100.98</v>
      </c>
      <c r="U1753" s="10">
        <v>40.39</v>
      </c>
      <c r="V1753">
        <v>9</v>
      </c>
      <c r="W1753" s="5">
        <v>545.30999999999995</v>
      </c>
      <c r="X1753" s="3">
        <v>0.1</v>
      </c>
      <c r="Y1753" s="5">
        <v>54.53</v>
      </c>
      <c r="Z1753" s="5">
        <v>490.78</v>
      </c>
      <c r="AA1753" s="5">
        <v>7.18</v>
      </c>
      <c r="AB1753" s="5">
        <v>497.96</v>
      </c>
    </row>
    <row r="1754" spans="1:28">
      <c r="A1754" t="s">
        <v>3642</v>
      </c>
      <c r="B1754" s="1">
        <v>44441</v>
      </c>
      <c r="C1754" s="6">
        <f t="shared" si="81"/>
        <v>2021</v>
      </c>
      <c r="D1754" s="9" t="str">
        <f t="shared" si="82"/>
        <v>Q3</v>
      </c>
      <c r="E1754" s="7">
        <f t="shared" si="83"/>
        <v>9</v>
      </c>
      <c r="F1754" t="s">
        <v>3643</v>
      </c>
      <c r="G1754" t="s">
        <v>647</v>
      </c>
      <c r="H1754" t="s">
        <v>27</v>
      </c>
      <c r="I1754" t="s">
        <v>28</v>
      </c>
      <c r="J1754" t="s">
        <v>29</v>
      </c>
      <c r="K1754" t="s">
        <v>433</v>
      </c>
      <c r="L1754" t="s">
        <v>31</v>
      </c>
      <c r="M1754" t="s">
        <v>194</v>
      </c>
      <c r="N1754" t="s">
        <v>50</v>
      </c>
      <c r="O1754" t="s">
        <v>34</v>
      </c>
      <c r="P1754" t="s">
        <v>35</v>
      </c>
      <c r="Q1754" s="1">
        <v>44464</v>
      </c>
      <c r="R1754" s="6">
        <f>Data_Table[[#This Row],[Shipping Date]]-Data_Table[[#This Row],[Order Date]]</f>
        <v>23</v>
      </c>
      <c r="S1754" s="10">
        <v>156.5</v>
      </c>
      <c r="T1754" s="10">
        <v>300.97000000000003</v>
      </c>
      <c r="U1754" s="10">
        <v>144.47</v>
      </c>
      <c r="V1754">
        <v>20</v>
      </c>
      <c r="W1754" s="5">
        <v>3130</v>
      </c>
      <c r="X1754" s="3">
        <v>0.05</v>
      </c>
      <c r="Y1754" s="5">
        <v>156.5</v>
      </c>
      <c r="Z1754" s="5">
        <v>2973.5</v>
      </c>
      <c r="AA1754" s="5">
        <v>7.18</v>
      </c>
      <c r="AB1754" s="5">
        <v>2980.68</v>
      </c>
    </row>
    <row r="1755" spans="1:28">
      <c r="A1755" t="s">
        <v>3644</v>
      </c>
      <c r="B1755" s="1">
        <v>44442</v>
      </c>
      <c r="C1755" s="6">
        <f t="shared" si="81"/>
        <v>2021</v>
      </c>
      <c r="D1755" s="9" t="str">
        <f t="shared" si="82"/>
        <v>Q3</v>
      </c>
      <c r="E1755" s="7">
        <f t="shared" si="83"/>
        <v>9</v>
      </c>
      <c r="F1755" t="s">
        <v>3645</v>
      </c>
      <c r="G1755" t="s">
        <v>649</v>
      </c>
      <c r="H1755" t="s">
        <v>39</v>
      </c>
      <c r="I1755" t="s">
        <v>39</v>
      </c>
      <c r="J1755" t="s">
        <v>29</v>
      </c>
      <c r="K1755" t="s">
        <v>167</v>
      </c>
      <c r="L1755" t="s">
        <v>48</v>
      </c>
      <c r="M1755" t="s">
        <v>198</v>
      </c>
      <c r="N1755" t="s">
        <v>57</v>
      </c>
      <c r="O1755" t="s">
        <v>41</v>
      </c>
      <c r="P1755" t="s">
        <v>35</v>
      </c>
      <c r="Q1755" s="1">
        <v>44444</v>
      </c>
      <c r="R1755" s="6">
        <f>Data_Table[[#This Row],[Shipping Date]]-Data_Table[[#This Row],[Order Date]]</f>
        <v>2</v>
      </c>
      <c r="S1755" s="10">
        <v>4.46</v>
      </c>
      <c r="T1755" s="10">
        <v>10.89</v>
      </c>
      <c r="U1755" s="10">
        <v>6.43</v>
      </c>
      <c r="V1755">
        <v>3</v>
      </c>
      <c r="W1755" s="5">
        <v>13.38</v>
      </c>
      <c r="X1755" s="3">
        <v>0.08</v>
      </c>
      <c r="Y1755" s="5">
        <v>1.07</v>
      </c>
      <c r="Z1755" s="5">
        <v>12.31</v>
      </c>
      <c r="AA1755" s="5">
        <v>4.5</v>
      </c>
      <c r="AB1755" s="5">
        <v>16.809999999999999</v>
      </c>
    </row>
    <row r="1756" spans="1:28">
      <c r="A1756" t="s">
        <v>3646</v>
      </c>
      <c r="B1756" s="1">
        <v>44443</v>
      </c>
      <c r="C1756" s="6">
        <f t="shared" si="81"/>
        <v>2021</v>
      </c>
      <c r="D1756" s="9" t="str">
        <f t="shared" si="82"/>
        <v>Q3</v>
      </c>
      <c r="E1756" s="7">
        <f t="shared" si="83"/>
        <v>9</v>
      </c>
      <c r="F1756" t="s">
        <v>3647</v>
      </c>
      <c r="G1756" t="s">
        <v>651</v>
      </c>
      <c r="H1756" t="s">
        <v>45</v>
      </c>
      <c r="I1756" t="s">
        <v>45</v>
      </c>
      <c r="J1756" t="s">
        <v>46</v>
      </c>
      <c r="K1756" t="s">
        <v>66</v>
      </c>
      <c r="L1756" t="s">
        <v>31</v>
      </c>
      <c r="M1756" t="s">
        <v>202</v>
      </c>
      <c r="N1756" t="s">
        <v>33</v>
      </c>
      <c r="O1756" t="s">
        <v>34</v>
      </c>
      <c r="P1756" t="s">
        <v>35</v>
      </c>
      <c r="Q1756" s="1">
        <v>44479</v>
      </c>
      <c r="R1756" s="6">
        <f>Data_Table[[#This Row],[Shipping Date]]-Data_Table[[#This Row],[Order Date]]</f>
        <v>36</v>
      </c>
      <c r="S1756" s="10">
        <v>3.84</v>
      </c>
      <c r="T1756" s="10">
        <v>6.3</v>
      </c>
      <c r="U1756" s="10">
        <v>2.46</v>
      </c>
      <c r="V1756">
        <v>40</v>
      </c>
      <c r="W1756" s="5">
        <v>153.6</v>
      </c>
      <c r="X1756" s="3">
        <v>0.04</v>
      </c>
      <c r="Y1756" s="5">
        <v>6.14</v>
      </c>
      <c r="Z1756" s="5">
        <v>147.46</v>
      </c>
      <c r="AA1756" s="5">
        <v>0.5</v>
      </c>
      <c r="AB1756" s="5">
        <v>147.96</v>
      </c>
    </row>
    <row r="1757" spans="1:28">
      <c r="A1757" t="s">
        <v>3648</v>
      </c>
      <c r="B1757" s="1">
        <v>44443</v>
      </c>
      <c r="C1757" s="6">
        <f t="shared" si="81"/>
        <v>2021</v>
      </c>
      <c r="D1757" s="9" t="str">
        <f t="shared" si="82"/>
        <v>Q3</v>
      </c>
      <c r="E1757" s="7">
        <f t="shared" si="83"/>
        <v>9</v>
      </c>
      <c r="F1757" t="s">
        <v>3649</v>
      </c>
      <c r="G1757" t="s">
        <v>653</v>
      </c>
      <c r="H1757" t="s">
        <v>27</v>
      </c>
      <c r="I1757" t="s">
        <v>28</v>
      </c>
      <c r="J1757" t="s">
        <v>72</v>
      </c>
      <c r="K1757" t="s">
        <v>62</v>
      </c>
      <c r="L1757" t="s">
        <v>31</v>
      </c>
      <c r="M1757" t="s">
        <v>206</v>
      </c>
      <c r="N1757" t="s">
        <v>33</v>
      </c>
      <c r="O1757" t="s">
        <v>41</v>
      </c>
      <c r="P1757" t="s">
        <v>178</v>
      </c>
      <c r="Q1757" s="1">
        <v>44448</v>
      </c>
      <c r="R1757" s="6">
        <f>Data_Table[[#This Row],[Shipping Date]]-Data_Table[[#This Row],[Order Date]]</f>
        <v>5</v>
      </c>
      <c r="S1757" s="10">
        <v>75</v>
      </c>
      <c r="T1757" s="10">
        <v>120.97</v>
      </c>
      <c r="U1757" s="10">
        <v>45.97</v>
      </c>
      <c r="V1757">
        <v>46</v>
      </c>
      <c r="W1757" s="5">
        <v>3450</v>
      </c>
      <c r="X1757" s="3">
        <v>7.0000000000000007E-2</v>
      </c>
      <c r="Y1757" s="5">
        <v>241.5</v>
      </c>
      <c r="Z1757" s="5">
        <v>3208.5</v>
      </c>
      <c r="AA1757" s="5">
        <v>26.3</v>
      </c>
      <c r="AB1757" s="5">
        <v>3234.8</v>
      </c>
    </row>
    <row r="1758" spans="1:28">
      <c r="A1758" t="s">
        <v>3650</v>
      </c>
      <c r="B1758" s="1">
        <v>44445</v>
      </c>
      <c r="C1758" s="6">
        <f t="shared" si="81"/>
        <v>2021</v>
      </c>
      <c r="D1758" s="9" t="str">
        <f t="shared" si="82"/>
        <v>Q3</v>
      </c>
      <c r="E1758" s="7">
        <f t="shared" si="83"/>
        <v>9</v>
      </c>
      <c r="F1758" t="s">
        <v>3651</v>
      </c>
      <c r="G1758" t="s">
        <v>655</v>
      </c>
      <c r="H1758" t="s">
        <v>39</v>
      </c>
      <c r="I1758" t="s">
        <v>39</v>
      </c>
      <c r="J1758" t="s">
        <v>29</v>
      </c>
      <c r="K1758" t="s">
        <v>167</v>
      </c>
      <c r="L1758" t="s">
        <v>73</v>
      </c>
      <c r="M1758" t="s">
        <v>210</v>
      </c>
      <c r="N1758" t="s">
        <v>50</v>
      </c>
      <c r="O1758" t="s">
        <v>51</v>
      </c>
      <c r="P1758" t="s">
        <v>35</v>
      </c>
      <c r="Q1758" s="1">
        <v>44495</v>
      </c>
      <c r="R1758" s="6">
        <f>Data_Table[[#This Row],[Shipping Date]]-Data_Table[[#This Row],[Order Date]]</f>
        <v>50</v>
      </c>
      <c r="S1758" s="10">
        <v>60.59</v>
      </c>
      <c r="T1758" s="10">
        <v>100.98</v>
      </c>
      <c r="U1758" s="10">
        <v>40.39</v>
      </c>
      <c r="V1758">
        <v>44</v>
      </c>
      <c r="W1758" s="5">
        <v>2665.96</v>
      </c>
      <c r="X1758" s="3">
        <v>0.09</v>
      </c>
      <c r="Y1758" s="5">
        <v>239.94</v>
      </c>
      <c r="Z1758" s="5">
        <v>2426.02</v>
      </c>
      <c r="AA1758" s="5">
        <v>7.18</v>
      </c>
      <c r="AB1758" s="5">
        <v>2433.1999999999998</v>
      </c>
    </row>
    <row r="1759" spans="1:28">
      <c r="A1759" t="s">
        <v>3652</v>
      </c>
      <c r="B1759" s="1">
        <v>44446</v>
      </c>
      <c r="C1759" s="6">
        <f t="shared" si="81"/>
        <v>2021</v>
      </c>
      <c r="D1759" s="9" t="str">
        <f t="shared" si="82"/>
        <v>Q3</v>
      </c>
      <c r="E1759" s="7">
        <f t="shared" si="83"/>
        <v>9</v>
      </c>
      <c r="F1759" t="s">
        <v>2805</v>
      </c>
      <c r="G1759" t="s">
        <v>657</v>
      </c>
      <c r="H1759" t="s">
        <v>45</v>
      </c>
      <c r="I1759" t="s">
        <v>45</v>
      </c>
      <c r="J1759" t="s">
        <v>46</v>
      </c>
      <c r="K1759" t="s">
        <v>433</v>
      </c>
      <c r="L1759" t="s">
        <v>176</v>
      </c>
      <c r="M1759" t="s">
        <v>214</v>
      </c>
      <c r="N1759" t="s">
        <v>33</v>
      </c>
      <c r="O1759" t="s">
        <v>58</v>
      </c>
      <c r="P1759" t="s">
        <v>35</v>
      </c>
      <c r="Q1759" s="1">
        <v>44475</v>
      </c>
      <c r="R1759" s="6">
        <f>Data_Table[[#This Row],[Shipping Date]]-Data_Table[[#This Row],[Order Date]]</f>
        <v>29</v>
      </c>
      <c r="S1759" s="10">
        <v>4.79</v>
      </c>
      <c r="T1759" s="10">
        <v>11.97</v>
      </c>
      <c r="U1759" s="10">
        <v>7.18</v>
      </c>
      <c r="V1759">
        <v>48</v>
      </c>
      <c r="W1759" s="5">
        <v>229.92</v>
      </c>
      <c r="X1759" s="3">
        <v>0.02</v>
      </c>
      <c r="Y1759" s="5">
        <v>4.5999999999999996</v>
      </c>
      <c r="Z1759" s="5">
        <v>225.32</v>
      </c>
      <c r="AA1759" s="5">
        <v>5.81</v>
      </c>
      <c r="AB1759" s="5">
        <v>231.13</v>
      </c>
    </row>
    <row r="1760" spans="1:28">
      <c r="A1760" t="s">
        <v>3653</v>
      </c>
      <c r="B1760" s="1">
        <v>44447</v>
      </c>
      <c r="C1760" s="6">
        <f t="shared" si="81"/>
        <v>2021</v>
      </c>
      <c r="D1760" s="9" t="str">
        <f t="shared" si="82"/>
        <v>Q3</v>
      </c>
      <c r="E1760" s="7">
        <f t="shared" si="83"/>
        <v>9</v>
      </c>
      <c r="F1760" t="s">
        <v>3654</v>
      </c>
      <c r="G1760" t="s">
        <v>659</v>
      </c>
      <c r="H1760" t="s">
        <v>39</v>
      </c>
      <c r="I1760" t="s">
        <v>39</v>
      </c>
      <c r="J1760" t="s">
        <v>29</v>
      </c>
      <c r="K1760" t="s">
        <v>66</v>
      </c>
      <c r="L1760" t="s">
        <v>176</v>
      </c>
      <c r="M1760" t="s">
        <v>218</v>
      </c>
      <c r="N1760" t="s">
        <v>33</v>
      </c>
      <c r="O1760" t="s">
        <v>51</v>
      </c>
      <c r="P1760" t="s">
        <v>35</v>
      </c>
      <c r="Q1760" s="1">
        <v>44468</v>
      </c>
      <c r="R1760" s="6">
        <f>Data_Table[[#This Row],[Shipping Date]]-Data_Table[[#This Row],[Order Date]]</f>
        <v>21</v>
      </c>
      <c r="S1760" s="10">
        <v>3.32</v>
      </c>
      <c r="T1760" s="10">
        <v>5.18</v>
      </c>
      <c r="U1760" s="10">
        <v>1.86</v>
      </c>
      <c r="V1760">
        <v>20</v>
      </c>
      <c r="W1760" s="5">
        <v>66.400000000000006</v>
      </c>
      <c r="X1760" s="3">
        <v>0.06</v>
      </c>
      <c r="Y1760" s="5">
        <v>3.98</v>
      </c>
      <c r="Z1760" s="5">
        <v>62.42</v>
      </c>
      <c r="AA1760" s="5">
        <v>2.04</v>
      </c>
      <c r="AB1760" s="5">
        <v>64.459999999999994</v>
      </c>
    </row>
    <row r="1761" spans="1:28">
      <c r="A1761" t="s">
        <v>3655</v>
      </c>
      <c r="B1761" s="1">
        <v>44447</v>
      </c>
      <c r="C1761" s="6">
        <f t="shared" si="81"/>
        <v>2021</v>
      </c>
      <c r="D1761" s="9" t="str">
        <f t="shared" si="82"/>
        <v>Q3</v>
      </c>
      <c r="E1761" s="7">
        <f t="shared" si="83"/>
        <v>9</v>
      </c>
      <c r="F1761" t="s">
        <v>1606</v>
      </c>
      <c r="G1761" t="s">
        <v>661</v>
      </c>
      <c r="H1761" t="s">
        <v>45</v>
      </c>
      <c r="I1761" t="s">
        <v>45</v>
      </c>
      <c r="J1761" t="s">
        <v>46</v>
      </c>
      <c r="K1761" t="s">
        <v>62</v>
      </c>
      <c r="L1761" t="s">
        <v>176</v>
      </c>
      <c r="M1761" t="s">
        <v>222</v>
      </c>
      <c r="N1761" t="s">
        <v>50</v>
      </c>
      <c r="O1761" t="s">
        <v>34</v>
      </c>
      <c r="P1761" t="s">
        <v>35</v>
      </c>
      <c r="Q1761" s="1">
        <v>44506</v>
      </c>
      <c r="R1761" s="6">
        <f>Data_Table[[#This Row],[Shipping Date]]-Data_Table[[#This Row],[Order Date]]</f>
        <v>59</v>
      </c>
      <c r="S1761" s="10">
        <v>0.24</v>
      </c>
      <c r="T1761" s="10">
        <v>1.26</v>
      </c>
      <c r="U1761" s="10">
        <v>1.02</v>
      </c>
      <c r="V1761">
        <v>31</v>
      </c>
      <c r="W1761" s="5">
        <v>7.44</v>
      </c>
      <c r="X1761" s="3">
        <v>0.06</v>
      </c>
      <c r="Y1761" s="5">
        <v>0.45</v>
      </c>
      <c r="Z1761" s="5">
        <v>6.99</v>
      </c>
      <c r="AA1761" s="5">
        <v>0.7</v>
      </c>
      <c r="AB1761" s="5">
        <v>7.69</v>
      </c>
    </row>
    <row r="1762" spans="1:28">
      <c r="A1762" t="s">
        <v>3656</v>
      </c>
      <c r="B1762" s="1">
        <v>44449</v>
      </c>
      <c r="C1762" s="6">
        <f t="shared" si="81"/>
        <v>2021</v>
      </c>
      <c r="D1762" s="9" t="str">
        <f t="shared" si="82"/>
        <v>Q3</v>
      </c>
      <c r="E1762" s="7">
        <f t="shared" si="83"/>
        <v>9</v>
      </c>
      <c r="F1762" t="s">
        <v>3657</v>
      </c>
      <c r="G1762" t="s">
        <v>663</v>
      </c>
      <c r="H1762" t="s">
        <v>27</v>
      </c>
      <c r="I1762" t="s">
        <v>28</v>
      </c>
      <c r="J1762" t="s">
        <v>29</v>
      </c>
      <c r="K1762" t="s">
        <v>525</v>
      </c>
      <c r="L1762" t="s">
        <v>73</v>
      </c>
      <c r="M1762" t="s">
        <v>226</v>
      </c>
      <c r="N1762" t="s">
        <v>57</v>
      </c>
      <c r="O1762" t="s">
        <v>41</v>
      </c>
      <c r="P1762" t="s">
        <v>52</v>
      </c>
      <c r="Q1762" s="1">
        <v>44475</v>
      </c>
      <c r="R1762" s="6">
        <f>Data_Table[[#This Row],[Shipping Date]]-Data_Table[[#This Row],[Order Date]]</f>
        <v>26</v>
      </c>
      <c r="S1762" s="10">
        <v>2.25</v>
      </c>
      <c r="T1762" s="10">
        <v>3.69</v>
      </c>
      <c r="U1762" s="10">
        <v>1.44</v>
      </c>
      <c r="V1762">
        <v>23</v>
      </c>
      <c r="W1762" s="5">
        <v>51.75</v>
      </c>
      <c r="X1762" s="3">
        <v>0.02</v>
      </c>
      <c r="Y1762" s="5">
        <v>1.04</v>
      </c>
      <c r="Z1762" s="5">
        <v>50.72</v>
      </c>
      <c r="AA1762" s="5">
        <v>2.5</v>
      </c>
      <c r="AB1762" s="5">
        <v>53.22</v>
      </c>
    </row>
    <row r="1763" spans="1:28">
      <c r="A1763" t="s">
        <v>3658</v>
      </c>
      <c r="B1763" s="1">
        <v>44450</v>
      </c>
      <c r="C1763" s="6">
        <f t="shared" si="81"/>
        <v>2021</v>
      </c>
      <c r="D1763" s="9" t="str">
        <f t="shared" si="82"/>
        <v>Q3</v>
      </c>
      <c r="E1763" s="7">
        <f t="shared" si="83"/>
        <v>9</v>
      </c>
      <c r="F1763" t="s">
        <v>3124</v>
      </c>
      <c r="G1763" t="s">
        <v>665</v>
      </c>
      <c r="H1763" t="s">
        <v>27</v>
      </c>
      <c r="I1763" t="s">
        <v>28</v>
      </c>
      <c r="J1763" t="s">
        <v>72</v>
      </c>
      <c r="K1763" t="s">
        <v>416</v>
      </c>
      <c r="L1763" t="s">
        <v>31</v>
      </c>
      <c r="M1763" t="s">
        <v>230</v>
      </c>
      <c r="N1763" t="s">
        <v>50</v>
      </c>
      <c r="O1763" t="s">
        <v>51</v>
      </c>
      <c r="P1763" t="s">
        <v>52</v>
      </c>
      <c r="Q1763" s="1">
        <v>44491</v>
      </c>
      <c r="R1763" s="6">
        <f>Data_Table[[#This Row],[Shipping Date]]-Data_Table[[#This Row],[Order Date]]</f>
        <v>41</v>
      </c>
      <c r="S1763" s="10">
        <v>1.76</v>
      </c>
      <c r="T1763" s="10">
        <v>2.94</v>
      </c>
      <c r="U1763" s="10">
        <v>1.18</v>
      </c>
      <c r="V1763">
        <v>47</v>
      </c>
      <c r="W1763" s="5">
        <v>82.72</v>
      </c>
      <c r="X1763" s="3">
        <v>0.04</v>
      </c>
      <c r="Y1763" s="5">
        <v>3.31</v>
      </c>
      <c r="Z1763" s="5">
        <v>79.41</v>
      </c>
      <c r="AA1763" s="5">
        <v>0.81</v>
      </c>
      <c r="AB1763" s="5">
        <v>80.22</v>
      </c>
    </row>
    <row r="1764" spans="1:28">
      <c r="A1764" t="s">
        <v>3659</v>
      </c>
      <c r="B1764" s="1">
        <v>44451</v>
      </c>
      <c r="C1764" s="6">
        <f t="shared" si="81"/>
        <v>2021</v>
      </c>
      <c r="D1764" s="9" t="str">
        <f t="shared" si="82"/>
        <v>Q3</v>
      </c>
      <c r="E1764" s="7">
        <f t="shared" si="83"/>
        <v>9</v>
      </c>
      <c r="F1764" t="s">
        <v>3660</v>
      </c>
      <c r="G1764" t="s">
        <v>667</v>
      </c>
      <c r="H1764" t="s">
        <v>39</v>
      </c>
      <c r="I1764" t="s">
        <v>39</v>
      </c>
      <c r="J1764" t="s">
        <v>46</v>
      </c>
      <c r="K1764" t="s">
        <v>62</v>
      </c>
      <c r="L1764" t="s">
        <v>31</v>
      </c>
      <c r="M1764" t="s">
        <v>233</v>
      </c>
      <c r="N1764" t="s">
        <v>57</v>
      </c>
      <c r="O1764" t="s">
        <v>58</v>
      </c>
      <c r="P1764" t="s">
        <v>35</v>
      </c>
      <c r="Q1764" s="1">
        <v>44491</v>
      </c>
      <c r="R1764" s="6">
        <f>Data_Table[[#This Row],[Shipping Date]]-Data_Table[[#This Row],[Order Date]]</f>
        <v>40</v>
      </c>
      <c r="S1764" s="10">
        <v>0.87</v>
      </c>
      <c r="T1764" s="10">
        <v>1.81</v>
      </c>
      <c r="U1764" s="10">
        <v>0.94</v>
      </c>
      <c r="V1764">
        <v>6</v>
      </c>
      <c r="W1764" s="5">
        <v>5.22</v>
      </c>
      <c r="X1764" s="3">
        <v>7.0000000000000007E-2</v>
      </c>
      <c r="Y1764" s="5">
        <v>0.37</v>
      </c>
      <c r="Z1764" s="5">
        <v>4.8499999999999996</v>
      </c>
      <c r="AA1764" s="5">
        <v>0.75</v>
      </c>
      <c r="AB1764" s="5">
        <v>5.6</v>
      </c>
    </row>
    <row r="1765" spans="1:28">
      <c r="A1765" t="s">
        <v>3661</v>
      </c>
      <c r="B1765" s="1">
        <v>44454</v>
      </c>
      <c r="C1765" s="6">
        <f t="shared" si="81"/>
        <v>2021</v>
      </c>
      <c r="D1765" s="9" t="str">
        <f t="shared" si="82"/>
        <v>Q3</v>
      </c>
      <c r="E1765" s="7">
        <f t="shared" si="83"/>
        <v>9</v>
      </c>
      <c r="F1765" t="s">
        <v>3662</v>
      </c>
      <c r="G1765" t="s">
        <v>669</v>
      </c>
      <c r="H1765" t="s">
        <v>45</v>
      </c>
      <c r="I1765" t="s">
        <v>45</v>
      </c>
      <c r="J1765" t="s">
        <v>29</v>
      </c>
      <c r="K1765" t="s">
        <v>167</v>
      </c>
      <c r="L1765" t="s">
        <v>73</v>
      </c>
      <c r="M1765" t="s">
        <v>237</v>
      </c>
      <c r="N1765" t="s">
        <v>33</v>
      </c>
      <c r="O1765" t="s">
        <v>34</v>
      </c>
      <c r="P1765" t="s">
        <v>35</v>
      </c>
      <c r="Q1765" s="1">
        <v>44473</v>
      </c>
      <c r="R1765" s="6">
        <f>Data_Table[[#This Row],[Shipping Date]]-Data_Table[[#This Row],[Order Date]]</f>
        <v>19</v>
      </c>
      <c r="S1765" s="10">
        <v>0.93</v>
      </c>
      <c r="T1765" s="10">
        <v>1.48</v>
      </c>
      <c r="U1765" s="10">
        <v>0.55000000000000004</v>
      </c>
      <c r="V1765">
        <v>1</v>
      </c>
      <c r="W1765" s="5">
        <v>0.93</v>
      </c>
      <c r="X1765" s="3">
        <v>0.01</v>
      </c>
      <c r="Y1765" s="5">
        <v>0.01</v>
      </c>
      <c r="Z1765" s="5">
        <v>0.92</v>
      </c>
      <c r="AA1765" s="5">
        <v>0.7</v>
      </c>
      <c r="AB1765" s="5">
        <v>1.62</v>
      </c>
    </row>
    <row r="1766" spans="1:28">
      <c r="A1766" t="s">
        <v>3663</v>
      </c>
      <c r="B1766" s="1">
        <v>44455</v>
      </c>
      <c r="C1766" s="6">
        <f t="shared" si="81"/>
        <v>2021</v>
      </c>
      <c r="D1766" s="9" t="str">
        <f t="shared" si="82"/>
        <v>Q3</v>
      </c>
      <c r="E1766" s="7">
        <f t="shared" si="83"/>
        <v>9</v>
      </c>
      <c r="F1766" t="s">
        <v>3664</v>
      </c>
      <c r="G1766" t="s">
        <v>671</v>
      </c>
      <c r="H1766" t="s">
        <v>27</v>
      </c>
      <c r="I1766" t="s">
        <v>28</v>
      </c>
      <c r="J1766" t="s">
        <v>29</v>
      </c>
      <c r="K1766" t="s">
        <v>30</v>
      </c>
      <c r="L1766" t="s">
        <v>48</v>
      </c>
      <c r="M1766" t="s">
        <v>241</v>
      </c>
      <c r="N1766" t="s">
        <v>57</v>
      </c>
      <c r="O1766" t="s">
        <v>41</v>
      </c>
      <c r="P1766" t="s">
        <v>52</v>
      </c>
      <c r="Q1766" s="1">
        <v>44466</v>
      </c>
      <c r="R1766" s="6">
        <f>Data_Table[[#This Row],[Shipping Date]]-Data_Table[[#This Row],[Order Date]]</f>
        <v>11</v>
      </c>
      <c r="S1766" s="10">
        <v>3.51</v>
      </c>
      <c r="T1766" s="10">
        <v>8.57</v>
      </c>
      <c r="U1766" s="10">
        <v>5.0599999999999996</v>
      </c>
      <c r="V1766">
        <v>49</v>
      </c>
      <c r="W1766" s="5">
        <v>171.99</v>
      </c>
      <c r="X1766" s="3">
        <v>0.01</v>
      </c>
      <c r="Y1766" s="5">
        <v>1.72</v>
      </c>
      <c r="Z1766" s="5">
        <v>170.27</v>
      </c>
      <c r="AA1766" s="5">
        <v>6.14</v>
      </c>
      <c r="AB1766" s="5">
        <v>176.41</v>
      </c>
    </row>
    <row r="1767" spans="1:28">
      <c r="A1767" t="s">
        <v>3665</v>
      </c>
      <c r="B1767" s="1">
        <v>44456</v>
      </c>
      <c r="C1767" s="6">
        <f t="shared" si="81"/>
        <v>2021</v>
      </c>
      <c r="D1767" s="9" t="str">
        <f t="shared" si="82"/>
        <v>Q3</v>
      </c>
      <c r="E1767" s="7">
        <f t="shared" si="83"/>
        <v>9</v>
      </c>
      <c r="F1767" t="s">
        <v>3666</v>
      </c>
      <c r="G1767" t="s">
        <v>673</v>
      </c>
      <c r="H1767" t="s">
        <v>39</v>
      </c>
      <c r="I1767" t="s">
        <v>39</v>
      </c>
      <c r="J1767" t="s">
        <v>46</v>
      </c>
      <c r="K1767" t="s">
        <v>433</v>
      </c>
      <c r="L1767" t="s">
        <v>31</v>
      </c>
      <c r="M1767" t="s">
        <v>245</v>
      </c>
      <c r="N1767" t="s">
        <v>33</v>
      </c>
      <c r="O1767" t="s">
        <v>51</v>
      </c>
      <c r="P1767" t="s">
        <v>35</v>
      </c>
      <c r="Q1767" s="1">
        <v>44486</v>
      </c>
      <c r="R1767" s="6">
        <f>Data_Table[[#This Row],[Shipping Date]]-Data_Table[[#This Row],[Order Date]]</f>
        <v>30</v>
      </c>
      <c r="S1767" s="10">
        <v>1.82</v>
      </c>
      <c r="T1767" s="10">
        <v>2.98</v>
      </c>
      <c r="U1767" s="10">
        <v>1.1599999999999999</v>
      </c>
      <c r="V1767">
        <v>3</v>
      </c>
      <c r="W1767" s="5">
        <v>5.46</v>
      </c>
      <c r="X1767" s="3">
        <v>0.04</v>
      </c>
      <c r="Y1767" s="5">
        <v>0.22</v>
      </c>
      <c r="Z1767" s="5">
        <v>5.24</v>
      </c>
      <c r="AA1767" s="5">
        <v>1.58</v>
      </c>
      <c r="AB1767" s="5">
        <v>6.82</v>
      </c>
    </row>
    <row r="1768" spans="1:28">
      <c r="A1768" t="s">
        <v>3667</v>
      </c>
      <c r="B1768" s="1">
        <v>44464</v>
      </c>
      <c r="C1768" s="6">
        <f t="shared" si="81"/>
        <v>2021</v>
      </c>
      <c r="D1768" s="9" t="str">
        <f t="shared" si="82"/>
        <v>Q3</v>
      </c>
      <c r="E1768" s="7">
        <f t="shared" si="83"/>
        <v>9</v>
      </c>
      <c r="F1768" t="s">
        <v>3668</v>
      </c>
      <c r="G1768" t="s">
        <v>675</v>
      </c>
      <c r="H1768" t="s">
        <v>45</v>
      </c>
      <c r="I1768" t="s">
        <v>45</v>
      </c>
      <c r="J1768" t="s">
        <v>107</v>
      </c>
      <c r="K1768" t="s">
        <v>62</v>
      </c>
      <c r="L1768" t="s">
        <v>31</v>
      </c>
      <c r="M1768" t="s">
        <v>249</v>
      </c>
      <c r="N1768" t="s">
        <v>33</v>
      </c>
      <c r="O1768" t="s">
        <v>58</v>
      </c>
      <c r="P1768" t="s">
        <v>35</v>
      </c>
      <c r="Q1768" s="1">
        <v>44478</v>
      </c>
      <c r="R1768" s="6">
        <f>Data_Table[[#This Row],[Shipping Date]]-Data_Table[[#This Row],[Order Date]]</f>
        <v>14</v>
      </c>
      <c r="S1768" s="10">
        <v>13.64</v>
      </c>
      <c r="T1768" s="10">
        <v>20.98</v>
      </c>
      <c r="U1768" s="10">
        <v>7.34</v>
      </c>
      <c r="V1768">
        <v>10</v>
      </c>
      <c r="W1768" s="5">
        <v>136.4</v>
      </c>
      <c r="X1768" s="3">
        <v>0.06</v>
      </c>
      <c r="Y1768" s="5">
        <v>8.18</v>
      </c>
      <c r="Z1768" s="5">
        <v>128.22</v>
      </c>
      <c r="AA1768" s="5">
        <v>1.49</v>
      </c>
      <c r="AB1768" s="5">
        <v>129.71</v>
      </c>
    </row>
    <row r="1769" spans="1:28">
      <c r="A1769" t="s">
        <v>3669</v>
      </c>
      <c r="B1769" s="1">
        <v>44464</v>
      </c>
      <c r="C1769" s="6">
        <f t="shared" si="81"/>
        <v>2021</v>
      </c>
      <c r="D1769" s="9" t="str">
        <f t="shared" si="82"/>
        <v>Q3</v>
      </c>
      <c r="E1769" s="7">
        <f t="shared" si="83"/>
        <v>9</v>
      </c>
      <c r="F1769" t="s">
        <v>3670</v>
      </c>
      <c r="G1769" t="s">
        <v>677</v>
      </c>
      <c r="H1769" t="s">
        <v>27</v>
      </c>
      <c r="I1769" t="s">
        <v>28</v>
      </c>
      <c r="J1769" t="s">
        <v>29</v>
      </c>
      <c r="K1769" t="s">
        <v>62</v>
      </c>
      <c r="L1769" t="s">
        <v>73</v>
      </c>
      <c r="M1769" t="s">
        <v>452</v>
      </c>
      <c r="N1769" t="s">
        <v>33</v>
      </c>
      <c r="O1769" t="s">
        <v>58</v>
      </c>
      <c r="P1769" t="s">
        <v>35</v>
      </c>
      <c r="Q1769" s="1">
        <v>44487</v>
      </c>
      <c r="R1769" s="6">
        <f>Data_Table[[#This Row],[Shipping Date]]-Data_Table[[#This Row],[Order Date]]</f>
        <v>23</v>
      </c>
      <c r="S1769" s="10">
        <v>2.1800000000000002</v>
      </c>
      <c r="T1769" s="10">
        <v>3.52</v>
      </c>
      <c r="U1769" s="10">
        <v>1.34</v>
      </c>
      <c r="V1769">
        <v>13</v>
      </c>
      <c r="W1769" s="5">
        <v>28.34</v>
      </c>
      <c r="X1769" s="3">
        <v>0.08</v>
      </c>
      <c r="Y1769" s="5">
        <v>2.27</v>
      </c>
      <c r="Z1769" s="5">
        <v>26.07</v>
      </c>
      <c r="AA1769" s="5">
        <v>6.83</v>
      </c>
      <c r="AB1769" s="5">
        <v>32.9</v>
      </c>
    </row>
    <row r="1770" spans="1:28">
      <c r="A1770" t="s">
        <v>3671</v>
      </c>
      <c r="B1770" s="1">
        <v>44465</v>
      </c>
      <c r="C1770" s="6">
        <f t="shared" si="81"/>
        <v>2021</v>
      </c>
      <c r="D1770" s="9" t="str">
        <f t="shared" si="82"/>
        <v>Q3</v>
      </c>
      <c r="E1770" s="7">
        <f t="shared" si="83"/>
        <v>9</v>
      </c>
      <c r="F1770" t="s">
        <v>3672</v>
      </c>
      <c r="G1770" t="s">
        <v>679</v>
      </c>
      <c r="H1770" t="s">
        <v>39</v>
      </c>
      <c r="I1770" t="s">
        <v>39</v>
      </c>
      <c r="J1770" t="s">
        <v>29</v>
      </c>
      <c r="K1770" t="s">
        <v>30</v>
      </c>
      <c r="L1770" t="s">
        <v>176</v>
      </c>
      <c r="M1770" t="s">
        <v>455</v>
      </c>
      <c r="N1770" t="s">
        <v>50</v>
      </c>
      <c r="O1770" t="s">
        <v>58</v>
      </c>
      <c r="P1770" t="s">
        <v>35</v>
      </c>
      <c r="Q1770" s="1">
        <v>44486</v>
      </c>
      <c r="R1770" s="6">
        <f>Data_Table[[#This Row],[Shipping Date]]-Data_Table[[#This Row],[Order Date]]</f>
        <v>21</v>
      </c>
      <c r="S1770" s="10">
        <v>3.4</v>
      </c>
      <c r="T1770" s="10">
        <v>5.4</v>
      </c>
      <c r="U1770" s="10">
        <v>2</v>
      </c>
      <c r="V1770">
        <v>10</v>
      </c>
      <c r="W1770" s="5">
        <v>34</v>
      </c>
      <c r="X1770" s="3">
        <v>0.04</v>
      </c>
      <c r="Y1770" s="5">
        <v>1.36</v>
      </c>
      <c r="Z1770" s="5">
        <v>32.64</v>
      </c>
      <c r="AA1770" s="5">
        <v>7.78</v>
      </c>
      <c r="AB1770" s="5">
        <v>40.42</v>
      </c>
    </row>
    <row r="1771" spans="1:28">
      <c r="A1771" t="s">
        <v>3673</v>
      </c>
      <c r="B1771" s="1">
        <v>44466</v>
      </c>
      <c r="C1771" s="6">
        <f t="shared" si="81"/>
        <v>2021</v>
      </c>
      <c r="D1771" s="9" t="str">
        <f t="shared" si="82"/>
        <v>Q3</v>
      </c>
      <c r="E1771" s="7">
        <f t="shared" si="83"/>
        <v>9</v>
      </c>
      <c r="F1771" t="s">
        <v>3674</v>
      </c>
      <c r="G1771" t="s">
        <v>681</v>
      </c>
      <c r="H1771" t="s">
        <v>45</v>
      </c>
      <c r="I1771" t="s">
        <v>45</v>
      </c>
      <c r="J1771" t="s">
        <v>46</v>
      </c>
      <c r="K1771" t="s">
        <v>30</v>
      </c>
      <c r="L1771" t="s">
        <v>31</v>
      </c>
      <c r="M1771" t="s">
        <v>458</v>
      </c>
      <c r="N1771" t="s">
        <v>57</v>
      </c>
      <c r="O1771" t="s">
        <v>41</v>
      </c>
      <c r="P1771" t="s">
        <v>35</v>
      </c>
      <c r="Q1771" s="1">
        <v>44488</v>
      </c>
      <c r="R1771" s="6">
        <f>Data_Table[[#This Row],[Shipping Date]]-Data_Table[[#This Row],[Order Date]]</f>
        <v>22</v>
      </c>
      <c r="S1771" s="10">
        <v>12.39</v>
      </c>
      <c r="T1771" s="10">
        <v>19.98</v>
      </c>
      <c r="U1771" s="10">
        <v>7.59</v>
      </c>
      <c r="V1771">
        <v>20</v>
      </c>
      <c r="W1771" s="5">
        <v>247.8</v>
      </c>
      <c r="X1771" s="3">
        <v>0.05</v>
      </c>
      <c r="Y1771" s="5">
        <v>12.39</v>
      </c>
      <c r="Z1771" s="5">
        <v>235.41</v>
      </c>
      <c r="AA1771" s="5">
        <v>5.77</v>
      </c>
      <c r="AB1771" s="5">
        <v>241.18</v>
      </c>
    </row>
    <row r="1772" spans="1:28">
      <c r="A1772" t="s">
        <v>3675</v>
      </c>
      <c r="B1772" s="1">
        <v>44466</v>
      </c>
      <c r="C1772" s="6">
        <f t="shared" si="81"/>
        <v>2021</v>
      </c>
      <c r="D1772" s="9" t="str">
        <f t="shared" si="82"/>
        <v>Q3</v>
      </c>
      <c r="E1772" s="7">
        <f t="shared" si="83"/>
        <v>9</v>
      </c>
      <c r="F1772" t="s">
        <v>3676</v>
      </c>
      <c r="G1772" t="s">
        <v>683</v>
      </c>
      <c r="H1772" t="s">
        <v>39</v>
      </c>
      <c r="I1772" t="s">
        <v>39</v>
      </c>
      <c r="J1772" t="s">
        <v>29</v>
      </c>
      <c r="K1772" t="s">
        <v>90</v>
      </c>
      <c r="L1772" t="s">
        <v>48</v>
      </c>
      <c r="M1772" t="s">
        <v>461</v>
      </c>
      <c r="N1772" t="s">
        <v>50</v>
      </c>
      <c r="O1772" t="s">
        <v>34</v>
      </c>
      <c r="P1772" t="s">
        <v>35</v>
      </c>
      <c r="Q1772" s="1">
        <v>44489</v>
      </c>
      <c r="R1772" s="6">
        <f>Data_Table[[#This Row],[Shipping Date]]-Data_Table[[#This Row],[Order Date]]</f>
        <v>23</v>
      </c>
      <c r="S1772" s="10">
        <v>12.39</v>
      </c>
      <c r="T1772" s="10">
        <v>19.98</v>
      </c>
      <c r="U1772" s="10">
        <v>7.59</v>
      </c>
      <c r="V1772">
        <v>34</v>
      </c>
      <c r="W1772" s="5">
        <v>421.26</v>
      </c>
      <c r="X1772" s="3">
        <v>0.06</v>
      </c>
      <c r="Y1772" s="5">
        <v>25.28</v>
      </c>
      <c r="Z1772" s="5">
        <v>395.98</v>
      </c>
      <c r="AA1772" s="5">
        <v>5.77</v>
      </c>
      <c r="AB1772" s="5">
        <v>401.75</v>
      </c>
    </row>
    <row r="1773" spans="1:28">
      <c r="A1773" t="s">
        <v>3677</v>
      </c>
      <c r="B1773" s="1">
        <v>44467</v>
      </c>
      <c r="C1773" s="6">
        <f t="shared" si="81"/>
        <v>2021</v>
      </c>
      <c r="D1773" s="9" t="str">
        <f t="shared" si="82"/>
        <v>Q3</v>
      </c>
      <c r="E1773" s="7">
        <f t="shared" si="83"/>
        <v>9</v>
      </c>
      <c r="F1773" t="s">
        <v>3678</v>
      </c>
      <c r="G1773" t="s">
        <v>685</v>
      </c>
      <c r="H1773" t="s">
        <v>39</v>
      </c>
      <c r="I1773" t="s">
        <v>39</v>
      </c>
      <c r="J1773" t="s">
        <v>107</v>
      </c>
      <c r="K1773" t="s">
        <v>30</v>
      </c>
      <c r="L1773" t="s">
        <v>31</v>
      </c>
      <c r="M1773" t="s">
        <v>464</v>
      </c>
      <c r="N1773" t="s">
        <v>57</v>
      </c>
      <c r="O1773" t="s">
        <v>41</v>
      </c>
      <c r="P1773" t="s">
        <v>35</v>
      </c>
      <c r="Q1773" s="1">
        <v>44493</v>
      </c>
      <c r="R1773" s="6">
        <f>Data_Table[[#This Row],[Shipping Date]]-Data_Table[[#This Row],[Order Date]]</f>
        <v>26</v>
      </c>
      <c r="S1773" s="10">
        <v>3.75</v>
      </c>
      <c r="T1773" s="10">
        <v>7.08</v>
      </c>
      <c r="U1773" s="10">
        <v>3.33</v>
      </c>
      <c r="V1773">
        <v>37</v>
      </c>
      <c r="W1773" s="5">
        <v>138.75</v>
      </c>
      <c r="X1773" s="3">
        <v>0.08</v>
      </c>
      <c r="Y1773" s="5">
        <v>11.1</v>
      </c>
      <c r="Z1773" s="5">
        <v>127.65</v>
      </c>
      <c r="AA1773" s="5">
        <v>2.35</v>
      </c>
      <c r="AB1773" s="5">
        <v>130</v>
      </c>
    </row>
    <row r="1774" spans="1:28">
      <c r="A1774" t="s">
        <v>3679</v>
      </c>
      <c r="B1774" s="1">
        <v>44468</v>
      </c>
      <c r="C1774" s="6">
        <f t="shared" si="81"/>
        <v>2021</v>
      </c>
      <c r="D1774" s="9" t="str">
        <f t="shared" si="82"/>
        <v>Q3</v>
      </c>
      <c r="E1774" s="7">
        <f t="shared" si="83"/>
        <v>9</v>
      </c>
      <c r="F1774" t="s">
        <v>3557</v>
      </c>
      <c r="G1774" t="s">
        <v>687</v>
      </c>
      <c r="H1774" t="s">
        <v>45</v>
      </c>
      <c r="I1774" t="s">
        <v>45</v>
      </c>
      <c r="J1774" t="s">
        <v>46</v>
      </c>
      <c r="K1774" t="s">
        <v>62</v>
      </c>
      <c r="L1774" t="s">
        <v>31</v>
      </c>
      <c r="M1774" t="s">
        <v>467</v>
      </c>
      <c r="N1774" t="s">
        <v>33</v>
      </c>
      <c r="O1774" t="s">
        <v>58</v>
      </c>
      <c r="P1774" t="s">
        <v>52</v>
      </c>
      <c r="Q1774" s="1">
        <v>44504</v>
      </c>
      <c r="R1774" s="6">
        <f>Data_Table[[#This Row],[Shipping Date]]-Data_Table[[#This Row],[Order Date]]</f>
        <v>36</v>
      </c>
      <c r="S1774" s="10">
        <v>3.5</v>
      </c>
      <c r="T1774" s="10">
        <v>5.74</v>
      </c>
      <c r="U1774" s="10">
        <v>2.2400000000000002</v>
      </c>
      <c r="V1774">
        <v>26</v>
      </c>
      <c r="W1774" s="5">
        <v>91</v>
      </c>
      <c r="X1774" s="3">
        <v>0.03</v>
      </c>
      <c r="Y1774" s="5">
        <v>2.73</v>
      </c>
      <c r="Z1774" s="5">
        <v>88.27</v>
      </c>
      <c r="AA1774" s="5">
        <v>5.01</v>
      </c>
      <c r="AB1774" s="5">
        <v>93.28</v>
      </c>
    </row>
    <row r="1775" spans="1:28">
      <c r="A1775" t="s">
        <v>3680</v>
      </c>
      <c r="B1775" s="1">
        <v>44470</v>
      </c>
      <c r="C1775" s="6">
        <f t="shared" si="81"/>
        <v>2021</v>
      </c>
      <c r="D1775" s="9" t="str">
        <f t="shared" si="82"/>
        <v>Q4</v>
      </c>
      <c r="E1775" s="7">
        <f t="shared" si="83"/>
        <v>10</v>
      </c>
      <c r="F1775" t="s">
        <v>3681</v>
      </c>
      <c r="G1775" t="s">
        <v>689</v>
      </c>
      <c r="H1775" t="s">
        <v>27</v>
      </c>
      <c r="I1775" t="s">
        <v>28</v>
      </c>
      <c r="J1775" t="s">
        <v>29</v>
      </c>
      <c r="K1775" t="s">
        <v>416</v>
      </c>
      <c r="L1775" t="s">
        <v>48</v>
      </c>
      <c r="M1775" t="s">
        <v>470</v>
      </c>
      <c r="N1775" t="s">
        <v>57</v>
      </c>
      <c r="O1775" t="s">
        <v>58</v>
      </c>
      <c r="P1775" t="s">
        <v>35</v>
      </c>
      <c r="Q1775" s="1">
        <v>44518</v>
      </c>
      <c r="R1775" s="6">
        <f>Data_Table[[#This Row],[Shipping Date]]-Data_Table[[#This Row],[Order Date]]</f>
        <v>48</v>
      </c>
      <c r="S1775" s="10">
        <v>1.05</v>
      </c>
      <c r="T1775" s="10">
        <v>1.95</v>
      </c>
      <c r="U1775" s="10">
        <v>0.9</v>
      </c>
      <c r="V1775">
        <v>4</v>
      </c>
      <c r="W1775" s="5">
        <v>4.2</v>
      </c>
      <c r="X1775" s="3">
        <v>0.09</v>
      </c>
      <c r="Y1775" s="5">
        <v>0.38</v>
      </c>
      <c r="Z1775" s="5">
        <v>3.82</v>
      </c>
      <c r="AA1775" s="5">
        <v>1.63</v>
      </c>
      <c r="AB1775" s="5">
        <v>5.45</v>
      </c>
    </row>
    <row r="1776" spans="1:28">
      <c r="A1776" t="s">
        <v>3682</v>
      </c>
      <c r="B1776" s="1">
        <v>44478</v>
      </c>
      <c r="C1776" s="6">
        <f t="shared" si="81"/>
        <v>2021</v>
      </c>
      <c r="D1776" s="9" t="str">
        <f t="shared" si="82"/>
        <v>Q4</v>
      </c>
      <c r="E1776" s="7">
        <f t="shared" si="83"/>
        <v>10</v>
      </c>
      <c r="F1776" t="s">
        <v>3683</v>
      </c>
      <c r="G1776" t="s">
        <v>691</v>
      </c>
      <c r="H1776" t="s">
        <v>27</v>
      </c>
      <c r="I1776" t="s">
        <v>28</v>
      </c>
      <c r="J1776" t="s">
        <v>72</v>
      </c>
      <c r="K1776" t="s">
        <v>30</v>
      </c>
      <c r="L1776" t="s">
        <v>176</v>
      </c>
      <c r="M1776" t="s">
        <v>473</v>
      </c>
      <c r="N1776" t="s">
        <v>33</v>
      </c>
      <c r="O1776" t="s">
        <v>51</v>
      </c>
      <c r="P1776" t="s">
        <v>178</v>
      </c>
      <c r="Q1776" s="1">
        <v>44525</v>
      </c>
      <c r="R1776" s="6">
        <f>Data_Table[[#This Row],[Shipping Date]]-Data_Table[[#This Row],[Order Date]]</f>
        <v>47</v>
      </c>
      <c r="S1776" s="10">
        <v>315.61</v>
      </c>
      <c r="T1776" s="10">
        <v>500.97</v>
      </c>
      <c r="U1776" s="10">
        <v>185.36</v>
      </c>
      <c r="V1776">
        <v>25</v>
      </c>
      <c r="W1776" s="5">
        <v>7890.25</v>
      </c>
      <c r="X1776" s="3">
        <v>0.02</v>
      </c>
      <c r="Y1776" s="5">
        <v>157.81</v>
      </c>
      <c r="Z1776" s="5">
        <v>7732.45</v>
      </c>
      <c r="AA1776" s="5">
        <v>69.3</v>
      </c>
      <c r="AB1776" s="5">
        <v>7801.75</v>
      </c>
    </row>
    <row r="1777" spans="1:28">
      <c r="A1777" t="s">
        <v>3684</v>
      </c>
      <c r="B1777" s="1">
        <v>44481</v>
      </c>
      <c r="C1777" s="6">
        <f t="shared" si="81"/>
        <v>2021</v>
      </c>
      <c r="D1777" s="9" t="str">
        <f t="shared" si="82"/>
        <v>Q4</v>
      </c>
      <c r="E1777" s="7">
        <f t="shared" si="83"/>
        <v>10</v>
      </c>
      <c r="F1777" t="s">
        <v>3685</v>
      </c>
      <c r="G1777" t="s">
        <v>694</v>
      </c>
      <c r="H1777" t="s">
        <v>39</v>
      </c>
      <c r="I1777" t="s">
        <v>39</v>
      </c>
      <c r="J1777" t="s">
        <v>29</v>
      </c>
      <c r="K1777" t="s">
        <v>66</v>
      </c>
      <c r="L1777" t="s">
        <v>176</v>
      </c>
      <c r="M1777" t="s">
        <v>476</v>
      </c>
      <c r="N1777" t="s">
        <v>50</v>
      </c>
      <c r="O1777" t="s">
        <v>58</v>
      </c>
      <c r="P1777" t="s">
        <v>35</v>
      </c>
      <c r="Q1777" s="1">
        <v>44514</v>
      </c>
      <c r="R1777" s="6">
        <f>Data_Table[[#This Row],[Shipping Date]]-Data_Table[[#This Row],[Order Date]]</f>
        <v>33</v>
      </c>
      <c r="S1777" s="10">
        <v>1.18</v>
      </c>
      <c r="T1777" s="10">
        <v>1.88</v>
      </c>
      <c r="U1777" s="10">
        <v>0.7</v>
      </c>
      <c r="V1777">
        <v>29</v>
      </c>
      <c r="W1777" s="5">
        <v>34.22</v>
      </c>
      <c r="X1777" s="3">
        <v>0.1</v>
      </c>
      <c r="Y1777" s="5">
        <v>3.42</v>
      </c>
      <c r="Z1777" s="5">
        <v>30.8</v>
      </c>
      <c r="AA1777" s="5">
        <v>1.49</v>
      </c>
      <c r="AB1777" s="5">
        <v>32.29</v>
      </c>
    </row>
    <row r="1778" spans="1:28">
      <c r="A1778" t="s">
        <v>3686</v>
      </c>
      <c r="B1778" s="1">
        <v>44482</v>
      </c>
      <c r="C1778" s="6">
        <f t="shared" si="81"/>
        <v>2021</v>
      </c>
      <c r="D1778" s="9" t="str">
        <f t="shared" si="82"/>
        <v>Q4</v>
      </c>
      <c r="E1778" s="7">
        <f t="shared" si="83"/>
        <v>10</v>
      </c>
      <c r="F1778" t="s">
        <v>2618</v>
      </c>
      <c r="G1778" t="s">
        <v>697</v>
      </c>
      <c r="H1778" t="s">
        <v>45</v>
      </c>
      <c r="I1778" t="s">
        <v>45</v>
      </c>
      <c r="J1778" t="s">
        <v>46</v>
      </c>
      <c r="K1778" t="s">
        <v>70</v>
      </c>
      <c r="L1778" t="s">
        <v>48</v>
      </c>
      <c r="M1778" t="s">
        <v>480</v>
      </c>
      <c r="N1778" t="s">
        <v>57</v>
      </c>
      <c r="O1778" t="s">
        <v>34</v>
      </c>
      <c r="P1778" t="s">
        <v>178</v>
      </c>
      <c r="Q1778" s="1">
        <v>44488</v>
      </c>
      <c r="R1778" s="6">
        <f>Data_Table[[#This Row],[Shipping Date]]-Data_Table[[#This Row],[Order Date]]</f>
        <v>6</v>
      </c>
      <c r="S1778" s="10">
        <v>278.99</v>
      </c>
      <c r="T1778" s="10">
        <v>449.99</v>
      </c>
      <c r="U1778" s="10">
        <v>171</v>
      </c>
      <c r="V1778">
        <v>47</v>
      </c>
      <c r="W1778" s="5">
        <v>13112.53</v>
      </c>
      <c r="X1778" s="3">
        <v>0.02</v>
      </c>
      <c r="Y1778" s="5">
        <v>262.25</v>
      </c>
      <c r="Z1778" s="5">
        <v>12850.28</v>
      </c>
      <c r="AA1778" s="5">
        <v>49</v>
      </c>
      <c r="AB1778" s="5">
        <v>12899.28</v>
      </c>
    </row>
    <row r="1779" spans="1:28">
      <c r="A1779" t="s">
        <v>3687</v>
      </c>
      <c r="B1779" s="1">
        <v>44484</v>
      </c>
      <c r="C1779" s="6">
        <f t="shared" si="81"/>
        <v>2021</v>
      </c>
      <c r="D1779" s="9" t="str">
        <f t="shared" si="82"/>
        <v>Q4</v>
      </c>
      <c r="E1779" s="7">
        <f t="shared" si="83"/>
        <v>10</v>
      </c>
      <c r="F1779" t="s">
        <v>3688</v>
      </c>
      <c r="G1779" t="s">
        <v>700</v>
      </c>
      <c r="H1779" t="s">
        <v>27</v>
      </c>
      <c r="I1779" t="s">
        <v>28</v>
      </c>
      <c r="J1779" t="s">
        <v>46</v>
      </c>
      <c r="K1779" t="s">
        <v>62</v>
      </c>
      <c r="L1779" t="s">
        <v>73</v>
      </c>
      <c r="M1779" t="s">
        <v>483</v>
      </c>
      <c r="N1779" t="s">
        <v>33</v>
      </c>
      <c r="O1779" t="s">
        <v>34</v>
      </c>
      <c r="P1779" t="s">
        <v>35</v>
      </c>
      <c r="Q1779" s="1">
        <v>44492</v>
      </c>
      <c r="R1779" s="6">
        <f>Data_Table[[#This Row],[Shipping Date]]-Data_Table[[#This Row],[Order Date]]</f>
        <v>8</v>
      </c>
      <c r="S1779" s="10">
        <v>3.4</v>
      </c>
      <c r="T1779" s="10">
        <v>5.4</v>
      </c>
      <c r="U1779" s="10">
        <v>2</v>
      </c>
      <c r="V1779">
        <v>8</v>
      </c>
      <c r="W1779" s="5">
        <v>27.2</v>
      </c>
      <c r="X1779" s="3">
        <v>0</v>
      </c>
      <c r="Y1779" s="5">
        <v>0</v>
      </c>
      <c r="Z1779" s="5">
        <v>27.2</v>
      </c>
      <c r="AA1779" s="5">
        <v>7.78</v>
      </c>
      <c r="AB1779" s="5">
        <v>34.979999999999997</v>
      </c>
    </row>
    <row r="1780" spans="1:28">
      <c r="A1780" t="s">
        <v>3689</v>
      </c>
      <c r="B1780" s="1">
        <v>44489</v>
      </c>
      <c r="C1780" s="6">
        <f t="shared" si="81"/>
        <v>2021</v>
      </c>
      <c r="D1780" s="9" t="str">
        <f t="shared" si="82"/>
        <v>Q4</v>
      </c>
      <c r="E1780" s="7">
        <f t="shared" si="83"/>
        <v>10</v>
      </c>
      <c r="F1780" t="s">
        <v>3690</v>
      </c>
      <c r="G1780" t="s">
        <v>703</v>
      </c>
      <c r="H1780" t="s">
        <v>27</v>
      </c>
      <c r="I1780" t="s">
        <v>28</v>
      </c>
      <c r="J1780" t="s">
        <v>107</v>
      </c>
      <c r="K1780" t="s">
        <v>416</v>
      </c>
      <c r="L1780" t="s">
        <v>48</v>
      </c>
      <c r="M1780" t="s">
        <v>486</v>
      </c>
      <c r="N1780" t="s">
        <v>57</v>
      </c>
      <c r="O1780" t="s">
        <v>34</v>
      </c>
      <c r="P1780" t="s">
        <v>35</v>
      </c>
      <c r="Q1780" s="1">
        <v>44501</v>
      </c>
      <c r="R1780" s="6">
        <f>Data_Table[[#This Row],[Shipping Date]]-Data_Table[[#This Row],[Order Date]]</f>
        <v>12</v>
      </c>
      <c r="S1780" s="10">
        <v>1.19</v>
      </c>
      <c r="T1780" s="10">
        <v>1.98</v>
      </c>
      <c r="U1780" s="10">
        <v>0.79</v>
      </c>
      <c r="V1780">
        <v>4</v>
      </c>
      <c r="W1780" s="5">
        <v>4.76</v>
      </c>
      <c r="X1780" s="3">
        <v>0.08</v>
      </c>
      <c r="Y1780" s="5">
        <v>0.38</v>
      </c>
      <c r="Z1780" s="5">
        <v>4.38</v>
      </c>
      <c r="AA1780" s="5">
        <v>4.7699999999999996</v>
      </c>
      <c r="AB1780" s="5">
        <v>9.15</v>
      </c>
    </row>
    <row r="1781" spans="1:28">
      <c r="A1781" t="s">
        <v>3691</v>
      </c>
      <c r="B1781" s="1">
        <v>44490</v>
      </c>
      <c r="C1781" s="6">
        <f t="shared" si="81"/>
        <v>2021</v>
      </c>
      <c r="D1781" s="9" t="str">
        <f t="shared" si="82"/>
        <v>Q4</v>
      </c>
      <c r="E1781" s="7">
        <f t="shared" si="83"/>
        <v>10</v>
      </c>
      <c r="F1781" t="s">
        <v>3692</v>
      </c>
      <c r="G1781" t="s">
        <v>706</v>
      </c>
      <c r="H1781" t="s">
        <v>39</v>
      </c>
      <c r="I1781" t="s">
        <v>39</v>
      </c>
      <c r="J1781" t="s">
        <v>107</v>
      </c>
      <c r="K1781" t="s">
        <v>125</v>
      </c>
      <c r="L1781" t="s">
        <v>31</v>
      </c>
      <c r="M1781" t="s">
        <v>489</v>
      </c>
      <c r="N1781" t="s">
        <v>33</v>
      </c>
      <c r="O1781" t="s">
        <v>34</v>
      </c>
      <c r="P1781" t="s">
        <v>52</v>
      </c>
      <c r="Q1781" s="1">
        <v>44492</v>
      </c>
      <c r="R1781" s="6">
        <f>Data_Table[[#This Row],[Shipping Date]]-Data_Table[[#This Row],[Order Date]]</f>
        <v>2</v>
      </c>
      <c r="S1781" s="10">
        <v>2.13</v>
      </c>
      <c r="T1781" s="10">
        <v>3.49</v>
      </c>
      <c r="U1781" s="10">
        <v>1.36</v>
      </c>
      <c r="V1781">
        <v>3</v>
      </c>
      <c r="W1781" s="5">
        <v>6.39</v>
      </c>
      <c r="X1781" s="3">
        <v>0.01</v>
      </c>
      <c r="Y1781" s="5">
        <v>0.06</v>
      </c>
      <c r="Z1781" s="5">
        <v>6.33</v>
      </c>
      <c r="AA1781" s="5">
        <v>0.76</v>
      </c>
      <c r="AB1781" s="5">
        <v>7.09</v>
      </c>
    </row>
    <row r="1782" spans="1:28">
      <c r="A1782" t="s">
        <v>3693</v>
      </c>
      <c r="B1782" s="1">
        <v>44490</v>
      </c>
      <c r="C1782" s="6">
        <f t="shared" si="81"/>
        <v>2021</v>
      </c>
      <c r="D1782" s="9" t="str">
        <f t="shared" si="82"/>
        <v>Q4</v>
      </c>
      <c r="E1782" s="7">
        <f t="shared" si="83"/>
        <v>10</v>
      </c>
      <c r="F1782" t="s">
        <v>3694</v>
      </c>
      <c r="G1782" t="s">
        <v>709</v>
      </c>
      <c r="H1782" t="s">
        <v>45</v>
      </c>
      <c r="I1782" t="s">
        <v>45</v>
      </c>
      <c r="J1782" t="s">
        <v>29</v>
      </c>
      <c r="K1782" t="s">
        <v>433</v>
      </c>
      <c r="L1782" t="s">
        <v>176</v>
      </c>
      <c r="M1782" t="s">
        <v>492</v>
      </c>
      <c r="N1782" t="s">
        <v>50</v>
      </c>
      <c r="O1782" t="s">
        <v>41</v>
      </c>
      <c r="P1782" t="s">
        <v>35</v>
      </c>
      <c r="Q1782" s="1">
        <v>44504</v>
      </c>
      <c r="R1782" s="6">
        <f>Data_Table[[#This Row],[Shipping Date]]-Data_Table[[#This Row],[Order Date]]</f>
        <v>14</v>
      </c>
      <c r="S1782" s="10">
        <v>1.18</v>
      </c>
      <c r="T1782" s="10">
        <v>1.88</v>
      </c>
      <c r="U1782" s="10">
        <v>0.7</v>
      </c>
      <c r="V1782">
        <v>6</v>
      </c>
      <c r="W1782" s="5">
        <v>7.08</v>
      </c>
      <c r="X1782" s="3">
        <v>7.0000000000000007E-2</v>
      </c>
      <c r="Y1782" s="5">
        <v>0.5</v>
      </c>
      <c r="Z1782" s="5">
        <v>6.58</v>
      </c>
      <c r="AA1782" s="5">
        <v>1.49</v>
      </c>
      <c r="AB1782" s="5">
        <v>8.07</v>
      </c>
    </row>
    <row r="1783" spans="1:28">
      <c r="A1783" t="s">
        <v>3695</v>
      </c>
      <c r="B1783" s="1">
        <v>44493</v>
      </c>
      <c r="C1783" s="6">
        <f t="shared" si="81"/>
        <v>2021</v>
      </c>
      <c r="D1783" s="9" t="str">
        <f t="shared" si="82"/>
        <v>Q4</v>
      </c>
      <c r="E1783" s="7">
        <f t="shared" si="83"/>
        <v>10</v>
      </c>
      <c r="F1783" t="s">
        <v>2725</v>
      </c>
      <c r="G1783" t="s">
        <v>712</v>
      </c>
      <c r="H1783" t="s">
        <v>27</v>
      </c>
      <c r="I1783" t="s">
        <v>28</v>
      </c>
      <c r="J1783" t="s">
        <v>72</v>
      </c>
      <c r="K1783" t="s">
        <v>90</v>
      </c>
      <c r="L1783" t="s">
        <v>73</v>
      </c>
      <c r="M1783" t="s">
        <v>495</v>
      </c>
      <c r="N1783" t="s">
        <v>57</v>
      </c>
      <c r="O1783" t="s">
        <v>51</v>
      </c>
      <c r="P1783" t="s">
        <v>35</v>
      </c>
      <c r="Q1783" s="1">
        <v>44541</v>
      </c>
      <c r="R1783" s="6">
        <f>Data_Table[[#This Row],[Shipping Date]]-Data_Table[[#This Row],[Order Date]]</f>
        <v>48</v>
      </c>
      <c r="S1783" s="10">
        <v>4.53</v>
      </c>
      <c r="T1783" s="10">
        <v>7.3</v>
      </c>
      <c r="U1783" s="10">
        <v>2.77</v>
      </c>
      <c r="V1783">
        <v>34</v>
      </c>
      <c r="W1783" s="5">
        <v>154.02000000000001</v>
      </c>
      <c r="X1783" s="3">
        <v>0.03</v>
      </c>
      <c r="Y1783" s="5">
        <v>4.62</v>
      </c>
      <c r="Z1783" s="5">
        <v>149.4</v>
      </c>
      <c r="AA1783" s="5">
        <v>7.72</v>
      </c>
      <c r="AB1783" s="5">
        <v>157.12</v>
      </c>
    </row>
    <row r="1784" spans="1:28">
      <c r="A1784" t="s">
        <v>3696</v>
      </c>
      <c r="B1784" s="1">
        <v>44493</v>
      </c>
      <c r="C1784" s="6">
        <f t="shared" si="81"/>
        <v>2021</v>
      </c>
      <c r="D1784" s="9" t="str">
        <f t="shared" si="82"/>
        <v>Q4</v>
      </c>
      <c r="E1784" s="7">
        <f t="shared" si="83"/>
        <v>10</v>
      </c>
      <c r="F1784" t="s">
        <v>3697</v>
      </c>
      <c r="G1784" t="s">
        <v>715</v>
      </c>
      <c r="H1784" t="s">
        <v>39</v>
      </c>
      <c r="I1784" t="s">
        <v>39</v>
      </c>
      <c r="J1784" t="s">
        <v>46</v>
      </c>
      <c r="K1784" t="s">
        <v>167</v>
      </c>
      <c r="L1784" t="s">
        <v>176</v>
      </c>
      <c r="M1784" t="s">
        <v>498</v>
      </c>
      <c r="N1784" t="s">
        <v>33</v>
      </c>
      <c r="O1784" t="s">
        <v>58</v>
      </c>
      <c r="P1784" t="s">
        <v>35</v>
      </c>
      <c r="Q1784" s="1">
        <v>44547</v>
      </c>
      <c r="R1784" s="6">
        <f>Data_Table[[#This Row],[Shipping Date]]-Data_Table[[#This Row],[Order Date]]</f>
        <v>54</v>
      </c>
      <c r="S1784" s="10">
        <v>2.25</v>
      </c>
      <c r="T1784" s="10">
        <v>3.69</v>
      </c>
      <c r="U1784" s="10">
        <v>1.44</v>
      </c>
      <c r="V1784">
        <v>47</v>
      </c>
      <c r="W1784" s="5">
        <v>105.75</v>
      </c>
      <c r="X1784" s="3">
        <v>0</v>
      </c>
      <c r="Y1784" s="5">
        <v>0</v>
      </c>
      <c r="Z1784" s="5">
        <v>105.75</v>
      </c>
      <c r="AA1784" s="5">
        <v>2.5</v>
      </c>
      <c r="AB1784" s="5">
        <v>108.25</v>
      </c>
    </row>
    <row r="1785" spans="1:28">
      <c r="A1785" t="s">
        <v>3698</v>
      </c>
      <c r="B1785" s="1">
        <v>44497</v>
      </c>
      <c r="C1785" s="6">
        <f t="shared" si="81"/>
        <v>2021</v>
      </c>
      <c r="D1785" s="9" t="str">
        <f t="shared" si="82"/>
        <v>Q4</v>
      </c>
      <c r="E1785" s="7">
        <f t="shared" si="83"/>
        <v>10</v>
      </c>
      <c r="F1785" t="s">
        <v>3699</v>
      </c>
      <c r="G1785" t="s">
        <v>718</v>
      </c>
      <c r="H1785" t="s">
        <v>45</v>
      </c>
      <c r="I1785" t="s">
        <v>45</v>
      </c>
      <c r="J1785" t="s">
        <v>29</v>
      </c>
      <c r="K1785" t="s">
        <v>90</v>
      </c>
      <c r="L1785" t="s">
        <v>31</v>
      </c>
      <c r="M1785" t="s">
        <v>501</v>
      </c>
      <c r="N1785" t="s">
        <v>33</v>
      </c>
      <c r="O1785" t="s">
        <v>51</v>
      </c>
      <c r="P1785" t="s">
        <v>35</v>
      </c>
      <c r="Q1785" s="1">
        <v>44545</v>
      </c>
      <c r="R1785" s="6">
        <f>Data_Table[[#This Row],[Shipping Date]]-Data_Table[[#This Row],[Order Date]]</f>
        <v>48</v>
      </c>
      <c r="S1785" s="10">
        <v>7.92</v>
      </c>
      <c r="T1785" s="10">
        <v>12.99</v>
      </c>
      <c r="U1785" s="10">
        <v>5.07</v>
      </c>
      <c r="V1785">
        <v>46</v>
      </c>
      <c r="W1785" s="5">
        <v>364.32</v>
      </c>
      <c r="X1785" s="3">
        <v>0.01</v>
      </c>
      <c r="Y1785" s="5">
        <v>3.64</v>
      </c>
      <c r="Z1785" s="5">
        <v>360.68</v>
      </c>
      <c r="AA1785" s="5">
        <v>9.44</v>
      </c>
      <c r="AB1785" s="5">
        <v>370.12</v>
      </c>
    </row>
    <row r="1786" spans="1:28">
      <c r="A1786" t="s">
        <v>3700</v>
      </c>
      <c r="B1786" s="1">
        <v>44500</v>
      </c>
      <c r="C1786" s="6">
        <f t="shared" si="81"/>
        <v>2021</v>
      </c>
      <c r="D1786" s="9" t="str">
        <f t="shared" si="82"/>
        <v>Q4</v>
      </c>
      <c r="E1786" s="7">
        <f t="shared" si="83"/>
        <v>10</v>
      </c>
      <c r="F1786" t="s">
        <v>3701</v>
      </c>
      <c r="G1786" t="s">
        <v>721</v>
      </c>
      <c r="H1786" t="s">
        <v>27</v>
      </c>
      <c r="I1786" t="s">
        <v>28</v>
      </c>
      <c r="J1786" t="s">
        <v>107</v>
      </c>
      <c r="K1786" t="s">
        <v>66</v>
      </c>
      <c r="L1786" t="s">
        <v>176</v>
      </c>
      <c r="M1786" t="s">
        <v>32</v>
      </c>
      <c r="N1786" t="s">
        <v>50</v>
      </c>
      <c r="O1786" t="s">
        <v>34</v>
      </c>
      <c r="P1786" t="s">
        <v>35</v>
      </c>
      <c r="Q1786" s="1">
        <v>44549</v>
      </c>
      <c r="R1786" s="6">
        <f>Data_Table[[#This Row],[Shipping Date]]-Data_Table[[#This Row],[Order Date]]</f>
        <v>49</v>
      </c>
      <c r="S1786" s="10">
        <v>178.83</v>
      </c>
      <c r="T1786" s="10">
        <v>415.88</v>
      </c>
      <c r="U1786" s="10">
        <v>237.05</v>
      </c>
      <c r="V1786">
        <v>21</v>
      </c>
      <c r="W1786" s="5">
        <v>3755.43</v>
      </c>
      <c r="X1786" s="3">
        <v>0.09</v>
      </c>
      <c r="Y1786" s="5">
        <v>337.99</v>
      </c>
      <c r="Z1786" s="5">
        <v>3417.44</v>
      </c>
      <c r="AA1786" s="5">
        <v>11.37</v>
      </c>
      <c r="AB1786" s="5">
        <v>3428.81</v>
      </c>
    </row>
    <row r="1787" spans="1:28">
      <c r="A1787" t="s">
        <v>3702</v>
      </c>
      <c r="B1787" s="1">
        <v>44500</v>
      </c>
      <c r="C1787" s="6">
        <f t="shared" si="81"/>
        <v>2021</v>
      </c>
      <c r="D1787" s="9" t="str">
        <f t="shared" si="82"/>
        <v>Q4</v>
      </c>
      <c r="E1787" s="7">
        <f t="shared" si="83"/>
        <v>10</v>
      </c>
      <c r="F1787" t="s">
        <v>3703</v>
      </c>
      <c r="G1787" t="s">
        <v>724</v>
      </c>
      <c r="H1787" t="s">
        <v>39</v>
      </c>
      <c r="I1787" t="s">
        <v>39</v>
      </c>
      <c r="J1787" t="s">
        <v>29</v>
      </c>
      <c r="K1787" t="s">
        <v>525</v>
      </c>
      <c r="L1787" t="s">
        <v>176</v>
      </c>
      <c r="M1787" t="s">
        <v>40</v>
      </c>
      <c r="N1787" t="s">
        <v>33</v>
      </c>
      <c r="O1787" t="s">
        <v>41</v>
      </c>
      <c r="P1787" t="s">
        <v>35</v>
      </c>
      <c r="Q1787" s="1">
        <v>44528</v>
      </c>
      <c r="R1787" s="6">
        <f>Data_Table[[#This Row],[Shipping Date]]-Data_Table[[#This Row],[Order Date]]</f>
        <v>28</v>
      </c>
      <c r="S1787" s="10">
        <v>156.5</v>
      </c>
      <c r="T1787" s="10">
        <v>300.97000000000003</v>
      </c>
      <c r="U1787" s="10">
        <v>144.47</v>
      </c>
      <c r="V1787">
        <v>23</v>
      </c>
      <c r="W1787" s="5">
        <v>3599.5</v>
      </c>
      <c r="X1787" s="3">
        <v>0.06</v>
      </c>
      <c r="Y1787" s="5">
        <v>215.97</v>
      </c>
      <c r="Z1787" s="5">
        <v>3383.53</v>
      </c>
      <c r="AA1787" s="5">
        <v>7.18</v>
      </c>
      <c r="AB1787" s="5">
        <v>3390.71</v>
      </c>
    </row>
    <row r="1788" spans="1:28">
      <c r="A1788" t="s">
        <v>3704</v>
      </c>
      <c r="B1788" s="1">
        <v>44506</v>
      </c>
      <c r="C1788" s="6">
        <f t="shared" si="81"/>
        <v>2021</v>
      </c>
      <c r="D1788" s="9" t="str">
        <f t="shared" si="82"/>
        <v>Q4</v>
      </c>
      <c r="E1788" s="7">
        <f t="shared" si="83"/>
        <v>11</v>
      </c>
      <c r="F1788" t="s">
        <v>3705</v>
      </c>
      <c r="G1788" t="s">
        <v>727</v>
      </c>
      <c r="H1788" t="s">
        <v>45</v>
      </c>
      <c r="I1788" t="s">
        <v>45</v>
      </c>
      <c r="J1788" t="s">
        <v>29</v>
      </c>
      <c r="K1788" t="s">
        <v>62</v>
      </c>
      <c r="L1788" t="s">
        <v>176</v>
      </c>
      <c r="M1788" t="s">
        <v>49</v>
      </c>
      <c r="N1788" t="s">
        <v>33</v>
      </c>
      <c r="O1788" t="s">
        <v>51</v>
      </c>
      <c r="P1788" t="s">
        <v>52</v>
      </c>
      <c r="Q1788" s="1">
        <v>44519</v>
      </c>
      <c r="R1788" s="6">
        <f>Data_Table[[#This Row],[Shipping Date]]-Data_Table[[#This Row],[Order Date]]</f>
        <v>13</v>
      </c>
      <c r="S1788" s="10">
        <v>14.7</v>
      </c>
      <c r="T1788" s="10">
        <v>29.99</v>
      </c>
      <c r="U1788" s="10">
        <v>15.29</v>
      </c>
      <c r="V1788">
        <v>20</v>
      </c>
      <c r="W1788" s="5">
        <v>294</v>
      </c>
      <c r="X1788" s="3">
        <v>0.04</v>
      </c>
      <c r="Y1788" s="5">
        <v>11.76</v>
      </c>
      <c r="Z1788" s="5">
        <v>282.24</v>
      </c>
      <c r="AA1788" s="5">
        <v>5.5</v>
      </c>
      <c r="AB1788" s="5">
        <v>287.74</v>
      </c>
    </row>
    <row r="1789" spans="1:28">
      <c r="A1789" t="s">
        <v>3706</v>
      </c>
      <c r="B1789" s="1">
        <v>44506</v>
      </c>
      <c r="C1789" s="6">
        <f t="shared" si="81"/>
        <v>2021</v>
      </c>
      <c r="D1789" s="9" t="str">
        <f t="shared" si="82"/>
        <v>Q4</v>
      </c>
      <c r="E1789" s="7">
        <f t="shared" si="83"/>
        <v>11</v>
      </c>
      <c r="F1789" t="s">
        <v>2632</v>
      </c>
      <c r="G1789" t="s">
        <v>730</v>
      </c>
      <c r="H1789" t="s">
        <v>27</v>
      </c>
      <c r="I1789" t="s">
        <v>28</v>
      </c>
      <c r="J1789" t="s">
        <v>46</v>
      </c>
      <c r="K1789" t="s">
        <v>66</v>
      </c>
      <c r="L1789" t="s">
        <v>48</v>
      </c>
      <c r="M1789" t="s">
        <v>56</v>
      </c>
      <c r="N1789" t="s">
        <v>50</v>
      </c>
      <c r="O1789" t="s">
        <v>58</v>
      </c>
      <c r="P1789" t="s">
        <v>35</v>
      </c>
      <c r="Q1789" s="1">
        <v>44552</v>
      </c>
      <c r="R1789" s="6">
        <f>Data_Table[[#This Row],[Shipping Date]]-Data_Table[[#This Row],[Order Date]]</f>
        <v>46</v>
      </c>
      <c r="S1789" s="10">
        <v>54.29</v>
      </c>
      <c r="T1789" s="10">
        <v>90.48</v>
      </c>
      <c r="U1789" s="10">
        <v>36.19</v>
      </c>
      <c r="V1789">
        <v>49</v>
      </c>
      <c r="W1789" s="5">
        <v>2660.21</v>
      </c>
      <c r="X1789" s="3">
        <v>0.05</v>
      </c>
      <c r="Y1789" s="5">
        <v>133.01</v>
      </c>
      <c r="Z1789" s="5">
        <v>2527.1999999999998</v>
      </c>
      <c r="AA1789" s="5">
        <v>19.989999999999998</v>
      </c>
      <c r="AB1789" s="5">
        <v>2547.19</v>
      </c>
    </row>
    <row r="1790" spans="1:28">
      <c r="A1790" t="s">
        <v>3707</v>
      </c>
      <c r="B1790" s="1">
        <v>44507</v>
      </c>
      <c r="C1790" s="6">
        <f t="shared" si="81"/>
        <v>2021</v>
      </c>
      <c r="D1790" s="9" t="str">
        <f t="shared" si="82"/>
        <v>Q4</v>
      </c>
      <c r="E1790" s="7">
        <f t="shared" si="83"/>
        <v>11</v>
      </c>
      <c r="F1790" t="s">
        <v>3708</v>
      </c>
      <c r="G1790" t="s">
        <v>733</v>
      </c>
      <c r="H1790" t="s">
        <v>39</v>
      </c>
      <c r="I1790" t="s">
        <v>39</v>
      </c>
      <c r="J1790" t="s">
        <v>29</v>
      </c>
      <c r="K1790" t="s">
        <v>62</v>
      </c>
      <c r="L1790" t="s">
        <v>73</v>
      </c>
      <c r="M1790" t="s">
        <v>64</v>
      </c>
      <c r="N1790" t="s">
        <v>57</v>
      </c>
      <c r="O1790" t="s">
        <v>34</v>
      </c>
      <c r="P1790" t="s">
        <v>35</v>
      </c>
      <c r="Q1790" s="1">
        <v>44557</v>
      </c>
      <c r="R1790" s="6">
        <f>Data_Table[[#This Row],[Shipping Date]]-Data_Table[[#This Row],[Order Date]]</f>
        <v>50</v>
      </c>
      <c r="S1790" s="10">
        <v>3.47</v>
      </c>
      <c r="T1790" s="10">
        <v>6.68</v>
      </c>
      <c r="U1790" s="10">
        <v>3.21</v>
      </c>
      <c r="V1790">
        <v>12</v>
      </c>
      <c r="W1790" s="5">
        <v>41.64</v>
      </c>
      <c r="X1790" s="3">
        <v>0.06</v>
      </c>
      <c r="Y1790" s="5">
        <v>2.5</v>
      </c>
      <c r="Z1790" s="5">
        <v>39.14</v>
      </c>
      <c r="AA1790" s="5">
        <v>1.5</v>
      </c>
      <c r="AB1790" s="5">
        <v>40.64</v>
      </c>
    </row>
    <row r="1791" spans="1:28">
      <c r="A1791" t="s">
        <v>3709</v>
      </c>
      <c r="B1791" s="1">
        <v>44510</v>
      </c>
      <c r="C1791" s="6">
        <f t="shared" si="81"/>
        <v>2021</v>
      </c>
      <c r="D1791" s="9" t="str">
        <f t="shared" si="82"/>
        <v>Q4</v>
      </c>
      <c r="E1791" s="7">
        <f t="shared" si="83"/>
        <v>11</v>
      </c>
      <c r="F1791" t="s">
        <v>3710</v>
      </c>
      <c r="G1791" t="s">
        <v>736</v>
      </c>
      <c r="H1791" t="s">
        <v>45</v>
      </c>
      <c r="I1791" t="s">
        <v>45</v>
      </c>
      <c r="J1791" t="s">
        <v>29</v>
      </c>
      <c r="K1791" t="s">
        <v>116</v>
      </c>
      <c r="L1791" t="s">
        <v>48</v>
      </c>
      <c r="M1791" t="s">
        <v>68</v>
      </c>
      <c r="N1791" t="s">
        <v>50</v>
      </c>
      <c r="O1791" t="s">
        <v>41</v>
      </c>
      <c r="P1791" t="s">
        <v>35</v>
      </c>
      <c r="Q1791" s="1">
        <v>44519</v>
      </c>
      <c r="R1791" s="6">
        <f>Data_Table[[#This Row],[Shipping Date]]-Data_Table[[#This Row],[Order Date]]</f>
        <v>9</v>
      </c>
      <c r="S1791" s="10">
        <v>0.93</v>
      </c>
      <c r="T1791" s="10">
        <v>1.48</v>
      </c>
      <c r="U1791" s="10">
        <v>0.55000000000000004</v>
      </c>
      <c r="V1791">
        <v>19</v>
      </c>
      <c r="W1791" s="5">
        <v>17.670000000000002</v>
      </c>
      <c r="X1791" s="3">
        <v>0</v>
      </c>
      <c r="Y1791" s="5">
        <v>0</v>
      </c>
      <c r="Z1791" s="5">
        <v>17.670000000000002</v>
      </c>
      <c r="AA1791" s="5">
        <v>0.7</v>
      </c>
      <c r="AB1791" s="5">
        <v>18.37</v>
      </c>
    </row>
    <row r="1792" spans="1:28">
      <c r="A1792" t="s">
        <v>3711</v>
      </c>
      <c r="B1792" s="1">
        <v>44510</v>
      </c>
      <c r="C1792" s="6">
        <f t="shared" si="81"/>
        <v>2021</v>
      </c>
      <c r="D1792" s="9" t="str">
        <f t="shared" si="82"/>
        <v>Q4</v>
      </c>
      <c r="E1792" s="7">
        <f t="shared" si="83"/>
        <v>11</v>
      </c>
      <c r="F1792" t="s">
        <v>3712</v>
      </c>
      <c r="G1792" t="s">
        <v>739</v>
      </c>
      <c r="H1792" t="s">
        <v>27</v>
      </c>
      <c r="I1792" t="s">
        <v>28</v>
      </c>
      <c r="J1792" t="s">
        <v>29</v>
      </c>
      <c r="K1792" t="s">
        <v>30</v>
      </c>
      <c r="L1792" t="s">
        <v>31</v>
      </c>
      <c r="M1792" t="s">
        <v>74</v>
      </c>
      <c r="N1792" t="s">
        <v>57</v>
      </c>
      <c r="O1792" t="s">
        <v>51</v>
      </c>
      <c r="P1792" t="s">
        <v>35</v>
      </c>
      <c r="Q1792" s="1">
        <v>44516</v>
      </c>
      <c r="R1792" s="6">
        <f>Data_Table[[#This Row],[Shipping Date]]-Data_Table[[#This Row],[Order Date]]</f>
        <v>6</v>
      </c>
      <c r="S1792" s="10">
        <v>4.03</v>
      </c>
      <c r="T1792" s="10">
        <v>9.3800000000000008</v>
      </c>
      <c r="U1792" s="10">
        <v>5.35</v>
      </c>
      <c r="V1792">
        <v>24</v>
      </c>
      <c r="W1792" s="5">
        <v>96.72</v>
      </c>
      <c r="X1792" s="3">
        <v>0.05</v>
      </c>
      <c r="Y1792" s="5">
        <v>4.84</v>
      </c>
      <c r="Z1792" s="5">
        <v>91.88</v>
      </c>
      <c r="AA1792" s="5">
        <v>7.28</v>
      </c>
      <c r="AB1792" s="5">
        <v>99.16</v>
      </c>
    </row>
    <row r="1793" spans="1:28">
      <c r="A1793" t="s">
        <v>3713</v>
      </c>
      <c r="B1793" s="1">
        <v>44511</v>
      </c>
      <c r="C1793" s="6">
        <f t="shared" si="81"/>
        <v>2021</v>
      </c>
      <c r="D1793" s="9" t="str">
        <f t="shared" si="82"/>
        <v>Q4</v>
      </c>
      <c r="E1793" s="7">
        <f t="shared" si="83"/>
        <v>11</v>
      </c>
      <c r="F1793" t="s">
        <v>3714</v>
      </c>
      <c r="G1793" t="s">
        <v>742</v>
      </c>
      <c r="H1793" t="s">
        <v>39</v>
      </c>
      <c r="I1793" t="s">
        <v>39</v>
      </c>
      <c r="J1793" t="s">
        <v>107</v>
      </c>
      <c r="K1793" t="s">
        <v>116</v>
      </c>
      <c r="L1793" t="s">
        <v>176</v>
      </c>
      <c r="M1793" t="s">
        <v>78</v>
      </c>
      <c r="N1793" t="s">
        <v>33</v>
      </c>
      <c r="O1793" t="s">
        <v>58</v>
      </c>
      <c r="P1793" t="s">
        <v>35</v>
      </c>
      <c r="Q1793" s="1">
        <v>44571</v>
      </c>
      <c r="R1793" s="6">
        <f>Data_Table[[#This Row],[Shipping Date]]-Data_Table[[#This Row],[Order Date]]</f>
        <v>60</v>
      </c>
      <c r="S1793" s="10">
        <v>1.59</v>
      </c>
      <c r="T1793" s="10">
        <v>2.61</v>
      </c>
      <c r="U1793" s="10">
        <v>1.02</v>
      </c>
      <c r="V1793">
        <v>40</v>
      </c>
      <c r="W1793" s="5">
        <v>63.6</v>
      </c>
      <c r="X1793" s="3">
        <v>0.03</v>
      </c>
      <c r="Y1793" s="5">
        <v>1.91</v>
      </c>
      <c r="Z1793" s="5">
        <v>61.69</v>
      </c>
      <c r="AA1793" s="5">
        <v>0.5</v>
      </c>
      <c r="AB1793" s="5">
        <v>62.19</v>
      </c>
    </row>
    <row r="1794" spans="1:28">
      <c r="A1794" t="s">
        <v>3715</v>
      </c>
      <c r="B1794" s="1">
        <v>44512</v>
      </c>
      <c r="C1794" s="6">
        <f t="shared" si="81"/>
        <v>2021</v>
      </c>
      <c r="D1794" s="9" t="str">
        <f t="shared" si="82"/>
        <v>Q4</v>
      </c>
      <c r="E1794" s="7">
        <f t="shared" si="83"/>
        <v>11</v>
      </c>
      <c r="F1794" t="s">
        <v>3716</v>
      </c>
      <c r="G1794" t="s">
        <v>745</v>
      </c>
      <c r="H1794" t="s">
        <v>45</v>
      </c>
      <c r="I1794" t="s">
        <v>45</v>
      </c>
      <c r="J1794" t="s">
        <v>46</v>
      </c>
      <c r="K1794" t="s">
        <v>62</v>
      </c>
      <c r="L1794" t="s">
        <v>31</v>
      </c>
      <c r="M1794" t="s">
        <v>82</v>
      </c>
      <c r="N1794" t="s">
        <v>57</v>
      </c>
      <c r="O1794" t="s">
        <v>58</v>
      </c>
      <c r="P1794" t="s">
        <v>35</v>
      </c>
      <c r="Q1794" s="1">
        <v>44562</v>
      </c>
      <c r="R1794" s="6">
        <f>Data_Table[[#This Row],[Shipping Date]]-Data_Table[[#This Row],[Order Date]]</f>
        <v>50</v>
      </c>
      <c r="S1794" s="10">
        <v>4.1900000000000004</v>
      </c>
      <c r="T1794" s="10">
        <v>10.23</v>
      </c>
      <c r="U1794" s="10">
        <v>6.04</v>
      </c>
      <c r="V1794">
        <v>46</v>
      </c>
      <c r="W1794" s="5">
        <v>192.74</v>
      </c>
      <c r="X1794" s="3">
        <v>0.08</v>
      </c>
      <c r="Y1794" s="5">
        <v>15.42</v>
      </c>
      <c r="Z1794" s="5">
        <v>177.32</v>
      </c>
      <c r="AA1794" s="5">
        <v>4.68</v>
      </c>
      <c r="AB1794" s="5">
        <v>182</v>
      </c>
    </row>
    <row r="1795" spans="1:28">
      <c r="A1795" t="s">
        <v>3717</v>
      </c>
      <c r="B1795" s="1">
        <v>44515</v>
      </c>
      <c r="C1795" s="6">
        <f t="shared" si="81"/>
        <v>2021</v>
      </c>
      <c r="D1795" s="9" t="str">
        <f t="shared" si="82"/>
        <v>Q4</v>
      </c>
      <c r="E1795" s="7">
        <f t="shared" si="83"/>
        <v>11</v>
      </c>
      <c r="F1795" t="s">
        <v>3718</v>
      </c>
      <c r="G1795" t="s">
        <v>748</v>
      </c>
      <c r="H1795" t="s">
        <v>39</v>
      </c>
      <c r="I1795" t="s">
        <v>39</v>
      </c>
      <c r="J1795" t="s">
        <v>29</v>
      </c>
      <c r="K1795" t="s">
        <v>90</v>
      </c>
      <c r="L1795" t="s">
        <v>48</v>
      </c>
      <c r="M1795" t="s">
        <v>86</v>
      </c>
      <c r="N1795" t="s">
        <v>33</v>
      </c>
      <c r="O1795" t="s">
        <v>58</v>
      </c>
      <c r="P1795" t="s">
        <v>35</v>
      </c>
      <c r="Q1795" s="1">
        <v>44540</v>
      </c>
      <c r="R1795" s="6">
        <f>Data_Table[[#This Row],[Shipping Date]]-Data_Table[[#This Row],[Order Date]]</f>
        <v>25</v>
      </c>
      <c r="S1795" s="10">
        <v>3.95</v>
      </c>
      <c r="T1795" s="10">
        <v>6.08</v>
      </c>
      <c r="U1795" s="10">
        <v>2.13</v>
      </c>
      <c r="V1795">
        <v>41</v>
      </c>
      <c r="W1795" s="5">
        <v>161.94999999999999</v>
      </c>
      <c r="X1795" s="3">
        <v>0.03</v>
      </c>
      <c r="Y1795" s="5">
        <v>4.8600000000000003</v>
      </c>
      <c r="Z1795" s="5">
        <v>157.09</v>
      </c>
      <c r="AA1795" s="5">
        <v>1.82</v>
      </c>
      <c r="AB1795" s="5">
        <v>158.91</v>
      </c>
    </row>
    <row r="1796" spans="1:28">
      <c r="A1796" t="s">
        <v>3719</v>
      </c>
      <c r="B1796" s="1">
        <v>44516</v>
      </c>
      <c r="C1796" s="6">
        <f t="shared" si="81"/>
        <v>2021</v>
      </c>
      <c r="D1796" s="9" t="str">
        <f t="shared" si="82"/>
        <v>Q4</v>
      </c>
      <c r="E1796" s="7">
        <f t="shared" si="83"/>
        <v>11</v>
      </c>
      <c r="F1796" t="s">
        <v>3720</v>
      </c>
      <c r="G1796" t="s">
        <v>751</v>
      </c>
      <c r="H1796" t="s">
        <v>45</v>
      </c>
      <c r="I1796" t="s">
        <v>45</v>
      </c>
      <c r="J1796" t="s">
        <v>72</v>
      </c>
      <c r="K1796" t="s">
        <v>30</v>
      </c>
      <c r="L1796" t="s">
        <v>73</v>
      </c>
      <c r="M1796" t="s">
        <v>91</v>
      </c>
      <c r="N1796" t="s">
        <v>33</v>
      </c>
      <c r="O1796" t="s">
        <v>41</v>
      </c>
      <c r="P1796" t="s">
        <v>35</v>
      </c>
      <c r="Q1796" s="1">
        <v>44571</v>
      </c>
      <c r="R1796" s="6">
        <f>Data_Table[[#This Row],[Shipping Date]]-Data_Table[[#This Row],[Order Date]]</f>
        <v>55</v>
      </c>
      <c r="S1796" s="10">
        <v>3.88</v>
      </c>
      <c r="T1796" s="10">
        <v>6.47</v>
      </c>
      <c r="U1796" s="10">
        <v>2.59</v>
      </c>
      <c r="V1796">
        <v>22</v>
      </c>
      <c r="W1796" s="5">
        <v>85.36</v>
      </c>
      <c r="X1796" s="3">
        <v>0.04</v>
      </c>
      <c r="Y1796" s="5">
        <v>3.41</v>
      </c>
      <c r="Z1796" s="5">
        <v>81.95</v>
      </c>
      <c r="AA1796" s="5">
        <v>1.22</v>
      </c>
      <c r="AB1796" s="5">
        <v>83.17</v>
      </c>
    </row>
    <row r="1797" spans="1:28">
      <c r="A1797" t="s">
        <v>3721</v>
      </c>
      <c r="B1797" s="1">
        <v>44517</v>
      </c>
      <c r="C1797" s="6">
        <f t="shared" ref="C1797:C1859" si="84">YEAR(B1797)</f>
        <v>2021</v>
      </c>
      <c r="D1797" s="9" t="str">
        <f t="shared" ref="D1797:D1860" si="85">"Q"&amp;ROUNDUP(MONTH(B1797)/3,0)</f>
        <v>Q4</v>
      </c>
      <c r="E1797" s="7">
        <f t="shared" ref="E1797:E1859" si="86">MONTH(B1797)</f>
        <v>11</v>
      </c>
      <c r="F1797" t="s">
        <v>2250</v>
      </c>
      <c r="G1797" t="s">
        <v>754</v>
      </c>
      <c r="H1797" t="s">
        <v>27</v>
      </c>
      <c r="I1797" t="s">
        <v>28</v>
      </c>
      <c r="J1797" t="s">
        <v>46</v>
      </c>
      <c r="K1797" t="s">
        <v>47</v>
      </c>
      <c r="L1797" t="s">
        <v>73</v>
      </c>
      <c r="M1797" t="s">
        <v>95</v>
      </c>
      <c r="N1797" t="s">
        <v>33</v>
      </c>
      <c r="O1797" t="s">
        <v>34</v>
      </c>
      <c r="P1797" t="s">
        <v>35</v>
      </c>
      <c r="Q1797" s="1">
        <v>44560</v>
      </c>
      <c r="R1797" s="6">
        <f>Data_Table[[#This Row],[Shipping Date]]-Data_Table[[#This Row],[Order Date]]</f>
        <v>43</v>
      </c>
      <c r="S1797" s="10">
        <v>4.1900000000000004</v>
      </c>
      <c r="T1797" s="10">
        <v>10.23</v>
      </c>
      <c r="U1797" s="10">
        <v>6.04</v>
      </c>
      <c r="V1797">
        <v>16</v>
      </c>
      <c r="W1797" s="5">
        <v>67.040000000000006</v>
      </c>
      <c r="X1797" s="3">
        <v>0.02</v>
      </c>
      <c r="Y1797" s="5">
        <v>1.34</v>
      </c>
      <c r="Z1797" s="5">
        <v>65.7</v>
      </c>
      <c r="AA1797" s="5">
        <v>4.68</v>
      </c>
      <c r="AB1797" s="5">
        <v>70.38</v>
      </c>
    </row>
    <row r="1798" spans="1:28">
      <c r="A1798" t="s">
        <v>3722</v>
      </c>
      <c r="B1798" s="1">
        <v>44517</v>
      </c>
      <c r="C1798" s="6">
        <f t="shared" si="84"/>
        <v>2021</v>
      </c>
      <c r="D1798" s="9" t="str">
        <f t="shared" si="85"/>
        <v>Q4</v>
      </c>
      <c r="E1798" s="7">
        <f t="shared" si="86"/>
        <v>11</v>
      </c>
      <c r="F1798" t="s">
        <v>3579</v>
      </c>
      <c r="G1798" t="s">
        <v>757</v>
      </c>
      <c r="H1798" t="s">
        <v>27</v>
      </c>
      <c r="I1798" t="s">
        <v>28</v>
      </c>
      <c r="J1798" t="s">
        <v>46</v>
      </c>
      <c r="K1798" t="s">
        <v>167</v>
      </c>
      <c r="L1798" t="s">
        <v>48</v>
      </c>
      <c r="M1798" t="s">
        <v>99</v>
      </c>
      <c r="N1798" t="s">
        <v>50</v>
      </c>
      <c r="O1798" t="s">
        <v>41</v>
      </c>
      <c r="P1798" t="s">
        <v>35</v>
      </c>
      <c r="Q1798" s="1">
        <v>44572</v>
      </c>
      <c r="R1798" s="6">
        <f>Data_Table[[#This Row],[Shipping Date]]-Data_Table[[#This Row],[Order Date]]</f>
        <v>55</v>
      </c>
      <c r="S1798" s="10">
        <v>4.46</v>
      </c>
      <c r="T1798" s="10">
        <v>10.89</v>
      </c>
      <c r="U1798" s="10">
        <v>6.43</v>
      </c>
      <c r="V1798">
        <v>10</v>
      </c>
      <c r="W1798" s="5">
        <v>44.6</v>
      </c>
      <c r="X1798" s="3">
        <v>0.1</v>
      </c>
      <c r="Y1798" s="5">
        <v>4.46</v>
      </c>
      <c r="Z1798" s="5">
        <v>40.14</v>
      </c>
      <c r="AA1798" s="5">
        <v>4.5</v>
      </c>
      <c r="AB1798" s="5">
        <v>44.64</v>
      </c>
    </row>
    <row r="1799" spans="1:28">
      <c r="A1799" t="s">
        <v>3723</v>
      </c>
      <c r="B1799" s="1">
        <v>44520</v>
      </c>
      <c r="C1799" s="6">
        <f t="shared" si="84"/>
        <v>2021</v>
      </c>
      <c r="D1799" s="9" t="str">
        <f t="shared" si="85"/>
        <v>Q4</v>
      </c>
      <c r="E1799" s="7">
        <f t="shared" si="86"/>
        <v>11</v>
      </c>
      <c r="F1799" t="s">
        <v>3724</v>
      </c>
      <c r="G1799" t="s">
        <v>760</v>
      </c>
      <c r="H1799" t="s">
        <v>39</v>
      </c>
      <c r="I1799" t="s">
        <v>39</v>
      </c>
      <c r="J1799" t="s">
        <v>107</v>
      </c>
      <c r="K1799" t="s">
        <v>150</v>
      </c>
      <c r="L1799" t="s">
        <v>176</v>
      </c>
      <c r="M1799" t="s">
        <v>103</v>
      </c>
      <c r="N1799" t="s">
        <v>57</v>
      </c>
      <c r="O1799" t="s">
        <v>58</v>
      </c>
      <c r="P1799" t="s">
        <v>35</v>
      </c>
      <c r="Q1799" s="1">
        <v>44579</v>
      </c>
      <c r="R1799" s="6">
        <f>Data_Table[[#This Row],[Shipping Date]]-Data_Table[[#This Row],[Order Date]]</f>
        <v>59</v>
      </c>
      <c r="S1799" s="10">
        <v>1.94</v>
      </c>
      <c r="T1799" s="10">
        <v>3.08</v>
      </c>
      <c r="U1799" s="10">
        <v>1.1399999999999999</v>
      </c>
      <c r="V1799">
        <v>11</v>
      </c>
      <c r="W1799" s="5">
        <v>21.34</v>
      </c>
      <c r="X1799" s="3">
        <v>0.09</v>
      </c>
      <c r="Y1799" s="5">
        <v>1.92</v>
      </c>
      <c r="Z1799" s="5">
        <v>19.420000000000002</v>
      </c>
      <c r="AA1799" s="5">
        <v>0.99</v>
      </c>
      <c r="AB1799" s="5">
        <v>20.41</v>
      </c>
    </row>
    <row r="1800" spans="1:28">
      <c r="A1800" t="s">
        <v>3725</v>
      </c>
      <c r="B1800" s="1">
        <v>44522</v>
      </c>
      <c r="C1800" s="6">
        <f t="shared" si="84"/>
        <v>2021</v>
      </c>
      <c r="D1800" s="9" t="str">
        <f t="shared" si="85"/>
        <v>Q4</v>
      </c>
      <c r="E1800" s="7">
        <f t="shared" si="86"/>
        <v>11</v>
      </c>
      <c r="F1800" t="s">
        <v>3726</v>
      </c>
      <c r="G1800" t="s">
        <v>763</v>
      </c>
      <c r="H1800" t="s">
        <v>45</v>
      </c>
      <c r="I1800" t="s">
        <v>45</v>
      </c>
      <c r="J1800" t="s">
        <v>29</v>
      </c>
      <c r="K1800" t="s">
        <v>30</v>
      </c>
      <c r="L1800" t="s">
        <v>31</v>
      </c>
      <c r="M1800" t="s">
        <v>108</v>
      </c>
      <c r="N1800" t="s">
        <v>50</v>
      </c>
      <c r="O1800" t="s">
        <v>58</v>
      </c>
      <c r="P1800" t="s">
        <v>35</v>
      </c>
      <c r="Q1800" s="1">
        <v>44552</v>
      </c>
      <c r="R1800" s="6">
        <f>Data_Table[[#This Row],[Shipping Date]]-Data_Table[[#This Row],[Order Date]]</f>
        <v>30</v>
      </c>
      <c r="S1800" s="10">
        <v>1.53</v>
      </c>
      <c r="T1800" s="10">
        <v>2.78</v>
      </c>
      <c r="U1800" s="10">
        <v>1.25</v>
      </c>
      <c r="V1800">
        <v>21</v>
      </c>
      <c r="W1800" s="5">
        <v>32.130000000000003</v>
      </c>
      <c r="X1800" s="3">
        <v>0.06</v>
      </c>
      <c r="Y1800" s="5">
        <v>1.93</v>
      </c>
      <c r="Z1800" s="5">
        <v>30.2</v>
      </c>
      <c r="AA1800" s="5">
        <v>1.34</v>
      </c>
      <c r="AB1800" s="5">
        <v>31.54</v>
      </c>
    </row>
    <row r="1801" spans="1:28">
      <c r="A1801" t="s">
        <v>3727</v>
      </c>
      <c r="B1801" s="1">
        <v>44524</v>
      </c>
      <c r="C1801" s="6">
        <f t="shared" si="84"/>
        <v>2021</v>
      </c>
      <c r="D1801" s="9" t="str">
        <f t="shared" si="85"/>
        <v>Q4</v>
      </c>
      <c r="E1801" s="7">
        <f t="shared" si="86"/>
        <v>11</v>
      </c>
      <c r="F1801" t="s">
        <v>3728</v>
      </c>
      <c r="G1801" t="s">
        <v>766</v>
      </c>
      <c r="H1801" t="s">
        <v>27</v>
      </c>
      <c r="I1801" t="s">
        <v>28</v>
      </c>
      <c r="J1801" t="s">
        <v>46</v>
      </c>
      <c r="K1801" t="s">
        <v>90</v>
      </c>
      <c r="L1801" t="s">
        <v>48</v>
      </c>
      <c r="M1801" t="s">
        <v>112</v>
      </c>
      <c r="N1801" t="s">
        <v>57</v>
      </c>
      <c r="O1801" t="s">
        <v>51</v>
      </c>
      <c r="P1801" t="s">
        <v>35</v>
      </c>
      <c r="Q1801" s="1">
        <v>44562</v>
      </c>
      <c r="R1801" s="6">
        <f>Data_Table[[#This Row],[Shipping Date]]-Data_Table[[#This Row],[Order Date]]</f>
        <v>38</v>
      </c>
      <c r="S1801" s="10">
        <v>39.64</v>
      </c>
      <c r="T1801" s="10">
        <v>152.47999999999999</v>
      </c>
      <c r="U1801" s="10">
        <v>112.84</v>
      </c>
      <c r="V1801">
        <v>17</v>
      </c>
      <c r="W1801" s="5">
        <v>673.88</v>
      </c>
      <c r="X1801" s="3">
        <v>0.04</v>
      </c>
      <c r="Y1801" s="5">
        <v>26.96</v>
      </c>
      <c r="Z1801" s="5">
        <v>646.91999999999996</v>
      </c>
      <c r="AA1801" s="5">
        <v>6.5</v>
      </c>
      <c r="AB1801" s="5">
        <v>653.41999999999996</v>
      </c>
    </row>
    <row r="1802" spans="1:28">
      <c r="A1802" t="s">
        <v>3729</v>
      </c>
      <c r="B1802" s="1">
        <v>44528</v>
      </c>
      <c r="C1802" s="6">
        <f t="shared" si="84"/>
        <v>2021</v>
      </c>
      <c r="D1802" s="9" t="str">
        <f t="shared" si="85"/>
        <v>Q4</v>
      </c>
      <c r="E1802" s="7">
        <f t="shared" si="86"/>
        <v>11</v>
      </c>
      <c r="F1802" t="s">
        <v>3730</v>
      </c>
      <c r="G1802" t="s">
        <v>769</v>
      </c>
      <c r="H1802" t="s">
        <v>39</v>
      </c>
      <c r="I1802" t="s">
        <v>39</v>
      </c>
      <c r="J1802" t="s">
        <v>46</v>
      </c>
      <c r="K1802" t="s">
        <v>433</v>
      </c>
      <c r="L1802" t="s">
        <v>73</v>
      </c>
      <c r="M1802" t="s">
        <v>117</v>
      </c>
      <c r="N1802" t="s">
        <v>33</v>
      </c>
      <c r="O1802" t="s">
        <v>58</v>
      </c>
      <c r="P1802" t="s">
        <v>35</v>
      </c>
      <c r="Q1802" s="1">
        <v>44546</v>
      </c>
      <c r="R1802" s="6">
        <f>Data_Table[[#This Row],[Shipping Date]]-Data_Table[[#This Row],[Order Date]]</f>
        <v>18</v>
      </c>
      <c r="S1802" s="10">
        <v>3.88</v>
      </c>
      <c r="T1802" s="10">
        <v>6.47</v>
      </c>
      <c r="U1802" s="10">
        <v>2.59</v>
      </c>
      <c r="V1802">
        <v>16</v>
      </c>
      <c r="W1802" s="5">
        <v>62.08</v>
      </c>
      <c r="X1802" s="3">
        <v>0.01</v>
      </c>
      <c r="Y1802" s="5">
        <v>0.62</v>
      </c>
      <c r="Z1802" s="5">
        <v>61.46</v>
      </c>
      <c r="AA1802" s="5">
        <v>1.22</v>
      </c>
      <c r="AB1802" s="5">
        <v>62.68</v>
      </c>
    </row>
    <row r="1803" spans="1:28">
      <c r="A1803" t="s">
        <v>3731</v>
      </c>
      <c r="B1803" s="1">
        <v>44528</v>
      </c>
      <c r="C1803" s="6">
        <f t="shared" si="84"/>
        <v>2021</v>
      </c>
      <c r="D1803" s="9" t="str">
        <f t="shared" si="85"/>
        <v>Q4</v>
      </c>
      <c r="E1803" s="7">
        <f t="shared" si="86"/>
        <v>11</v>
      </c>
      <c r="F1803" t="s">
        <v>3200</v>
      </c>
      <c r="G1803" t="s">
        <v>772</v>
      </c>
      <c r="H1803" t="s">
        <v>45</v>
      </c>
      <c r="I1803" t="s">
        <v>45</v>
      </c>
      <c r="J1803" t="s">
        <v>29</v>
      </c>
      <c r="K1803" t="s">
        <v>66</v>
      </c>
      <c r="L1803" t="s">
        <v>73</v>
      </c>
      <c r="M1803" t="s">
        <v>121</v>
      </c>
      <c r="N1803" t="s">
        <v>57</v>
      </c>
      <c r="O1803" t="s">
        <v>34</v>
      </c>
      <c r="P1803" t="s">
        <v>35</v>
      </c>
      <c r="Q1803" s="1">
        <v>44554</v>
      </c>
      <c r="R1803" s="6">
        <f>Data_Table[[#This Row],[Shipping Date]]-Data_Table[[#This Row],[Order Date]]</f>
        <v>26</v>
      </c>
      <c r="S1803" s="10">
        <v>2.59</v>
      </c>
      <c r="T1803" s="10">
        <v>3.98</v>
      </c>
      <c r="U1803" s="10">
        <v>1.39</v>
      </c>
      <c r="V1803">
        <v>11</v>
      </c>
      <c r="W1803" s="5">
        <v>28.49</v>
      </c>
      <c r="X1803" s="3">
        <v>7.0000000000000007E-2</v>
      </c>
      <c r="Y1803" s="5">
        <v>1.99</v>
      </c>
      <c r="Z1803" s="5">
        <v>26.5</v>
      </c>
      <c r="AA1803" s="5">
        <v>2.97</v>
      </c>
      <c r="AB1803" s="5">
        <v>29.47</v>
      </c>
    </row>
    <row r="1804" spans="1:28">
      <c r="A1804" t="s">
        <v>3732</v>
      </c>
      <c r="B1804" s="1">
        <v>44530</v>
      </c>
      <c r="C1804" s="6">
        <f t="shared" si="84"/>
        <v>2021</v>
      </c>
      <c r="D1804" s="9" t="str">
        <f t="shared" si="85"/>
        <v>Q4</v>
      </c>
      <c r="E1804" s="7">
        <f t="shared" si="86"/>
        <v>11</v>
      </c>
      <c r="F1804" t="s">
        <v>3204</v>
      </c>
      <c r="G1804" t="s">
        <v>775</v>
      </c>
      <c r="H1804" t="s">
        <v>27</v>
      </c>
      <c r="I1804" t="s">
        <v>28</v>
      </c>
      <c r="J1804" t="s">
        <v>29</v>
      </c>
      <c r="K1804" t="s">
        <v>90</v>
      </c>
      <c r="L1804" t="s">
        <v>176</v>
      </c>
      <c r="M1804" t="s">
        <v>126</v>
      </c>
      <c r="N1804" t="s">
        <v>33</v>
      </c>
      <c r="O1804" t="s">
        <v>34</v>
      </c>
      <c r="P1804" t="s">
        <v>35</v>
      </c>
      <c r="Q1804" s="1">
        <v>44536</v>
      </c>
      <c r="R1804" s="6">
        <f>Data_Table[[#This Row],[Shipping Date]]-Data_Table[[#This Row],[Order Date]]</f>
        <v>6</v>
      </c>
      <c r="S1804" s="10">
        <v>36.020000000000003</v>
      </c>
      <c r="T1804" s="10">
        <v>58.1</v>
      </c>
      <c r="U1804" s="10">
        <v>22.08</v>
      </c>
      <c r="V1804">
        <v>27</v>
      </c>
      <c r="W1804" s="5">
        <v>972.54</v>
      </c>
      <c r="X1804" s="3">
        <v>7.0000000000000007E-2</v>
      </c>
      <c r="Y1804" s="5">
        <v>68.08</v>
      </c>
      <c r="Z1804" s="5">
        <v>904.46</v>
      </c>
      <c r="AA1804" s="5">
        <v>1.49</v>
      </c>
      <c r="AB1804" s="5">
        <v>905.95</v>
      </c>
    </row>
    <row r="1805" spans="1:28">
      <c r="A1805" t="s">
        <v>3733</v>
      </c>
      <c r="B1805" s="1">
        <v>44530</v>
      </c>
      <c r="C1805" s="6">
        <f t="shared" si="84"/>
        <v>2021</v>
      </c>
      <c r="D1805" s="9" t="str">
        <f t="shared" si="85"/>
        <v>Q4</v>
      </c>
      <c r="E1805" s="7">
        <f t="shared" si="86"/>
        <v>11</v>
      </c>
      <c r="F1805" t="s">
        <v>3734</v>
      </c>
      <c r="G1805" t="s">
        <v>778</v>
      </c>
      <c r="H1805" t="s">
        <v>39</v>
      </c>
      <c r="I1805" t="s">
        <v>39</v>
      </c>
      <c r="J1805" t="s">
        <v>29</v>
      </c>
      <c r="K1805" t="s">
        <v>66</v>
      </c>
      <c r="L1805" t="s">
        <v>31</v>
      </c>
      <c r="M1805" t="s">
        <v>130</v>
      </c>
      <c r="N1805" t="s">
        <v>50</v>
      </c>
      <c r="O1805" t="s">
        <v>34</v>
      </c>
      <c r="P1805" t="s">
        <v>35</v>
      </c>
      <c r="Q1805" s="1">
        <v>44541</v>
      </c>
      <c r="R1805" s="6">
        <f>Data_Table[[#This Row],[Shipping Date]]-Data_Table[[#This Row],[Order Date]]</f>
        <v>11</v>
      </c>
      <c r="S1805" s="10">
        <v>4.37</v>
      </c>
      <c r="T1805" s="10">
        <v>9.11</v>
      </c>
      <c r="U1805" s="10">
        <v>4.74</v>
      </c>
      <c r="V1805">
        <v>30</v>
      </c>
      <c r="W1805" s="5">
        <v>131.1</v>
      </c>
      <c r="X1805" s="3">
        <v>0.03</v>
      </c>
      <c r="Y1805" s="5">
        <v>3.93</v>
      </c>
      <c r="Z1805" s="5">
        <v>127.17</v>
      </c>
      <c r="AA1805" s="5">
        <v>2.25</v>
      </c>
      <c r="AB1805" s="5">
        <v>129.41999999999999</v>
      </c>
    </row>
    <row r="1806" spans="1:28">
      <c r="A1806" t="s">
        <v>3735</v>
      </c>
      <c r="B1806" s="1">
        <v>44534</v>
      </c>
      <c r="C1806" s="6">
        <f t="shared" si="84"/>
        <v>2021</v>
      </c>
      <c r="D1806" s="9" t="str">
        <f t="shared" si="85"/>
        <v>Q4</v>
      </c>
      <c r="E1806" s="7">
        <f t="shared" si="86"/>
        <v>12</v>
      </c>
      <c r="F1806" t="s">
        <v>3208</v>
      </c>
      <c r="G1806" t="s">
        <v>781</v>
      </c>
      <c r="H1806" t="s">
        <v>45</v>
      </c>
      <c r="I1806" t="s">
        <v>45</v>
      </c>
      <c r="J1806" t="s">
        <v>46</v>
      </c>
      <c r="K1806" t="s">
        <v>47</v>
      </c>
      <c r="L1806" t="s">
        <v>176</v>
      </c>
      <c r="M1806" t="s">
        <v>134</v>
      </c>
      <c r="N1806" t="s">
        <v>57</v>
      </c>
      <c r="O1806" t="s">
        <v>58</v>
      </c>
      <c r="P1806" t="s">
        <v>35</v>
      </c>
      <c r="Q1806" s="1">
        <v>44537</v>
      </c>
      <c r="R1806" s="6">
        <f>Data_Table[[#This Row],[Shipping Date]]-Data_Table[[#This Row],[Order Date]]</f>
        <v>3</v>
      </c>
      <c r="S1806" s="10">
        <v>1.84</v>
      </c>
      <c r="T1806" s="10">
        <v>2.88</v>
      </c>
      <c r="U1806" s="10">
        <v>1.04</v>
      </c>
      <c r="V1806">
        <v>28</v>
      </c>
      <c r="W1806" s="5">
        <v>51.52</v>
      </c>
      <c r="X1806" s="3">
        <v>0.1</v>
      </c>
      <c r="Y1806" s="5">
        <v>5.15</v>
      </c>
      <c r="Z1806" s="5">
        <v>46.37</v>
      </c>
      <c r="AA1806" s="5">
        <v>0.99</v>
      </c>
      <c r="AB1806" s="5">
        <v>47.36</v>
      </c>
    </row>
    <row r="1807" spans="1:28">
      <c r="A1807" t="s">
        <v>3736</v>
      </c>
      <c r="B1807" s="1">
        <v>44536</v>
      </c>
      <c r="C1807" s="6">
        <f t="shared" si="84"/>
        <v>2021</v>
      </c>
      <c r="D1807" s="9" t="str">
        <f t="shared" si="85"/>
        <v>Q4</v>
      </c>
      <c r="E1807" s="7">
        <f t="shared" si="86"/>
        <v>12</v>
      </c>
      <c r="F1807" t="s">
        <v>2748</v>
      </c>
      <c r="G1807" t="s">
        <v>784</v>
      </c>
      <c r="H1807" t="s">
        <v>39</v>
      </c>
      <c r="I1807" t="s">
        <v>39</v>
      </c>
      <c r="J1807" t="s">
        <v>29</v>
      </c>
      <c r="K1807" t="s">
        <v>125</v>
      </c>
      <c r="L1807" t="s">
        <v>48</v>
      </c>
      <c r="M1807" t="s">
        <v>138</v>
      </c>
      <c r="N1807" t="s">
        <v>33</v>
      </c>
      <c r="O1807" t="s">
        <v>58</v>
      </c>
      <c r="P1807" t="s">
        <v>35</v>
      </c>
      <c r="Q1807" s="1">
        <v>44578</v>
      </c>
      <c r="R1807" s="6">
        <f>Data_Table[[#This Row],[Shipping Date]]-Data_Table[[#This Row],[Order Date]]</f>
        <v>42</v>
      </c>
      <c r="S1807" s="10">
        <v>1.17</v>
      </c>
      <c r="T1807" s="10">
        <v>2.78</v>
      </c>
      <c r="U1807" s="10">
        <v>1.61</v>
      </c>
      <c r="V1807">
        <v>39</v>
      </c>
      <c r="W1807" s="5">
        <v>45.63</v>
      </c>
      <c r="X1807" s="3">
        <v>0.05</v>
      </c>
      <c r="Y1807" s="5">
        <v>2.2799999999999998</v>
      </c>
      <c r="Z1807" s="5">
        <v>43.35</v>
      </c>
      <c r="AA1807" s="5">
        <v>1.2</v>
      </c>
      <c r="AB1807" s="5">
        <v>44.55</v>
      </c>
    </row>
    <row r="1808" spans="1:28">
      <c r="A1808" t="s">
        <v>3737</v>
      </c>
      <c r="B1808" s="1">
        <v>44536</v>
      </c>
      <c r="C1808" s="6">
        <f t="shared" si="84"/>
        <v>2021</v>
      </c>
      <c r="D1808" s="9" t="str">
        <f t="shared" si="85"/>
        <v>Q4</v>
      </c>
      <c r="E1808" s="7">
        <f t="shared" si="86"/>
        <v>12</v>
      </c>
      <c r="F1808" t="s">
        <v>3738</v>
      </c>
      <c r="G1808" t="s">
        <v>787</v>
      </c>
      <c r="H1808" t="s">
        <v>39</v>
      </c>
      <c r="I1808" t="s">
        <v>39</v>
      </c>
      <c r="J1808" t="s">
        <v>29</v>
      </c>
      <c r="K1808" t="s">
        <v>416</v>
      </c>
      <c r="L1808" t="s">
        <v>31</v>
      </c>
      <c r="M1808" t="s">
        <v>142</v>
      </c>
      <c r="N1808" t="s">
        <v>57</v>
      </c>
      <c r="O1808" t="s">
        <v>41</v>
      </c>
      <c r="P1808" t="s">
        <v>35</v>
      </c>
      <c r="Q1808" s="1">
        <v>44546</v>
      </c>
      <c r="R1808" s="6">
        <f>Data_Table[[#This Row],[Shipping Date]]-Data_Table[[#This Row],[Order Date]]</f>
        <v>10</v>
      </c>
      <c r="S1808" s="10">
        <v>1.18</v>
      </c>
      <c r="T1808" s="10">
        <v>1.88</v>
      </c>
      <c r="U1808" s="10">
        <v>0.7</v>
      </c>
      <c r="V1808">
        <v>20</v>
      </c>
      <c r="W1808" s="5">
        <v>23.6</v>
      </c>
      <c r="X1808" s="3">
        <v>7.0000000000000007E-2</v>
      </c>
      <c r="Y1808" s="5">
        <v>1.65</v>
      </c>
      <c r="Z1808" s="5">
        <v>21.95</v>
      </c>
      <c r="AA1808" s="5">
        <v>1.49</v>
      </c>
      <c r="AB1808" s="5">
        <v>23.44</v>
      </c>
    </row>
    <row r="1809" spans="1:28">
      <c r="A1809" t="s">
        <v>3739</v>
      </c>
      <c r="B1809" s="1">
        <v>44538</v>
      </c>
      <c r="C1809" s="6">
        <f t="shared" si="84"/>
        <v>2021</v>
      </c>
      <c r="D1809" s="9" t="str">
        <f t="shared" si="85"/>
        <v>Q4</v>
      </c>
      <c r="E1809" s="7">
        <f t="shared" si="86"/>
        <v>12</v>
      </c>
      <c r="F1809" t="s">
        <v>3740</v>
      </c>
      <c r="G1809" t="s">
        <v>790</v>
      </c>
      <c r="H1809" t="s">
        <v>45</v>
      </c>
      <c r="I1809" t="s">
        <v>45</v>
      </c>
      <c r="J1809" t="s">
        <v>29</v>
      </c>
      <c r="K1809" t="s">
        <v>30</v>
      </c>
      <c r="L1809" t="s">
        <v>48</v>
      </c>
      <c r="M1809" t="s">
        <v>146</v>
      </c>
      <c r="N1809" t="s">
        <v>33</v>
      </c>
      <c r="O1809" t="s">
        <v>34</v>
      </c>
      <c r="P1809" t="s">
        <v>35</v>
      </c>
      <c r="Q1809" s="1">
        <v>44546</v>
      </c>
      <c r="R1809" s="6">
        <f>Data_Table[[#This Row],[Shipping Date]]-Data_Table[[#This Row],[Order Date]]</f>
        <v>8</v>
      </c>
      <c r="S1809" s="10">
        <v>1.6</v>
      </c>
      <c r="T1809" s="10">
        <v>2.62</v>
      </c>
      <c r="U1809" s="10">
        <v>1.02</v>
      </c>
      <c r="V1809">
        <v>26</v>
      </c>
      <c r="W1809" s="5">
        <v>41.6</v>
      </c>
      <c r="X1809" s="3">
        <v>0.08</v>
      </c>
      <c r="Y1809" s="5">
        <v>3.33</v>
      </c>
      <c r="Z1809" s="5">
        <v>38.270000000000003</v>
      </c>
      <c r="AA1809" s="5">
        <v>0.8</v>
      </c>
      <c r="AB1809" s="5">
        <v>39.07</v>
      </c>
    </row>
    <row r="1810" spans="1:28">
      <c r="A1810" t="s">
        <v>3741</v>
      </c>
      <c r="B1810" s="1">
        <v>44539</v>
      </c>
      <c r="C1810" s="6">
        <f t="shared" si="84"/>
        <v>2021</v>
      </c>
      <c r="D1810" s="9" t="str">
        <f t="shared" si="85"/>
        <v>Q4</v>
      </c>
      <c r="E1810" s="7">
        <f t="shared" si="86"/>
        <v>12</v>
      </c>
      <c r="F1810" t="s">
        <v>3215</v>
      </c>
      <c r="G1810" t="s">
        <v>793</v>
      </c>
      <c r="H1810" t="s">
        <v>27</v>
      </c>
      <c r="I1810" t="s">
        <v>28</v>
      </c>
      <c r="J1810" t="s">
        <v>29</v>
      </c>
      <c r="K1810" t="s">
        <v>62</v>
      </c>
      <c r="L1810" t="s">
        <v>176</v>
      </c>
      <c r="M1810" t="s">
        <v>151</v>
      </c>
      <c r="N1810" t="s">
        <v>50</v>
      </c>
      <c r="O1810" t="s">
        <v>41</v>
      </c>
      <c r="P1810" t="s">
        <v>35</v>
      </c>
      <c r="Q1810" s="1">
        <v>44577</v>
      </c>
      <c r="R1810" s="6">
        <f>Data_Table[[#This Row],[Shipping Date]]-Data_Table[[#This Row],[Order Date]]</f>
        <v>38</v>
      </c>
      <c r="S1810" s="10">
        <v>1.0900000000000001</v>
      </c>
      <c r="T1810" s="10">
        <v>2.6</v>
      </c>
      <c r="U1810" s="10">
        <v>1.51</v>
      </c>
      <c r="V1810">
        <v>14</v>
      </c>
      <c r="W1810" s="5">
        <v>15.26</v>
      </c>
      <c r="X1810" s="3">
        <v>0.08</v>
      </c>
      <c r="Y1810" s="5">
        <v>1.22</v>
      </c>
      <c r="Z1810" s="5">
        <v>14.04</v>
      </c>
      <c r="AA1810" s="5">
        <v>2.4</v>
      </c>
      <c r="AB1810" s="5">
        <v>16.440000000000001</v>
      </c>
    </row>
    <row r="1811" spans="1:28">
      <c r="A1811" t="s">
        <v>3742</v>
      </c>
      <c r="B1811" s="1">
        <v>44539</v>
      </c>
      <c r="C1811" s="6">
        <f t="shared" si="84"/>
        <v>2021</v>
      </c>
      <c r="D1811" s="9" t="str">
        <f t="shared" si="85"/>
        <v>Q4</v>
      </c>
      <c r="E1811" s="7">
        <f t="shared" si="86"/>
        <v>12</v>
      </c>
      <c r="F1811" t="s">
        <v>3217</v>
      </c>
      <c r="G1811" t="s">
        <v>796</v>
      </c>
      <c r="H1811" t="s">
        <v>27</v>
      </c>
      <c r="I1811" t="s">
        <v>28</v>
      </c>
      <c r="J1811" t="s">
        <v>107</v>
      </c>
      <c r="K1811" t="s">
        <v>62</v>
      </c>
      <c r="L1811" t="s">
        <v>31</v>
      </c>
      <c r="M1811" t="s">
        <v>155</v>
      </c>
      <c r="N1811" t="s">
        <v>57</v>
      </c>
      <c r="O1811" t="s">
        <v>58</v>
      </c>
      <c r="P1811" t="s">
        <v>52</v>
      </c>
      <c r="Q1811" s="1">
        <v>44598</v>
      </c>
      <c r="R1811" s="6">
        <f>Data_Table[[#This Row],[Shipping Date]]-Data_Table[[#This Row],[Order Date]]</f>
        <v>59</v>
      </c>
      <c r="S1811" s="10">
        <v>0.32</v>
      </c>
      <c r="T1811" s="10">
        <v>1.68</v>
      </c>
      <c r="U1811" s="10">
        <v>1.36</v>
      </c>
      <c r="V1811">
        <v>6</v>
      </c>
      <c r="W1811" s="5">
        <v>1.92</v>
      </c>
      <c r="X1811" s="3">
        <v>0.05</v>
      </c>
      <c r="Y1811" s="5">
        <v>0.1</v>
      </c>
      <c r="Z1811" s="5">
        <v>1.82</v>
      </c>
      <c r="AA1811" s="5">
        <v>1.02</v>
      </c>
      <c r="AB1811" s="5">
        <v>2.84</v>
      </c>
    </row>
    <row r="1812" spans="1:28">
      <c r="A1812" t="s">
        <v>3743</v>
      </c>
      <c r="B1812" s="1">
        <v>44540</v>
      </c>
      <c r="C1812" s="6">
        <f t="shared" si="84"/>
        <v>2021</v>
      </c>
      <c r="D1812" s="9" t="str">
        <f t="shared" si="85"/>
        <v>Q4</v>
      </c>
      <c r="E1812" s="7">
        <f t="shared" si="86"/>
        <v>12</v>
      </c>
      <c r="F1812" t="s">
        <v>3744</v>
      </c>
      <c r="G1812" t="s">
        <v>799</v>
      </c>
      <c r="H1812" t="s">
        <v>39</v>
      </c>
      <c r="I1812" t="s">
        <v>39</v>
      </c>
      <c r="J1812" t="s">
        <v>29</v>
      </c>
      <c r="K1812" t="s">
        <v>433</v>
      </c>
      <c r="L1812" t="s">
        <v>73</v>
      </c>
      <c r="M1812" t="s">
        <v>159</v>
      </c>
      <c r="N1812" t="s">
        <v>33</v>
      </c>
      <c r="O1812" t="s">
        <v>58</v>
      </c>
      <c r="P1812" t="s">
        <v>52</v>
      </c>
      <c r="Q1812" s="1">
        <v>44547</v>
      </c>
      <c r="R1812" s="6">
        <f>Data_Table[[#This Row],[Shipping Date]]-Data_Table[[#This Row],[Order Date]]</f>
        <v>7</v>
      </c>
      <c r="S1812" s="10">
        <v>156.5</v>
      </c>
      <c r="T1812" s="10">
        <v>300.97000000000003</v>
      </c>
      <c r="U1812" s="10">
        <v>144.47</v>
      </c>
      <c r="V1812">
        <v>8</v>
      </c>
      <c r="W1812" s="5">
        <v>1252</v>
      </c>
      <c r="X1812" s="3">
        <v>0.05</v>
      </c>
      <c r="Y1812" s="5">
        <v>62.6</v>
      </c>
      <c r="Z1812" s="5">
        <v>1189.4000000000001</v>
      </c>
      <c r="AA1812" s="5">
        <v>7.18</v>
      </c>
      <c r="AB1812" s="5">
        <v>1196.58</v>
      </c>
    </row>
    <row r="1813" spans="1:28">
      <c r="A1813" t="s">
        <v>3745</v>
      </c>
      <c r="B1813" s="1">
        <v>44546</v>
      </c>
      <c r="C1813" s="6">
        <f t="shared" si="84"/>
        <v>2021</v>
      </c>
      <c r="D1813" s="9" t="str">
        <f t="shared" si="85"/>
        <v>Q4</v>
      </c>
      <c r="E1813" s="7">
        <f t="shared" si="86"/>
        <v>12</v>
      </c>
      <c r="F1813" t="s">
        <v>3746</v>
      </c>
      <c r="G1813" t="s">
        <v>802</v>
      </c>
      <c r="H1813" t="s">
        <v>45</v>
      </c>
      <c r="I1813" t="s">
        <v>45</v>
      </c>
      <c r="J1813" t="s">
        <v>72</v>
      </c>
      <c r="K1813" t="s">
        <v>47</v>
      </c>
      <c r="L1813" t="s">
        <v>31</v>
      </c>
      <c r="M1813" t="s">
        <v>163</v>
      </c>
      <c r="N1813" t="s">
        <v>33</v>
      </c>
      <c r="O1813" t="s">
        <v>51</v>
      </c>
      <c r="P1813" t="s">
        <v>35</v>
      </c>
      <c r="Q1813" s="1">
        <v>44578</v>
      </c>
      <c r="R1813" s="6">
        <f>Data_Table[[#This Row],[Shipping Date]]-Data_Table[[#This Row],[Order Date]]</f>
        <v>32</v>
      </c>
      <c r="S1813" s="10">
        <v>99.39</v>
      </c>
      <c r="T1813" s="10">
        <v>162.93</v>
      </c>
      <c r="U1813" s="10">
        <v>63.54</v>
      </c>
      <c r="V1813">
        <v>41</v>
      </c>
      <c r="W1813" s="5">
        <v>4074.99</v>
      </c>
      <c r="X1813" s="3">
        <v>0.01</v>
      </c>
      <c r="Y1813" s="5">
        <v>40.75</v>
      </c>
      <c r="Z1813" s="5">
        <v>4034.24</v>
      </c>
      <c r="AA1813" s="5">
        <v>19.989999999999998</v>
      </c>
      <c r="AB1813" s="5">
        <v>4054.23</v>
      </c>
    </row>
    <row r="1814" spans="1:28">
      <c r="A1814" t="s">
        <v>3747</v>
      </c>
      <c r="B1814" s="1">
        <v>44549</v>
      </c>
      <c r="C1814" s="6">
        <f t="shared" si="84"/>
        <v>2021</v>
      </c>
      <c r="D1814" s="9" t="str">
        <f t="shared" si="85"/>
        <v>Q4</v>
      </c>
      <c r="E1814" s="7">
        <f t="shared" si="86"/>
        <v>12</v>
      </c>
      <c r="F1814" t="s">
        <v>3748</v>
      </c>
      <c r="G1814" t="s">
        <v>805</v>
      </c>
      <c r="H1814" t="s">
        <v>27</v>
      </c>
      <c r="I1814" t="s">
        <v>28</v>
      </c>
      <c r="J1814" t="s">
        <v>107</v>
      </c>
      <c r="K1814" t="s">
        <v>90</v>
      </c>
      <c r="L1814" t="s">
        <v>31</v>
      </c>
      <c r="M1814" t="s">
        <v>168</v>
      </c>
      <c r="N1814" t="s">
        <v>50</v>
      </c>
      <c r="O1814" t="s">
        <v>58</v>
      </c>
      <c r="P1814" t="s">
        <v>35</v>
      </c>
      <c r="Q1814" s="1">
        <v>44592</v>
      </c>
      <c r="R1814" s="6">
        <f>Data_Table[[#This Row],[Shipping Date]]-Data_Table[[#This Row],[Order Date]]</f>
        <v>43</v>
      </c>
      <c r="S1814" s="10">
        <v>3.32</v>
      </c>
      <c r="T1814" s="10">
        <v>5.18</v>
      </c>
      <c r="U1814" s="10">
        <v>1.86</v>
      </c>
      <c r="V1814">
        <v>25</v>
      </c>
      <c r="W1814" s="5">
        <v>83</v>
      </c>
      <c r="X1814" s="3">
        <v>0.1</v>
      </c>
      <c r="Y1814" s="5">
        <v>8.3000000000000007</v>
      </c>
      <c r="Z1814" s="5">
        <v>74.7</v>
      </c>
      <c r="AA1814" s="5">
        <v>2.04</v>
      </c>
      <c r="AB1814" s="5">
        <v>76.739999999999995</v>
      </c>
    </row>
    <row r="1815" spans="1:28">
      <c r="A1815" t="s">
        <v>3749</v>
      </c>
      <c r="B1815" s="1">
        <v>44549</v>
      </c>
      <c r="C1815" s="6">
        <f t="shared" si="84"/>
        <v>2021</v>
      </c>
      <c r="D1815" s="9" t="str">
        <f t="shared" si="85"/>
        <v>Q4</v>
      </c>
      <c r="E1815" s="7">
        <f t="shared" si="86"/>
        <v>12</v>
      </c>
      <c r="F1815" t="s">
        <v>3425</v>
      </c>
      <c r="G1815" t="s">
        <v>808</v>
      </c>
      <c r="H1815" t="s">
        <v>27</v>
      </c>
      <c r="I1815" t="s">
        <v>28</v>
      </c>
      <c r="J1815" t="s">
        <v>29</v>
      </c>
      <c r="K1815" t="s">
        <v>150</v>
      </c>
      <c r="L1815" t="s">
        <v>73</v>
      </c>
      <c r="M1815" t="s">
        <v>172</v>
      </c>
      <c r="N1815" t="s">
        <v>33</v>
      </c>
      <c r="O1815" t="s">
        <v>34</v>
      </c>
      <c r="P1815" t="s">
        <v>35</v>
      </c>
      <c r="Q1815" s="1">
        <v>44567</v>
      </c>
      <c r="R1815" s="6">
        <f>Data_Table[[#This Row],[Shipping Date]]-Data_Table[[#This Row],[Order Date]]</f>
        <v>18</v>
      </c>
      <c r="S1815" s="10">
        <v>4.46</v>
      </c>
      <c r="T1815" s="10">
        <v>10.89</v>
      </c>
      <c r="U1815" s="10">
        <v>6.43</v>
      </c>
      <c r="V1815">
        <v>30</v>
      </c>
      <c r="W1815" s="5">
        <v>133.80000000000001</v>
      </c>
      <c r="X1815" s="3">
        <v>0.08</v>
      </c>
      <c r="Y1815" s="5">
        <v>10.7</v>
      </c>
      <c r="Z1815" s="5">
        <v>123.1</v>
      </c>
      <c r="AA1815" s="5">
        <v>4.5</v>
      </c>
      <c r="AB1815" s="5">
        <v>127.6</v>
      </c>
    </row>
    <row r="1816" spans="1:28">
      <c r="A1816" t="s">
        <v>3750</v>
      </c>
      <c r="B1816" s="1">
        <v>44552</v>
      </c>
      <c r="C1816" s="6">
        <f t="shared" si="84"/>
        <v>2021</v>
      </c>
      <c r="D1816" s="9" t="str">
        <f t="shared" si="85"/>
        <v>Q4</v>
      </c>
      <c r="E1816" s="7">
        <f t="shared" si="86"/>
        <v>12</v>
      </c>
      <c r="F1816" t="s">
        <v>2284</v>
      </c>
      <c r="G1816" t="s">
        <v>811</v>
      </c>
      <c r="H1816" t="s">
        <v>39</v>
      </c>
      <c r="I1816" t="s">
        <v>39</v>
      </c>
      <c r="J1816" t="s">
        <v>107</v>
      </c>
      <c r="K1816" t="s">
        <v>70</v>
      </c>
      <c r="L1816" t="s">
        <v>31</v>
      </c>
      <c r="M1816" t="s">
        <v>177</v>
      </c>
      <c r="N1816" t="s">
        <v>33</v>
      </c>
      <c r="O1816" t="s">
        <v>34</v>
      </c>
      <c r="P1816" t="s">
        <v>35</v>
      </c>
      <c r="Q1816" s="1">
        <v>44600</v>
      </c>
      <c r="R1816" s="6">
        <f>Data_Table[[#This Row],[Shipping Date]]-Data_Table[[#This Row],[Order Date]]</f>
        <v>48</v>
      </c>
      <c r="S1816" s="10">
        <v>19.78</v>
      </c>
      <c r="T1816" s="10">
        <v>45.99</v>
      </c>
      <c r="U1816" s="10">
        <v>26.21</v>
      </c>
      <c r="V1816">
        <v>11</v>
      </c>
      <c r="W1816" s="5">
        <v>217.58</v>
      </c>
      <c r="X1816" s="3">
        <v>7.0000000000000007E-2</v>
      </c>
      <c r="Y1816" s="5">
        <v>15.23</v>
      </c>
      <c r="Z1816" s="5">
        <v>202.35</v>
      </c>
      <c r="AA1816" s="5">
        <v>4.99</v>
      </c>
      <c r="AB1816" s="5">
        <v>207.34</v>
      </c>
    </row>
    <row r="1817" spans="1:28">
      <c r="A1817" t="s">
        <v>3751</v>
      </c>
      <c r="B1817" s="1">
        <v>44554</v>
      </c>
      <c r="C1817" s="6">
        <f t="shared" si="84"/>
        <v>2021</v>
      </c>
      <c r="D1817" s="9" t="str">
        <f t="shared" si="85"/>
        <v>Q4</v>
      </c>
      <c r="E1817" s="7">
        <f t="shared" si="86"/>
        <v>12</v>
      </c>
      <c r="F1817" t="s">
        <v>2655</v>
      </c>
      <c r="G1817" t="s">
        <v>814</v>
      </c>
      <c r="H1817" t="s">
        <v>45</v>
      </c>
      <c r="I1817" t="s">
        <v>45</v>
      </c>
      <c r="J1817" t="s">
        <v>29</v>
      </c>
      <c r="K1817" t="s">
        <v>47</v>
      </c>
      <c r="L1817" t="s">
        <v>73</v>
      </c>
      <c r="M1817" t="s">
        <v>182</v>
      </c>
      <c r="N1817" t="s">
        <v>50</v>
      </c>
      <c r="O1817" t="s">
        <v>34</v>
      </c>
      <c r="P1817" t="s">
        <v>35</v>
      </c>
      <c r="Q1817" s="1">
        <v>44587</v>
      </c>
      <c r="R1817" s="6">
        <f>Data_Table[[#This Row],[Shipping Date]]-Data_Table[[#This Row],[Order Date]]</f>
        <v>33</v>
      </c>
      <c r="S1817" s="10">
        <v>1.18</v>
      </c>
      <c r="T1817" s="10">
        <v>1.88</v>
      </c>
      <c r="U1817" s="10">
        <v>0.7</v>
      </c>
      <c r="V1817">
        <v>39</v>
      </c>
      <c r="W1817" s="5">
        <v>46.02</v>
      </c>
      <c r="X1817" s="3">
        <v>7.0000000000000007E-2</v>
      </c>
      <c r="Y1817" s="5">
        <v>3.22</v>
      </c>
      <c r="Z1817" s="5">
        <v>42.8</v>
      </c>
      <c r="AA1817" s="5">
        <v>1.49</v>
      </c>
      <c r="AB1817" s="5">
        <v>44.29</v>
      </c>
    </row>
    <row r="1818" spans="1:28">
      <c r="A1818" t="s">
        <v>3752</v>
      </c>
      <c r="B1818" s="1">
        <v>44555</v>
      </c>
      <c r="C1818" s="6">
        <f t="shared" si="84"/>
        <v>2021</v>
      </c>
      <c r="D1818" s="9" t="str">
        <f t="shared" si="85"/>
        <v>Q4</v>
      </c>
      <c r="E1818" s="7">
        <f t="shared" si="86"/>
        <v>12</v>
      </c>
      <c r="F1818" t="s">
        <v>3753</v>
      </c>
      <c r="G1818" t="s">
        <v>817</v>
      </c>
      <c r="H1818" t="s">
        <v>27</v>
      </c>
      <c r="I1818" t="s">
        <v>28</v>
      </c>
      <c r="J1818" t="s">
        <v>29</v>
      </c>
      <c r="K1818" t="s">
        <v>433</v>
      </c>
      <c r="L1818" t="s">
        <v>48</v>
      </c>
      <c r="M1818" t="s">
        <v>186</v>
      </c>
      <c r="N1818" t="s">
        <v>57</v>
      </c>
      <c r="O1818" t="s">
        <v>34</v>
      </c>
      <c r="P1818" t="s">
        <v>35</v>
      </c>
      <c r="Q1818" s="1">
        <v>44589</v>
      </c>
      <c r="R1818" s="6">
        <f>Data_Table[[#This Row],[Shipping Date]]-Data_Table[[#This Row],[Order Date]]</f>
        <v>34</v>
      </c>
      <c r="S1818" s="10">
        <v>377.99</v>
      </c>
      <c r="T1818" s="10">
        <v>599.99</v>
      </c>
      <c r="U1818" s="10">
        <v>222</v>
      </c>
      <c r="V1818">
        <v>17</v>
      </c>
      <c r="W1818" s="5">
        <v>6425.83</v>
      </c>
      <c r="X1818" s="3">
        <v>0.08</v>
      </c>
      <c r="Y1818" s="5">
        <v>514.07000000000005</v>
      </c>
      <c r="Z1818" s="5">
        <v>5911.76</v>
      </c>
      <c r="AA1818" s="5">
        <v>24.49</v>
      </c>
      <c r="AB1818" s="5">
        <v>5936.25</v>
      </c>
    </row>
    <row r="1819" spans="1:28">
      <c r="A1819" t="s">
        <v>3754</v>
      </c>
      <c r="B1819" s="1">
        <v>44555</v>
      </c>
      <c r="C1819" s="6">
        <f t="shared" si="84"/>
        <v>2021</v>
      </c>
      <c r="D1819" s="9" t="str">
        <f t="shared" si="85"/>
        <v>Q4</v>
      </c>
      <c r="E1819" s="7">
        <f t="shared" si="86"/>
        <v>12</v>
      </c>
      <c r="F1819" t="s">
        <v>3755</v>
      </c>
      <c r="G1819" t="s">
        <v>820</v>
      </c>
      <c r="H1819" t="s">
        <v>39</v>
      </c>
      <c r="I1819" t="s">
        <v>39</v>
      </c>
      <c r="J1819" t="s">
        <v>29</v>
      </c>
      <c r="K1819" t="s">
        <v>30</v>
      </c>
      <c r="L1819" t="s">
        <v>176</v>
      </c>
      <c r="M1819" t="s">
        <v>190</v>
      </c>
      <c r="N1819" t="s">
        <v>50</v>
      </c>
      <c r="O1819" t="s">
        <v>41</v>
      </c>
      <c r="P1819" t="s">
        <v>35</v>
      </c>
      <c r="Q1819" s="1">
        <v>44575</v>
      </c>
      <c r="R1819" s="6">
        <f>Data_Table[[#This Row],[Shipping Date]]-Data_Table[[#This Row],[Order Date]]</f>
        <v>20</v>
      </c>
      <c r="S1819" s="10">
        <v>1.0900000000000001</v>
      </c>
      <c r="T1819" s="10">
        <v>1.68</v>
      </c>
      <c r="U1819" s="10">
        <v>0.59</v>
      </c>
      <c r="V1819">
        <v>24</v>
      </c>
      <c r="W1819" s="5">
        <v>26.16</v>
      </c>
      <c r="X1819" s="3">
        <v>0.05</v>
      </c>
      <c r="Y1819" s="5">
        <v>1.31</v>
      </c>
      <c r="Z1819" s="5">
        <v>24.85</v>
      </c>
      <c r="AA1819" s="5">
        <v>1</v>
      </c>
      <c r="AB1819" s="5">
        <v>25.85</v>
      </c>
    </row>
    <row r="1820" spans="1:28">
      <c r="A1820" t="s">
        <v>3756</v>
      </c>
      <c r="B1820" s="1">
        <v>44558</v>
      </c>
      <c r="C1820" s="6">
        <f t="shared" si="84"/>
        <v>2021</v>
      </c>
      <c r="D1820" s="9" t="str">
        <f t="shared" si="85"/>
        <v>Q4</v>
      </c>
      <c r="E1820" s="7">
        <f t="shared" si="86"/>
        <v>12</v>
      </c>
      <c r="F1820" t="s">
        <v>3757</v>
      </c>
      <c r="G1820" t="s">
        <v>823</v>
      </c>
      <c r="H1820" t="s">
        <v>45</v>
      </c>
      <c r="I1820" t="s">
        <v>45</v>
      </c>
      <c r="J1820" t="s">
        <v>107</v>
      </c>
      <c r="K1820" t="s">
        <v>90</v>
      </c>
      <c r="L1820" t="s">
        <v>176</v>
      </c>
      <c r="M1820" t="s">
        <v>194</v>
      </c>
      <c r="N1820" t="s">
        <v>57</v>
      </c>
      <c r="O1820" t="s">
        <v>51</v>
      </c>
      <c r="P1820" t="s">
        <v>35</v>
      </c>
      <c r="Q1820" s="1">
        <v>44615</v>
      </c>
      <c r="R1820" s="6">
        <f>Data_Table[[#This Row],[Shipping Date]]-Data_Table[[#This Row],[Order Date]]</f>
        <v>57</v>
      </c>
      <c r="S1820" s="10">
        <v>8.82</v>
      </c>
      <c r="T1820" s="10">
        <v>20.99</v>
      </c>
      <c r="U1820" s="10">
        <v>12.17</v>
      </c>
      <c r="V1820">
        <v>30</v>
      </c>
      <c r="W1820" s="5">
        <v>264.60000000000002</v>
      </c>
      <c r="X1820" s="3">
        <v>0.03</v>
      </c>
      <c r="Y1820" s="5">
        <v>7.94</v>
      </c>
      <c r="Z1820" s="5">
        <v>256.66000000000003</v>
      </c>
      <c r="AA1820" s="5">
        <v>4.8099999999999996</v>
      </c>
      <c r="AB1820" s="5">
        <v>261.47000000000003</v>
      </c>
    </row>
    <row r="1821" spans="1:28">
      <c r="A1821" t="s">
        <v>3758</v>
      </c>
      <c r="B1821" s="1">
        <v>44558</v>
      </c>
      <c r="C1821" s="6">
        <f t="shared" si="84"/>
        <v>2021</v>
      </c>
      <c r="D1821" s="9" t="str">
        <f t="shared" si="85"/>
        <v>Q4</v>
      </c>
      <c r="E1821" s="7">
        <f t="shared" si="86"/>
        <v>12</v>
      </c>
      <c r="F1821" t="s">
        <v>3234</v>
      </c>
      <c r="G1821" t="s">
        <v>826</v>
      </c>
      <c r="H1821" t="s">
        <v>27</v>
      </c>
      <c r="I1821" t="s">
        <v>28</v>
      </c>
      <c r="J1821" t="s">
        <v>46</v>
      </c>
      <c r="K1821" t="s">
        <v>30</v>
      </c>
      <c r="L1821" t="s">
        <v>73</v>
      </c>
      <c r="M1821" t="s">
        <v>198</v>
      </c>
      <c r="N1821" t="s">
        <v>33</v>
      </c>
      <c r="O1821" t="s">
        <v>58</v>
      </c>
      <c r="P1821" t="s">
        <v>35</v>
      </c>
      <c r="Q1821" s="1">
        <v>44576</v>
      </c>
      <c r="R1821" s="6">
        <f>Data_Table[[#This Row],[Shipping Date]]-Data_Table[[#This Row],[Order Date]]</f>
        <v>18</v>
      </c>
      <c r="S1821" s="10">
        <v>1.18</v>
      </c>
      <c r="T1821" s="10">
        <v>1.88</v>
      </c>
      <c r="U1821" s="10">
        <v>0.7</v>
      </c>
      <c r="V1821">
        <v>1</v>
      </c>
      <c r="W1821" s="5">
        <v>1.18</v>
      </c>
      <c r="X1821" s="3">
        <v>0.09</v>
      </c>
      <c r="Y1821" s="5">
        <v>0.11</v>
      </c>
      <c r="Z1821" s="5">
        <v>1.07</v>
      </c>
      <c r="AA1821" s="5">
        <v>1.49</v>
      </c>
      <c r="AB1821" s="5">
        <v>2.56</v>
      </c>
    </row>
    <row r="1822" spans="1:28">
      <c r="A1822" t="s">
        <v>3759</v>
      </c>
      <c r="B1822" s="1">
        <v>44558</v>
      </c>
      <c r="C1822" s="6">
        <f t="shared" si="84"/>
        <v>2021</v>
      </c>
      <c r="D1822" s="9" t="str">
        <f t="shared" si="85"/>
        <v>Q4</v>
      </c>
      <c r="E1822" s="7">
        <f t="shared" si="86"/>
        <v>12</v>
      </c>
      <c r="F1822" t="s">
        <v>3236</v>
      </c>
      <c r="G1822" t="s">
        <v>829</v>
      </c>
      <c r="H1822" t="s">
        <v>39</v>
      </c>
      <c r="I1822" t="s">
        <v>39</v>
      </c>
      <c r="J1822" t="s">
        <v>29</v>
      </c>
      <c r="K1822" t="s">
        <v>66</v>
      </c>
      <c r="L1822" t="s">
        <v>48</v>
      </c>
      <c r="M1822" t="s">
        <v>202</v>
      </c>
      <c r="N1822" t="s">
        <v>57</v>
      </c>
      <c r="O1822" t="s">
        <v>51</v>
      </c>
      <c r="P1822" t="s">
        <v>52</v>
      </c>
      <c r="Q1822" s="1">
        <v>44593</v>
      </c>
      <c r="R1822" s="6">
        <f>Data_Table[[#This Row],[Shipping Date]]-Data_Table[[#This Row],[Order Date]]</f>
        <v>35</v>
      </c>
      <c r="S1822" s="10">
        <v>16.8</v>
      </c>
      <c r="T1822" s="10">
        <v>40.97</v>
      </c>
      <c r="U1822" s="10">
        <v>24.17</v>
      </c>
      <c r="V1822">
        <v>49</v>
      </c>
      <c r="W1822" s="5">
        <v>823.2</v>
      </c>
      <c r="X1822" s="3">
        <v>0.1</v>
      </c>
      <c r="Y1822" s="5">
        <v>82.32</v>
      </c>
      <c r="Z1822" s="5">
        <v>740.88</v>
      </c>
      <c r="AA1822" s="5">
        <v>8.99</v>
      </c>
      <c r="AB1822" s="5">
        <v>749.87</v>
      </c>
    </row>
    <row r="1823" spans="1:28">
      <c r="A1823" t="s">
        <v>3760</v>
      </c>
      <c r="B1823" s="1">
        <v>44563</v>
      </c>
      <c r="C1823" s="6">
        <f t="shared" si="84"/>
        <v>2022</v>
      </c>
      <c r="D1823" s="9" t="str">
        <f t="shared" si="85"/>
        <v>Q1</v>
      </c>
      <c r="E1823" s="7">
        <f t="shared" si="86"/>
        <v>1</v>
      </c>
      <c r="F1823" t="s">
        <v>2434</v>
      </c>
      <c r="G1823" t="s">
        <v>832</v>
      </c>
      <c r="H1823" t="s">
        <v>45</v>
      </c>
      <c r="I1823" t="s">
        <v>45</v>
      </c>
      <c r="J1823" t="s">
        <v>29</v>
      </c>
      <c r="K1823" t="s">
        <v>116</v>
      </c>
      <c r="L1823" t="s">
        <v>31</v>
      </c>
      <c r="M1823" t="s">
        <v>206</v>
      </c>
      <c r="N1823" t="s">
        <v>33</v>
      </c>
      <c r="O1823" t="s">
        <v>34</v>
      </c>
      <c r="P1823" t="s">
        <v>35</v>
      </c>
      <c r="Q1823" s="1">
        <v>44590</v>
      </c>
      <c r="R1823" s="6">
        <f>Data_Table[[#This Row],[Shipping Date]]-Data_Table[[#This Row],[Order Date]]</f>
        <v>27</v>
      </c>
      <c r="S1823" s="10">
        <v>14.7</v>
      </c>
      <c r="T1823" s="10">
        <v>29.99</v>
      </c>
      <c r="U1823" s="10">
        <v>15.29</v>
      </c>
      <c r="V1823">
        <v>14</v>
      </c>
      <c r="W1823" s="5">
        <v>205.8</v>
      </c>
      <c r="X1823" s="3">
        <v>0.04</v>
      </c>
      <c r="Y1823" s="5">
        <v>8.23</v>
      </c>
      <c r="Z1823" s="5">
        <v>197.57</v>
      </c>
      <c r="AA1823" s="5">
        <v>5.5</v>
      </c>
      <c r="AB1823" s="5">
        <v>203.07</v>
      </c>
    </row>
    <row r="1824" spans="1:28">
      <c r="A1824" t="s">
        <v>3761</v>
      </c>
      <c r="B1824" s="1">
        <v>44570</v>
      </c>
      <c r="C1824" s="6">
        <f t="shared" si="84"/>
        <v>2022</v>
      </c>
      <c r="D1824" s="9" t="str">
        <f t="shared" si="85"/>
        <v>Q1</v>
      </c>
      <c r="E1824" s="7">
        <f t="shared" si="86"/>
        <v>1</v>
      </c>
      <c r="F1824" t="s">
        <v>3762</v>
      </c>
      <c r="G1824" t="s">
        <v>835</v>
      </c>
      <c r="H1824" t="s">
        <v>27</v>
      </c>
      <c r="I1824" t="s">
        <v>28</v>
      </c>
      <c r="J1824" t="s">
        <v>107</v>
      </c>
      <c r="K1824" t="s">
        <v>150</v>
      </c>
      <c r="L1824" t="s">
        <v>176</v>
      </c>
      <c r="M1824" t="s">
        <v>210</v>
      </c>
      <c r="N1824" t="s">
        <v>33</v>
      </c>
      <c r="O1824" t="s">
        <v>41</v>
      </c>
      <c r="P1824" t="s">
        <v>35</v>
      </c>
      <c r="Q1824" s="1">
        <v>44594</v>
      </c>
      <c r="R1824" s="6">
        <f>Data_Table[[#This Row],[Shipping Date]]-Data_Table[[#This Row],[Order Date]]</f>
        <v>24</v>
      </c>
      <c r="S1824" s="10">
        <v>3.47</v>
      </c>
      <c r="T1824" s="10">
        <v>6.68</v>
      </c>
      <c r="U1824" s="10">
        <v>3.21</v>
      </c>
      <c r="V1824">
        <v>10</v>
      </c>
      <c r="W1824" s="5">
        <v>34.700000000000003</v>
      </c>
      <c r="X1824" s="3">
        <v>0.08</v>
      </c>
      <c r="Y1824" s="5">
        <v>2.78</v>
      </c>
      <c r="Z1824" s="5">
        <v>31.92</v>
      </c>
      <c r="AA1824" s="5">
        <v>1.5</v>
      </c>
      <c r="AB1824" s="5">
        <v>33.42</v>
      </c>
    </row>
    <row r="1825" spans="1:28">
      <c r="A1825" t="s">
        <v>3763</v>
      </c>
      <c r="B1825" s="1">
        <v>44573</v>
      </c>
      <c r="C1825" s="6">
        <f t="shared" si="84"/>
        <v>2022</v>
      </c>
      <c r="D1825" s="9" t="str">
        <f t="shared" si="85"/>
        <v>Q1</v>
      </c>
      <c r="E1825" s="7">
        <f t="shared" si="86"/>
        <v>1</v>
      </c>
      <c r="F1825" t="s">
        <v>3242</v>
      </c>
      <c r="G1825" t="s">
        <v>838</v>
      </c>
      <c r="H1825" t="s">
        <v>39</v>
      </c>
      <c r="I1825" t="s">
        <v>39</v>
      </c>
      <c r="J1825" t="s">
        <v>107</v>
      </c>
      <c r="K1825" t="s">
        <v>525</v>
      </c>
      <c r="L1825" t="s">
        <v>176</v>
      </c>
      <c r="M1825" t="s">
        <v>214</v>
      </c>
      <c r="N1825" t="s">
        <v>33</v>
      </c>
      <c r="O1825" t="s">
        <v>51</v>
      </c>
      <c r="P1825" t="s">
        <v>35</v>
      </c>
      <c r="Q1825" s="1">
        <v>44623</v>
      </c>
      <c r="R1825" s="6">
        <f>Data_Table[[#This Row],[Shipping Date]]-Data_Table[[#This Row],[Order Date]]</f>
        <v>50</v>
      </c>
      <c r="S1825" s="10">
        <v>13.64</v>
      </c>
      <c r="T1825" s="10">
        <v>20.98</v>
      </c>
      <c r="U1825" s="10">
        <v>7.34</v>
      </c>
      <c r="V1825">
        <v>34</v>
      </c>
      <c r="W1825" s="5">
        <v>463.76</v>
      </c>
      <c r="X1825" s="3">
        <v>7.0000000000000007E-2</v>
      </c>
      <c r="Y1825" s="5">
        <v>32.46</v>
      </c>
      <c r="Z1825" s="5">
        <v>431.3</v>
      </c>
      <c r="AA1825" s="5">
        <v>1.49</v>
      </c>
      <c r="AB1825" s="5">
        <v>432.79</v>
      </c>
    </row>
    <row r="1826" spans="1:28">
      <c r="A1826" t="s">
        <v>3764</v>
      </c>
      <c r="B1826" s="1">
        <v>44578</v>
      </c>
      <c r="C1826" s="6">
        <f t="shared" si="84"/>
        <v>2022</v>
      </c>
      <c r="D1826" s="9" t="str">
        <f t="shared" si="85"/>
        <v>Q1</v>
      </c>
      <c r="E1826" s="7">
        <f t="shared" si="86"/>
        <v>1</v>
      </c>
      <c r="F1826" t="s">
        <v>3244</v>
      </c>
      <c r="G1826" t="s">
        <v>841</v>
      </c>
      <c r="H1826" t="s">
        <v>45</v>
      </c>
      <c r="I1826" t="s">
        <v>45</v>
      </c>
      <c r="J1826" t="s">
        <v>72</v>
      </c>
      <c r="K1826" t="s">
        <v>416</v>
      </c>
      <c r="L1826" t="s">
        <v>31</v>
      </c>
      <c r="M1826" t="s">
        <v>218</v>
      </c>
      <c r="N1826" t="s">
        <v>50</v>
      </c>
      <c r="O1826" t="s">
        <v>58</v>
      </c>
      <c r="P1826" t="s">
        <v>35</v>
      </c>
      <c r="Q1826" s="1">
        <v>44605</v>
      </c>
      <c r="R1826" s="6">
        <f>Data_Table[[#This Row],[Shipping Date]]-Data_Table[[#This Row],[Order Date]]</f>
        <v>27</v>
      </c>
      <c r="S1826" s="10">
        <v>1.87</v>
      </c>
      <c r="T1826" s="10">
        <v>8.1199999999999992</v>
      </c>
      <c r="U1826" s="10">
        <v>6.25</v>
      </c>
      <c r="V1826">
        <v>36</v>
      </c>
      <c r="W1826" s="5">
        <v>67.319999999999993</v>
      </c>
      <c r="X1826" s="3">
        <v>0.1</v>
      </c>
      <c r="Y1826" s="5">
        <v>6.73</v>
      </c>
      <c r="Z1826" s="5">
        <v>60.59</v>
      </c>
      <c r="AA1826" s="5">
        <v>2.83</v>
      </c>
      <c r="AB1826" s="5">
        <v>63.42</v>
      </c>
    </row>
    <row r="1827" spans="1:28">
      <c r="A1827" t="s">
        <v>3765</v>
      </c>
      <c r="B1827" s="1">
        <v>44578</v>
      </c>
      <c r="C1827" s="6">
        <f t="shared" si="84"/>
        <v>2022</v>
      </c>
      <c r="D1827" s="9" t="str">
        <f t="shared" si="85"/>
        <v>Q1</v>
      </c>
      <c r="E1827" s="7">
        <f t="shared" si="86"/>
        <v>1</v>
      </c>
      <c r="F1827" t="s">
        <v>3766</v>
      </c>
      <c r="G1827" t="s">
        <v>844</v>
      </c>
      <c r="H1827" t="s">
        <v>27</v>
      </c>
      <c r="I1827" t="s">
        <v>28</v>
      </c>
      <c r="J1827" t="s">
        <v>107</v>
      </c>
      <c r="K1827" t="s">
        <v>30</v>
      </c>
      <c r="L1827" t="s">
        <v>31</v>
      </c>
      <c r="M1827" t="s">
        <v>222</v>
      </c>
      <c r="N1827" t="s">
        <v>57</v>
      </c>
      <c r="O1827" t="s">
        <v>34</v>
      </c>
      <c r="P1827" t="s">
        <v>35</v>
      </c>
      <c r="Q1827" s="1">
        <v>44636</v>
      </c>
      <c r="R1827" s="6">
        <f>Data_Table[[#This Row],[Shipping Date]]-Data_Table[[#This Row],[Order Date]]</f>
        <v>58</v>
      </c>
      <c r="S1827" s="10">
        <v>4.79</v>
      </c>
      <c r="T1827" s="10">
        <v>11.97</v>
      </c>
      <c r="U1827" s="10">
        <v>7.18</v>
      </c>
      <c r="V1827">
        <v>28</v>
      </c>
      <c r="W1827" s="5">
        <v>134.12</v>
      </c>
      <c r="X1827" s="3">
        <v>0.03</v>
      </c>
      <c r="Y1827" s="5">
        <v>4.0199999999999996</v>
      </c>
      <c r="Z1827" s="5">
        <v>130.1</v>
      </c>
      <c r="AA1827" s="5">
        <v>5.81</v>
      </c>
      <c r="AB1827" s="5">
        <v>135.91</v>
      </c>
    </row>
    <row r="1828" spans="1:28">
      <c r="A1828" t="s">
        <v>3767</v>
      </c>
      <c r="B1828" s="1">
        <v>44579</v>
      </c>
      <c r="C1828" s="6">
        <f t="shared" si="84"/>
        <v>2022</v>
      </c>
      <c r="D1828" s="9" t="str">
        <f t="shared" si="85"/>
        <v>Q1</v>
      </c>
      <c r="E1828" s="7">
        <f t="shared" si="86"/>
        <v>1</v>
      </c>
      <c r="F1828" t="s">
        <v>3768</v>
      </c>
      <c r="G1828" t="s">
        <v>847</v>
      </c>
      <c r="H1828" t="s">
        <v>39</v>
      </c>
      <c r="I1828" t="s">
        <v>39</v>
      </c>
      <c r="J1828" t="s">
        <v>107</v>
      </c>
      <c r="K1828" t="s">
        <v>125</v>
      </c>
      <c r="L1828" t="s">
        <v>31</v>
      </c>
      <c r="M1828" t="s">
        <v>226</v>
      </c>
      <c r="N1828" t="s">
        <v>50</v>
      </c>
      <c r="O1828" t="s">
        <v>41</v>
      </c>
      <c r="P1828" t="s">
        <v>35</v>
      </c>
      <c r="Q1828" s="1">
        <v>44615</v>
      </c>
      <c r="R1828" s="6">
        <f>Data_Table[[#This Row],[Shipping Date]]-Data_Table[[#This Row],[Order Date]]</f>
        <v>36</v>
      </c>
      <c r="S1828" s="10">
        <v>8.31</v>
      </c>
      <c r="T1828" s="10">
        <v>15.98</v>
      </c>
      <c r="U1828" s="10">
        <v>7.67</v>
      </c>
      <c r="V1828">
        <v>4</v>
      </c>
      <c r="W1828" s="5">
        <v>33.24</v>
      </c>
      <c r="X1828" s="3">
        <v>0.09</v>
      </c>
      <c r="Y1828" s="5">
        <v>2.99</v>
      </c>
      <c r="Z1828" s="5">
        <v>30.25</v>
      </c>
      <c r="AA1828" s="5">
        <v>6.5</v>
      </c>
      <c r="AB1828" s="5">
        <v>36.75</v>
      </c>
    </row>
    <row r="1829" spans="1:28">
      <c r="A1829" t="s">
        <v>3769</v>
      </c>
      <c r="B1829" s="1">
        <v>44580</v>
      </c>
      <c r="C1829" s="6">
        <f t="shared" si="84"/>
        <v>2022</v>
      </c>
      <c r="D1829" s="9" t="str">
        <f t="shared" si="85"/>
        <v>Q1</v>
      </c>
      <c r="E1829" s="7">
        <f t="shared" si="86"/>
        <v>1</v>
      </c>
      <c r="F1829" t="s">
        <v>3770</v>
      </c>
      <c r="G1829" t="s">
        <v>850</v>
      </c>
      <c r="H1829" t="s">
        <v>45</v>
      </c>
      <c r="I1829" t="s">
        <v>45</v>
      </c>
      <c r="J1829" t="s">
        <v>29</v>
      </c>
      <c r="K1829" t="s">
        <v>47</v>
      </c>
      <c r="L1829" t="s">
        <v>176</v>
      </c>
      <c r="M1829" t="s">
        <v>230</v>
      </c>
      <c r="N1829" t="s">
        <v>57</v>
      </c>
      <c r="O1829" t="s">
        <v>34</v>
      </c>
      <c r="P1829" t="s">
        <v>35</v>
      </c>
      <c r="Q1829" s="1">
        <v>44599</v>
      </c>
      <c r="R1829" s="6">
        <f>Data_Table[[#This Row],[Shipping Date]]-Data_Table[[#This Row],[Order Date]]</f>
        <v>19</v>
      </c>
      <c r="S1829" s="10">
        <v>4.46</v>
      </c>
      <c r="T1829" s="10">
        <v>10.89</v>
      </c>
      <c r="U1829" s="10">
        <v>6.43</v>
      </c>
      <c r="V1829">
        <v>25</v>
      </c>
      <c r="W1829" s="5">
        <v>111.5</v>
      </c>
      <c r="X1829" s="3">
        <v>0.03</v>
      </c>
      <c r="Y1829" s="5">
        <v>3.35</v>
      </c>
      <c r="Z1829" s="5">
        <v>108.16</v>
      </c>
      <c r="AA1829" s="5">
        <v>4.5</v>
      </c>
      <c r="AB1829" s="5">
        <v>112.66</v>
      </c>
    </row>
    <row r="1830" spans="1:28">
      <c r="A1830" t="s">
        <v>3771</v>
      </c>
      <c r="B1830" s="1">
        <v>44580</v>
      </c>
      <c r="C1830" s="6">
        <f t="shared" si="84"/>
        <v>2022</v>
      </c>
      <c r="D1830" s="9" t="str">
        <f t="shared" si="85"/>
        <v>Q1</v>
      </c>
      <c r="E1830" s="7">
        <f t="shared" si="86"/>
        <v>1</v>
      </c>
      <c r="F1830" t="s">
        <v>3772</v>
      </c>
      <c r="G1830" t="s">
        <v>853</v>
      </c>
      <c r="H1830" t="s">
        <v>39</v>
      </c>
      <c r="I1830" t="s">
        <v>39</v>
      </c>
      <c r="J1830" t="s">
        <v>72</v>
      </c>
      <c r="K1830" t="s">
        <v>150</v>
      </c>
      <c r="L1830" t="s">
        <v>73</v>
      </c>
      <c r="M1830" t="s">
        <v>233</v>
      </c>
      <c r="N1830" t="s">
        <v>33</v>
      </c>
      <c r="O1830" t="s">
        <v>41</v>
      </c>
      <c r="P1830" t="s">
        <v>35</v>
      </c>
      <c r="Q1830" s="1">
        <v>44640</v>
      </c>
      <c r="R1830" s="6">
        <f>Data_Table[[#This Row],[Shipping Date]]-Data_Table[[#This Row],[Order Date]]</f>
        <v>60</v>
      </c>
      <c r="S1830" s="10">
        <v>0.94</v>
      </c>
      <c r="T1830" s="10">
        <v>2.08</v>
      </c>
      <c r="U1830" s="10">
        <v>1.1399999999999999</v>
      </c>
      <c r="V1830">
        <v>33</v>
      </c>
      <c r="W1830" s="5">
        <v>31.02</v>
      </c>
      <c r="X1830" s="3">
        <v>0.05</v>
      </c>
      <c r="Y1830" s="5">
        <v>1.55</v>
      </c>
      <c r="Z1830" s="5">
        <v>29.47</v>
      </c>
      <c r="AA1830" s="5">
        <v>2.56</v>
      </c>
      <c r="AB1830" s="5">
        <v>32.03</v>
      </c>
    </row>
    <row r="1831" spans="1:28">
      <c r="A1831" t="s">
        <v>3773</v>
      </c>
      <c r="B1831" s="1">
        <v>44580</v>
      </c>
      <c r="C1831" s="6">
        <f t="shared" si="84"/>
        <v>2022</v>
      </c>
      <c r="D1831" s="9" t="str">
        <f t="shared" si="85"/>
        <v>Q1</v>
      </c>
      <c r="E1831" s="7">
        <f t="shared" si="86"/>
        <v>1</v>
      </c>
      <c r="F1831" t="s">
        <v>3774</v>
      </c>
      <c r="G1831" t="s">
        <v>856</v>
      </c>
      <c r="H1831" t="s">
        <v>45</v>
      </c>
      <c r="I1831" t="s">
        <v>45</v>
      </c>
      <c r="J1831" t="s">
        <v>29</v>
      </c>
      <c r="K1831" t="s">
        <v>30</v>
      </c>
      <c r="L1831" t="s">
        <v>73</v>
      </c>
      <c r="M1831" t="s">
        <v>237</v>
      </c>
      <c r="N1831" t="s">
        <v>57</v>
      </c>
      <c r="O1831" t="s">
        <v>51</v>
      </c>
      <c r="P1831" t="s">
        <v>35</v>
      </c>
      <c r="Q1831" s="1">
        <v>44598</v>
      </c>
      <c r="R1831" s="6">
        <f>Data_Table[[#This Row],[Shipping Date]]-Data_Table[[#This Row],[Order Date]]</f>
        <v>18</v>
      </c>
      <c r="S1831" s="10">
        <v>156.5</v>
      </c>
      <c r="T1831" s="10">
        <v>300.97000000000003</v>
      </c>
      <c r="U1831" s="10">
        <v>144.47</v>
      </c>
      <c r="V1831">
        <v>43</v>
      </c>
      <c r="W1831" s="5">
        <v>6729.5</v>
      </c>
      <c r="X1831" s="3">
        <v>0.08</v>
      </c>
      <c r="Y1831" s="5">
        <v>538.36</v>
      </c>
      <c r="Z1831" s="5">
        <v>6191.14</v>
      </c>
      <c r="AA1831" s="5">
        <v>7.18</v>
      </c>
      <c r="AB1831" s="5">
        <v>6198.32</v>
      </c>
    </row>
    <row r="1832" spans="1:28">
      <c r="A1832" t="s">
        <v>3775</v>
      </c>
      <c r="B1832" s="1">
        <v>44585</v>
      </c>
      <c r="C1832" s="6">
        <f t="shared" si="84"/>
        <v>2022</v>
      </c>
      <c r="D1832" s="9" t="str">
        <f t="shared" si="85"/>
        <v>Q1</v>
      </c>
      <c r="E1832" s="7">
        <f t="shared" si="86"/>
        <v>1</v>
      </c>
      <c r="F1832" t="s">
        <v>3256</v>
      </c>
      <c r="G1832" t="s">
        <v>859</v>
      </c>
      <c r="H1832" t="s">
        <v>27</v>
      </c>
      <c r="I1832" t="s">
        <v>28</v>
      </c>
      <c r="J1832" t="s">
        <v>107</v>
      </c>
      <c r="K1832" t="s">
        <v>116</v>
      </c>
      <c r="L1832" t="s">
        <v>73</v>
      </c>
      <c r="M1832" t="s">
        <v>241</v>
      </c>
      <c r="N1832" t="s">
        <v>33</v>
      </c>
      <c r="O1832" t="s">
        <v>58</v>
      </c>
      <c r="P1832" t="s">
        <v>35</v>
      </c>
      <c r="Q1832" s="1">
        <v>44586</v>
      </c>
      <c r="R1832" s="6">
        <f>Data_Table[[#This Row],[Shipping Date]]-Data_Table[[#This Row],[Order Date]]</f>
        <v>1</v>
      </c>
      <c r="S1832" s="10">
        <v>5.19</v>
      </c>
      <c r="T1832" s="10">
        <v>12.98</v>
      </c>
      <c r="U1832" s="10">
        <v>7.79</v>
      </c>
      <c r="V1832">
        <v>50</v>
      </c>
      <c r="W1832" s="5">
        <v>259.5</v>
      </c>
      <c r="X1832" s="3">
        <v>0.08</v>
      </c>
      <c r="Y1832" s="5">
        <v>20.76</v>
      </c>
      <c r="Z1832" s="5">
        <v>238.74</v>
      </c>
      <c r="AA1832" s="5">
        <v>3.14</v>
      </c>
      <c r="AB1832" s="5">
        <v>241.88</v>
      </c>
    </row>
    <row r="1833" spans="1:28">
      <c r="A1833" t="s">
        <v>3776</v>
      </c>
      <c r="B1833" s="1">
        <v>44587</v>
      </c>
      <c r="C1833" s="6">
        <f t="shared" si="84"/>
        <v>2022</v>
      </c>
      <c r="D1833" s="9" t="str">
        <f t="shared" si="85"/>
        <v>Q1</v>
      </c>
      <c r="E1833" s="7">
        <f t="shared" si="86"/>
        <v>1</v>
      </c>
      <c r="F1833" t="s">
        <v>3777</v>
      </c>
      <c r="G1833" t="s">
        <v>862</v>
      </c>
      <c r="H1833" t="s">
        <v>27</v>
      </c>
      <c r="I1833" t="s">
        <v>28</v>
      </c>
      <c r="J1833" t="s">
        <v>29</v>
      </c>
      <c r="K1833" t="s">
        <v>30</v>
      </c>
      <c r="L1833" t="s">
        <v>176</v>
      </c>
      <c r="M1833" t="s">
        <v>245</v>
      </c>
      <c r="N1833" t="s">
        <v>50</v>
      </c>
      <c r="O1833" t="s">
        <v>51</v>
      </c>
      <c r="P1833" t="s">
        <v>52</v>
      </c>
      <c r="Q1833" s="1">
        <v>44635</v>
      </c>
      <c r="R1833" s="6">
        <f>Data_Table[[#This Row],[Shipping Date]]-Data_Table[[#This Row],[Order Date]]</f>
        <v>48</v>
      </c>
      <c r="S1833" s="10">
        <v>2.41</v>
      </c>
      <c r="T1833" s="10">
        <v>3.71</v>
      </c>
      <c r="U1833" s="10">
        <v>1.3</v>
      </c>
      <c r="V1833">
        <v>16</v>
      </c>
      <c r="W1833" s="5">
        <v>38.56</v>
      </c>
      <c r="X1833" s="3">
        <v>0.1</v>
      </c>
      <c r="Y1833" s="5">
        <v>3.86</v>
      </c>
      <c r="Z1833" s="5">
        <v>34.700000000000003</v>
      </c>
      <c r="AA1833" s="5">
        <v>1.93</v>
      </c>
      <c r="AB1833" s="5">
        <v>36.630000000000003</v>
      </c>
    </row>
    <row r="1834" spans="1:28">
      <c r="A1834" t="s">
        <v>3778</v>
      </c>
      <c r="B1834" s="1">
        <v>44589</v>
      </c>
      <c r="C1834" s="6">
        <f t="shared" si="84"/>
        <v>2022</v>
      </c>
      <c r="D1834" s="9" t="str">
        <f t="shared" si="85"/>
        <v>Q1</v>
      </c>
      <c r="E1834" s="7">
        <f t="shared" si="86"/>
        <v>1</v>
      </c>
      <c r="F1834" t="s">
        <v>3779</v>
      </c>
      <c r="G1834" t="s">
        <v>865</v>
      </c>
      <c r="H1834" t="s">
        <v>39</v>
      </c>
      <c r="I1834" t="s">
        <v>39</v>
      </c>
      <c r="J1834" t="s">
        <v>107</v>
      </c>
      <c r="K1834" t="s">
        <v>125</v>
      </c>
      <c r="L1834" t="s">
        <v>31</v>
      </c>
      <c r="M1834" t="s">
        <v>249</v>
      </c>
      <c r="N1834" t="s">
        <v>57</v>
      </c>
      <c r="O1834" t="s">
        <v>34</v>
      </c>
      <c r="P1834" t="s">
        <v>35</v>
      </c>
      <c r="Q1834" s="1">
        <v>44622</v>
      </c>
      <c r="R1834" s="6">
        <f>Data_Table[[#This Row],[Shipping Date]]-Data_Table[[#This Row],[Order Date]]</f>
        <v>33</v>
      </c>
      <c r="S1834" s="10">
        <v>39.64</v>
      </c>
      <c r="T1834" s="10">
        <v>152.47999999999999</v>
      </c>
      <c r="U1834" s="10">
        <v>112.84</v>
      </c>
      <c r="V1834">
        <v>27</v>
      </c>
      <c r="W1834" s="5">
        <v>1070.28</v>
      </c>
      <c r="X1834" s="3">
        <v>0.1</v>
      </c>
      <c r="Y1834" s="5">
        <v>107.03</v>
      </c>
      <c r="Z1834" s="5">
        <v>963.25</v>
      </c>
      <c r="AA1834" s="5">
        <v>6.5</v>
      </c>
      <c r="AB1834" s="5">
        <v>969.75</v>
      </c>
    </row>
    <row r="1835" spans="1:28">
      <c r="A1835" t="s">
        <v>3780</v>
      </c>
      <c r="B1835" s="1">
        <v>44589</v>
      </c>
      <c r="C1835" s="6">
        <f t="shared" si="84"/>
        <v>2022</v>
      </c>
      <c r="D1835" s="9" t="str">
        <f t="shared" si="85"/>
        <v>Q1</v>
      </c>
      <c r="E1835" s="7">
        <f t="shared" si="86"/>
        <v>1</v>
      </c>
      <c r="F1835" t="s">
        <v>3781</v>
      </c>
      <c r="G1835" t="s">
        <v>868</v>
      </c>
      <c r="H1835" t="s">
        <v>45</v>
      </c>
      <c r="I1835" t="s">
        <v>45</v>
      </c>
      <c r="J1835" t="s">
        <v>107</v>
      </c>
      <c r="K1835" t="s">
        <v>66</v>
      </c>
      <c r="L1835" t="s">
        <v>73</v>
      </c>
      <c r="M1835" t="s">
        <v>253</v>
      </c>
      <c r="N1835" t="s">
        <v>33</v>
      </c>
      <c r="O1835" t="s">
        <v>41</v>
      </c>
      <c r="P1835" t="s">
        <v>35</v>
      </c>
      <c r="Q1835" s="1">
        <v>44610</v>
      </c>
      <c r="R1835" s="6">
        <f>Data_Table[[#This Row],[Shipping Date]]-Data_Table[[#This Row],[Order Date]]</f>
        <v>21</v>
      </c>
      <c r="S1835" s="10">
        <v>2.59</v>
      </c>
      <c r="T1835" s="10">
        <v>3.98</v>
      </c>
      <c r="U1835" s="10">
        <v>1.39</v>
      </c>
      <c r="V1835">
        <v>41</v>
      </c>
      <c r="W1835" s="5">
        <v>106.19</v>
      </c>
      <c r="X1835" s="3">
        <v>0.1</v>
      </c>
      <c r="Y1835" s="5">
        <v>10.62</v>
      </c>
      <c r="Z1835" s="5">
        <v>95.57</v>
      </c>
      <c r="AA1835" s="5">
        <v>2.97</v>
      </c>
      <c r="AB1835" s="5">
        <v>98.54</v>
      </c>
    </row>
    <row r="1836" spans="1:28">
      <c r="A1836" t="s">
        <v>3782</v>
      </c>
      <c r="B1836" s="1">
        <v>44590</v>
      </c>
      <c r="C1836" s="6">
        <f t="shared" si="84"/>
        <v>2022</v>
      </c>
      <c r="D1836" s="9" t="str">
        <f t="shared" si="85"/>
        <v>Q1</v>
      </c>
      <c r="E1836" s="7">
        <f t="shared" si="86"/>
        <v>1</v>
      </c>
      <c r="F1836" t="s">
        <v>3783</v>
      </c>
      <c r="G1836" t="s">
        <v>871</v>
      </c>
      <c r="H1836" t="s">
        <v>27</v>
      </c>
      <c r="I1836" t="s">
        <v>28</v>
      </c>
      <c r="J1836" t="s">
        <v>107</v>
      </c>
      <c r="K1836" t="s">
        <v>525</v>
      </c>
      <c r="L1836" t="s">
        <v>31</v>
      </c>
      <c r="M1836" t="s">
        <v>257</v>
      </c>
      <c r="N1836" t="s">
        <v>57</v>
      </c>
      <c r="O1836" t="s">
        <v>51</v>
      </c>
      <c r="P1836" t="s">
        <v>35</v>
      </c>
      <c r="Q1836" s="1">
        <v>44623</v>
      </c>
      <c r="R1836" s="6">
        <f>Data_Table[[#This Row],[Shipping Date]]-Data_Table[[#This Row],[Order Date]]</f>
        <v>33</v>
      </c>
      <c r="S1836" s="10">
        <v>1.53</v>
      </c>
      <c r="T1836" s="10">
        <v>2.78</v>
      </c>
      <c r="U1836" s="10">
        <v>1.25</v>
      </c>
      <c r="V1836">
        <v>38</v>
      </c>
      <c r="W1836" s="5">
        <v>58.14</v>
      </c>
      <c r="X1836" s="3">
        <v>0</v>
      </c>
      <c r="Y1836" s="5">
        <v>0</v>
      </c>
      <c r="Z1836" s="5">
        <v>58.14</v>
      </c>
      <c r="AA1836" s="5">
        <v>1.34</v>
      </c>
      <c r="AB1836" s="5">
        <v>59.48</v>
      </c>
    </row>
    <row r="1837" spans="1:28">
      <c r="A1837" t="s">
        <v>3784</v>
      </c>
      <c r="B1837" s="1">
        <v>44593</v>
      </c>
      <c r="C1837" s="6">
        <f t="shared" si="84"/>
        <v>2022</v>
      </c>
      <c r="D1837" s="9" t="str">
        <f t="shared" si="85"/>
        <v>Q1</v>
      </c>
      <c r="E1837" s="7">
        <f t="shared" si="86"/>
        <v>2</v>
      </c>
      <c r="F1837" t="s">
        <v>2898</v>
      </c>
      <c r="G1837" t="s">
        <v>874</v>
      </c>
      <c r="H1837" t="s">
        <v>39</v>
      </c>
      <c r="I1837" t="s">
        <v>39</v>
      </c>
      <c r="J1837" t="s">
        <v>72</v>
      </c>
      <c r="K1837" t="s">
        <v>62</v>
      </c>
      <c r="L1837" t="s">
        <v>176</v>
      </c>
      <c r="M1837" t="s">
        <v>261</v>
      </c>
      <c r="N1837" t="s">
        <v>33</v>
      </c>
      <c r="O1837" t="s">
        <v>58</v>
      </c>
      <c r="P1837" t="s">
        <v>35</v>
      </c>
      <c r="Q1837" s="1">
        <v>44613</v>
      </c>
      <c r="R1837" s="6">
        <f>Data_Table[[#This Row],[Shipping Date]]-Data_Table[[#This Row],[Order Date]]</f>
        <v>20</v>
      </c>
      <c r="S1837" s="10">
        <v>1.19</v>
      </c>
      <c r="T1837" s="10">
        <v>1.98</v>
      </c>
      <c r="U1837" s="10">
        <v>0.79</v>
      </c>
      <c r="V1837">
        <v>12</v>
      </c>
      <c r="W1837" s="5">
        <v>14.28</v>
      </c>
      <c r="X1837" s="3">
        <v>7.0000000000000007E-2</v>
      </c>
      <c r="Y1837" s="5">
        <v>1</v>
      </c>
      <c r="Z1837" s="5">
        <v>13.28</v>
      </c>
      <c r="AA1837" s="5">
        <v>4.7699999999999996</v>
      </c>
      <c r="AB1837" s="5">
        <v>18.05</v>
      </c>
    </row>
    <row r="1838" spans="1:28">
      <c r="A1838" t="s">
        <v>3785</v>
      </c>
      <c r="B1838" s="1">
        <v>44595</v>
      </c>
      <c r="C1838" s="6">
        <f t="shared" si="84"/>
        <v>2022</v>
      </c>
      <c r="D1838" s="9" t="str">
        <f t="shared" si="85"/>
        <v>Q1</v>
      </c>
      <c r="E1838" s="7">
        <f t="shared" si="86"/>
        <v>2</v>
      </c>
      <c r="F1838" t="s">
        <v>2041</v>
      </c>
      <c r="G1838" t="s">
        <v>877</v>
      </c>
      <c r="H1838" t="s">
        <v>45</v>
      </c>
      <c r="I1838" t="s">
        <v>45</v>
      </c>
      <c r="J1838" t="s">
        <v>46</v>
      </c>
      <c r="K1838" t="s">
        <v>90</v>
      </c>
      <c r="L1838" t="s">
        <v>48</v>
      </c>
      <c r="M1838" t="s">
        <v>265</v>
      </c>
      <c r="N1838" t="s">
        <v>50</v>
      </c>
      <c r="O1838" t="s">
        <v>34</v>
      </c>
      <c r="P1838" t="s">
        <v>35</v>
      </c>
      <c r="Q1838" s="1">
        <v>44627</v>
      </c>
      <c r="R1838" s="6">
        <f>Data_Table[[#This Row],[Shipping Date]]-Data_Table[[#This Row],[Order Date]]</f>
        <v>32</v>
      </c>
      <c r="S1838" s="10">
        <v>3.95</v>
      </c>
      <c r="T1838" s="10">
        <v>6.08</v>
      </c>
      <c r="U1838" s="10">
        <v>2.13</v>
      </c>
      <c r="V1838">
        <v>42</v>
      </c>
      <c r="W1838" s="5">
        <v>165.9</v>
      </c>
      <c r="X1838" s="3">
        <v>0.09</v>
      </c>
      <c r="Y1838" s="5">
        <v>14.93</v>
      </c>
      <c r="Z1838" s="5">
        <v>150.97</v>
      </c>
      <c r="AA1838" s="5">
        <v>1.82</v>
      </c>
      <c r="AB1838" s="5">
        <v>152.79</v>
      </c>
    </row>
    <row r="1839" spans="1:28">
      <c r="A1839" t="s">
        <v>3786</v>
      </c>
      <c r="B1839" s="1">
        <v>44596</v>
      </c>
      <c r="C1839" s="6">
        <f t="shared" si="84"/>
        <v>2022</v>
      </c>
      <c r="D1839" s="9" t="str">
        <f t="shared" si="85"/>
        <v>Q1</v>
      </c>
      <c r="E1839" s="7">
        <f t="shared" si="86"/>
        <v>2</v>
      </c>
      <c r="F1839" t="s">
        <v>3468</v>
      </c>
      <c r="G1839" t="s">
        <v>880</v>
      </c>
      <c r="H1839" t="s">
        <v>27</v>
      </c>
      <c r="I1839" t="s">
        <v>28</v>
      </c>
      <c r="J1839" t="s">
        <v>46</v>
      </c>
      <c r="K1839" t="s">
        <v>47</v>
      </c>
      <c r="L1839" t="s">
        <v>31</v>
      </c>
      <c r="M1839" t="s">
        <v>269</v>
      </c>
      <c r="N1839" t="s">
        <v>57</v>
      </c>
      <c r="O1839" t="s">
        <v>41</v>
      </c>
      <c r="P1839" t="s">
        <v>52</v>
      </c>
      <c r="Q1839" s="1">
        <v>44622</v>
      </c>
      <c r="R1839" s="6">
        <f>Data_Table[[#This Row],[Shipping Date]]-Data_Table[[#This Row],[Order Date]]</f>
        <v>26</v>
      </c>
      <c r="S1839" s="10">
        <v>16.8</v>
      </c>
      <c r="T1839" s="10">
        <v>40.97</v>
      </c>
      <c r="U1839" s="10">
        <v>24.17</v>
      </c>
      <c r="V1839">
        <v>49</v>
      </c>
      <c r="W1839" s="5">
        <v>823.2</v>
      </c>
      <c r="X1839" s="3">
        <v>0.04</v>
      </c>
      <c r="Y1839" s="5">
        <v>32.93</v>
      </c>
      <c r="Z1839" s="5">
        <v>790.27</v>
      </c>
      <c r="AA1839" s="5">
        <v>8.99</v>
      </c>
      <c r="AB1839" s="5">
        <v>799.26</v>
      </c>
    </row>
    <row r="1840" spans="1:28">
      <c r="A1840" t="s">
        <v>3787</v>
      </c>
      <c r="B1840" s="1">
        <v>44600</v>
      </c>
      <c r="C1840" s="6">
        <f t="shared" si="84"/>
        <v>2022</v>
      </c>
      <c r="D1840" s="9" t="str">
        <f t="shared" si="85"/>
        <v>Q1</v>
      </c>
      <c r="E1840" s="7">
        <f t="shared" si="86"/>
        <v>2</v>
      </c>
      <c r="F1840" t="s">
        <v>3788</v>
      </c>
      <c r="G1840" t="s">
        <v>883</v>
      </c>
      <c r="H1840" t="s">
        <v>39</v>
      </c>
      <c r="I1840" t="s">
        <v>39</v>
      </c>
      <c r="J1840" t="s">
        <v>107</v>
      </c>
      <c r="K1840" t="s">
        <v>90</v>
      </c>
      <c r="L1840" t="s">
        <v>31</v>
      </c>
      <c r="M1840" t="s">
        <v>273</v>
      </c>
      <c r="N1840" t="s">
        <v>33</v>
      </c>
      <c r="O1840" t="s">
        <v>51</v>
      </c>
      <c r="P1840" t="s">
        <v>35</v>
      </c>
      <c r="Q1840" s="1">
        <v>44649</v>
      </c>
      <c r="R1840" s="6">
        <f>Data_Table[[#This Row],[Shipping Date]]-Data_Table[[#This Row],[Order Date]]</f>
        <v>49</v>
      </c>
      <c r="S1840" s="10">
        <v>21.56</v>
      </c>
      <c r="T1840" s="10">
        <v>36.549999999999997</v>
      </c>
      <c r="U1840" s="10">
        <v>14.99</v>
      </c>
      <c r="V1840">
        <v>6</v>
      </c>
      <c r="W1840" s="5">
        <v>129.36000000000001</v>
      </c>
      <c r="X1840" s="3">
        <v>0.01</v>
      </c>
      <c r="Y1840" s="5">
        <v>1.29</v>
      </c>
      <c r="Z1840" s="5">
        <v>128.07</v>
      </c>
      <c r="AA1840" s="5">
        <v>13.89</v>
      </c>
      <c r="AB1840" s="5">
        <v>141.96</v>
      </c>
    </row>
    <row r="1841" spans="1:28">
      <c r="A1841" t="s">
        <v>3789</v>
      </c>
      <c r="B1841" s="1">
        <v>44601</v>
      </c>
      <c r="C1841" s="6">
        <f t="shared" si="84"/>
        <v>2022</v>
      </c>
      <c r="D1841" s="9" t="str">
        <f t="shared" si="85"/>
        <v>Q1</v>
      </c>
      <c r="E1841" s="7">
        <f t="shared" si="86"/>
        <v>2</v>
      </c>
      <c r="F1841" t="s">
        <v>3790</v>
      </c>
      <c r="G1841" t="s">
        <v>886</v>
      </c>
      <c r="H1841" t="s">
        <v>45</v>
      </c>
      <c r="I1841" t="s">
        <v>45</v>
      </c>
      <c r="J1841" t="s">
        <v>29</v>
      </c>
      <c r="K1841" t="s">
        <v>150</v>
      </c>
      <c r="L1841" t="s">
        <v>48</v>
      </c>
      <c r="M1841" t="s">
        <v>277</v>
      </c>
      <c r="N1841" t="s">
        <v>33</v>
      </c>
      <c r="O1841" t="s">
        <v>58</v>
      </c>
      <c r="P1841" t="s">
        <v>35</v>
      </c>
      <c r="Q1841" s="1">
        <v>44653</v>
      </c>
      <c r="R1841" s="6">
        <f>Data_Table[[#This Row],[Shipping Date]]-Data_Table[[#This Row],[Order Date]]</f>
        <v>52</v>
      </c>
      <c r="S1841" s="10">
        <v>2.59</v>
      </c>
      <c r="T1841" s="10">
        <v>3.98</v>
      </c>
      <c r="U1841" s="10">
        <v>1.39</v>
      </c>
      <c r="V1841">
        <v>50</v>
      </c>
      <c r="W1841" s="5">
        <v>129.5</v>
      </c>
      <c r="X1841" s="3">
        <v>0.08</v>
      </c>
      <c r="Y1841" s="5">
        <v>10.36</v>
      </c>
      <c r="Z1841" s="5">
        <v>119.14</v>
      </c>
      <c r="AA1841" s="5">
        <v>2.97</v>
      </c>
      <c r="AB1841" s="5">
        <v>122.11</v>
      </c>
    </row>
    <row r="1842" spans="1:28">
      <c r="A1842" t="s">
        <v>3791</v>
      </c>
      <c r="B1842" s="1">
        <v>44602</v>
      </c>
      <c r="C1842" s="6">
        <f t="shared" si="84"/>
        <v>2022</v>
      </c>
      <c r="D1842" s="9" t="str">
        <f t="shared" si="85"/>
        <v>Q1</v>
      </c>
      <c r="E1842" s="7">
        <f t="shared" si="86"/>
        <v>2</v>
      </c>
      <c r="F1842" t="s">
        <v>3792</v>
      </c>
      <c r="G1842" t="s">
        <v>889</v>
      </c>
      <c r="H1842" t="s">
        <v>39</v>
      </c>
      <c r="I1842" t="s">
        <v>39</v>
      </c>
      <c r="J1842" t="s">
        <v>29</v>
      </c>
      <c r="K1842" t="s">
        <v>150</v>
      </c>
      <c r="L1842" t="s">
        <v>31</v>
      </c>
      <c r="M1842" t="s">
        <v>281</v>
      </c>
      <c r="N1842" t="s">
        <v>50</v>
      </c>
      <c r="O1842" t="s">
        <v>58</v>
      </c>
      <c r="P1842" t="s">
        <v>35</v>
      </c>
      <c r="Q1842" s="1">
        <v>44639</v>
      </c>
      <c r="R1842" s="6">
        <f>Data_Table[[#This Row],[Shipping Date]]-Data_Table[[#This Row],[Order Date]]</f>
        <v>37</v>
      </c>
      <c r="S1842" s="10">
        <v>11.11</v>
      </c>
      <c r="T1842" s="10">
        <v>19.84</v>
      </c>
      <c r="U1842" s="10">
        <v>8.73</v>
      </c>
      <c r="V1842">
        <v>10</v>
      </c>
      <c r="W1842" s="5">
        <v>111.1</v>
      </c>
      <c r="X1842" s="3">
        <v>0.05</v>
      </c>
      <c r="Y1842" s="5">
        <v>5.56</v>
      </c>
      <c r="Z1842" s="5">
        <v>105.55</v>
      </c>
      <c r="AA1842" s="5">
        <v>4.0999999999999996</v>
      </c>
      <c r="AB1842" s="5">
        <v>109.65</v>
      </c>
    </row>
    <row r="1843" spans="1:28">
      <c r="A1843" t="s">
        <v>3793</v>
      </c>
      <c r="B1843" s="1">
        <v>44603</v>
      </c>
      <c r="C1843" s="6">
        <f t="shared" si="84"/>
        <v>2022</v>
      </c>
      <c r="D1843" s="9" t="str">
        <f t="shared" si="85"/>
        <v>Q1</v>
      </c>
      <c r="E1843" s="7">
        <f t="shared" si="86"/>
        <v>2</v>
      </c>
      <c r="F1843" t="s">
        <v>3794</v>
      </c>
      <c r="G1843" t="s">
        <v>892</v>
      </c>
      <c r="H1843" t="s">
        <v>39</v>
      </c>
      <c r="I1843" t="s">
        <v>39</v>
      </c>
      <c r="J1843" t="s">
        <v>72</v>
      </c>
      <c r="K1843" t="s">
        <v>525</v>
      </c>
      <c r="L1843" t="s">
        <v>31</v>
      </c>
      <c r="M1843" t="s">
        <v>285</v>
      </c>
      <c r="N1843" t="s">
        <v>33</v>
      </c>
      <c r="O1843" t="s">
        <v>58</v>
      </c>
      <c r="P1843" t="s">
        <v>35</v>
      </c>
      <c r="Q1843" s="1">
        <v>44628</v>
      </c>
      <c r="R1843" s="6">
        <f>Data_Table[[#This Row],[Shipping Date]]-Data_Table[[#This Row],[Order Date]]</f>
        <v>25</v>
      </c>
      <c r="S1843" s="10">
        <v>41.28</v>
      </c>
      <c r="T1843" s="10">
        <v>95.99</v>
      </c>
      <c r="U1843" s="10">
        <v>54.71</v>
      </c>
      <c r="V1843">
        <v>14</v>
      </c>
      <c r="W1843" s="5">
        <v>577.91999999999996</v>
      </c>
      <c r="X1843" s="3">
        <v>0.04</v>
      </c>
      <c r="Y1843" s="5">
        <v>23.12</v>
      </c>
      <c r="Z1843" s="5">
        <v>554.79999999999995</v>
      </c>
      <c r="AA1843" s="5">
        <v>8.99</v>
      </c>
      <c r="AB1843" s="5">
        <v>563.79</v>
      </c>
    </row>
    <row r="1844" spans="1:28">
      <c r="A1844" t="s">
        <v>3795</v>
      </c>
      <c r="B1844" s="1">
        <v>44603</v>
      </c>
      <c r="C1844" s="6">
        <f t="shared" si="84"/>
        <v>2022</v>
      </c>
      <c r="D1844" s="9" t="str">
        <f t="shared" si="85"/>
        <v>Q1</v>
      </c>
      <c r="E1844" s="7">
        <f t="shared" si="86"/>
        <v>2</v>
      </c>
      <c r="F1844" t="s">
        <v>3796</v>
      </c>
      <c r="G1844" t="s">
        <v>895</v>
      </c>
      <c r="H1844" t="s">
        <v>45</v>
      </c>
      <c r="I1844" t="s">
        <v>45</v>
      </c>
      <c r="J1844" t="s">
        <v>107</v>
      </c>
      <c r="K1844" t="s">
        <v>416</v>
      </c>
      <c r="L1844" t="s">
        <v>48</v>
      </c>
      <c r="M1844" t="s">
        <v>289</v>
      </c>
      <c r="N1844" t="s">
        <v>33</v>
      </c>
      <c r="O1844" t="s">
        <v>41</v>
      </c>
      <c r="P1844" t="s">
        <v>35</v>
      </c>
      <c r="Q1844" s="1">
        <v>44628</v>
      </c>
      <c r="R1844" s="6">
        <f>Data_Table[[#This Row],[Shipping Date]]-Data_Table[[#This Row],[Order Date]]</f>
        <v>25</v>
      </c>
      <c r="S1844" s="10">
        <v>99.39</v>
      </c>
      <c r="T1844" s="10">
        <v>162.93</v>
      </c>
      <c r="U1844" s="10">
        <v>63.54</v>
      </c>
      <c r="V1844">
        <v>22</v>
      </c>
      <c r="W1844" s="5">
        <v>2186.58</v>
      </c>
      <c r="X1844" s="3">
        <v>7.0000000000000007E-2</v>
      </c>
      <c r="Y1844" s="5">
        <v>153.06</v>
      </c>
      <c r="Z1844" s="5">
        <v>2033.52</v>
      </c>
      <c r="AA1844" s="5">
        <v>19.989999999999998</v>
      </c>
      <c r="AB1844" s="5">
        <v>2053.5100000000002</v>
      </c>
    </row>
    <row r="1845" spans="1:28">
      <c r="A1845" t="s">
        <v>3797</v>
      </c>
      <c r="B1845" s="1">
        <v>44605</v>
      </c>
      <c r="C1845" s="6">
        <f t="shared" si="84"/>
        <v>2022</v>
      </c>
      <c r="D1845" s="9" t="str">
        <f t="shared" si="85"/>
        <v>Q1</v>
      </c>
      <c r="E1845" s="7">
        <f t="shared" si="86"/>
        <v>2</v>
      </c>
      <c r="F1845" t="s">
        <v>3480</v>
      </c>
      <c r="G1845" t="s">
        <v>26</v>
      </c>
      <c r="H1845" t="s">
        <v>27</v>
      </c>
      <c r="I1845" t="s">
        <v>28</v>
      </c>
      <c r="J1845" t="s">
        <v>72</v>
      </c>
      <c r="K1845" t="s">
        <v>433</v>
      </c>
      <c r="L1845" t="s">
        <v>176</v>
      </c>
      <c r="M1845" t="s">
        <v>293</v>
      </c>
      <c r="N1845" t="s">
        <v>50</v>
      </c>
      <c r="O1845" t="s">
        <v>34</v>
      </c>
      <c r="P1845" t="s">
        <v>35</v>
      </c>
      <c r="Q1845" s="1">
        <v>44648</v>
      </c>
      <c r="R1845" s="6">
        <f>Data_Table[[#This Row],[Shipping Date]]-Data_Table[[#This Row],[Order Date]]</f>
        <v>43</v>
      </c>
      <c r="S1845" s="10">
        <v>5.5</v>
      </c>
      <c r="T1845" s="10">
        <v>12.22</v>
      </c>
      <c r="U1845" s="10">
        <v>6.72</v>
      </c>
      <c r="V1845">
        <v>10</v>
      </c>
      <c r="W1845" s="5">
        <v>55</v>
      </c>
      <c r="X1845" s="3">
        <v>0.1</v>
      </c>
      <c r="Y1845" s="5">
        <v>5.5</v>
      </c>
      <c r="Z1845" s="5">
        <v>49.5</v>
      </c>
      <c r="AA1845" s="5">
        <v>2.85</v>
      </c>
      <c r="AB1845" s="5">
        <v>52.35</v>
      </c>
    </row>
    <row r="1846" spans="1:28">
      <c r="A1846" t="s">
        <v>3798</v>
      </c>
      <c r="B1846" s="1">
        <v>44605</v>
      </c>
      <c r="C1846" s="6">
        <f t="shared" si="84"/>
        <v>2022</v>
      </c>
      <c r="D1846" s="9" t="str">
        <f t="shared" si="85"/>
        <v>Q1</v>
      </c>
      <c r="E1846" s="7">
        <f t="shared" si="86"/>
        <v>2</v>
      </c>
      <c r="F1846" t="s">
        <v>2673</v>
      </c>
      <c r="G1846" t="s">
        <v>38</v>
      </c>
      <c r="H1846" t="s">
        <v>27</v>
      </c>
      <c r="I1846" t="s">
        <v>28</v>
      </c>
      <c r="J1846" t="s">
        <v>29</v>
      </c>
      <c r="K1846" t="s">
        <v>416</v>
      </c>
      <c r="L1846" t="s">
        <v>176</v>
      </c>
      <c r="M1846" t="s">
        <v>297</v>
      </c>
      <c r="N1846" t="s">
        <v>57</v>
      </c>
      <c r="O1846" t="s">
        <v>41</v>
      </c>
      <c r="P1846" t="s">
        <v>52</v>
      </c>
      <c r="Q1846" s="1">
        <v>44609</v>
      </c>
      <c r="R1846" s="6">
        <f>Data_Table[[#This Row],[Shipping Date]]-Data_Table[[#This Row],[Order Date]]</f>
        <v>4</v>
      </c>
      <c r="S1846" s="10">
        <v>4.1900000000000004</v>
      </c>
      <c r="T1846" s="10">
        <v>10.23</v>
      </c>
      <c r="U1846" s="10">
        <v>6.04</v>
      </c>
      <c r="V1846">
        <v>19</v>
      </c>
      <c r="W1846" s="5">
        <v>79.61</v>
      </c>
      <c r="X1846" s="3">
        <v>0.08</v>
      </c>
      <c r="Y1846" s="5">
        <v>6.37</v>
      </c>
      <c r="Z1846" s="5">
        <v>73.239999999999995</v>
      </c>
      <c r="AA1846" s="5">
        <v>4.68</v>
      </c>
      <c r="AB1846" s="5">
        <v>77.92</v>
      </c>
    </row>
    <row r="1847" spans="1:28">
      <c r="A1847" t="s">
        <v>3799</v>
      </c>
      <c r="B1847" s="1">
        <v>44605</v>
      </c>
      <c r="C1847" s="6">
        <f t="shared" si="84"/>
        <v>2022</v>
      </c>
      <c r="D1847" s="9" t="str">
        <f t="shared" si="85"/>
        <v>Q1</v>
      </c>
      <c r="E1847" s="7">
        <f t="shared" si="86"/>
        <v>2</v>
      </c>
      <c r="F1847" t="s">
        <v>3494</v>
      </c>
      <c r="G1847" t="s">
        <v>44</v>
      </c>
      <c r="H1847" t="s">
        <v>39</v>
      </c>
      <c r="I1847" t="s">
        <v>39</v>
      </c>
      <c r="J1847" t="s">
        <v>72</v>
      </c>
      <c r="K1847" t="s">
        <v>62</v>
      </c>
      <c r="L1847" t="s">
        <v>176</v>
      </c>
      <c r="M1847" t="s">
        <v>301</v>
      </c>
      <c r="N1847" t="s">
        <v>50</v>
      </c>
      <c r="O1847" t="s">
        <v>58</v>
      </c>
      <c r="P1847" t="s">
        <v>35</v>
      </c>
      <c r="Q1847" s="1">
        <v>44662</v>
      </c>
      <c r="R1847" s="6">
        <f>Data_Table[[#This Row],[Shipping Date]]-Data_Table[[#This Row],[Order Date]]</f>
        <v>57</v>
      </c>
      <c r="S1847" s="10">
        <v>2.9</v>
      </c>
      <c r="T1847" s="10">
        <v>4.76</v>
      </c>
      <c r="U1847" s="10">
        <v>1.86</v>
      </c>
      <c r="V1847">
        <v>33</v>
      </c>
      <c r="W1847" s="5">
        <v>95.7</v>
      </c>
      <c r="X1847" s="3">
        <v>0.06</v>
      </c>
      <c r="Y1847" s="5">
        <v>5.74</v>
      </c>
      <c r="Z1847" s="5">
        <v>89.96</v>
      </c>
      <c r="AA1847" s="5">
        <v>0.88</v>
      </c>
      <c r="AB1847" s="5">
        <v>90.84</v>
      </c>
    </row>
    <row r="1848" spans="1:28">
      <c r="A1848" t="s">
        <v>3800</v>
      </c>
      <c r="B1848" s="1">
        <v>44608</v>
      </c>
      <c r="C1848" s="6">
        <f t="shared" si="84"/>
        <v>2022</v>
      </c>
      <c r="D1848" s="9" t="str">
        <f t="shared" si="85"/>
        <v>Q1</v>
      </c>
      <c r="E1848" s="7">
        <f t="shared" si="86"/>
        <v>2</v>
      </c>
      <c r="F1848" t="s">
        <v>3801</v>
      </c>
      <c r="G1848" t="s">
        <v>55</v>
      </c>
      <c r="H1848" t="s">
        <v>45</v>
      </c>
      <c r="I1848" t="s">
        <v>45</v>
      </c>
      <c r="J1848" t="s">
        <v>46</v>
      </c>
      <c r="K1848" t="s">
        <v>66</v>
      </c>
      <c r="L1848" t="s">
        <v>31</v>
      </c>
      <c r="M1848" t="s">
        <v>305</v>
      </c>
      <c r="N1848" t="s">
        <v>57</v>
      </c>
      <c r="O1848" t="s">
        <v>58</v>
      </c>
      <c r="P1848" t="s">
        <v>35</v>
      </c>
      <c r="Q1848" s="1">
        <v>44617</v>
      </c>
      <c r="R1848" s="6">
        <f>Data_Table[[#This Row],[Shipping Date]]-Data_Table[[#This Row],[Order Date]]</f>
        <v>9</v>
      </c>
      <c r="S1848" s="10">
        <v>4.53</v>
      </c>
      <c r="T1848" s="10">
        <v>7.3</v>
      </c>
      <c r="U1848" s="10">
        <v>2.77</v>
      </c>
      <c r="V1848">
        <v>36</v>
      </c>
      <c r="W1848" s="5">
        <v>163.08000000000001</v>
      </c>
      <c r="X1848" s="3">
        <v>0.1</v>
      </c>
      <c r="Y1848" s="5">
        <v>16.309999999999999</v>
      </c>
      <c r="Z1848" s="5">
        <v>146.77000000000001</v>
      </c>
      <c r="AA1848" s="5">
        <v>7.72</v>
      </c>
      <c r="AB1848" s="5">
        <v>154.49</v>
      </c>
    </row>
    <row r="1849" spans="1:28">
      <c r="A1849" t="s">
        <v>3802</v>
      </c>
      <c r="B1849" s="1">
        <v>44608</v>
      </c>
      <c r="C1849" s="6">
        <f t="shared" si="84"/>
        <v>2022</v>
      </c>
      <c r="D1849" s="9" t="str">
        <f t="shared" si="85"/>
        <v>Q1</v>
      </c>
      <c r="E1849" s="7">
        <f t="shared" si="86"/>
        <v>2</v>
      </c>
      <c r="F1849" t="s">
        <v>2916</v>
      </c>
      <c r="G1849" t="s">
        <v>61</v>
      </c>
      <c r="H1849" t="s">
        <v>27</v>
      </c>
      <c r="I1849" t="s">
        <v>28</v>
      </c>
      <c r="J1849" t="s">
        <v>29</v>
      </c>
      <c r="K1849" t="s">
        <v>416</v>
      </c>
      <c r="L1849" t="s">
        <v>48</v>
      </c>
      <c r="M1849" t="s">
        <v>309</v>
      </c>
      <c r="N1849" t="s">
        <v>33</v>
      </c>
      <c r="O1849" t="s">
        <v>51</v>
      </c>
      <c r="P1849" t="s">
        <v>35</v>
      </c>
      <c r="Q1849" s="1">
        <v>44626</v>
      </c>
      <c r="R1849" s="6">
        <f>Data_Table[[#This Row],[Shipping Date]]-Data_Table[[#This Row],[Order Date]]</f>
        <v>18</v>
      </c>
      <c r="S1849" s="10">
        <v>2.59</v>
      </c>
      <c r="T1849" s="10">
        <v>3.98</v>
      </c>
      <c r="U1849" s="10">
        <v>1.39</v>
      </c>
      <c r="V1849">
        <v>11</v>
      </c>
      <c r="W1849" s="5">
        <v>28.49</v>
      </c>
      <c r="X1849" s="3">
        <v>0.01</v>
      </c>
      <c r="Y1849" s="5">
        <v>0.28000000000000003</v>
      </c>
      <c r="Z1849" s="5">
        <v>28.21</v>
      </c>
      <c r="AA1849" s="5">
        <v>2.97</v>
      </c>
      <c r="AB1849" s="5">
        <v>31.18</v>
      </c>
    </row>
    <row r="1850" spans="1:28">
      <c r="A1850" t="s">
        <v>3803</v>
      </c>
      <c r="B1850" s="1">
        <v>44609</v>
      </c>
      <c r="C1850" s="6">
        <f t="shared" si="84"/>
        <v>2022</v>
      </c>
      <c r="D1850" s="9" t="str">
        <f t="shared" si="85"/>
        <v>Q1</v>
      </c>
      <c r="E1850" s="7">
        <f t="shared" si="86"/>
        <v>2</v>
      </c>
      <c r="F1850" t="s">
        <v>3496</v>
      </c>
      <c r="G1850" t="s">
        <v>67</v>
      </c>
      <c r="H1850" t="s">
        <v>27</v>
      </c>
      <c r="I1850" t="s">
        <v>28</v>
      </c>
      <c r="J1850" t="s">
        <v>107</v>
      </c>
      <c r="K1850" t="s">
        <v>90</v>
      </c>
      <c r="L1850" t="s">
        <v>31</v>
      </c>
      <c r="M1850" t="s">
        <v>313</v>
      </c>
      <c r="N1850" t="s">
        <v>57</v>
      </c>
      <c r="O1850" t="s">
        <v>58</v>
      </c>
      <c r="P1850" t="s">
        <v>35</v>
      </c>
      <c r="Q1850" s="1">
        <v>44621</v>
      </c>
      <c r="R1850" s="6">
        <f>Data_Table[[#This Row],[Shipping Date]]-Data_Table[[#This Row],[Order Date]]</f>
        <v>12</v>
      </c>
      <c r="S1850" s="10">
        <v>1.6</v>
      </c>
      <c r="T1850" s="10">
        <v>2.62</v>
      </c>
      <c r="U1850" s="10">
        <v>1.02</v>
      </c>
      <c r="V1850">
        <v>48</v>
      </c>
      <c r="W1850" s="5">
        <v>76.8</v>
      </c>
      <c r="X1850" s="3">
        <v>0.1</v>
      </c>
      <c r="Y1850" s="5">
        <v>7.68</v>
      </c>
      <c r="Z1850" s="5">
        <v>69.12</v>
      </c>
      <c r="AA1850" s="5">
        <v>0.8</v>
      </c>
      <c r="AB1850" s="5">
        <v>69.92</v>
      </c>
    </row>
    <row r="1851" spans="1:28">
      <c r="A1851" t="s">
        <v>3804</v>
      </c>
      <c r="B1851" s="1">
        <v>44612</v>
      </c>
      <c r="C1851" s="6">
        <f t="shared" si="84"/>
        <v>2022</v>
      </c>
      <c r="D1851" s="9" t="str">
        <f t="shared" si="85"/>
        <v>Q1</v>
      </c>
      <c r="E1851" s="7">
        <f t="shared" si="86"/>
        <v>2</v>
      </c>
      <c r="F1851" t="s">
        <v>3805</v>
      </c>
      <c r="G1851" t="s">
        <v>71</v>
      </c>
      <c r="H1851" t="s">
        <v>39</v>
      </c>
      <c r="I1851" t="s">
        <v>39</v>
      </c>
      <c r="J1851" t="s">
        <v>29</v>
      </c>
      <c r="K1851" t="s">
        <v>90</v>
      </c>
      <c r="L1851" t="s">
        <v>73</v>
      </c>
      <c r="M1851" t="s">
        <v>317</v>
      </c>
      <c r="N1851" t="s">
        <v>33</v>
      </c>
      <c r="O1851" t="s">
        <v>34</v>
      </c>
      <c r="P1851" t="s">
        <v>35</v>
      </c>
      <c r="Q1851" s="1">
        <v>44625</v>
      </c>
      <c r="R1851" s="6">
        <f>Data_Table[[#This Row],[Shipping Date]]-Data_Table[[#This Row],[Order Date]]</f>
        <v>13</v>
      </c>
      <c r="S1851" s="10">
        <v>14.7</v>
      </c>
      <c r="T1851" s="10">
        <v>29.99</v>
      </c>
      <c r="U1851" s="10">
        <v>15.29</v>
      </c>
      <c r="V1851">
        <v>11</v>
      </c>
      <c r="W1851" s="5">
        <v>161.69999999999999</v>
      </c>
      <c r="X1851" s="3">
        <v>0.08</v>
      </c>
      <c r="Y1851" s="5">
        <v>12.94</v>
      </c>
      <c r="Z1851" s="5">
        <v>148.76</v>
      </c>
      <c r="AA1851" s="5">
        <v>5.5</v>
      </c>
      <c r="AB1851" s="5">
        <v>154.26</v>
      </c>
    </row>
    <row r="1852" spans="1:28">
      <c r="A1852" t="s">
        <v>3806</v>
      </c>
      <c r="B1852" s="1">
        <v>44614</v>
      </c>
      <c r="C1852" s="6">
        <f t="shared" si="84"/>
        <v>2022</v>
      </c>
      <c r="D1852" s="9" t="str">
        <f t="shared" si="85"/>
        <v>Q1</v>
      </c>
      <c r="E1852" s="7">
        <f t="shared" si="86"/>
        <v>2</v>
      </c>
      <c r="F1852" t="s">
        <v>3299</v>
      </c>
      <c r="G1852" t="s">
        <v>77</v>
      </c>
      <c r="H1852" t="s">
        <v>45</v>
      </c>
      <c r="I1852" t="s">
        <v>45</v>
      </c>
      <c r="J1852" t="s">
        <v>46</v>
      </c>
      <c r="K1852" t="s">
        <v>416</v>
      </c>
      <c r="L1852" t="s">
        <v>31</v>
      </c>
      <c r="M1852" t="s">
        <v>321</v>
      </c>
      <c r="N1852" t="s">
        <v>33</v>
      </c>
      <c r="O1852" t="s">
        <v>34</v>
      </c>
      <c r="P1852" t="s">
        <v>178</v>
      </c>
      <c r="Q1852" s="1">
        <v>44643</v>
      </c>
      <c r="R1852" s="6">
        <f>Data_Table[[#This Row],[Shipping Date]]-Data_Table[[#This Row],[Order Date]]</f>
        <v>29</v>
      </c>
      <c r="S1852" s="10">
        <v>278.99</v>
      </c>
      <c r="T1852" s="10">
        <v>449.99</v>
      </c>
      <c r="U1852" s="10">
        <v>171</v>
      </c>
      <c r="V1852">
        <v>38</v>
      </c>
      <c r="W1852" s="5">
        <v>10601.62</v>
      </c>
      <c r="X1852" s="3">
        <v>0.01</v>
      </c>
      <c r="Y1852" s="5">
        <v>106.02</v>
      </c>
      <c r="Z1852" s="5">
        <v>10495.6</v>
      </c>
      <c r="AA1852" s="5">
        <v>49</v>
      </c>
      <c r="AB1852" s="5">
        <v>10544.6</v>
      </c>
    </row>
    <row r="1853" spans="1:28">
      <c r="A1853" t="s">
        <v>3807</v>
      </c>
      <c r="B1853" s="1">
        <v>44615</v>
      </c>
      <c r="C1853" s="6">
        <f t="shared" si="84"/>
        <v>2022</v>
      </c>
      <c r="D1853" s="9" t="str">
        <f t="shared" si="85"/>
        <v>Q1</v>
      </c>
      <c r="E1853" s="7">
        <f t="shared" si="86"/>
        <v>2</v>
      </c>
      <c r="F1853" t="s">
        <v>3808</v>
      </c>
      <c r="G1853" t="s">
        <v>81</v>
      </c>
      <c r="H1853" t="s">
        <v>27</v>
      </c>
      <c r="I1853" t="s">
        <v>28</v>
      </c>
      <c r="J1853" t="s">
        <v>46</v>
      </c>
      <c r="K1853" t="s">
        <v>150</v>
      </c>
      <c r="L1853" t="s">
        <v>31</v>
      </c>
      <c r="M1853" t="s">
        <v>324</v>
      </c>
      <c r="N1853" t="s">
        <v>33</v>
      </c>
      <c r="O1853" t="s">
        <v>34</v>
      </c>
      <c r="P1853" t="s">
        <v>35</v>
      </c>
      <c r="Q1853" s="1">
        <v>44652</v>
      </c>
      <c r="R1853" s="6">
        <f>Data_Table[[#This Row],[Shipping Date]]-Data_Table[[#This Row],[Order Date]]</f>
        <v>37</v>
      </c>
      <c r="S1853" s="10">
        <v>21.97</v>
      </c>
      <c r="T1853" s="10">
        <v>35.44</v>
      </c>
      <c r="U1853" s="10">
        <v>13.47</v>
      </c>
      <c r="V1853">
        <v>48</v>
      </c>
      <c r="W1853" s="5">
        <v>1054.56</v>
      </c>
      <c r="X1853" s="3">
        <v>0.08</v>
      </c>
      <c r="Y1853" s="5">
        <v>84.36</v>
      </c>
      <c r="Z1853" s="5">
        <v>970.2</v>
      </c>
      <c r="AA1853" s="5">
        <v>4.92</v>
      </c>
      <c r="AB1853" s="5">
        <v>975.12</v>
      </c>
    </row>
    <row r="1854" spans="1:28">
      <c r="A1854" t="s">
        <v>3809</v>
      </c>
      <c r="B1854" s="1">
        <v>44618</v>
      </c>
      <c r="C1854" s="6">
        <f t="shared" si="84"/>
        <v>2022</v>
      </c>
      <c r="D1854" s="9" t="str">
        <f t="shared" si="85"/>
        <v>Q1</v>
      </c>
      <c r="E1854" s="7">
        <f t="shared" si="86"/>
        <v>2</v>
      </c>
      <c r="F1854" t="s">
        <v>2336</v>
      </c>
      <c r="G1854" t="s">
        <v>85</v>
      </c>
      <c r="H1854" t="s">
        <v>39</v>
      </c>
      <c r="I1854" t="s">
        <v>39</v>
      </c>
      <c r="J1854" t="s">
        <v>72</v>
      </c>
      <c r="K1854" t="s">
        <v>47</v>
      </c>
      <c r="L1854" t="s">
        <v>48</v>
      </c>
      <c r="M1854" t="s">
        <v>328</v>
      </c>
      <c r="N1854" t="s">
        <v>50</v>
      </c>
      <c r="O1854" t="s">
        <v>34</v>
      </c>
      <c r="P1854" t="s">
        <v>35</v>
      </c>
      <c r="Q1854" s="1">
        <v>44664</v>
      </c>
      <c r="R1854" s="6">
        <f>Data_Table[[#This Row],[Shipping Date]]-Data_Table[[#This Row],[Order Date]]</f>
        <v>46</v>
      </c>
      <c r="S1854" s="10">
        <v>2.98</v>
      </c>
      <c r="T1854" s="10">
        <v>5.84</v>
      </c>
      <c r="U1854" s="10">
        <v>2.86</v>
      </c>
      <c r="V1854">
        <v>19</v>
      </c>
      <c r="W1854" s="5">
        <v>56.62</v>
      </c>
      <c r="X1854" s="3">
        <v>0.01</v>
      </c>
      <c r="Y1854" s="5">
        <v>0.56999999999999995</v>
      </c>
      <c r="Z1854" s="5">
        <v>56.05</v>
      </c>
      <c r="AA1854" s="5">
        <v>0.83</v>
      </c>
      <c r="AB1854" s="5">
        <v>56.88</v>
      </c>
    </row>
    <row r="1855" spans="1:28">
      <c r="A1855" t="s">
        <v>3812</v>
      </c>
      <c r="B1855" s="1">
        <v>44625</v>
      </c>
      <c r="C1855" s="6">
        <f t="shared" si="84"/>
        <v>2022</v>
      </c>
      <c r="D1855" s="9" t="str">
        <f t="shared" si="85"/>
        <v>Q1</v>
      </c>
      <c r="E1855" s="7">
        <f t="shared" si="86"/>
        <v>3</v>
      </c>
      <c r="F1855" t="s">
        <v>3307</v>
      </c>
      <c r="G1855" t="s">
        <v>94</v>
      </c>
      <c r="H1855" t="s">
        <v>27</v>
      </c>
      <c r="I1855" t="s">
        <v>28</v>
      </c>
      <c r="J1855" t="s">
        <v>107</v>
      </c>
      <c r="K1855" t="s">
        <v>125</v>
      </c>
      <c r="L1855" t="s">
        <v>48</v>
      </c>
      <c r="M1855" t="s">
        <v>336</v>
      </c>
      <c r="N1855" t="s">
        <v>50</v>
      </c>
      <c r="O1855" t="s">
        <v>51</v>
      </c>
      <c r="P1855" t="s">
        <v>35</v>
      </c>
      <c r="Q1855" s="1">
        <v>44634</v>
      </c>
      <c r="R1855" s="6">
        <f>Data_Table[[#This Row],[Shipping Date]]-Data_Table[[#This Row],[Order Date]]</f>
        <v>9</v>
      </c>
      <c r="S1855" s="10">
        <v>0.93</v>
      </c>
      <c r="T1855" s="10">
        <v>1.6</v>
      </c>
      <c r="U1855" s="10">
        <v>0.67</v>
      </c>
      <c r="V1855">
        <v>43</v>
      </c>
      <c r="W1855" s="5">
        <v>39.99</v>
      </c>
      <c r="X1855" s="3">
        <v>0.01</v>
      </c>
      <c r="Y1855" s="5">
        <v>0.4</v>
      </c>
      <c r="Z1855" s="5">
        <v>39.590000000000003</v>
      </c>
      <c r="AA1855" s="5">
        <v>1.29</v>
      </c>
      <c r="AB1855" s="5">
        <v>40.880000000000003</v>
      </c>
    </row>
    <row r="1856" spans="1:28">
      <c r="A1856" t="s">
        <v>3813</v>
      </c>
      <c r="B1856" s="1">
        <v>44626</v>
      </c>
      <c r="C1856" s="6">
        <f t="shared" si="84"/>
        <v>2022</v>
      </c>
      <c r="D1856" s="9" t="str">
        <f t="shared" si="85"/>
        <v>Q1</v>
      </c>
      <c r="E1856" s="7">
        <f t="shared" si="86"/>
        <v>3</v>
      </c>
      <c r="F1856" t="s">
        <v>3309</v>
      </c>
      <c r="G1856" t="s">
        <v>98</v>
      </c>
      <c r="H1856" t="s">
        <v>39</v>
      </c>
      <c r="I1856" t="s">
        <v>39</v>
      </c>
      <c r="J1856" t="s">
        <v>46</v>
      </c>
      <c r="K1856" t="s">
        <v>30</v>
      </c>
      <c r="L1856" t="s">
        <v>48</v>
      </c>
      <c r="M1856" t="s">
        <v>340</v>
      </c>
      <c r="N1856" t="s">
        <v>57</v>
      </c>
      <c r="O1856" t="s">
        <v>58</v>
      </c>
      <c r="P1856" t="s">
        <v>35</v>
      </c>
      <c r="Q1856" s="1">
        <v>44640</v>
      </c>
      <c r="R1856" s="6">
        <f>Data_Table[[#This Row],[Shipping Date]]-Data_Table[[#This Row],[Order Date]]</f>
        <v>14</v>
      </c>
      <c r="S1856" s="10">
        <v>41.28</v>
      </c>
      <c r="T1856" s="10">
        <v>95.99</v>
      </c>
      <c r="U1856" s="10">
        <v>54.71</v>
      </c>
      <c r="V1856">
        <v>40</v>
      </c>
      <c r="W1856" s="5">
        <v>1651.2</v>
      </c>
      <c r="X1856" s="3">
        <v>0.05</v>
      </c>
      <c r="Y1856" s="5">
        <v>82.56</v>
      </c>
      <c r="Z1856" s="5">
        <v>1568.64</v>
      </c>
      <c r="AA1856" s="5">
        <v>8.99</v>
      </c>
      <c r="AB1856" s="5">
        <v>1577.63</v>
      </c>
    </row>
    <row r="1857" spans="1:28">
      <c r="A1857" t="s">
        <v>3814</v>
      </c>
      <c r="B1857" s="1">
        <v>44626</v>
      </c>
      <c r="C1857" s="6">
        <f t="shared" si="84"/>
        <v>2022</v>
      </c>
      <c r="D1857" s="9" t="str">
        <f t="shared" si="85"/>
        <v>Q1</v>
      </c>
      <c r="E1857" s="7">
        <f t="shared" si="86"/>
        <v>3</v>
      </c>
      <c r="F1857" t="s">
        <v>283</v>
      </c>
      <c r="G1857" t="s">
        <v>102</v>
      </c>
      <c r="H1857" t="s">
        <v>45</v>
      </c>
      <c r="I1857" t="s">
        <v>45</v>
      </c>
      <c r="J1857" t="s">
        <v>29</v>
      </c>
      <c r="K1857" t="s">
        <v>116</v>
      </c>
      <c r="L1857" t="s">
        <v>31</v>
      </c>
      <c r="M1857" t="s">
        <v>344</v>
      </c>
      <c r="N1857" t="s">
        <v>33</v>
      </c>
      <c r="O1857" t="s">
        <v>51</v>
      </c>
      <c r="P1857" t="s">
        <v>52</v>
      </c>
      <c r="Q1857" s="1">
        <v>44646</v>
      </c>
      <c r="R1857" s="6">
        <f>Data_Table[[#This Row],[Shipping Date]]-Data_Table[[#This Row],[Order Date]]</f>
        <v>20</v>
      </c>
      <c r="S1857" s="10">
        <v>3.99</v>
      </c>
      <c r="T1857" s="10">
        <v>6.23</v>
      </c>
      <c r="U1857" s="10">
        <v>2.2400000000000002</v>
      </c>
      <c r="V1857">
        <v>33</v>
      </c>
      <c r="W1857" s="5">
        <v>131.66999999999999</v>
      </c>
      <c r="X1857" s="3">
        <v>0.08</v>
      </c>
      <c r="Y1857" s="5">
        <v>10.53</v>
      </c>
      <c r="Z1857" s="5">
        <v>121.14</v>
      </c>
      <c r="AA1857" s="5">
        <v>6.97</v>
      </c>
      <c r="AB1857" s="5">
        <v>128.11000000000001</v>
      </c>
    </row>
    <row r="1858" spans="1:28">
      <c r="A1858" t="s">
        <v>3815</v>
      </c>
      <c r="B1858" s="1">
        <v>44627</v>
      </c>
      <c r="C1858" s="6">
        <f t="shared" si="84"/>
        <v>2022</v>
      </c>
      <c r="D1858" s="9" t="str">
        <f t="shared" si="85"/>
        <v>Q1</v>
      </c>
      <c r="E1858" s="7">
        <f t="shared" si="86"/>
        <v>3</v>
      </c>
      <c r="F1858" t="s">
        <v>3312</v>
      </c>
      <c r="G1858" t="s">
        <v>106</v>
      </c>
      <c r="H1858" t="s">
        <v>27</v>
      </c>
      <c r="I1858" t="s">
        <v>28</v>
      </c>
      <c r="J1858" t="s">
        <v>107</v>
      </c>
      <c r="K1858" t="s">
        <v>416</v>
      </c>
      <c r="L1858" t="s">
        <v>31</v>
      </c>
      <c r="M1858" t="s">
        <v>348</v>
      </c>
      <c r="N1858" t="s">
        <v>57</v>
      </c>
      <c r="O1858" t="s">
        <v>34</v>
      </c>
      <c r="P1858" t="s">
        <v>35</v>
      </c>
      <c r="Q1858" s="1">
        <v>44657</v>
      </c>
      <c r="R1858" s="6">
        <f>Data_Table[[#This Row],[Shipping Date]]-Data_Table[[#This Row],[Order Date]]</f>
        <v>30</v>
      </c>
      <c r="S1858" s="10">
        <v>16.8</v>
      </c>
      <c r="T1858" s="10">
        <v>40.97</v>
      </c>
      <c r="U1858" s="10">
        <v>24.17</v>
      </c>
      <c r="V1858">
        <v>14</v>
      </c>
      <c r="W1858" s="5">
        <v>235.2</v>
      </c>
      <c r="X1858" s="3">
        <v>0</v>
      </c>
      <c r="Y1858" s="5">
        <v>0</v>
      </c>
      <c r="Z1858" s="5">
        <v>235.2</v>
      </c>
      <c r="AA1858" s="5">
        <v>8.99</v>
      </c>
      <c r="AB1858" s="5">
        <v>244.19</v>
      </c>
    </row>
    <row r="1859" spans="1:28">
      <c r="A1859" t="s">
        <v>3816</v>
      </c>
      <c r="B1859" s="1">
        <v>44629</v>
      </c>
      <c r="C1859" s="6">
        <f t="shared" si="84"/>
        <v>2022</v>
      </c>
      <c r="D1859" s="9" t="str">
        <f t="shared" si="85"/>
        <v>Q1</v>
      </c>
      <c r="E1859" s="7">
        <f t="shared" si="86"/>
        <v>3</v>
      </c>
      <c r="F1859" t="s">
        <v>3817</v>
      </c>
      <c r="G1859" t="s">
        <v>111</v>
      </c>
      <c r="H1859" t="s">
        <v>39</v>
      </c>
      <c r="I1859" t="s">
        <v>39</v>
      </c>
      <c r="J1859" t="s">
        <v>29</v>
      </c>
      <c r="K1859" t="s">
        <v>90</v>
      </c>
      <c r="L1859" t="s">
        <v>31</v>
      </c>
      <c r="M1859" t="s">
        <v>352</v>
      </c>
      <c r="N1859" t="s">
        <v>33</v>
      </c>
      <c r="O1859" t="s">
        <v>41</v>
      </c>
      <c r="P1859" t="s">
        <v>35</v>
      </c>
      <c r="Q1859" s="1">
        <v>44684</v>
      </c>
      <c r="R1859" s="6">
        <f>Data_Table[[#This Row],[Shipping Date]]-Data_Table[[#This Row],[Order Date]]</f>
        <v>55</v>
      </c>
      <c r="S1859" s="10">
        <v>6.39</v>
      </c>
      <c r="T1859" s="10">
        <v>19.98</v>
      </c>
      <c r="U1859" s="10">
        <v>13.59</v>
      </c>
      <c r="V1859">
        <v>39</v>
      </c>
      <c r="W1859" s="5">
        <v>249.21</v>
      </c>
      <c r="X1859" s="3">
        <v>0.05</v>
      </c>
      <c r="Y1859" s="5">
        <v>12.46</v>
      </c>
      <c r="Z1859" s="5">
        <v>236.75</v>
      </c>
      <c r="AA1859" s="5">
        <v>4</v>
      </c>
      <c r="AB1859" s="5">
        <v>240.75</v>
      </c>
    </row>
    <row r="1860" spans="1:28">
      <c r="A1860" t="s">
        <v>3818</v>
      </c>
      <c r="B1860" s="1">
        <v>44631</v>
      </c>
      <c r="C1860" s="6">
        <f t="shared" ref="C1860:C1923" si="87">YEAR(B1860)</f>
        <v>2022</v>
      </c>
      <c r="D1860" s="9" t="str">
        <f t="shared" si="85"/>
        <v>Q1</v>
      </c>
      <c r="E1860" s="7">
        <f t="shared" ref="E1860:E1923" si="88">MONTH(B1860)</f>
        <v>3</v>
      </c>
      <c r="F1860" t="s">
        <v>3819</v>
      </c>
      <c r="G1860" t="s">
        <v>115</v>
      </c>
      <c r="H1860" t="s">
        <v>45</v>
      </c>
      <c r="I1860" t="s">
        <v>45</v>
      </c>
      <c r="J1860" t="s">
        <v>46</v>
      </c>
      <c r="K1860" t="s">
        <v>125</v>
      </c>
      <c r="L1860" t="s">
        <v>31</v>
      </c>
      <c r="M1860" t="s">
        <v>356</v>
      </c>
      <c r="N1860" t="s">
        <v>50</v>
      </c>
      <c r="O1860" t="s">
        <v>51</v>
      </c>
      <c r="P1860" t="s">
        <v>35</v>
      </c>
      <c r="Q1860" s="1">
        <v>44637</v>
      </c>
      <c r="R1860" s="6">
        <f>Data_Table[[#This Row],[Shipping Date]]-Data_Table[[#This Row],[Order Date]]</f>
        <v>6</v>
      </c>
      <c r="S1860" s="10">
        <v>14.95</v>
      </c>
      <c r="T1860" s="10">
        <v>34.76</v>
      </c>
      <c r="U1860" s="10">
        <v>19.809999999999999</v>
      </c>
      <c r="V1860">
        <v>27</v>
      </c>
      <c r="W1860" s="5">
        <v>403.65</v>
      </c>
      <c r="X1860" s="3">
        <v>0.1</v>
      </c>
      <c r="Y1860" s="5">
        <v>40.369999999999997</v>
      </c>
      <c r="Z1860" s="5">
        <v>363.29</v>
      </c>
      <c r="AA1860" s="5">
        <v>8.2200000000000006</v>
      </c>
      <c r="AB1860" s="5">
        <v>371.51</v>
      </c>
    </row>
    <row r="1861" spans="1:28">
      <c r="A1861" t="s">
        <v>3820</v>
      </c>
      <c r="B1861" s="1">
        <v>44632</v>
      </c>
      <c r="C1861" s="6">
        <f t="shared" si="87"/>
        <v>2022</v>
      </c>
      <c r="D1861" s="9" t="str">
        <f t="shared" ref="D1861:D1924" si="89">"Q"&amp;ROUNDUP(MONTH(B1861)/3,0)</f>
        <v>Q1</v>
      </c>
      <c r="E1861" s="7">
        <f t="shared" si="88"/>
        <v>3</v>
      </c>
      <c r="F1861" t="s">
        <v>3821</v>
      </c>
      <c r="G1861" t="s">
        <v>120</v>
      </c>
      <c r="H1861" t="s">
        <v>27</v>
      </c>
      <c r="I1861" t="s">
        <v>28</v>
      </c>
      <c r="J1861" t="s">
        <v>107</v>
      </c>
      <c r="K1861" t="s">
        <v>30</v>
      </c>
      <c r="L1861" t="s">
        <v>31</v>
      </c>
      <c r="M1861" t="s">
        <v>360</v>
      </c>
      <c r="N1861" t="s">
        <v>57</v>
      </c>
      <c r="O1861" t="s">
        <v>58</v>
      </c>
      <c r="P1861" t="s">
        <v>35</v>
      </c>
      <c r="Q1861" s="1">
        <v>44679</v>
      </c>
      <c r="R1861" s="6">
        <f>Data_Table[[#This Row],[Shipping Date]]-Data_Table[[#This Row],[Order Date]]</f>
        <v>47</v>
      </c>
      <c r="S1861" s="10">
        <v>0.94</v>
      </c>
      <c r="T1861" s="10">
        <v>1.88</v>
      </c>
      <c r="U1861" s="10">
        <v>0.94</v>
      </c>
      <c r="V1861">
        <v>36</v>
      </c>
      <c r="W1861" s="5">
        <v>33.840000000000003</v>
      </c>
      <c r="X1861" s="3">
        <v>0.04</v>
      </c>
      <c r="Y1861" s="5">
        <v>1.35</v>
      </c>
      <c r="Z1861" s="5">
        <v>32.49</v>
      </c>
      <c r="AA1861" s="5">
        <v>0.79</v>
      </c>
      <c r="AB1861" s="5">
        <v>33.28</v>
      </c>
    </row>
    <row r="1862" spans="1:28">
      <c r="A1862" t="s">
        <v>3822</v>
      </c>
      <c r="B1862" s="1">
        <v>44632</v>
      </c>
      <c r="C1862" s="6">
        <f t="shared" si="87"/>
        <v>2022</v>
      </c>
      <c r="D1862" s="9" t="str">
        <f t="shared" si="89"/>
        <v>Q1</v>
      </c>
      <c r="E1862" s="7">
        <f t="shared" si="88"/>
        <v>3</v>
      </c>
      <c r="F1862" t="s">
        <v>2688</v>
      </c>
      <c r="G1862" t="s">
        <v>124</v>
      </c>
      <c r="H1862" t="s">
        <v>39</v>
      </c>
      <c r="I1862" t="s">
        <v>39</v>
      </c>
      <c r="J1862" t="s">
        <v>29</v>
      </c>
      <c r="K1862" t="s">
        <v>47</v>
      </c>
      <c r="L1862" t="s">
        <v>48</v>
      </c>
      <c r="M1862" t="s">
        <v>364</v>
      </c>
      <c r="N1862" t="s">
        <v>33</v>
      </c>
      <c r="O1862" t="s">
        <v>34</v>
      </c>
      <c r="P1862" t="s">
        <v>35</v>
      </c>
      <c r="Q1862" s="1">
        <v>44665</v>
      </c>
      <c r="R1862" s="6">
        <f>Data_Table[[#This Row],[Shipping Date]]-Data_Table[[#This Row],[Order Date]]</f>
        <v>33</v>
      </c>
      <c r="S1862" s="10">
        <v>0.93</v>
      </c>
      <c r="T1862" s="10">
        <v>1.6</v>
      </c>
      <c r="U1862" s="10">
        <v>0.67</v>
      </c>
      <c r="V1862">
        <v>40</v>
      </c>
      <c r="W1862" s="5">
        <v>37.200000000000003</v>
      </c>
      <c r="X1862" s="3">
        <v>0.01</v>
      </c>
      <c r="Y1862" s="5">
        <v>0.37</v>
      </c>
      <c r="Z1862" s="5">
        <v>36.83</v>
      </c>
      <c r="AA1862" s="5">
        <v>1.29</v>
      </c>
      <c r="AB1862" s="5">
        <v>38.119999999999997</v>
      </c>
    </row>
    <row r="1863" spans="1:28">
      <c r="A1863" t="s">
        <v>3823</v>
      </c>
      <c r="B1863" s="1">
        <v>44634</v>
      </c>
      <c r="C1863" s="6">
        <f t="shared" si="87"/>
        <v>2022</v>
      </c>
      <c r="D1863" s="9" t="str">
        <f t="shared" si="89"/>
        <v>Q1</v>
      </c>
      <c r="E1863" s="7">
        <f t="shared" si="88"/>
        <v>3</v>
      </c>
      <c r="F1863" t="s">
        <v>3321</v>
      </c>
      <c r="G1863" t="s">
        <v>129</v>
      </c>
      <c r="H1863" t="s">
        <v>45</v>
      </c>
      <c r="I1863" t="s">
        <v>45</v>
      </c>
      <c r="J1863" t="s">
        <v>107</v>
      </c>
      <c r="K1863" t="s">
        <v>47</v>
      </c>
      <c r="L1863" t="s">
        <v>48</v>
      </c>
      <c r="M1863" t="s">
        <v>368</v>
      </c>
      <c r="N1863" t="s">
        <v>57</v>
      </c>
      <c r="O1863" t="s">
        <v>41</v>
      </c>
      <c r="P1863" t="s">
        <v>35</v>
      </c>
      <c r="Q1863" s="1">
        <v>44639</v>
      </c>
      <c r="R1863" s="6">
        <f>Data_Table[[#This Row],[Shipping Date]]-Data_Table[[#This Row],[Order Date]]</f>
        <v>5</v>
      </c>
      <c r="S1863" s="10">
        <v>12.39</v>
      </c>
      <c r="T1863" s="10">
        <v>19.98</v>
      </c>
      <c r="U1863" s="10">
        <v>7.59</v>
      </c>
      <c r="V1863">
        <v>47</v>
      </c>
      <c r="W1863" s="5">
        <v>582.33000000000004</v>
      </c>
      <c r="X1863" s="3">
        <v>0</v>
      </c>
      <c r="Y1863" s="5">
        <v>0</v>
      </c>
      <c r="Z1863" s="5">
        <v>582.33000000000004</v>
      </c>
      <c r="AA1863" s="5">
        <v>5.77</v>
      </c>
      <c r="AB1863" s="5">
        <v>588.1</v>
      </c>
    </row>
    <row r="1864" spans="1:28">
      <c r="A1864" t="s">
        <v>3824</v>
      </c>
      <c r="B1864" s="1">
        <v>44637</v>
      </c>
      <c r="C1864" s="6">
        <f t="shared" si="87"/>
        <v>2022</v>
      </c>
      <c r="D1864" s="9" t="str">
        <f t="shared" si="89"/>
        <v>Q1</v>
      </c>
      <c r="E1864" s="7">
        <f t="shared" si="88"/>
        <v>3</v>
      </c>
      <c r="F1864" t="s">
        <v>3825</v>
      </c>
      <c r="G1864" t="s">
        <v>133</v>
      </c>
      <c r="H1864" t="s">
        <v>39</v>
      </c>
      <c r="I1864" t="s">
        <v>39</v>
      </c>
      <c r="J1864" t="s">
        <v>29</v>
      </c>
      <c r="K1864" t="s">
        <v>525</v>
      </c>
      <c r="L1864" t="s">
        <v>73</v>
      </c>
      <c r="M1864" t="s">
        <v>372</v>
      </c>
      <c r="N1864" t="s">
        <v>33</v>
      </c>
      <c r="O1864" t="s">
        <v>51</v>
      </c>
      <c r="P1864" t="s">
        <v>35</v>
      </c>
      <c r="Q1864" s="1">
        <v>44666</v>
      </c>
      <c r="R1864" s="6">
        <f>Data_Table[[#This Row],[Shipping Date]]-Data_Table[[#This Row],[Order Date]]</f>
        <v>29</v>
      </c>
      <c r="S1864" s="10">
        <v>0.24</v>
      </c>
      <c r="T1864" s="10">
        <v>1.26</v>
      </c>
      <c r="U1864" s="10">
        <v>1.02</v>
      </c>
      <c r="V1864">
        <v>47</v>
      </c>
      <c r="W1864" s="5">
        <v>11.28</v>
      </c>
      <c r="X1864" s="3">
        <v>7.0000000000000007E-2</v>
      </c>
      <c r="Y1864" s="5">
        <v>0.79</v>
      </c>
      <c r="Z1864" s="5">
        <v>10.49</v>
      </c>
      <c r="AA1864" s="5">
        <v>0.7</v>
      </c>
      <c r="AB1864" s="5">
        <v>11.19</v>
      </c>
    </row>
    <row r="1865" spans="1:28">
      <c r="A1865" t="s">
        <v>3826</v>
      </c>
      <c r="B1865" s="1">
        <v>44637</v>
      </c>
      <c r="C1865" s="6">
        <f t="shared" si="87"/>
        <v>2022</v>
      </c>
      <c r="D1865" s="9" t="str">
        <f t="shared" si="89"/>
        <v>Q1</v>
      </c>
      <c r="E1865" s="7">
        <f t="shared" si="88"/>
        <v>3</v>
      </c>
      <c r="F1865" t="s">
        <v>3827</v>
      </c>
      <c r="G1865" t="s">
        <v>137</v>
      </c>
      <c r="H1865" t="s">
        <v>45</v>
      </c>
      <c r="I1865" t="s">
        <v>45</v>
      </c>
      <c r="J1865" t="s">
        <v>46</v>
      </c>
      <c r="K1865" t="s">
        <v>90</v>
      </c>
      <c r="L1865" t="s">
        <v>31</v>
      </c>
      <c r="M1865" t="s">
        <v>376</v>
      </c>
      <c r="N1865" t="s">
        <v>50</v>
      </c>
      <c r="O1865" t="s">
        <v>58</v>
      </c>
      <c r="P1865" t="s">
        <v>52</v>
      </c>
      <c r="Q1865" s="1">
        <v>44655</v>
      </c>
      <c r="R1865" s="6">
        <f>Data_Table[[#This Row],[Shipping Date]]-Data_Table[[#This Row],[Order Date]]</f>
        <v>18</v>
      </c>
      <c r="S1865" s="10">
        <v>1.87</v>
      </c>
      <c r="T1865" s="10">
        <v>8.1199999999999992</v>
      </c>
      <c r="U1865" s="10">
        <v>6.25</v>
      </c>
      <c r="V1865">
        <v>37</v>
      </c>
      <c r="W1865" s="5">
        <v>69.19</v>
      </c>
      <c r="X1865" s="3">
        <v>0.01</v>
      </c>
      <c r="Y1865" s="5">
        <v>0.69</v>
      </c>
      <c r="Z1865" s="5">
        <v>68.5</v>
      </c>
      <c r="AA1865" s="5">
        <v>2.83</v>
      </c>
      <c r="AB1865" s="5">
        <v>71.33</v>
      </c>
    </row>
    <row r="1866" spans="1:28">
      <c r="A1866" t="s">
        <v>3828</v>
      </c>
      <c r="B1866" s="1">
        <v>44638</v>
      </c>
      <c r="C1866" s="6">
        <f t="shared" si="87"/>
        <v>2022</v>
      </c>
      <c r="D1866" s="9" t="str">
        <f t="shared" si="89"/>
        <v>Q1</v>
      </c>
      <c r="E1866" s="7">
        <f t="shared" si="88"/>
        <v>3</v>
      </c>
      <c r="F1866" t="s">
        <v>3829</v>
      </c>
      <c r="G1866" t="s">
        <v>141</v>
      </c>
      <c r="H1866" t="s">
        <v>27</v>
      </c>
      <c r="I1866" t="s">
        <v>28</v>
      </c>
      <c r="J1866" t="s">
        <v>29</v>
      </c>
      <c r="K1866" t="s">
        <v>116</v>
      </c>
      <c r="L1866" t="s">
        <v>48</v>
      </c>
      <c r="M1866" t="s">
        <v>380</v>
      </c>
      <c r="N1866" t="s">
        <v>57</v>
      </c>
      <c r="O1866" t="s">
        <v>58</v>
      </c>
      <c r="P1866" t="s">
        <v>35</v>
      </c>
      <c r="Q1866" s="1">
        <v>44650</v>
      </c>
      <c r="R1866" s="6">
        <f>Data_Table[[#This Row],[Shipping Date]]-Data_Table[[#This Row],[Order Date]]</f>
        <v>12</v>
      </c>
      <c r="S1866" s="10">
        <v>1.84</v>
      </c>
      <c r="T1866" s="10">
        <v>2.88</v>
      </c>
      <c r="U1866" s="10">
        <v>1.04</v>
      </c>
      <c r="V1866">
        <v>18</v>
      </c>
      <c r="W1866" s="5">
        <v>33.119999999999997</v>
      </c>
      <c r="X1866" s="3">
        <v>0.02</v>
      </c>
      <c r="Y1866" s="5">
        <v>0.66</v>
      </c>
      <c r="Z1866" s="5">
        <v>32.46</v>
      </c>
      <c r="AA1866" s="5">
        <v>5.33</v>
      </c>
      <c r="AB1866" s="5">
        <v>37.79</v>
      </c>
    </row>
    <row r="1867" spans="1:28">
      <c r="A1867" t="s">
        <v>3830</v>
      </c>
      <c r="B1867" s="1">
        <v>44638</v>
      </c>
      <c r="C1867" s="6">
        <f t="shared" si="87"/>
        <v>2022</v>
      </c>
      <c r="D1867" s="9" t="str">
        <f t="shared" si="89"/>
        <v>Q1</v>
      </c>
      <c r="E1867" s="7">
        <f t="shared" si="88"/>
        <v>3</v>
      </c>
      <c r="F1867" t="s">
        <v>3329</v>
      </c>
      <c r="G1867" t="s">
        <v>145</v>
      </c>
      <c r="H1867" t="s">
        <v>27</v>
      </c>
      <c r="I1867" t="s">
        <v>28</v>
      </c>
      <c r="J1867" t="s">
        <v>107</v>
      </c>
      <c r="K1867" t="s">
        <v>90</v>
      </c>
      <c r="L1867" t="s">
        <v>176</v>
      </c>
      <c r="M1867" t="s">
        <v>384</v>
      </c>
      <c r="N1867" t="s">
        <v>33</v>
      </c>
      <c r="O1867" t="s">
        <v>58</v>
      </c>
      <c r="P1867" t="s">
        <v>35</v>
      </c>
      <c r="Q1867" s="1">
        <v>44660</v>
      </c>
      <c r="R1867" s="6">
        <f>Data_Table[[#This Row],[Shipping Date]]-Data_Table[[#This Row],[Order Date]]</f>
        <v>22</v>
      </c>
      <c r="S1867" s="10">
        <v>3.75</v>
      </c>
      <c r="T1867" s="10">
        <v>7.08</v>
      </c>
      <c r="U1867" s="10">
        <v>3.33</v>
      </c>
      <c r="V1867">
        <v>16</v>
      </c>
      <c r="W1867" s="5">
        <v>60</v>
      </c>
      <c r="X1867" s="3">
        <v>0.02</v>
      </c>
      <c r="Y1867" s="5">
        <v>1.2</v>
      </c>
      <c r="Z1867" s="5">
        <v>58.8</v>
      </c>
      <c r="AA1867" s="5">
        <v>2.35</v>
      </c>
      <c r="AB1867" s="5">
        <v>61.15</v>
      </c>
    </row>
    <row r="1868" spans="1:28">
      <c r="A1868" t="s">
        <v>3831</v>
      </c>
      <c r="B1868" s="1">
        <v>44640</v>
      </c>
      <c r="C1868" s="6">
        <f t="shared" si="87"/>
        <v>2022</v>
      </c>
      <c r="D1868" s="9" t="str">
        <f t="shared" si="89"/>
        <v>Q1</v>
      </c>
      <c r="E1868" s="7">
        <f t="shared" si="88"/>
        <v>3</v>
      </c>
      <c r="F1868" t="s">
        <v>3832</v>
      </c>
      <c r="G1868" t="s">
        <v>149</v>
      </c>
      <c r="H1868" t="s">
        <v>39</v>
      </c>
      <c r="I1868" t="s">
        <v>39</v>
      </c>
      <c r="J1868" t="s">
        <v>29</v>
      </c>
      <c r="K1868" t="s">
        <v>433</v>
      </c>
      <c r="L1868" t="s">
        <v>31</v>
      </c>
      <c r="M1868" t="s">
        <v>388</v>
      </c>
      <c r="N1868" t="s">
        <v>33</v>
      </c>
      <c r="O1868" t="s">
        <v>41</v>
      </c>
      <c r="P1868" t="s">
        <v>35</v>
      </c>
      <c r="Q1868" s="1">
        <v>44647</v>
      </c>
      <c r="R1868" s="6">
        <f>Data_Table[[#This Row],[Shipping Date]]-Data_Table[[#This Row],[Order Date]]</f>
        <v>7</v>
      </c>
      <c r="S1868" s="10">
        <v>2.9</v>
      </c>
      <c r="T1868" s="10">
        <v>4.76</v>
      </c>
      <c r="U1868" s="10">
        <v>1.86</v>
      </c>
      <c r="V1868">
        <v>23</v>
      </c>
      <c r="W1868" s="5">
        <v>66.7</v>
      </c>
      <c r="X1868" s="3">
        <v>0.05</v>
      </c>
      <c r="Y1868" s="5">
        <v>3.34</v>
      </c>
      <c r="Z1868" s="5">
        <v>63.37</v>
      </c>
      <c r="AA1868" s="5">
        <v>0.88</v>
      </c>
      <c r="AB1868" s="5">
        <v>64.25</v>
      </c>
    </row>
    <row r="1869" spans="1:28">
      <c r="A1869" t="s">
        <v>3833</v>
      </c>
      <c r="B1869" s="1">
        <v>44641</v>
      </c>
      <c r="C1869" s="6">
        <f t="shared" si="87"/>
        <v>2022</v>
      </c>
      <c r="D1869" s="9" t="str">
        <f t="shared" si="89"/>
        <v>Q1</v>
      </c>
      <c r="E1869" s="7">
        <f t="shared" si="88"/>
        <v>3</v>
      </c>
      <c r="F1869" t="s">
        <v>3333</v>
      </c>
      <c r="G1869" t="s">
        <v>154</v>
      </c>
      <c r="H1869" t="s">
        <v>45</v>
      </c>
      <c r="I1869" t="s">
        <v>45</v>
      </c>
      <c r="J1869" t="s">
        <v>29</v>
      </c>
      <c r="K1869" t="s">
        <v>62</v>
      </c>
      <c r="L1869" t="s">
        <v>31</v>
      </c>
      <c r="M1869" t="s">
        <v>392</v>
      </c>
      <c r="N1869" t="s">
        <v>50</v>
      </c>
      <c r="O1869" t="s">
        <v>34</v>
      </c>
      <c r="P1869" t="s">
        <v>35</v>
      </c>
      <c r="Q1869" s="1">
        <v>44696</v>
      </c>
      <c r="R1869" s="6">
        <f>Data_Table[[#This Row],[Shipping Date]]-Data_Table[[#This Row],[Order Date]]</f>
        <v>55</v>
      </c>
      <c r="S1869" s="10">
        <v>8.82</v>
      </c>
      <c r="T1869" s="10">
        <v>20.99</v>
      </c>
      <c r="U1869" s="10">
        <v>12.17</v>
      </c>
      <c r="V1869">
        <v>2</v>
      </c>
      <c r="W1869" s="5">
        <v>17.64</v>
      </c>
      <c r="X1869" s="3">
        <v>7.0000000000000007E-2</v>
      </c>
      <c r="Y1869" s="5">
        <v>1.23</v>
      </c>
      <c r="Z1869" s="5">
        <v>16.41</v>
      </c>
      <c r="AA1869" s="5">
        <v>4.8099999999999996</v>
      </c>
      <c r="AB1869" s="5">
        <v>21.22</v>
      </c>
    </row>
    <row r="1870" spans="1:28">
      <c r="A1870" t="s">
        <v>3834</v>
      </c>
      <c r="B1870" s="1">
        <v>44645</v>
      </c>
      <c r="C1870" s="6">
        <f t="shared" si="87"/>
        <v>2022</v>
      </c>
      <c r="D1870" s="9" t="str">
        <f t="shared" si="89"/>
        <v>Q1</v>
      </c>
      <c r="E1870" s="7">
        <f t="shared" si="88"/>
        <v>3</v>
      </c>
      <c r="F1870" t="s">
        <v>3835</v>
      </c>
      <c r="G1870" t="s">
        <v>158</v>
      </c>
      <c r="H1870" t="s">
        <v>27</v>
      </c>
      <c r="I1870" t="s">
        <v>28</v>
      </c>
      <c r="J1870" t="s">
        <v>29</v>
      </c>
      <c r="K1870" t="s">
        <v>62</v>
      </c>
      <c r="L1870" t="s">
        <v>31</v>
      </c>
      <c r="M1870" t="s">
        <v>396</v>
      </c>
      <c r="N1870" t="s">
        <v>33</v>
      </c>
      <c r="O1870" t="s">
        <v>41</v>
      </c>
      <c r="P1870" t="s">
        <v>35</v>
      </c>
      <c r="Q1870" s="1">
        <v>44694</v>
      </c>
      <c r="R1870" s="6">
        <f>Data_Table[[#This Row],[Shipping Date]]-Data_Table[[#This Row],[Order Date]]</f>
        <v>49</v>
      </c>
      <c r="S1870" s="10">
        <v>2.31</v>
      </c>
      <c r="T1870" s="10">
        <v>3.78</v>
      </c>
      <c r="U1870" s="10">
        <v>1.47</v>
      </c>
      <c r="V1870">
        <v>28</v>
      </c>
      <c r="W1870" s="5">
        <v>64.680000000000007</v>
      </c>
      <c r="X1870" s="3">
        <v>0</v>
      </c>
      <c r="Y1870" s="5">
        <v>0</v>
      </c>
      <c r="Z1870" s="5">
        <v>64.680000000000007</v>
      </c>
      <c r="AA1870" s="5">
        <v>0.71</v>
      </c>
      <c r="AB1870" s="5">
        <v>65.39</v>
      </c>
    </row>
    <row r="1871" spans="1:28">
      <c r="A1871" t="s">
        <v>3836</v>
      </c>
      <c r="B1871" s="1">
        <v>44646</v>
      </c>
      <c r="C1871" s="6">
        <f t="shared" si="87"/>
        <v>2022</v>
      </c>
      <c r="D1871" s="9" t="str">
        <f t="shared" si="89"/>
        <v>Q1</v>
      </c>
      <c r="E1871" s="7">
        <f t="shared" si="88"/>
        <v>3</v>
      </c>
      <c r="F1871" t="s">
        <v>2698</v>
      </c>
      <c r="G1871" t="s">
        <v>162</v>
      </c>
      <c r="H1871" t="s">
        <v>39</v>
      </c>
      <c r="I1871" t="s">
        <v>39</v>
      </c>
      <c r="J1871" t="s">
        <v>29</v>
      </c>
      <c r="K1871" t="s">
        <v>47</v>
      </c>
      <c r="L1871" t="s">
        <v>48</v>
      </c>
      <c r="M1871" t="s">
        <v>400</v>
      </c>
      <c r="N1871" t="s">
        <v>33</v>
      </c>
      <c r="O1871" t="s">
        <v>58</v>
      </c>
      <c r="P1871" t="s">
        <v>35</v>
      </c>
      <c r="Q1871" s="1">
        <v>44673</v>
      </c>
      <c r="R1871" s="6">
        <f>Data_Table[[#This Row],[Shipping Date]]-Data_Table[[#This Row],[Order Date]]</f>
        <v>27</v>
      </c>
      <c r="S1871" s="10">
        <v>2.5</v>
      </c>
      <c r="T1871" s="10">
        <v>5.68</v>
      </c>
      <c r="U1871" s="10">
        <v>3.18</v>
      </c>
      <c r="V1871">
        <v>45</v>
      </c>
      <c r="W1871" s="5">
        <v>112.5</v>
      </c>
      <c r="X1871" s="3">
        <v>0.01</v>
      </c>
      <c r="Y1871" s="5">
        <v>1.1299999999999999</v>
      </c>
      <c r="Z1871" s="5">
        <v>111.38</v>
      </c>
      <c r="AA1871" s="5">
        <v>3.6</v>
      </c>
      <c r="AB1871" s="5">
        <v>114.98</v>
      </c>
    </row>
    <row r="1872" spans="1:28">
      <c r="A1872" t="s">
        <v>3837</v>
      </c>
      <c r="B1872" s="1">
        <v>44646</v>
      </c>
      <c r="C1872" s="6">
        <f t="shared" si="87"/>
        <v>2022</v>
      </c>
      <c r="D1872" s="9" t="str">
        <f t="shared" si="89"/>
        <v>Q1</v>
      </c>
      <c r="E1872" s="7">
        <f t="shared" si="88"/>
        <v>3</v>
      </c>
      <c r="F1872" t="s">
        <v>3838</v>
      </c>
      <c r="G1872" t="s">
        <v>166</v>
      </c>
      <c r="H1872" t="s">
        <v>45</v>
      </c>
      <c r="I1872" t="s">
        <v>45</v>
      </c>
      <c r="J1872" t="s">
        <v>46</v>
      </c>
      <c r="K1872" t="s">
        <v>47</v>
      </c>
      <c r="L1872" t="s">
        <v>73</v>
      </c>
      <c r="M1872" t="s">
        <v>404</v>
      </c>
      <c r="N1872" t="s">
        <v>50</v>
      </c>
      <c r="O1872" t="s">
        <v>58</v>
      </c>
      <c r="P1872" t="s">
        <v>35</v>
      </c>
      <c r="Q1872" s="1">
        <v>44652</v>
      </c>
      <c r="R1872" s="6">
        <f>Data_Table[[#This Row],[Shipping Date]]-Data_Table[[#This Row],[Order Date]]</f>
        <v>6</v>
      </c>
      <c r="S1872" s="10">
        <v>1.59</v>
      </c>
      <c r="T1872" s="10">
        <v>2.61</v>
      </c>
      <c r="U1872" s="10">
        <v>1.02</v>
      </c>
      <c r="V1872">
        <v>8</v>
      </c>
      <c r="W1872" s="5">
        <v>12.72</v>
      </c>
      <c r="X1872" s="3">
        <v>0.02</v>
      </c>
      <c r="Y1872" s="5">
        <v>0.25</v>
      </c>
      <c r="Z1872" s="5">
        <v>12.47</v>
      </c>
      <c r="AA1872" s="5">
        <v>0.5</v>
      </c>
      <c r="AB1872" s="5">
        <v>12.97</v>
      </c>
    </row>
    <row r="1873" spans="1:28">
      <c r="A1873" t="s">
        <v>3839</v>
      </c>
      <c r="B1873" s="1">
        <v>44647</v>
      </c>
      <c r="C1873" s="6">
        <f t="shared" si="87"/>
        <v>2022</v>
      </c>
      <c r="D1873" s="9" t="str">
        <f t="shared" si="89"/>
        <v>Q1</v>
      </c>
      <c r="E1873" s="7">
        <f t="shared" si="88"/>
        <v>3</v>
      </c>
      <c r="F1873" t="s">
        <v>3840</v>
      </c>
      <c r="G1873" t="s">
        <v>171</v>
      </c>
      <c r="H1873" t="s">
        <v>27</v>
      </c>
      <c r="I1873" t="s">
        <v>28</v>
      </c>
      <c r="J1873" t="s">
        <v>72</v>
      </c>
      <c r="K1873" t="s">
        <v>525</v>
      </c>
      <c r="L1873" t="s">
        <v>176</v>
      </c>
      <c r="M1873" t="s">
        <v>408</v>
      </c>
      <c r="N1873" t="s">
        <v>57</v>
      </c>
      <c r="O1873" t="s">
        <v>51</v>
      </c>
      <c r="P1873" t="s">
        <v>35</v>
      </c>
      <c r="Q1873" s="1">
        <v>44674</v>
      </c>
      <c r="R1873" s="6">
        <f>Data_Table[[#This Row],[Shipping Date]]-Data_Table[[#This Row],[Order Date]]</f>
        <v>27</v>
      </c>
      <c r="S1873" s="10">
        <v>216</v>
      </c>
      <c r="T1873" s="10">
        <v>449.99</v>
      </c>
      <c r="U1873" s="10">
        <v>233.99</v>
      </c>
      <c r="V1873">
        <v>49</v>
      </c>
      <c r="W1873" s="5">
        <v>10584</v>
      </c>
      <c r="X1873" s="3">
        <v>0.06</v>
      </c>
      <c r="Y1873" s="5">
        <v>635.04</v>
      </c>
      <c r="Z1873" s="5">
        <v>9948.9599999999991</v>
      </c>
      <c r="AA1873" s="5">
        <v>24.49</v>
      </c>
      <c r="AB1873" s="5">
        <v>9973.4500000000007</v>
      </c>
    </row>
    <row r="1874" spans="1:28">
      <c r="A1874" t="s">
        <v>3841</v>
      </c>
      <c r="B1874" s="1">
        <v>44647</v>
      </c>
      <c r="C1874" s="6">
        <f t="shared" si="87"/>
        <v>2022</v>
      </c>
      <c r="D1874" s="9" t="str">
        <f t="shared" si="89"/>
        <v>Q1</v>
      </c>
      <c r="E1874" s="7">
        <f t="shared" si="88"/>
        <v>3</v>
      </c>
      <c r="F1874" t="s">
        <v>3842</v>
      </c>
      <c r="G1874" t="s">
        <v>175</v>
      </c>
      <c r="H1874" t="s">
        <v>39</v>
      </c>
      <c r="I1874" t="s">
        <v>39</v>
      </c>
      <c r="J1874" t="s">
        <v>107</v>
      </c>
      <c r="K1874" t="s">
        <v>167</v>
      </c>
      <c r="L1874" t="s">
        <v>48</v>
      </c>
      <c r="M1874" t="s">
        <v>412</v>
      </c>
      <c r="N1874" t="s">
        <v>50</v>
      </c>
      <c r="O1874" t="s">
        <v>58</v>
      </c>
      <c r="P1874" t="s">
        <v>178</v>
      </c>
      <c r="Q1874" s="1">
        <v>44688</v>
      </c>
      <c r="R1874" s="6">
        <f>Data_Table[[#This Row],[Shipping Date]]-Data_Table[[#This Row],[Order Date]]</f>
        <v>41</v>
      </c>
      <c r="S1874" s="10">
        <v>75</v>
      </c>
      <c r="T1874" s="10">
        <v>120.97</v>
      </c>
      <c r="U1874" s="10">
        <v>45.97</v>
      </c>
      <c r="V1874">
        <v>42</v>
      </c>
      <c r="W1874" s="5">
        <v>3150</v>
      </c>
      <c r="X1874" s="3">
        <v>0</v>
      </c>
      <c r="Y1874" s="5">
        <v>0</v>
      </c>
      <c r="Z1874" s="5">
        <v>3150</v>
      </c>
      <c r="AA1874" s="5">
        <v>26.3</v>
      </c>
      <c r="AB1874" s="5">
        <v>3176.3</v>
      </c>
    </row>
    <row r="1875" spans="1:28">
      <c r="A1875" t="s">
        <v>3843</v>
      </c>
      <c r="B1875" s="1">
        <v>44649</v>
      </c>
      <c r="C1875" s="6">
        <f t="shared" si="87"/>
        <v>2022</v>
      </c>
      <c r="D1875" s="9" t="str">
        <f t="shared" si="89"/>
        <v>Q1</v>
      </c>
      <c r="E1875" s="7">
        <f t="shared" si="88"/>
        <v>3</v>
      </c>
      <c r="F1875" t="s">
        <v>3844</v>
      </c>
      <c r="G1875" t="s">
        <v>181</v>
      </c>
      <c r="H1875" t="s">
        <v>45</v>
      </c>
      <c r="I1875" t="s">
        <v>45</v>
      </c>
      <c r="J1875" t="s">
        <v>29</v>
      </c>
      <c r="K1875" t="s">
        <v>433</v>
      </c>
      <c r="L1875" t="s">
        <v>73</v>
      </c>
      <c r="M1875" t="s">
        <v>417</v>
      </c>
      <c r="N1875" t="s">
        <v>57</v>
      </c>
      <c r="O1875" t="s">
        <v>34</v>
      </c>
      <c r="P1875" t="s">
        <v>35</v>
      </c>
      <c r="Q1875" s="1">
        <v>44704</v>
      </c>
      <c r="R1875" s="6">
        <f>Data_Table[[#This Row],[Shipping Date]]-Data_Table[[#This Row],[Order Date]]</f>
        <v>55</v>
      </c>
      <c r="S1875" s="10">
        <v>5.19</v>
      </c>
      <c r="T1875" s="10">
        <v>12.98</v>
      </c>
      <c r="U1875" s="10">
        <v>7.79</v>
      </c>
      <c r="V1875">
        <v>45</v>
      </c>
      <c r="W1875" s="5">
        <v>233.55</v>
      </c>
      <c r="X1875" s="3">
        <v>0.05</v>
      </c>
      <c r="Y1875" s="5">
        <v>11.68</v>
      </c>
      <c r="Z1875" s="5">
        <v>221.87</v>
      </c>
      <c r="AA1875" s="5">
        <v>3.14</v>
      </c>
      <c r="AB1875" s="5">
        <v>225.01</v>
      </c>
    </row>
    <row r="1876" spans="1:28">
      <c r="A1876" t="s">
        <v>3845</v>
      </c>
      <c r="B1876" s="1">
        <v>44649</v>
      </c>
      <c r="C1876" s="6">
        <f t="shared" si="87"/>
        <v>2022</v>
      </c>
      <c r="D1876" s="9" t="str">
        <f t="shared" si="89"/>
        <v>Q1</v>
      </c>
      <c r="E1876" s="7">
        <f t="shared" si="88"/>
        <v>3</v>
      </c>
      <c r="F1876" t="s">
        <v>2391</v>
      </c>
      <c r="G1876" t="s">
        <v>185</v>
      </c>
      <c r="H1876" t="s">
        <v>39</v>
      </c>
      <c r="I1876" t="s">
        <v>39</v>
      </c>
      <c r="J1876" t="s">
        <v>29</v>
      </c>
      <c r="K1876" t="s">
        <v>90</v>
      </c>
      <c r="L1876" t="s">
        <v>48</v>
      </c>
      <c r="M1876" t="s">
        <v>421</v>
      </c>
      <c r="N1876" t="s">
        <v>33</v>
      </c>
      <c r="O1876" t="s">
        <v>34</v>
      </c>
      <c r="P1876" t="s">
        <v>35</v>
      </c>
      <c r="Q1876" s="1">
        <v>44680</v>
      </c>
      <c r="R1876" s="6">
        <f>Data_Table[[#This Row],[Shipping Date]]-Data_Table[[#This Row],[Order Date]]</f>
        <v>31</v>
      </c>
      <c r="S1876" s="10">
        <v>1.94</v>
      </c>
      <c r="T1876" s="10">
        <v>3.08</v>
      </c>
      <c r="U1876" s="10">
        <v>1.1399999999999999</v>
      </c>
      <c r="V1876">
        <v>42</v>
      </c>
      <c r="W1876" s="5">
        <v>81.48</v>
      </c>
      <c r="X1876" s="3">
        <v>0.09</v>
      </c>
      <c r="Y1876" s="5">
        <v>7.33</v>
      </c>
      <c r="Z1876" s="5">
        <v>74.150000000000006</v>
      </c>
      <c r="AA1876" s="5">
        <v>0.99</v>
      </c>
      <c r="AB1876" s="5">
        <v>75.14</v>
      </c>
    </row>
    <row r="1877" spans="1:28">
      <c r="A1877" t="s">
        <v>3846</v>
      </c>
      <c r="B1877" s="1">
        <v>44650</v>
      </c>
      <c r="C1877" s="6">
        <f t="shared" si="87"/>
        <v>2022</v>
      </c>
      <c r="D1877" s="9" t="str">
        <f t="shared" si="89"/>
        <v>Q1</v>
      </c>
      <c r="E1877" s="7">
        <f t="shared" si="88"/>
        <v>3</v>
      </c>
      <c r="F1877" t="s">
        <v>3346</v>
      </c>
      <c r="G1877" t="s">
        <v>189</v>
      </c>
      <c r="H1877" t="s">
        <v>39</v>
      </c>
      <c r="I1877" t="s">
        <v>39</v>
      </c>
      <c r="J1877" t="s">
        <v>29</v>
      </c>
      <c r="K1877" t="s">
        <v>30</v>
      </c>
      <c r="L1877" t="s">
        <v>31</v>
      </c>
      <c r="M1877" t="s">
        <v>425</v>
      </c>
      <c r="N1877" t="s">
        <v>57</v>
      </c>
      <c r="O1877" t="s">
        <v>34</v>
      </c>
      <c r="P1877" t="s">
        <v>35</v>
      </c>
      <c r="Q1877" s="1">
        <v>44682</v>
      </c>
      <c r="R1877" s="6">
        <f>Data_Table[[#This Row],[Shipping Date]]-Data_Table[[#This Row],[Order Date]]</f>
        <v>32</v>
      </c>
      <c r="S1877" s="10">
        <v>0.94</v>
      </c>
      <c r="T1877" s="10">
        <v>2.08</v>
      </c>
      <c r="U1877" s="10">
        <v>1.1399999999999999</v>
      </c>
      <c r="V1877">
        <v>2</v>
      </c>
      <c r="W1877" s="5">
        <v>1.88</v>
      </c>
      <c r="X1877" s="3">
        <v>0.01</v>
      </c>
      <c r="Y1877" s="5">
        <v>0.02</v>
      </c>
      <c r="Z1877" s="5">
        <v>1.86</v>
      </c>
      <c r="AA1877" s="5">
        <v>2.56</v>
      </c>
      <c r="AB1877" s="5">
        <v>4.42</v>
      </c>
    </row>
    <row r="1878" spans="1:28">
      <c r="A1878" t="s">
        <v>3847</v>
      </c>
      <c r="B1878" s="1">
        <v>44653</v>
      </c>
      <c r="C1878" s="6">
        <f t="shared" si="87"/>
        <v>2022</v>
      </c>
      <c r="D1878" s="9" t="str">
        <f t="shared" si="89"/>
        <v>Q2</v>
      </c>
      <c r="E1878" s="7">
        <f t="shared" si="88"/>
        <v>4</v>
      </c>
      <c r="F1878" t="s">
        <v>3848</v>
      </c>
      <c r="G1878" t="s">
        <v>193</v>
      </c>
      <c r="H1878" t="s">
        <v>45</v>
      </c>
      <c r="I1878" t="s">
        <v>45</v>
      </c>
      <c r="J1878" t="s">
        <v>29</v>
      </c>
      <c r="K1878" t="s">
        <v>30</v>
      </c>
      <c r="L1878" t="s">
        <v>48</v>
      </c>
      <c r="M1878" t="s">
        <v>429</v>
      </c>
      <c r="N1878" t="s">
        <v>33</v>
      </c>
      <c r="O1878" t="s">
        <v>58</v>
      </c>
      <c r="P1878" t="s">
        <v>35</v>
      </c>
      <c r="Q1878" s="1">
        <v>44684</v>
      </c>
      <c r="R1878" s="6">
        <f>Data_Table[[#This Row],[Shipping Date]]-Data_Table[[#This Row],[Order Date]]</f>
        <v>31</v>
      </c>
      <c r="S1878" s="10">
        <v>13.88</v>
      </c>
      <c r="T1878" s="10">
        <v>22.38</v>
      </c>
      <c r="U1878" s="10">
        <v>8.5</v>
      </c>
      <c r="V1878">
        <v>16</v>
      </c>
      <c r="W1878" s="5">
        <v>222.08</v>
      </c>
      <c r="X1878" s="3">
        <v>0.09</v>
      </c>
      <c r="Y1878" s="5">
        <v>19.989999999999998</v>
      </c>
      <c r="Z1878" s="5">
        <v>202.09</v>
      </c>
      <c r="AA1878" s="5">
        <v>15.1</v>
      </c>
      <c r="AB1878" s="5">
        <v>217.19</v>
      </c>
    </row>
    <row r="1879" spans="1:28">
      <c r="A1879" t="s">
        <v>3849</v>
      </c>
      <c r="B1879" s="1">
        <v>44654</v>
      </c>
      <c r="C1879" s="6">
        <f t="shared" si="87"/>
        <v>2022</v>
      </c>
      <c r="D1879" s="9" t="str">
        <f t="shared" si="89"/>
        <v>Q2</v>
      </c>
      <c r="E1879" s="7">
        <f t="shared" si="88"/>
        <v>4</v>
      </c>
      <c r="F1879" t="s">
        <v>3850</v>
      </c>
      <c r="G1879" t="s">
        <v>197</v>
      </c>
      <c r="H1879" t="s">
        <v>27</v>
      </c>
      <c r="I1879" t="s">
        <v>28</v>
      </c>
      <c r="J1879" t="s">
        <v>46</v>
      </c>
      <c r="K1879" t="s">
        <v>30</v>
      </c>
      <c r="L1879" t="s">
        <v>48</v>
      </c>
      <c r="M1879" t="s">
        <v>434</v>
      </c>
      <c r="N1879" t="s">
        <v>33</v>
      </c>
      <c r="O1879" t="s">
        <v>58</v>
      </c>
      <c r="P1879" t="s">
        <v>52</v>
      </c>
      <c r="Q1879" s="1">
        <v>44708</v>
      </c>
      <c r="R1879" s="6">
        <f>Data_Table[[#This Row],[Shipping Date]]-Data_Table[[#This Row],[Order Date]]</f>
        <v>54</v>
      </c>
      <c r="S1879" s="10">
        <v>0.24</v>
      </c>
      <c r="T1879" s="10">
        <v>1.26</v>
      </c>
      <c r="U1879" s="10">
        <v>1.02</v>
      </c>
      <c r="V1879">
        <v>40</v>
      </c>
      <c r="W1879" s="5">
        <v>9.6</v>
      </c>
      <c r="X1879" s="3">
        <v>0.04</v>
      </c>
      <c r="Y1879" s="5">
        <v>0.38</v>
      </c>
      <c r="Z1879" s="5">
        <v>9.2200000000000006</v>
      </c>
      <c r="AA1879" s="5">
        <v>0.7</v>
      </c>
      <c r="AB1879" s="5">
        <v>9.92</v>
      </c>
    </row>
    <row r="1880" spans="1:28">
      <c r="A1880" t="s">
        <v>3851</v>
      </c>
      <c r="B1880" s="1">
        <v>44656</v>
      </c>
      <c r="C1880" s="6">
        <f t="shared" si="87"/>
        <v>2022</v>
      </c>
      <c r="D1880" s="9" t="str">
        <f t="shared" si="89"/>
        <v>Q2</v>
      </c>
      <c r="E1880" s="7">
        <f t="shared" si="88"/>
        <v>4</v>
      </c>
      <c r="F1880" t="s">
        <v>3130</v>
      </c>
      <c r="G1880" t="s">
        <v>201</v>
      </c>
      <c r="H1880" t="s">
        <v>27</v>
      </c>
      <c r="I1880" t="s">
        <v>28</v>
      </c>
      <c r="J1880" t="s">
        <v>72</v>
      </c>
      <c r="K1880" t="s">
        <v>47</v>
      </c>
      <c r="L1880" t="s">
        <v>48</v>
      </c>
      <c r="M1880" t="s">
        <v>438</v>
      </c>
      <c r="N1880" t="s">
        <v>33</v>
      </c>
      <c r="O1880" t="s">
        <v>41</v>
      </c>
      <c r="P1880" t="s">
        <v>35</v>
      </c>
      <c r="Q1880" s="1">
        <v>44677</v>
      </c>
      <c r="R1880" s="6">
        <f>Data_Table[[#This Row],[Shipping Date]]-Data_Table[[#This Row],[Order Date]]</f>
        <v>21</v>
      </c>
      <c r="S1880" s="10">
        <v>4.0999999999999996</v>
      </c>
      <c r="T1880" s="10">
        <v>9.31</v>
      </c>
      <c r="U1880" s="10">
        <v>5.21</v>
      </c>
      <c r="V1880">
        <v>35</v>
      </c>
      <c r="W1880" s="5">
        <v>143.5</v>
      </c>
      <c r="X1880" s="3">
        <v>0.05</v>
      </c>
      <c r="Y1880" s="5">
        <v>7.18</v>
      </c>
      <c r="Z1880" s="5">
        <v>136.33000000000001</v>
      </c>
      <c r="AA1880" s="5">
        <v>3.98</v>
      </c>
      <c r="AB1880" s="5">
        <v>140.31</v>
      </c>
    </row>
    <row r="1881" spans="1:28">
      <c r="A1881" t="s">
        <v>3852</v>
      </c>
      <c r="B1881" s="1">
        <v>44657</v>
      </c>
      <c r="C1881" s="6">
        <f t="shared" si="87"/>
        <v>2022</v>
      </c>
      <c r="D1881" s="9" t="str">
        <f t="shared" si="89"/>
        <v>Q2</v>
      </c>
      <c r="E1881" s="7">
        <f t="shared" si="88"/>
        <v>4</v>
      </c>
      <c r="F1881" t="s">
        <v>3853</v>
      </c>
      <c r="G1881" t="s">
        <v>205</v>
      </c>
      <c r="H1881" t="s">
        <v>39</v>
      </c>
      <c r="I1881" t="s">
        <v>39</v>
      </c>
      <c r="J1881" t="s">
        <v>107</v>
      </c>
      <c r="K1881" t="s">
        <v>47</v>
      </c>
      <c r="L1881" t="s">
        <v>31</v>
      </c>
      <c r="M1881" t="s">
        <v>442</v>
      </c>
      <c r="N1881" t="s">
        <v>50</v>
      </c>
      <c r="O1881" t="s">
        <v>34</v>
      </c>
      <c r="P1881" t="s">
        <v>35</v>
      </c>
      <c r="Q1881" s="1">
        <v>44701</v>
      </c>
      <c r="R1881" s="6">
        <f>Data_Table[[#This Row],[Shipping Date]]-Data_Table[[#This Row],[Order Date]]</f>
        <v>44</v>
      </c>
      <c r="S1881" s="10">
        <v>1.53</v>
      </c>
      <c r="T1881" s="10">
        <v>2.78</v>
      </c>
      <c r="U1881" s="10">
        <v>1.25</v>
      </c>
      <c r="V1881">
        <v>10</v>
      </c>
      <c r="W1881" s="5">
        <v>15.3</v>
      </c>
      <c r="X1881" s="3">
        <v>0.01</v>
      </c>
      <c r="Y1881" s="5">
        <v>0.15</v>
      </c>
      <c r="Z1881" s="5">
        <v>15.15</v>
      </c>
      <c r="AA1881" s="5">
        <v>1.34</v>
      </c>
      <c r="AB1881" s="5">
        <v>16.489999999999998</v>
      </c>
    </row>
    <row r="1882" spans="1:28">
      <c r="A1882" t="s">
        <v>3854</v>
      </c>
      <c r="B1882" s="1">
        <v>44662</v>
      </c>
      <c r="C1882" s="6">
        <f t="shared" si="87"/>
        <v>2022</v>
      </c>
      <c r="D1882" s="9" t="str">
        <f t="shared" si="89"/>
        <v>Q2</v>
      </c>
      <c r="E1882" s="7">
        <f t="shared" si="88"/>
        <v>4</v>
      </c>
      <c r="F1882" t="s">
        <v>3855</v>
      </c>
      <c r="G1882" t="s">
        <v>209</v>
      </c>
      <c r="H1882" t="s">
        <v>45</v>
      </c>
      <c r="I1882" t="s">
        <v>45</v>
      </c>
      <c r="J1882" t="s">
        <v>29</v>
      </c>
      <c r="K1882" t="s">
        <v>525</v>
      </c>
      <c r="L1882" t="s">
        <v>31</v>
      </c>
      <c r="M1882" t="s">
        <v>446</v>
      </c>
      <c r="N1882" t="s">
        <v>57</v>
      </c>
      <c r="O1882" t="s">
        <v>41</v>
      </c>
      <c r="P1882" t="s">
        <v>35</v>
      </c>
      <c r="Q1882" s="1">
        <v>44717</v>
      </c>
      <c r="R1882" s="6">
        <f>Data_Table[[#This Row],[Shipping Date]]-Data_Table[[#This Row],[Order Date]]</f>
        <v>55</v>
      </c>
      <c r="S1882" s="10">
        <v>3.99</v>
      </c>
      <c r="T1882" s="10">
        <v>6.23</v>
      </c>
      <c r="U1882" s="10">
        <v>2.2400000000000002</v>
      </c>
      <c r="V1882">
        <v>21</v>
      </c>
      <c r="W1882" s="5">
        <v>83.79</v>
      </c>
      <c r="X1882" s="3">
        <v>0.05</v>
      </c>
      <c r="Y1882" s="5">
        <v>4.1900000000000004</v>
      </c>
      <c r="Z1882" s="5">
        <v>79.599999999999994</v>
      </c>
      <c r="AA1882" s="5">
        <v>6.97</v>
      </c>
      <c r="AB1882" s="5">
        <v>86.57</v>
      </c>
    </row>
    <row r="1883" spans="1:28">
      <c r="A1883" t="s">
        <v>3856</v>
      </c>
      <c r="B1883" s="1">
        <v>44662</v>
      </c>
      <c r="C1883" s="6">
        <f t="shared" si="87"/>
        <v>2022</v>
      </c>
      <c r="D1883" s="9" t="str">
        <f t="shared" si="89"/>
        <v>Q2</v>
      </c>
      <c r="E1883" s="7">
        <f t="shared" si="88"/>
        <v>4</v>
      </c>
      <c r="F1883" t="s">
        <v>3356</v>
      </c>
      <c r="G1883" t="s">
        <v>213</v>
      </c>
      <c r="H1883" t="s">
        <v>27</v>
      </c>
      <c r="I1883" t="s">
        <v>28</v>
      </c>
      <c r="J1883" t="s">
        <v>29</v>
      </c>
      <c r="K1883" t="s">
        <v>62</v>
      </c>
      <c r="L1883" t="s">
        <v>73</v>
      </c>
      <c r="M1883" t="s">
        <v>449</v>
      </c>
      <c r="N1883" t="s">
        <v>50</v>
      </c>
      <c r="O1883" t="s">
        <v>58</v>
      </c>
      <c r="P1883" t="s">
        <v>35</v>
      </c>
      <c r="Q1883" s="1">
        <v>44695</v>
      </c>
      <c r="R1883" s="6">
        <f>Data_Table[[#This Row],[Shipping Date]]-Data_Table[[#This Row],[Order Date]]</f>
        <v>33</v>
      </c>
      <c r="S1883" s="10">
        <v>0.92</v>
      </c>
      <c r="T1883" s="10">
        <v>1.81</v>
      </c>
      <c r="U1883" s="10">
        <v>0.89</v>
      </c>
      <c r="V1883">
        <v>22</v>
      </c>
      <c r="W1883" s="5">
        <v>20.239999999999998</v>
      </c>
      <c r="X1883" s="3">
        <v>0.09</v>
      </c>
      <c r="Y1883" s="5">
        <v>1.82</v>
      </c>
      <c r="Z1883" s="5">
        <v>18.420000000000002</v>
      </c>
      <c r="AA1883" s="5">
        <v>1.56</v>
      </c>
      <c r="AB1883" s="5">
        <v>19.98</v>
      </c>
    </row>
    <row r="1884" spans="1:28">
      <c r="A1884" t="s">
        <v>3857</v>
      </c>
      <c r="B1884" s="1">
        <v>44662</v>
      </c>
      <c r="C1884" s="6">
        <f t="shared" si="87"/>
        <v>2022</v>
      </c>
      <c r="D1884" s="9" t="str">
        <f t="shared" si="89"/>
        <v>Q2</v>
      </c>
      <c r="E1884" s="7">
        <f t="shared" si="88"/>
        <v>4</v>
      </c>
      <c r="F1884" t="s">
        <v>3858</v>
      </c>
      <c r="G1884" t="s">
        <v>217</v>
      </c>
      <c r="H1884" t="s">
        <v>27</v>
      </c>
      <c r="I1884" t="s">
        <v>28</v>
      </c>
      <c r="J1884" t="s">
        <v>107</v>
      </c>
      <c r="K1884" t="s">
        <v>416</v>
      </c>
      <c r="L1884" t="s">
        <v>176</v>
      </c>
      <c r="M1884" t="s">
        <v>452</v>
      </c>
      <c r="N1884" t="s">
        <v>57</v>
      </c>
      <c r="O1884" t="s">
        <v>58</v>
      </c>
      <c r="P1884" t="s">
        <v>52</v>
      </c>
      <c r="Q1884" s="1">
        <v>44710</v>
      </c>
      <c r="R1884" s="6">
        <f>Data_Table[[#This Row],[Shipping Date]]-Data_Table[[#This Row],[Order Date]]</f>
        <v>48</v>
      </c>
      <c r="S1884" s="10">
        <v>2.39</v>
      </c>
      <c r="T1884" s="10">
        <v>4.26</v>
      </c>
      <c r="U1884" s="10">
        <v>1.87</v>
      </c>
      <c r="V1884">
        <v>34</v>
      </c>
      <c r="W1884" s="5">
        <v>81.260000000000005</v>
      </c>
      <c r="X1884" s="3">
        <v>0.03</v>
      </c>
      <c r="Y1884" s="5">
        <v>2.44</v>
      </c>
      <c r="Z1884" s="5">
        <v>78.819999999999993</v>
      </c>
      <c r="AA1884" s="5">
        <v>1.2</v>
      </c>
      <c r="AB1884" s="5">
        <v>80.02</v>
      </c>
    </row>
    <row r="1885" spans="1:28">
      <c r="A1885" t="s">
        <v>3859</v>
      </c>
      <c r="B1885" s="1">
        <v>44664</v>
      </c>
      <c r="C1885" s="6">
        <f t="shared" si="87"/>
        <v>2022</v>
      </c>
      <c r="D1885" s="9" t="str">
        <f t="shared" si="89"/>
        <v>Q2</v>
      </c>
      <c r="E1885" s="7">
        <f t="shared" si="88"/>
        <v>4</v>
      </c>
      <c r="F1885" t="s">
        <v>1579</v>
      </c>
      <c r="G1885" t="s">
        <v>221</v>
      </c>
      <c r="H1885" t="s">
        <v>39</v>
      </c>
      <c r="I1885" t="s">
        <v>39</v>
      </c>
      <c r="J1885" t="s">
        <v>29</v>
      </c>
      <c r="K1885" t="s">
        <v>62</v>
      </c>
      <c r="L1885" t="s">
        <v>73</v>
      </c>
      <c r="M1885" t="s">
        <v>455</v>
      </c>
      <c r="N1885" t="s">
        <v>33</v>
      </c>
      <c r="O1885" t="s">
        <v>51</v>
      </c>
      <c r="P1885" t="s">
        <v>178</v>
      </c>
      <c r="Q1885" s="1">
        <v>44688</v>
      </c>
      <c r="R1885" s="6">
        <f>Data_Table[[#This Row],[Shipping Date]]-Data_Table[[#This Row],[Order Date]]</f>
        <v>24</v>
      </c>
      <c r="S1885" s="10">
        <v>278.99</v>
      </c>
      <c r="T1885" s="10">
        <v>449.99</v>
      </c>
      <c r="U1885" s="10">
        <v>171</v>
      </c>
      <c r="V1885">
        <v>43</v>
      </c>
      <c r="W1885" s="5">
        <v>11996.57</v>
      </c>
      <c r="X1885" s="3">
        <v>0.06</v>
      </c>
      <c r="Y1885" s="5">
        <v>719.79</v>
      </c>
      <c r="Z1885" s="5">
        <v>11276.78</v>
      </c>
      <c r="AA1885" s="5">
        <v>49</v>
      </c>
      <c r="AB1885" s="5">
        <v>11325.78</v>
      </c>
    </row>
    <row r="1886" spans="1:28">
      <c r="A1886" t="s">
        <v>3860</v>
      </c>
      <c r="B1886" s="1">
        <v>44668</v>
      </c>
      <c r="C1886" s="6">
        <f t="shared" si="87"/>
        <v>2022</v>
      </c>
      <c r="D1886" s="9" t="str">
        <f t="shared" si="89"/>
        <v>Q2</v>
      </c>
      <c r="E1886" s="7">
        <f t="shared" si="88"/>
        <v>4</v>
      </c>
      <c r="F1886" t="s">
        <v>2325</v>
      </c>
      <c r="G1886" t="s">
        <v>225</v>
      </c>
      <c r="H1886" t="s">
        <v>45</v>
      </c>
      <c r="I1886" t="s">
        <v>45</v>
      </c>
      <c r="J1886" t="s">
        <v>72</v>
      </c>
      <c r="K1886" t="s">
        <v>47</v>
      </c>
      <c r="L1886" t="s">
        <v>48</v>
      </c>
      <c r="M1886" t="s">
        <v>458</v>
      </c>
      <c r="N1886" t="s">
        <v>57</v>
      </c>
      <c r="O1886" t="s">
        <v>58</v>
      </c>
      <c r="P1886" t="s">
        <v>35</v>
      </c>
      <c r="Q1886" s="1">
        <v>44725</v>
      </c>
      <c r="R1886" s="6">
        <f>Data_Table[[#This Row],[Shipping Date]]-Data_Table[[#This Row],[Order Date]]</f>
        <v>57</v>
      </c>
      <c r="S1886" s="10">
        <v>1.05</v>
      </c>
      <c r="T1886" s="10">
        <v>1.95</v>
      </c>
      <c r="U1886" s="10">
        <v>0.9</v>
      </c>
      <c r="V1886">
        <v>23</v>
      </c>
      <c r="W1886" s="5">
        <v>24.15</v>
      </c>
      <c r="X1886" s="3">
        <v>0.09</v>
      </c>
      <c r="Y1886" s="5">
        <v>2.17</v>
      </c>
      <c r="Z1886" s="5">
        <v>21.98</v>
      </c>
      <c r="AA1886" s="5">
        <v>1.63</v>
      </c>
      <c r="AB1886" s="5">
        <v>23.61</v>
      </c>
    </row>
    <row r="1887" spans="1:28">
      <c r="A1887" t="s">
        <v>3861</v>
      </c>
      <c r="B1887" s="1">
        <v>44674</v>
      </c>
      <c r="C1887" s="6">
        <f t="shared" si="87"/>
        <v>2022</v>
      </c>
      <c r="D1887" s="9" t="str">
        <f t="shared" si="89"/>
        <v>Q2</v>
      </c>
      <c r="E1887" s="7">
        <f t="shared" si="88"/>
        <v>4</v>
      </c>
      <c r="F1887" t="s">
        <v>3862</v>
      </c>
      <c r="G1887" t="s">
        <v>229</v>
      </c>
      <c r="H1887" t="s">
        <v>27</v>
      </c>
      <c r="I1887" t="s">
        <v>28</v>
      </c>
      <c r="J1887" t="s">
        <v>29</v>
      </c>
      <c r="K1887" t="s">
        <v>30</v>
      </c>
      <c r="L1887" t="s">
        <v>31</v>
      </c>
      <c r="M1887" t="s">
        <v>461</v>
      </c>
      <c r="N1887" t="s">
        <v>33</v>
      </c>
      <c r="O1887" t="s">
        <v>34</v>
      </c>
      <c r="P1887" t="s">
        <v>35</v>
      </c>
      <c r="Q1887" s="1">
        <v>44695</v>
      </c>
      <c r="R1887" s="6">
        <f>Data_Table[[#This Row],[Shipping Date]]-Data_Table[[#This Row],[Order Date]]</f>
        <v>21</v>
      </c>
      <c r="S1887" s="10">
        <v>0.24</v>
      </c>
      <c r="T1887" s="10">
        <v>1.26</v>
      </c>
      <c r="U1887" s="10">
        <v>1.02</v>
      </c>
      <c r="V1887">
        <v>11</v>
      </c>
      <c r="W1887" s="5">
        <v>2.64</v>
      </c>
      <c r="X1887" s="3">
        <v>0</v>
      </c>
      <c r="Y1887" s="5">
        <v>0</v>
      </c>
      <c r="Z1887" s="5">
        <v>2.64</v>
      </c>
      <c r="AA1887" s="5">
        <v>0.7</v>
      </c>
      <c r="AB1887" s="5">
        <v>3.34</v>
      </c>
    </row>
    <row r="1888" spans="1:28">
      <c r="A1888" t="s">
        <v>3863</v>
      </c>
      <c r="B1888" s="1">
        <v>44674</v>
      </c>
      <c r="C1888" s="6">
        <f t="shared" si="87"/>
        <v>2022</v>
      </c>
      <c r="D1888" s="9" t="str">
        <f t="shared" si="89"/>
        <v>Q2</v>
      </c>
      <c r="E1888" s="7">
        <f t="shared" si="88"/>
        <v>4</v>
      </c>
      <c r="F1888" t="s">
        <v>3864</v>
      </c>
      <c r="G1888" t="s">
        <v>232</v>
      </c>
      <c r="H1888" t="s">
        <v>39</v>
      </c>
      <c r="I1888" t="s">
        <v>39</v>
      </c>
      <c r="J1888" t="s">
        <v>107</v>
      </c>
      <c r="K1888" t="s">
        <v>90</v>
      </c>
      <c r="L1888" t="s">
        <v>31</v>
      </c>
      <c r="M1888" t="s">
        <v>464</v>
      </c>
      <c r="N1888" t="s">
        <v>50</v>
      </c>
      <c r="O1888" t="s">
        <v>34</v>
      </c>
      <c r="P1888" t="s">
        <v>35</v>
      </c>
      <c r="Q1888" s="1">
        <v>44726</v>
      </c>
      <c r="R1888" s="6">
        <f>Data_Table[[#This Row],[Shipping Date]]-Data_Table[[#This Row],[Order Date]]</f>
        <v>52</v>
      </c>
      <c r="S1888" s="10">
        <v>21.56</v>
      </c>
      <c r="T1888" s="10">
        <v>36.549999999999997</v>
      </c>
      <c r="U1888" s="10">
        <v>14.99</v>
      </c>
      <c r="V1888">
        <v>17</v>
      </c>
      <c r="W1888" s="5">
        <v>366.52</v>
      </c>
      <c r="X1888" s="3">
        <v>0.09</v>
      </c>
      <c r="Y1888" s="5">
        <v>32.99</v>
      </c>
      <c r="Z1888" s="5">
        <v>333.53</v>
      </c>
      <c r="AA1888" s="5">
        <v>13.89</v>
      </c>
      <c r="AB1888" s="5">
        <v>347.42</v>
      </c>
    </row>
    <row r="1889" spans="1:28">
      <c r="A1889" t="s">
        <v>3865</v>
      </c>
      <c r="B1889" s="1">
        <v>44674</v>
      </c>
      <c r="C1889" s="6">
        <f t="shared" si="87"/>
        <v>2022</v>
      </c>
      <c r="D1889" s="9" t="str">
        <f t="shared" si="89"/>
        <v>Q2</v>
      </c>
      <c r="E1889" s="7">
        <f t="shared" si="88"/>
        <v>4</v>
      </c>
      <c r="F1889" t="s">
        <v>3866</v>
      </c>
      <c r="G1889" t="s">
        <v>236</v>
      </c>
      <c r="H1889" t="s">
        <v>45</v>
      </c>
      <c r="I1889" t="s">
        <v>45</v>
      </c>
      <c r="J1889" t="s">
        <v>72</v>
      </c>
      <c r="K1889" t="s">
        <v>90</v>
      </c>
      <c r="L1889" t="s">
        <v>31</v>
      </c>
      <c r="M1889" t="s">
        <v>467</v>
      </c>
      <c r="N1889" t="s">
        <v>57</v>
      </c>
      <c r="O1889" t="s">
        <v>34</v>
      </c>
      <c r="P1889" t="s">
        <v>35</v>
      </c>
      <c r="Q1889" s="1">
        <v>44705</v>
      </c>
      <c r="R1889" s="6">
        <f>Data_Table[[#This Row],[Shipping Date]]-Data_Table[[#This Row],[Order Date]]</f>
        <v>31</v>
      </c>
      <c r="S1889" s="10">
        <v>1.82</v>
      </c>
      <c r="T1889" s="10">
        <v>2.98</v>
      </c>
      <c r="U1889" s="10">
        <v>1.1599999999999999</v>
      </c>
      <c r="V1889">
        <v>32</v>
      </c>
      <c r="W1889" s="5">
        <v>58.24</v>
      </c>
      <c r="X1889" s="3">
        <v>0.01</v>
      </c>
      <c r="Y1889" s="5">
        <v>0.57999999999999996</v>
      </c>
      <c r="Z1889" s="5">
        <v>57.66</v>
      </c>
      <c r="AA1889" s="5">
        <v>1.58</v>
      </c>
      <c r="AB1889" s="5">
        <v>59.24</v>
      </c>
    </row>
    <row r="1890" spans="1:28">
      <c r="A1890" t="s">
        <v>3867</v>
      </c>
      <c r="B1890" s="1">
        <v>44675</v>
      </c>
      <c r="C1890" s="6">
        <f t="shared" si="87"/>
        <v>2022</v>
      </c>
      <c r="D1890" s="9" t="str">
        <f t="shared" si="89"/>
        <v>Q2</v>
      </c>
      <c r="E1890" s="7">
        <f t="shared" si="88"/>
        <v>4</v>
      </c>
      <c r="F1890" t="s">
        <v>3370</v>
      </c>
      <c r="G1890" t="s">
        <v>240</v>
      </c>
      <c r="H1890" t="s">
        <v>27</v>
      </c>
      <c r="I1890" t="s">
        <v>28</v>
      </c>
      <c r="J1890" t="s">
        <v>107</v>
      </c>
      <c r="K1890" t="s">
        <v>47</v>
      </c>
      <c r="L1890" t="s">
        <v>176</v>
      </c>
      <c r="M1890" t="s">
        <v>470</v>
      </c>
      <c r="N1890" t="s">
        <v>33</v>
      </c>
      <c r="O1890" t="s">
        <v>34</v>
      </c>
      <c r="P1890" t="s">
        <v>35</v>
      </c>
      <c r="Q1890" s="1">
        <v>44703</v>
      </c>
      <c r="R1890" s="6">
        <f>Data_Table[[#This Row],[Shipping Date]]-Data_Table[[#This Row],[Order Date]]</f>
        <v>28</v>
      </c>
      <c r="S1890" s="10">
        <v>2.1800000000000002</v>
      </c>
      <c r="T1890" s="10">
        <v>3.52</v>
      </c>
      <c r="U1890" s="10">
        <v>1.34</v>
      </c>
      <c r="V1890">
        <v>32</v>
      </c>
      <c r="W1890" s="5">
        <v>69.760000000000005</v>
      </c>
      <c r="X1890" s="3">
        <v>7.0000000000000007E-2</v>
      </c>
      <c r="Y1890" s="5">
        <v>4.88</v>
      </c>
      <c r="Z1890" s="5">
        <v>64.88</v>
      </c>
      <c r="AA1890" s="5">
        <v>6.83</v>
      </c>
      <c r="AB1890" s="5">
        <v>71.709999999999994</v>
      </c>
    </row>
    <row r="1891" spans="1:28">
      <c r="A1891" t="s">
        <v>3868</v>
      </c>
      <c r="B1891" s="1">
        <v>44676</v>
      </c>
      <c r="C1891" s="6">
        <f t="shared" si="87"/>
        <v>2022</v>
      </c>
      <c r="D1891" s="9" t="str">
        <f t="shared" si="89"/>
        <v>Q2</v>
      </c>
      <c r="E1891" s="7">
        <f t="shared" si="88"/>
        <v>4</v>
      </c>
      <c r="F1891" t="s">
        <v>3869</v>
      </c>
      <c r="G1891" t="s">
        <v>244</v>
      </c>
      <c r="H1891" t="s">
        <v>39</v>
      </c>
      <c r="I1891" t="s">
        <v>39</v>
      </c>
      <c r="J1891" t="s">
        <v>107</v>
      </c>
      <c r="K1891" t="s">
        <v>433</v>
      </c>
      <c r="L1891" t="s">
        <v>31</v>
      </c>
      <c r="M1891" t="s">
        <v>473</v>
      </c>
      <c r="N1891" t="s">
        <v>57</v>
      </c>
      <c r="O1891" t="s">
        <v>41</v>
      </c>
      <c r="P1891" t="s">
        <v>35</v>
      </c>
      <c r="Q1891" s="1">
        <v>44712</v>
      </c>
      <c r="R1891" s="6">
        <f>Data_Table[[#This Row],[Shipping Date]]-Data_Table[[#This Row],[Order Date]]</f>
        <v>36</v>
      </c>
      <c r="S1891" s="10">
        <v>8.31</v>
      </c>
      <c r="T1891" s="10">
        <v>15.98</v>
      </c>
      <c r="U1891" s="10">
        <v>7.67</v>
      </c>
      <c r="V1891">
        <v>18</v>
      </c>
      <c r="W1891" s="5">
        <v>149.58000000000001</v>
      </c>
      <c r="X1891" s="3">
        <v>0.1</v>
      </c>
      <c r="Y1891" s="5">
        <v>14.96</v>
      </c>
      <c r="Z1891" s="5">
        <v>134.62</v>
      </c>
      <c r="AA1891" s="5">
        <v>6.5</v>
      </c>
      <c r="AB1891" s="5">
        <v>141.12</v>
      </c>
    </row>
    <row r="1892" spans="1:28">
      <c r="A1892" t="s">
        <v>3870</v>
      </c>
      <c r="B1892" s="1">
        <v>44676</v>
      </c>
      <c r="C1892" s="6">
        <f t="shared" si="87"/>
        <v>2022</v>
      </c>
      <c r="D1892" s="9" t="str">
        <f t="shared" si="89"/>
        <v>Q2</v>
      </c>
      <c r="E1892" s="7">
        <f t="shared" si="88"/>
        <v>4</v>
      </c>
      <c r="F1892" t="s">
        <v>3871</v>
      </c>
      <c r="G1892" t="s">
        <v>248</v>
      </c>
      <c r="H1892" t="s">
        <v>45</v>
      </c>
      <c r="I1892" t="s">
        <v>45</v>
      </c>
      <c r="J1892" t="s">
        <v>72</v>
      </c>
      <c r="K1892" t="s">
        <v>167</v>
      </c>
      <c r="L1892" t="s">
        <v>31</v>
      </c>
      <c r="M1892" t="s">
        <v>476</v>
      </c>
      <c r="N1892" t="s">
        <v>33</v>
      </c>
      <c r="O1892" t="s">
        <v>51</v>
      </c>
      <c r="P1892" t="s">
        <v>35</v>
      </c>
      <c r="Q1892" s="1">
        <v>44678</v>
      </c>
      <c r="R1892" s="6">
        <f>Data_Table[[#This Row],[Shipping Date]]-Data_Table[[#This Row],[Order Date]]</f>
        <v>2</v>
      </c>
      <c r="S1892" s="10">
        <v>3.48</v>
      </c>
      <c r="T1892" s="10">
        <v>5.43</v>
      </c>
      <c r="U1892" s="10">
        <v>1.95</v>
      </c>
      <c r="V1892">
        <v>37</v>
      </c>
      <c r="W1892" s="5">
        <v>128.76</v>
      </c>
      <c r="X1892" s="3">
        <v>0.09</v>
      </c>
      <c r="Y1892" s="5">
        <v>11.59</v>
      </c>
      <c r="Z1892" s="5">
        <v>117.17</v>
      </c>
      <c r="AA1892" s="5">
        <v>0.95</v>
      </c>
      <c r="AB1892" s="5">
        <v>118.12</v>
      </c>
    </row>
    <row r="1893" spans="1:28">
      <c r="A1893" t="s">
        <v>3872</v>
      </c>
      <c r="B1893" s="1">
        <v>44678</v>
      </c>
      <c r="C1893" s="6">
        <f t="shared" si="87"/>
        <v>2022</v>
      </c>
      <c r="D1893" s="9" t="str">
        <f t="shared" si="89"/>
        <v>Q2</v>
      </c>
      <c r="E1893" s="7">
        <f t="shared" si="88"/>
        <v>4</v>
      </c>
      <c r="F1893" t="s">
        <v>3168</v>
      </c>
      <c r="G1893" t="s">
        <v>252</v>
      </c>
      <c r="H1893" t="s">
        <v>27</v>
      </c>
      <c r="I1893" t="s">
        <v>28</v>
      </c>
      <c r="J1893" t="s">
        <v>72</v>
      </c>
      <c r="K1893" t="s">
        <v>90</v>
      </c>
      <c r="L1893" t="s">
        <v>176</v>
      </c>
      <c r="M1893" t="s">
        <v>480</v>
      </c>
      <c r="N1893" t="s">
        <v>50</v>
      </c>
      <c r="O1893" t="s">
        <v>58</v>
      </c>
      <c r="P1893" t="s">
        <v>35</v>
      </c>
      <c r="Q1893" s="1">
        <v>44731</v>
      </c>
      <c r="R1893" s="6">
        <f>Data_Table[[#This Row],[Shipping Date]]-Data_Table[[#This Row],[Order Date]]</f>
        <v>53</v>
      </c>
      <c r="S1893" s="10">
        <v>2.25</v>
      </c>
      <c r="T1893" s="10">
        <v>3.69</v>
      </c>
      <c r="U1893" s="10">
        <v>1.44</v>
      </c>
      <c r="V1893">
        <v>46</v>
      </c>
      <c r="W1893" s="5">
        <v>103.5</v>
      </c>
      <c r="X1893" s="3">
        <v>0.04</v>
      </c>
      <c r="Y1893" s="5">
        <v>4.1399999999999997</v>
      </c>
      <c r="Z1893" s="5">
        <v>99.36</v>
      </c>
      <c r="AA1893" s="5">
        <v>2.5</v>
      </c>
      <c r="AB1893" s="5">
        <v>101.86</v>
      </c>
    </row>
    <row r="1894" spans="1:28">
      <c r="A1894" t="s">
        <v>3873</v>
      </c>
      <c r="B1894" s="1">
        <v>44683</v>
      </c>
      <c r="C1894" s="6">
        <f t="shared" si="87"/>
        <v>2022</v>
      </c>
      <c r="D1894" s="9" t="str">
        <f t="shared" si="89"/>
        <v>Q2</v>
      </c>
      <c r="E1894" s="7">
        <f t="shared" si="88"/>
        <v>5</v>
      </c>
      <c r="F1894" t="s">
        <v>3874</v>
      </c>
      <c r="G1894" t="s">
        <v>256</v>
      </c>
      <c r="H1894" t="s">
        <v>39</v>
      </c>
      <c r="I1894" t="s">
        <v>39</v>
      </c>
      <c r="J1894" t="s">
        <v>72</v>
      </c>
      <c r="K1894" t="s">
        <v>62</v>
      </c>
      <c r="L1894" t="s">
        <v>31</v>
      </c>
      <c r="M1894" t="s">
        <v>483</v>
      </c>
      <c r="N1894" t="s">
        <v>57</v>
      </c>
      <c r="O1894" t="s">
        <v>51</v>
      </c>
      <c r="P1894" t="s">
        <v>35</v>
      </c>
      <c r="Q1894" s="1">
        <v>44722</v>
      </c>
      <c r="R1894" s="6">
        <f>Data_Table[[#This Row],[Shipping Date]]-Data_Table[[#This Row],[Order Date]]</f>
        <v>39</v>
      </c>
      <c r="S1894" s="10">
        <v>2.5</v>
      </c>
      <c r="T1894" s="10">
        <v>5.68</v>
      </c>
      <c r="U1894" s="10">
        <v>3.18</v>
      </c>
      <c r="V1894">
        <v>25</v>
      </c>
      <c r="W1894" s="5">
        <v>62.5</v>
      </c>
      <c r="X1894" s="3">
        <v>0.1</v>
      </c>
      <c r="Y1894" s="5">
        <v>6.25</v>
      </c>
      <c r="Z1894" s="5">
        <v>56.25</v>
      </c>
      <c r="AA1894" s="5">
        <v>3.6</v>
      </c>
      <c r="AB1894" s="5">
        <v>59.85</v>
      </c>
    </row>
    <row r="1895" spans="1:28">
      <c r="A1895" t="s">
        <v>3875</v>
      </c>
      <c r="B1895" s="1">
        <v>44686</v>
      </c>
      <c r="C1895" s="6">
        <f t="shared" si="87"/>
        <v>2022</v>
      </c>
      <c r="D1895" s="9" t="str">
        <f t="shared" si="89"/>
        <v>Q2</v>
      </c>
      <c r="E1895" s="7">
        <f t="shared" si="88"/>
        <v>5</v>
      </c>
      <c r="F1895" t="s">
        <v>3876</v>
      </c>
      <c r="G1895" t="s">
        <v>260</v>
      </c>
      <c r="H1895" t="s">
        <v>45</v>
      </c>
      <c r="I1895" t="s">
        <v>45</v>
      </c>
      <c r="J1895" t="s">
        <v>107</v>
      </c>
      <c r="K1895" t="s">
        <v>125</v>
      </c>
      <c r="L1895" t="s">
        <v>31</v>
      </c>
      <c r="M1895" t="s">
        <v>486</v>
      </c>
      <c r="N1895" t="s">
        <v>33</v>
      </c>
      <c r="O1895" t="s">
        <v>34</v>
      </c>
      <c r="P1895" t="s">
        <v>35</v>
      </c>
      <c r="Q1895" s="1">
        <v>44696</v>
      </c>
      <c r="R1895" s="6">
        <f>Data_Table[[#This Row],[Shipping Date]]-Data_Table[[#This Row],[Order Date]]</f>
        <v>10</v>
      </c>
      <c r="S1895" s="10">
        <v>3.52</v>
      </c>
      <c r="T1895" s="10">
        <v>5.58</v>
      </c>
      <c r="U1895" s="10">
        <v>2.06</v>
      </c>
      <c r="V1895">
        <v>13</v>
      </c>
      <c r="W1895" s="5">
        <v>45.76</v>
      </c>
      <c r="X1895" s="3">
        <v>0.06</v>
      </c>
      <c r="Y1895" s="5">
        <v>2.75</v>
      </c>
      <c r="Z1895" s="5">
        <v>43.01</v>
      </c>
      <c r="AA1895" s="5">
        <v>2.99</v>
      </c>
      <c r="AB1895" s="5">
        <v>46</v>
      </c>
    </row>
    <row r="1896" spans="1:28">
      <c r="A1896" t="s">
        <v>3877</v>
      </c>
      <c r="B1896" s="1">
        <v>44689</v>
      </c>
      <c r="C1896" s="6">
        <f t="shared" si="87"/>
        <v>2022</v>
      </c>
      <c r="D1896" s="9" t="str">
        <f t="shared" si="89"/>
        <v>Q2</v>
      </c>
      <c r="E1896" s="7">
        <f t="shared" si="88"/>
        <v>5</v>
      </c>
      <c r="F1896" t="s">
        <v>3878</v>
      </c>
      <c r="G1896" t="s">
        <v>264</v>
      </c>
      <c r="H1896" t="s">
        <v>27</v>
      </c>
      <c r="I1896" t="s">
        <v>28</v>
      </c>
      <c r="J1896" t="s">
        <v>29</v>
      </c>
      <c r="K1896" t="s">
        <v>125</v>
      </c>
      <c r="L1896" t="s">
        <v>48</v>
      </c>
      <c r="M1896" t="s">
        <v>489</v>
      </c>
      <c r="N1896" t="s">
        <v>33</v>
      </c>
      <c r="O1896" t="s">
        <v>41</v>
      </c>
      <c r="P1896" t="s">
        <v>35</v>
      </c>
      <c r="Q1896" s="1">
        <v>44732</v>
      </c>
      <c r="R1896" s="6">
        <f>Data_Table[[#This Row],[Shipping Date]]-Data_Table[[#This Row],[Order Date]]</f>
        <v>43</v>
      </c>
      <c r="S1896" s="10">
        <v>1.95</v>
      </c>
      <c r="T1896" s="10">
        <v>3.98</v>
      </c>
      <c r="U1896" s="10">
        <v>2.0299999999999998</v>
      </c>
      <c r="V1896">
        <v>27</v>
      </c>
      <c r="W1896" s="5">
        <v>52.65</v>
      </c>
      <c r="X1896" s="3">
        <v>0.06</v>
      </c>
      <c r="Y1896" s="5">
        <v>3.16</v>
      </c>
      <c r="Z1896" s="5">
        <v>49.49</v>
      </c>
      <c r="AA1896" s="5">
        <v>0.83</v>
      </c>
      <c r="AB1896" s="5">
        <v>50.32</v>
      </c>
    </row>
    <row r="1897" spans="1:28">
      <c r="A1897" t="s">
        <v>3879</v>
      </c>
      <c r="B1897" s="1">
        <v>44689</v>
      </c>
      <c r="C1897" s="6">
        <f t="shared" si="87"/>
        <v>2022</v>
      </c>
      <c r="D1897" s="9" t="str">
        <f t="shared" si="89"/>
        <v>Q2</v>
      </c>
      <c r="E1897" s="7">
        <f t="shared" si="88"/>
        <v>5</v>
      </c>
      <c r="F1897" t="s">
        <v>3880</v>
      </c>
      <c r="G1897" t="s">
        <v>268</v>
      </c>
      <c r="H1897" t="s">
        <v>39</v>
      </c>
      <c r="I1897" t="s">
        <v>39</v>
      </c>
      <c r="J1897" t="s">
        <v>29</v>
      </c>
      <c r="K1897" t="s">
        <v>150</v>
      </c>
      <c r="L1897" t="s">
        <v>48</v>
      </c>
      <c r="M1897" t="s">
        <v>492</v>
      </c>
      <c r="N1897" t="s">
        <v>50</v>
      </c>
      <c r="O1897" t="s">
        <v>51</v>
      </c>
      <c r="P1897" t="s">
        <v>35</v>
      </c>
      <c r="Q1897" s="1">
        <v>44747</v>
      </c>
      <c r="R1897" s="6">
        <f>Data_Table[[#This Row],[Shipping Date]]-Data_Table[[#This Row],[Order Date]]</f>
        <v>58</v>
      </c>
      <c r="S1897" s="10">
        <v>0.71</v>
      </c>
      <c r="T1897" s="10">
        <v>1.1399999999999999</v>
      </c>
      <c r="U1897" s="10">
        <v>0.43</v>
      </c>
      <c r="V1897">
        <v>20</v>
      </c>
      <c r="W1897" s="5">
        <v>14.2</v>
      </c>
      <c r="X1897" s="3">
        <v>0.09</v>
      </c>
      <c r="Y1897" s="5">
        <v>1.28</v>
      </c>
      <c r="Z1897" s="5">
        <v>12.92</v>
      </c>
      <c r="AA1897" s="5">
        <v>0.7</v>
      </c>
      <c r="AB1897" s="5">
        <v>13.62</v>
      </c>
    </row>
    <row r="1898" spans="1:28">
      <c r="A1898" t="s">
        <v>3881</v>
      </c>
      <c r="B1898" s="1">
        <v>44690</v>
      </c>
      <c r="C1898" s="6">
        <f t="shared" si="87"/>
        <v>2022</v>
      </c>
      <c r="D1898" s="9" t="str">
        <f t="shared" si="89"/>
        <v>Q2</v>
      </c>
      <c r="E1898" s="7">
        <f t="shared" si="88"/>
        <v>5</v>
      </c>
      <c r="F1898" t="s">
        <v>3882</v>
      </c>
      <c r="G1898" t="s">
        <v>272</v>
      </c>
      <c r="H1898" t="s">
        <v>45</v>
      </c>
      <c r="I1898" t="s">
        <v>45</v>
      </c>
      <c r="J1898" t="s">
        <v>29</v>
      </c>
      <c r="K1898" t="s">
        <v>433</v>
      </c>
      <c r="L1898" t="s">
        <v>176</v>
      </c>
      <c r="M1898" t="s">
        <v>495</v>
      </c>
      <c r="N1898" t="s">
        <v>33</v>
      </c>
      <c r="O1898" t="s">
        <v>58</v>
      </c>
      <c r="P1898" t="s">
        <v>35</v>
      </c>
      <c r="Q1898" s="1">
        <v>44711</v>
      </c>
      <c r="R1898" s="6">
        <f>Data_Table[[#This Row],[Shipping Date]]-Data_Table[[#This Row],[Order Date]]</f>
        <v>21</v>
      </c>
      <c r="S1898" s="10">
        <v>84.22</v>
      </c>
      <c r="T1898" s="10">
        <v>210.55</v>
      </c>
      <c r="U1898" s="10">
        <v>126.33</v>
      </c>
      <c r="V1898">
        <v>4</v>
      </c>
      <c r="W1898" s="5">
        <v>336.88</v>
      </c>
      <c r="X1898" s="3">
        <v>0.05</v>
      </c>
      <c r="Y1898" s="5">
        <v>16.84</v>
      </c>
      <c r="Z1898" s="5">
        <v>320.04000000000002</v>
      </c>
      <c r="AA1898" s="5">
        <v>9.99</v>
      </c>
      <c r="AB1898" s="5">
        <v>330.03</v>
      </c>
    </row>
    <row r="1899" spans="1:28">
      <c r="A1899" t="s">
        <v>3883</v>
      </c>
      <c r="B1899" s="1">
        <v>44691</v>
      </c>
      <c r="C1899" s="6">
        <f t="shared" si="87"/>
        <v>2022</v>
      </c>
      <c r="D1899" s="9" t="str">
        <f t="shared" si="89"/>
        <v>Q2</v>
      </c>
      <c r="E1899" s="7">
        <f t="shared" si="88"/>
        <v>5</v>
      </c>
      <c r="F1899" t="s">
        <v>2851</v>
      </c>
      <c r="G1899" t="s">
        <v>276</v>
      </c>
      <c r="H1899" t="s">
        <v>39</v>
      </c>
      <c r="I1899" t="s">
        <v>39</v>
      </c>
      <c r="J1899" t="s">
        <v>29</v>
      </c>
      <c r="K1899" t="s">
        <v>167</v>
      </c>
      <c r="L1899" t="s">
        <v>31</v>
      </c>
      <c r="M1899" t="s">
        <v>498</v>
      </c>
      <c r="N1899" t="s">
        <v>33</v>
      </c>
      <c r="O1899" t="s">
        <v>34</v>
      </c>
      <c r="P1899" t="s">
        <v>35</v>
      </c>
      <c r="Q1899" s="1">
        <v>44724</v>
      </c>
      <c r="R1899" s="6">
        <f>Data_Table[[#This Row],[Shipping Date]]-Data_Table[[#This Row],[Order Date]]</f>
        <v>33</v>
      </c>
      <c r="S1899" s="10">
        <v>3.52</v>
      </c>
      <c r="T1899" s="10">
        <v>5.68</v>
      </c>
      <c r="U1899" s="10">
        <v>2.16</v>
      </c>
      <c r="V1899">
        <v>34</v>
      </c>
      <c r="W1899" s="5">
        <v>119.68</v>
      </c>
      <c r="X1899" s="3">
        <v>0.06</v>
      </c>
      <c r="Y1899" s="5">
        <v>7.18</v>
      </c>
      <c r="Z1899" s="5">
        <v>112.5</v>
      </c>
      <c r="AA1899" s="5">
        <v>1.39</v>
      </c>
      <c r="AB1899" s="5">
        <v>113.89</v>
      </c>
    </row>
    <row r="1900" spans="1:28">
      <c r="A1900" t="s">
        <v>3884</v>
      </c>
      <c r="B1900" s="1">
        <v>44693</v>
      </c>
      <c r="C1900" s="6">
        <f t="shared" si="87"/>
        <v>2022</v>
      </c>
      <c r="D1900" s="9" t="str">
        <f t="shared" si="89"/>
        <v>Q2</v>
      </c>
      <c r="E1900" s="7">
        <f t="shared" si="88"/>
        <v>5</v>
      </c>
      <c r="F1900" t="s">
        <v>3393</v>
      </c>
      <c r="G1900" t="s">
        <v>280</v>
      </c>
      <c r="H1900" t="s">
        <v>45</v>
      </c>
      <c r="I1900" t="s">
        <v>45</v>
      </c>
      <c r="J1900" t="s">
        <v>29</v>
      </c>
      <c r="K1900" t="s">
        <v>62</v>
      </c>
      <c r="L1900" t="s">
        <v>73</v>
      </c>
      <c r="M1900" t="s">
        <v>501</v>
      </c>
      <c r="N1900" t="s">
        <v>50</v>
      </c>
      <c r="O1900" t="s">
        <v>41</v>
      </c>
      <c r="P1900" t="s">
        <v>35</v>
      </c>
      <c r="Q1900" s="1">
        <v>44710</v>
      </c>
      <c r="R1900" s="6">
        <f>Data_Table[[#This Row],[Shipping Date]]-Data_Table[[#This Row],[Order Date]]</f>
        <v>17</v>
      </c>
      <c r="S1900" s="10">
        <v>2.1800000000000002</v>
      </c>
      <c r="T1900" s="10">
        <v>3.52</v>
      </c>
      <c r="U1900" s="10">
        <v>1.34</v>
      </c>
      <c r="V1900">
        <v>42</v>
      </c>
      <c r="W1900" s="5">
        <v>91.56</v>
      </c>
      <c r="X1900" s="3">
        <v>0.04</v>
      </c>
      <c r="Y1900" s="5">
        <v>3.66</v>
      </c>
      <c r="Z1900" s="5">
        <v>87.9</v>
      </c>
      <c r="AA1900" s="5">
        <v>6.83</v>
      </c>
      <c r="AB1900" s="5">
        <v>94.73</v>
      </c>
    </row>
    <row r="1901" spans="1:28">
      <c r="A1901" t="s">
        <v>3885</v>
      </c>
      <c r="B1901" s="1">
        <v>44695</v>
      </c>
      <c r="C1901" s="6">
        <f t="shared" si="87"/>
        <v>2022</v>
      </c>
      <c r="D1901" s="9" t="str">
        <f t="shared" si="89"/>
        <v>Q2</v>
      </c>
      <c r="E1901" s="7">
        <f t="shared" si="88"/>
        <v>5</v>
      </c>
      <c r="F1901" t="s">
        <v>3886</v>
      </c>
      <c r="G1901" t="s">
        <v>284</v>
      </c>
      <c r="H1901" t="s">
        <v>27</v>
      </c>
      <c r="I1901" t="s">
        <v>28</v>
      </c>
      <c r="J1901" t="s">
        <v>29</v>
      </c>
      <c r="K1901" t="s">
        <v>116</v>
      </c>
      <c r="L1901" t="s">
        <v>31</v>
      </c>
      <c r="M1901" t="s">
        <v>504</v>
      </c>
      <c r="N1901" t="s">
        <v>57</v>
      </c>
      <c r="O1901" t="s">
        <v>34</v>
      </c>
      <c r="P1901" t="s">
        <v>35</v>
      </c>
      <c r="Q1901" s="1">
        <v>44723</v>
      </c>
      <c r="R1901" s="6">
        <f>Data_Table[[#This Row],[Shipping Date]]-Data_Table[[#This Row],[Order Date]]</f>
        <v>28</v>
      </c>
      <c r="S1901" s="10">
        <v>2.29</v>
      </c>
      <c r="T1901" s="10">
        <v>3.69</v>
      </c>
      <c r="U1901" s="10">
        <v>1.4</v>
      </c>
      <c r="V1901">
        <v>47</v>
      </c>
      <c r="W1901" s="5">
        <v>107.63</v>
      </c>
      <c r="X1901" s="3">
        <v>0.05</v>
      </c>
      <c r="Y1901" s="5">
        <v>5.38</v>
      </c>
      <c r="Z1901" s="5">
        <v>102.25</v>
      </c>
      <c r="AA1901" s="5">
        <v>0.5</v>
      </c>
      <c r="AB1901" s="5">
        <v>102.75</v>
      </c>
    </row>
    <row r="1902" spans="1:28">
      <c r="A1902" t="s">
        <v>3887</v>
      </c>
      <c r="B1902" s="1">
        <v>44695</v>
      </c>
      <c r="C1902" s="6">
        <f t="shared" si="87"/>
        <v>2022</v>
      </c>
      <c r="D1902" s="9" t="str">
        <f t="shared" si="89"/>
        <v>Q2</v>
      </c>
      <c r="E1902" s="7">
        <f t="shared" si="88"/>
        <v>5</v>
      </c>
      <c r="F1902" t="s">
        <v>3888</v>
      </c>
      <c r="G1902" t="s">
        <v>288</v>
      </c>
      <c r="H1902" t="s">
        <v>27</v>
      </c>
      <c r="I1902" t="s">
        <v>28</v>
      </c>
      <c r="J1902" t="s">
        <v>46</v>
      </c>
      <c r="K1902" t="s">
        <v>62</v>
      </c>
      <c r="L1902" t="s">
        <v>31</v>
      </c>
      <c r="M1902" t="s">
        <v>507</v>
      </c>
      <c r="N1902" t="s">
        <v>50</v>
      </c>
      <c r="O1902" t="s">
        <v>41</v>
      </c>
      <c r="P1902" t="s">
        <v>35</v>
      </c>
      <c r="Q1902" s="1">
        <v>44725</v>
      </c>
      <c r="R1902" s="6">
        <f>Data_Table[[#This Row],[Shipping Date]]-Data_Table[[#This Row],[Order Date]]</f>
        <v>30</v>
      </c>
      <c r="S1902" s="10">
        <v>1.33</v>
      </c>
      <c r="T1902" s="10">
        <v>2.08</v>
      </c>
      <c r="U1902" s="10">
        <v>0.75</v>
      </c>
      <c r="V1902">
        <v>43</v>
      </c>
      <c r="W1902" s="5">
        <v>57.19</v>
      </c>
      <c r="X1902" s="3">
        <v>0.05</v>
      </c>
      <c r="Y1902" s="5">
        <v>2.86</v>
      </c>
      <c r="Z1902" s="5">
        <v>54.33</v>
      </c>
      <c r="AA1902" s="5">
        <v>1.49</v>
      </c>
      <c r="AB1902" s="5">
        <v>55.82</v>
      </c>
    </row>
    <row r="1903" spans="1:28">
      <c r="A1903" t="s">
        <v>3889</v>
      </c>
      <c r="B1903" s="1">
        <v>44699</v>
      </c>
      <c r="C1903" s="6">
        <f t="shared" si="87"/>
        <v>2022</v>
      </c>
      <c r="D1903" s="9" t="str">
        <f t="shared" si="89"/>
        <v>Q2</v>
      </c>
      <c r="E1903" s="7">
        <f t="shared" si="88"/>
        <v>5</v>
      </c>
      <c r="F1903" t="s">
        <v>3399</v>
      </c>
      <c r="G1903" t="s">
        <v>292</v>
      </c>
      <c r="H1903" t="s">
        <v>39</v>
      </c>
      <c r="I1903" t="s">
        <v>39</v>
      </c>
      <c r="J1903" t="s">
        <v>29</v>
      </c>
      <c r="K1903" t="s">
        <v>62</v>
      </c>
      <c r="L1903" t="s">
        <v>31</v>
      </c>
      <c r="M1903" t="s">
        <v>510</v>
      </c>
      <c r="N1903" t="s">
        <v>57</v>
      </c>
      <c r="O1903" t="s">
        <v>51</v>
      </c>
      <c r="P1903" t="s">
        <v>35</v>
      </c>
      <c r="Q1903" s="1">
        <v>44702</v>
      </c>
      <c r="R1903" s="6">
        <f>Data_Table[[#This Row],[Shipping Date]]-Data_Table[[#This Row],[Order Date]]</f>
        <v>3</v>
      </c>
      <c r="S1903" s="10">
        <v>14.95</v>
      </c>
      <c r="T1903" s="10">
        <v>34.76</v>
      </c>
      <c r="U1903" s="10">
        <v>19.809999999999999</v>
      </c>
      <c r="V1903">
        <v>8</v>
      </c>
      <c r="W1903" s="5">
        <v>119.6</v>
      </c>
      <c r="X1903" s="3">
        <v>0</v>
      </c>
      <c r="Y1903" s="5">
        <v>0</v>
      </c>
      <c r="Z1903" s="5">
        <v>119.6</v>
      </c>
      <c r="AA1903" s="5">
        <v>8.2200000000000006</v>
      </c>
      <c r="AB1903" s="5">
        <v>127.82</v>
      </c>
    </row>
    <row r="1904" spans="1:28">
      <c r="A1904" t="s">
        <v>3890</v>
      </c>
      <c r="B1904" s="1">
        <v>44700</v>
      </c>
      <c r="C1904" s="6">
        <f t="shared" si="87"/>
        <v>2022</v>
      </c>
      <c r="D1904" s="9" t="str">
        <f t="shared" si="89"/>
        <v>Q2</v>
      </c>
      <c r="E1904" s="7">
        <f t="shared" si="88"/>
        <v>5</v>
      </c>
      <c r="F1904" t="s">
        <v>3891</v>
      </c>
      <c r="G1904" t="s">
        <v>296</v>
      </c>
      <c r="H1904" t="s">
        <v>45</v>
      </c>
      <c r="I1904" t="s">
        <v>45</v>
      </c>
      <c r="J1904" t="s">
        <v>107</v>
      </c>
      <c r="K1904" t="s">
        <v>479</v>
      </c>
      <c r="L1904" t="s">
        <v>31</v>
      </c>
      <c r="M1904" t="s">
        <v>513</v>
      </c>
      <c r="N1904" t="s">
        <v>33</v>
      </c>
      <c r="O1904" t="s">
        <v>58</v>
      </c>
      <c r="P1904" t="s">
        <v>35</v>
      </c>
      <c r="Q1904" s="1">
        <v>44727</v>
      </c>
      <c r="R1904" s="6">
        <f>Data_Table[[#This Row],[Shipping Date]]-Data_Table[[#This Row],[Order Date]]</f>
        <v>27</v>
      </c>
      <c r="S1904" s="10">
        <v>1.76</v>
      </c>
      <c r="T1904" s="10">
        <v>2.94</v>
      </c>
      <c r="U1904" s="10">
        <v>1.18</v>
      </c>
      <c r="V1904">
        <v>31</v>
      </c>
      <c r="W1904" s="5">
        <v>54.56</v>
      </c>
      <c r="X1904" s="3">
        <v>0.04</v>
      </c>
      <c r="Y1904" s="5">
        <v>2.1800000000000002</v>
      </c>
      <c r="Z1904" s="5">
        <v>52.38</v>
      </c>
      <c r="AA1904" s="5">
        <v>0.81</v>
      </c>
      <c r="AB1904" s="5">
        <v>53.19</v>
      </c>
    </row>
    <row r="1905" spans="1:28">
      <c r="A1905" t="s">
        <v>3892</v>
      </c>
      <c r="B1905" s="1">
        <v>44702</v>
      </c>
      <c r="C1905" s="6">
        <f t="shared" si="87"/>
        <v>2022</v>
      </c>
      <c r="D1905" s="9" t="str">
        <f t="shared" si="89"/>
        <v>Q2</v>
      </c>
      <c r="E1905" s="7">
        <f t="shared" si="88"/>
        <v>5</v>
      </c>
      <c r="F1905" t="s">
        <v>3403</v>
      </c>
      <c r="G1905" t="s">
        <v>300</v>
      </c>
      <c r="H1905" t="s">
        <v>27</v>
      </c>
      <c r="I1905" t="s">
        <v>28</v>
      </c>
      <c r="J1905" t="s">
        <v>29</v>
      </c>
      <c r="K1905" t="s">
        <v>30</v>
      </c>
      <c r="L1905" t="s">
        <v>73</v>
      </c>
      <c r="M1905" t="s">
        <v>516</v>
      </c>
      <c r="N1905" t="s">
        <v>57</v>
      </c>
      <c r="O1905" t="s">
        <v>51</v>
      </c>
      <c r="P1905" t="s">
        <v>35</v>
      </c>
      <c r="Q1905" s="1">
        <v>44731</v>
      </c>
      <c r="R1905" s="6">
        <f>Data_Table[[#This Row],[Shipping Date]]-Data_Table[[#This Row],[Order Date]]</f>
        <v>29</v>
      </c>
      <c r="S1905" s="10">
        <v>5.5</v>
      </c>
      <c r="T1905" s="10">
        <v>12.22</v>
      </c>
      <c r="U1905" s="10">
        <v>6.72</v>
      </c>
      <c r="V1905">
        <v>10</v>
      </c>
      <c r="W1905" s="5">
        <v>55</v>
      </c>
      <c r="X1905" s="3">
        <v>0.01</v>
      </c>
      <c r="Y1905" s="5">
        <v>0.55000000000000004</v>
      </c>
      <c r="Z1905" s="5">
        <v>54.45</v>
      </c>
      <c r="AA1905" s="5">
        <v>2.85</v>
      </c>
      <c r="AB1905" s="5">
        <v>57.3</v>
      </c>
    </row>
    <row r="1906" spans="1:28">
      <c r="A1906" t="s">
        <v>3893</v>
      </c>
      <c r="B1906" s="1">
        <v>44702</v>
      </c>
      <c r="C1906" s="6">
        <f t="shared" si="87"/>
        <v>2022</v>
      </c>
      <c r="D1906" s="9" t="str">
        <f t="shared" si="89"/>
        <v>Q2</v>
      </c>
      <c r="E1906" s="7">
        <f t="shared" si="88"/>
        <v>5</v>
      </c>
      <c r="F1906" t="s">
        <v>3074</v>
      </c>
      <c r="G1906" t="s">
        <v>304</v>
      </c>
      <c r="H1906" t="s">
        <v>39</v>
      </c>
      <c r="I1906" t="s">
        <v>39</v>
      </c>
      <c r="J1906" t="s">
        <v>46</v>
      </c>
      <c r="K1906" t="s">
        <v>47</v>
      </c>
      <c r="L1906" t="s">
        <v>73</v>
      </c>
      <c r="M1906" t="s">
        <v>519</v>
      </c>
      <c r="N1906" t="s">
        <v>33</v>
      </c>
      <c r="O1906" t="s">
        <v>34</v>
      </c>
      <c r="P1906" t="s">
        <v>35</v>
      </c>
      <c r="Q1906" s="1">
        <v>44741</v>
      </c>
      <c r="R1906" s="6">
        <f>Data_Table[[#This Row],[Shipping Date]]-Data_Table[[#This Row],[Order Date]]</f>
        <v>39</v>
      </c>
      <c r="S1906" s="10">
        <v>52.07</v>
      </c>
      <c r="T1906" s="10">
        <v>83.98</v>
      </c>
      <c r="U1906" s="10">
        <v>31.91</v>
      </c>
      <c r="V1906">
        <v>46</v>
      </c>
      <c r="W1906" s="5">
        <v>2395.2199999999998</v>
      </c>
      <c r="X1906" s="3">
        <v>0.06</v>
      </c>
      <c r="Y1906" s="5">
        <v>143.71</v>
      </c>
      <c r="Z1906" s="5">
        <v>2251.5100000000002</v>
      </c>
      <c r="AA1906" s="5">
        <v>5.01</v>
      </c>
      <c r="AB1906" s="5">
        <v>2256.52</v>
      </c>
    </row>
    <row r="1907" spans="1:28">
      <c r="A1907" t="s">
        <v>3894</v>
      </c>
      <c r="B1907" s="1">
        <v>44702</v>
      </c>
      <c r="C1907" s="6">
        <f t="shared" si="87"/>
        <v>2022</v>
      </c>
      <c r="D1907" s="9" t="str">
        <f t="shared" si="89"/>
        <v>Q2</v>
      </c>
      <c r="E1907" s="7">
        <f t="shared" si="88"/>
        <v>5</v>
      </c>
      <c r="F1907" t="s">
        <v>3895</v>
      </c>
      <c r="G1907" t="s">
        <v>308</v>
      </c>
      <c r="H1907" t="s">
        <v>45</v>
      </c>
      <c r="I1907" t="s">
        <v>45</v>
      </c>
      <c r="J1907" t="s">
        <v>29</v>
      </c>
      <c r="K1907" t="s">
        <v>30</v>
      </c>
      <c r="L1907" t="s">
        <v>73</v>
      </c>
      <c r="M1907" t="s">
        <v>522</v>
      </c>
      <c r="N1907" t="s">
        <v>33</v>
      </c>
      <c r="O1907" t="s">
        <v>41</v>
      </c>
      <c r="P1907" t="s">
        <v>35</v>
      </c>
      <c r="Q1907" s="1">
        <v>44727</v>
      </c>
      <c r="R1907" s="6">
        <f>Data_Table[[#This Row],[Shipping Date]]-Data_Table[[#This Row],[Order Date]]</f>
        <v>25</v>
      </c>
      <c r="S1907" s="10">
        <v>14.95</v>
      </c>
      <c r="T1907" s="10">
        <v>34.76</v>
      </c>
      <c r="U1907" s="10">
        <v>19.809999999999999</v>
      </c>
      <c r="V1907">
        <v>47</v>
      </c>
      <c r="W1907" s="5">
        <v>702.65</v>
      </c>
      <c r="X1907" s="3">
        <v>0.09</v>
      </c>
      <c r="Y1907" s="5">
        <v>63.24</v>
      </c>
      <c r="Z1907" s="5">
        <v>639.41</v>
      </c>
      <c r="AA1907" s="5">
        <v>8.2200000000000006</v>
      </c>
      <c r="AB1907" s="5">
        <v>647.63</v>
      </c>
    </row>
    <row r="1908" spans="1:28">
      <c r="A1908" t="s">
        <v>3896</v>
      </c>
      <c r="B1908" s="1">
        <v>44703</v>
      </c>
      <c r="C1908" s="6">
        <f t="shared" si="87"/>
        <v>2022</v>
      </c>
      <c r="D1908" s="9" t="str">
        <f t="shared" si="89"/>
        <v>Q2</v>
      </c>
      <c r="E1908" s="7">
        <f t="shared" si="88"/>
        <v>5</v>
      </c>
      <c r="F1908" t="s">
        <v>3897</v>
      </c>
      <c r="G1908" t="s">
        <v>312</v>
      </c>
      <c r="H1908" t="s">
        <v>27</v>
      </c>
      <c r="I1908" t="s">
        <v>28</v>
      </c>
      <c r="J1908" t="s">
        <v>29</v>
      </c>
      <c r="K1908" t="s">
        <v>30</v>
      </c>
      <c r="L1908" t="s">
        <v>31</v>
      </c>
      <c r="M1908" t="s">
        <v>526</v>
      </c>
      <c r="N1908" t="s">
        <v>33</v>
      </c>
      <c r="O1908" t="s">
        <v>51</v>
      </c>
      <c r="P1908" t="s">
        <v>35</v>
      </c>
      <c r="Q1908" s="1">
        <v>44729</v>
      </c>
      <c r="R1908" s="6">
        <f>Data_Table[[#This Row],[Shipping Date]]-Data_Table[[#This Row],[Order Date]]</f>
        <v>26</v>
      </c>
      <c r="S1908" s="10">
        <v>4.46</v>
      </c>
      <c r="T1908" s="10">
        <v>10.89</v>
      </c>
      <c r="U1908" s="10">
        <v>6.43</v>
      </c>
      <c r="V1908">
        <v>1</v>
      </c>
      <c r="W1908" s="5">
        <v>4.46</v>
      </c>
      <c r="X1908" s="3">
        <v>0</v>
      </c>
      <c r="Y1908" s="5">
        <v>0</v>
      </c>
      <c r="Z1908" s="5">
        <v>4.46</v>
      </c>
      <c r="AA1908" s="5">
        <v>4.5</v>
      </c>
      <c r="AB1908" s="5">
        <v>8.9600000000000009</v>
      </c>
    </row>
    <row r="1909" spans="1:28">
      <c r="A1909" t="s">
        <v>3898</v>
      </c>
      <c r="B1909" s="1">
        <v>44703</v>
      </c>
      <c r="C1909" s="6">
        <f t="shared" si="87"/>
        <v>2022</v>
      </c>
      <c r="D1909" s="9" t="str">
        <f t="shared" si="89"/>
        <v>Q2</v>
      </c>
      <c r="E1909" s="7">
        <f t="shared" si="88"/>
        <v>5</v>
      </c>
      <c r="F1909" t="s">
        <v>3899</v>
      </c>
      <c r="G1909" t="s">
        <v>316</v>
      </c>
      <c r="H1909" t="s">
        <v>39</v>
      </c>
      <c r="I1909" t="s">
        <v>39</v>
      </c>
      <c r="J1909" t="s">
        <v>107</v>
      </c>
      <c r="K1909" t="s">
        <v>416</v>
      </c>
      <c r="L1909" t="s">
        <v>31</v>
      </c>
      <c r="M1909" t="s">
        <v>529</v>
      </c>
      <c r="N1909" t="s">
        <v>50</v>
      </c>
      <c r="O1909" t="s">
        <v>58</v>
      </c>
      <c r="P1909" t="s">
        <v>35</v>
      </c>
      <c r="Q1909" s="1">
        <v>44706</v>
      </c>
      <c r="R1909" s="6">
        <f>Data_Table[[#This Row],[Shipping Date]]-Data_Table[[#This Row],[Order Date]]</f>
        <v>3</v>
      </c>
      <c r="S1909" s="10">
        <v>1.18</v>
      </c>
      <c r="T1909" s="10">
        <v>1.88</v>
      </c>
      <c r="U1909" s="10">
        <v>0.7</v>
      </c>
      <c r="V1909">
        <v>22</v>
      </c>
      <c r="W1909" s="5">
        <v>25.96</v>
      </c>
      <c r="X1909" s="3">
        <v>0.09</v>
      </c>
      <c r="Y1909" s="5">
        <v>2.34</v>
      </c>
      <c r="Z1909" s="5">
        <v>23.62</v>
      </c>
      <c r="AA1909" s="5">
        <v>1.49</v>
      </c>
      <c r="AB1909" s="5">
        <v>25.11</v>
      </c>
    </row>
    <row r="1910" spans="1:28">
      <c r="A1910" t="s">
        <v>3900</v>
      </c>
      <c r="B1910" s="1">
        <v>44704</v>
      </c>
      <c r="C1910" s="6">
        <f t="shared" si="87"/>
        <v>2022</v>
      </c>
      <c r="D1910" s="9" t="str">
        <f t="shared" si="89"/>
        <v>Q2</v>
      </c>
      <c r="E1910" s="7">
        <f t="shared" si="88"/>
        <v>5</v>
      </c>
      <c r="F1910" t="s">
        <v>3901</v>
      </c>
      <c r="G1910" t="s">
        <v>320</v>
      </c>
      <c r="H1910" t="s">
        <v>45</v>
      </c>
      <c r="I1910" t="s">
        <v>45</v>
      </c>
      <c r="J1910" t="s">
        <v>46</v>
      </c>
      <c r="K1910" t="s">
        <v>66</v>
      </c>
      <c r="L1910" t="s">
        <v>176</v>
      </c>
      <c r="M1910" t="s">
        <v>532</v>
      </c>
      <c r="N1910" t="s">
        <v>57</v>
      </c>
      <c r="O1910" t="s">
        <v>34</v>
      </c>
      <c r="P1910" t="s">
        <v>52</v>
      </c>
      <c r="Q1910" s="1">
        <v>44715</v>
      </c>
      <c r="R1910" s="6">
        <f>Data_Table[[#This Row],[Shipping Date]]-Data_Table[[#This Row],[Order Date]]</f>
        <v>11</v>
      </c>
      <c r="S1910" s="10">
        <v>2.39</v>
      </c>
      <c r="T1910" s="10">
        <v>4.26</v>
      </c>
      <c r="U1910" s="10">
        <v>1.87</v>
      </c>
      <c r="V1910">
        <v>5</v>
      </c>
      <c r="W1910" s="5">
        <v>11.95</v>
      </c>
      <c r="X1910" s="3">
        <v>0.01</v>
      </c>
      <c r="Y1910" s="5">
        <v>0.12</v>
      </c>
      <c r="Z1910" s="5">
        <v>11.83</v>
      </c>
      <c r="AA1910" s="5">
        <v>1.2</v>
      </c>
      <c r="AB1910" s="5">
        <v>13.03</v>
      </c>
    </row>
    <row r="1911" spans="1:28">
      <c r="A1911" t="s">
        <v>3902</v>
      </c>
      <c r="B1911" s="1">
        <v>44707</v>
      </c>
      <c r="C1911" s="6">
        <f t="shared" si="87"/>
        <v>2022</v>
      </c>
      <c r="D1911" s="9" t="str">
        <f t="shared" si="89"/>
        <v>Q2</v>
      </c>
      <c r="E1911" s="7">
        <f t="shared" si="88"/>
        <v>5</v>
      </c>
      <c r="F1911" t="s">
        <v>3903</v>
      </c>
      <c r="G1911" t="s">
        <v>323</v>
      </c>
      <c r="H1911" t="s">
        <v>39</v>
      </c>
      <c r="I1911" t="s">
        <v>39</v>
      </c>
      <c r="J1911" t="s">
        <v>46</v>
      </c>
      <c r="K1911" t="s">
        <v>125</v>
      </c>
      <c r="L1911" t="s">
        <v>31</v>
      </c>
      <c r="M1911" t="s">
        <v>535</v>
      </c>
      <c r="N1911" t="s">
        <v>50</v>
      </c>
      <c r="O1911" t="s">
        <v>41</v>
      </c>
      <c r="P1911" t="s">
        <v>35</v>
      </c>
      <c r="Q1911" s="1">
        <v>44726</v>
      </c>
      <c r="R1911" s="6">
        <f>Data_Table[[#This Row],[Shipping Date]]-Data_Table[[#This Row],[Order Date]]</f>
        <v>19</v>
      </c>
      <c r="S1911" s="10">
        <v>52.04</v>
      </c>
      <c r="T1911" s="10">
        <v>83.93</v>
      </c>
      <c r="U1911" s="10">
        <v>31.89</v>
      </c>
      <c r="V1911">
        <v>5</v>
      </c>
      <c r="W1911" s="5">
        <v>260.2</v>
      </c>
      <c r="X1911" s="3">
        <v>0.04</v>
      </c>
      <c r="Y1911" s="5">
        <v>10.41</v>
      </c>
      <c r="Z1911" s="5">
        <v>249.79</v>
      </c>
      <c r="AA1911" s="5">
        <v>19.989999999999998</v>
      </c>
      <c r="AB1911" s="5">
        <v>269.77999999999997</v>
      </c>
    </row>
    <row r="1912" spans="1:28">
      <c r="A1912" t="s">
        <v>3904</v>
      </c>
      <c r="B1912" s="1">
        <v>44708</v>
      </c>
      <c r="C1912" s="6">
        <f t="shared" si="87"/>
        <v>2022</v>
      </c>
      <c r="D1912" s="9" t="str">
        <f t="shared" si="89"/>
        <v>Q2</v>
      </c>
      <c r="E1912" s="7">
        <f t="shared" si="88"/>
        <v>5</v>
      </c>
      <c r="F1912" t="s">
        <v>3905</v>
      </c>
      <c r="G1912" t="s">
        <v>327</v>
      </c>
      <c r="H1912" t="s">
        <v>39</v>
      </c>
      <c r="I1912" t="s">
        <v>39</v>
      </c>
      <c r="J1912" t="s">
        <v>29</v>
      </c>
      <c r="K1912" t="s">
        <v>125</v>
      </c>
      <c r="L1912" t="s">
        <v>31</v>
      </c>
      <c r="M1912" t="s">
        <v>538</v>
      </c>
      <c r="N1912" t="s">
        <v>57</v>
      </c>
      <c r="O1912" t="s">
        <v>51</v>
      </c>
      <c r="P1912" t="s">
        <v>35</v>
      </c>
      <c r="Q1912" s="1">
        <v>44764</v>
      </c>
      <c r="R1912" s="6">
        <f>Data_Table[[#This Row],[Shipping Date]]-Data_Table[[#This Row],[Order Date]]</f>
        <v>56</v>
      </c>
      <c r="S1912" s="10">
        <v>5.33</v>
      </c>
      <c r="T1912" s="10">
        <v>8.6</v>
      </c>
      <c r="U1912" s="10">
        <v>3.27</v>
      </c>
      <c r="V1912">
        <v>1</v>
      </c>
      <c r="W1912" s="5">
        <v>5.33</v>
      </c>
      <c r="X1912" s="3">
        <v>0.06</v>
      </c>
      <c r="Y1912" s="5">
        <v>0.32</v>
      </c>
      <c r="Z1912" s="5">
        <v>5.01</v>
      </c>
      <c r="AA1912" s="5">
        <v>6.19</v>
      </c>
      <c r="AB1912" s="5">
        <v>11.2</v>
      </c>
    </row>
    <row r="1913" spans="1:28">
      <c r="A1913" t="s">
        <v>3906</v>
      </c>
      <c r="B1913" s="1">
        <v>44710</v>
      </c>
      <c r="C1913" s="6">
        <f t="shared" si="87"/>
        <v>2022</v>
      </c>
      <c r="D1913" s="9" t="str">
        <f t="shared" si="89"/>
        <v>Q2</v>
      </c>
      <c r="E1913" s="7">
        <f t="shared" si="88"/>
        <v>5</v>
      </c>
      <c r="F1913" t="s">
        <v>3419</v>
      </c>
      <c r="G1913" t="s">
        <v>331</v>
      </c>
      <c r="H1913" t="s">
        <v>45</v>
      </c>
      <c r="I1913" t="s">
        <v>45</v>
      </c>
      <c r="J1913" t="s">
        <v>72</v>
      </c>
      <c r="K1913" t="s">
        <v>416</v>
      </c>
      <c r="L1913" t="s">
        <v>31</v>
      </c>
      <c r="M1913" t="s">
        <v>541</v>
      </c>
      <c r="N1913" t="s">
        <v>33</v>
      </c>
      <c r="O1913" t="s">
        <v>58</v>
      </c>
      <c r="P1913" t="s">
        <v>35</v>
      </c>
      <c r="Q1913" s="1">
        <v>44729</v>
      </c>
      <c r="R1913" s="6">
        <f>Data_Table[[#This Row],[Shipping Date]]-Data_Table[[#This Row],[Order Date]]</f>
        <v>19</v>
      </c>
      <c r="S1913" s="10">
        <v>14.95</v>
      </c>
      <c r="T1913" s="10">
        <v>34.76</v>
      </c>
      <c r="U1913" s="10">
        <v>19.809999999999999</v>
      </c>
      <c r="V1913">
        <v>32</v>
      </c>
      <c r="W1913" s="5">
        <v>478.4</v>
      </c>
      <c r="X1913" s="3">
        <v>0.02</v>
      </c>
      <c r="Y1913" s="5">
        <v>9.57</v>
      </c>
      <c r="Z1913" s="5">
        <v>468.83</v>
      </c>
      <c r="AA1913" s="5">
        <v>8.2200000000000006</v>
      </c>
      <c r="AB1913" s="5">
        <v>477.05</v>
      </c>
    </row>
    <row r="1914" spans="1:28">
      <c r="A1914" t="s">
        <v>3907</v>
      </c>
      <c r="B1914" s="1">
        <v>44711</v>
      </c>
      <c r="C1914" s="6">
        <f t="shared" si="87"/>
        <v>2022</v>
      </c>
      <c r="D1914" s="9" t="str">
        <f t="shared" si="89"/>
        <v>Q2</v>
      </c>
      <c r="E1914" s="7">
        <f t="shared" si="88"/>
        <v>5</v>
      </c>
      <c r="F1914" t="s">
        <v>3908</v>
      </c>
      <c r="G1914" t="s">
        <v>335</v>
      </c>
      <c r="H1914" t="s">
        <v>27</v>
      </c>
      <c r="I1914" t="s">
        <v>28</v>
      </c>
      <c r="J1914" t="s">
        <v>107</v>
      </c>
      <c r="K1914" t="s">
        <v>47</v>
      </c>
      <c r="L1914" t="s">
        <v>31</v>
      </c>
      <c r="M1914" t="s">
        <v>544</v>
      </c>
      <c r="N1914" t="s">
        <v>57</v>
      </c>
      <c r="O1914" t="s">
        <v>58</v>
      </c>
      <c r="P1914" t="s">
        <v>35</v>
      </c>
      <c r="Q1914" s="1">
        <v>44765</v>
      </c>
      <c r="R1914" s="6">
        <f>Data_Table[[#This Row],[Shipping Date]]-Data_Table[[#This Row],[Order Date]]</f>
        <v>54</v>
      </c>
      <c r="S1914" s="10">
        <v>6.2</v>
      </c>
      <c r="T1914" s="10">
        <v>30.98</v>
      </c>
      <c r="U1914" s="10">
        <v>24.78</v>
      </c>
      <c r="V1914">
        <v>24</v>
      </c>
      <c r="W1914" s="5">
        <v>148.80000000000001</v>
      </c>
      <c r="X1914" s="3">
        <v>0.08</v>
      </c>
      <c r="Y1914" s="5">
        <v>11.9</v>
      </c>
      <c r="Z1914" s="5">
        <v>136.9</v>
      </c>
      <c r="AA1914" s="5">
        <v>4</v>
      </c>
      <c r="AB1914" s="5">
        <v>140.9</v>
      </c>
    </row>
    <row r="1915" spans="1:28">
      <c r="A1915" t="s">
        <v>3909</v>
      </c>
      <c r="B1915" s="1">
        <v>44712</v>
      </c>
      <c r="C1915" s="6">
        <f t="shared" si="87"/>
        <v>2022</v>
      </c>
      <c r="D1915" s="9" t="str">
        <f t="shared" si="89"/>
        <v>Q2</v>
      </c>
      <c r="E1915" s="7">
        <f t="shared" si="88"/>
        <v>5</v>
      </c>
      <c r="F1915" t="s">
        <v>3910</v>
      </c>
      <c r="G1915" t="s">
        <v>339</v>
      </c>
      <c r="H1915" t="s">
        <v>27</v>
      </c>
      <c r="I1915" t="s">
        <v>28</v>
      </c>
      <c r="J1915" t="s">
        <v>72</v>
      </c>
      <c r="K1915" t="s">
        <v>66</v>
      </c>
      <c r="L1915" t="s">
        <v>48</v>
      </c>
      <c r="M1915" t="s">
        <v>547</v>
      </c>
      <c r="N1915" t="s">
        <v>33</v>
      </c>
      <c r="O1915" t="s">
        <v>58</v>
      </c>
      <c r="P1915" t="s">
        <v>35</v>
      </c>
      <c r="Q1915" s="1">
        <v>44758</v>
      </c>
      <c r="R1915" s="6">
        <f>Data_Table[[#This Row],[Shipping Date]]-Data_Table[[#This Row],[Order Date]]</f>
        <v>46</v>
      </c>
      <c r="S1915" s="10">
        <v>0.94</v>
      </c>
      <c r="T1915" s="10">
        <v>2.08</v>
      </c>
      <c r="U1915" s="10">
        <v>1.1399999999999999</v>
      </c>
      <c r="V1915">
        <v>49</v>
      </c>
      <c r="W1915" s="5">
        <v>46.06</v>
      </c>
      <c r="X1915" s="3">
        <v>0.08</v>
      </c>
      <c r="Y1915" s="5">
        <v>3.68</v>
      </c>
      <c r="Z1915" s="5">
        <v>42.38</v>
      </c>
      <c r="AA1915" s="5">
        <v>2.56</v>
      </c>
      <c r="AB1915" s="5">
        <v>44.94</v>
      </c>
    </row>
    <row r="1916" spans="1:28">
      <c r="A1916" t="s">
        <v>3911</v>
      </c>
      <c r="B1916" s="1">
        <v>44712</v>
      </c>
      <c r="C1916" s="6">
        <f t="shared" si="87"/>
        <v>2022</v>
      </c>
      <c r="D1916" s="9" t="str">
        <f t="shared" si="89"/>
        <v>Q2</v>
      </c>
      <c r="E1916" s="7">
        <f t="shared" si="88"/>
        <v>5</v>
      </c>
      <c r="F1916" t="s">
        <v>3912</v>
      </c>
      <c r="G1916" t="s">
        <v>343</v>
      </c>
      <c r="H1916" t="s">
        <v>39</v>
      </c>
      <c r="I1916" t="s">
        <v>39</v>
      </c>
      <c r="J1916" t="s">
        <v>46</v>
      </c>
      <c r="K1916" t="s">
        <v>47</v>
      </c>
      <c r="L1916" t="s">
        <v>176</v>
      </c>
      <c r="M1916" t="s">
        <v>550</v>
      </c>
      <c r="N1916" t="s">
        <v>50</v>
      </c>
      <c r="O1916" t="s">
        <v>41</v>
      </c>
      <c r="P1916" t="s">
        <v>35</v>
      </c>
      <c r="Q1916" s="1">
        <v>44720</v>
      </c>
      <c r="R1916" s="6">
        <f>Data_Table[[#This Row],[Shipping Date]]-Data_Table[[#This Row],[Order Date]]</f>
        <v>8</v>
      </c>
      <c r="S1916" s="10">
        <v>14.7</v>
      </c>
      <c r="T1916" s="10">
        <v>29.99</v>
      </c>
      <c r="U1916" s="10">
        <v>15.29</v>
      </c>
      <c r="V1916">
        <v>1</v>
      </c>
      <c r="W1916" s="5">
        <v>14.7</v>
      </c>
      <c r="X1916" s="3">
        <v>0.04</v>
      </c>
      <c r="Y1916" s="5">
        <v>0.59</v>
      </c>
      <c r="Z1916" s="5">
        <v>14.11</v>
      </c>
      <c r="AA1916" s="5">
        <v>5.5</v>
      </c>
      <c r="AB1916" s="5">
        <v>19.61</v>
      </c>
    </row>
    <row r="1917" spans="1:28">
      <c r="A1917" t="s">
        <v>3913</v>
      </c>
      <c r="B1917" s="1">
        <v>44714</v>
      </c>
      <c r="C1917" s="6">
        <f t="shared" si="87"/>
        <v>2022</v>
      </c>
      <c r="D1917" s="9" t="str">
        <f t="shared" si="89"/>
        <v>Q2</v>
      </c>
      <c r="E1917" s="7">
        <f t="shared" si="88"/>
        <v>6</v>
      </c>
      <c r="F1917" t="s">
        <v>1799</v>
      </c>
      <c r="G1917" t="s">
        <v>347</v>
      </c>
      <c r="H1917" t="s">
        <v>45</v>
      </c>
      <c r="I1917" t="s">
        <v>45</v>
      </c>
      <c r="J1917" t="s">
        <v>72</v>
      </c>
      <c r="K1917" t="s">
        <v>66</v>
      </c>
      <c r="L1917" t="s">
        <v>73</v>
      </c>
      <c r="M1917" t="s">
        <v>553</v>
      </c>
      <c r="N1917" t="s">
        <v>57</v>
      </c>
      <c r="O1917" t="s">
        <v>34</v>
      </c>
      <c r="P1917" t="s">
        <v>35</v>
      </c>
      <c r="Q1917" s="1">
        <v>44728</v>
      </c>
      <c r="R1917" s="6">
        <f>Data_Table[[#This Row],[Shipping Date]]-Data_Table[[#This Row],[Order Date]]</f>
        <v>14</v>
      </c>
      <c r="S1917" s="10">
        <v>3.95</v>
      </c>
      <c r="T1917" s="10">
        <v>6.08</v>
      </c>
      <c r="U1917" s="10">
        <v>2.13</v>
      </c>
      <c r="V1917">
        <v>50</v>
      </c>
      <c r="W1917" s="5">
        <v>197.5</v>
      </c>
      <c r="X1917" s="3">
        <v>0.09</v>
      </c>
      <c r="Y1917" s="5">
        <v>17.78</v>
      </c>
      <c r="Z1917" s="5">
        <v>179.73</v>
      </c>
      <c r="AA1917" s="5">
        <v>1.82</v>
      </c>
      <c r="AB1917" s="5">
        <v>181.55</v>
      </c>
    </row>
    <row r="1918" spans="1:28">
      <c r="A1918" t="s">
        <v>3914</v>
      </c>
      <c r="B1918" s="1">
        <v>44715</v>
      </c>
      <c r="C1918" s="6">
        <f t="shared" si="87"/>
        <v>2022</v>
      </c>
      <c r="D1918" s="9" t="str">
        <f t="shared" si="89"/>
        <v>Q2</v>
      </c>
      <c r="E1918" s="7">
        <f t="shared" si="88"/>
        <v>6</v>
      </c>
      <c r="F1918" t="s">
        <v>2990</v>
      </c>
      <c r="G1918" t="s">
        <v>351</v>
      </c>
      <c r="H1918" t="s">
        <v>27</v>
      </c>
      <c r="I1918" t="s">
        <v>28</v>
      </c>
      <c r="J1918" t="s">
        <v>46</v>
      </c>
      <c r="K1918" t="s">
        <v>416</v>
      </c>
      <c r="L1918" t="s">
        <v>73</v>
      </c>
      <c r="M1918" t="s">
        <v>556</v>
      </c>
      <c r="N1918" t="s">
        <v>33</v>
      </c>
      <c r="O1918" t="s">
        <v>41</v>
      </c>
      <c r="P1918" t="s">
        <v>35</v>
      </c>
      <c r="Q1918" s="1">
        <v>44733</v>
      </c>
      <c r="R1918" s="6">
        <f>Data_Table[[#This Row],[Shipping Date]]-Data_Table[[#This Row],[Order Date]]</f>
        <v>18</v>
      </c>
      <c r="S1918" s="10">
        <v>1.94</v>
      </c>
      <c r="T1918" s="10">
        <v>3.08</v>
      </c>
      <c r="U1918" s="10">
        <v>1.1399999999999999</v>
      </c>
      <c r="V1918">
        <v>11</v>
      </c>
      <c r="W1918" s="5">
        <v>21.34</v>
      </c>
      <c r="X1918" s="3">
        <v>0.03</v>
      </c>
      <c r="Y1918" s="5">
        <v>0.64</v>
      </c>
      <c r="Z1918" s="5">
        <v>20.7</v>
      </c>
      <c r="AA1918" s="5">
        <v>0.99</v>
      </c>
      <c r="AB1918" s="5">
        <v>21.69</v>
      </c>
    </row>
    <row r="1919" spans="1:28">
      <c r="A1919" t="s">
        <v>3915</v>
      </c>
      <c r="B1919" s="1">
        <v>44715</v>
      </c>
      <c r="C1919" s="6">
        <f t="shared" si="87"/>
        <v>2022</v>
      </c>
      <c r="D1919" s="9" t="str">
        <f t="shared" si="89"/>
        <v>Q2</v>
      </c>
      <c r="E1919" s="7">
        <f t="shared" si="88"/>
        <v>6</v>
      </c>
      <c r="F1919" t="s">
        <v>3916</v>
      </c>
      <c r="G1919" t="s">
        <v>355</v>
      </c>
      <c r="H1919" t="s">
        <v>27</v>
      </c>
      <c r="I1919" t="s">
        <v>28</v>
      </c>
      <c r="J1919" t="s">
        <v>46</v>
      </c>
      <c r="K1919" t="s">
        <v>70</v>
      </c>
      <c r="L1919" t="s">
        <v>31</v>
      </c>
      <c r="M1919" t="s">
        <v>559</v>
      </c>
      <c r="N1919" t="s">
        <v>57</v>
      </c>
      <c r="O1919" t="s">
        <v>58</v>
      </c>
      <c r="P1919" t="s">
        <v>35</v>
      </c>
      <c r="Q1919" s="1">
        <v>44746</v>
      </c>
      <c r="R1919" s="6">
        <f>Data_Table[[#This Row],[Shipping Date]]-Data_Table[[#This Row],[Order Date]]</f>
        <v>31</v>
      </c>
      <c r="S1919" s="10">
        <v>0.71</v>
      </c>
      <c r="T1919" s="10">
        <v>1.1399999999999999</v>
      </c>
      <c r="U1919" s="10">
        <v>0.43</v>
      </c>
      <c r="V1919">
        <v>3</v>
      </c>
      <c r="W1919" s="5">
        <v>2.13</v>
      </c>
      <c r="X1919" s="3">
        <v>0.1</v>
      </c>
      <c r="Y1919" s="5">
        <v>0.21</v>
      </c>
      <c r="Z1919" s="5">
        <v>1.92</v>
      </c>
      <c r="AA1919" s="5">
        <v>0.7</v>
      </c>
      <c r="AB1919" s="5">
        <v>2.62</v>
      </c>
    </row>
    <row r="1920" spans="1:28">
      <c r="A1920" t="s">
        <v>3917</v>
      </c>
      <c r="B1920" s="1">
        <v>44723</v>
      </c>
      <c r="C1920" s="6">
        <f t="shared" si="87"/>
        <v>2022</v>
      </c>
      <c r="D1920" s="9" t="str">
        <f t="shared" si="89"/>
        <v>Q2</v>
      </c>
      <c r="E1920" s="7">
        <f t="shared" si="88"/>
        <v>6</v>
      </c>
      <c r="F1920" t="s">
        <v>128</v>
      </c>
      <c r="G1920" t="s">
        <v>359</v>
      </c>
      <c r="H1920" t="s">
        <v>39</v>
      </c>
      <c r="I1920" t="s">
        <v>39</v>
      </c>
      <c r="J1920" t="s">
        <v>29</v>
      </c>
      <c r="K1920" t="s">
        <v>30</v>
      </c>
      <c r="L1920" t="s">
        <v>73</v>
      </c>
      <c r="M1920" t="s">
        <v>562</v>
      </c>
      <c r="N1920" t="s">
        <v>33</v>
      </c>
      <c r="O1920" t="s">
        <v>58</v>
      </c>
      <c r="P1920" t="s">
        <v>35</v>
      </c>
      <c r="Q1920" s="1">
        <v>44735</v>
      </c>
      <c r="R1920" s="6">
        <f>Data_Table[[#This Row],[Shipping Date]]-Data_Table[[#This Row],[Order Date]]</f>
        <v>12</v>
      </c>
      <c r="S1920" s="10">
        <v>1.31</v>
      </c>
      <c r="T1920" s="10">
        <v>2.84</v>
      </c>
      <c r="U1920" s="10">
        <v>1.53</v>
      </c>
      <c r="V1920">
        <v>9</v>
      </c>
      <c r="W1920" s="5">
        <v>11.79</v>
      </c>
      <c r="X1920" s="3">
        <v>0.08</v>
      </c>
      <c r="Y1920" s="5">
        <v>0.94</v>
      </c>
      <c r="Z1920" s="5">
        <v>10.85</v>
      </c>
      <c r="AA1920" s="5">
        <v>0.93</v>
      </c>
      <c r="AB1920" s="5">
        <v>11.78</v>
      </c>
    </row>
    <row r="1921" spans="1:28">
      <c r="A1921" t="s">
        <v>3918</v>
      </c>
      <c r="B1921" s="1">
        <v>44725</v>
      </c>
      <c r="C1921" s="6">
        <f t="shared" si="87"/>
        <v>2022</v>
      </c>
      <c r="D1921" s="9" t="str">
        <f t="shared" si="89"/>
        <v>Q2</v>
      </c>
      <c r="E1921" s="7">
        <f t="shared" si="88"/>
        <v>6</v>
      </c>
      <c r="F1921" t="s">
        <v>2877</v>
      </c>
      <c r="G1921" t="s">
        <v>363</v>
      </c>
      <c r="H1921" t="s">
        <v>45</v>
      </c>
      <c r="I1921" t="s">
        <v>45</v>
      </c>
      <c r="J1921" t="s">
        <v>107</v>
      </c>
      <c r="K1921" t="s">
        <v>150</v>
      </c>
      <c r="L1921" t="s">
        <v>73</v>
      </c>
      <c r="M1921" t="s">
        <v>565</v>
      </c>
      <c r="N1921" t="s">
        <v>50</v>
      </c>
      <c r="O1921" t="s">
        <v>51</v>
      </c>
      <c r="P1921" t="s">
        <v>35</v>
      </c>
      <c r="Q1921" s="1">
        <v>44767</v>
      </c>
      <c r="R1921" s="6">
        <f>Data_Table[[#This Row],[Shipping Date]]-Data_Table[[#This Row],[Order Date]]</f>
        <v>42</v>
      </c>
      <c r="S1921" s="10">
        <v>32.020000000000003</v>
      </c>
      <c r="T1921" s="10">
        <v>152.47999999999999</v>
      </c>
      <c r="U1921" s="10">
        <v>120.46</v>
      </c>
      <c r="V1921">
        <v>12</v>
      </c>
      <c r="W1921" s="5">
        <v>384.24</v>
      </c>
      <c r="X1921" s="3">
        <v>0.1</v>
      </c>
      <c r="Y1921" s="5">
        <v>38.42</v>
      </c>
      <c r="Z1921" s="5">
        <v>345.82</v>
      </c>
      <c r="AA1921" s="5">
        <v>4</v>
      </c>
      <c r="AB1921" s="5">
        <v>349.82</v>
      </c>
    </row>
    <row r="1922" spans="1:28">
      <c r="A1922" t="s">
        <v>3919</v>
      </c>
      <c r="B1922" s="1">
        <v>44726</v>
      </c>
      <c r="C1922" s="6">
        <f t="shared" si="87"/>
        <v>2022</v>
      </c>
      <c r="D1922" s="9" t="str">
        <f t="shared" si="89"/>
        <v>Q2</v>
      </c>
      <c r="E1922" s="7">
        <f t="shared" si="88"/>
        <v>6</v>
      </c>
      <c r="F1922" t="s">
        <v>3920</v>
      </c>
      <c r="G1922" t="s">
        <v>367</v>
      </c>
      <c r="H1922" t="s">
        <v>27</v>
      </c>
      <c r="I1922" t="s">
        <v>28</v>
      </c>
      <c r="J1922" t="s">
        <v>29</v>
      </c>
      <c r="K1922" t="s">
        <v>167</v>
      </c>
      <c r="L1922" t="s">
        <v>73</v>
      </c>
      <c r="M1922" t="s">
        <v>568</v>
      </c>
      <c r="N1922" t="s">
        <v>57</v>
      </c>
      <c r="O1922" t="s">
        <v>58</v>
      </c>
      <c r="P1922" t="s">
        <v>52</v>
      </c>
      <c r="Q1922" s="1">
        <v>44727</v>
      </c>
      <c r="R1922" s="6">
        <f>Data_Table[[#This Row],[Shipping Date]]-Data_Table[[#This Row],[Order Date]]</f>
        <v>1</v>
      </c>
      <c r="S1922" s="10">
        <v>99.39</v>
      </c>
      <c r="T1922" s="10">
        <v>162.93</v>
      </c>
      <c r="U1922" s="10">
        <v>63.54</v>
      </c>
      <c r="V1922">
        <v>36</v>
      </c>
      <c r="W1922" s="5">
        <v>3578.04</v>
      </c>
      <c r="X1922" s="3">
        <v>0.05</v>
      </c>
      <c r="Y1922" s="5">
        <v>178.9</v>
      </c>
      <c r="Z1922" s="5">
        <v>3399.14</v>
      </c>
      <c r="AA1922" s="5">
        <v>19.989999999999998</v>
      </c>
      <c r="AB1922" s="5">
        <v>3419.13</v>
      </c>
    </row>
    <row r="1923" spans="1:28">
      <c r="A1923" t="s">
        <v>3921</v>
      </c>
      <c r="B1923" s="1">
        <v>44727</v>
      </c>
      <c r="C1923" s="6">
        <f t="shared" si="87"/>
        <v>2022</v>
      </c>
      <c r="D1923" s="9" t="str">
        <f t="shared" si="89"/>
        <v>Q2</v>
      </c>
      <c r="E1923" s="7">
        <f t="shared" si="88"/>
        <v>6</v>
      </c>
      <c r="F1923" t="s">
        <v>3922</v>
      </c>
      <c r="G1923" t="s">
        <v>371</v>
      </c>
      <c r="H1923" t="s">
        <v>39</v>
      </c>
      <c r="I1923" t="s">
        <v>39</v>
      </c>
      <c r="J1923" t="s">
        <v>107</v>
      </c>
      <c r="K1923" t="s">
        <v>47</v>
      </c>
      <c r="L1923" t="s">
        <v>48</v>
      </c>
      <c r="M1923" t="s">
        <v>571</v>
      </c>
      <c r="N1923" t="s">
        <v>33</v>
      </c>
      <c r="O1923" t="s">
        <v>34</v>
      </c>
      <c r="P1923" t="s">
        <v>35</v>
      </c>
      <c r="Q1923" s="1">
        <v>44781</v>
      </c>
      <c r="R1923" s="6">
        <f>Data_Table[[#This Row],[Shipping Date]]-Data_Table[[#This Row],[Order Date]]</f>
        <v>54</v>
      </c>
      <c r="S1923" s="10">
        <v>13.88</v>
      </c>
      <c r="T1923" s="10">
        <v>22.38</v>
      </c>
      <c r="U1923" s="10">
        <v>8.5</v>
      </c>
      <c r="V1923">
        <v>11</v>
      </c>
      <c r="W1923" s="5">
        <v>152.68</v>
      </c>
      <c r="X1923" s="3">
        <v>0.01</v>
      </c>
      <c r="Y1923" s="5">
        <v>1.53</v>
      </c>
      <c r="Z1923" s="5">
        <v>151.15</v>
      </c>
      <c r="AA1923" s="5">
        <v>15.1</v>
      </c>
      <c r="AB1923" s="5">
        <v>166.25</v>
      </c>
    </row>
    <row r="1924" spans="1:28">
      <c r="A1924" t="s">
        <v>3923</v>
      </c>
      <c r="B1924" s="1">
        <v>44727</v>
      </c>
      <c r="C1924" s="6">
        <f t="shared" ref="C1924:C1987" si="90">YEAR(B1924)</f>
        <v>2022</v>
      </c>
      <c r="D1924" s="9" t="str">
        <f t="shared" si="89"/>
        <v>Q2</v>
      </c>
      <c r="E1924" s="7">
        <f t="shared" ref="E1924:E1987" si="91">MONTH(B1924)</f>
        <v>6</v>
      </c>
      <c r="F1924" t="s">
        <v>3924</v>
      </c>
      <c r="G1924" t="s">
        <v>375</v>
      </c>
      <c r="H1924" t="s">
        <v>45</v>
      </c>
      <c r="I1924" t="s">
        <v>45</v>
      </c>
      <c r="J1924" t="s">
        <v>29</v>
      </c>
      <c r="K1924" t="s">
        <v>30</v>
      </c>
      <c r="L1924" t="s">
        <v>31</v>
      </c>
      <c r="M1924" t="s">
        <v>574</v>
      </c>
      <c r="N1924" t="s">
        <v>33</v>
      </c>
      <c r="O1924" t="s">
        <v>34</v>
      </c>
      <c r="P1924" t="s">
        <v>52</v>
      </c>
      <c r="Q1924" s="1">
        <v>44780</v>
      </c>
      <c r="R1924" s="6">
        <f>Data_Table[[#This Row],[Shipping Date]]-Data_Table[[#This Row],[Order Date]]</f>
        <v>53</v>
      </c>
      <c r="S1924" s="10">
        <v>0.9</v>
      </c>
      <c r="T1924" s="10">
        <v>2.1</v>
      </c>
      <c r="U1924" s="10">
        <v>1.2</v>
      </c>
      <c r="V1924">
        <v>31</v>
      </c>
      <c r="W1924" s="5">
        <v>27.9</v>
      </c>
      <c r="X1924" s="3">
        <v>0.08</v>
      </c>
      <c r="Y1924" s="5">
        <v>2.23</v>
      </c>
      <c r="Z1924" s="5">
        <v>25.67</v>
      </c>
      <c r="AA1924" s="5">
        <v>0.7</v>
      </c>
      <c r="AB1924" s="5">
        <v>26.37</v>
      </c>
    </row>
    <row r="1925" spans="1:28">
      <c r="A1925" t="s">
        <v>3925</v>
      </c>
      <c r="B1925" s="1">
        <v>44730</v>
      </c>
      <c r="C1925" s="6">
        <f t="shared" si="90"/>
        <v>2022</v>
      </c>
      <c r="D1925" s="9" t="str">
        <f t="shared" ref="D1925:D1988" si="92">"Q"&amp;ROUNDUP(MONTH(B1925)/3,0)</f>
        <v>Q2</v>
      </c>
      <c r="E1925" s="7">
        <f t="shared" si="91"/>
        <v>6</v>
      </c>
      <c r="F1925" t="s">
        <v>918</v>
      </c>
      <c r="G1925" t="s">
        <v>379</v>
      </c>
      <c r="H1925" t="s">
        <v>27</v>
      </c>
      <c r="I1925" t="s">
        <v>28</v>
      </c>
      <c r="J1925" t="s">
        <v>107</v>
      </c>
      <c r="K1925" t="s">
        <v>125</v>
      </c>
      <c r="L1925" t="s">
        <v>48</v>
      </c>
      <c r="M1925" t="s">
        <v>577</v>
      </c>
      <c r="N1925" t="s">
        <v>50</v>
      </c>
      <c r="O1925" t="s">
        <v>34</v>
      </c>
      <c r="P1925" t="s">
        <v>35</v>
      </c>
      <c r="Q1925" s="1">
        <v>44739</v>
      </c>
      <c r="R1925" s="6">
        <f>Data_Table[[#This Row],[Shipping Date]]-Data_Table[[#This Row],[Order Date]]</f>
        <v>9</v>
      </c>
      <c r="S1925" s="10">
        <v>81.59</v>
      </c>
      <c r="T1925" s="10">
        <v>159.99</v>
      </c>
      <c r="U1925" s="10">
        <v>78.400000000000006</v>
      </c>
      <c r="V1925">
        <v>31</v>
      </c>
      <c r="W1925" s="5">
        <v>2529.29</v>
      </c>
      <c r="X1925" s="3">
        <v>0.01</v>
      </c>
      <c r="Y1925" s="5">
        <v>25.29</v>
      </c>
      <c r="Z1925" s="5">
        <v>2504</v>
      </c>
      <c r="AA1925" s="5">
        <v>5.5</v>
      </c>
      <c r="AB1925" s="5">
        <v>2509.5</v>
      </c>
    </row>
    <row r="1926" spans="1:28">
      <c r="A1926" t="s">
        <v>3926</v>
      </c>
      <c r="B1926" s="1">
        <v>44731</v>
      </c>
      <c r="C1926" s="6">
        <f t="shared" si="90"/>
        <v>2022</v>
      </c>
      <c r="D1926" s="9" t="str">
        <f t="shared" si="92"/>
        <v>Q2</v>
      </c>
      <c r="E1926" s="7">
        <f t="shared" si="91"/>
        <v>6</v>
      </c>
      <c r="F1926" t="s">
        <v>3611</v>
      </c>
      <c r="G1926" t="s">
        <v>383</v>
      </c>
      <c r="H1926" t="s">
        <v>39</v>
      </c>
      <c r="I1926" t="s">
        <v>39</v>
      </c>
      <c r="J1926" t="s">
        <v>72</v>
      </c>
      <c r="K1926" t="s">
        <v>150</v>
      </c>
      <c r="L1926" t="s">
        <v>31</v>
      </c>
      <c r="M1926" t="s">
        <v>580</v>
      </c>
      <c r="N1926" t="s">
        <v>33</v>
      </c>
      <c r="O1926" t="s">
        <v>34</v>
      </c>
      <c r="P1926" t="s">
        <v>35</v>
      </c>
      <c r="Q1926" s="1">
        <v>44754</v>
      </c>
      <c r="R1926" s="6">
        <f>Data_Table[[#This Row],[Shipping Date]]-Data_Table[[#This Row],[Order Date]]</f>
        <v>23</v>
      </c>
      <c r="S1926" s="10">
        <v>2.5</v>
      </c>
      <c r="T1926" s="10">
        <v>5.68</v>
      </c>
      <c r="U1926" s="10">
        <v>3.18</v>
      </c>
      <c r="V1926">
        <v>27</v>
      </c>
      <c r="W1926" s="5">
        <v>67.5</v>
      </c>
      <c r="X1926" s="3">
        <v>0.03</v>
      </c>
      <c r="Y1926" s="5">
        <v>2.0299999999999998</v>
      </c>
      <c r="Z1926" s="5">
        <v>65.48</v>
      </c>
      <c r="AA1926" s="5">
        <v>3.6</v>
      </c>
      <c r="AB1926" s="5">
        <v>69.08</v>
      </c>
    </row>
    <row r="1927" spans="1:28">
      <c r="A1927" t="s">
        <v>3927</v>
      </c>
      <c r="B1927" s="1">
        <v>44732</v>
      </c>
      <c r="C1927" s="6">
        <f t="shared" si="90"/>
        <v>2022</v>
      </c>
      <c r="D1927" s="9" t="str">
        <f t="shared" si="92"/>
        <v>Q2</v>
      </c>
      <c r="E1927" s="7">
        <f t="shared" si="91"/>
        <v>6</v>
      </c>
      <c r="F1927" t="s">
        <v>3928</v>
      </c>
      <c r="G1927" t="s">
        <v>387</v>
      </c>
      <c r="H1927" t="s">
        <v>45</v>
      </c>
      <c r="I1927" t="s">
        <v>45</v>
      </c>
      <c r="J1927" t="s">
        <v>72</v>
      </c>
      <c r="K1927" t="s">
        <v>116</v>
      </c>
      <c r="L1927" t="s">
        <v>176</v>
      </c>
      <c r="M1927" t="s">
        <v>583</v>
      </c>
      <c r="N1927" t="s">
        <v>33</v>
      </c>
      <c r="O1927" t="s">
        <v>41</v>
      </c>
      <c r="P1927" t="s">
        <v>35</v>
      </c>
      <c r="Q1927" s="1">
        <v>44753</v>
      </c>
      <c r="R1927" s="6">
        <f>Data_Table[[#This Row],[Shipping Date]]-Data_Table[[#This Row],[Order Date]]</f>
        <v>21</v>
      </c>
      <c r="S1927" s="10">
        <v>21.56</v>
      </c>
      <c r="T1927" s="10">
        <v>36.549999999999997</v>
      </c>
      <c r="U1927" s="10">
        <v>14.99</v>
      </c>
      <c r="V1927">
        <v>34</v>
      </c>
      <c r="W1927" s="5">
        <v>733.04</v>
      </c>
      <c r="X1927" s="3">
        <v>0.1</v>
      </c>
      <c r="Y1927" s="5">
        <v>73.3</v>
      </c>
      <c r="Z1927" s="5">
        <v>659.74</v>
      </c>
      <c r="AA1927" s="5">
        <v>13.89</v>
      </c>
      <c r="AB1927" s="5">
        <v>673.63</v>
      </c>
    </row>
    <row r="1928" spans="1:28">
      <c r="A1928" t="s">
        <v>3929</v>
      </c>
      <c r="B1928" s="1">
        <v>44737</v>
      </c>
      <c r="C1928" s="6">
        <f t="shared" si="90"/>
        <v>2022</v>
      </c>
      <c r="D1928" s="9" t="str">
        <f t="shared" si="92"/>
        <v>Q2</v>
      </c>
      <c r="E1928" s="7">
        <f t="shared" si="91"/>
        <v>6</v>
      </c>
      <c r="F1928" t="s">
        <v>3617</v>
      </c>
      <c r="G1928" t="s">
        <v>391</v>
      </c>
      <c r="H1928" t="s">
        <v>27</v>
      </c>
      <c r="I1928" t="s">
        <v>28</v>
      </c>
      <c r="J1928" t="s">
        <v>29</v>
      </c>
      <c r="K1928" t="s">
        <v>30</v>
      </c>
      <c r="L1928" t="s">
        <v>31</v>
      </c>
      <c r="M1928" t="s">
        <v>586</v>
      </c>
      <c r="N1928" t="s">
        <v>50</v>
      </c>
      <c r="O1928" t="s">
        <v>51</v>
      </c>
      <c r="P1928" t="s">
        <v>35</v>
      </c>
      <c r="Q1928" s="1">
        <v>44766</v>
      </c>
      <c r="R1928" s="6">
        <f>Data_Table[[#This Row],[Shipping Date]]-Data_Table[[#This Row],[Order Date]]</f>
        <v>29</v>
      </c>
      <c r="S1928" s="10">
        <v>2.9</v>
      </c>
      <c r="T1928" s="10">
        <v>4.76</v>
      </c>
      <c r="U1928" s="10">
        <v>1.86</v>
      </c>
      <c r="V1928">
        <v>5</v>
      </c>
      <c r="W1928" s="5">
        <v>14.5</v>
      </c>
      <c r="X1928" s="3">
        <v>0.09</v>
      </c>
      <c r="Y1928" s="5">
        <v>1.31</v>
      </c>
      <c r="Z1928" s="5">
        <v>13.2</v>
      </c>
      <c r="AA1928" s="5">
        <v>0.88</v>
      </c>
      <c r="AB1928" s="5">
        <v>14.08</v>
      </c>
    </row>
    <row r="1929" spans="1:28">
      <c r="A1929" t="s">
        <v>3930</v>
      </c>
      <c r="B1929" s="1">
        <v>44741</v>
      </c>
      <c r="C1929" s="6">
        <f t="shared" si="90"/>
        <v>2022</v>
      </c>
      <c r="D1929" s="9" t="str">
        <f t="shared" si="92"/>
        <v>Q2</v>
      </c>
      <c r="E1929" s="7">
        <f t="shared" si="91"/>
        <v>6</v>
      </c>
      <c r="F1929" t="s">
        <v>2031</v>
      </c>
      <c r="G1929" t="s">
        <v>395</v>
      </c>
      <c r="H1929" t="s">
        <v>39</v>
      </c>
      <c r="I1929" t="s">
        <v>39</v>
      </c>
      <c r="J1929" t="s">
        <v>29</v>
      </c>
      <c r="K1929" t="s">
        <v>125</v>
      </c>
      <c r="L1929" t="s">
        <v>73</v>
      </c>
      <c r="M1929" t="s">
        <v>589</v>
      </c>
      <c r="N1929" t="s">
        <v>57</v>
      </c>
      <c r="O1929" t="s">
        <v>58</v>
      </c>
      <c r="P1929" t="s">
        <v>35</v>
      </c>
      <c r="Q1929" s="1">
        <v>44777</v>
      </c>
      <c r="R1929" s="6">
        <f>Data_Table[[#This Row],[Shipping Date]]-Data_Table[[#This Row],[Order Date]]</f>
        <v>36</v>
      </c>
      <c r="S1929" s="10">
        <v>3.14</v>
      </c>
      <c r="T1929" s="10">
        <v>4.91</v>
      </c>
      <c r="U1929" s="10">
        <v>1.77</v>
      </c>
      <c r="V1929">
        <v>28</v>
      </c>
      <c r="W1929" s="5">
        <v>87.92</v>
      </c>
      <c r="X1929" s="3">
        <v>0.08</v>
      </c>
      <c r="Y1929" s="5">
        <v>7.03</v>
      </c>
      <c r="Z1929" s="5">
        <v>80.89</v>
      </c>
      <c r="AA1929" s="5">
        <v>0.5</v>
      </c>
      <c r="AB1929" s="5">
        <v>81.39</v>
      </c>
    </row>
    <row r="1930" spans="1:28">
      <c r="A1930" t="s">
        <v>3931</v>
      </c>
      <c r="B1930" s="1">
        <v>44742</v>
      </c>
      <c r="C1930" s="6">
        <f t="shared" si="90"/>
        <v>2022</v>
      </c>
      <c r="D1930" s="9" t="str">
        <f t="shared" si="92"/>
        <v>Q2</v>
      </c>
      <c r="E1930" s="7">
        <f t="shared" si="91"/>
        <v>6</v>
      </c>
      <c r="F1930" t="s">
        <v>3932</v>
      </c>
      <c r="G1930" t="s">
        <v>399</v>
      </c>
      <c r="H1930" t="s">
        <v>45</v>
      </c>
      <c r="I1930" t="s">
        <v>45</v>
      </c>
      <c r="J1930" t="s">
        <v>72</v>
      </c>
      <c r="K1930" t="s">
        <v>416</v>
      </c>
      <c r="L1930" t="s">
        <v>48</v>
      </c>
      <c r="M1930" t="s">
        <v>592</v>
      </c>
      <c r="N1930" t="s">
        <v>50</v>
      </c>
      <c r="O1930" t="s">
        <v>51</v>
      </c>
      <c r="P1930" t="s">
        <v>35</v>
      </c>
      <c r="Q1930" s="1">
        <v>44750</v>
      </c>
      <c r="R1930" s="6">
        <f>Data_Table[[#This Row],[Shipping Date]]-Data_Table[[#This Row],[Order Date]]</f>
        <v>8</v>
      </c>
      <c r="S1930" s="10">
        <v>13.88</v>
      </c>
      <c r="T1930" s="10">
        <v>22.38</v>
      </c>
      <c r="U1930" s="10">
        <v>8.5</v>
      </c>
      <c r="V1930">
        <v>9</v>
      </c>
      <c r="W1930" s="5">
        <v>124.92</v>
      </c>
      <c r="X1930" s="3">
        <v>0.03</v>
      </c>
      <c r="Y1930" s="5">
        <v>3.75</v>
      </c>
      <c r="Z1930" s="5">
        <v>121.17</v>
      </c>
      <c r="AA1930" s="5">
        <v>15.1</v>
      </c>
      <c r="AB1930" s="5">
        <v>136.27000000000001</v>
      </c>
    </row>
    <row r="1931" spans="1:28">
      <c r="A1931" t="s">
        <v>3933</v>
      </c>
      <c r="B1931" s="1">
        <v>44742</v>
      </c>
      <c r="C1931" s="6">
        <f t="shared" si="90"/>
        <v>2022</v>
      </c>
      <c r="D1931" s="9" t="str">
        <f t="shared" si="92"/>
        <v>Q2</v>
      </c>
      <c r="E1931" s="7">
        <f t="shared" si="91"/>
        <v>6</v>
      </c>
      <c r="F1931" t="s">
        <v>3934</v>
      </c>
      <c r="G1931" t="s">
        <v>403</v>
      </c>
      <c r="H1931" t="s">
        <v>27</v>
      </c>
      <c r="I1931" t="s">
        <v>28</v>
      </c>
      <c r="J1931" t="s">
        <v>29</v>
      </c>
      <c r="K1931" t="s">
        <v>47</v>
      </c>
      <c r="L1931" t="s">
        <v>176</v>
      </c>
      <c r="M1931" t="s">
        <v>595</v>
      </c>
      <c r="N1931" t="s">
        <v>57</v>
      </c>
      <c r="O1931" t="s">
        <v>34</v>
      </c>
      <c r="P1931" t="s">
        <v>35</v>
      </c>
      <c r="Q1931" s="1">
        <v>44780</v>
      </c>
      <c r="R1931" s="6">
        <f>Data_Table[[#This Row],[Shipping Date]]-Data_Table[[#This Row],[Order Date]]</f>
        <v>38</v>
      </c>
      <c r="S1931" s="10">
        <v>0.24</v>
      </c>
      <c r="T1931" s="10">
        <v>1.26</v>
      </c>
      <c r="U1931" s="10">
        <v>1.02</v>
      </c>
      <c r="V1931">
        <v>47</v>
      </c>
      <c r="W1931" s="5">
        <v>11.28</v>
      </c>
      <c r="X1931" s="3">
        <v>0</v>
      </c>
      <c r="Y1931" s="5">
        <v>0</v>
      </c>
      <c r="Z1931" s="5">
        <v>11.28</v>
      </c>
      <c r="AA1931" s="5">
        <v>0.7</v>
      </c>
      <c r="AB1931" s="5">
        <v>11.98</v>
      </c>
    </row>
    <row r="1932" spans="1:28">
      <c r="A1932" t="s">
        <v>3935</v>
      </c>
      <c r="B1932" s="1">
        <v>44744</v>
      </c>
      <c r="C1932" s="6">
        <f t="shared" si="90"/>
        <v>2022</v>
      </c>
      <c r="D1932" s="9" t="str">
        <f t="shared" si="92"/>
        <v>Q3</v>
      </c>
      <c r="E1932" s="7">
        <f t="shared" si="91"/>
        <v>7</v>
      </c>
      <c r="F1932" t="s">
        <v>3936</v>
      </c>
      <c r="G1932" t="s">
        <v>407</v>
      </c>
      <c r="H1932" t="s">
        <v>39</v>
      </c>
      <c r="I1932" t="s">
        <v>39</v>
      </c>
      <c r="J1932" t="s">
        <v>107</v>
      </c>
      <c r="K1932" t="s">
        <v>47</v>
      </c>
      <c r="L1932" t="s">
        <v>176</v>
      </c>
      <c r="M1932" t="s">
        <v>112</v>
      </c>
      <c r="N1932" t="s">
        <v>33</v>
      </c>
      <c r="O1932" t="s">
        <v>41</v>
      </c>
      <c r="P1932" t="s">
        <v>35</v>
      </c>
      <c r="Q1932" s="1">
        <v>44752</v>
      </c>
      <c r="R1932" s="6">
        <f>Data_Table[[#This Row],[Shipping Date]]-Data_Table[[#This Row],[Order Date]]</f>
        <v>8</v>
      </c>
      <c r="S1932" s="10">
        <v>1.84</v>
      </c>
      <c r="T1932" s="10">
        <v>2.88</v>
      </c>
      <c r="U1932" s="10">
        <v>1.04</v>
      </c>
      <c r="V1932">
        <v>18</v>
      </c>
      <c r="W1932" s="5">
        <v>33.119999999999997</v>
      </c>
      <c r="X1932" s="3">
        <v>0.03</v>
      </c>
      <c r="Y1932" s="5">
        <v>0.99</v>
      </c>
      <c r="Z1932" s="5">
        <v>32.130000000000003</v>
      </c>
      <c r="AA1932" s="5">
        <v>0.99</v>
      </c>
      <c r="AB1932" s="5">
        <v>33.119999999999997</v>
      </c>
    </row>
    <row r="1933" spans="1:28">
      <c r="A1933" t="s">
        <v>3937</v>
      </c>
      <c r="B1933" s="1">
        <v>44744</v>
      </c>
      <c r="C1933" s="6">
        <f t="shared" si="90"/>
        <v>2022</v>
      </c>
      <c r="D1933" s="9" t="str">
        <f t="shared" si="92"/>
        <v>Q3</v>
      </c>
      <c r="E1933" s="7">
        <f t="shared" si="91"/>
        <v>7</v>
      </c>
      <c r="F1933" t="s">
        <v>3938</v>
      </c>
      <c r="G1933" t="s">
        <v>411</v>
      </c>
      <c r="H1933" t="s">
        <v>45</v>
      </c>
      <c r="I1933" t="s">
        <v>45</v>
      </c>
      <c r="J1933" t="s">
        <v>29</v>
      </c>
      <c r="K1933" t="s">
        <v>433</v>
      </c>
      <c r="L1933" t="s">
        <v>73</v>
      </c>
      <c r="M1933" t="s">
        <v>117</v>
      </c>
      <c r="N1933" t="s">
        <v>57</v>
      </c>
      <c r="O1933" t="s">
        <v>51</v>
      </c>
      <c r="P1933" t="s">
        <v>35</v>
      </c>
      <c r="Q1933" s="1">
        <v>44753</v>
      </c>
      <c r="R1933" s="6">
        <f>Data_Table[[#This Row],[Shipping Date]]-Data_Table[[#This Row],[Order Date]]</f>
        <v>9</v>
      </c>
      <c r="S1933" s="10">
        <v>1.6</v>
      </c>
      <c r="T1933" s="10">
        <v>2.62</v>
      </c>
      <c r="U1933" s="10">
        <v>1.02</v>
      </c>
      <c r="V1933">
        <v>16</v>
      </c>
      <c r="W1933" s="5">
        <v>25.6</v>
      </c>
      <c r="X1933" s="3">
        <v>0.09</v>
      </c>
      <c r="Y1933" s="5">
        <v>2.2999999999999998</v>
      </c>
      <c r="Z1933" s="5">
        <v>23.3</v>
      </c>
      <c r="AA1933" s="5">
        <v>0.8</v>
      </c>
      <c r="AB1933" s="5">
        <v>24.1</v>
      </c>
    </row>
    <row r="1934" spans="1:28">
      <c r="A1934" t="s">
        <v>3939</v>
      </c>
      <c r="B1934" s="1">
        <v>44745</v>
      </c>
      <c r="C1934" s="6">
        <f t="shared" si="90"/>
        <v>2022</v>
      </c>
      <c r="D1934" s="9" t="str">
        <f t="shared" si="92"/>
        <v>Q3</v>
      </c>
      <c r="E1934" s="7">
        <f t="shared" si="91"/>
        <v>7</v>
      </c>
      <c r="F1934" t="s">
        <v>3940</v>
      </c>
      <c r="G1934" t="s">
        <v>415</v>
      </c>
      <c r="H1934" t="s">
        <v>39</v>
      </c>
      <c r="I1934" t="s">
        <v>39</v>
      </c>
      <c r="J1934" t="s">
        <v>107</v>
      </c>
      <c r="K1934" t="s">
        <v>30</v>
      </c>
      <c r="L1934" t="s">
        <v>31</v>
      </c>
      <c r="M1934" t="s">
        <v>121</v>
      </c>
      <c r="N1934" t="s">
        <v>33</v>
      </c>
      <c r="O1934" t="s">
        <v>58</v>
      </c>
      <c r="P1934" t="s">
        <v>35</v>
      </c>
      <c r="Q1934" s="1">
        <v>44758</v>
      </c>
      <c r="R1934" s="6">
        <f>Data_Table[[#This Row],[Shipping Date]]-Data_Table[[#This Row],[Order Date]]</f>
        <v>13</v>
      </c>
      <c r="S1934" s="10">
        <v>0.87</v>
      </c>
      <c r="T1934" s="10">
        <v>1.81</v>
      </c>
      <c r="U1934" s="10">
        <v>0.94</v>
      </c>
      <c r="V1934">
        <v>50</v>
      </c>
      <c r="W1934" s="5">
        <v>43.5</v>
      </c>
      <c r="X1934" s="3">
        <v>0.08</v>
      </c>
      <c r="Y1934" s="5">
        <v>3.48</v>
      </c>
      <c r="Z1934" s="5">
        <v>40.020000000000003</v>
      </c>
      <c r="AA1934" s="5">
        <v>0.75</v>
      </c>
      <c r="AB1934" s="5">
        <v>40.770000000000003</v>
      </c>
    </row>
    <row r="1935" spans="1:28">
      <c r="A1935" t="s">
        <v>3941</v>
      </c>
      <c r="B1935" s="1">
        <v>44747</v>
      </c>
      <c r="C1935" s="6">
        <f t="shared" si="90"/>
        <v>2022</v>
      </c>
      <c r="D1935" s="9" t="str">
        <f t="shared" si="92"/>
        <v>Q3</v>
      </c>
      <c r="E1935" s="7">
        <f t="shared" si="91"/>
        <v>7</v>
      </c>
      <c r="F1935" t="s">
        <v>3622</v>
      </c>
      <c r="G1935" t="s">
        <v>420</v>
      </c>
      <c r="H1935" t="s">
        <v>45</v>
      </c>
      <c r="I1935" t="s">
        <v>45</v>
      </c>
      <c r="J1935" t="s">
        <v>107</v>
      </c>
      <c r="K1935" t="s">
        <v>150</v>
      </c>
      <c r="L1935" t="s">
        <v>31</v>
      </c>
      <c r="M1935" t="s">
        <v>126</v>
      </c>
      <c r="N1935" t="s">
        <v>33</v>
      </c>
      <c r="O1935" t="s">
        <v>34</v>
      </c>
      <c r="P1935" t="s">
        <v>52</v>
      </c>
      <c r="Q1935" s="1">
        <v>44785</v>
      </c>
      <c r="R1935" s="6">
        <f>Data_Table[[#This Row],[Shipping Date]]-Data_Table[[#This Row],[Order Date]]</f>
        <v>38</v>
      </c>
      <c r="S1935" s="10">
        <v>2.2599999999999998</v>
      </c>
      <c r="T1935" s="10">
        <v>3.58</v>
      </c>
      <c r="U1935" s="10">
        <v>1.32</v>
      </c>
      <c r="V1935">
        <v>36</v>
      </c>
      <c r="W1935" s="5">
        <v>81.36</v>
      </c>
      <c r="X1935" s="3">
        <v>0.04</v>
      </c>
      <c r="Y1935" s="5">
        <v>3.25</v>
      </c>
      <c r="Z1935" s="5">
        <v>78.11</v>
      </c>
      <c r="AA1935" s="5">
        <v>5.47</v>
      </c>
      <c r="AB1935" s="5">
        <v>83.58</v>
      </c>
    </row>
    <row r="1936" spans="1:28">
      <c r="A1936" t="s">
        <v>3942</v>
      </c>
      <c r="B1936" s="1">
        <v>44749</v>
      </c>
      <c r="C1936" s="6">
        <f t="shared" si="90"/>
        <v>2022</v>
      </c>
      <c r="D1936" s="9" t="str">
        <f t="shared" si="92"/>
        <v>Q3</v>
      </c>
      <c r="E1936" s="7">
        <f t="shared" si="91"/>
        <v>7</v>
      </c>
      <c r="F1936" t="s">
        <v>3943</v>
      </c>
      <c r="G1936" t="s">
        <v>424</v>
      </c>
      <c r="H1936" t="s">
        <v>27</v>
      </c>
      <c r="I1936" t="s">
        <v>28</v>
      </c>
      <c r="J1936" t="s">
        <v>107</v>
      </c>
      <c r="K1936" t="s">
        <v>62</v>
      </c>
      <c r="L1936" t="s">
        <v>176</v>
      </c>
      <c r="M1936" t="s">
        <v>130</v>
      </c>
      <c r="N1936" t="s">
        <v>33</v>
      </c>
      <c r="O1936" t="s">
        <v>41</v>
      </c>
      <c r="P1936" t="s">
        <v>35</v>
      </c>
      <c r="Q1936" s="1">
        <v>44769</v>
      </c>
      <c r="R1936" s="6">
        <f>Data_Table[[#This Row],[Shipping Date]]-Data_Table[[#This Row],[Order Date]]</f>
        <v>20</v>
      </c>
      <c r="S1936" s="10">
        <v>1.0900000000000001</v>
      </c>
      <c r="T1936" s="10">
        <v>1.68</v>
      </c>
      <c r="U1936" s="10">
        <v>0.59</v>
      </c>
      <c r="V1936">
        <v>50</v>
      </c>
      <c r="W1936" s="5">
        <v>54.5</v>
      </c>
      <c r="X1936" s="3">
        <v>0.09</v>
      </c>
      <c r="Y1936" s="5">
        <v>4.91</v>
      </c>
      <c r="Z1936" s="5">
        <v>49.6</v>
      </c>
      <c r="AA1936" s="5">
        <v>1</v>
      </c>
      <c r="AB1936" s="5">
        <v>50.6</v>
      </c>
    </row>
    <row r="1937" spans="1:28">
      <c r="A1937" t="s">
        <v>3944</v>
      </c>
      <c r="B1937" s="1">
        <v>44753</v>
      </c>
      <c r="C1937" s="6">
        <f t="shared" si="90"/>
        <v>2022</v>
      </c>
      <c r="D1937" s="9" t="str">
        <f t="shared" si="92"/>
        <v>Q3</v>
      </c>
      <c r="E1937" s="7">
        <f t="shared" si="91"/>
        <v>7</v>
      </c>
      <c r="F1937" t="s">
        <v>2487</v>
      </c>
      <c r="G1937" t="s">
        <v>428</v>
      </c>
      <c r="H1937" t="s">
        <v>27</v>
      </c>
      <c r="I1937" t="s">
        <v>28</v>
      </c>
      <c r="J1937" t="s">
        <v>107</v>
      </c>
      <c r="K1937" t="s">
        <v>416</v>
      </c>
      <c r="L1937" t="s">
        <v>31</v>
      </c>
      <c r="M1937" t="s">
        <v>134</v>
      </c>
      <c r="N1937" t="s">
        <v>50</v>
      </c>
      <c r="O1937" t="s">
        <v>51</v>
      </c>
      <c r="P1937" t="s">
        <v>35</v>
      </c>
      <c r="Q1937" s="1">
        <v>44795</v>
      </c>
      <c r="R1937" s="6">
        <f>Data_Table[[#This Row],[Shipping Date]]-Data_Table[[#This Row],[Order Date]]</f>
        <v>42</v>
      </c>
      <c r="S1937" s="10">
        <v>3.48</v>
      </c>
      <c r="T1937" s="10">
        <v>5.43</v>
      </c>
      <c r="U1937" s="10">
        <v>1.95</v>
      </c>
      <c r="V1937">
        <v>2</v>
      </c>
      <c r="W1937" s="5">
        <v>6.96</v>
      </c>
      <c r="X1937" s="3">
        <v>0.03</v>
      </c>
      <c r="Y1937" s="5">
        <v>0.21</v>
      </c>
      <c r="Z1937" s="5">
        <v>6.75</v>
      </c>
      <c r="AA1937" s="5">
        <v>0.95</v>
      </c>
      <c r="AB1937" s="5">
        <v>7.7</v>
      </c>
    </row>
    <row r="1938" spans="1:28">
      <c r="A1938" t="s">
        <v>3945</v>
      </c>
      <c r="B1938" s="1">
        <v>44754</v>
      </c>
      <c r="C1938" s="6">
        <f t="shared" si="90"/>
        <v>2022</v>
      </c>
      <c r="D1938" s="9" t="str">
        <f t="shared" si="92"/>
        <v>Q3</v>
      </c>
      <c r="E1938" s="7">
        <f t="shared" si="91"/>
        <v>7</v>
      </c>
      <c r="F1938" t="s">
        <v>3946</v>
      </c>
      <c r="G1938" t="s">
        <v>432</v>
      </c>
      <c r="H1938" t="s">
        <v>39</v>
      </c>
      <c r="I1938" t="s">
        <v>39</v>
      </c>
      <c r="J1938" t="s">
        <v>46</v>
      </c>
      <c r="K1938" t="s">
        <v>62</v>
      </c>
      <c r="L1938" t="s">
        <v>31</v>
      </c>
      <c r="M1938" t="s">
        <v>138</v>
      </c>
      <c r="N1938" t="s">
        <v>57</v>
      </c>
      <c r="O1938" t="s">
        <v>58</v>
      </c>
      <c r="P1938" t="s">
        <v>35</v>
      </c>
      <c r="Q1938" s="1">
        <v>44755</v>
      </c>
      <c r="R1938" s="6">
        <f>Data_Table[[#This Row],[Shipping Date]]-Data_Table[[#This Row],[Order Date]]</f>
        <v>1</v>
      </c>
      <c r="S1938" s="10">
        <v>3.65</v>
      </c>
      <c r="T1938" s="10">
        <v>5.98</v>
      </c>
      <c r="U1938" s="10">
        <v>2.33</v>
      </c>
      <c r="V1938">
        <v>22</v>
      </c>
      <c r="W1938" s="5">
        <v>80.3</v>
      </c>
      <c r="X1938" s="3">
        <v>7.0000000000000007E-2</v>
      </c>
      <c r="Y1938" s="5">
        <v>5.62</v>
      </c>
      <c r="Z1938" s="5">
        <v>74.680000000000007</v>
      </c>
      <c r="AA1938" s="5">
        <v>1.49</v>
      </c>
      <c r="AB1938" s="5">
        <v>76.17</v>
      </c>
    </row>
    <row r="1939" spans="1:28">
      <c r="A1939" t="s">
        <v>3947</v>
      </c>
      <c r="B1939" s="1">
        <v>44758</v>
      </c>
      <c r="C1939" s="6">
        <f t="shared" si="90"/>
        <v>2022</v>
      </c>
      <c r="D1939" s="9" t="str">
        <f t="shared" si="92"/>
        <v>Q3</v>
      </c>
      <c r="E1939" s="7">
        <f t="shared" si="91"/>
        <v>7</v>
      </c>
      <c r="F1939" t="s">
        <v>3948</v>
      </c>
      <c r="G1939" t="s">
        <v>437</v>
      </c>
      <c r="H1939" t="s">
        <v>45</v>
      </c>
      <c r="I1939" t="s">
        <v>45</v>
      </c>
      <c r="J1939" t="s">
        <v>107</v>
      </c>
      <c r="K1939" t="s">
        <v>62</v>
      </c>
      <c r="L1939" t="s">
        <v>176</v>
      </c>
      <c r="M1939" t="s">
        <v>142</v>
      </c>
      <c r="N1939" t="s">
        <v>50</v>
      </c>
      <c r="O1939" t="s">
        <v>58</v>
      </c>
      <c r="P1939" t="s">
        <v>35</v>
      </c>
      <c r="Q1939" s="1">
        <v>44763</v>
      </c>
      <c r="R1939" s="6">
        <f>Data_Table[[#This Row],[Shipping Date]]-Data_Table[[#This Row],[Order Date]]</f>
        <v>5</v>
      </c>
      <c r="S1939" s="10">
        <v>32.020000000000003</v>
      </c>
      <c r="T1939" s="10">
        <v>152.47999999999999</v>
      </c>
      <c r="U1939" s="10">
        <v>120.46</v>
      </c>
      <c r="V1939">
        <v>2</v>
      </c>
      <c r="W1939" s="5">
        <v>64.040000000000006</v>
      </c>
      <c r="X1939" s="3">
        <v>0.03</v>
      </c>
      <c r="Y1939" s="5">
        <v>1.92</v>
      </c>
      <c r="Z1939" s="5">
        <v>62.12</v>
      </c>
      <c r="AA1939" s="5">
        <v>4</v>
      </c>
      <c r="AB1939" s="5">
        <v>66.12</v>
      </c>
    </row>
    <row r="1940" spans="1:28">
      <c r="A1940" t="s">
        <v>3949</v>
      </c>
      <c r="B1940" s="1">
        <v>44759</v>
      </c>
      <c r="C1940" s="6">
        <f t="shared" si="90"/>
        <v>2022</v>
      </c>
      <c r="D1940" s="9" t="str">
        <f t="shared" si="92"/>
        <v>Q3</v>
      </c>
      <c r="E1940" s="7">
        <f t="shared" si="91"/>
        <v>7</v>
      </c>
      <c r="F1940" t="s">
        <v>3950</v>
      </c>
      <c r="G1940" t="s">
        <v>441</v>
      </c>
      <c r="H1940" t="s">
        <v>27</v>
      </c>
      <c r="I1940" t="s">
        <v>28</v>
      </c>
      <c r="J1940" t="s">
        <v>29</v>
      </c>
      <c r="K1940" t="s">
        <v>167</v>
      </c>
      <c r="L1940" t="s">
        <v>31</v>
      </c>
      <c r="M1940" t="s">
        <v>146</v>
      </c>
      <c r="N1940" t="s">
        <v>57</v>
      </c>
      <c r="O1940" t="s">
        <v>58</v>
      </c>
      <c r="P1940" t="s">
        <v>35</v>
      </c>
      <c r="Q1940" s="1">
        <v>44803</v>
      </c>
      <c r="R1940" s="6">
        <f>Data_Table[[#This Row],[Shipping Date]]-Data_Table[[#This Row],[Order Date]]</f>
        <v>44</v>
      </c>
      <c r="S1940" s="10">
        <v>0.93</v>
      </c>
      <c r="T1940" s="10">
        <v>1.6</v>
      </c>
      <c r="U1940" s="10">
        <v>0.67</v>
      </c>
      <c r="V1940">
        <v>39</v>
      </c>
      <c r="W1940" s="5">
        <v>36.270000000000003</v>
      </c>
      <c r="X1940" s="3">
        <v>0.1</v>
      </c>
      <c r="Y1940" s="5">
        <v>3.63</v>
      </c>
      <c r="Z1940" s="5">
        <v>32.64</v>
      </c>
      <c r="AA1940" s="5">
        <v>1.29</v>
      </c>
      <c r="AB1940" s="5">
        <v>33.93</v>
      </c>
    </row>
    <row r="1941" spans="1:28">
      <c r="A1941" t="s">
        <v>3951</v>
      </c>
      <c r="B1941" s="1">
        <v>44769</v>
      </c>
      <c r="C1941" s="6">
        <f t="shared" si="90"/>
        <v>2022</v>
      </c>
      <c r="D1941" s="9" t="str">
        <f t="shared" si="92"/>
        <v>Q3</v>
      </c>
      <c r="E1941" s="7">
        <f t="shared" si="91"/>
        <v>7</v>
      </c>
      <c r="F1941" t="s">
        <v>3474</v>
      </c>
      <c r="G1941" t="s">
        <v>445</v>
      </c>
      <c r="H1941" t="s">
        <v>39</v>
      </c>
      <c r="I1941" t="s">
        <v>39</v>
      </c>
      <c r="J1941" t="s">
        <v>107</v>
      </c>
      <c r="K1941" t="s">
        <v>150</v>
      </c>
      <c r="L1941" t="s">
        <v>73</v>
      </c>
      <c r="M1941" t="s">
        <v>151</v>
      </c>
      <c r="N1941" t="s">
        <v>33</v>
      </c>
      <c r="O1941" t="s">
        <v>41</v>
      </c>
      <c r="P1941" t="s">
        <v>35</v>
      </c>
      <c r="Q1941" s="1">
        <v>44780</v>
      </c>
      <c r="R1941" s="6">
        <f>Data_Table[[#This Row],[Shipping Date]]-Data_Table[[#This Row],[Order Date]]</f>
        <v>11</v>
      </c>
      <c r="S1941" s="10">
        <v>269.99</v>
      </c>
      <c r="T1941" s="10">
        <v>449.99</v>
      </c>
      <c r="U1941" s="10">
        <v>180</v>
      </c>
      <c r="V1941">
        <v>3</v>
      </c>
      <c r="W1941" s="5">
        <v>809.97</v>
      </c>
      <c r="X1941" s="3">
        <v>0.06</v>
      </c>
      <c r="Y1941" s="5">
        <v>48.6</v>
      </c>
      <c r="Z1941" s="5">
        <v>761.37</v>
      </c>
      <c r="AA1941" s="5">
        <v>24.49</v>
      </c>
      <c r="AB1941" s="5">
        <v>785.86</v>
      </c>
    </row>
    <row r="1942" spans="1:28">
      <c r="A1942" t="s">
        <v>3952</v>
      </c>
      <c r="B1942" s="1">
        <v>44770</v>
      </c>
      <c r="C1942" s="6">
        <f t="shared" si="90"/>
        <v>2022</v>
      </c>
      <c r="D1942" s="9" t="str">
        <f t="shared" si="92"/>
        <v>Q3</v>
      </c>
      <c r="E1942" s="7">
        <f t="shared" si="91"/>
        <v>7</v>
      </c>
      <c r="F1942" t="s">
        <v>3953</v>
      </c>
      <c r="G1942" t="s">
        <v>448</v>
      </c>
      <c r="H1942" t="s">
        <v>45</v>
      </c>
      <c r="I1942" t="s">
        <v>45</v>
      </c>
      <c r="J1942" t="s">
        <v>107</v>
      </c>
      <c r="K1942" t="s">
        <v>125</v>
      </c>
      <c r="L1942" t="s">
        <v>31</v>
      </c>
      <c r="M1942" t="s">
        <v>155</v>
      </c>
      <c r="N1942" t="s">
        <v>57</v>
      </c>
      <c r="O1942" t="s">
        <v>34</v>
      </c>
      <c r="P1942" t="s">
        <v>35</v>
      </c>
      <c r="Q1942" s="1">
        <v>44828</v>
      </c>
      <c r="R1942" s="6">
        <f>Data_Table[[#This Row],[Shipping Date]]-Data_Table[[#This Row],[Order Date]]</f>
        <v>58</v>
      </c>
      <c r="S1942" s="10">
        <v>13.88</v>
      </c>
      <c r="T1942" s="10">
        <v>22.38</v>
      </c>
      <c r="U1942" s="10">
        <v>8.5</v>
      </c>
      <c r="V1942">
        <v>18</v>
      </c>
      <c r="W1942" s="5">
        <v>249.84</v>
      </c>
      <c r="X1942" s="3">
        <v>0.05</v>
      </c>
      <c r="Y1942" s="5">
        <v>12.49</v>
      </c>
      <c r="Z1942" s="5">
        <v>237.35</v>
      </c>
      <c r="AA1942" s="5">
        <v>15.1</v>
      </c>
      <c r="AB1942" s="5">
        <v>252.45</v>
      </c>
    </row>
    <row r="1943" spans="1:28">
      <c r="A1943" t="s">
        <v>3954</v>
      </c>
      <c r="B1943" s="1">
        <v>44775</v>
      </c>
      <c r="C1943" s="6">
        <f t="shared" si="90"/>
        <v>2022</v>
      </c>
      <c r="D1943" s="9" t="str">
        <f t="shared" si="92"/>
        <v>Q3</v>
      </c>
      <c r="E1943" s="7">
        <f t="shared" si="91"/>
        <v>8</v>
      </c>
      <c r="F1943" t="s">
        <v>3955</v>
      </c>
      <c r="G1943" t="s">
        <v>451</v>
      </c>
      <c r="H1943" t="s">
        <v>27</v>
      </c>
      <c r="I1943" t="s">
        <v>28</v>
      </c>
      <c r="J1943" t="s">
        <v>107</v>
      </c>
      <c r="K1943" t="s">
        <v>90</v>
      </c>
      <c r="L1943" t="s">
        <v>31</v>
      </c>
      <c r="M1943" t="s">
        <v>159</v>
      </c>
      <c r="N1943" t="s">
        <v>33</v>
      </c>
      <c r="O1943" t="s">
        <v>41</v>
      </c>
      <c r="P1943" t="s">
        <v>35</v>
      </c>
      <c r="Q1943" s="1">
        <v>44783</v>
      </c>
      <c r="R1943" s="6">
        <f>Data_Table[[#This Row],[Shipping Date]]-Data_Table[[#This Row],[Order Date]]</f>
        <v>8</v>
      </c>
      <c r="S1943" s="10">
        <v>178.83</v>
      </c>
      <c r="T1943" s="10">
        <v>415.88</v>
      </c>
      <c r="U1943" s="10">
        <v>237.05</v>
      </c>
      <c r="V1943">
        <v>4</v>
      </c>
      <c r="W1943" s="5">
        <v>715.32</v>
      </c>
      <c r="X1943" s="3">
        <v>0.04</v>
      </c>
      <c r="Y1943" s="5">
        <v>28.61</v>
      </c>
      <c r="Z1943" s="5">
        <v>686.71</v>
      </c>
      <c r="AA1943" s="5">
        <v>11.37</v>
      </c>
      <c r="AB1943" s="5">
        <v>698.08</v>
      </c>
    </row>
    <row r="1944" spans="1:28">
      <c r="A1944" t="s">
        <v>3956</v>
      </c>
      <c r="B1944" s="1">
        <v>44776</v>
      </c>
      <c r="C1944" s="6">
        <f t="shared" si="90"/>
        <v>2022</v>
      </c>
      <c r="D1944" s="9" t="str">
        <f t="shared" si="92"/>
        <v>Q3</v>
      </c>
      <c r="E1944" s="7">
        <f t="shared" si="91"/>
        <v>8</v>
      </c>
      <c r="F1944" t="s">
        <v>3957</v>
      </c>
      <c r="G1944" t="s">
        <v>454</v>
      </c>
      <c r="H1944" t="s">
        <v>39</v>
      </c>
      <c r="I1944" t="s">
        <v>39</v>
      </c>
      <c r="J1944" t="s">
        <v>46</v>
      </c>
      <c r="K1944" t="s">
        <v>125</v>
      </c>
      <c r="L1944" t="s">
        <v>31</v>
      </c>
      <c r="M1944" t="s">
        <v>163</v>
      </c>
      <c r="N1944" t="s">
        <v>50</v>
      </c>
      <c r="O1944" t="s">
        <v>58</v>
      </c>
      <c r="P1944" t="s">
        <v>35</v>
      </c>
      <c r="Q1944" s="1">
        <v>44828</v>
      </c>
      <c r="R1944" s="6">
        <f>Data_Table[[#This Row],[Shipping Date]]-Data_Table[[#This Row],[Order Date]]</f>
        <v>52</v>
      </c>
      <c r="S1944" s="10">
        <v>4.79</v>
      </c>
      <c r="T1944" s="10">
        <v>11.97</v>
      </c>
      <c r="U1944" s="10">
        <v>7.18</v>
      </c>
      <c r="V1944">
        <v>49</v>
      </c>
      <c r="W1944" s="5">
        <v>234.71</v>
      </c>
      <c r="X1944" s="3">
        <v>0.09</v>
      </c>
      <c r="Y1944" s="5">
        <v>21.12</v>
      </c>
      <c r="Z1944" s="5">
        <v>213.59</v>
      </c>
      <c r="AA1944" s="5">
        <v>5.81</v>
      </c>
      <c r="AB1944" s="5">
        <v>219.4</v>
      </c>
    </row>
    <row r="1945" spans="1:28">
      <c r="A1945" t="s">
        <v>3958</v>
      </c>
      <c r="B1945" s="1">
        <v>44777</v>
      </c>
      <c r="C1945" s="6">
        <f t="shared" si="90"/>
        <v>2022</v>
      </c>
      <c r="D1945" s="9" t="str">
        <f t="shared" si="92"/>
        <v>Q3</v>
      </c>
      <c r="E1945" s="7">
        <f t="shared" si="91"/>
        <v>8</v>
      </c>
      <c r="F1945" t="s">
        <v>3959</v>
      </c>
      <c r="G1945" t="s">
        <v>457</v>
      </c>
      <c r="H1945" t="s">
        <v>45</v>
      </c>
      <c r="I1945" t="s">
        <v>45</v>
      </c>
      <c r="J1945" t="s">
        <v>29</v>
      </c>
      <c r="K1945" t="s">
        <v>167</v>
      </c>
      <c r="L1945" t="s">
        <v>176</v>
      </c>
      <c r="M1945" t="s">
        <v>168</v>
      </c>
      <c r="N1945" t="s">
        <v>57</v>
      </c>
      <c r="O1945" t="s">
        <v>58</v>
      </c>
      <c r="P1945" t="s">
        <v>35</v>
      </c>
      <c r="Q1945" s="1">
        <v>44778</v>
      </c>
      <c r="R1945" s="6">
        <f>Data_Table[[#This Row],[Shipping Date]]-Data_Table[[#This Row],[Order Date]]</f>
        <v>1</v>
      </c>
      <c r="S1945" s="10">
        <v>54.52</v>
      </c>
      <c r="T1945" s="10">
        <v>100.97</v>
      </c>
      <c r="U1945" s="10">
        <v>46.45</v>
      </c>
      <c r="V1945">
        <v>41</v>
      </c>
      <c r="W1945" s="5">
        <v>2235.3200000000002</v>
      </c>
      <c r="X1945" s="3">
        <v>0.03</v>
      </c>
      <c r="Y1945" s="5">
        <v>67.06</v>
      </c>
      <c r="Z1945" s="5">
        <v>2168.2600000000002</v>
      </c>
      <c r="AA1945" s="5">
        <v>7.18</v>
      </c>
      <c r="AB1945" s="5">
        <v>2175.44</v>
      </c>
    </row>
    <row r="1946" spans="1:28">
      <c r="A1946" t="s">
        <v>3960</v>
      </c>
      <c r="B1946" s="1">
        <v>44778</v>
      </c>
      <c r="C1946" s="6">
        <f t="shared" si="90"/>
        <v>2022</v>
      </c>
      <c r="D1946" s="9" t="str">
        <f t="shared" si="92"/>
        <v>Q3</v>
      </c>
      <c r="E1946" s="7">
        <f t="shared" si="91"/>
        <v>8</v>
      </c>
      <c r="F1946" t="s">
        <v>3961</v>
      </c>
      <c r="G1946" t="s">
        <v>460</v>
      </c>
      <c r="H1946" t="s">
        <v>39</v>
      </c>
      <c r="I1946" t="s">
        <v>39</v>
      </c>
      <c r="J1946" t="s">
        <v>29</v>
      </c>
      <c r="K1946" t="s">
        <v>66</v>
      </c>
      <c r="L1946" t="s">
        <v>176</v>
      </c>
      <c r="M1946" t="s">
        <v>172</v>
      </c>
      <c r="N1946" t="s">
        <v>33</v>
      </c>
      <c r="O1946" t="s">
        <v>51</v>
      </c>
      <c r="P1946" t="s">
        <v>35</v>
      </c>
      <c r="Q1946" s="1">
        <v>44779</v>
      </c>
      <c r="R1946" s="6">
        <f>Data_Table[[#This Row],[Shipping Date]]-Data_Table[[#This Row],[Order Date]]</f>
        <v>1</v>
      </c>
      <c r="S1946" s="10">
        <v>1.17</v>
      </c>
      <c r="T1946" s="10">
        <v>2.78</v>
      </c>
      <c r="U1946" s="10">
        <v>1.61</v>
      </c>
      <c r="V1946">
        <v>6</v>
      </c>
      <c r="W1946" s="5">
        <v>7.02</v>
      </c>
      <c r="X1946" s="3">
        <v>0.01</v>
      </c>
      <c r="Y1946" s="5">
        <v>7.0000000000000007E-2</v>
      </c>
      <c r="Z1946" s="5">
        <v>6.95</v>
      </c>
      <c r="AA1946" s="5">
        <v>1.2</v>
      </c>
      <c r="AB1946" s="5">
        <v>8.15</v>
      </c>
    </row>
    <row r="1947" spans="1:28">
      <c r="A1947" t="s">
        <v>3962</v>
      </c>
      <c r="B1947" s="1">
        <v>44780</v>
      </c>
      <c r="C1947" s="6">
        <f t="shared" si="90"/>
        <v>2022</v>
      </c>
      <c r="D1947" s="9" t="str">
        <f t="shared" si="92"/>
        <v>Q3</v>
      </c>
      <c r="E1947" s="7">
        <f t="shared" si="91"/>
        <v>8</v>
      </c>
      <c r="F1947" t="s">
        <v>3963</v>
      </c>
      <c r="G1947" t="s">
        <v>463</v>
      </c>
      <c r="H1947" t="s">
        <v>39</v>
      </c>
      <c r="I1947" t="s">
        <v>39</v>
      </c>
      <c r="J1947" t="s">
        <v>72</v>
      </c>
      <c r="K1947" t="s">
        <v>125</v>
      </c>
      <c r="L1947" t="s">
        <v>31</v>
      </c>
      <c r="M1947" t="s">
        <v>177</v>
      </c>
      <c r="N1947" t="s">
        <v>57</v>
      </c>
      <c r="O1947" t="s">
        <v>58</v>
      </c>
      <c r="P1947" t="s">
        <v>35</v>
      </c>
      <c r="Q1947" s="1">
        <v>44804</v>
      </c>
      <c r="R1947" s="6">
        <f>Data_Table[[#This Row],[Shipping Date]]-Data_Table[[#This Row],[Order Date]]</f>
        <v>24</v>
      </c>
      <c r="S1947" s="10">
        <v>52.04</v>
      </c>
      <c r="T1947" s="10">
        <v>83.93</v>
      </c>
      <c r="U1947" s="10">
        <v>31.89</v>
      </c>
      <c r="V1947">
        <v>37</v>
      </c>
      <c r="W1947" s="5">
        <v>1925.48</v>
      </c>
      <c r="X1947" s="3">
        <v>0.03</v>
      </c>
      <c r="Y1947" s="5">
        <v>57.76</v>
      </c>
      <c r="Z1947" s="5">
        <v>1867.72</v>
      </c>
      <c r="AA1947" s="5">
        <v>19.989999999999998</v>
      </c>
      <c r="AB1947" s="5">
        <v>1887.71</v>
      </c>
    </row>
    <row r="1948" spans="1:28">
      <c r="A1948" t="s">
        <v>3964</v>
      </c>
      <c r="B1948" s="1">
        <v>44781</v>
      </c>
      <c r="C1948" s="6">
        <f t="shared" si="90"/>
        <v>2022</v>
      </c>
      <c r="D1948" s="9" t="str">
        <f t="shared" si="92"/>
        <v>Q3</v>
      </c>
      <c r="E1948" s="7">
        <f t="shared" si="91"/>
        <v>8</v>
      </c>
      <c r="F1948" t="s">
        <v>3488</v>
      </c>
      <c r="G1948" t="s">
        <v>466</v>
      </c>
      <c r="H1948" t="s">
        <v>45</v>
      </c>
      <c r="I1948" t="s">
        <v>45</v>
      </c>
      <c r="J1948" t="s">
        <v>107</v>
      </c>
      <c r="K1948" t="s">
        <v>125</v>
      </c>
      <c r="L1948" t="s">
        <v>176</v>
      </c>
      <c r="M1948" t="s">
        <v>182</v>
      </c>
      <c r="N1948" t="s">
        <v>33</v>
      </c>
      <c r="O1948" t="s">
        <v>34</v>
      </c>
      <c r="P1948" t="s">
        <v>35</v>
      </c>
      <c r="Q1948" s="1">
        <v>44790</v>
      </c>
      <c r="R1948" s="6">
        <f>Data_Table[[#This Row],[Shipping Date]]-Data_Table[[#This Row],[Order Date]]</f>
        <v>9</v>
      </c>
      <c r="S1948" s="10">
        <v>2.4500000000000002</v>
      </c>
      <c r="T1948" s="10">
        <v>3.89</v>
      </c>
      <c r="U1948" s="10">
        <v>1.44</v>
      </c>
      <c r="V1948">
        <v>18</v>
      </c>
      <c r="W1948" s="5">
        <v>44.1</v>
      </c>
      <c r="X1948" s="3">
        <v>0.04</v>
      </c>
      <c r="Y1948" s="5">
        <v>1.76</v>
      </c>
      <c r="Z1948" s="5">
        <v>42.34</v>
      </c>
      <c r="AA1948" s="5">
        <v>7.01</v>
      </c>
      <c r="AB1948" s="5">
        <v>49.35</v>
      </c>
    </row>
    <row r="1949" spans="1:28">
      <c r="A1949" t="s">
        <v>3965</v>
      </c>
      <c r="B1949" s="1">
        <v>44784</v>
      </c>
      <c r="C1949" s="6">
        <f t="shared" si="90"/>
        <v>2022</v>
      </c>
      <c r="D1949" s="9" t="str">
        <f t="shared" si="92"/>
        <v>Q3</v>
      </c>
      <c r="E1949" s="7">
        <f t="shared" si="91"/>
        <v>8</v>
      </c>
      <c r="F1949" t="s">
        <v>3966</v>
      </c>
      <c r="G1949" t="s">
        <v>469</v>
      </c>
      <c r="H1949" t="s">
        <v>27</v>
      </c>
      <c r="I1949" t="s">
        <v>28</v>
      </c>
      <c r="J1949" t="s">
        <v>72</v>
      </c>
      <c r="K1949" t="s">
        <v>433</v>
      </c>
      <c r="L1949" t="s">
        <v>176</v>
      </c>
      <c r="M1949" t="s">
        <v>186</v>
      </c>
      <c r="N1949" t="s">
        <v>50</v>
      </c>
      <c r="O1949" t="s">
        <v>34</v>
      </c>
      <c r="P1949" t="s">
        <v>35</v>
      </c>
      <c r="Q1949" s="1">
        <v>44805</v>
      </c>
      <c r="R1949" s="6">
        <f>Data_Table[[#This Row],[Shipping Date]]-Data_Table[[#This Row],[Order Date]]</f>
        <v>21</v>
      </c>
      <c r="S1949" s="10">
        <v>2.29</v>
      </c>
      <c r="T1949" s="10">
        <v>3.69</v>
      </c>
      <c r="U1949" s="10">
        <v>1.4</v>
      </c>
      <c r="V1949">
        <v>13</v>
      </c>
      <c r="W1949" s="5">
        <v>29.77</v>
      </c>
      <c r="X1949" s="3">
        <v>0.04</v>
      </c>
      <c r="Y1949" s="5">
        <v>1.19</v>
      </c>
      <c r="Z1949" s="5">
        <v>28.58</v>
      </c>
      <c r="AA1949" s="5">
        <v>0.5</v>
      </c>
      <c r="AB1949" s="5">
        <v>29.08</v>
      </c>
    </row>
    <row r="1950" spans="1:28">
      <c r="A1950" t="s">
        <v>3967</v>
      </c>
      <c r="B1950" s="1">
        <v>44784</v>
      </c>
      <c r="C1950" s="6">
        <f t="shared" si="90"/>
        <v>2022</v>
      </c>
      <c r="D1950" s="9" t="str">
        <f t="shared" si="92"/>
        <v>Q3</v>
      </c>
      <c r="E1950" s="7">
        <f t="shared" si="91"/>
        <v>8</v>
      </c>
      <c r="F1950" t="s">
        <v>3968</v>
      </c>
      <c r="G1950" t="s">
        <v>472</v>
      </c>
      <c r="H1950" t="s">
        <v>27</v>
      </c>
      <c r="I1950" t="s">
        <v>28</v>
      </c>
      <c r="J1950" t="s">
        <v>29</v>
      </c>
      <c r="K1950" t="s">
        <v>433</v>
      </c>
      <c r="L1950" t="s">
        <v>31</v>
      </c>
      <c r="M1950" t="s">
        <v>190</v>
      </c>
      <c r="N1950" t="s">
        <v>57</v>
      </c>
      <c r="O1950" t="s">
        <v>34</v>
      </c>
      <c r="P1950" t="s">
        <v>35</v>
      </c>
      <c r="Q1950" s="1">
        <v>44803</v>
      </c>
      <c r="R1950" s="6">
        <f>Data_Table[[#This Row],[Shipping Date]]-Data_Table[[#This Row],[Order Date]]</f>
        <v>19</v>
      </c>
      <c r="S1950" s="10">
        <v>0.24</v>
      </c>
      <c r="T1950" s="10">
        <v>1.26</v>
      </c>
      <c r="U1950" s="10">
        <v>1.02</v>
      </c>
      <c r="V1950">
        <v>34</v>
      </c>
      <c r="W1950" s="5">
        <v>8.16</v>
      </c>
      <c r="X1950" s="3">
        <v>0</v>
      </c>
      <c r="Y1950" s="5">
        <v>0</v>
      </c>
      <c r="Z1950" s="5">
        <v>8.16</v>
      </c>
      <c r="AA1950" s="5">
        <v>0.7</v>
      </c>
      <c r="AB1950" s="5">
        <v>8.86</v>
      </c>
    </row>
    <row r="1951" spans="1:28">
      <c r="A1951" t="s">
        <v>3969</v>
      </c>
      <c r="B1951" s="1">
        <v>44788</v>
      </c>
      <c r="C1951" s="6">
        <f t="shared" si="90"/>
        <v>2022</v>
      </c>
      <c r="D1951" s="9" t="str">
        <f t="shared" si="92"/>
        <v>Q3</v>
      </c>
      <c r="E1951" s="7">
        <f t="shared" si="91"/>
        <v>8</v>
      </c>
      <c r="F1951" t="s">
        <v>3970</v>
      </c>
      <c r="G1951" t="s">
        <v>475</v>
      </c>
      <c r="H1951" t="s">
        <v>39</v>
      </c>
      <c r="I1951" t="s">
        <v>39</v>
      </c>
      <c r="J1951" t="s">
        <v>29</v>
      </c>
      <c r="K1951" t="s">
        <v>525</v>
      </c>
      <c r="L1951" t="s">
        <v>48</v>
      </c>
      <c r="M1951" t="s">
        <v>194</v>
      </c>
      <c r="N1951" t="s">
        <v>33</v>
      </c>
      <c r="O1951" t="s">
        <v>58</v>
      </c>
      <c r="P1951" t="s">
        <v>52</v>
      </c>
      <c r="Q1951" s="1">
        <v>44817</v>
      </c>
      <c r="R1951" s="6">
        <f>Data_Table[[#This Row],[Shipping Date]]-Data_Table[[#This Row],[Order Date]]</f>
        <v>29</v>
      </c>
      <c r="S1951" s="10">
        <v>2.4500000000000002</v>
      </c>
      <c r="T1951" s="10">
        <v>3.89</v>
      </c>
      <c r="U1951" s="10">
        <v>1.44</v>
      </c>
      <c r="V1951">
        <v>30</v>
      </c>
      <c r="W1951" s="5">
        <v>73.5</v>
      </c>
      <c r="X1951" s="3">
        <v>0.09</v>
      </c>
      <c r="Y1951" s="5">
        <v>6.62</v>
      </c>
      <c r="Z1951" s="5">
        <v>66.89</v>
      </c>
      <c r="AA1951" s="5">
        <v>7.01</v>
      </c>
      <c r="AB1951" s="5">
        <v>73.900000000000006</v>
      </c>
    </row>
    <row r="1952" spans="1:28">
      <c r="A1952" t="s">
        <v>3971</v>
      </c>
      <c r="B1952" s="1">
        <v>44790</v>
      </c>
      <c r="C1952" s="6">
        <f t="shared" si="90"/>
        <v>2022</v>
      </c>
      <c r="D1952" s="9" t="str">
        <f t="shared" si="92"/>
        <v>Q3</v>
      </c>
      <c r="E1952" s="7">
        <f t="shared" si="91"/>
        <v>8</v>
      </c>
      <c r="F1952" t="s">
        <v>3972</v>
      </c>
      <c r="G1952" t="s">
        <v>478</v>
      </c>
      <c r="H1952" t="s">
        <v>45</v>
      </c>
      <c r="I1952" t="s">
        <v>45</v>
      </c>
      <c r="J1952" t="s">
        <v>72</v>
      </c>
      <c r="K1952" t="s">
        <v>62</v>
      </c>
      <c r="L1952" t="s">
        <v>176</v>
      </c>
      <c r="M1952" t="s">
        <v>198</v>
      </c>
      <c r="N1952" t="s">
        <v>33</v>
      </c>
      <c r="O1952" t="s">
        <v>58</v>
      </c>
      <c r="P1952" t="s">
        <v>35</v>
      </c>
      <c r="Q1952" s="1">
        <v>44804</v>
      </c>
      <c r="R1952" s="6">
        <f>Data_Table[[#This Row],[Shipping Date]]-Data_Table[[#This Row],[Order Date]]</f>
        <v>14</v>
      </c>
      <c r="S1952" s="10">
        <v>2.9</v>
      </c>
      <c r="T1952" s="10">
        <v>4.76</v>
      </c>
      <c r="U1952" s="10">
        <v>1.86</v>
      </c>
      <c r="V1952">
        <v>1</v>
      </c>
      <c r="W1952" s="5">
        <v>2.9</v>
      </c>
      <c r="X1952" s="3">
        <v>0.02</v>
      </c>
      <c r="Y1952" s="5">
        <v>0.06</v>
      </c>
      <c r="Z1952" s="5">
        <v>2.84</v>
      </c>
      <c r="AA1952" s="5">
        <v>0.88</v>
      </c>
      <c r="AB1952" s="5">
        <v>3.72</v>
      </c>
    </row>
    <row r="1953" spans="1:28">
      <c r="A1953" t="s">
        <v>3973</v>
      </c>
      <c r="B1953" s="1">
        <v>44791</v>
      </c>
      <c r="C1953" s="6">
        <f t="shared" si="90"/>
        <v>2022</v>
      </c>
      <c r="D1953" s="9" t="str">
        <f t="shared" si="92"/>
        <v>Q3</v>
      </c>
      <c r="E1953" s="7">
        <f t="shared" si="91"/>
        <v>8</v>
      </c>
      <c r="F1953" t="s">
        <v>3974</v>
      </c>
      <c r="G1953" t="s">
        <v>482</v>
      </c>
      <c r="H1953" t="s">
        <v>27</v>
      </c>
      <c r="I1953" t="s">
        <v>28</v>
      </c>
      <c r="J1953" t="s">
        <v>107</v>
      </c>
      <c r="K1953" t="s">
        <v>47</v>
      </c>
      <c r="L1953" t="s">
        <v>176</v>
      </c>
      <c r="M1953" t="s">
        <v>202</v>
      </c>
      <c r="N1953" t="s">
        <v>50</v>
      </c>
      <c r="O1953" t="s">
        <v>41</v>
      </c>
      <c r="P1953" t="s">
        <v>52</v>
      </c>
      <c r="Q1953" s="1">
        <v>44846</v>
      </c>
      <c r="R1953" s="6">
        <f>Data_Table[[#This Row],[Shipping Date]]-Data_Table[[#This Row],[Order Date]]</f>
        <v>55</v>
      </c>
      <c r="S1953" s="10">
        <v>4.53</v>
      </c>
      <c r="T1953" s="10">
        <v>7.3</v>
      </c>
      <c r="U1953" s="10">
        <v>2.77</v>
      </c>
      <c r="V1953">
        <v>41</v>
      </c>
      <c r="W1953" s="5">
        <v>185.73</v>
      </c>
      <c r="X1953" s="3">
        <v>0.05</v>
      </c>
      <c r="Y1953" s="5">
        <v>9.2899999999999991</v>
      </c>
      <c r="Z1953" s="5">
        <v>176.44</v>
      </c>
      <c r="AA1953" s="5">
        <v>7.72</v>
      </c>
      <c r="AB1953" s="5">
        <v>184.16</v>
      </c>
    </row>
    <row r="1954" spans="1:28">
      <c r="A1954" t="s">
        <v>3975</v>
      </c>
      <c r="B1954" s="1">
        <v>44791</v>
      </c>
      <c r="C1954" s="6">
        <f t="shared" si="90"/>
        <v>2022</v>
      </c>
      <c r="D1954" s="9" t="str">
        <f t="shared" si="92"/>
        <v>Q3</v>
      </c>
      <c r="E1954" s="7">
        <f t="shared" si="91"/>
        <v>8</v>
      </c>
      <c r="F1954" t="s">
        <v>2790</v>
      </c>
      <c r="G1954" t="s">
        <v>485</v>
      </c>
      <c r="H1954" t="s">
        <v>27</v>
      </c>
      <c r="I1954" t="s">
        <v>28</v>
      </c>
      <c r="J1954" t="s">
        <v>107</v>
      </c>
      <c r="K1954" t="s">
        <v>62</v>
      </c>
      <c r="L1954" t="s">
        <v>48</v>
      </c>
      <c r="M1954" t="s">
        <v>206</v>
      </c>
      <c r="N1954" t="s">
        <v>33</v>
      </c>
      <c r="O1954" t="s">
        <v>34</v>
      </c>
      <c r="P1954" t="s">
        <v>35</v>
      </c>
      <c r="Q1954" s="1">
        <v>44820</v>
      </c>
      <c r="R1954" s="6">
        <f>Data_Table[[#This Row],[Shipping Date]]-Data_Table[[#This Row],[Order Date]]</f>
        <v>29</v>
      </c>
      <c r="S1954" s="10">
        <v>2.25</v>
      </c>
      <c r="T1954" s="10">
        <v>3.69</v>
      </c>
      <c r="U1954" s="10">
        <v>1.44</v>
      </c>
      <c r="V1954">
        <v>16</v>
      </c>
      <c r="W1954" s="5">
        <v>36</v>
      </c>
      <c r="X1954" s="3">
        <v>0.02</v>
      </c>
      <c r="Y1954" s="5">
        <v>0.72</v>
      </c>
      <c r="Z1954" s="5">
        <v>35.28</v>
      </c>
      <c r="AA1954" s="5">
        <v>2.5</v>
      </c>
      <c r="AB1954" s="5">
        <v>37.78</v>
      </c>
    </row>
    <row r="1955" spans="1:28">
      <c r="A1955" t="s">
        <v>3976</v>
      </c>
      <c r="B1955" s="1">
        <v>44793</v>
      </c>
      <c r="C1955" s="6">
        <f t="shared" si="90"/>
        <v>2022</v>
      </c>
      <c r="D1955" s="9" t="str">
        <f t="shared" si="92"/>
        <v>Q3</v>
      </c>
      <c r="E1955" s="7">
        <f t="shared" si="91"/>
        <v>8</v>
      </c>
      <c r="F1955" t="s">
        <v>3303</v>
      </c>
      <c r="G1955" t="s">
        <v>488</v>
      </c>
      <c r="H1955" t="s">
        <v>39</v>
      </c>
      <c r="I1955" t="s">
        <v>39</v>
      </c>
      <c r="J1955" t="s">
        <v>72</v>
      </c>
      <c r="K1955" t="s">
        <v>90</v>
      </c>
      <c r="L1955" t="s">
        <v>48</v>
      </c>
      <c r="M1955" t="s">
        <v>210</v>
      </c>
      <c r="N1955" t="s">
        <v>33</v>
      </c>
      <c r="O1955" t="s">
        <v>41</v>
      </c>
      <c r="P1955" t="s">
        <v>35</v>
      </c>
      <c r="Q1955" s="1">
        <v>44828</v>
      </c>
      <c r="R1955" s="6">
        <f>Data_Table[[#This Row],[Shipping Date]]-Data_Table[[#This Row],[Order Date]]</f>
        <v>35</v>
      </c>
      <c r="S1955" s="10">
        <v>2.31</v>
      </c>
      <c r="T1955" s="10">
        <v>3.78</v>
      </c>
      <c r="U1955" s="10">
        <v>1.47</v>
      </c>
      <c r="V1955">
        <v>28</v>
      </c>
      <c r="W1955" s="5">
        <v>64.680000000000007</v>
      </c>
      <c r="X1955" s="3">
        <v>0.06</v>
      </c>
      <c r="Y1955" s="5">
        <v>3.88</v>
      </c>
      <c r="Z1955" s="5">
        <v>60.8</v>
      </c>
      <c r="AA1955" s="5">
        <v>0.71</v>
      </c>
      <c r="AB1955" s="5">
        <v>61.51</v>
      </c>
    </row>
    <row r="1956" spans="1:28">
      <c r="A1956" t="s">
        <v>3977</v>
      </c>
      <c r="B1956" s="1">
        <v>44796</v>
      </c>
      <c r="C1956" s="6">
        <f t="shared" si="90"/>
        <v>2022</v>
      </c>
      <c r="D1956" s="9" t="str">
        <f t="shared" si="92"/>
        <v>Q3</v>
      </c>
      <c r="E1956" s="7">
        <f t="shared" si="91"/>
        <v>8</v>
      </c>
      <c r="F1956" t="s">
        <v>3978</v>
      </c>
      <c r="G1956" t="s">
        <v>491</v>
      </c>
      <c r="H1956" t="s">
        <v>45</v>
      </c>
      <c r="I1956" t="s">
        <v>45</v>
      </c>
      <c r="J1956" t="s">
        <v>29</v>
      </c>
      <c r="K1956" t="s">
        <v>66</v>
      </c>
      <c r="L1956" t="s">
        <v>31</v>
      </c>
      <c r="M1956" t="s">
        <v>214</v>
      </c>
      <c r="N1956" t="s">
        <v>50</v>
      </c>
      <c r="O1956" t="s">
        <v>58</v>
      </c>
      <c r="P1956" t="s">
        <v>35</v>
      </c>
      <c r="Q1956" s="1">
        <v>44845</v>
      </c>
      <c r="R1956" s="6">
        <f>Data_Table[[#This Row],[Shipping Date]]-Data_Table[[#This Row],[Order Date]]</f>
        <v>49</v>
      </c>
      <c r="S1956" s="10">
        <v>11.11</v>
      </c>
      <c r="T1956" s="10">
        <v>19.84</v>
      </c>
      <c r="U1956" s="10">
        <v>8.73</v>
      </c>
      <c r="V1956">
        <v>22</v>
      </c>
      <c r="W1956" s="5">
        <v>244.42</v>
      </c>
      <c r="X1956" s="3">
        <v>0.06</v>
      </c>
      <c r="Y1956" s="5">
        <v>14.67</v>
      </c>
      <c r="Z1956" s="5">
        <v>229.75</v>
      </c>
      <c r="AA1956" s="5">
        <v>4.0999999999999996</v>
      </c>
      <c r="AB1956" s="5">
        <v>233.85</v>
      </c>
    </row>
    <row r="1957" spans="1:28">
      <c r="A1957" t="s">
        <v>3979</v>
      </c>
      <c r="B1957" s="1">
        <v>44797</v>
      </c>
      <c r="C1957" s="6">
        <f t="shared" si="90"/>
        <v>2022</v>
      </c>
      <c r="D1957" s="9" t="str">
        <f t="shared" si="92"/>
        <v>Q3</v>
      </c>
      <c r="E1957" s="7">
        <f t="shared" si="91"/>
        <v>8</v>
      </c>
      <c r="F1957" t="s">
        <v>3980</v>
      </c>
      <c r="G1957" t="s">
        <v>494</v>
      </c>
      <c r="H1957" t="s">
        <v>27</v>
      </c>
      <c r="I1957" t="s">
        <v>28</v>
      </c>
      <c r="J1957" t="s">
        <v>107</v>
      </c>
      <c r="K1957" t="s">
        <v>416</v>
      </c>
      <c r="L1957" t="s">
        <v>48</v>
      </c>
      <c r="M1957" t="s">
        <v>218</v>
      </c>
      <c r="N1957" t="s">
        <v>57</v>
      </c>
      <c r="O1957" t="s">
        <v>58</v>
      </c>
      <c r="P1957" t="s">
        <v>35</v>
      </c>
      <c r="Q1957" s="1">
        <v>44822</v>
      </c>
      <c r="R1957" s="6">
        <f>Data_Table[[#This Row],[Shipping Date]]-Data_Table[[#This Row],[Order Date]]</f>
        <v>25</v>
      </c>
      <c r="S1957" s="10">
        <v>19.78</v>
      </c>
      <c r="T1957" s="10">
        <v>45.99</v>
      </c>
      <c r="U1957" s="10">
        <v>26.21</v>
      </c>
      <c r="V1957">
        <v>46</v>
      </c>
      <c r="W1957" s="5">
        <v>909.88</v>
      </c>
      <c r="X1957" s="3">
        <v>0.1</v>
      </c>
      <c r="Y1957" s="5">
        <v>90.99</v>
      </c>
      <c r="Z1957" s="5">
        <v>818.89</v>
      </c>
      <c r="AA1957" s="5">
        <v>4.99</v>
      </c>
      <c r="AB1957" s="5">
        <v>823.88</v>
      </c>
    </row>
    <row r="1958" spans="1:28">
      <c r="A1958" t="s">
        <v>3981</v>
      </c>
      <c r="B1958" s="1">
        <v>44797</v>
      </c>
      <c r="C1958" s="6">
        <f t="shared" si="90"/>
        <v>2022</v>
      </c>
      <c r="D1958" s="9" t="str">
        <f t="shared" si="92"/>
        <v>Q3</v>
      </c>
      <c r="E1958" s="7">
        <f t="shared" si="91"/>
        <v>8</v>
      </c>
      <c r="F1958" t="s">
        <v>3639</v>
      </c>
      <c r="G1958" t="s">
        <v>497</v>
      </c>
      <c r="H1958" t="s">
        <v>39</v>
      </c>
      <c r="I1958" t="s">
        <v>39</v>
      </c>
      <c r="J1958" t="s">
        <v>46</v>
      </c>
      <c r="K1958" t="s">
        <v>90</v>
      </c>
      <c r="L1958" t="s">
        <v>31</v>
      </c>
      <c r="M1958" t="s">
        <v>222</v>
      </c>
      <c r="N1958" t="s">
        <v>50</v>
      </c>
      <c r="O1958" t="s">
        <v>51</v>
      </c>
      <c r="P1958" t="s">
        <v>35</v>
      </c>
      <c r="Q1958" s="1">
        <v>44843</v>
      </c>
      <c r="R1958" s="6">
        <f>Data_Table[[#This Row],[Shipping Date]]-Data_Table[[#This Row],[Order Date]]</f>
        <v>46</v>
      </c>
      <c r="S1958" s="10">
        <v>1.59</v>
      </c>
      <c r="T1958" s="10">
        <v>2.61</v>
      </c>
      <c r="U1958" s="10">
        <v>1.02</v>
      </c>
      <c r="V1958">
        <v>34</v>
      </c>
      <c r="W1958" s="5">
        <v>54.06</v>
      </c>
      <c r="X1958" s="3">
        <v>0</v>
      </c>
      <c r="Y1958" s="5">
        <v>0</v>
      </c>
      <c r="Z1958" s="5">
        <v>54.06</v>
      </c>
      <c r="AA1958" s="5">
        <v>0.5</v>
      </c>
      <c r="AB1958" s="5">
        <v>54.56</v>
      </c>
    </row>
    <row r="1959" spans="1:28">
      <c r="A1959" t="s">
        <v>3982</v>
      </c>
      <c r="B1959" s="1">
        <v>44797</v>
      </c>
      <c r="C1959" s="6">
        <f t="shared" si="90"/>
        <v>2022</v>
      </c>
      <c r="D1959" s="9" t="str">
        <f t="shared" si="92"/>
        <v>Q3</v>
      </c>
      <c r="E1959" s="7">
        <f t="shared" si="91"/>
        <v>8</v>
      </c>
      <c r="F1959" t="s">
        <v>3983</v>
      </c>
      <c r="G1959" t="s">
        <v>500</v>
      </c>
      <c r="H1959" t="s">
        <v>45</v>
      </c>
      <c r="I1959" t="s">
        <v>45</v>
      </c>
      <c r="J1959" t="s">
        <v>46</v>
      </c>
      <c r="K1959" t="s">
        <v>150</v>
      </c>
      <c r="L1959" t="s">
        <v>31</v>
      </c>
      <c r="M1959" t="s">
        <v>226</v>
      </c>
      <c r="N1959" t="s">
        <v>57</v>
      </c>
      <c r="O1959" t="s">
        <v>58</v>
      </c>
      <c r="P1959" t="s">
        <v>35</v>
      </c>
      <c r="Q1959" s="1">
        <v>44820</v>
      </c>
      <c r="R1959" s="6">
        <f>Data_Table[[#This Row],[Shipping Date]]-Data_Table[[#This Row],[Order Date]]</f>
        <v>23</v>
      </c>
      <c r="S1959" s="10">
        <v>1.53</v>
      </c>
      <c r="T1959" s="10">
        <v>2.78</v>
      </c>
      <c r="U1959" s="10">
        <v>1.25</v>
      </c>
      <c r="V1959">
        <v>23</v>
      </c>
      <c r="W1959" s="5">
        <v>35.19</v>
      </c>
      <c r="X1959" s="3">
        <v>0.01</v>
      </c>
      <c r="Y1959" s="5">
        <v>0.35</v>
      </c>
      <c r="Z1959" s="5">
        <v>34.840000000000003</v>
      </c>
      <c r="AA1959" s="5">
        <v>1.34</v>
      </c>
      <c r="AB1959" s="5">
        <v>36.18</v>
      </c>
    </row>
    <row r="1960" spans="1:28">
      <c r="A1960" t="s">
        <v>3984</v>
      </c>
      <c r="B1960" s="1">
        <v>44797</v>
      </c>
      <c r="C1960" s="6">
        <f t="shared" si="90"/>
        <v>2022</v>
      </c>
      <c r="D1960" s="9" t="str">
        <f t="shared" si="92"/>
        <v>Q3</v>
      </c>
      <c r="E1960" s="7">
        <f t="shared" si="91"/>
        <v>8</v>
      </c>
      <c r="F1960" t="s">
        <v>3985</v>
      </c>
      <c r="G1960" t="s">
        <v>503</v>
      </c>
      <c r="H1960" t="s">
        <v>27</v>
      </c>
      <c r="I1960" t="s">
        <v>28</v>
      </c>
      <c r="J1960" t="s">
        <v>29</v>
      </c>
      <c r="K1960" t="s">
        <v>90</v>
      </c>
      <c r="L1960" t="s">
        <v>31</v>
      </c>
      <c r="M1960" t="s">
        <v>230</v>
      </c>
      <c r="N1960" t="s">
        <v>33</v>
      </c>
      <c r="O1960" t="s">
        <v>34</v>
      </c>
      <c r="P1960" t="s">
        <v>35</v>
      </c>
      <c r="Q1960" s="1">
        <v>44811</v>
      </c>
      <c r="R1960" s="6">
        <f>Data_Table[[#This Row],[Shipping Date]]-Data_Table[[#This Row],[Order Date]]</f>
        <v>14</v>
      </c>
      <c r="S1960" s="10">
        <v>16.850000000000001</v>
      </c>
      <c r="T1960" s="10">
        <v>27.18</v>
      </c>
      <c r="U1960" s="10">
        <v>10.33</v>
      </c>
      <c r="V1960">
        <v>50</v>
      </c>
      <c r="W1960" s="5">
        <v>842.5</v>
      </c>
      <c r="X1960" s="3">
        <v>0.02</v>
      </c>
      <c r="Y1960" s="5">
        <v>16.850000000000001</v>
      </c>
      <c r="Z1960" s="5">
        <v>825.65</v>
      </c>
      <c r="AA1960" s="5">
        <v>8.23</v>
      </c>
      <c r="AB1960" s="5">
        <v>833.88</v>
      </c>
    </row>
    <row r="1961" spans="1:28">
      <c r="A1961" t="s">
        <v>3986</v>
      </c>
      <c r="B1961" s="1">
        <v>44804</v>
      </c>
      <c r="C1961" s="6">
        <f t="shared" si="90"/>
        <v>2022</v>
      </c>
      <c r="D1961" s="9" t="str">
        <f t="shared" si="92"/>
        <v>Q3</v>
      </c>
      <c r="E1961" s="7">
        <f t="shared" si="91"/>
        <v>8</v>
      </c>
      <c r="F1961" t="s">
        <v>3513</v>
      </c>
      <c r="G1961" t="s">
        <v>506</v>
      </c>
      <c r="H1961" t="s">
        <v>39</v>
      </c>
      <c r="I1961" t="s">
        <v>39</v>
      </c>
      <c r="J1961" t="s">
        <v>72</v>
      </c>
      <c r="K1961" t="s">
        <v>116</v>
      </c>
      <c r="L1961" t="s">
        <v>73</v>
      </c>
      <c r="M1961" t="s">
        <v>233</v>
      </c>
      <c r="N1961" t="s">
        <v>57</v>
      </c>
      <c r="O1961" t="s">
        <v>34</v>
      </c>
      <c r="P1961" t="s">
        <v>35</v>
      </c>
      <c r="Q1961" s="1">
        <v>44829</v>
      </c>
      <c r="R1961" s="6">
        <f>Data_Table[[#This Row],[Shipping Date]]-Data_Table[[#This Row],[Order Date]]</f>
        <v>25</v>
      </c>
      <c r="S1961" s="10">
        <v>3.32</v>
      </c>
      <c r="T1961" s="10">
        <v>5.18</v>
      </c>
      <c r="U1961" s="10">
        <v>1.86</v>
      </c>
      <c r="V1961">
        <v>32</v>
      </c>
      <c r="W1961" s="5">
        <v>106.24</v>
      </c>
      <c r="X1961" s="3">
        <v>0.06</v>
      </c>
      <c r="Y1961" s="5">
        <v>6.37</v>
      </c>
      <c r="Z1961" s="5">
        <v>99.87</v>
      </c>
      <c r="AA1961" s="5">
        <v>2.04</v>
      </c>
      <c r="AB1961" s="5">
        <v>101.91</v>
      </c>
    </row>
    <row r="1962" spans="1:28">
      <c r="A1962" t="s">
        <v>3987</v>
      </c>
      <c r="B1962" s="1">
        <v>44807</v>
      </c>
      <c r="C1962" s="6">
        <f t="shared" si="90"/>
        <v>2022</v>
      </c>
      <c r="D1962" s="9" t="str">
        <f t="shared" si="92"/>
        <v>Q3</v>
      </c>
      <c r="E1962" s="7">
        <f t="shared" si="91"/>
        <v>9</v>
      </c>
      <c r="F1962" t="s">
        <v>3988</v>
      </c>
      <c r="G1962" t="s">
        <v>509</v>
      </c>
      <c r="H1962" t="s">
        <v>45</v>
      </c>
      <c r="I1962" t="s">
        <v>45</v>
      </c>
      <c r="J1962" t="s">
        <v>29</v>
      </c>
      <c r="K1962" t="s">
        <v>116</v>
      </c>
      <c r="L1962" t="s">
        <v>31</v>
      </c>
      <c r="M1962" t="s">
        <v>237</v>
      </c>
      <c r="N1962" t="s">
        <v>33</v>
      </c>
      <c r="O1962" t="s">
        <v>34</v>
      </c>
      <c r="P1962" t="s">
        <v>35</v>
      </c>
      <c r="Q1962" s="1">
        <v>44842</v>
      </c>
      <c r="R1962" s="6">
        <f>Data_Table[[#This Row],[Shipping Date]]-Data_Table[[#This Row],[Order Date]]</f>
        <v>35</v>
      </c>
      <c r="S1962" s="10">
        <v>10.07</v>
      </c>
      <c r="T1962" s="10">
        <v>15.98</v>
      </c>
      <c r="U1962" s="10">
        <v>5.91</v>
      </c>
      <c r="V1962">
        <v>30</v>
      </c>
      <c r="W1962" s="5">
        <v>302.10000000000002</v>
      </c>
      <c r="X1962" s="3">
        <v>0.08</v>
      </c>
      <c r="Y1962" s="5">
        <v>24.17</v>
      </c>
      <c r="Z1962" s="5">
        <v>277.93</v>
      </c>
      <c r="AA1962" s="5">
        <v>4</v>
      </c>
      <c r="AB1962" s="5">
        <v>281.93</v>
      </c>
    </row>
    <row r="1963" spans="1:28">
      <c r="A1963" t="s">
        <v>3989</v>
      </c>
      <c r="B1963" s="1">
        <v>44809</v>
      </c>
      <c r="C1963" s="6">
        <f t="shared" si="90"/>
        <v>2022</v>
      </c>
      <c r="D1963" s="9" t="str">
        <f t="shared" si="92"/>
        <v>Q3</v>
      </c>
      <c r="E1963" s="7">
        <f t="shared" si="91"/>
        <v>9</v>
      </c>
      <c r="F1963" t="s">
        <v>3990</v>
      </c>
      <c r="G1963" t="s">
        <v>512</v>
      </c>
      <c r="H1963" t="s">
        <v>27</v>
      </c>
      <c r="I1963" t="s">
        <v>28</v>
      </c>
      <c r="J1963" t="s">
        <v>72</v>
      </c>
      <c r="K1963" t="s">
        <v>66</v>
      </c>
      <c r="L1963" t="s">
        <v>31</v>
      </c>
      <c r="M1963" t="s">
        <v>241</v>
      </c>
      <c r="N1963" t="s">
        <v>33</v>
      </c>
      <c r="O1963" t="s">
        <v>34</v>
      </c>
      <c r="P1963" t="s">
        <v>35</v>
      </c>
      <c r="Q1963" s="1">
        <v>44849</v>
      </c>
      <c r="R1963" s="6">
        <f>Data_Table[[#This Row],[Shipping Date]]-Data_Table[[#This Row],[Order Date]]</f>
        <v>40</v>
      </c>
      <c r="S1963" s="10">
        <v>2.31</v>
      </c>
      <c r="T1963" s="10">
        <v>3.78</v>
      </c>
      <c r="U1963" s="10">
        <v>1.47</v>
      </c>
      <c r="V1963">
        <v>38</v>
      </c>
      <c r="W1963" s="5">
        <v>87.78</v>
      </c>
      <c r="X1963" s="3">
        <v>0.03</v>
      </c>
      <c r="Y1963" s="5">
        <v>2.63</v>
      </c>
      <c r="Z1963" s="5">
        <v>85.15</v>
      </c>
      <c r="AA1963" s="5">
        <v>0.71</v>
      </c>
      <c r="AB1963" s="5">
        <v>85.86</v>
      </c>
    </row>
    <row r="1964" spans="1:28">
      <c r="A1964" t="s">
        <v>3991</v>
      </c>
      <c r="B1964" s="1">
        <v>44810</v>
      </c>
      <c r="C1964" s="6">
        <f t="shared" si="90"/>
        <v>2022</v>
      </c>
      <c r="D1964" s="9" t="str">
        <f t="shared" si="92"/>
        <v>Q3</v>
      </c>
      <c r="E1964" s="7">
        <f t="shared" si="91"/>
        <v>9</v>
      </c>
      <c r="F1964" t="s">
        <v>3992</v>
      </c>
      <c r="G1964" t="s">
        <v>515</v>
      </c>
      <c r="H1964" t="s">
        <v>39</v>
      </c>
      <c r="I1964" t="s">
        <v>39</v>
      </c>
      <c r="J1964" t="s">
        <v>107</v>
      </c>
      <c r="K1964" t="s">
        <v>30</v>
      </c>
      <c r="L1964" t="s">
        <v>31</v>
      </c>
      <c r="M1964" t="s">
        <v>245</v>
      </c>
      <c r="N1964" t="s">
        <v>33</v>
      </c>
      <c r="O1964" t="s">
        <v>41</v>
      </c>
      <c r="P1964" t="s">
        <v>52</v>
      </c>
      <c r="Q1964" s="1">
        <v>44830</v>
      </c>
      <c r="R1964" s="6">
        <f>Data_Table[[#This Row],[Shipping Date]]-Data_Table[[#This Row],[Order Date]]</f>
        <v>20</v>
      </c>
      <c r="S1964" s="10">
        <v>62.4</v>
      </c>
      <c r="T1964" s="10">
        <v>155.99</v>
      </c>
      <c r="U1964" s="10">
        <v>93.59</v>
      </c>
      <c r="V1964">
        <v>22</v>
      </c>
      <c r="W1964" s="5">
        <v>1372.8</v>
      </c>
      <c r="X1964" s="3">
        <v>0.02</v>
      </c>
      <c r="Y1964" s="5">
        <v>27.46</v>
      </c>
      <c r="Z1964" s="5">
        <v>1345.34</v>
      </c>
      <c r="AA1964" s="5">
        <v>8.08</v>
      </c>
      <c r="AB1964" s="5">
        <v>1353.42</v>
      </c>
    </row>
    <row r="1965" spans="1:28">
      <c r="A1965" t="s">
        <v>3993</v>
      </c>
      <c r="B1965" s="1">
        <v>44810</v>
      </c>
      <c r="C1965" s="6">
        <f t="shared" si="90"/>
        <v>2022</v>
      </c>
      <c r="D1965" s="9" t="str">
        <f t="shared" si="92"/>
        <v>Q3</v>
      </c>
      <c r="E1965" s="7">
        <f t="shared" si="91"/>
        <v>9</v>
      </c>
      <c r="F1965" t="s">
        <v>3994</v>
      </c>
      <c r="G1965" t="s">
        <v>518</v>
      </c>
      <c r="H1965" t="s">
        <v>45</v>
      </c>
      <c r="I1965" t="s">
        <v>45</v>
      </c>
      <c r="J1965" t="s">
        <v>46</v>
      </c>
      <c r="K1965" t="s">
        <v>30</v>
      </c>
      <c r="L1965" t="s">
        <v>176</v>
      </c>
      <c r="M1965" t="s">
        <v>249</v>
      </c>
      <c r="N1965" t="s">
        <v>50</v>
      </c>
      <c r="O1965" t="s">
        <v>51</v>
      </c>
      <c r="P1965" t="s">
        <v>35</v>
      </c>
      <c r="Q1965" s="1">
        <v>44825</v>
      </c>
      <c r="R1965" s="6">
        <f>Data_Table[[#This Row],[Shipping Date]]-Data_Table[[#This Row],[Order Date]]</f>
        <v>15</v>
      </c>
      <c r="S1965" s="10">
        <v>1.92</v>
      </c>
      <c r="T1965" s="10">
        <v>3.26</v>
      </c>
      <c r="U1965" s="10">
        <v>1.34</v>
      </c>
      <c r="V1965">
        <v>38</v>
      </c>
      <c r="W1965" s="5">
        <v>72.959999999999994</v>
      </c>
      <c r="X1965" s="3">
        <v>0.02</v>
      </c>
      <c r="Y1965" s="5">
        <v>1.46</v>
      </c>
      <c r="Z1965" s="5">
        <v>71.5</v>
      </c>
      <c r="AA1965" s="5">
        <v>1.86</v>
      </c>
      <c r="AB1965" s="5">
        <v>73.36</v>
      </c>
    </row>
    <row r="1966" spans="1:28">
      <c r="A1966" t="s">
        <v>3995</v>
      </c>
      <c r="B1966" s="1">
        <v>44817</v>
      </c>
      <c r="C1966" s="6">
        <f t="shared" si="90"/>
        <v>2022</v>
      </c>
      <c r="D1966" s="9" t="str">
        <f t="shared" si="92"/>
        <v>Q3</v>
      </c>
      <c r="E1966" s="7">
        <f t="shared" si="91"/>
        <v>9</v>
      </c>
      <c r="F1966" t="s">
        <v>3996</v>
      </c>
      <c r="G1966" t="s">
        <v>521</v>
      </c>
      <c r="H1966" t="s">
        <v>27</v>
      </c>
      <c r="I1966" t="s">
        <v>28</v>
      </c>
      <c r="J1966" t="s">
        <v>46</v>
      </c>
      <c r="K1966" t="s">
        <v>30</v>
      </c>
      <c r="L1966" t="s">
        <v>48</v>
      </c>
      <c r="M1966" t="s">
        <v>452</v>
      </c>
      <c r="N1966" t="s">
        <v>57</v>
      </c>
      <c r="O1966" t="s">
        <v>58</v>
      </c>
      <c r="P1966" t="s">
        <v>52</v>
      </c>
      <c r="Q1966" s="1">
        <v>44823</v>
      </c>
      <c r="R1966" s="6">
        <f>Data_Table[[#This Row],[Shipping Date]]-Data_Table[[#This Row],[Order Date]]</f>
        <v>6</v>
      </c>
      <c r="S1966" s="10">
        <v>4.03</v>
      </c>
      <c r="T1966" s="10">
        <v>9.3800000000000008</v>
      </c>
      <c r="U1966" s="10">
        <v>5.35</v>
      </c>
      <c r="V1966">
        <v>46</v>
      </c>
      <c r="W1966" s="5">
        <v>185.38</v>
      </c>
      <c r="X1966" s="3">
        <v>0.09</v>
      </c>
      <c r="Y1966" s="5">
        <v>16.68</v>
      </c>
      <c r="Z1966" s="5">
        <v>168.7</v>
      </c>
      <c r="AA1966" s="5">
        <v>7.28</v>
      </c>
      <c r="AB1966" s="5">
        <v>175.98</v>
      </c>
    </row>
    <row r="1967" spans="1:28">
      <c r="A1967" t="s">
        <v>3997</v>
      </c>
      <c r="B1967" s="1">
        <v>44818</v>
      </c>
      <c r="C1967" s="6">
        <f t="shared" si="90"/>
        <v>2022</v>
      </c>
      <c r="D1967" s="9" t="str">
        <f t="shared" si="92"/>
        <v>Q3</v>
      </c>
      <c r="E1967" s="7">
        <f t="shared" si="91"/>
        <v>9</v>
      </c>
      <c r="F1967" t="s">
        <v>3998</v>
      </c>
      <c r="G1967" t="s">
        <v>524</v>
      </c>
      <c r="H1967" t="s">
        <v>39</v>
      </c>
      <c r="I1967" t="s">
        <v>39</v>
      </c>
      <c r="J1967" t="s">
        <v>107</v>
      </c>
      <c r="K1967" t="s">
        <v>90</v>
      </c>
      <c r="L1967" t="s">
        <v>176</v>
      </c>
      <c r="M1967" t="s">
        <v>455</v>
      </c>
      <c r="N1967" t="s">
        <v>50</v>
      </c>
      <c r="O1967" t="s">
        <v>51</v>
      </c>
      <c r="P1967" t="s">
        <v>35</v>
      </c>
      <c r="Q1967" s="1">
        <v>44878</v>
      </c>
      <c r="R1967" s="6">
        <f>Data_Table[[#This Row],[Shipping Date]]-Data_Table[[#This Row],[Order Date]]</f>
        <v>60</v>
      </c>
      <c r="S1967" s="10">
        <v>1.76</v>
      </c>
      <c r="T1967" s="10">
        <v>2.94</v>
      </c>
      <c r="U1967" s="10">
        <v>1.18</v>
      </c>
      <c r="V1967">
        <v>26</v>
      </c>
      <c r="W1967" s="5">
        <v>45.76</v>
      </c>
      <c r="X1967" s="3">
        <v>0.03</v>
      </c>
      <c r="Y1967" s="5">
        <v>1.37</v>
      </c>
      <c r="Z1967" s="5">
        <v>44.39</v>
      </c>
      <c r="AA1967" s="5">
        <v>0.81</v>
      </c>
      <c r="AB1967" s="5">
        <v>45.2</v>
      </c>
    </row>
    <row r="1968" spans="1:28">
      <c r="A1968" t="s">
        <v>3999</v>
      </c>
      <c r="B1968" s="1">
        <v>44819</v>
      </c>
      <c r="C1968" s="6">
        <f t="shared" si="90"/>
        <v>2022</v>
      </c>
      <c r="D1968" s="9" t="str">
        <f t="shared" si="92"/>
        <v>Q3</v>
      </c>
      <c r="E1968" s="7">
        <f t="shared" si="91"/>
        <v>9</v>
      </c>
      <c r="F1968" t="s">
        <v>4000</v>
      </c>
      <c r="G1968" t="s">
        <v>528</v>
      </c>
      <c r="H1968" t="s">
        <v>45</v>
      </c>
      <c r="I1968" t="s">
        <v>45</v>
      </c>
      <c r="J1968" t="s">
        <v>46</v>
      </c>
      <c r="K1968" t="s">
        <v>125</v>
      </c>
      <c r="L1968" t="s">
        <v>176</v>
      </c>
      <c r="M1968" t="s">
        <v>458</v>
      </c>
      <c r="N1968" t="s">
        <v>57</v>
      </c>
      <c r="O1968" t="s">
        <v>34</v>
      </c>
      <c r="P1968" t="s">
        <v>178</v>
      </c>
      <c r="Q1968" s="1">
        <v>44871</v>
      </c>
      <c r="R1968" s="6">
        <f>Data_Table[[#This Row],[Shipping Date]]-Data_Table[[#This Row],[Order Date]]</f>
        <v>52</v>
      </c>
      <c r="S1968" s="10">
        <v>219.61</v>
      </c>
      <c r="T1968" s="10">
        <v>535.64</v>
      </c>
      <c r="U1968" s="10">
        <v>316.02999999999997</v>
      </c>
      <c r="V1968">
        <v>44</v>
      </c>
      <c r="W1968" s="5">
        <v>9662.84</v>
      </c>
      <c r="X1968" s="3">
        <v>0.03</v>
      </c>
      <c r="Y1968" s="5">
        <v>289.89</v>
      </c>
      <c r="Z1968" s="5">
        <v>9372.9500000000007</v>
      </c>
      <c r="AA1968" s="5">
        <v>14.7</v>
      </c>
      <c r="AB1968" s="5">
        <v>9387.65</v>
      </c>
    </row>
    <row r="1969" spans="1:28">
      <c r="A1969" t="s">
        <v>4001</v>
      </c>
      <c r="B1969" s="1">
        <v>44821</v>
      </c>
      <c r="C1969" s="6">
        <f t="shared" si="90"/>
        <v>2022</v>
      </c>
      <c r="D1969" s="9" t="str">
        <f t="shared" si="92"/>
        <v>Q3</v>
      </c>
      <c r="E1969" s="7">
        <f t="shared" si="91"/>
        <v>9</v>
      </c>
      <c r="F1969" t="s">
        <v>3325</v>
      </c>
      <c r="G1969" t="s">
        <v>531</v>
      </c>
      <c r="H1969" t="s">
        <v>39</v>
      </c>
      <c r="I1969" t="s">
        <v>39</v>
      </c>
      <c r="J1969" t="s">
        <v>107</v>
      </c>
      <c r="K1969" t="s">
        <v>30</v>
      </c>
      <c r="L1969" t="s">
        <v>48</v>
      </c>
      <c r="M1969" t="s">
        <v>461</v>
      </c>
      <c r="N1969" t="s">
        <v>33</v>
      </c>
      <c r="O1969" t="s">
        <v>41</v>
      </c>
      <c r="P1969" t="s">
        <v>35</v>
      </c>
      <c r="Q1969" s="1">
        <v>44872</v>
      </c>
      <c r="R1969" s="6">
        <f>Data_Table[[#This Row],[Shipping Date]]-Data_Table[[#This Row],[Order Date]]</f>
        <v>51</v>
      </c>
      <c r="S1969" s="10">
        <v>6.39</v>
      </c>
      <c r="T1969" s="10">
        <v>19.98</v>
      </c>
      <c r="U1969" s="10">
        <v>13.59</v>
      </c>
      <c r="V1969">
        <v>44</v>
      </c>
      <c r="W1969" s="5">
        <v>281.16000000000003</v>
      </c>
      <c r="X1969" s="3">
        <v>0.03</v>
      </c>
      <c r="Y1969" s="5">
        <v>8.43</v>
      </c>
      <c r="Z1969" s="5">
        <v>272.73</v>
      </c>
      <c r="AA1969" s="5">
        <v>4</v>
      </c>
      <c r="AB1969" s="5">
        <v>276.73</v>
      </c>
    </row>
    <row r="1970" spans="1:28">
      <c r="A1970" t="s">
        <v>4002</v>
      </c>
      <c r="B1970" s="1">
        <v>44822</v>
      </c>
      <c r="C1970" s="6">
        <f t="shared" si="90"/>
        <v>2022</v>
      </c>
      <c r="D1970" s="9" t="str">
        <f t="shared" si="92"/>
        <v>Q3</v>
      </c>
      <c r="E1970" s="7">
        <f t="shared" si="91"/>
        <v>9</v>
      </c>
      <c r="F1970" t="s">
        <v>2807</v>
      </c>
      <c r="G1970" t="s">
        <v>534</v>
      </c>
      <c r="H1970" t="s">
        <v>45</v>
      </c>
      <c r="I1970" t="s">
        <v>45</v>
      </c>
      <c r="J1970" t="s">
        <v>72</v>
      </c>
      <c r="K1970" t="s">
        <v>167</v>
      </c>
      <c r="L1970" t="s">
        <v>48</v>
      </c>
      <c r="M1970" t="s">
        <v>464</v>
      </c>
      <c r="N1970" t="s">
        <v>57</v>
      </c>
      <c r="O1970" t="s">
        <v>51</v>
      </c>
      <c r="P1970" t="s">
        <v>35</v>
      </c>
      <c r="Q1970" s="1">
        <v>44862</v>
      </c>
      <c r="R1970" s="6">
        <f>Data_Table[[#This Row],[Shipping Date]]-Data_Table[[#This Row],[Order Date]]</f>
        <v>40</v>
      </c>
      <c r="S1970" s="10">
        <v>3.14</v>
      </c>
      <c r="T1970" s="10">
        <v>4.91</v>
      </c>
      <c r="U1970" s="10">
        <v>1.77</v>
      </c>
      <c r="V1970">
        <v>13</v>
      </c>
      <c r="W1970" s="5">
        <v>40.82</v>
      </c>
      <c r="X1970" s="3">
        <v>0.01</v>
      </c>
      <c r="Y1970" s="5">
        <v>0.41</v>
      </c>
      <c r="Z1970" s="5">
        <v>40.409999999999997</v>
      </c>
      <c r="AA1970" s="5">
        <v>0.5</v>
      </c>
      <c r="AB1970" s="5">
        <v>40.909999999999997</v>
      </c>
    </row>
    <row r="1971" spans="1:28">
      <c r="A1971" t="s">
        <v>4003</v>
      </c>
      <c r="B1971" s="1">
        <v>44824</v>
      </c>
      <c r="C1971" s="6">
        <f t="shared" si="90"/>
        <v>2022</v>
      </c>
      <c r="D1971" s="9" t="str">
        <f t="shared" si="92"/>
        <v>Q3</v>
      </c>
      <c r="E1971" s="7">
        <f t="shared" si="91"/>
        <v>9</v>
      </c>
      <c r="F1971" t="s">
        <v>4004</v>
      </c>
      <c r="G1971" t="s">
        <v>537</v>
      </c>
      <c r="H1971" t="s">
        <v>27</v>
      </c>
      <c r="I1971" t="s">
        <v>28</v>
      </c>
      <c r="J1971" t="s">
        <v>46</v>
      </c>
      <c r="K1971" t="s">
        <v>62</v>
      </c>
      <c r="L1971" t="s">
        <v>48</v>
      </c>
      <c r="M1971" t="s">
        <v>467</v>
      </c>
      <c r="N1971" t="s">
        <v>33</v>
      </c>
      <c r="O1971" t="s">
        <v>58</v>
      </c>
      <c r="P1971" t="s">
        <v>35</v>
      </c>
      <c r="Q1971" s="1">
        <v>44846</v>
      </c>
      <c r="R1971" s="6">
        <f>Data_Table[[#This Row],[Shipping Date]]-Data_Table[[#This Row],[Order Date]]</f>
        <v>22</v>
      </c>
      <c r="S1971" s="10">
        <v>4.79</v>
      </c>
      <c r="T1971" s="10">
        <v>11.97</v>
      </c>
      <c r="U1971" s="10">
        <v>7.18</v>
      </c>
      <c r="V1971">
        <v>38</v>
      </c>
      <c r="W1971" s="5">
        <v>182.02</v>
      </c>
      <c r="X1971" s="3">
        <v>0.02</v>
      </c>
      <c r="Y1971" s="5">
        <v>3.64</v>
      </c>
      <c r="Z1971" s="5">
        <v>178.38</v>
      </c>
      <c r="AA1971" s="5">
        <v>5.81</v>
      </c>
      <c r="AB1971" s="5">
        <v>184.19</v>
      </c>
    </row>
    <row r="1972" spans="1:28">
      <c r="A1972" t="s">
        <v>4005</v>
      </c>
      <c r="B1972" s="1">
        <v>44824</v>
      </c>
      <c r="C1972" s="6">
        <f t="shared" si="90"/>
        <v>2022</v>
      </c>
      <c r="D1972" s="9" t="str">
        <f t="shared" si="92"/>
        <v>Q3</v>
      </c>
      <c r="E1972" s="7">
        <f t="shared" si="91"/>
        <v>9</v>
      </c>
      <c r="F1972" t="s">
        <v>4006</v>
      </c>
      <c r="G1972" t="s">
        <v>540</v>
      </c>
      <c r="H1972" t="s">
        <v>27</v>
      </c>
      <c r="I1972" t="s">
        <v>28</v>
      </c>
      <c r="J1972" t="s">
        <v>72</v>
      </c>
      <c r="K1972" t="s">
        <v>416</v>
      </c>
      <c r="L1972" t="s">
        <v>48</v>
      </c>
      <c r="M1972" t="s">
        <v>470</v>
      </c>
      <c r="N1972" t="s">
        <v>50</v>
      </c>
      <c r="O1972" t="s">
        <v>34</v>
      </c>
      <c r="P1972" t="s">
        <v>35</v>
      </c>
      <c r="Q1972" s="1">
        <v>44850</v>
      </c>
      <c r="R1972" s="6">
        <f>Data_Table[[#This Row],[Shipping Date]]-Data_Table[[#This Row],[Order Date]]</f>
        <v>26</v>
      </c>
      <c r="S1972" s="10">
        <v>3.48</v>
      </c>
      <c r="T1972" s="10">
        <v>5.43</v>
      </c>
      <c r="U1972" s="10">
        <v>1.95</v>
      </c>
      <c r="V1972">
        <v>12</v>
      </c>
      <c r="W1972" s="5">
        <v>41.76</v>
      </c>
      <c r="X1972" s="3">
        <v>0.01</v>
      </c>
      <c r="Y1972" s="5">
        <v>0.42</v>
      </c>
      <c r="Z1972" s="5">
        <v>41.34</v>
      </c>
      <c r="AA1972" s="5">
        <v>0.95</v>
      </c>
      <c r="AB1972" s="5">
        <v>42.29</v>
      </c>
    </row>
    <row r="1973" spans="1:28">
      <c r="A1973" t="s">
        <v>4007</v>
      </c>
      <c r="B1973" s="1">
        <v>44825</v>
      </c>
      <c r="C1973" s="6">
        <f t="shared" si="90"/>
        <v>2022</v>
      </c>
      <c r="D1973" s="9" t="str">
        <f t="shared" si="92"/>
        <v>Q3</v>
      </c>
      <c r="E1973" s="7">
        <f t="shared" si="91"/>
        <v>9</v>
      </c>
      <c r="F1973" t="s">
        <v>4008</v>
      </c>
      <c r="G1973" t="s">
        <v>543</v>
      </c>
      <c r="H1973" t="s">
        <v>39</v>
      </c>
      <c r="I1973" t="s">
        <v>39</v>
      </c>
      <c r="J1973" t="s">
        <v>29</v>
      </c>
      <c r="K1973" t="s">
        <v>433</v>
      </c>
      <c r="L1973" t="s">
        <v>31</v>
      </c>
      <c r="M1973" t="s">
        <v>473</v>
      </c>
      <c r="N1973" t="s">
        <v>57</v>
      </c>
      <c r="O1973" t="s">
        <v>41</v>
      </c>
      <c r="P1973" t="s">
        <v>35</v>
      </c>
      <c r="Q1973" s="1">
        <v>44848</v>
      </c>
      <c r="R1973" s="6">
        <f>Data_Table[[#This Row],[Shipping Date]]-Data_Table[[#This Row],[Order Date]]</f>
        <v>23</v>
      </c>
      <c r="S1973" s="10">
        <v>2.4500000000000002</v>
      </c>
      <c r="T1973" s="10">
        <v>3.89</v>
      </c>
      <c r="U1973" s="10">
        <v>1.44</v>
      </c>
      <c r="V1973">
        <v>50</v>
      </c>
      <c r="W1973" s="5">
        <v>122.5</v>
      </c>
      <c r="X1973" s="3">
        <v>0.08</v>
      </c>
      <c r="Y1973" s="5">
        <v>9.8000000000000007</v>
      </c>
      <c r="Z1973" s="5">
        <v>112.7</v>
      </c>
      <c r="AA1973" s="5">
        <v>7.01</v>
      </c>
      <c r="AB1973" s="5">
        <v>119.71</v>
      </c>
    </row>
    <row r="1974" spans="1:28">
      <c r="A1974" t="s">
        <v>4009</v>
      </c>
      <c r="B1974" s="1">
        <v>44826</v>
      </c>
      <c r="C1974" s="6">
        <f t="shared" si="90"/>
        <v>2022</v>
      </c>
      <c r="D1974" s="9" t="str">
        <f t="shared" si="92"/>
        <v>Q3</v>
      </c>
      <c r="E1974" s="7">
        <f t="shared" si="91"/>
        <v>9</v>
      </c>
      <c r="F1974" t="s">
        <v>4010</v>
      </c>
      <c r="G1974" t="s">
        <v>546</v>
      </c>
      <c r="H1974" t="s">
        <v>45</v>
      </c>
      <c r="I1974" t="s">
        <v>45</v>
      </c>
      <c r="J1974" t="s">
        <v>46</v>
      </c>
      <c r="K1974" t="s">
        <v>62</v>
      </c>
      <c r="L1974" t="s">
        <v>31</v>
      </c>
      <c r="M1974" t="s">
        <v>476</v>
      </c>
      <c r="N1974" t="s">
        <v>33</v>
      </c>
      <c r="O1974" t="s">
        <v>34</v>
      </c>
      <c r="P1974" t="s">
        <v>35</v>
      </c>
      <c r="Q1974" s="1">
        <v>44858</v>
      </c>
      <c r="R1974" s="6">
        <f>Data_Table[[#This Row],[Shipping Date]]-Data_Table[[#This Row],[Order Date]]</f>
        <v>32</v>
      </c>
      <c r="S1974" s="10">
        <v>2.52</v>
      </c>
      <c r="T1974" s="10">
        <v>4</v>
      </c>
      <c r="U1974" s="10">
        <v>1.48</v>
      </c>
      <c r="V1974">
        <v>22</v>
      </c>
      <c r="W1974" s="5">
        <v>55.44</v>
      </c>
      <c r="X1974" s="3">
        <v>0.09</v>
      </c>
      <c r="Y1974" s="5">
        <v>4.99</v>
      </c>
      <c r="Z1974" s="5">
        <v>50.45</v>
      </c>
      <c r="AA1974" s="5">
        <v>1.3</v>
      </c>
      <c r="AB1974" s="5">
        <v>51.75</v>
      </c>
    </row>
    <row r="1975" spans="1:28">
      <c r="A1975" t="s">
        <v>4011</v>
      </c>
      <c r="B1975" s="1">
        <v>44827</v>
      </c>
      <c r="C1975" s="6">
        <f t="shared" si="90"/>
        <v>2022</v>
      </c>
      <c r="D1975" s="9" t="str">
        <f t="shared" si="92"/>
        <v>Q3</v>
      </c>
      <c r="E1975" s="7">
        <f t="shared" si="91"/>
        <v>9</v>
      </c>
      <c r="F1975" t="s">
        <v>3538</v>
      </c>
      <c r="G1975" t="s">
        <v>549</v>
      </c>
      <c r="H1975" t="s">
        <v>27</v>
      </c>
      <c r="I1975" t="s">
        <v>28</v>
      </c>
      <c r="J1975" t="s">
        <v>46</v>
      </c>
      <c r="K1975" t="s">
        <v>125</v>
      </c>
      <c r="L1975" t="s">
        <v>31</v>
      </c>
      <c r="M1975" t="s">
        <v>480</v>
      </c>
      <c r="N1975" t="s">
        <v>57</v>
      </c>
      <c r="O1975" t="s">
        <v>41</v>
      </c>
      <c r="P1975" t="s">
        <v>35</v>
      </c>
      <c r="Q1975" s="1">
        <v>44868</v>
      </c>
      <c r="R1975" s="6">
        <f>Data_Table[[#This Row],[Shipping Date]]-Data_Table[[#This Row],[Order Date]]</f>
        <v>41</v>
      </c>
      <c r="S1975" s="10">
        <v>3.4</v>
      </c>
      <c r="T1975" s="10">
        <v>5.4</v>
      </c>
      <c r="U1975" s="10">
        <v>2</v>
      </c>
      <c r="V1975">
        <v>38</v>
      </c>
      <c r="W1975" s="5">
        <v>129.19999999999999</v>
      </c>
      <c r="X1975" s="3">
        <v>0.03</v>
      </c>
      <c r="Y1975" s="5">
        <v>3.88</v>
      </c>
      <c r="Z1975" s="5">
        <v>125.32</v>
      </c>
      <c r="AA1975" s="5">
        <v>7.78</v>
      </c>
      <c r="AB1975" s="5">
        <v>133.1</v>
      </c>
    </row>
    <row r="1976" spans="1:28">
      <c r="A1976" t="s">
        <v>4012</v>
      </c>
      <c r="B1976" s="1">
        <v>44829</v>
      </c>
      <c r="C1976" s="6">
        <f t="shared" si="90"/>
        <v>2022</v>
      </c>
      <c r="D1976" s="9" t="str">
        <f t="shared" si="92"/>
        <v>Q3</v>
      </c>
      <c r="E1976" s="7">
        <f t="shared" si="91"/>
        <v>9</v>
      </c>
      <c r="F1976" t="s">
        <v>4013</v>
      </c>
      <c r="G1976" t="s">
        <v>552</v>
      </c>
      <c r="H1976" t="s">
        <v>39</v>
      </c>
      <c r="I1976" t="s">
        <v>39</v>
      </c>
      <c r="J1976" t="s">
        <v>29</v>
      </c>
      <c r="K1976" t="s">
        <v>30</v>
      </c>
      <c r="L1976" t="s">
        <v>73</v>
      </c>
      <c r="M1976" t="s">
        <v>483</v>
      </c>
      <c r="N1976" t="s">
        <v>33</v>
      </c>
      <c r="O1976" t="s">
        <v>51</v>
      </c>
      <c r="P1976" t="s">
        <v>35</v>
      </c>
      <c r="Q1976" s="1">
        <v>44850</v>
      </c>
      <c r="R1976" s="6">
        <f>Data_Table[[#This Row],[Shipping Date]]-Data_Table[[#This Row],[Order Date]]</f>
        <v>21</v>
      </c>
      <c r="S1976" s="10">
        <v>4.46</v>
      </c>
      <c r="T1976" s="10">
        <v>10.89</v>
      </c>
      <c r="U1976" s="10">
        <v>6.43</v>
      </c>
      <c r="V1976">
        <v>19</v>
      </c>
      <c r="W1976" s="5">
        <v>84.74</v>
      </c>
      <c r="X1976" s="3">
        <v>7.0000000000000007E-2</v>
      </c>
      <c r="Y1976" s="5">
        <v>5.93</v>
      </c>
      <c r="Z1976" s="5">
        <v>78.81</v>
      </c>
      <c r="AA1976" s="5">
        <v>4.5</v>
      </c>
      <c r="AB1976" s="5">
        <v>83.31</v>
      </c>
    </row>
    <row r="1977" spans="1:28">
      <c r="A1977" t="s">
        <v>4014</v>
      </c>
      <c r="B1977" s="1">
        <v>44830</v>
      </c>
      <c r="C1977" s="6">
        <f t="shared" si="90"/>
        <v>2022</v>
      </c>
      <c r="D1977" s="9" t="str">
        <f t="shared" si="92"/>
        <v>Q3</v>
      </c>
      <c r="E1977" s="7">
        <f t="shared" si="91"/>
        <v>9</v>
      </c>
      <c r="F1977" t="s">
        <v>2061</v>
      </c>
      <c r="G1977" t="s">
        <v>555</v>
      </c>
      <c r="H1977" t="s">
        <v>45</v>
      </c>
      <c r="I1977" t="s">
        <v>45</v>
      </c>
      <c r="J1977" t="s">
        <v>29</v>
      </c>
      <c r="K1977" t="s">
        <v>62</v>
      </c>
      <c r="L1977" t="s">
        <v>48</v>
      </c>
      <c r="M1977" t="s">
        <v>486</v>
      </c>
      <c r="N1977" t="s">
        <v>50</v>
      </c>
      <c r="O1977" t="s">
        <v>58</v>
      </c>
      <c r="P1977" t="s">
        <v>35</v>
      </c>
      <c r="Q1977" s="1">
        <v>44856</v>
      </c>
      <c r="R1977" s="6">
        <f>Data_Table[[#This Row],[Shipping Date]]-Data_Table[[#This Row],[Order Date]]</f>
        <v>26</v>
      </c>
      <c r="S1977" s="10">
        <v>21.97</v>
      </c>
      <c r="T1977" s="10">
        <v>35.44</v>
      </c>
      <c r="U1977" s="10">
        <v>13.47</v>
      </c>
      <c r="V1977">
        <v>44</v>
      </c>
      <c r="W1977" s="5">
        <v>966.68</v>
      </c>
      <c r="X1977" s="3">
        <v>0.01</v>
      </c>
      <c r="Y1977" s="5">
        <v>9.67</v>
      </c>
      <c r="Z1977" s="5">
        <v>957.01</v>
      </c>
      <c r="AA1977" s="5">
        <v>4.92</v>
      </c>
      <c r="AB1977" s="5">
        <v>961.93</v>
      </c>
    </row>
    <row r="1978" spans="1:28">
      <c r="A1978" t="s">
        <v>4015</v>
      </c>
      <c r="B1978" s="1">
        <v>44832</v>
      </c>
      <c r="C1978" s="6">
        <f t="shared" si="90"/>
        <v>2022</v>
      </c>
      <c r="D1978" s="9" t="str">
        <f t="shared" si="92"/>
        <v>Q3</v>
      </c>
      <c r="E1978" s="7">
        <f t="shared" si="91"/>
        <v>9</v>
      </c>
      <c r="F1978" t="s">
        <v>4016</v>
      </c>
      <c r="G1978" t="s">
        <v>558</v>
      </c>
      <c r="H1978" t="s">
        <v>27</v>
      </c>
      <c r="I1978" t="s">
        <v>28</v>
      </c>
      <c r="J1978" t="s">
        <v>46</v>
      </c>
      <c r="K1978" t="s">
        <v>125</v>
      </c>
      <c r="L1978" t="s">
        <v>176</v>
      </c>
      <c r="M1978" t="s">
        <v>489</v>
      </c>
      <c r="N1978" t="s">
        <v>57</v>
      </c>
      <c r="O1978" t="s">
        <v>51</v>
      </c>
      <c r="P1978" t="s">
        <v>35</v>
      </c>
      <c r="Q1978" s="1">
        <v>44856</v>
      </c>
      <c r="R1978" s="6">
        <f>Data_Table[[#This Row],[Shipping Date]]-Data_Table[[#This Row],[Order Date]]</f>
        <v>24</v>
      </c>
      <c r="S1978" s="10">
        <v>19.829999999999998</v>
      </c>
      <c r="T1978" s="10">
        <v>30.98</v>
      </c>
      <c r="U1978" s="10">
        <v>11.15</v>
      </c>
      <c r="V1978">
        <v>30</v>
      </c>
      <c r="W1978" s="5">
        <v>594.9</v>
      </c>
      <c r="X1978" s="3">
        <v>0.03</v>
      </c>
      <c r="Y1978" s="5">
        <v>17.850000000000001</v>
      </c>
      <c r="Z1978" s="5">
        <v>577.04999999999995</v>
      </c>
      <c r="AA1978" s="5">
        <v>19.510000000000002</v>
      </c>
      <c r="AB1978" s="5">
        <v>596.55999999999995</v>
      </c>
    </row>
    <row r="1979" spans="1:28">
      <c r="A1979" t="s">
        <v>4017</v>
      </c>
      <c r="B1979" s="1">
        <v>44834</v>
      </c>
      <c r="C1979" s="6">
        <f t="shared" si="90"/>
        <v>2022</v>
      </c>
      <c r="D1979" s="9" t="str">
        <f t="shared" si="92"/>
        <v>Q3</v>
      </c>
      <c r="E1979" s="7">
        <f t="shared" si="91"/>
        <v>9</v>
      </c>
      <c r="F1979" t="s">
        <v>4018</v>
      </c>
      <c r="G1979" t="s">
        <v>561</v>
      </c>
      <c r="H1979" t="s">
        <v>39</v>
      </c>
      <c r="I1979" t="s">
        <v>39</v>
      </c>
      <c r="J1979" t="s">
        <v>46</v>
      </c>
      <c r="K1979" t="s">
        <v>62</v>
      </c>
      <c r="L1979" t="s">
        <v>176</v>
      </c>
      <c r="M1979" t="s">
        <v>492</v>
      </c>
      <c r="N1979" t="s">
        <v>33</v>
      </c>
      <c r="O1979" t="s">
        <v>34</v>
      </c>
      <c r="P1979" t="s">
        <v>35</v>
      </c>
      <c r="Q1979" s="1">
        <v>44870</v>
      </c>
      <c r="R1979" s="6">
        <f>Data_Table[[#This Row],[Shipping Date]]-Data_Table[[#This Row],[Order Date]]</f>
        <v>36</v>
      </c>
      <c r="S1979" s="10">
        <v>4.59</v>
      </c>
      <c r="T1979" s="10">
        <v>7.28</v>
      </c>
      <c r="U1979" s="10">
        <v>2.69</v>
      </c>
      <c r="V1979">
        <v>50</v>
      </c>
      <c r="W1979" s="5">
        <v>229.5</v>
      </c>
      <c r="X1979" s="3">
        <v>0.01</v>
      </c>
      <c r="Y1979" s="5">
        <v>2.2999999999999998</v>
      </c>
      <c r="Z1979" s="5">
        <v>227.21</v>
      </c>
      <c r="AA1979" s="5">
        <v>11.15</v>
      </c>
      <c r="AB1979" s="5">
        <v>238.36</v>
      </c>
    </row>
    <row r="1980" spans="1:28">
      <c r="A1980" t="s">
        <v>4019</v>
      </c>
      <c r="B1980" s="1">
        <v>44835</v>
      </c>
      <c r="C1980" s="6">
        <f t="shared" si="90"/>
        <v>2022</v>
      </c>
      <c r="D1980" s="9" t="str">
        <f t="shared" si="92"/>
        <v>Q4</v>
      </c>
      <c r="E1980" s="7">
        <f t="shared" si="91"/>
        <v>10</v>
      </c>
      <c r="F1980" t="s">
        <v>4020</v>
      </c>
      <c r="G1980" t="s">
        <v>564</v>
      </c>
      <c r="H1980" t="s">
        <v>45</v>
      </c>
      <c r="I1980" t="s">
        <v>45</v>
      </c>
      <c r="J1980" t="s">
        <v>46</v>
      </c>
      <c r="K1980" t="s">
        <v>416</v>
      </c>
      <c r="L1980" t="s">
        <v>31</v>
      </c>
      <c r="M1980" t="s">
        <v>495</v>
      </c>
      <c r="N1980" t="s">
        <v>33</v>
      </c>
      <c r="O1980" t="s">
        <v>41</v>
      </c>
      <c r="P1980" t="s">
        <v>35</v>
      </c>
      <c r="Q1980" s="1">
        <v>44852</v>
      </c>
      <c r="R1980" s="6">
        <f>Data_Table[[#This Row],[Shipping Date]]-Data_Table[[#This Row],[Order Date]]</f>
        <v>17</v>
      </c>
      <c r="S1980" s="10">
        <v>19.829999999999998</v>
      </c>
      <c r="T1980" s="10">
        <v>30.98</v>
      </c>
      <c r="U1980" s="10">
        <v>11.15</v>
      </c>
      <c r="V1980">
        <v>37</v>
      </c>
      <c r="W1980" s="5">
        <v>733.71</v>
      </c>
      <c r="X1980" s="3">
        <v>0.01</v>
      </c>
      <c r="Y1980" s="5">
        <v>7.34</v>
      </c>
      <c r="Z1980" s="5">
        <v>726.37</v>
      </c>
      <c r="AA1980" s="5">
        <v>19.510000000000002</v>
      </c>
      <c r="AB1980" s="5">
        <v>745.88</v>
      </c>
    </row>
    <row r="1981" spans="1:28">
      <c r="A1981" t="s">
        <v>4021</v>
      </c>
      <c r="B1981" s="1">
        <v>44835</v>
      </c>
      <c r="C1981" s="6">
        <f t="shared" si="90"/>
        <v>2022</v>
      </c>
      <c r="D1981" s="9" t="str">
        <f t="shared" si="92"/>
        <v>Q4</v>
      </c>
      <c r="E1981" s="7">
        <f t="shared" si="91"/>
        <v>10</v>
      </c>
      <c r="F1981" t="s">
        <v>4022</v>
      </c>
      <c r="G1981" t="s">
        <v>567</v>
      </c>
      <c r="H1981" t="s">
        <v>39</v>
      </c>
      <c r="I1981" t="s">
        <v>39</v>
      </c>
      <c r="J1981" t="s">
        <v>107</v>
      </c>
      <c r="K1981" t="s">
        <v>416</v>
      </c>
      <c r="L1981" t="s">
        <v>31</v>
      </c>
      <c r="M1981" t="s">
        <v>498</v>
      </c>
      <c r="N1981" t="s">
        <v>50</v>
      </c>
      <c r="O1981" t="s">
        <v>51</v>
      </c>
      <c r="P1981" t="s">
        <v>35</v>
      </c>
      <c r="Q1981" s="1">
        <v>44854</v>
      </c>
      <c r="R1981" s="6">
        <f>Data_Table[[#This Row],[Shipping Date]]-Data_Table[[#This Row],[Order Date]]</f>
        <v>19</v>
      </c>
      <c r="S1981" s="10">
        <v>1.3</v>
      </c>
      <c r="T1981" s="10">
        <v>2.88</v>
      </c>
      <c r="U1981" s="10">
        <v>1.58</v>
      </c>
      <c r="V1981">
        <v>46</v>
      </c>
      <c r="W1981" s="5">
        <v>59.8</v>
      </c>
      <c r="X1981" s="3">
        <v>0.05</v>
      </c>
      <c r="Y1981" s="5">
        <v>2.99</v>
      </c>
      <c r="Z1981" s="5">
        <v>56.81</v>
      </c>
      <c r="AA1981" s="5">
        <v>1.01</v>
      </c>
      <c r="AB1981" s="5">
        <v>57.82</v>
      </c>
    </row>
    <row r="1982" spans="1:28">
      <c r="A1982" t="s">
        <v>4023</v>
      </c>
      <c r="B1982" s="1">
        <v>44840</v>
      </c>
      <c r="C1982" s="6">
        <f t="shared" si="90"/>
        <v>2022</v>
      </c>
      <c r="D1982" s="9" t="str">
        <f t="shared" si="92"/>
        <v>Q4</v>
      </c>
      <c r="E1982" s="7">
        <f t="shared" si="91"/>
        <v>10</v>
      </c>
      <c r="F1982" t="s">
        <v>3045</v>
      </c>
      <c r="G1982" t="s">
        <v>570</v>
      </c>
      <c r="H1982" t="s">
        <v>39</v>
      </c>
      <c r="I1982" t="s">
        <v>39</v>
      </c>
      <c r="J1982" t="s">
        <v>29</v>
      </c>
      <c r="K1982" t="s">
        <v>150</v>
      </c>
      <c r="L1982" t="s">
        <v>176</v>
      </c>
      <c r="M1982" t="s">
        <v>501</v>
      </c>
      <c r="N1982" t="s">
        <v>33</v>
      </c>
      <c r="O1982" t="s">
        <v>58</v>
      </c>
      <c r="P1982" t="s">
        <v>35</v>
      </c>
      <c r="Q1982" s="1">
        <v>44859</v>
      </c>
      <c r="R1982" s="6">
        <f>Data_Table[[#This Row],[Shipping Date]]-Data_Table[[#This Row],[Order Date]]</f>
        <v>19</v>
      </c>
      <c r="S1982" s="10">
        <v>3.52</v>
      </c>
      <c r="T1982" s="10">
        <v>5.68</v>
      </c>
      <c r="U1982" s="10">
        <v>2.16</v>
      </c>
      <c r="V1982">
        <v>23</v>
      </c>
      <c r="W1982" s="5">
        <v>80.959999999999994</v>
      </c>
      <c r="X1982" s="3">
        <v>0.02</v>
      </c>
      <c r="Y1982" s="5">
        <v>1.62</v>
      </c>
      <c r="Z1982" s="5">
        <v>79.34</v>
      </c>
      <c r="AA1982" s="5">
        <v>1.39</v>
      </c>
      <c r="AB1982" s="5">
        <v>80.73</v>
      </c>
    </row>
    <row r="1983" spans="1:28">
      <c r="A1983" t="s">
        <v>4024</v>
      </c>
      <c r="B1983" s="1">
        <v>44842</v>
      </c>
      <c r="C1983" s="6">
        <f t="shared" si="90"/>
        <v>2022</v>
      </c>
      <c r="D1983" s="9" t="str">
        <f t="shared" si="92"/>
        <v>Q4</v>
      </c>
      <c r="E1983" s="7">
        <f t="shared" si="91"/>
        <v>10</v>
      </c>
      <c r="F1983" t="s">
        <v>4025</v>
      </c>
      <c r="G1983" t="s">
        <v>573</v>
      </c>
      <c r="H1983" t="s">
        <v>45</v>
      </c>
      <c r="I1983" t="s">
        <v>45</v>
      </c>
      <c r="J1983" t="s">
        <v>29</v>
      </c>
      <c r="K1983" t="s">
        <v>30</v>
      </c>
      <c r="L1983" t="s">
        <v>176</v>
      </c>
      <c r="M1983" t="s">
        <v>32</v>
      </c>
      <c r="N1983" t="s">
        <v>33</v>
      </c>
      <c r="O1983" t="s">
        <v>34</v>
      </c>
      <c r="P1983" t="s">
        <v>35</v>
      </c>
      <c r="Q1983" s="1">
        <v>44879</v>
      </c>
      <c r="R1983" s="6">
        <f>Data_Table[[#This Row],[Shipping Date]]-Data_Table[[#This Row],[Order Date]]</f>
        <v>37</v>
      </c>
      <c r="S1983" s="10">
        <v>11.04</v>
      </c>
      <c r="T1983" s="10">
        <v>16.98</v>
      </c>
      <c r="U1983" s="10">
        <v>5.94</v>
      </c>
      <c r="V1983">
        <v>43</v>
      </c>
      <c r="W1983" s="5">
        <v>474.72</v>
      </c>
      <c r="X1983" s="3">
        <v>0.09</v>
      </c>
      <c r="Y1983" s="5">
        <v>42.72</v>
      </c>
      <c r="Z1983" s="5">
        <v>432</v>
      </c>
      <c r="AA1983" s="5">
        <v>12.39</v>
      </c>
      <c r="AB1983" s="5">
        <v>444.39</v>
      </c>
    </row>
    <row r="1984" spans="1:28">
      <c r="A1984" t="s">
        <v>4026</v>
      </c>
      <c r="B1984" s="1">
        <v>44845</v>
      </c>
      <c r="C1984" s="6">
        <f t="shared" si="90"/>
        <v>2022</v>
      </c>
      <c r="D1984" s="9" t="str">
        <f t="shared" si="92"/>
        <v>Q4</v>
      </c>
      <c r="E1984" s="7">
        <f t="shared" si="91"/>
        <v>10</v>
      </c>
      <c r="F1984" t="s">
        <v>4027</v>
      </c>
      <c r="G1984" t="s">
        <v>576</v>
      </c>
      <c r="H1984" t="s">
        <v>27</v>
      </c>
      <c r="I1984" t="s">
        <v>28</v>
      </c>
      <c r="J1984" t="s">
        <v>46</v>
      </c>
      <c r="K1984" t="s">
        <v>90</v>
      </c>
      <c r="L1984" t="s">
        <v>48</v>
      </c>
      <c r="M1984" t="s">
        <v>40</v>
      </c>
      <c r="N1984" t="s">
        <v>50</v>
      </c>
      <c r="O1984" t="s">
        <v>41</v>
      </c>
      <c r="P1984" t="s">
        <v>35</v>
      </c>
      <c r="Q1984" s="1">
        <v>44895</v>
      </c>
      <c r="R1984" s="6">
        <f>Data_Table[[#This Row],[Shipping Date]]-Data_Table[[#This Row],[Order Date]]</f>
        <v>50</v>
      </c>
      <c r="S1984" s="10">
        <v>2.31</v>
      </c>
      <c r="T1984" s="10">
        <v>3.78</v>
      </c>
      <c r="U1984" s="10">
        <v>1.47</v>
      </c>
      <c r="V1984">
        <v>22</v>
      </c>
      <c r="W1984" s="5">
        <v>50.82</v>
      </c>
      <c r="X1984" s="3">
        <v>0.1</v>
      </c>
      <c r="Y1984" s="5">
        <v>5.08</v>
      </c>
      <c r="Z1984" s="5">
        <v>45.74</v>
      </c>
      <c r="AA1984" s="5">
        <v>0.71</v>
      </c>
      <c r="AB1984" s="5">
        <v>46.45</v>
      </c>
    </row>
    <row r="1985" spans="1:28">
      <c r="A1985" t="s">
        <v>4028</v>
      </c>
      <c r="B1985" s="1">
        <v>44846</v>
      </c>
      <c r="C1985" s="6">
        <f t="shared" si="90"/>
        <v>2022</v>
      </c>
      <c r="D1985" s="9" t="str">
        <f t="shared" si="92"/>
        <v>Q4</v>
      </c>
      <c r="E1985" s="7">
        <f t="shared" si="91"/>
        <v>10</v>
      </c>
      <c r="F1985" t="s">
        <v>4029</v>
      </c>
      <c r="G1985" t="s">
        <v>579</v>
      </c>
      <c r="H1985" t="s">
        <v>27</v>
      </c>
      <c r="I1985" t="s">
        <v>28</v>
      </c>
      <c r="J1985" t="s">
        <v>107</v>
      </c>
      <c r="K1985" t="s">
        <v>62</v>
      </c>
      <c r="L1985" t="s">
        <v>31</v>
      </c>
      <c r="M1985" t="s">
        <v>49</v>
      </c>
      <c r="N1985" t="s">
        <v>57</v>
      </c>
      <c r="O1985" t="s">
        <v>51</v>
      </c>
      <c r="P1985" t="s">
        <v>35</v>
      </c>
      <c r="Q1985" s="1">
        <v>44852</v>
      </c>
      <c r="R1985" s="6">
        <f>Data_Table[[#This Row],[Shipping Date]]-Data_Table[[#This Row],[Order Date]]</f>
        <v>6</v>
      </c>
      <c r="S1985" s="10">
        <v>54.29</v>
      </c>
      <c r="T1985" s="10">
        <v>90.48</v>
      </c>
      <c r="U1985" s="10">
        <v>36.19</v>
      </c>
      <c r="V1985">
        <v>25</v>
      </c>
      <c r="W1985" s="5">
        <v>1357.25</v>
      </c>
      <c r="X1985" s="3">
        <v>0.02</v>
      </c>
      <c r="Y1985" s="5">
        <v>27.15</v>
      </c>
      <c r="Z1985" s="5">
        <v>1330.11</v>
      </c>
      <c r="AA1985" s="5">
        <v>19.989999999999998</v>
      </c>
      <c r="AB1985" s="5">
        <v>1350.1</v>
      </c>
    </row>
    <row r="1986" spans="1:28">
      <c r="A1986" t="s">
        <v>4030</v>
      </c>
      <c r="B1986" s="1">
        <v>44847</v>
      </c>
      <c r="C1986" s="6">
        <f t="shared" si="90"/>
        <v>2022</v>
      </c>
      <c r="D1986" s="9" t="str">
        <f t="shared" si="92"/>
        <v>Q4</v>
      </c>
      <c r="E1986" s="7">
        <f t="shared" si="91"/>
        <v>10</v>
      </c>
      <c r="F1986" t="s">
        <v>4031</v>
      </c>
      <c r="G1986" t="s">
        <v>582</v>
      </c>
      <c r="H1986" t="s">
        <v>39</v>
      </c>
      <c r="I1986" t="s">
        <v>39</v>
      </c>
      <c r="J1986" t="s">
        <v>29</v>
      </c>
      <c r="K1986" t="s">
        <v>433</v>
      </c>
      <c r="L1986" t="s">
        <v>48</v>
      </c>
      <c r="M1986" t="s">
        <v>56</v>
      </c>
      <c r="N1986" t="s">
        <v>50</v>
      </c>
      <c r="O1986" t="s">
        <v>58</v>
      </c>
      <c r="P1986" t="s">
        <v>35</v>
      </c>
      <c r="Q1986" s="1">
        <v>44899</v>
      </c>
      <c r="R1986" s="6">
        <f>Data_Table[[#This Row],[Shipping Date]]-Data_Table[[#This Row],[Order Date]]</f>
        <v>52</v>
      </c>
      <c r="S1986" s="10">
        <v>16.850000000000001</v>
      </c>
      <c r="T1986" s="10">
        <v>27.18</v>
      </c>
      <c r="U1986" s="10">
        <v>10.33</v>
      </c>
      <c r="V1986">
        <v>38</v>
      </c>
      <c r="W1986" s="5">
        <v>640.29999999999995</v>
      </c>
      <c r="X1986" s="3">
        <v>0.01</v>
      </c>
      <c r="Y1986" s="5">
        <v>6.4</v>
      </c>
      <c r="Z1986" s="5">
        <v>633.9</v>
      </c>
      <c r="AA1986" s="5">
        <v>8.23</v>
      </c>
      <c r="AB1986" s="5">
        <v>642.13</v>
      </c>
    </row>
    <row r="1987" spans="1:28">
      <c r="A1987" t="s">
        <v>4032</v>
      </c>
      <c r="B1987" s="1">
        <v>44848</v>
      </c>
      <c r="C1987" s="6">
        <f t="shared" si="90"/>
        <v>2022</v>
      </c>
      <c r="D1987" s="9" t="str">
        <f t="shared" si="92"/>
        <v>Q4</v>
      </c>
      <c r="E1987" s="7">
        <f t="shared" si="91"/>
        <v>10</v>
      </c>
      <c r="F1987" t="s">
        <v>2831</v>
      </c>
      <c r="G1987" t="s">
        <v>585</v>
      </c>
      <c r="H1987" t="s">
        <v>45</v>
      </c>
      <c r="I1987" t="s">
        <v>45</v>
      </c>
      <c r="J1987" t="s">
        <v>46</v>
      </c>
      <c r="K1987" t="s">
        <v>30</v>
      </c>
      <c r="L1987" t="s">
        <v>31</v>
      </c>
      <c r="M1987" t="s">
        <v>64</v>
      </c>
      <c r="N1987" t="s">
        <v>57</v>
      </c>
      <c r="O1987" t="s">
        <v>58</v>
      </c>
      <c r="P1987" t="s">
        <v>35</v>
      </c>
      <c r="Q1987" s="1">
        <v>44849</v>
      </c>
      <c r="R1987" s="6">
        <f>Data_Table[[#This Row],[Shipping Date]]-Data_Table[[#This Row],[Order Date]]</f>
        <v>1</v>
      </c>
      <c r="S1987" s="10">
        <v>6.39</v>
      </c>
      <c r="T1987" s="10">
        <v>19.98</v>
      </c>
      <c r="U1987" s="10">
        <v>13.59</v>
      </c>
      <c r="V1987">
        <v>9</v>
      </c>
      <c r="W1987" s="5">
        <v>57.51</v>
      </c>
      <c r="X1987" s="3">
        <v>0.06</v>
      </c>
      <c r="Y1987" s="5">
        <v>3.45</v>
      </c>
      <c r="Z1987" s="5">
        <v>54.06</v>
      </c>
      <c r="AA1987" s="5">
        <v>4</v>
      </c>
      <c r="AB1987" s="5">
        <v>58.06</v>
      </c>
    </row>
    <row r="1988" spans="1:28">
      <c r="A1988" t="s">
        <v>4033</v>
      </c>
      <c r="B1988" s="1">
        <v>44849</v>
      </c>
      <c r="C1988" s="6">
        <f t="shared" ref="C1988:C2051" si="93">YEAR(B1988)</f>
        <v>2022</v>
      </c>
      <c r="D1988" s="9" t="str">
        <f t="shared" si="92"/>
        <v>Q4</v>
      </c>
      <c r="E1988" s="7">
        <f t="shared" ref="E1988:E2051" si="94">MONTH(B1988)</f>
        <v>10</v>
      </c>
      <c r="F1988" t="s">
        <v>4034</v>
      </c>
      <c r="G1988" t="s">
        <v>588</v>
      </c>
      <c r="H1988" t="s">
        <v>27</v>
      </c>
      <c r="I1988" t="s">
        <v>28</v>
      </c>
      <c r="J1988" t="s">
        <v>29</v>
      </c>
      <c r="K1988" t="s">
        <v>90</v>
      </c>
      <c r="L1988" t="s">
        <v>31</v>
      </c>
      <c r="M1988" t="s">
        <v>68</v>
      </c>
      <c r="N1988" t="s">
        <v>33</v>
      </c>
      <c r="O1988" t="s">
        <v>58</v>
      </c>
      <c r="P1988" t="s">
        <v>35</v>
      </c>
      <c r="Q1988" s="1">
        <v>44871</v>
      </c>
      <c r="R1988" s="6">
        <f>Data_Table[[#This Row],[Shipping Date]]-Data_Table[[#This Row],[Order Date]]</f>
        <v>22</v>
      </c>
      <c r="S1988" s="10">
        <v>56.16</v>
      </c>
      <c r="T1988" s="10">
        <v>136.97999999999999</v>
      </c>
      <c r="U1988" s="10">
        <v>80.819999999999993</v>
      </c>
      <c r="V1988">
        <v>27</v>
      </c>
      <c r="W1988" s="5">
        <v>1516.32</v>
      </c>
      <c r="X1988" s="3">
        <v>0.09</v>
      </c>
      <c r="Y1988" s="5">
        <v>136.47</v>
      </c>
      <c r="Z1988" s="5">
        <v>1379.85</v>
      </c>
      <c r="AA1988" s="5">
        <v>24.49</v>
      </c>
      <c r="AB1988" s="5">
        <v>1404.34</v>
      </c>
    </row>
    <row r="1989" spans="1:28">
      <c r="A1989" t="s">
        <v>4035</v>
      </c>
      <c r="B1989" s="1">
        <v>44850</v>
      </c>
      <c r="C1989" s="6">
        <f t="shared" si="93"/>
        <v>2022</v>
      </c>
      <c r="D1989" s="9" t="str">
        <f t="shared" ref="D1989:D2052" si="95">"Q"&amp;ROUNDUP(MONTH(B1989)/3,0)</f>
        <v>Q4</v>
      </c>
      <c r="E1989" s="7">
        <f t="shared" si="94"/>
        <v>10</v>
      </c>
      <c r="F1989" t="s">
        <v>4036</v>
      </c>
      <c r="G1989" t="s">
        <v>591</v>
      </c>
      <c r="H1989" t="s">
        <v>27</v>
      </c>
      <c r="I1989" t="s">
        <v>28</v>
      </c>
      <c r="J1989" t="s">
        <v>46</v>
      </c>
      <c r="K1989" t="s">
        <v>125</v>
      </c>
      <c r="L1989" t="s">
        <v>31</v>
      </c>
      <c r="M1989" t="s">
        <v>74</v>
      </c>
      <c r="N1989" t="s">
        <v>57</v>
      </c>
      <c r="O1989" t="s">
        <v>41</v>
      </c>
      <c r="P1989" t="s">
        <v>35</v>
      </c>
      <c r="Q1989" s="1">
        <v>44882</v>
      </c>
      <c r="R1989" s="6">
        <f>Data_Table[[#This Row],[Shipping Date]]-Data_Table[[#This Row],[Order Date]]</f>
        <v>32</v>
      </c>
      <c r="S1989" s="10">
        <v>1.0900000000000001</v>
      </c>
      <c r="T1989" s="10">
        <v>2.6</v>
      </c>
      <c r="U1989" s="10">
        <v>1.51</v>
      </c>
      <c r="V1989">
        <v>12</v>
      </c>
      <c r="W1989" s="5">
        <v>13.08</v>
      </c>
      <c r="X1989" s="3">
        <v>0.05</v>
      </c>
      <c r="Y1989" s="5">
        <v>0.65</v>
      </c>
      <c r="Z1989" s="5">
        <v>12.43</v>
      </c>
      <c r="AA1989" s="5">
        <v>2.4</v>
      </c>
      <c r="AB1989" s="5">
        <v>14.83</v>
      </c>
    </row>
    <row r="1990" spans="1:28">
      <c r="A1990" t="s">
        <v>4037</v>
      </c>
      <c r="B1990" s="1">
        <v>44852</v>
      </c>
      <c r="C1990" s="6">
        <f t="shared" si="93"/>
        <v>2022</v>
      </c>
      <c r="D1990" s="9" t="str">
        <f t="shared" si="95"/>
        <v>Q4</v>
      </c>
      <c r="E1990" s="7">
        <f t="shared" si="94"/>
        <v>10</v>
      </c>
      <c r="F1990" t="s">
        <v>4038</v>
      </c>
      <c r="G1990" t="s">
        <v>594</v>
      </c>
      <c r="H1990" t="s">
        <v>39</v>
      </c>
      <c r="I1990" t="s">
        <v>39</v>
      </c>
      <c r="J1990" t="s">
        <v>107</v>
      </c>
      <c r="K1990" t="s">
        <v>167</v>
      </c>
      <c r="L1990" t="s">
        <v>31</v>
      </c>
      <c r="M1990" t="s">
        <v>78</v>
      </c>
      <c r="N1990" t="s">
        <v>33</v>
      </c>
      <c r="O1990" t="s">
        <v>34</v>
      </c>
      <c r="P1990" t="s">
        <v>35</v>
      </c>
      <c r="Q1990" s="1">
        <v>44912</v>
      </c>
      <c r="R1990" s="6">
        <f>Data_Table[[#This Row],[Shipping Date]]-Data_Table[[#This Row],[Order Date]]</f>
        <v>60</v>
      </c>
      <c r="S1990" s="10">
        <v>56.16</v>
      </c>
      <c r="T1990" s="10">
        <v>136.97999999999999</v>
      </c>
      <c r="U1990" s="10">
        <v>80.819999999999993</v>
      </c>
      <c r="V1990">
        <v>21</v>
      </c>
      <c r="W1990" s="5">
        <v>1179.3599999999999</v>
      </c>
      <c r="X1990" s="3">
        <v>0.05</v>
      </c>
      <c r="Y1990" s="5">
        <v>58.97</v>
      </c>
      <c r="Z1990" s="5">
        <v>1120.3900000000001</v>
      </c>
      <c r="AA1990" s="5">
        <v>24.49</v>
      </c>
      <c r="AB1990" s="5">
        <v>1144.8800000000001</v>
      </c>
    </row>
    <row r="1991" spans="1:28">
      <c r="A1991" t="s">
        <v>4039</v>
      </c>
      <c r="B1991" s="1">
        <v>44853</v>
      </c>
      <c r="C1991" s="6">
        <f t="shared" si="93"/>
        <v>2022</v>
      </c>
      <c r="D1991" s="9" t="str">
        <f t="shared" si="95"/>
        <v>Q4</v>
      </c>
      <c r="E1991" s="7">
        <f t="shared" si="94"/>
        <v>10</v>
      </c>
      <c r="F1991" t="s">
        <v>4040</v>
      </c>
      <c r="G1991" t="s">
        <v>597</v>
      </c>
      <c r="H1991" t="s">
        <v>45</v>
      </c>
      <c r="I1991" t="s">
        <v>45</v>
      </c>
      <c r="J1991" t="s">
        <v>29</v>
      </c>
      <c r="K1991" t="s">
        <v>30</v>
      </c>
      <c r="L1991" t="s">
        <v>73</v>
      </c>
      <c r="M1991" t="s">
        <v>82</v>
      </c>
      <c r="N1991" t="s">
        <v>33</v>
      </c>
      <c r="O1991" t="s">
        <v>41</v>
      </c>
      <c r="P1991" t="s">
        <v>35</v>
      </c>
      <c r="Q1991" s="1">
        <v>44902</v>
      </c>
      <c r="R1991" s="6">
        <f>Data_Table[[#This Row],[Shipping Date]]-Data_Table[[#This Row],[Order Date]]</f>
        <v>49</v>
      </c>
      <c r="S1991" s="10">
        <v>5.19</v>
      </c>
      <c r="T1991" s="10">
        <v>12.98</v>
      </c>
      <c r="U1991" s="10">
        <v>7.79</v>
      </c>
      <c r="V1991">
        <v>49</v>
      </c>
      <c r="W1991" s="5">
        <v>254.31</v>
      </c>
      <c r="X1991" s="3">
        <v>0.09</v>
      </c>
      <c r="Y1991" s="5">
        <v>22.89</v>
      </c>
      <c r="Z1991" s="5">
        <v>231.42</v>
      </c>
      <c r="AA1991" s="5">
        <v>3.14</v>
      </c>
      <c r="AB1991" s="5">
        <v>234.56</v>
      </c>
    </row>
    <row r="1992" spans="1:28">
      <c r="A1992" t="s">
        <v>4041</v>
      </c>
      <c r="B1992" s="1">
        <v>44854</v>
      </c>
      <c r="C1992" s="6">
        <f t="shared" si="93"/>
        <v>2022</v>
      </c>
      <c r="D1992" s="9" t="str">
        <f t="shared" si="95"/>
        <v>Q4</v>
      </c>
      <c r="E1992" s="7">
        <f t="shared" si="94"/>
        <v>10</v>
      </c>
      <c r="F1992" t="s">
        <v>4042</v>
      </c>
      <c r="G1992" t="s">
        <v>599</v>
      </c>
      <c r="H1992" t="s">
        <v>27</v>
      </c>
      <c r="I1992" t="s">
        <v>28</v>
      </c>
      <c r="J1992" t="s">
        <v>107</v>
      </c>
      <c r="K1992" t="s">
        <v>47</v>
      </c>
      <c r="L1992" t="s">
        <v>31</v>
      </c>
      <c r="M1992" t="s">
        <v>86</v>
      </c>
      <c r="N1992" t="s">
        <v>33</v>
      </c>
      <c r="O1992" t="s">
        <v>58</v>
      </c>
      <c r="P1992" t="s">
        <v>35</v>
      </c>
      <c r="Q1992" s="1">
        <v>44858</v>
      </c>
      <c r="R1992" s="6">
        <f>Data_Table[[#This Row],[Shipping Date]]-Data_Table[[#This Row],[Order Date]]</f>
        <v>4</v>
      </c>
      <c r="S1992" s="10">
        <v>2.2599999999999998</v>
      </c>
      <c r="T1992" s="10">
        <v>3.58</v>
      </c>
      <c r="U1992" s="10">
        <v>1.32</v>
      </c>
      <c r="V1992">
        <v>34</v>
      </c>
      <c r="W1992" s="5">
        <v>76.84</v>
      </c>
      <c r="X1992" s="3">
        <v>7.0000000000000007E-2</v>
      </c>
      <c r="Y1992" s="5">
        <v>5.38</v>
      </c>
      <c r="Z1992" s="5">
        <v>71.459999999999994</v>
      </c>
      <c r="AA1992" s="5">
        <v>5.47</v>
      </c>
      <c r="AB1992" s="5">
        <v>76.930000000000007</v>
      </c>
    </row>
    <row r="1993" spans="1:28">
      <c r="A1993" t="s">
        <v>4043</v>
      </c>
      <c r="B1993" s="1">
        <v>44856</v>
      </c>
      <c r="C1993" s="6">
        <f t="shared" si="93"/>
        <v>2022</v>
      </c>
      <c r="D1993" s="9" t="str">
        <f t="shared" si="95"/>
        <v>Q4</v>
      </c>
      <c r="E1993" s="7">
        <f t="shared" si="94"/>
        <v>10</v>
      </c>
      <c r="F1993" t="s">
        <v>4044</v>
      </c>
      <c r="G1993" t="s">
        <v>601</v>
      </c>
      <c r="H1993" t="s">
        <v>39</v>
      </c>
      <c r="I1993" t="s">
        <v>39</v>
      </c>
      <c r="J1993" t="s">
        <v>46</v>
      </c>
      <c r="K1993" t="s">
        <v>116</v>
      </c>
      <c r="L1993" t="s">
        <v>31</v>
      </c>
      <c r="M1993" t="s">
        <v>91</v>
      </c>
      <c r="N1993" t="s">
        <v>50</v>
      </c>
      <c r="O1993" t="s">
        <v>58</v>
      </c>
      <c r="P1993" t="s">
        <v>35</v>
      </c>
      <c r="Q1993" s="1">
        <v>44876</v>
      </c>
      <c r="R1993" s="6">
        <f>Data_Table[[#This Row],[Shipping Date]]-Data_Table[[#This Row],[Order Date]]</f>
        <v>20</v>
      </c>
      <c r="S1993" s="10">
        <v>1.59</v>
      </c>
      <c r="T1993" s="10">
        <v>2.61</v>
      </c>
      <c r="U1993" s="10">
        <v>1.02</v>
      </c>
      <c r="V1993">
        <v>44</v>
      </c>
      <c r="W1993" s="5">
        <v>69.959999999999994</v>
      </c>
      <c r="X1993" s="3">
        <v>7.0000000000000007E-2</v>
      </c>
      <c r="Y1993" s="5">
        <v>4.9000000000000004</v>
      </c>
      <c r="Z1993" s="5">
        <v>65.06</v>
      </c>
      <c r="AA1993" s="5">
        <v>0.5</v>
      </c>
      <c r="AB1993" s="5">
        <v>65.56</v>
      </c>
    </row>
    <row r="1994" spans="1:28">
      <c r="A1994" t="s">
        <v>4045</v>
      </c>
      <c r="B1994" s="1">
        <v>44857</v>
      </c>
      <c r="C1994" s="6">
        <f t="shared" si="93"/>
        <v>2022</v>
      </c>
      <c r="D1994" s="9" t="str">
        <f t="shared" si="95"/>
        <v>Q4</v>
      </c>
      <c r="E1994" s="7">
        <f t="shared" si="94"/>
        <v>10</v>
      </c>
      <c r="F1994" t="s">
        <v>4046</v>
      </c>
      <c r="G1994" t="s">
        <v>603</v>
      </c>
      <c r="H1994" t="s">
        <v>45</v>
      </c>
      <c r="I1994" t="s">
        <v>45</v>
      </c>
      <c r="J1994" t="s">
        <v>72</v>
      </c>
      <c r="K1994" t="s">
        <v>125</v>
      </c>
      <c r="L1994" t="s">
        <v>73</v>
      </c>
      <c r="M1994" t="s">
        <v>95</v>
      </c>
      <c r="N1994" t="s">
        <v>57</v>
      </c>
      <c r="O1994" t="s">
        <v>51</v>
      </c>
      <c r="P1994" t="s">
        <v>35</v>
      </c>
      <c r="Q1994" s="1">
        <v>44889</v>
      </c>
      <c r="R1994" s="6">
        <f>Data_Table[[#This Row],[Shipping Date]]-Data_Table[[#This Row],[Order Date]]</f>
        <v>32</v>
      </c>
      <c r="S1994" s="10">
        <v>8.82</v>
      </c>
      <c r="T1994" s="10">
        <v>20.99</v>
      </c>
      <c r="U1994" s="10">
        <v>12.17</v>
      </c>
      <c r="V1994">
        <v>17</v>
      </c>
      <c r="W1994" s="5">
        <v>149.94</v>
      </c>
      <c r="X1994" s="3">
        <v>0</v>
      </c>
      <c r="Y1994" s="5">
        <v>0</v>
      </c>
      <c r="Z1994" s="5">
        <v>149.94</v>
      </c>
      <c r="AA1994" s="5">
        <v>4.8099999999999996</v>
      </c>
      <c r="AB1994" s="5">
        <v>154.75</v>
      </c>
    </row>
    <row r="1995" spans="1:28">
      <c r="A1995" t="s">
        <v>4047</v>
      </c>
      <c r="B1995" s="1">
        <v>44857</v>
      </c>
      <c r="C1995" s="6">
        <f t="shared" si="93"/>
        <v>2022</v>
      </c>
      <c r="D1995" s="9" t="str">
        <f t="shared" si="95"/>
        <v>Q4</v>
      </c>
      <c r="E1995" s="7">
        <f t="shared" si="94"/>
        <v>10</v>
      </c>
      <c r="F1995" t="s">
        <v>4048</v>
      </c>
      <c r="G1995" t="s">
        <v>605</v>
      </c>
      <c r="H1995" t="s">
        <v>27</v>
      </c>
      <c r="I1995" t="s">
        <v>28</v>
      </c>
      <c r="J1995" t="s">
        <v>29</v>
      </c>
      <c r="K1995" t="s">
        <v>90</v>
      </c>
      <c r="L1995" t="s">
        <v>48</v>
      </c>
      <c r="M1995" t="s">
        <v>99</v>
      </c>
      <c r="N1995" t="s">
        <v>50</v>
      </c>
      <c r="O1995" t="s">
        <v>58</v>
      </c>
      <c r="P1995" t="s">
        <v>35</v>
      </c>
      <c r="Q1995" s="1">
        <v>44873</v>
      </c>
      <c r="R1995" s="6">
        <f>Data_Table[[#This Row],[Shipping Date]]-Data_Table[[#This Row],[Order Date]]</f>
        <v>16</v>
      </c>
      <c r="S1995" s="10">
        <v>56.16</v>
      </c>
      <c r="T1995" s="10">
        <v>136.97999999999999</v>
      </c>
      <c r="U1995" s="10">
        <v>80.819999999999993</v>
      </c>
      <c r="V1995">
        <v>3</v>
      </c>
      <c r="W1995" s="5">
        <v>168.48</v>
      </c>
      <c r="X1995" s="3">
        <v>0.1</v>
      </c>
      <c r="Y1995" s="5">
        <v>16.850000000000001</v>
      </c>
      <c r="Z1995" s="5">
        <v>151.63</v>
      </c>
      <c r="AA1995" s="5">
        <v>24.49</v>
      </c>
      <c r="AB1995" s="5">
        <v>176.12</v>
      </c>
    </row>
    <row r="1996" spans="1:28">
      <c r="A1996" t="s">
        <v>4049</v>
      </c>
      <c r="B1996" s="1">
        <v>44857</v>
      </c>
      <c r="C1996" s="6">
        <f t="shared" si="93"/>
        <v>2022</v>
      </c>
      <c r="D1996" s="9" t="str">
        <f t="shared" si="95"/>
        <v>Q4</v>
      </c>
      <c r="E1996" s="7">
        <f t="shared" si="94"/>
        <v>10</v>
      </c>
      <c r="F1996" t="s">
        <v>4050</v>
      </c>
      <c r="G1996" t="s">
        <v>607</v>
      </c>
      <c r="H1996" t="s">
        <v>39</v>
      </c>
      <c r="I1996" t="s">
        <v>39</v>
      </c>
      <c r="J1996" t="s">
        <v>72</v>
      </c>
      <c r="K1996" t="s">
        <v>116</v>
      </c>
      <c r="L1996" t="s">
        <v>31</v>
      </c>
      <c r="M1996" t="s">
        <v>103</v>
      </c>
      <c r="N1996" t="s">
        <v>57</v>
      </c>
      <c r="O1996" t="s">
        <v>34</v>
      </c>
      <c r="P1996" t="s">
        <v>35</v>
      </c>
      <c r="Q1996" s="1">
        <v>44883</v>
      </c>
      <c r="R1996" s="6">
        <f>Data_Table[[#This Row],[Shipping Date]]-Data_Table[[#This Row],[Order Date]]</f>
        <v>26</v>
      </c>
      <c r="S1996" s="10">
        <v>1.84</v>
      </c>
      <c r="T1996" s="10">
        <v>2.88</v>
      </c>
      <c r="U1996" s="10">
        <v>1.04</v>
      </c>
      <c r="V1996">
        <v>32</v>
      </c>
      <c r="W1996" s="5">
        <v>58.88</v>
      </c>
      <c r="X1996" s="3">
        <v>0.01</v>
      </c>
      <c r="Y1996" s="5">
        <v>0.59</v>
      </c>
      <c r="Z1996" s="5">
        <v>58.29</v>
      </c>
      <c r="AA1996" s="5">
        <v>1.49</v>
      </c>
      <c r="AB1996" s="5">
        <v>59.78</v>
      </c>
    </row>
    <row r="1997" spans="1:28">
      <c r="A1997" t="s">
        <v>4051</v>
      </c>
      <c r="B1997" s="1">
        <v>44859</v>
      </c>
      <c r="C1997" s="6">
        <f t="shared" si="93"/>
        <v>2022</v>
      </c>
      <c r="D1997" s="9" t="str">
        <f t="shared" si="95"/>
        <v>Q4</v>
      </c>
      <c r="E1997" s="7">
        <f t="shared" si="94"/>
        <v>10</v>
      </c>
      <c r="F1997" t="s">
        <v>4052</v>
      </c>
      <c r="G1997" t="s">
        <v>609</v>
      </c>
      <c r="H1997" t="s">
        <v>45</v>
      </c>
      <c r="I1997" t="s">
        <v>45</v>
      </c>
      <c r="J1997" t="s">
        <v>29</v>
      </c>
      <c r="K1997" t="s">
        <v>90</v>
      </c>
      <c r="L1997" t="s">
        <v>73</v>
      </c>
      <c r="M1997" t="s">
        <v>108</v>
      </c>
      <c r="N1997" t="s">
        <v>33</v>
      </c>
      <c r="O1997" t="s">
        <v>34</v>
      </c>
      <c r="P1997" t="s">
        <v>52</v>
      </c>
      <c r="Q1997" s="1">
        <v>44866</v>
      </c>
      <c r="R1997" s="6">
        <f>Data_Table[[#This Row],[Shipping Date]]-Data_Table[[#This Row],[Order Date]]</f>
        <v>7</v>
      </c>
      <c r="S1997" s="10">
        <v>1.59</v>
      </c>
      <c r="T1997" s="10">
        <v>2.61</v>
      </c>
      <c r="U1997" s="10">
        <v>1.02</v>
      </c>
      <c r="V1997">
        <v>25</v>
      </c>
      <c r="W1997" s="5">
        <v>39.75</v>
      </c>
      <c r="X1997" s="3">
        <v>0.04</v>
      </c>
      <c r="Y1997" s="5">
        <v>1.59</v>
      </c>
      <c r="Z1997" s="5">
        <v>38.159999999999997</v>
      </c>
      <c r="AA1997" s="5">
        <v>0.5</v>
      </c>
      <c r="AB1997" s="5">
        <v>38.659999999999997</v>
      </c>
    </row>
    <row r="1998" spans="1:28">
      <c r="A1998" t="s">
        <v>4053</v>
      </c>
      <c r="B1998" s="1">
        <v>44859</v>
      </c>
      <c r="C1998" s="6">
        <f t="shared" si="93"/>
        <v>2022</v>
      </c>
      <c r="D1998" s="9" t="str">
        <f t="shared" si="95"/>
        <v>Q4</v>
      </c>
      <c r="E1998" s="7">
        <f t="shared" si="94"/>
        <v>10</v>
      </c>
      <c r="F1998" t="s">
        <v>935</v>
      </c>
      <c r="G1998" t="s">
        <v>611</v>
      </c>
      <c r="H1998" t="s">
        <v>27</v>
      </c>
      <c r="I1998" t="s">
        <v>28</v>
      </c>
      <c r="J1998" t="s">
        <v>29</v>
      </c>
      <c r="K1998" t="s">
        <v>47</v>
      </c>
      <c r="L1998" t="s">
        <v>176</v>
      </c>
      <c r="M1998" t="s">
        <v>112</v>
      </c>
      <c r="N1998" t="s">
        <v>57</v>
      </c>
      <c r="O1998" t="s">
        <v>34</v>
      </c>
      <c r="P1998" t="s">
        <v>35</v>
      </c>
      <c r="Q1998" s="1">
        <v>44901</v>
      </c>
      <c r="R1998" s="6">
        <f>Data_Table[[#This Row],[Shipping Date]]-Data_Table[[#This Row],[Order Date]]</f>
        <v>42</v>
      </c>
      <c r="S1998" s="10">
        <v>0.9</v>
      </c>
      <c r="T1998" s="10">
        <v>2.1</v>
      </c>
      <c r="U1998" s="10">
        <v>1.2</v>
      </c>
      <c r="V1998">
        <v>33</v>
      </c>
      <c r="W1998" s="5">
        <v>29.7</v>
      </c>
      <c r="X1998" s="3">
        <v>0.05</v>
      </c>
      <c r="Y1998" s="5">
        <v>1.49</v>
      </c>
      <c r="Z1998" s="5">
        <v>28.22</v>
      </c>
      <c r="AA1998" s="5">
        <v>0.7</v>
      </c>
      <c r="AB1998" s="5">
        <v>28.92</v>
      </c>
    </row>
    <row r="1999" spans="1:28">
      <c r="A1999" t="s">
        <v>4054</v>
      </c>
      <c r="B1999" s="1">
        <v>44862</v>
      </c>
      <c r="C1999" s="6">
        <f t="shared" si="93"/>
        <v>2022</v>
      </c>
      <c r="D1999" s="9" t="str">
        <f t="shared" si="95"/>
        <v>Q4</v>
      </c>
      <c r="E1999" s="7">
        <f t="shared" si="94"/>
        <v>10</v>
      </c>
      <c r="F1999" t="s">
        <v>3186</v>
      </c>
      <c r="G1999" t="s">
        <v>613</v>
      </c>
      <c r="H1999" t="s">
        <v>39</v>
      </c>
      <c r="I1999" t="s">
        <v>39</v>
      </c>
      <c r="J1999" t="s">
        <v>107</v>
      </c>
      <c r="K1999" t="s">
        <v>62</v>
      </c>
      <c r="L1999" t="s">
        <v>48</v>
      </c>
      <c r="M1999" t="s">
        <v>117</v>
      </c>
      <c r="N1999" t="s">
        <v>33</v>
      </c>
      <c r="O1999" t="s">
        <v>34</v>
      </c>
      <c r="P1999" t="s">
        <v>52</v>
      </c>
      <c r="Q1999" s="1">
        <v>44914</v>
      </c>
      <c r="R1999" s="6">
        <f>Data_Table[[#This Row],[Shipping Date]]-Data_Table[[#This Row],[Order Date]]</f>
        <v>52</v>
      </c>
      <c r="S1999" s="10">
        <v>4.46</v>
      </c>
      <c r="T1999" s="10">
        <v>10.89</v>
      </c>
      <c r="U1999" s="10">
        <v>6.43</v>
      </c>
      <c r="V1999">
        <v>30</v>
      </c>
      <c r="W1999" s="5">
        <v>133.80000000000001</v>
      </c>
      <c r="X1999" s="3">
        <v>0.08</v>
      </c>
      <c r="Y1999" s="5">
        <v>10.7</v>
      </c>
      <c r="Z1999" s="5">
        <v>123.1</v>
      </c>
      <c r="AA1999" s="5">
        <v>4.5</v>
      </c>
      <c r="AB1999" s="5">
        <v>127.6</v>
      </c>
    </row>
    <row r="2000" spans="1:28">
      <c r="A2000" t="s">
        <v>4055</v>
      </c>
      <c r="B2000" s="1">
        <v>44862</v>
      </c>
      <c r="C2000" s="6">
        <f t="shared" si="93"/>
        <v>2022</v>
      </c>
      <c r="D2000" s="9" t="str">
        <f t="shared" si="95"/>
        <v>Q4</v>
      </c>
      <c r="E2000" s="7">
        <f t="shared" si="94"/>
        <v>10</v>
      </c>
      <c r="F2000" t="s">
        <v>4056</v>
      </c>
      <c r="G2000" t="s">
        <v>615</v>
      </c>
      <c r="H2000" t="s">
        <v>45</v>
      </c>
      <c r="I2000" t="s">
        <v>45</v>
      </c>
      <c r="J2000" t="s">
        <v>29</v>
      </c>
      <c r="K2000" t="s">
        <v>90</v>
      </c>
      <c r="L2000" t="s">
        <v>73</v>
      </c>
      <c r="M2000" t="s">
        <v>121</v>
      </c>
      <c r="N2000" t="s">
        <v>50</v>
      </c>
      <c r="O2000" t="s">
        <v>41</v>
      </c>
      <c r="P2000" t="s">
        <v>35</v>
      </c>
      <c r="Q2000" s="1">
        <v>44903</v>
      </c>
      <c r="R2000" s="6">
        <f>Data_Table[[#This Row],[Shipping Date]]-Data_Table[[#This Row],[Order Date]]</f>
        <v>41</v>
      </c>
      <c r="S2000" s="10">
        <v>1.98</v>
      </c>
      <c r="T2000" s="10">
        <v>3.15</v>
      </c>
      <c r="U2000" s="10">
        <v>1.17</v>
      </c>
      <c r="V2000">
        <v>24</v>
      </c>
      <c r="W2000" s="5">
        <v>47.52</v>
      </c>
      <c r="X2000" s="3">
        <v>0.02</v>
      </c>
      <c r="Y2000" s="5">
        <v>0.95</v>
      </c>
      <c r="Z2000" s="5">
        <v>46.57</v>
      </c>
      <c r="AA2000" s="5">
        <v>0.49</v>
      </c>
      <c r="AB2000" s="5">
        <v>47.06</v>
      </c>
    </row>
    <row r="2001" spans="1:28">
      <c r="A2001" t="s">
        <v>4057</v>
      </c>
      <c r="B2001" s="1">
        <v>44863</v>
      </c>
      <c r="C2001" s="6">
        <f t="shared" si="93"/>
        <v>2022</v>
      </c>
      <c r="D2001" s="9" t="str">
        <f t="shared" si="95"/>
        <v>Q4</v>
      </c>
      <c r="E2001" s="7">
        <f t="shared" si="94"/>
        <v>10</v>
      </c>
      <c r="F2001" t="s">
        <v>4058</v>
      </c>
      <c r="G2001" t="s">
        <v>617</v>
      </c>
      <c r="H2001" t="s">
        <v>27</v>
      </c>
      <c r="I2001" t="s">
        <v>28</v>
      </c>
      <c r="J2001" t="s">
        <v>107</v>
      </c>
      <c r="K2001" t="s">
        <v>66</v>
      </c>
      <c r="L2001" t="s">
        <v>73</v>
      </c>
      <c r="M2001" t="s">
        <v>126</v>
      </c>
      <c r="N2001" t="s">
        <v>57</v>
      </c>
      <c r="O2001" t="s">
        <v>51</v>
      </c>
      <c r="P2001" t="s">
        <v>35</v>
      </c>
      <c r="Q2001" s="1">
        <v>44889</v>
      </c>
      <c r="R2001" s="6">
        <f>Data_Table[[#This Row],[Shipping Date]]-Data_Table[[#This Row],[Order Date]]</f>
        <v>26</v>
      </c>
      <c r="S2001" s="10">
        <v>6.39</v>
      </c>
      <c r="T2001" s="10">
        <v>19.98</v>
      </c>
      <c r="U2001" s="10">
        <v>13.59</v>
      </c>
      <c r="V2001">
        <v>9</v>
      </c>
      <c r="W2001" s="5">
        <v>57.51</v>
      </c>
      <c r="X2001" s="3">
        <v>0.09</v>
      </c>
      <c r="Y2001" s="5">
        <v>5.18</v>
      </c>
      <c r="Z2001" s="5">
        <v>52.33</v>
      </c>
      <c r="AA2001" s="5">
        <v>4</v>
      </c>
      <c r="AB2001" s="5">
        <v>56.33</v>
      </c>
    </row>
    <row r="2002" spans="1:28">
      <c r="A2002" t="s">
        <v>4059</v>
      </c>
      <c r="B2002" s="1">
        <v>44865</v>
      </c>
      <c r="C2002" s="6">
        <f t="shared" si="93"/>
        <v>2022</v>
      </c>
      <c r="D2002" s="9" t="str">
        <f t="shared" si="95"/>
        <v>Q4</v>
      </c>
      <c r="E2002" s="7">
        <f t="shared" si="94"/>
        <v>10</v>
      </c>
      <c r="F2002" t="s">
        <v>4060</v>
      </c>
      <c r="G2002" t="s">
        <v>619</v>
      </c>
      <c r="H2002" t="s">
        <v>39</v>
      </c>
      <c r="I2002" t="s">
        <v>39</v>
      </c>
      <c r="J2002" t="s">
        <v>29</v>
      </c>
      <c r="K2002" t="s">
        <v>150</v>
      </c>
      <c r="L2002" t="s">
        <v>31</v>
      </c>
      <c r="M2002" t="s">
        <v>130</v>
      </c>
      <c r="N2002" t="s">
        <v>33</v>
      </c>
      <c r="O2002" t="s">
        <v>58</v>
      </c>
      <c r="P2002" t="s">
        <v>35</v>
      </c>
      <c r="Q2002" s="1">
        <v>44920</v>
      </c>
      <c r="R2002" s="6">
        <f>Data_Table[[#This Row],[Shipping Date]]-Data_Table[[#This Row],[Order Date]]</f>
        <v>55</v>
      </c>
      <c r="S2002" s="10">
        <v>9.91</v>
      </c>
      <c r="T2002" s="10">
        <v>15.99</v>
      </c>
      <c r="U2002" s="10">
        <v>6.08</v>
      </c>
      <c r="V2002">
        <v>33</v>
      </c>
      <c r="W2002" s="5">
        <v>327.02999999999997</v>
      </c>
      <c r="X2002" s="3">
        <v>0.01</v>
      </c>
      <c r="Y2002" s="5">
        <v>3.27</v>
      </c>
      <c r="Z2002" s="5">
        <v>323.76</v>
      </c>
      <c r="AA2002" s="5">
        <v>11.28</v>
      </c>
      <c r="AB2002" s="5">
        <v>335.04</v>
      </c>
    </row>
    <row r="2003" spans="1:28">
      <c r="A2003" t="s">
        <v>4061</v>
      </c>
      <c r="B2003" s="1">
        <v>44865</v>
      </c>
      <c r="C2003" s="6">
        <f t="shared" si="93"/>
        <v>2022</v>
      </c>
      <c r="D2003" s="9" t="str">
        <f t="shared" si="95"/>
        <v>Q4</v>
      </c>
      <c r="E2003" s="7">
        <f t="shared" si="94"/>
        <v>10</v>
      </c>
      <c r="F2003" t="s">
        <v>4062</v>
      </c>
      <c r="G2003" t="s">
        <v>621</v>
      </c>
      <c r="H2003" t="s">
        <v>45</v>
      </c>
      <c r="I2003" t="s">
        <v>45</v>
      </c>
      <c r="J2003" t="s">
        <v>29</v>
      </c>
      <c r="K2003" t="s">
        <v>62</v>
      </c>
      <c r="L2003" t="s">
        <v>31</v>
      </c>
      <c r="M2003" t="s">
        <v>134</v>
      </c>
      <c r="N2003" t="s">
        <v>57</v>
      </c>
      <c r="O2003" t="s">
        <v>51</v>
      </c>
      <c r="P2003" t="s">
        <v>35</v>
      </c>
      <c r="Q2003" s="1">
        <v>44886</v>
      </c>
      <c r="R2003" s="6">
        <f>Data_Table[[#This Row],[Shipping Date]]-Data_Table[[#This Row],[Order Date]]</f>
        <v>21</v>
      </c>
      <c r="S2003" s="10">
        <v>3.65</v>
      </c>
      <c r="T2003" s="10">
        <v>5.98</v>
      </c>
      <c r="U2003" s="10">
        <v>2.33</v>
      </c>
      <c r="V2003">
        <v>23</v>
      </c>
      <c r="W2003" s="5">
        <v>83.95</v>
      </c>
      <c r="X2003" s="3">
        <v>0.01</v>
      </c>
      <c r="Y2003" s="5">
        <v>0.84</v>
      </c>
      <c r="Z2003" s="5">
        <v>83.11</v>
      </c>
      <c r="AA2003" s="5">
        <v>1.49</v>
      </c>
      <c r="AB2003" s="5">
        <v>84.6</v>
      </c>
    </row>
    <row r="2004" spans="1:28">
      <c r="A2004" t="s">
        <v>4063</v>
      </c>
      <c r="B2004" s="1">
        <v>44865</v>
      </c>
      <c r="C2004" s="6">
        <f t="shared" si="93"/>
        <v>2022</v>
      </c>
      <c r="D2004" s="9" t="str">
        <f t="shared" si="95"/>
        <v>Q4</v>
      </c>
      <c r="E2004" s="7">
        <f t="shared" si="94"/>
        <v>10</v>
      </c>
      <c r="F2004" t="s">
        <v>2186</v>
      </c>
      <c r="G2004" t="s">
        <v>623</v>
      </c>
      <c r="H2004" t="s">
        <v>39</v>
      </c>
      <c r="I2004" t="s">
        <v>39</v>
      </c>
      <c r="J2004" t="s">
        <v>107</v>
      </c>
      <c r="K2004" t="s">
        <v>150</v>
      </c>
      <c r="L2004" t="s">
        <v>31</v>
      </c>
      <c r="M2004" t="s">
        <v>138</v>
      </c>
      <c r="N2004" t="s">
        <v>33</v>
      </c>
      <c r="O2004" t="s">
        <v>34</v>
      </c>
      <c r="P2004" t="s">
        <v>35</v>
      </c>
      <c r="Q2004" s="1">
        <v>44871</v>
      </c>
      <c r="R2004" s="6">
        <f>Data_Table[[#This Row],[Shipping Date]]-Data_Table[[#This Row],[Order Date]]</f>
        <v>6</v>
      </c>
      <c r="S2004" s="10">
        <v>3.5</v>
      </c>
      <c r="T2004" s="10">
        <v>5.74</v>
      </c>
      <c r="U2004" s="10">
        <v>2.2400000000000002</v>
      </c>
      <c r="V2004">
        <v>48</v>
      </c>
      <c r="W2004" s="5">
        <v>168</v>
      </c>
      <c r="X2004" s="3">
        <v>0.05</v>
      </c>
      <c r="Y2004" s="5">
        <v>8.4</v>
      </c>
      <c r="Z2004" s="5">
        <v>159.6</v>
      </c>
      <c r="AA2004" s="5">
        <v>5.01</v>
      </c>
      <c r="AB2004" s="5">
        <v>164.61</v>
      </c>
    </row>
    <row r="2005" spans="1:28">
      <c r="A2005" t="s">
        <v>4064</v>
      </c>
      <c r="B2005" s="1">
        <v>44867</v>
      </c>
      <c r="C2005" s="6">
        <f t="shared" si="93"/>
        <v>2022</v>
      </c>
      <c r="D2005" s="9" t="str">
        <f t="shared" si="95"/>
        <v>Q4</v>
      </c>
      <c r="E2005" s="7">
        <f t="shared" si="94"/>
        <v>11</v>
      </c>
      <c r="F2005" t="s">
        <v>1959</v>
      </c>
      <c r="G2005" t="s">
        <v>625</v>
      </c>
      <c r="H2005" t="s">
        <v>45</v>
      </c>
      <c r="I2005" t="s">
        <v>45</v>
      </c>
      <c r="J2005" t="s">
        <v>29</v>
      </c>
      <c r="K2005" t="s">
        <v>47</v>
      </c>
      <c r="L2005" t="s">
        <v>73</v>
      </c>
      <c r="M2005" t="s">
        <v>142</v>
      </c>
      <c r="N2005" t="s">
        <v>50</v>
      </c>
      <c r="O2005" t="s">
        <v>41</v>
      </c>
      <c r="P2005" t="s">
        <v>35</v>
      </c>
      <c r="Q2005" s="1">
        <v>44899</v>
      </c>
      <c r="R2005" s="6">
        <f>Data_Table[[#This Row],[Shipping Date]]-Data_Table[[#This Row],[Order Date]]</f>
        <v>32</v>
      </c>
      <c r="S2005" s="10">
        <v>39.64</v>
      </c>
      <c r="T2005" s="10">
        <v>152.47999999999999</v>
      </c>
      <c r="U2005" s="10">
        <v>112.84</v>
      </c>
      <c r="V2005">
        <v>44</v>
      </c>
      <c r="W2005" s="5">
        <v>1744.16</v>
      </c>
      <c r="X2005" s="3">
        <v>0.03</v>
      </c>
      <c r="Y2005" s="5">
        <v>52.32</v>
      </c>
      <c r="Z2005" s="5">
        <v>1691.84</v>
      </c>
      <c r="AA2005" s="5">
        <v>6.5</v>
      </c>
      <c r="AB2005" s="5">
        <v>1698.34</v>
      </c>
    </row>
    <row r="2006" spans="1:28">
      <c r="A2006" t="s">
        <v>4065</v>
      </c>
      <c r="B2006" s="1">
        <v>44867</v>
      </c>
      <c r="C2006" s="6">
        <f t="shared" si="93"/>
        <v>2022</v>
      </c>
      <c r="D2006" s="9" t="str">
        <f t="shared" si="95"/>
        <v>Q4</v>
      </c>
      <c r="E2006" s="7">
        <f t="shared" si="94"/>
        <v>11</v>
      </c>
      <c r="F2006" t="s">
        <v>3734</v>
      </c>
      <c r="G2006" t="s">
        <v>627</v>
      </c>
      <c r="H2006" t="s">
        <v>27</v>
      </c>
      <c r="I2006" t="s">
        <v>28</v>
      </c>
      <c r="J2006" t="s">
        <v>107</v>
      </c>
      <c r="K2006" t="s">
        <v>433</v>
      </c>
      <c r="L2006" t="s">
        <v>31</v>
      </c>
      <c r="M2006" t="s">
        <v>146</v>
      </c>
      <c r="N2006" t="s">
        <v>57</v>
      </c>
      <c r="O2006" t="s">
        <v>51</v>
      </c>
      <c r="P2006" t="s">
        <v>35</v>
      </c>
      <c r="Q2006" s="1">
        <v>44916</v>
      </c>
      <c r="R2006" s="6">
        <f>Data_Table[[#This Row],[Shipping Date]]-Data_Table[[#This Row],[Order Date]]</f>
        <v>49</v>
      </c>
      <c r="S2006" s="10">
        <v>2.5</v>
      </c>
      <c r="T2006" s="10">
        <v>5.68</v>
      </c>
      <c r="U2006" s="10">
        <v>3.18</v>
      </c>
      <c r="V2006">
        <v>34</v>
      </c>
      <c r="W2006" s="5">
        <v>85</v>
      </c>
      <c r="X2006" s="3">
        <v>0</v>
      </c>
      <c r="Y2006" s="5">
        <v>0</v>
      </c>
      <c r="Z2006" s="5">
        <v>85</v>
      </c>
      <c r="AA2006" s="5">
        <v>3.6</v>
      </c>
      <c r="AB2006" s="5">
        <v>88.6</v>
      </c>
    </row>
    <row r="2007" spans="1:28">
      <c r="A2007" t="s">
        <v>4066</v>
      </c>
      <c r="B2007" s="1">
        <v>44867</v>
      </c>
      <c r="C2007" s="6">
        <f t="shared" si="93"/>
        <v>2022</v>
      </c>
      <c r="D2007" s="9" t="str">
        <f t="shared" si="95"/>
        <v>Q4</v>
      </c>
      <c r="E2007" s="7">
        <f t="shared" si="94"/>
        <v>11</v>
      </c>
      <c r="F2007" t="s">
        <v>3592</v>
      </c>
      <c r="G2007" t="s">
        <v>629</v>
      </c>
      <c r="H2007" t="s">
        <v>27</v>
      </c>
      <c r="I2007" t="s">
        <v>28</v>
      </c>
      <c r="J2007" t="s">
        <v>107</v>
      </c>
      <c r="K2007" t="s">
        <v>167</v>
      </c>
      <c r="L2007" t="s">
        <v>31</v>
      </c>
      <c r="M2007" t="s">
        <v>151</v>
      </c>
      <c r="N2007" t="s">
        <v>33</v>
      </c>
      <c r="O2007" t="s">
        <v>58</v>
      </c>
      <c r="P2007" t="s">
        <v>35</v>
      </c>
      <c r="Q2007" s="1">
        <v>44925</v>
      </c>
      <c r="R2007" s="6">
        <f>Data_Table[[#This Row],[Shipping Date]]-Data_Table[[#This Row],[Order Date]]</f>
        <v>58</v>
      </c>
      <c r="S2007" s="10">
        <v>16.8</v>
      </c>
      <c r="T2007" s="10">
        <v>40.97</v>
      </c>
      <c r="U2007" s="10">
        <v>24.17</v>
      </c>
      <c r="V2007">
        <v>26</v>
      </c>
      <c r="W2007" s="5">
        <v>436.8</v>
      </c>
      <c r="X2007" s="3">
        <v>0.06</v>
      </c>
      <c r="Y2007" s="5">
        <v>26.21</v>
      </c>
      <c r="Z2007" s="5">
        <v>410.59</v>
      </c>
      <c r="AA2007" s="5">
        <v>8.99</v>
      </c>
      <c r="AB2007" s="5">
        <v>419.58</v>
      </c>
    </row>
    <row r="2008" spans="1:28">
      <c r="A2008" t="s">
        <v>4067</v>
      </c>
      <c r="B2008" s="1">
        <v>44867</v>
      </c>
      <c r="C2008" s="6">
        <f t="shared" si="93"/>
        <v>2022</v>
      </c>
      <c r="D2008" s="9" t="str">
        <f t="shared" si="95"/>
        <v>Q4</v>
      </c>
      <c r="E2008" s="7">
        <f t="shared" si="94"/>
        <v>11</v>
      </c>
      <c r="F2008" t="s">
        <v>4068</v>
      </c>
      <c r="G2008" t="s">
        <v>631</v>
      </c>
      <c r="H2008" t="s">
        <v>39</v>
      </c>
      <c r="I2008" t="s">
        <v>39</v>
      </c>
      <c r="J2008" t="s">
        <v>107</v>
      </c>
      <c r="K2008" t="s">
        <v>416</v>
      </c>
      <c r="L2008" t="s">
        <v>48</v>
      </c>
      <c r="M2008" t="s">
        <v>155</v>
      </c>
      <c r="N2008" t="s">
        <v>33</v>
      </c>
      <c r="O2008" t="s">
        <v>34</v>
      </c>
      <c r="P2008" t="s">
        <v>35</v>
      </c>
      <c r="Q2008" s="1">
        <v>44904</v>
      </c>
      <c r="R2008" s="6">
        <f>Data_Table[[#This Row],[Shipping Date]]-Data_Table[[#This Row],[Order Date]]</f>
        <v>37</v>
      </c>
      <c r="S2008" s="10">
        <v>1.3</v>
      </c>
      <c r="T2008" s="10">
        <v>2.88</v>
      </c>
      <c r="U2008" s="10">
        <v>1.58</v>
      </c>
      <c r="V2008">
        <v>41</v>
      </c>
      <c r="W2008" s="5">
        <v>53.3</v>
      </c>
      <c r="X2008" s="3">
        <v>0.1</v>
      </c>
      <c r="Y2008" s="5">
        <v>5.33</v>
      </c>
      <c r="Z2008" s="5">
        <v>47.97</v>
      </c>
      <c r="AA2008" s="5">
        <v>1.01</v>
      </c>
      <c r="AB2008" s="5">
        <v>48.98</v>
      </c>
    </row>
    <row r="2009" spans="1:28">
      <c r="A2009" t="s">
        <v>4069</v>
      </c>
      <c r="B2009" s="1">
        <v>44868</v>
      </c>
      <c r="C2009" s="6">
        <f t="shared" si="93"/>
        <v>2022</v>
      </c>
      <c r="D2009" s="9" t="str">
        <f t="shared" si="95"/>
        <v>Q4</v>
      </c>
      <c r="E2009" s="7">
        <f t="shared" si="94"/>
        <v>11</v>
      </c>
      <c r="F2009" t="s">
        <v>801</v>
      </c>
      <c r="G2009" t="s">
        <v>633</v>
      </c>
      <c r="H2009" t="s">
        <v>45</v>
      </c>
      <c r="I2009" t="s">
        <v>45</v>
      </c>
      <c r="J2009" t="s">
        <v>29</v>
      </c>
      <c r="K2009" t="s">
        <v>30</v>
      </c>
      <c r="L2009" t="s">
        <v>31</v>
      </c>
      <c r="M2009" t="s">
        <v>159</v>
      </c>
      <c r="N2009" t="s">
        <v>50</v>
      </c>
      <c r="O2009" t="s">
        <v>41</v>
      </c>
      <c r="P2009" t="s">
        <v>35</v>
      </c>
      <c r="Q2009" s="1">
        <v>44911</v>
      </c>
      <c r="R2009" s="6">
        <f>Data_Table[[#This Row],[Shipping Date]]-Data_Table[[#This Row],[Order Date]]</f>
        <v>43</v>
      </c>
      <c r="S2009" s="10">
        <v>3.84</v>
      </c>
      <c r="T2009" s="10">
        <v>6.3</v>
      </c>
      <c r="U2009" s="10">
        <v>2.46</v>
      </c>
      <c r="V2009">
        <v>35</v>
      </c>
      <c r="W2009" s="5">
        <v>134.4</v>
      </c>
      <c r="X2009" s="3">
        <v>0.03</v>
      </c>
      <c r="Y2009" s="5">
        <v>4.03</v>
      </c>
      <c r="Z2009" s="5">
        <v>130.37</v>
      </c>
      <c r="AA2009" s="5">
        <v>0.5</v>
      </c>
      <c r="AB2009" s="5">
        <v>130.87</v>
      </c>
    </row>
    <row r="2010" spans="1:28">
      <c r="A2010" t="s">
        <v>4070</v>
      </c>
      <c r="B2010" s="1">
        <v>44870</v>
      </c>
      <c r="C2010" s="6">
        <f t="shared" si="93"/>
        <v>2022</v>
      </c>
      <c r="D2010" s="9" t="str">
        <f t="shared" si="95"/>
        <v>Q4</v>
      </c>
      <c r="E2010" s="7">
        <f t="shared" si="94"/>
        <v>11</v>
      </c>
      <c r="F2010" t="s">
        <v>3597</v>
      </c>
      <c r="G2010" t="s">
        <v>635</v>
      </c>
      <c r="H2010" t="s">
        <v>27</v>
      </c>
      <c r="I2010" t="s">
        <v>28</v>
      </c>
      <c r="J2010" t="s">
        <v>46</v>
      </c>
      <c r="K2010" t="s">
        <v>167</v>
      </c>
      <c r="L2010" t="s">
        <v>48</v>
      </c>
      <c r="M2010" t="s">
        <v>163</v>
      </c>
      <c r="N2010" t="s">
        <v>33</v>
      </c>
      <c r="O2010" t="s">
        <v>51</v>
      </c>
      <c r="P2010" t="s">
        <v>35</v>
      </c>
      <c r="Q2010" s="1">
        <v>44906</v>
      </c>
      <c r="R2010" s="6">
        <f>Data_Table[[#This Row],[Shipping Date]]-Data_Table[[#This Row],[Order Date]]</f>
        <v>36</v>
      </c>
      <c r="S2010" s="10">
        <v>3.5</v>
      </c>
      <c r="T2010" s="10">
        <v>5.74</v>
      </c>
      <c r="U2010" s="10">
        <v>2.2400000000000002</v>
      </c>
      <c r="V2010">
        <v>5</v>
      </c>
      <c r="W2010" s="5">
        <v>17.5</v>
      </c>
      <c r="X2010" s="3">
        <v>7.0000000000000007E-2</v>
      </c>
      <c r="Y2010" s="5">
        <v>1.23</v>
      </c>
      <c r="Z2010" s="5">
        <v>16.28</v>
      </c>
      <c r="AA2010" s="5">
        <v>5.01</v>
      </c>
      <c r="AB2010" s="5">
        <v>21.29</v>
      </c>
    </row>
    <row r="2011" spans="1:28">
      <c r="A2011" t="s">
        <v>4071</v>
      </c>
      <c r="B2011" s="1">
        <v>44873</v>
      </c>
      <c r="C2011" s="6">
        <f t="shared" si="93"/>
        <v>2022</v>
      </c>
      <c r="D2011" s="9" t="str">
        <f t="shared" si="95"/>
        <v>Q4</v>
      </c>
      <c r="E2011" s="7">
        <f t="shared" si="94"/>
        <v>11</v>
      </c>
      <c r="F2011" t="s">
        <v>3599</v>
      </c>
      <c r="G2011" t="s">
        <v>637</v>
      </c>
      <c r="H2011" t="s">
        <v>39</v>
      </c>
      <c r="I2011" t="s">
        <v>39</v>
      </c>
      <c r="J2011" t="s">
        <v>72</v>
      </c>
      <c r="K2011" t="s">
        <v>167</v>
      </c>
      <c r="L2011" t="s">
        <v>48</v>
      </c>
      <c r="M2011" t="s">
        <v>168</v>
      </c>
      <c r="N2011" t="s">
        <v>33</v>
      </c>
      <c r="O2011" t="s">
        <v>58</v>
      </c>
      <c r="P2011" t="s">
        <v>35</v>
      </c>
      <c r="Q2011" s="1">
        <v>44896</v>
      </c>
      <c r="R2011" s="6">
        <f>Data_Table[[#This Row],[Shipping Date]]-Data_Table[[#This Row],[Order Date]]</f>
        <v>23</v>
      </c>
      <c r="S2011" s="10">
        <v>8.92</v>
      </c>
      <c r="T2011" s="10">
        <v>29.74</v>
      </c>
      <c r="U2011" s="10">
        <v>20.82</v>
      </c>
      <c r="V2011">
        <v>31</v>
      </c>
      <c r="W2011" s="5">
        <v>276.52</v>
      </c>
      <c r="X2011" s="3">
        <v>0</v>
      </c>
      <c r="Y2011" s="5">
        <v>0</v>
      </c>
      <c r="Z2011" s="5">
        <v>276.52</v>
      </c>
      <c r="AA2011" s="5">
        <v>6.64</v>
      </c>
      <c r="AB2011" s="5">
        <v>283.16000000000003</v>
      </c>
    </row>
    <row r="2012" spans="1:28">
      <c r="A2012" t="s">
        <v>4072</v>
      </c>
      <c r="B2012" s="1">
        <v>44879</v>
      </c>
      <c r="C2012" s="6">
        <f t="shared" si="93"/>
        <v>2022</v>
      </c>
      <c r="D2012" s="9" t="str">
        <f t="shared" si="95"/>
        <v>Q4</v>
      </c>
      <c r="E2012" s="7">
        <f t="shared" si="94"/>
        <v>11</v>
      </c>
      <c r="F2012" t="s">
        <v>2987</v>
      </c>
      <c r="G2012" t="s">
        <v>639</v>
      </c>
      <c r="H2012" t="s">
        <v>45</v>
      </c>
      <c r="I2012" t="s">
        <v>45</v>
      </c>
      <c r="J2012" t="s">
        <v>107</v>
      </c>
      <c r="K2012" t="s">
        <v>70</v>
      </c>
      <c r="L2012" t="s">
        <v>48</v>
      </c>
      <c r="M2012" t="s">
        <v>172</v>
      </c>
      <c r="N2012" t="s">
        <v>50</v>
      </c>
      <c r="O2012" t="s">
        <v>58</v>
      </c>
      <c r="P2012" t="s">
        <v>35</v>
      </c>
      <c r="Q2012" s="1">
        <v>44914</v>
      </c>
      <c r="R2012" s="6">
        <f>Data_Table[[#This Row],[Shipping Date]]-Data_Table[[#This Row],[Order Date]]</f>
        <v>35</v>
      </c>
      <c r="S2012" s="10">
        <v>1.0900000000000001</v>
      </c>
      <c r="T2012" s="10">
        <v>1.82</v>
      </c>
      <c r="U2012" s="10">
        <v>1.51</v>
      </c>
      <c r="V2012">
        <v>40</v>
      </c>
      <c r="W2012" s="5">
        <v>43.6</v>
      </c>
      <c r="X2012" s="3">
        <v>0.05</v>
      </c>
      <c r="Y2012" s="5">
        <v>1.08</v>
      </c>
      <c r="Z2012" s="5">
        <v>42.52</v>
      </c>
      <c r="AA2012" s="5">
        <v>1</v>
      </c>
      <c r="AB2012" s="5">
        <v>43.52</v>
      </c>
    </row>
    <row r="2013" spans="1:28">
      <c r="A2013" t="s">
        <v>4073</v>
      </c>
      <c r="B2013" s="1">
        <v>44881</v>
      </c>
      <c r="C2013" s="6">
        <f t="shared" si="93"/>
        <v>2022</v>
      </c>
      <c r="D2013" s="9" t="str">
        <f t="shared" si="95"/>
        <v>Q4</v>
      </c>
      <c r="E2013" s="7">
        <f t="shared" si="94"/>
        <v>11</v>
      </c>
      <c r="F2013" t="s">
        <v>4074</v>
      </c>
      <c r="G2013" t="s">
        <v>641</v>
      </c>
      <c r="H2013" t="s">
        <v>27</v>
      </c>
      <c r="I2013" t="s">
        <v>28</v>
      </c>
      <c r="J2013" t="s">
        <v>72</v>
      </c>
      <c r="K2013" t="s">
        <v>90</v>
      </c>
      <c r="L2013" t="s">
        <v>31</v>
      </c>
      <c r="M2013" t="s">
        <v>177</v>
      </c>
      <c r="N2013" t="s">
        <v>57</v>
      </c>
      <c r="O2013" t="s">
        <v>58</v>
      </c>
      <c r="P2013" t="s">
        <v>35</v>
      </c>
      <c r="Q2013" s="1">
        <v>44930</v>
      </c>
      <c r="R2013" s="6">
        <f>Data_Table[[#This Row],[Shipping Date]]-Data_Table[[#This Row],[Order Date]]</f>
        <v>49</v>
      </c>
      <c r="S2013" s="10">
        <v>0.9</v>
      </c>
      <c r="T2013" s="10">
        <v>2.1</v>
      </c>
      <c r="U2013" s="10">
        <v>1.29</v>
      </c>
      <c r="V2013">
        <v>27</v>
      </c>
      <c r="W2013" s="5">
        <v>24.3</v>
      </c>
      <c r="X2013" s="3">
        <v>0.04</v>
      </c>
      <c r="Y2013" s="5">
        <v>6.6</v>
      </c>
      <c r="Z2013" s="5">
        <v>17.7</v>
      </c>
      <c r="AA2013" s="5">
        <v>0.7</v>
      </c>
      <c r="AB2013" s="5">
        <v>18.399999999999999</v>
      </c>
    </row>
    <row r="2014" spans="1:28">
      <c r="A2014" t="s">
        <v>4075</v>
      </c>
      <c r="B2014" s="1">
        <v>44882</v>
      </c>
      <c r="C2014" s="6">
        <f t="shared" si="93"/>
        <v>2022</v>
      </c>
      <c r="D2014" s="9" t="str">
        <f t="shared" si="95"/>
        <v>Q4</v>
      </c>
      <c r="E2014" s="7">
        <f t="shared" si="94"/>
        <v>11</v>
      </c>
      <c r="F2014" t="s">
        <v>4076</v>
      </c>
      <c r="G2014" t="s">
        <v>643</v>
      </c>
      <c r="H2014" t="s">
        <v>39</v>
      </c>
      <c r="I2014" t="s">
        <v>39</v>
      </c>
      <c r="J2014" t="s">
        <v>29</v>
      </c>
      <c r="K2014" t="s">
        <v>416</v>
      </c>
      <c r="L2014" t="s">
        <v>176</v>
      </c>
      <c r="M2014" t="s">
        <v>182</v>
      </c>
      <c r="N2014" t="s">
        <v>50</v>
      </c>
      <c r="O2014" t="s">
        <v>41</v>
      </c>
      <c r="P2014" t="s">
        <v>35</v>
      </c>
      <c r="Q2014" s="1">
        <v>44916</v>
      </c>
      <c r="R2014" s="6">
        <f>Data_Table[[#This Row],[Shipping Date]]-Data_Table[[#This Row],[Order Date]]</f>
        <v>34</v>
      </c>
      <c r="S2014" s="10">
        <v>0.94</v>
      </c>
      <c r="T2014" s="10">
        <v>2.08</v>
      </c>
      <c r="U2014" s="10">
        <v>7.34</v>
      </c>
      <c r="V2014">
        <v>39</v>
      </c>
      <c r="W2014" s="5">
        <v>36.659999999999997</v>
      </c>
      <c r="X2014" s="3">
        <v>0.04</v>
      </c>
      <c r="Y2014" s="5">
        <v>57.29</v>
      </c>
      <c r="Z2014" s="5">
        <v>-20.63</v>
      </c>
      <c r="AA2014" s="5">
        <v>2.56</v>
      </c>
      <c r="AB2014" s="5">
        <v>-18.07</v>
      </c>
    </row>
    <row r="2015" spans="1:28">
      <c r="A2015" t="s">
        <v>4077</v>
      </c>
      <c r="B2015" s="1">
        <v>44882</v>
      </c>
      <c r="C2015" s="6">
        <f t="shared" si="93"/>
        <v>2022</v>
      </c>
      <c r="D2015" s="9" t="str">
        <f t="shared" si="95"/>
        <v>Q4</v>
      </c>
      <c r="E2015" s="7">
        <f t="shared" si="94"/>
        <v>11</v>
      </c>
      <c r="F2015" t="s">
        <v>128</v>
      </c>
      <c r="G2015" t="s">
        <v>645</v>
      </c>
      <c r="H2015" t="s">
        <v>45</v>
      </c>
      <c r="I2015" t="s">
        <v>45</v>
      </c>
      <c r="J2015" t="s">
        <v>72</v>
      </c>
      <c r="K2015" t="s">
        <v>416</v>
      </c>
      <c r="L2015" t="s">
        <v>31</v>
      </c>
      <c r="M2015" t="s">
        <v>186</v>
      </c>
      <c r="N2015" t="s">
        <v>57</v>
      </c>
      <c r="O2015" t="s">
        <v>34</v>
      </c>
      <c r="P2015" t="s">
        <v>35</v>
      </c>
      <c r="Q2015" s="1">
        <v>44893</v>
      </c>
      <c r="R2015" s="6">
        <f>Data_Table[[#This Row],[Shipping Date]]-Data_Table[[#This Row],[Order Date]]</f>
        <v>11</v>
      </c>
      <c r="S2015" s="10">
        <v>20.18</v>
      </c>
      <c r="T2015" s="10">
        <v>35.409999999999997</v>
      </c>
      <c r="U2015" s="10">
        <v>5.94</v>
      </c>
      <c r="V2015">
        <v>21</v>
      </c>
      <c r="W2015" s="5">
        <v>423.78</v>
      </c>
      <c r="X2015" s="3">
        <v>0.09</v>
      </c>
      <c r="Y2015" s="5">
        <v>45.71</v>
      </c>
      <c r="Z2015" s="5">
        <v>378.07</v>
      </c>
      <c r="AA2015" s="5">
        <v>1.99</v>
      </c>
      <c r="AB2015" s="5">
        <v>380.06</v>
      </c>
    </row>
    <row r="2016" spans="1:28">
      <c r="A2016" t="s">
        <v>4078</v>
      </c>
      <c r="B2016" s="1">
        <v>44885</v>
      </c>
      <c r="C2016" s="6">
        <f t="shared" si="93"/>
        <v>2022</v>
      </c>
      <c r="D2016" s="9" t="str">
        <f t="shared" si="95"/>
        <v>Q4</v>
      </c>
      <c r="E2016" s="7">
        <f t="shared" si="94"/>
        <v>11</v>
      </c>
      <c r="F2016" t="s">
        <v>4079</v>
      </c>
      <c r="G2016" t="s">
        <v>647</v>
      </c>
      <c r="H2016" t="s">
        <v>39</v>
      </c>
      <c r="I2016" t="s">
        <v>39</v>
      </c>
      <c r="J2016" t="s">
        <v>46</v>
      </c>
      <c r="K2016" t="s">
        <v>433</v>
      </c>
      <c r="L2016" t="s">
        <v>31</v>
      </c>
      <c r="M2016" t="s">
        <v>190</v>
      </c>
      <c r="N2016" t="s">
        <v>33</v>
      </c>
      <c r="O2016" t="s">
        <v>41</v>
      </c>
      <c r="P2016" t="s">
        <v>35</v>
      </c>
      <c r="Q2016" s="1">
        <v>44932</v>
      </c>
      <c r="R2016" s="6">
        <f>Data_Table[[#This Row],[Shipping Date]]-Data_Table[[#This Row],[Order Date]]</f>
        <v>47</v>
      </c>
      <c r="S2016" s="10">
        <v>19.829999999999998</v>
      </c>
      <c r="T2016" s="10">
        <v>30.98</v>
      </c>
      <c r="U2016" s="10">
        <v>0.9</v>
      </c>
      <c r="V2016">
        <v>15</v>
      </c>
      <c r="W2016" s="5">
        <v>297.45</v>
      </c>
      <c r="X2016" s="3">
        <v>0</v>
      </c>
      <c r="Y2016" s="5">
        <v>1.26</v>
      </c>
      <c r="Z2016" s="5">
        <v>296.19</v>
      </c>
      <c r="AA2016" s="5">
        <v>19.510000000000002</v>
      </c>
      <c r="AB2016" s="5">
        <v>315.7</v>
      </c>
    </row>
    <row r="2017" spans="1:28">
      <c r="A2017" t="s">
        <v>4080</v>
      </c>
      <c r="B2017" s="1">
        <v>44878</v>
      </c>
      <c r="C2017" s="6">
        <f t="shared" si="93"/>
        <v>2022</v>
      </c>
      <c r="D2017" s="9" t="str">
        <f t="shared" si="95"/>
        <v>Q4</v>
      </c>
      <c r="E2017" s="7">
        <f t="shared" si="94"/>
        <v>11</v>
      </c>
      <c r="F2017" t="s">
        <v>4081</v>
      </c>
      <c r="G2017" t="s">
        <v>649</v>
      </c>
      <c r="H2017" t="s">
        <v>39</v>
      </c>
      <c r="I2017" t="s">
        <v>39</v>
      </c>
      <c r="J2017" t="s">
        <v>46</v>
      </c>
      <c r="K2017" t="s">
        <v>66</v>
      </c>
      <c r="L2017" t="s">
        <v>48</v>
      </c>
      <c r="M2017" t="s">
        <v>194</v>
      </c>
      <c r="N2017" t="s">
        <v>57</v>
      </c>
      <c r="O2017" t="s">
        <v>58</v>
      </c>
      <c r="P2017" t="s">
        <v>35</v>
      </c>
      <c r="Q2017" s="1">
        <v>44902</v>
      </c>
      <c r="R2017" s="6">
        <f>Data_Table[[#This Row],[Shipping Date]]-Data_Table[[#This Row],[Order Date]]</f>
        <v>24</v>
      </c>
      <c r="S2017" s="10">
        <v>1.98</v>
      </c>
      <c r="T2017" s="10">
        <v>3.15</v>
      </c>
      <c r="U2017" s="10">
        <v>1.17</v>
      </c>
      <c r="V2017">
        <v>41</v>
      </c>
      <c r="W2017" s="5">
        <v>81.180000000000007</v>
      </c>
      <c r="X2017" s="3">
        <v>0.06</v>
      </c>
      <c r="Y2017" s="5">
        <v>4.87</v>
      </c>
      <c r="Z2017" s="5">
        <v>76.31</v>
      </c>
      <c r="AA2017" s="5">
        <v>0.49</v>
      </c>
      <c r="AB2017" s="5">
        <v>76.8</v>
      </c>
    </row>
    <row r="2018" spans="1:28">
      <c r="A2018" t="s">
        <v>4082</v>
      </c>
      <c r="B2018" s="1">
        <v>44879</v>
      </c>
      <c r="C2018" s="6">
        <f t="shared" si="93"/>
        <v>2022</v>
      </c>
      <c r="D2018" s="9" t="str">
        <f t="shared" si="95"/>
        <v>Q4</v>
      </c>
      <c r="E2018" s="7">
        <f t="shared" si="94"/>
        <v>11</v>
      </c>
      <c r="F2018" t="s">
        <v>394</v>
      </c>
      <c r="G2018" t="s">
        <v>651</v>
      </c>
      <c r="H2018" t="s">
        <v>45</v>
      </c>
      <c r="I2018" t="s">
        <v>45</v>
      </c>
      <c r="J2018" t="s">
        <v>29</v>
      </c>
      <c r="K2018" t="s">
        <v>167</v>
      </c>
      <c r="L2018" t="s">
        <v>31</v>
      </c>
      <c r="M2018" t="s">
        <v>198</v>
      </c>
      <c r="N2018" t="s">
        <v>33</v>
      </c>
      <c r="O2018" t="s">
        <v>58</v>
      </c>
      <c r="P2018" t="s">
        <v>35</v>
      </c>
      <c r="Q2018" s="1">
        <v>44932</v>
      </c>
      <c r="R2018" s="6">
        <f>Data_Table[[#This Row],[Shipping Date]]-Data_Table[[#This Row],[Order Date]]</f>
        <v>53</v>
      </c>
      <c r="S2018" s="10">
        <v>1.0900000000000001</v>
      </c>
      <c r="T2018" s="10">
        <v>2.6</v>
      </c>
      <c r="U2018" s="10">
        <v>1.51</v>
      </c>
      <c r="V2018">
        <v>11</v>
      </c>
      <c r="W2018" s="5">
        <v>11.99</v>
      </c>
      <c r="X2018" s="3">
        <v>0.09</v>
      </c>
      <c r="Y2018" s="5">
        <v>1.08</v>
      </c>
      <c r="Z2018" s="5">
        <v>10.91</v>
      </c>
      <c r="AA2018" s="5">
        <v>2.4</v>
      </c>
      <c r="AB2018" s="5">
        <v>13.31</v>
      </c>
    </row>
    <row r="2019" spans="1:28">
      <c r="A2019" t="s">
        <v>4083</v>
      </c>
      <c r="B2019" s="1">
        <v>44881</v>
      </c>
      <c r="C2019" s="6">
        <f t="shared" si="93"/>
        <v>2022</v>
      </c>
      <c r="D2019" s="9" t="str">
        <f t="shared" si="95"/>
        <v>Q4</v>
      </c>
      <c r="E2019" s="7">
        <f t="shared" si="94"/>
        <v>11</v>
      </c>
      <c r="F2019" t="s">
        <v>4084</v>
      </c>
      <c r="G2019" t="s">
        <v>653</v>
      </c>
      <c r="H2019" t="s">
        <v>27</v>
      </c>
      <c r="I2019" t="s">
        <v>28</v>
      </c>
      <c r="J2019" t="s">
        <v>29</v>
      </c>
      <c r="K2019" t="s">
        <v>30</v>
      </c>
      <c r="L2019" t="s">
        <v>176</v>
      </c>
      <c r="M2019" t="s">
        <v>202</v>
      </c>
      <c r="N2019" t="s">
        <v>33</v>
      </c>
      <c r="O2019" t="s">
        <v>51</v>
      </c>
      <c r="P2019" t="s">
        <v>35</v>
      </c>
      <c r="Q2019" s="1">
        <v>44940</v>
      </c>
      <c r="R2019" s="6">
        <f>Data_Table[[#This Row],[Shipping Date]]-Data_Table[[#This Row],[Order Date]]</f>
        <v>59</v>
      </c>
      <c r="S2019" s="10">
        <v>2.29</v>
      </c>
      <c r="T2019" s="10">
        <v>3.58</v>
      </c>
      <c r="U2019" s="10">
        <v>1.29</v>
      </c>
      <c r="V2019">
        <v>32</v>
      </c>
      <c r="W2019" s="5">
        <v>73.28</v>
      </c>
      <c r="X2019" s="3">
        <v>0.09</v>
      </c>
      <c r="Y2019" s="5">
        <v>6.6</v>
      </c>
      <c r="Z2019" s="5">
        <v>66.680000000000007</v>
      </c>
      <c r="AA2019" s="5">
        <v>1.63</v>
      </c>
      <c r="AB2019" s="5">
        <v>68.31</v>
      </c>
    </row>
    <row r="2020" spans="1:28">
      <c r="A2020" t="s">
        <v>4085</v>
      </c>
      <c r="B2020" s="1">
        <v>44882</v>
      </c>
      <c r="C2020" s="6">
        <f t="shared" si="93"/>
        <v>2022</v>
      </c>
      <c r="D2020" s="9" t="str">
        <f t="shared" si="95"/>
        <v>Q4</v>
      </c>
      <c r="E2020" s="7">
        <f t="shared" si="94"/>
        <v>11</v>
      </c>
      <c r="F2020" t="s">
        <v>4086</v>
      </c>
      <c r="G2020" t="s">
        <v>655</v>
      </c>
      <c r="H2020" t="s">
        <v>27</v>
      </c>
      <c r="I2020" t="s">
        <v>28</v>
      </c>
      <c r="J2020" t="s">
        <v>46</v>
      </c>
      <c r="K2020" t="s">
        <v>62</v>
      </c>
      <c r="L2020" t="s">
        <v>176</v>
      </c>
      <c r="M2020" t="s">
        <v>206</v>
      </c>
      <c r="N2020" t="s">
        <v>33</v>
      </c>
      <c r="O2020" t="s">
        <v>58</v>
      </c>
      <c r="P2020" t="s">
        <v>35</v>
      </c>
      <c r="Q2020" s="1">
        <v>44885</v>
      </c>
      <c r="R2020" s="6">
        <f>Data_Table[[#This Row],[Shipping Date]]-Data_Table[[#This Row],[Order Date]]</f>
        <v>3</v>
      </c>
      <c r="S2020" s="10">
        <v>13.64</v>
      </c>
      <c r="T2020" s="10">
        <v>20.98</v>
      </c>
      <c r="U2020" s="10">
        <v>7.34</v>
      </c>
      <c r="V2020">
        <v>42</v>
      </c>
      <c r="W2020" s="5">
        <v>572.88</v>
      </c>
      <c r="X2020" s="3">
        <v>0.1</v>
      </c>
      <c r="Y2020" s="5">
        <v>57.29</v>
      </c>
      <c r="Z2020" s="5">
        <v>515.59</v>
      </c>
      <c r="AA2020" s="5">
        <v>1.49</v>
      </c>
      <c r="AB2020" s="5">
        <v>517.08000000000004</v>
      </c>
    </row>
    <row r="2021" spans="1:28">
      <c r="A2021" t="s">
        <v>4087</v>
      </c>
      <c r="B2021" s="1">
        <v>44882</v>
      </c>
      <c r="C2021" s="6">
        <f t="shared" si="93"/>
        <v>2022</v>
      </c>
      <c r="D2021" s="9" t="str">
        <f t="shared" si="95"/>
        <v>Q4</v>
      </c>
      <c r="E2021" s="7">
        <f t="shared" si="94"/>
        <v>11</v>
      </c>
      <c r="F2021" t="s">
        <v>4088</v>
      </c>
      <c r="G2021" t="s">
        <v>657</v>
      </c>
      <c r="H2021" t="s">
        <v>39</v>
      </c>
      <c r="I2021" t="s">
        <v>39</v>
      </c>
      <c r="J2021" t="s">
        <v>29</v>
      </c>
      <c r="K2021" t="s">
        <v>116</v>
      </c>
      <c r="L2021" t="s">
        <v>31</v>
      </c>
      <c r="M2021" t="s">
        <v>210</v>
      </c>
      <c r="N2021" t="s">
        <v>50</v>
      </c>
      <c r="O2021" t="s">
        <v>34</v>
      </c>
      <c r="P2021" t="s">
        <v>35</v>
      </c>
      <c r="Q2021" s="1">
        <v>44938</v>
      </c>
      <c r="R2021" s="6">
        <f>Data_Table[[#This Row],[Shipping Date]]-Data_Table[[#This Row],[Order Date]]</f>
        <v>56</v>
      </c>
      <c r="S2021" s="10">
        <v>11.04</v>
      </c>
      <c r="T2021" s="10">
        <v>16.98</v>
      </c>
      <c r="U2021" s="10">
        <v>5.94</v>
      </c>
      <c r="V2021">
        <v>46</v>
      </c>
      <c r="W2021" s="5">
        <v>507.84</v>
      </c>
      <c r="X2021" s="3">
        <v>0.09</v>
      </c>
      <c r="Y2021" s="5">
        <v>45.71</v>
      </c>
      <c r="Z2021" s="5">
        <v>462.13</v>
      </c>
      <c r="AA2021" s="5">
        <v>12.39</v>
      </c>
      <c r="AB2021" s="5">
        <v>474.52</v>
      </c>
    </row>
    <row r="2022" spans="1:28">
      <c r="A2022" t="s">
        <v>4089</v>
      </c>
      <c r="B2022" s="1">
        <v>44885</v>
      </c>
      <c r="C2022" s="6">
        <f t="shared" si="93"/>
        <v>2022</v>
      </c>
      <c r="D2022" s="9" t="str">
        <f t="shared" si="95"/>
        <v>Q4</v>
      </c>
      <c r="E2022" s="7">
        <f t="shared" si="94"/>
        <v>11</v>
      </c>
      <c r="F2022" t="s">
        <v>2896</v>
      </c>
      <c r="G2022" t="s">
        <v>659</v>
      </c>
      <c r="H2022" t="s">
        <v>45</v>
      </c>
      <c r="I2022" t="s">
        <v>45</v>
      </c>
      <c r="J2022" t="s">
        <v>107</v>
      </c>
      <c r="K2022" t="s">
        <v>90</v>
      </c>
      <c r="L2022" t="s">
        <v>73</v>
      </c>
      <c r="M2022" t="s">
        <v>214</v>
      </c>
      <c r="N2022" t="s">
        <v>57</v>
      </c>
      <c r="O2022" t="s">
        <v>34</v>
      </c>
      <c r="P2022" t="s">
        <v>35</v>
      </c>
      <c r="Q2022" s="1">
        <v>44923</v>
      </c>
      <c r="R2022" s="6">
        <f>Data_Table[[#This Row],[Shipping Date]]-Data_Table[[#This Row],[Order Date]]</f>
        <v>38</v>
      </c>
      <c r="S2022" s="10">
        <v>1.05</v>
      </c>
      <c r="T2022" s="10">
        <v>1.95</v>
      </c>
      <c r="U2022" s="10">
        <v>0.9</v>
      </c>
      <c r="V2022">
        <v>20</v>
      </c>
      <c r="W2022" s="5">
        <v>21</v>
      </c>
      <c r="X2022" s="3">
        <v>0.06</v>
      </c>
      <c r="Y2022" s="5">
        <v>1.26</v>
      </c>
      <c r="Z2022" s="5">
        <v>19.739999999999998</v>
      </c>
      <c r="AA2022" s="5">
        <v>1.63</v>
      </c>
      <c r="AB2022" s="5">
        <v>21.37</v>
      </c>
    </row>
    <row r="2023" spans="1:28">
      <c r="A2023" t="s">
        <v>4090</v>
      </c>
      <c r="B2023" s="1">
        <v>44887</v>
      </c>
      <c r="C2023" s="6">
        <f t="shared" si="93"/>
        <v>2022</v>
      </c>
      <c r="D2023" s="9" t="str">
        <f t="shared" si="95"/>
        <v>Q4</v>
      </c>
      <c r="E2023" s="7">
        <f t="shared" si="94"/>
        <v>11</v>
      </c>
      <c r="F2023" t="s">
        <v>4091</v>
      </c>
      <c r="G2023" t="s">
        <v>661</v>
      </c>
      <c r="H2023" t="s">
        <v>27</v>
      </c>
      <c r="I2023" t="s">
        <v>28</v>
      </c>
      <c r="J2023" t="s">
        <v>29</v>
      </c>
      <c r="K2023" t="s">
        <v>125</v>
      </c>
      <c r="L2023" t="s">
        <v>48</v>
      </c>
      <c r="M2023" t="s">
        <v>218</v>
      </c>
      <c r="N2023" t="s">
        <v>50</v>
      </c>
      <c r="O2023" t="s">
        <v>34</v>
      </c>
      <c r="P2023" t="s">
        <v>35</v>
      </c>
      <c r="Q2023" s="1">
        <v>44937</v>
      </c>
      <c r="R2023" s="6">
        <f>Data_Table[[#This Row],[Shipping Date]]-Data_Table[[#This Row],[Order Date]]</f>
        <v>50</v>
      </c>
      <c r="S2023" s="10">
        <v>3.52</v>
      </c>
      <c r="T2023" s="10">
        <v>5.68</v>
      </c>
      <c r="U2023" s="10">
        <v>2.16</v>
      </c>
      <c r="V2023">
        <v>10</v>
      </c>
      <c r="W2023" s="5">
        <v>35.200000000000003</v>
      </c>
      <c r="X2023" s="3">
        <v>0.09</v>
      </c>
      <c r="Y2023" s="5">
        <v>3.17</v>
      </c>
      <c r="Z2023" s="5">
        <v>32.03</v>
      </c>
      <c r="AA2023" s="5">
        <v>1.39</v>
      </c>
      <c r="AB2023" s="5">
        <v>33.42</v>
      </c>
    </row>
    <row r="2024" spans="1:28">
      <c r="A2024" t="s">
        <v>4092</v>
      </c>
      <c r="B2024" s="1">
        <v>44888</v>
      </c>
      <c r="C2024" s="6">
        <f t="shared" si="93"/>
        <v>2022</v>
      </c>
      <c r="D2024" s="9" t="str">
        <f t="shared" si="95"/>
        <v>Q4</v>
      </c>
      <c r="E2024" s="7">
        <f t="shared" si="94"/>
        <v>11</v>
      </c>
      <c r="F2024" t="s">
        <v>4093</v>
      </c>
      <c r="G2024" t="s">
        <v>663</v>
      </c>
      <c r="H2024" t="s">
        <v>27</v>
      </c>
      <c r="I2024" t="s">
        <v>28</v>
      </c>
      <c r="J2024" t="s">
        <v>29</v>
      </c>
      <c r="K2024" t="s">
        <v>30</v>
      </c>
      <c r="L2024" t="s">
        <v>73</v>
      </c>
      <c r="M2024" t="s">
        <v>222</v>
      </c>
      <c r="N2024" t="s">
        <v>57</v>
      </c>
      <c r="O2024" t="s">
        <v>58</v>
      </c>
      <c r="P2024" t="s">
        <v>35</v>
      </c>
      <c r="Q2024" s="1">
        <v>44895</v>
      </c>
      <c r="R2024" s="6">
        <f>Data_Table[[#This Row],[Shipping Date]]-Data_Table[[#This Row],[Order Date]]</f>
        <v>7</v>
      </c>
      <c r="S2024" s="10">
        <v>3.75</v>
      </c>
      <c r="T2024" s="10">
        <v>7.08</v>
      </c>
      <c r="U2024" s="10">
        <v>3.33</v>
      </c>
      <c r="V2024">
        <v>29</v>
      </c>
      <c r="W2024" s="5">
        <v>108.75</v>
      </c>
      <c r="X2024" s="3">
        <v>7.0000000000000007E-2</v>
      </c>
      <c r="Y2024" s="5">
        <v>7.61</v>
      </c>
      <c r="Z2024" s="5">
        <v>101.14</v>
      </c>
      <c r="AA2024" s="5">
        <v>2.35</v>
      </c>
      <c r="AB2024" s="5">
        <v>103.49</v>
      </c>
    </row>
    <row r="2025" spans="1:28">
      <c r="A2025" t="s">
        <v>4094</v>
      </c>
      <c r="B2025" s="1">
        <v>44891</v>
      </c>
      <c r="C2025" s="6">
        <f t="shared" si="93"/>
        <v>2022</v>
      </c>
      <c r="D2025" s="9" t="str">
        <f t="shared" si="95"/>
        <v>Q4</v>
      </c>
      <c r="E2025" s="7">
        <f t="shared" si="94"/>
        <v>11</v>
      </c>
      <c r="F2025" t="s">
        <v>4095</v>
      </c>
      <c r="G2025" t="s">
        <v>665</v>
      </c>
      <c r="H2025" t="s">
        <v>39</v>
      </c>
      <c r="I2025" t="s">
        <v>39</v>
      </c>
      <c r="J2025" t="s">
        <v>46</v>
      </c>
      <c r="K2025" t="s">
        <v>66</v>
      </c>
      <c r="L2025" t="s">
        <v>31</v>
      </c>
      <c r="M2025" t="s">
        <v>226</v>
      </c>
      <c r="N2025" t="s">
        <v>33</v>
      </c>
      <c r="O2025" t="s">
        <v>58</v>
      </c>
      <c r="P2025" t="s">
        <v>35</v>
      </c>
      <c r="Q2025" s="1">
        <v>44942</v>
      </c>
      <c r="R2025" s="6">
        <f>Data_Table[[#This Row],[Shipping Date]]-Data_Table[[#This Row],[Order Date]]</f>
        <v>51</v>
      </c>
      <c r="S2025" s="10">
        <v>3.4</v>
      </c>
      <c r="T2025" s="10">
        <v>5.4</v>
      </c>
      <c r="U2025" s="10">
        <v>2</v>
      </c>
      <c r="V2025">
        <v>1</v>
      </c>
      <c r="W2025" s="5">
        <v>3.4</v>
      </c>
      <c r="X2025" s="3">
        <v>0</v>
      </c>
      <c r="Y2025" s="5">
        <v>0</v>
      </c>
      <c r="Z2025" s="5">
        <v>3.4</v>
      </c>
      <c r="AA2025" s="5">
        <v>7.78</v>
      </c>
      <c r="AB2025" s="5">
        <v>11.18</v>
      </c>
    </row>
    <row r="2026" spans="1:28">
      <c r="A2026" t="s">
        <v>4096</v>
      </c>
      <c r="B2026" s="1">
        <v>44891</v>
      </c>
      <c r="C2026" s="6">
        <f t="shared" si="93"/>
        <v>2022</v>
      </c>
      <c r="D2026" s="9" t="str">
        <f t="shared" si="95"/>
        <v>Q4</v>
      </c>
      <c r="E2026" s="7">
        <f t="shared" si="94"/>
        <v>11</v>
      </c>
      <c r="F2026" t="s">
        <v>2906</v>
      </c>
      <c r="G2026" t="s">
        <v>667</v>
      </c>
      <c r="H2026" t="s">
        <v>45</v>
      </c>
      <c r="I2026" t="s">
        <v>45</v>
      </c>
      <c r="J2026" t="s">
        <v>107</v>
      </c>
      <c r="K2026" t="s">
        <v>525</v>
      </c>
      <c r="L2026" t="s">
        <v>31</v>
      </c>
      <c r="M2026" t="s">
        <v>230</v>
      </c>
      <c r="N2026" t="s">
        <v>57</v>
      </c>
      <c r="O2026" t="s">
        <v>41</v>
      </c>
      <c r="P2026" t="s">
        <v>35</v>
      </c>
      <c r="Q2026" s="1">
        <v>44949</v>
      </c>
      <c r="R2026" s="6">
        <f>Data_Table[[#This Row],[Shipping Date]]-Data_Table[[#This Row],[Order Date]]</f>
        <v>58</v>
      </c>
      <c r="S2026" s="10">
        <v>1.84</v>
      </c>
      <c r="T2026" s="10">
        <v>2.88</v>
      </c>
      <c r="U2026" s="10">
        <v>1.04</v>
      </c>
      <c r="V2026">
        <v>6</v>
      </c>
      <c r="W2026" s="5">
        <v>11.04</v>
      </c>
      <c r="X2026" s="3">
        <v>0.06</v>
      </c>
      <c r="Y2026" s="5">
        <v>0.66</v>
      </c>
      <c r="Z2026" s="5">
        <v>10.38</v>
      </c>
      <c r="AA2026" s="5">
        <v>0.99</v>
      </c>
      <c r="AB2026" s="5">
        <v>11.37</v>
      </c>
    </row>
    <row r="2027" spans="1:28">
      <c r="A2027" t="s">
        <v>4097</v>
      </c>
      <c r="B2027" s="1">
        <v>44891</v>
      </c>
      <c r="C2027" s="6">
        <f t="shared" si="93"/>
        <v>2022</v>
      </c>
      <c r="D2027" s="9" t="str">
        <f t="shared" si="95"/>
        <v>Q4</v>
      </c>
      <c r="E2027" s="7">
        <f t="shared" si="94"/>
        <v>11</v>
      </c>
      <c r="F2027" t="s">
        <v>2601</v>
      </c>
      <c r="G2027" t="s">
        <v>669</v>
      </c>
      <c r="H2027" t="s">
        <v>27</v>
      </c>
      <c r="I2027" t="s">
        <v>28</v>
      </c>
      <c r="J2027" t="s">
        <v>72</v>
      </c>
      <c r="K2027" t="s">
        <v>433</v>
      </c>
      <c r="L2027" t="s">
        <v>48</v>
      </c>
      <c r="M2027" t="s">
        <v>233</v>
      </c>
      <c r="N2027" t="s">
        <v>33</v>
      </c>
      <c r="O2027" t="s">
        <v>34</v>
      </c>
      <c r="P2027" t="s">
        <v>35</v>
      </c>
      <c r="Q2027" s="1">
        <v>44932</v>
      </c>
      <c r="R2027" s="6">
        <f>Data_Table[[#This Row],[Shipping Date]]-Data_Table[[#This Row],[Order Date]]</f>
        <v>41</v>
      </c>
      <c r="S2027" s="10">
        <v>0.87</v>
      </c>
      <c r="T2027" s="10">
        <v>1.81</v>
      </c>
      <c r="U2027" s="10">
        <v>0.94</v>
      </c>
      <c r="V2027">
        <v>18</v>
      </c>
      <c r="W2027" s="5">
        <v>15.66</v>
      </c>
      <c r="X2027" s="3">
        <v>0.06</v>
      </c>
      <c r="Y2027" s="5">
        <v>0.94</v>
      </c>
      <c r="Z2027" s="5">
        <v>14.72</v>
      </c>
      <c r="AA2027" s="5">
        <v>0.75</v>
      </c>
      <c r="AB2027" s="5">
        <v>15.47</v>
      </c>
    </row>
    <row r="2028" spans="1:28">
      <c r="A2028" t="s">
        <v>4098</v>
      </c>
      <c r="B2028" s="1">
        <v>44892</v>
      </c>
      <c r="C2028" s="6">
        <f t="shared" si="93"/>
        <v>2022</v>
      </c>
      <c r="D2028" s="9" t="str">
        <f t="shared" si="95"/>
        <v>Q4</v>
      </c>
      <c r="E2028" s="7">
        <f t="shared" si="94"/>
        <v>11</v>
      </c>
      <c r="F2028" t="s">
        <v>4099</v>
      </c>
      <c r="G2028" t="s">
        <v>671</v>
      </c>
      <c r="H2028" t="s">
        <v>39</v>
      </c>
      <c r="I2028" t="s">
        <v>39</v>
      </c>
      <c r="J2028" t="s">
        <v>29</v>
      </c>
      <c r="K2028" t="s">
        <v>150</v>
      </c>
      <c r="L2028" t="s">
        <v>31</v>
      </c>
      <c r="M2028" t="s">
        <v>237</v>
      </c>
      <c r="N2028" t="s">
        <v>50</v>
      </c>
      <c r="O2028" t="s">
        <v>41</v>
      </c>
      <c r="P2028" t="s">
        <v>35</v>
      </c>
      <c r="Q2028" s="1">
        <v>44897</v>
      </c>
      <c r="R2028" s="6">
        <f>Data_Table[[#This Row],[Shipping Date]]-Data_Table[[#This Row],[Order Date]]</f>
        <v>5</v>
      </c>
      <c r="S2028" s="10">
        <v>62.4</v>
      </c>
      <c r="T2028" s="10">
        <v>155.99</v>
      </c>
      <c r="U2028" s="10">
        <v>93.59</v>
      </c>
      <c r="V2028">
        <v>24</v>
      </c>
      <c r="W2028" s="5">
        <v>1497.6</v>
      </c>
      <c r="X2028" s="3">
        <v>0.04</v>
      </c>
      <c r="Y2028" s="5">
        <v>59.9</v>
      </c>
      <c r="Z2028" s="5">
        <v>1437.7</v>
      </c>
      <c r="AA2028" s="5">
        <v>8.08</v>
      </c>
      <c r="AB2028" s="5">
        <v>1445.78</v>
      </c>
    </row>
    <row r="2029" spans="1:28">
      <c r="A2029" t="s">
        <v>4100</v>
      </c>
      <c r="B2029" s="1">
        <v>44892</v>
      </c>
      <c r="C2029" s="6">
        <f t="shared" si="93"/>
        <v>2022</v>
      </c>
      <c r="D2029" s="9" t="str">
        <f t="shared" si="95"/>
        <v>Q4</v>
      </c>
      <c r="E2029" s="7">
        <f t="shared" si="94"/>
        <v>11</v>
      </c>
      <c r="F2029" t="s">
        <v>2679</v>
      </c>
      <c r="G2029" t="s">
        <v>673</v>
      </c>
      <c r="H2029" t="s">
        <v>45</v>
      </c>
      <c r="I2029" t="s">
        <v>45</v>
      </c>
      <c r="J2029" t="s">
        <v>46</v>
      </c>
      <c r="K2029" t="s">
        <v>47</v>
      </c>
      <c r="L2029" t="s">
        <v>48</v>
      </c>
      <c r="M2029" t="s">
        <v>241</v>
      </c>
      <c r="N2029" t="s">
        <v>57</v>
      </c>
      <c r="O2029" t="s">
        <v>58</v>
      </c>
      <c r="P2029" t="s">
        <v>178</v>
      </c>
      <c r="Q2029" s="1">
        <v>44913</v>
      </c>
      <c r="R2029" s="6">
        <f>Data_Table[[#This Row],[Shipping Date]]-Data_Table[[#This Row],[Order Date]]</f>
        <v>21</v>
      </c>
      <c r="S2029" s="10">
        <v>278.99</v>
      </c>
      <c r="T2029" s="10">
        <v>449.99</v>
      </c>
      <c r="U2029" s="10">
        <v>171</v>
      </c>
      <c r="V2029">
        <v>18</v>
      </c>
      <c r="W2029" s="5">
        <v>5021.82</v>
      </c>
      <c r="X2029" s="3">
        <v>0.09</v>
      </c>
      <c r="Y2029" s="5">
        <v>451.96</v>
      </c>
      <c r="Z2029" s="5">
        <v>4569.8599999999997</v>
      </c>
      <c r="AA2029" s="5">
        <v>49</v>
      </c>
      <c r="AB2029" s="5">
        <v>4618.8599999999997</v>
      </c>
    </row>
    <row r="2030" spans="1:28">
      <c r="A2030" t="s">
        <v>4101</v>
      </c>
      <c r="B2030" s="1">
        <v>44893</v>
      </c>
      <c r="C2030" s="6">
        <f t="shared" si="93"/>
        <v>2022</v>
      </c>
      <c r="D2030" s="9" t="str">
        <f t="shared" si="95"/>
        <v>Q4</v>
      </c>
      <c r="E2030" s="7">
        <f t="shared" si="94"/>
        <v>11</v>
      </c>
      <c r="F2030" t="s">
        <v>2579</v>
      </c>
      <c r="G2030" t="s">
        <v>675</v>
      </c>
      <c r="H2030" t="s">
        <v>27</v>
      </c>
      <c r="I2030" t="s">
        <v>28</v>
      </c>
      <c r="J2030" t="s">
        <v>46</v>
      </c>
      <c r="K2030" t="s">
        <v>525</v>
      </c>
      <c r="L2030" t="s">
        <v>73</v>
      </c>
      <c r="M2030" t="s">
        <v>245</v>
      </c>
      <c r="N2030" t="s">
        <v>33</v>
      </c>
      <c r="O2030" t="s">
        <v>58</v>
      </c>
      <c r="P2030" t="s">
        <v>35</v>
      </c>
      <c r="Q2030" s="1">
        <v>44899</v>
      </c>
      <c r="R2030" s="6">
        <f>Data_Table[[#This Row],[Shipping Date]]-Data_Table[[#This Row],[Order Date]]</f>
        <v>6</v>
      </c>
      <c r="S2030" s="10">
        <v>1.94</v>
      </c>
      <c r="T2030" s="10">
        <v>3.08</v>
      </c>
      <c r="U2030" s="10">
        <v>1.1399999999999999</v>
      </c>
      <c r="V2030">
        <v>18</v>
      </c>
      <c r="W2030" s="5">
        <v>34.92</v>
      </c>
      <c r="X2030" s="3">
        <v>0.02</v>
      </c>
      <c r="Y2030" s="5">
        <v>0.7</v>
      </c>
      <c r="Z2030" s="5">
        <v>34.22</v>
      </c>
      <c r="AA2030" s="5">
        <v>0.99</v>
      </c>
      <c r="AB2030" s="5">
        <v>35.21</v>
      </c>
    </row>
    <row r="2031" spans="1:28">
      <c r="A2031" t="s">
        <v>4102</v>
      </c>
      <c r="B2031" s="1">
        <v>44894</v>
      </c>
      <c r="C2031" s="6">
        <f t="shared" si="93"/>
        <v>2022</v>
      </c>
      <c r="D2031" s="9" t="str">
        <f t="shared" si="95"/>
        <v>Q4</v>
      </c>
      <c r="E2031" s="7">
        <f t="shared" si="94"/>
        <v>11</v>
      </c>
      <c r="F2031" t="s">
        <v>4103</v>
      </c>
      <c r="G2031" t="s">
        <v>677</v>
      </c>
      <c r="H2031" t="s">
        <v>39</v>
      </c>
      <c r="I2031" t="s">
        <v>39</v>
      </c>
      <c r="J2031" t="s">
        <v>46</v>
      </c>
      <c r="K2031" t="s">
        <v>125</v>
      </c>
      <c r="L2031" t="s">
        <v>31</v>
      </c>
      <c r="M2031" t="s">
        <v>249</v>
      </c>
      <c r="N2031" t="s">
        <v>57</v>
      </c>
      <c r="O2031" t="s">
        <v>51</v>
      </c>
      <c r="P2031" t="s">
        <v>35</v>
      </c>
      <c r="Q2031" s="1">
        <v>44903</v>
      </c>
      <c r="R2031" s="6">
        <f>Data_Table[[#This Row],[Shipping Date]]-Data_Table[[#This Row],[Order Date]]</f>
        <v>9</v>
      </c>
      <c r="S2031" s="10">
        <v>2.68</v>
      </c>
      <c r="T2031" s="10">
        <v>6.08</v>
      </c>
      <c r="U2031" s="10">
        <v>3.4</v>
      </c>
      <c r="V2031">
        <v>49</v>
      </c>
      <c r="W2031" s="5">
        <v>131.32</v>
      </c>
      <c r="X2031" s="3">
        <v>0.08</v>
      </c>
      <c r="Y2031" s="5">
        <v>10.51</v>
      </c>
      <c r="Z2031" s="5">
        <v>120.81</v>
      </c>
      <c r="AA2031" s="5">
        <v>1.17</v>
      </c>
      <c r="AB2031" s="5">
        <v>121.98</v>
      </c>
    </row>
    <row r="2032" spans="1:28">
      <c r="A2032" t="s">
        <v>4104</v>
      </c>
      <c r="B2032" s="1">
        <v>44896</v>
      </c>
      <c r="C2032" s="6">
        <f t="shared" si="93"/>
        <v>2022</v>
      </c>
      <c r="D2032" s="9" t="str">
        <f t="shared" si="95"/>
        <v>Q4</v>
      </c>
      <c r="E2032" s="7">
        <f t="shared" si="94"/>
        <v>12</v>
      </c>
      <c r="F2032" t="s">
        <v>3303</v>
      </c>
      <c r="G2032" t="s">
        <v>679</v>
      </c>
      <c r="H2032" t="s">
        <v>45</v>
      </c>
      <c r="I2032" t="s">
        <v>45</v>
      </c>
      <c r="J2032" t="s">
        <v>72</v>
      </c>
      <c r="K2032" t="s">
        <v>433</v>
      </c>
      <c r="L2032" t="s">
        <v>176</v>
      </c>
      <c r="M2032" t="s">
        <v>253</v>
      </c>
      <c r="N2032" t="s">
        <v>33</v>
      </c>
      <c r="O2032" t="s">
        <v>58</v>
      </c>
      <c r="P2032" t="s">
        <v>35</v>
      </c>
      <c r="Q2032" s="1">
        <v>44898</v>
      </c>
      <c r="R2032" s="6">
        <f>Data_Table[[#This Row],[Shipping Date]]-Data_Table[[#This Row],[Order Date]]</f>
        <v>2</v>
      </c>
      <c r="S2032" s="10">
        <v>54.52</v>
      </c>
      <c r="T2032" s="10">
        <v>100.97</v>
      </c>
      <c r="U2032" s="10">
        <v>46.45</v>
      </c>
      <c r="V2032">
        <v>42</v>
      </c>
      <c r="W2032" s="5">
        <v>2289.84</v>
      </c>
      <c r="X2032" s="3">
        <v>0.1</v>
      </c>
      <c r="Y2032" s="5">
        <v>228.98</v>
      </c>
      <c r="Z2032" s="5">
        <v>2060.86</v>
      </c>
      <c r="AA2032" s="5">
        <v>7.18</v>
      </c>
      <c r="AB2032" s="5">
        <v>2068.04</v>
      </c>
    </row>
    <row r="2033" spans="1:28">
      <c r="A2033" t="s">
        <v>4105</v>
      </c>
      <c r="B2033" s="1">
        <v>44898</v>
      </c>
      <c r="C2033" s="6">
        <f t="shared" si="93"/>
        <v>2022</v>
      </c>
      <c r="D2033" s="9" t="str">
        <f t="shared" si="95"/>
        <v>Q4</v>
      </c>
      <c r="E2033" s="7">
        <f t="shared" si="94"/>
        <v>12</v>
      </c>
      <c r="F2033" t="s">
        <v>4106</v>
      </c>
      <c r="G2033" t="s">
        <v>681</v>
      </c>
      <c r="H2033" t="s">
        <v>27</v>
      </c>
      <c r="I2033" t="s">
        <v>28</v>
      </c>
      <c r="J2033" t="s">
        <v>46</v>
      </c>
      <c r="K2033" t="s">
        <v>66</v>
      </c>
      <c r="L2033" t="s">
        <v>31</v>
      </c>
      <c r="M2033" t="s">
        <v>257</v>
      </c>
      <c r="N2033" t="s">
        <v>50</v>
      </c>
      <c r="O2033" t="s">
        <v>34</v>
      </c>
      <c r="P2033" t="s">
        <v>35</v>
      </c>
      <c r="Q2033" s="1">
        <v>44937</v>
      </c>
      <c r="R2033" s="6">
        <f>Data_Table[[#This Row],[Shipping Date]]-Data_Table[[#This Row],[Order Date]]</f>
        <v>39</v>
      </c>
      <c r="S2033" s="10">
        <v>1.84</v>
      </c>
      <c r="T2033" s="10">
        <v>2.88</v>
      </c>
      <c r="U2033" s="10">
        <v>1.04</v>
      </c>
      <c r="V2033">
        <v>40</v>
      </c>
      <c r="W2033" s="5">
        <v>73.599999999999994</v>
      </c>
      <c r="X2033" s="3">
        <v>0</v>
      </c>
      <c r="Y2033" s="5">
        <v>0</v>
      </c>
      <c r="Z2033" s="5">
        <v>73.599999999999994</v>
      </c>
      <c r="AA2033" s="5">
        <v>1.49</v>
      </c>
      <c r="AB2033" s="5">
        <v>75.09</v>
      </c>
    </row>
    <row r="2034" spans="1:28">
      <c r="A2034" t="s">
        <v>4107</v>
      </c>
      <c r="B2034" s="1">
        <v>44899</v>
      </c>
      <c r="C2034" s="6">
        <f t="shared" si="93"/>
        <v>2022</v>
      </c>
      <c r="D2034" s="9" t="str">
        <f t="shared" si="95"/>
        <v>Q4</v>
      </c>
      <c r="E2034" s="7">
        <f t="shared" si="94"/>
        <v>12</v>
      </c>
      <c r="F2034" t="s">
        <v>4108</v>
      </c>
      <c r="G2034" t="s">
        <v>683</v>
      </c>
      <c r="H2034" t="s">
        <v>39</v>
      </c>
      <c r="I2034" t="s">
        <v>39</v>
      </c>
      <c r="J2034" t="s">
        <v>107</v>
      </c>
      <c r="K2034" t="s">
        <v>62</v>
      </c>
      <c r="L2034" t="s">
        <v>176</v>
      </c>
      <c r="M2034" t="s">
        <v>261</v>
      </c>
      <c r="N2034" t="s">
        <v>57</v>
      </c>
      <c r="O2034" t="s">
        <v>34</v>
      </c>
      <c r="P2034" t="s">
        <v>35</v>
      </c>
      <c r="Q2034" s="1">
        <v>44929</v>
      </c>
      <c r="R2034" s="6">
        <f>Data_Table[[#This Row],[Shipping Date]]-Data_Table[[#This Row],[Order Date]]</f>
        <v>30</v>
      </c>
      <c r="S2034" s="10">
        <v>6.39</v>
      </c>
      <c r="T2034" s="10">
        <v>19.98</v>
      </c>
      <c r="U2034" s="10">
        <v>13.59</v>
      </c>
      <c r="V2034">
        <v>29</v>
      </c>
      <c r="W2034" s="5">
        <v>185.31</v>
      </c>
      <c r="X2034" s="3">
        <v>0.06</v>
      </c>
      <c r="Y2034" s="5">
        <v>11.12</v>
      </c>
      <c r="Z2034" s="5">
        <v>174.19</v>
      </c>
      <c r="AA2034" s="5">
        <v>4</v>
      </c>
      <c r="AB2034" s="5">
        <v>178.19</v>
      </c>
    </row>
    <row r="2035" spans="1:28">
      <c r="A2035" t="s">
        <v>4109</v>
      </c>
      <c r="B2035" s="1">
        <v>44900</v>
      </c>
      <c r="C2035" s="6">
        <f t="shared" si="93"/>
        <v>2022</v>
      </c>
      <c r="D2035" s="9" t="str">
        <f t="shared" si="95"/>
        <v>Q4</v>
      </c>
      <c r="E2035" s="7">
        <f t="shared" si="94"/>
        <v>12</v>
      </c>
      <c r="F2035" t="s">
        <v>4110</v>
      </c>
      <c r="G2035" t="s">
        <v>685</v>
      </c>
      <c r="H2035" t="s">
        <v>45</v>
      </c>
      <c r="I2035" t="s">
        <v>45</v>
      </c>
      <c r="J2035" t="s">
        <v>29</v>
      </c>
      <c r="K2035" t="s">
        <v>30</v>
      </c>
      <c r="L2035" t="s">
        <v>176</v>
      </c>
      <c r="M2035" t="s">
        <v>265</v>
      </c>
      <c r="N2035" t="s">
        <v>33</v>
      </c>
      <c r="O2035" t="s">
        <v>34</v>
      </c>
      <c r="P2035" t="s">
        <v>52</v>
      </c>
      <c r="Q2035" s="1">
        <v>44957</v>
      </c>
      <c r="R2035" s="6">
        <f>Data_Table[[#This Row],[Shipping Date]]-Data_Table[[#This Row],[Order Date]]</f>
        <v>57</v>
      </c>
      <c r="S2035" s="10">
        <v>1.46</v>
      </c>
      <c r="T2035" s="10">
        <v>3.57</v>
      </c>
      <c r="U2035" s="10">
        <v>2.11</v>
      </c>
      <c r="V2035">
        <v>10</v>
      </c>
      <c r="W2035" s="5">
        <v>14.6</v>
      </c>
      <c r="X2035" s="3">
        <v>0.01</v>
      </c>
      <c r="Y2035" s="5">
        <v>0.15</v>
      </c>
      <c r="Z2035" s="5">
        <v>14.45</v>
      </c>
      <c r="AA2035" s="5">
        <v>4.17</v>
      </c>
      <c r="AB2035" s="5">
        <v>18.62</v>
      </c>
    </row>
    <row r="2036" spans="1:28">
      <c r="A2036" t="s">
        <v>4111</v>
      </c>
      <c r="B2036" s="1">
        <v>44901</v>
      </c>
      <c r="C2036" s="6">
        <f t="shared" si="93"/>
        <v>2022</v>
      </c>
      <c r="D2036" s="9" t="str">
        <f t="shared" si="95"/>
        <v>Q4</v>
      </c>
      <c r="E2036" s="7">
        <f t="shared" si="94"/>
        <v>12</v>
      </c>
      <c r="F2036" t="s">
        <v>4112</v>
      </c>
      <c r="G2036" t="s">
        <v>687</v>
      </c>
      <c r="H2036" t="s">
        <v>27</v>
      </c>
      <c r="I2036" t="s">
        <v>28</v>
      </c>
      <c r="J2036" t="s">
        <v>29</v>
      </c>
      <c r="K2036" t="s">
        <v>433</v>
      </c>
      <c r="L2036" t="s">
        <v>48</v>
      </c>
      <c r="M2036" t="s">
        <v>269</v>
      </c>
      <c r="N2036" t="s">
        <v>33</v>
      </c>
      <c r="O2036" t="s">
        <v>34</v>
      </c>
      <c r="P2036" t="s">
        <v>35</v>
      </c>
      <c r="Q2036" s="1">
        <v>44946</v>
      </c>
      <c r="R2036" s="6">
        <f>Data_Table[[#This Row],[Shipping Date]]-Data_Table[[#This Row],[Order Date]]</f>
        <v>45</v>
      </c>
      <c r="S2036" s="10">
        <v>32.020000000000003</v>
      </c>
      <c r="T2036" s="10">
        <v>152.47999999999999</v>
      </c>
      <c r="U2036" s="10">
        <v>120.46</v>
      </c>
      <c r="V2036">
        <v>46</v>
      </c>
      <c r="W2036" s="5">
        <v>1472.92</v>
      </c>
      <c r="X2036" s="3">
        <v>0.01</v>
      </c>
      <c r="Y2036" s="5">
        <v>14.73</v>
      </c>
      <c r="Z2036" s="5">
        <v>1458.19</v>
      </c>
      <c r="AA2036" s="5">
        <v>4</v>
      </c>
      <c r="AB2036" s="5">
        <v>1462.19</v>
      </c>
    </row>
    <row r="2037" spans="1:28">
      <c r="A2037" t="s">
        <v>4113</v>
      </c>
      <c r="B2037" s="1">
        <v>44903</v>
      </c>
      <c r="C2037" s="6">
        <f t="shared" si="93"/>
        <v>2022</v>
      </c>
      <c r="D2037" s="9" t="str">
        <f t="shared" si="95"/>
        <v>Q4</v>
      </c>
      <c r="E2037" s="7">
        <f t="shared" si="94"/>
        <v>12</v>
      </c>
      <c r="F2037" t="s">
        <v>4114</v>
      </c>
      <c r="G2037" t="s">
        <v>689</v>
      </c>
      <c r="H2037" t="s">
        <v>39</v>
      </c>
      <c r="I2037" t="s">
        <v>39</v>
      </c>
      <c r="J2037" t="s">
        <v>46</v>
      </c>
      <c r="K2037" t="s">
        <v>90</v>
      </c>
      <c r="L2037" t="s">
        <v>176</v>
      </c>
      <c r="M2037" t="s">
        <v>273</v>
      </c>
      <c r="N2037" t="s">
        <v>50</v>
      </c>
      <c r="O2037" t="s">
        <v>41</v>
      </c>
      <c r="P2037" t="s">
        <v>35</v>
      </c>
      <c r="Q2037" s="1">
        <v>44945</v>
      </c>
      <c r="R2037" s="6">
        <f>Data_Table[[#This Row],[Shipping Date]]-Data_Table[[#This Row],[Order Date]]</f>
        <v>42</v>
      </c>
      <c r="S2037" s="10">
        <v>14.95</v>
      </c>
      <c r="T2037" s="10">
        <v>34.76</v>
      </c>
      <c r="U2037" s="10">
        <v>19.809999999999999</v>
      </c>
      <c r="V2037">
        <v>10</v>
      </c>
      <c r="W2037" s="5">
        <v>149.5</v>
      </c>
      <c r="X2037" s="3">
        <v>0.06</v>
      </c>
      <c r="Y2037" s="5">
        <v>8.9700000000000006</v>
      </c>
      <c r="Z2037" s="5">
        <v>140.53</v>
      </c>
      <c r="AA2037" s="5">
        <v>8.2200000000000006</v>
      </c>
      <c r="AB2037" s="5">
        <v>148.75</v>
      </c>
    </row>
    <row r="2038" spans="1:28">
      <c r="A2038" t="s">
        <v>4115</v>
      </c>
      <c r="B2038" s="1">
        <v>44904</v>
      </c>
      <c r="C2038" s="6">
        <f t="shared" si="93"/>
        <v>2022</v>
      </c>
      <c r="D2038" s="9" t="str">
        <f t="shared" si="95"/>
        <v>Q4</v>
      </c>
      <c r="E2038" s="7">
        <f t="shared" si="94"/>
        <v>12</v>
      </c>
      <c r="F2038" t="s">
        <v>4116</v>
      </c>
      <c r="G2038" t="s">
        <v>691</v>
      </c>
      <c r="H2038" t="s">
        <v>45</v>
      </c>
      <c r="I2038" t="s">
        <v>45</v>
      </c>
      <c r="J2038" t="s">
        <v>29</v>
      </c>
      <c r="K2038" t="s">
        <v>150</v>
      </c>
      <c r="L2038" t="s">
        <v>176</v>
      </c>
      <c r="M2038" t="s">
        <v>277</v>
      </c>
      <c r="N2038" t="s">
        <v>33</v>
      </c>
      <c r="O2038" t="s">
        <v>51</v>
      </c>
      <c r="P2038" t="s">
        <v>35</v>
      </c>
      <c r="Q2038" s="1">
        <v>44943</v>
      </c>
      <c r="R2038" s="6">
        <f>Data_Table[[#This Row],[Shipping Date]]-Data_Table[[#This Row],[Order Date]]</f>
        <v>39</v>
      </c>
      <c r="S2038" s="10">
        <v>1.0900000000000001</v>
      </c>
      <c r="T2038" s="10">
        <v>2.6</v>
      </c>
      <c r="U2038" s="10">
        <v>1.51</v>
      </c>
      <c r="V2038">
        <v>8</v>
      </c>
      <c r="W2038" s="5">
        <v>8.7200000000000006</v>
      </c>
      <c r="X2038" s="3">
        <v>0.02</v>
      </c>
      <c r="Y2038" s="5">
        <v>0.17</v>
      </c>
      <c r="Z2038" s="5">
        <v>8.5500000000000007</v>
      </c>
      <c r="AA2038" s="5">
        <v>2.4</v>
      </c>
      <c r="AB2038" s="5">
        <v>10.95</v>
      </c>
    </row>
    <row r="2039" spans="1:28">
      <c r="A2039" t="s">
        <v>4117</v>
      </c>
      <c r="B2039" s="1">
        <v>44905</v>
      </c>
      <c r="C2039" s="6">
        <f t="shared" si="93"/>
        <v>2022</v>
      </c>
      <c r="D2039" s="9" t="str">
        <f t="shared" si="95"/>
        <v>Q4</v>
      </c>
      <c r="E2039" s="7">
        <f t="shared" si="94"/>
        <v>12</v>
      </c>
      <c r="F2039" t="s">
        <v>4118</v>
      </c>
      <c r="G2039" t="s">
        <v>694</v>
      </c>
      <c r="H2039" t="s">
        <v>39</v>
      </c>
      <c r="I2039" t="s">
        <v>39</v>
      </c>
      <c r="J2039" t="s">
        <v>29</v>
      </c>
      <c r="K2039" t="s">
        <v>30</v>
      </c>
      <c r="L2039" t="s">
        <v>73</v>
      </c>
      <c r="M2039" t="s">
        <v>281</v>
      </c>
      <c r="N2039" t="s">
        <v>33</v>
      </c>
      <c r="O2039" t="s">
        <v>58</v>
      </c>
      <c r="P2039" t="s">
        <v>35</v>
      </c>
      <c r="Q2039" s="1">
        <v>44912</v>
      </c>
      <c r="R2039" s="6">
        <f>Data_Table[[#This Row],[Shipping Date]]-Data_Table[[#This Row],[Order Date]]</f>
        <v>7</v>
      </c>
      <c r="S2039" s="10">
        <v>0.24</v>
      </c>
      <c r="T2039" s="10">
        <v>1.26</v>
      </c>
      <c r="U2039" s="10">
        <v>1.02</v>
      </c>
      <c r="V2039">
        <v>37</v>
      </c>
      <c r="W2039" s="5">
        <v>8.8800000000000008</v>
      </c>
      <c r="X2039" s="3">
        <v>0.03</v>
      </c>
      <c r="Y2039" s="5">
        <v>0.27</v>
      </c>
      <c r="Z2039" s="5">
        <v>8.61</v>
      </c>
      <c r="AA2039" s="5">
        <v>0.7</v>
      </c>
      <c r="AB2039" s="5">
        <v>9.31</v>
      </c>
    </row>
    <row r="2040" spans="1:28">
      <c r="A2040" t="s">
        <v>4119</v>
      </c>
      <c r="B2040" s="1">
        <v>44905</v>
      </c>
      <c r="C2040" s="6">
        <f t="shared" si="93"/>
        <v>2022</v>
      </c>
      <c r="D2040" s="9" t="str">
        <f t="shared" si="95"/>
        <v>Q4</v>
      </c>
      <c r="E2040" s="7">
        <f t="shared" si="94"/>
        <v>12</v>
      </c>
      <c r="F2040" t="s">
        <v>4120</v>
      </c>
      <c r="G2040" t="s">
        <v>697</v>
      </c>
      <c r="H2040" t="s">
        <v>45</v>
      </c>
      <c r="I2040" t="s">
        <v>45</v>
      </c>
      <c r="J2040" t="s">
        <v>72</v>
      </c>
      <c r="K2040" t="s">
        <v>62</v>
      </c>
      <c r="L2040" t="s">
        <v>48</v>
      </c>
      <c r="M2040" t="s">
        <v>285</v>
      </c>
      <c r="N2040" t="s">
        <v>50</v>
      </c>
      <c r="O2040" t="s">
        <v>51</v>
      </c>
      <c r="P2040" t="s">
        <v>35</v>
      </c>
      <c r="Q2040" s="1">
        <v>44960</v>
      </c>
      <c r="R2040" s="6">
        <f>Data_Table[[#This Row],[Shipping Date]]-Data_Table[[#This Row],[Order Date]]</f>
        <v>55</v>
      </c>
      <c r="S2040" s="10">
        <v>2.39</v>
      </c>
      <c r="T2040" s="10">
        <v>4.26</v>
      </c>
      <c r="U2040" s="10">
        <v>1.87</v>
      </c>
      <c r="V2040">
        <v>44</v>
      </c>
      <c r="W2040" s="5">
        <v>105.16</v>
      </c>
      <c r="X2040" s="3">
        <v>0.01</v>
      </c>
      <c r="Y2040" s="5">
        <v>1.05</v>
      </c>
      <c r="Z2040" s="5">
        <v>104.11</v>
      </c>
      <c r="AA2040" s="5">
        <v>1.2</v>
      </c>
      <c r="AB2040" s="5">
        <v>105.31</v>
      </c>
    </row>
    <row r="2041" spans="1:28">
      <c r="A2041" t="s">
        <v>4121</v>
      </c>
      <c r="B2041" s="1">
        <v>44905</v>
      </c>
      <c r="C2041" s="6">
        <f t="shared" si="93"/>
        <v>2022</v>
      </c>
      <c r="D2041" s="9" t="str">
        <f t="shared" si="95"/>
        <v>Q4</v>
      </c>
      <c r="E2041" s="7">
        <f t="shared" si="94"/>
        <v>12</v>
      </c>
      <c r="F2041" t="s">
        <v>4122</v>
      </c>
      <c r="G2041" t="s">
        <v>700</v>
      </c>
      <c r="H2041" t="s">
        <v>27</v>
      </c>
      <c r="I2041" t="s">
        <v>28</v>
      </c>
      <c r="J2041" t="s">
        <v>107</v>
      </c>
      <c r="K2041" t="s">
        <v>525</v>
      </c>
      <c r="L2041" t="s">
        <v>31</v>
      </c>
      <c r="M2041" t="s">
        <v>289</v>
      </c>
      <c r="N2041" t="s">
        <v>57</v>
      </c>
      <c r="O2041" t="s">
        <v>34</v>
      </c>
      <c r="P2041" t="s">
        <v>35</v>
      </c>
      <c r="Q2041" s="1">
        <v>44911</v>
      </c>
      <c r="R2041" s="6">
        <f>Data_Table[[#This Row],[Shipping Date]]-Data_Table[[#This Row],[Order Date]]</f>
        <v>6</v>
      </c>
      <c r="S2041" s="10">
        <v>0.94</v>
      </c>
      <c r="T2041" s="10">
        <v>2.08</v>
      </c>
      <c r="U2041" s="10">
        <v>1.1399999999999999</v>
      </c>
      <c r="V2041">
        <v>36</v>
      </c>
      <c r="W2041" s="5">
        <v>33.840000000000003</v>
      </c>
      <c r="X2041" s="3">
        <v>0.1</v>
      </c>
      <c r="Y2041" s="5">
        <v>3.38</v>
      </c>
      <c r="Z2041" s="5">
        <v>30.46</v>
      </c>
      <c r="AA2041" s="5">
        <v>2.56</v>
      </c>
      <c r="AB2041" s="5">
        <v>33.020000000000003</v>
      </c>
    </row>
    <row r="2042" spans="1:28">
      <c r="A2042" t="s">
        <v>4123</v>
      </c>
      <c r="B2042" s="1">
        <v>44905</v>
      </c>
      <c r="C2042" s="6">
        <f t="shared" si="93"/>
        <v>2022</v>
      </c>
      <c r="D2042" s="9" t="str">
        <f t="shared" si="95"/>
        <v>Q4</v>
      </c>
      <c r="E2042" s="7">
        <f t="shared" si="94"/>
        <v>12</v>
      </c>
      <c r="F2042" t="s">
        <v>3321</v>
      </c>
      <c r="G2042" t="s">
        <v>703</v>
      </c>
      <c r="H2042" t="s">
        <v>27</v>
      </c>
      <c r="I2042" t="s">
        <v>28</v>
      </c>
      <c r="J2042" t="s">
        <v>29</v>
      </c>
      <c r="K2042" t="s">
        <v>30</v>
      </c>
      <c r="L2042" t="s">
        <v>48</v>
      </c>
      <c r="M2042" t="s">
        <v>293</v>
      </c>
      <c r="N2042" t="s">
        <v>50</v>
      </c>
      <c r="O2042" t="s">
        <v>41</v>
      </c>
      <c r="P2042" t="s">
        <v>35</v>
      </c>
      <c r="Q2042" s="1">
        <v>44930</v>
      </c>
      <c r="R2042" s="6">
        <f>Data_Table[[#This Row],[Shipping Date]]-Data_Table[[#This Row],[Order Date]]</f>
        <v>25</v>
      </c>
      <c r="S2042" s="10">
        <v>1.82</v>
      </c>
      <c r="T2042" s="10">
        <v>2.98</v>
      </c>
      <c r="U2042" s="10">
        <v>1.1599999999999999</v>
      </c>
      <c r="V2042">
        <v>45</v>
      </c>
      <c r="W2042" s="5">
        <v>81.900000000000006</v>
      </c>
      <c r="X2042" s="3">
        <v>0.05</v>
      </c>
      <c r="Y2042" s="5">
        <v>4.0999999999999996</v>
      </c>
      <c r="Z2042" s="5">
        <v>77.81</v>
      </c>
      <c r="AA2042" s="5">
        <v>1.58</v>
      </c>
      <c r="AB2042" s="5">
        <v>79.39</v>
      </c>
    </row>
    <row r="2043" spans="1:28">
      <c r="A2043" t="s">
        <v>4124</v>
      </c>
      <c r="B2043" s="1">
        <v>44909</v>
      </c>
      <c r="C2043" s="6">
        <f t="shared" si="93"/>
        <v>2022</v>
      </c>
      <c r="D2043" s="9" t="str">
        <f t="shared" si="95"/>
        <v>Q4</v>
      </c>
      <c r="E2043" s="7">
        <f t="shared" si="94"/>
        <v>12</v>
      </c>
      <c r="F2043" t="s">
        <v>2928</v>
      </c>
      <c r="G2043" t="s">
        <v>706</v>
      </c>
      <c r="H2043" t="s">
        <v>39</v>
      </c>
      <c r="I2043" t="s">
        <v>39</v>
      </c>
      <c r="J2043" t="s">
        <v>107</v>
      </c>
      <c r="K2043" t="s">
        <v>47</v>
      </c>
      <c r="L2043" t="s">
        <v>176</v>
      </c>
      <c r="M2043" t="s">
        <v>297</v>
      </c>
      <c r="N2043" t="s">
        <v>57</v>
      </c>
      <c r="O2043" t="s">
        <v>51</v>
      </c>
      <c r="P2043" t="s">
        <v>35</v>
      </c>
      <c r="Q2043" s="1">
        <v>44931</v>
      </c>
      <c r="R2043" s="6">
        <f>Data_Table[[#This Row],[Shipping Date]]-Data_Table[[#This Row],[Order Date]]</f>
        <v>22</v>
      </c>
      <c r="S2043" s="10">
        <v>8.92</v>
      </c>
      <c r="T2043" s="10">
        <v>29.74</v>
      </c>
      <c r="U2043" s="10">
        <v>20.82</v>
      </c>
      <c r="V2043">
        <v>22</v>
      </c>
      <c r="W2043" s="5">
        <v>196.24</v>
      </c>
      <c r="X2043" s="3">
        <v>7.0000000000000007E-2</v>
      </c>
      <c r="Y2043" s="5">
        <v>13.74</v>
      </c>
      <c r="Z2043" s="5">
        <v>182.5</v>
      </c>
      <c r="AA2043" s="5">
        <v>6.64</v>
      </c>
      <c r="AB2043" s="5">
        <v>189.14</v>
      </c>
    </row>
    <row r="2044" spans="1:28">
      <c r="A2044" t="s">
        <v>4125</v>
      </c>
      <c r="B2044" s="1">
        <v>44910</v>
      </c>
      <c r="C2044" s="6">
        <f t="shared" si="93"/>
        <v>2022</v>
      </c>
      <c r="D2044" s="9" t="str">
        <f t="shared" si="95"/>
        <v>Q4</v>
      </c>
      <c r="E2044" s="7">
        <f t="shared" si="94"/>
        <v>12</v>
      </c>
      <c r="F2044" t="s">
        <v>2805</v>
      </c>
      <c r="G2044" t="s">
        <v>709</v>
      </c>
      <c r="H2044" t="s">
        <v>45</v>
      </c>
      <c r="I2044" t="s">
        <v>45</v>
      </c>
      <c r="J2044" t="s">
        <v>29</v>
      </c>
      <c r="K2044" t="s">
        <v>525</v>
      </c>
      <c r="L2044" t="s">
        <v>48</v>
      </c>
      <c r="M2044" t="s">
        <v>301</v>
      </c>
      <c r="N2044" t="s">
        <v>33</v>
      </c>
      <c r="O2044" t="s">
        <v>58</v>
      </c>
      <c r="P2044" t="s">
        <v>52</v>
      </c>
      <c r="Q2044" s="1">
        <v>44945</v>
      </c>
      <c r="R2044" s="6">
        <f>Data_Table[[#This Row],[Shipping Date]]-Data_Table[[#This Row],[Order Date]]</f>
        <v>35</v>
      </c>
      <c r="S2044" s="10">
        <v>5.5</v>
      </c>
      <c r="T2044" s="10">
        <v>12.22</v>
      </c>
      <c r="U2044" s="10">
        <v>6.72</v>
      </c>
      <c r="V2044">
        <v>17</v>
      </c>
      <c r="W2044" s="5">
        <v>93.5</v>
      </c>
      <c r="X2044" s="3">
        <v>0.01</v>
      </c>
      <c r="Y2044" s="5">
        <v>0.94</v>
      </c>
      <c r="Z2044" s="5">
        <v>92.57</v>
      </c>
      <c r="AA2044" s="5">
        <v>2.85</v>
      </c>
      <c r="AB2044" s="5">
        <v>95.42</v>
      </c>
    </row>
    <row r="2045" spans="1:28">
      <c r="A2045" t="s">
        <v>4126</v>
      </c>
      <c r="B2045" s="1">
        <v>44912</v>
      </c>
      <c r="C2045" s="6">
        <f t="shared" si="93"/>
        <v>2022</v>
      </c>
      <c r="D2045" s="9" t="str">
        <f t="shared" si="95"/>
        <v>Q4</v>
      </c>
      <c r="E2045" s="7">
        <f t="shared" si="94"/>
        <v>12</v>
      </c>
      <c r="F2045" t="s">
        <v>4127</v>
      </c>
      <c r="G2045" t="s">
        <v>712</v>
      </c>
      <c r="H2045" t="s">
        <v>27</v>
      </c>
      <c r="I2045" t="s">
        <v>28</v>
      </c>
      <c r="J2045" t="s">
        <v>107</v>
      </c>
      <c r="K2045" t="s">
        <v>30</v>
      </c>
      <c r="L2045" t="s">
        <v>176</v>
      </c>
      <c r="M2045" t="s">
        <v>305</v>
      </c>
      <c r="N2045" t="s">
        <v>57</v>
      </c>
      <c r="O2045" t="s">
        <v>34</v>
      </c>
      <c r="P2045" t="s">
        <v>35</v>
      </c>
      <c r="Q2045" s="1">
        <v>44935</v>
      </c>
      <c r="R2045" s="6">
        <f>Data_Table[[#This Row],[Shipping Date]]-Data_Table[[#This Row],[Order Date]]</f>
        <v>23</v>
      </c>
      <c r="S2045" s="10">
        <v>2.52</v>
      </c>
      <c r="T2045" s="10">
        <v>4</v>
      </c>
      <c r="U2045" s="10">
        <v>1.48</v>
      </c>
      <c r="V2045">
        <v>28</v>
      </c>
      <c r="W2045" s="5">
        <v>70.56</v>
      </c>
      <c r="X2045" s="3">
        <v>0.04</v>
      </c>
      <c r="Y2045" s="5">
        <v>2.82</v>
      </c>
      <c r="Z2045" s="5">
        <v>67.739999999999995</v>
      </c>
      <c r="AA2045" s="5">
        <v>1.3</v>
      </c>
      <c r="AB2045" s="5">
        <v>69.040000000000006</v>
      </c>
    </row>
    <row r="2046" spans="1:28">
      <c r="A2046" t="s">
        <v>4128</v>
      </c>
      <c r="B2046" s="1">
        <v>44913</v>
      </c>
      <c r="C2046" s="6">
        <f t="shared" si="93"/>
        <v>2022</v>
      </c>
      <c r="D2046" s="9" t="str">
        <f t="shared" si="95"/>
        <v>Q4</v>
      </c>
      <c r="E2046" s="7">
        <f t="shared" si="94"/>
        <v>12</v>
      </c>
      <c r="F2046" t="s">
        <v>4129</v>
      </c>
      <c r="G2046" t="s">
        <v>715</v>
      </c>
      <c r="H2046" t="s">
        <v>39</v>
      </c>
      <c r="I2046" t="s">
        <v>39</v>
      </c>
      <c r="J2046" t="s">
        <v>107</v>
      </c>
      <c r="K2046" t="s">
        <v>30</v>
      </c>
      <c r="L2046" t="s">
        <v>73</v>
      </c>
      <c r="M2046" t="s">
        <v>309</v>
      </c>
      <c r="N2046" t="s">
        <v>33</v>
      </c>
      <c r="O2046" t="s">
        <v>41</v>
      </c>
      <c r="P2046" t="s">
        <v>35</v>
      </c>
      <c r="Q2046" s="1">
        <v>44973</v>
      </c>
      <c r="R2046" s="6">
        <f>Data_Table[[#This Row],[Shipping Date]]-Data_Table[[#This Row],[Order Date]]</f>
        <v>60</v>
      </c>
      <c r="S2046" s="10">
        <v>4.1900000000000004</v>
      </c>
      <c r="T2046" s="10">
        <v>10.23</v>
      </c>
      <c r="U2046" s="10">
        <v>6.04</v>
      </c>
      <c r="V2046">
        <v>19</v>
      </c>
      <c r="W2046" s="5">
        <v>79.61</v>
      </c>
      <c r="X2046" s="3">
        <v>0.05</v>
      </c>
      <c r="Y2046" s="5">
        <v>3.98</v>
      </c>
      <c r="Z2046" s="5">
        <v>75.63</v>
      </c>
      <c r="AA2046" s="5">
        <v>4.68</v>
      </c>
      <c r="AB2046" s="5">
        <v>80.31</v>
      </c>
    </row>
    <row r="2047" spans="1:28">
      <c r="A2047" t="s">
        <v>4130</v>
      </c>
      <c r="B2047" s="1">
        <v>44914</v>
      </c>
      <c r="C2047" s="6">
        <f t="shared" si="93"/>
        <v>2022</v>
      </c>
      <c r="D2047" s="9" t="str">
        <f t="shared" si="95"/>
        <v>Q4</v>
      </c>
      <c r="E2047" s="7">
        <f t="shared" si="94"/>
        <v>12</v>
      </c>
      <c r="F2047" t="s">
        <v>4131</v>
      </c>
      <c r="G2047" t="s">
        <v>718</v>
      </c>
      <c r="H2047" t="s">
        <v>45</v>
      </c>
      <c r="I2047" t="s">
        <v>45</v>
      </c>
      <c r="J2047" t="s">
        <v>107</v>
      </c>
      <c r="K2047" t="s">
        <v>116</v>
      </c>
      <c r="L2047" t="s">
        <v>73</v>
      </c>
      <c r="M2047" t="s">
        <v>313</v>
      </c>
      <c r="N2047" t="s">
        <v>33</v>
      </c>
      <c r="O2047" t="s">
        <v>34</v>
      </c>
      <c r="P2047" t="s">
        <v>35</v>
      </c>
      <c r="Q2047" s="1">
        <v>44938</v>
      </c>
      <c r="R2047" s="6">
        <f>Data_Table[[#This Row],[Shipping Date]]-Data_Table[[#This Row],[Order Date]]</f>
        <v>24</v>
      </c>
      <c r="S2047" s="10">
        <v>32.020000000000003</v>
      </c>
      <c r="T2047" s="10">
        <v>152.47999999999999</v>
      </c>
      <c r="U2047" s="10">
        <v>120.46</v>
      </c>
      <c r="V2047">
        <v>12</v>
      </c>
      <c r="W2047" s="5">
        <v>384.24</v>
      </c>
      <c r="X2047" s="3">
        <v>7.0000000000000007E-2</v>
      </c>
      <c r="Y2047" s="5">
        <v>26.9</v>
      </c>
      <c r="Z2047" s="5">
        <v>357.34</v>
      </c>
      <c r="AA2047" s="5">
        <v>4</v>
      </c>
      <c r="AB2047" s="5">
        <v>361.34</v>
      </c>
    </row>
    <row r="2048" spans="1:28">
      <c r="A2048" t="s">
        <v>4132</v>
      </c>
      <c r="B2048" s="1">
        <v>44916</v>
      </c>
      <c r="C2048" s="6">
        <f t="shared" si="93"/>
        <v>2022</v>
      </c>
      <c r="D2048" s="9" t="str">
        <f t="shared" si="95"/>
        <v>Q4</v>
      </c>
      <c r="E2048" s="7">
        <f t="shared" si="94"/>
        <v>12</v>
      </c>
      <c r="F2048" t="s">
        <v>3124</v>
      </c>
      <c r="G2048" t="s">
        <v>721</v>
      </c>
      <c r="H2048" t="s">
        <v>27</v>
      </c>
      <c r="I2048" t="s">
        <v>28</v>
      </c>
      <c r="J2048" t="s">
        <v>107</v>
      </c>
      <c r="K2048" t="s">
        <v>30</v>
      </c>
      <c r="L2048" t="s">
        <v>73</v>
      </c>
      <c r="M2048" t="s">
        <v>317</v>
      </c>
      <c r="N2048" t="s">
        <v>33</v>
      </c>
      <c r="O2048" t="s">
        <v>41</v>
      </c>
      <c r="P2048" t="s">
        <v>35</v>
      </c>
      <c r="Q2048" s="1">
        <v>44946</v>
      </c>
      <c r="R2048" s="6">
        <f>Data_Table[[#This Row],[Shipping Date]]-Data_Table[[#This Row],[Order Date]]</f>
        <v>30</v>
      </c>
      <c r="S2048" s="10">
        <v>0.94</v>
      </c>
      <c r="T2048" s="10">
        <v>2.08</v>
      </c>
      <c r="U2048" s="10">
        <v>1.1399999999999999</v>
      </c>
      <c r="V2048">
        <v>49</v>
      </c>
      <c r="W2048" s="5">
        <v>46.06</v>
      </c>
      <c r="X2048" s="3">
        <v>7.0000000000000007E-2</v>
      </c>
      <c r="Y2048" s="5">
        <v>3.22</v>
      </c>
      <c r="Z2048" s="5">
        <v>42.84</v>
      </c>
      <c r="AA2048" s="5">
        <v>2.56</v>
      </c>
      <c r="AB2048" s="5">
        <v>45.4</v>
      </c>
    </row>
    <row r="2049" spans="1:28">
      <c r="A2049" t="s">
        <v>4133</v>
      </c>
      <c r="B2049" s="1">
        <v>44917</v>
      </c>
      <c r="C2049" s="6">
        <f t="shared" si="93"/>
        <v>2022</v>
      </c>
      <c r="D2049" s="9" t="str">
        <f t="shared" si="95"/>
        <v>Q4</v>
      </c>
      <c r="E2049" s="7">
        <f t="shared" si="94"/>
        <v>12</v>
      </c>
      <c r="F2049" t="s">
        <v>4134</v>
      </c>
      <c r="G2049" t="s">
        <v>724</v>
      </c>
      <c r="H2049" t="s">
        <v>39</v>
      </c>
      <c r="I2049" t="s">
        <v>39</v>
      </c>
      <c r="J2049" t="s">
        <v>107</v>
      </c>
      <c r="K2049" t="s">
        <v>167</v>
      </c>
      <c r="L2049" t="s">
        <v>73</v>
      </c>
      <c r="M2049" t="s">
        <v>321</v>
      </c>
      <c r="N2049" t="s">
        <v>50</v>
      </c>
      <c r="O2049" t="s">
        <v>51</v>
      </c>
      <c r="P2049" t="s">
        <v>35</v>
      </c>
      <c r="Q2049" s="1">
        <v>44938</v>
      </c>
      <c r="R2049" s="6">
        <f>Data_Table[[#This Row],[Shipping Date]]-Data_Table[[#This Row],[Order Date]]</f>
        <v>21</v>
      </c>
      <c r="S2049" s="10">
        <v>1.18</v>
      </c>
      <c r="T2049" s="10">
        <v>1.88</v>
      </c>
      <c r="U2049" s="10">
        <v>0.7</v>
      </c>
      <c r="V2049">
        <v>19</v>
      </c>
      <c r="W2049" s="5">
        <v>22.42</v>
      </c>
      <c r="X2049" s="3">
        <v>0.06</v>
      </c>
      <c r="Y2049" s="5">
        <v>1.35</v>
      </c>
      <c r="Z2049" s="5">
        <v>21.07</v>
      </c>
      <c r="AA2049" s="5">
        <v>1.49</v>
      </c>
      <c r="AB2049" s="5">
        <v>22.56</v>
      </c>
    </row>
    <row r="2050" spans="1:28">
      <c r="A2050" t="s">
        <v>4135</v>
      </c>
      <c r="B2050" s="1">
        <v>44919</v>
      </c>
      <c r="C2050" s="6">
        <f t="shared" si="93"/>
        <v>2022</v>
      </c>
      <c r="D2050" s="9" t="str">
        <f t="shared" si="95"/>
        <v>Q4</v>
      </c>
      <c r="E2050" s="7">
        <f t="shared" si="94"/>
        <v>12</v>
      </c>
      <c r="F2050" t="s">
        <v>4136</v>
      </c>
      <c r="G2050" t="s">
        <v>727</v>
      </c>
      <c r="H2050" t="s">
        <v>45</v>
      </c>
      <c r="I2050" t="s">
        <v>45</v>
      </c>
      <c r="J2050" t="s">
        <v>107</v>
      </c>
      <c r="K2050" t="s">
        <v>90</v>
      </c>
      <c r="L2050" t="s">
        <v>176</v>
      </c>
      <c r="M2050" t="s">
        <v>324</v>
      </c>
      <c r="N2050" t="s">
        <v>57</v>
      </c>
      <c r="O2050" t="s">
        <v>58</v>
      </c>
      <c r="P2050" t="s">
        <v>35</v>
      </c>
      <c r="Q2050" s="1">
        <v>44964</v>
      </c>
      <c r="R2050" s="6">
        <f>Data_Table[[#This Row],[Shipping Date]]-Data_Table[[#This Row],[Order Date]]</f>
        <v>45</v>
      </c>
      <c r="S2050" s="10">
        <v>2.4500000000000002</v>
      </c>
      <c r="T2050" s="10">
        <v>3.89</v>
      </c>
      <c r="U2050" s="10">
        <v>1.44</v>
      </c>
      <c r="V2050">
        <v>3</v>
      </c>
      <c r="W2050" s="5">
        <v>7.35</v>
      </c>
      <c r="X2050" s="3">
        <v>0</v>
      </c>
      <c r="Y2050" s="5">
        <v>0</v>
      </c>
      <c r="Z2050" s="5">
        <v>7.35</v>
      </c>
      <c r="AA2050" s="5">
        <v>7.01</v>
      </c>
      <c r="AB2050" s="5">
        <v>14.36</v>
      </c>
    </row>
    <row r="2051" spans="1:28">
      <c r="A2051" t="s">
        <v>4137</v>
      </c>
      <c r="B2051" s="1">
        <v>44920</v>
      </c>
      <c r="C2051" s="6">
        <f t="shared" si="93"/>
        <v>2022</v>
      </c>
      <c r="D2051" s="9" t="str">
        <f t="shared" si="95"/>
        <v>Q4</v>
      </c>
      <c r="E2051" s="7">
        <f t="shared" si="94"/>
        <v>12</v>
      </c>
      <c r="F2051" t="s">
        <v>4138</v>
      </c>
      <c r="G2051" t="s">
        <v>730</v>
      </c>
      <c r="H2051" t="s">
        <v>39</v>
      </c>
      <c r="I2051" t="s">
        <v>39</v>
      </c>
      <c r="J2051" t="s">
        <v>46</v>
      </c>
      <c r="K2051" t="s">
        <v>433</v>
      </c>
      <c r="L2051" t="s">
        <v>31</v>
      </c>
      <c r="M2051" t="s">
        <v>328</v>
      </c>
      <c r="N2051" t="s">
        <v>50</v>
      </c>
      <c r="O2051" t="s">
        <v>51</v>
      </c>
      <c r="P2051" t="s">
        <v>35</v>
      </c>
      <c r="Q2051" s="1">
        <v>44951</v>
      </c>
      <c r="R2051" s="6">
        <f>Data_Table[[#This Row],[Shipping Date]]-Data_Table[[#This Row],[Order Date]]</f>
        <v>31</v>
      </c>
      <c r="S2051" s="10">
        <v>52.07</v>
      </c>
      <c r="T2051" s="10">
        <v>83.98</v>
      </c>
      <c r="U2051" s="10">
        <v>31.91</v>
      </c>
      <c r="V2051">
        <v>38</v>
      </c>
      <c r="W2051" s="5">
        <v>1978.66</v>
      </c>
      <c r="X2051" s="3">
        <v>0</v>
      </c>
      <c r="Y2051" s="5">
        <v>0</v>
      </c>
      <c r="Z2051" s="5">
        <v>1978.66</v>
      </c>
      <c r="AA2051" s="5">
        <v>5.01</v>
      </c>
      <c r="AB2051" s="5">
        <v>1983.67</v>
      </c>
    </row>
    <row r="2052" spans="1:28">
      <c r="A2052" t="s">
        <v>4139</v>
      </c>
      <c r="B2052" s="1">
        <v>44923</v>
      </c>
      <c r="C2052" s="6">
        <f t="shared" ref="C2052:C2115" si="96">YEAR(B2052)</f>
        <v>2022</v>
      </c>
      <c r="D2052" s="9" t="str">
        <f t="shared" si="95"/>
        <v>Q4</v>
      </c>
      <c r="E2052" s="7">
        <f t="shared" ref="E2052:E2115" si="97">MONTH(B2052)</f>
        <v>12</v>
      </c>
      <c r="F2052" t="s">
        <v>3666</v>
      </c>
      <c r="G2052" t="s">
        <v>733</v>
      </c>
      <c r="H2052" t="s">
        <v>39</v>
      </c>
      <c r="I2052" t="s">
        <v>39</v>
      </c>
      <c r="J2052" t="s">
        <v>72</v>
      </c>
      <c r="K2052" t="s">
        <v>30</v>
      </c>
      <c r="L2052" t="s">
        <v>176</v>
      </c>
      <c r="M2052" t="s">
        <v>332</v>
      </c>
      <c r="N2052" t="s">
        <v>57</v>
      </c>
      <c r="O2052" t="s">
        <v>34</v>
      </c>
      <c r="P2052" t="s">
        <v>35</v>
      </c>
      <c r="Q2052" s="1">
        <v>44947</v>
      </c>
      <c r="R2052" s="6">
        <f>Data_Table[[#This Row],[Shipping Date]]-Data_Table[[#This Row],[Order Date]]</f>
        <v>24</v>
      </c>
      <c r="S2052" s="10">
        <v>3.75</v>
      </c>
      <c r="T2052" s="10">
        <v>5.77</v>
      </c>
      <c r="U2052" s="10">
        <v>2.02</v>
      </c>
      <c r="V2052">
        <v>42</v>
      </c>
      <c r="W2052" s="5">
        <v>157.5</v>
      </c>
      <c r="X2052" s="3">
        <v>0</v>
      </c>
      <c r="Y2052" s="5">
        <v>0</v>
      </c>
      <c r="Z2052" s="5">
        <v>157.5</v>
      </c>
      <c r="AA2052" s="5">
        <v>4.97</v>
      </c>
      <c r="AB2052" s="5">
        <v>162.47</v>
      </c>
    </row>
    <row r="2053" spans="1:28">
      <c r="A2053" t="s">
        <v>4140</v>
      </c>
      <c r="B2053" s="1">
        <v>44923</v>
      </c>
      <c r="C2053" s="6">
        <f t="shared" si="96"/>
        <v>2022</v>
      </c>
      <c r="D2053" s="9" t="str">
        <f t="shared" ref="D2053:D2116" si="98">"Q"&amp;ROUNDUP(MONTH(B2053)/3,0)</f>
        <v>Q4</v>
      </c>
      <c r="E2053" s="7">
        <f t="shared" si="97"/>
        <v>12</v>
      </c>
      <c r="F2053" t="s">
        <v>4141</v>
      </c>
      <c r="G2053" t="s">
        <v>736</v>
      </c>
      <c r="H2053" t="s">
        <v>45</v>
      </c>
      <c r="I2053" t="s">
        <v>45</v>
      </c>
      <c r="J2053" t="s">
        <v>72</v>
      </c>
      <c r="K2053" t="s">
        <v>70</v>
      </c>
      <c r="L2053" t="s">
        <v>31</v>
      </c>
      <c r="M2053" t="s">
        <v>336</v>
      </c>
      <c r="N2053" t="s">
        <v>33</v>
      </c>
      <c r="O2053" t="s">
        <v>41</v>
      </c>
      <c r="P2053" t="s">
        <v>35</v>
      </c>
      <c r="Q2053" s="1">
        <v>44980</v>
      </c>
      <c r="R2053" s="6">
        <f>Data_Table[[#This Row],[Shipping Date]]-Data_Table[[#This Row],[Order Date]]</f>
        <v>57</v>
      </c>
      <c r="S2053" s="10">
        <v>1.17</v>
      </c>
      <c r="T2053" s="10">
        <v>2.78</v>
      </c>
      <c r="U2053" s="10">
        <v>1.61</v>
      </c>
      <c r="V2053">
        <v>48</v>
      </c>
      <c r="W2053" s="5">
        <v>56.16</v>
      </c>
      <c r="X2053" s="3">
        <v>0.03</v>
      </c>
      <c r="Y2053" s="5">
        <v>1.68</v>
      </c>
      <c r="Z2053" s="5">
        <v>54.48</v>
      </c>
      <c r="AA2053" s="5">
        <v>1.2</v>
      </c>
      <c r="AB2053" s="5">
        <v>55.68</v>
      </c>
    </row>
    <row r="2054" spans="1:28">
      <c r="A2054" t="s">
        <v>4142</v>
      </c>
      <c r="B2054" s="1">
        <v>44923</v>
      </c>
      <c r="C2054" s="6">
        <f t="shared" si="96"/>
        <v>2022</v>
      </c>
      <c r="D2054" s="9" t="str">
        <f t="shared" si="98"/>
        <v>Q4</v>
      </c>
      <c r="E2054" s="7">
        <f t="shared" si="97"/>
        <v>12</v>
      </c>
      <c r="F2054" t="s">
        <v>2481</v>
      </c>
      <c r="G2054" t="s">
        <v>739</v>
      </c>
      <c r="H2054" t="s">
        <v>27</v>
      </c>
      <c r="I2054" t="s">
        <v>28</v>
      </c>
      <c r="J2054" t="s">
        <v>29</v>
      </c>
      <c r="K2054" t="s">
        <v>150</v>
      </c>
      <c r="L2054" t="s">
        <v>31</v>
      </c>
      <c r="M2054" t="s">
        <v>340</v>
      </c>
      <c r="N2054" t="s">
        <v>57</v>
      </c>
      <c r="O2054" t="s">
        <v>51</v>
      </c>
      <c r="P2054" t="s">
        <v>35</v>
      </c>
      <c r="Q2054" s="1">
        <v>44970</v>
      </c>
      <c r="R2054" s="6">
        <f>Data_Table[[#This Row],[Shipping Date]]-Data_Table[[#This Row],[Order Date]]</f>
        <v>47</v>
      </c>
      <c r="S2054" s="10">
        <v>10.07</v>
      </c>
      <c r="T2054" s="10">
        <v>15.98</v>
      </c>
      <c r="U2054" s="10">
        <v>5.91</v>
      </c>
      <c r="V2054">
        <v>14</v>
      </c>
      <c r="W2054" s="5">
        <v>140.97999999999999</v>
      </c>
      <c r="X2054" s="3">
        <v>0.05</v>
      </c>
      <c r="Y2054" s="5">
        <v>7.05</v>
      </c>
      <c r="Z2054" s="5">
        <v>133.93</v>
      </c>
      <c r="AA2054" s="5">
        <v>4</v>
      </c>
      <c r="AB2054" s="5">
        <v>137.93</v>
      </c>
    </row>
    <row r="2055" spans="1:28">
      <c r="A2055" t="s">
        <v>4143</v>
      </c>
      <c r="B2055" s="1">
        <v>44926</v>
      </c>
      <c r="C2055" s="6">
        <f t="shared" si="96"/>
        <v>2022</v>
      </c>
      <c r="D2055" s="9" t="str">
        <f t="shared" si="98"/>
        <v>Q4</v>
      </c>
      <c r="E2055" s="7">
        <f t="shared" si="97"/>
        <v>12</v>
      </c>
      <c r="F2055" t="s">
        <v>4144</v>
      </c>
      <c r="G2055" t="s">
        <v>742</v>
      </c>
      <c r="H2055" t="s">
        <v>27</v>
      </c>
      <c r="I2055" t="s">
        <v>28</v>
      </c>
      <c r="J2055" t="s">
        <v>29</v>
      </c>
      <c r="K2055" t="s">
        <v>66</v>
      </c>
      <c r="L2055" t="s">
        <v>48</v>
      </c>
      <c r="M2055" t="s">
        <v>344</v>
      </c>
      <c r="N2055" t="s">
        <v>33</v>
      </c>
      <c r="O2055" t="s">
        <v>58</v>
      </c>
      <c r="P2055" t="s">
        <v>35</v>
      </c>
      <c r="Q2055" s="1">
        <v>44950</v>
      </c>
      <c r="R2055" s="6">
        <f>Data_Table[[#This Row],[Shipping Date]]-Data_Table[[#This Row],[Order Date]]</f>
        <v>24</v>
      </c>
      <c r="S2055" s="10">
        <v>1.18</v>
      </c>
      <c r="T2055" s="10">
        <v>1.88</v>
      </c>
      <c r="U2055" s="10">
        <v>0.7</v>
      </c>
      <c r="V2055">
        <v>22</v>
      </c>
      <c r="W2055" s="5">
        <v>25.96</v>
      </c>
      <c r="X2055" s="3">
        <v>0.04</v>
      </c>
      <c r="Y2055" s="5">
        <v>1.04</v>
      </c>
      <c r="Z2055" s="5">
        <v>24.92</v>
      </c>
      <c r="AA2055" s="5">
        <v>1.49</v>
      </c>
      <c r="AB2055" s="5">
        <v>26.41</v>
      </c>
    </row>
    <row r="2056" spans="1:28">
      <c r="A2056" t="s">
        <v>4145</v>
      </c>
      <c r="B2056" s="1">
        <v>44929</v>
      </c>
      <c r="C2056" s="6">
        <f t="shared" si="96"/>
        <v>2023</v>
      </c>
      <c r="D2056" s="9" t="str">
        <f t="shared" si="98"/>
        <v>Q1</v>
      </c>
      <c r="E2056" s="7">
        <f t="shared" si="97"/>
        <v>1</v>
      </c>
      <c r="F2056" t="s">
        <v>4146</v>
      </c>
      <c r="G2056" t="s">
        <v>745</v>
      </c>
      <c r="H2056" t="s">
        <v>39</v>
      </c>
      <c r="I2056" t="s">
        <v>39</v>
      </c>
      <c r="J2056" t="s">
        <v>107</v>
      </c>
      <c r="K2056" t="s">
        <v>433</v>
      </c>
      <c r="L2056" t="s">
        <v>31</v>
      </c>
      <c r="M2056" t="s">
        <v>348</v>
      </c>
      <c r="N2056" t="s">
        <v>50</v>
      </c>
      <c r="O2056" t="s">
        <v>34</v>
      </c>
      <c r="P2056" t="s">
        <v>35</v>
      </c>
      <c r="Q2056" s="1">
        <v>44936</v>
      </c>
      <c r="R2056" s="6">
        <f>Data_Table[[#This Row],[Shipping Date]]-Data_Table[[#This Row],[Order Date]]</f>
        <v>7</v>
      </c>
      <c r="S2056" s="10">
        <v>32.020000000000003</v>
      </c>
      <c r="T2056" s="10">
        <v>152.47999999999999</v>
      </c>
      <c r="U2056" s="10">
        <v>120.46</v>
      </c>
      <c r="V2056">
        <v>46</v>
      </c>
      <c r="W2056" s="5">
        <v>1472.92</v>
      </c>
      <c r="X2056" s="3">
        <v>0.04</v>
      </c>
      <c r="Y2056" s="5">
        <v>58.92</v>
      </c>
      <c r="Z2056" s="5">
        <v>1414</v>
      </c>
      <c r="AA2056" s="5">
        <v>4</v>
      </c>
      <c r="AB2056" s="5">
        <v>1418</v>
      </c>
    </row>
    <row r="2057" spans="1:28">
      <c r="A2057" t="s">
        <v>4147</v>
      </c>
      <c r="B2057" s="1">
        <v>44930</v>
      </c>
      <c r="C2057" s="6">
        <f t="shared" si="96"/>
        <v>2023</v>
      </c>
      <c r="D2057" s="9" t="str">
        <f t="shared" si="98"/>
        <v>Q1</v>
      </c>
      <c r="E2057" s="7">
        <f t="shared" si="97"/>
        <v>1</v>
      </c>
      <c r="F2057" t="s">
        <v>4148</v>
      </c>
      <c r="G2057" t="s">
        <v>748</v>
      </c>
      <c r="H2057" t="s">
        <v>45</v>
      </c>
      <c r="I2057" t="s">
        <v>45</v>
      </c>
      <c r="J2057" t="s">
        <v>72</v>
      </c>
      <c r="K2057" t="s">
        <v>416</v>
      </c>
      <c r="L2057" t="s">
        <v>31</v>
      </c>
      <c r="M2057" t="s">
        <v>352</v>
      </c>
      <c r="N2057" t="s">
        <v>57</v>
      </c>
      <c r="O2057" t="s">
        <v>41</v>
      </c>
      <c r="P2057" t="s">
        <v>35</v>
      </c>
      <c r="Q2057" s="1">
        <v>44988</v>
      </c>
      <c r="R2057" s="6">
        <f>Data_Table[[#This Row],[Shipping Date]]-Data_Table[[#This Row],[Order Date]]</f>
        <v>58</v>
      </c>
      <c r="S2057" s="10">
        <v>1.84</v>
      </c>
      <c r="T2057" s="10">
        <v>2.88</v>
      </c>
      <c r="U2057" s="10">
        <v>1.04</v>
      </c>
      <c r="V2057">
        <v>26</v>
      </c>
      <c r="W2057" s="5">
        <v>47.84</v>
      </c>
      <c r="X2057" s="3">
        <v>0.01</v>
      </c>
      <c r="Y2057" s="5">
        <v>0.48</v>
      </c>
      <c r="Z2057" s="5">
        <v>47.36</v>
      </c>
      <c r="AA2057" s="5">
        <v>0.99</v>
      </c>
      <c r="AB2057" s="5">
        <v>48.35</v>
      </c>
    </row>
    <row r="2058" spans="1:28">
      <c r="A2058" t="s">
        <v>4149</v>
      </c>
      <c r="B2058" s="1">
        <v>44930</v>
      </c>
      <c r="C2058" s="6">
        <f t="shared" si="96"/>
        <v>2023</v>
      </c>
      <c r="D2058" s="9" t="str">
        <f t="shared" si="98"/>
        <v>Q1</v>
      </c>
      <c r="E2058" s="7">
        <f t="shared" si="97"/>
        <v>1</v>
      </c>
      <c r="F2058" t="s">
        <v>4150</v>
      </c>
      <c r="G2058" t="s">
        <v>751</v>
      </c>
      <c r="H2058" t="s">
        <v>27</v>
      </c>
      <c r="I2058" t="s">
        <v>28</v>
      </c>
      <c r="J2058" t="s">
        <v>46</v>
      </c>
      <c r="K2058" t="s">
        <v>30</v>
      </c>
      <c r="L2058" t="s">
        <v>31</v>
      </c>
      <c r="M2058" t="s">
        <v>356</v>
      </c>
      <c r="N2058" t="s">
        <v>33</v>
      </c>
      <c r="O2058" t="s">
        <v>51</v>
      </c>
      <c r="P2058" t="s">
        <v>35</v>
      </c>
      <c r="Q2058" s="1">
        <v>44949</v>
      </c>
      <c r="R2058" s="6">
        <f>Data_Table[[#This Row],[Shipping Date]]-Data_Table[[#This Row],[Order Date]]</f>
        <v>19</v>
      </c>
      <c r="S2058" s="10">
        <v>1.6</v>
      </c>
      <c r="T2058" s="10">
        <v>2.62</v>
      </c>
      <c r="U2058" s="10">
        <v>1.02</v>
      </c>
      <c r="V2058">
        <v>35</v>
      </c>
      <c r="W2058" s="5">
        <v>56</v>
      </c>
      <c r="X2058" s="3">
        <v>0.04</v>
      </c>
      <c r="Y2058" s="5">
        <v>2.2400000000000002</v>
      </c>
      <c r="Z2058" s="5">
        <v>53.76</v>
      </c>
      <c r="AA2058" s="5">
        <v>0.8</v>
      </c>
      <c r="AB2058" s="5">
        <v>54.56</v>
      </c>
    </row>
    <row r="2059" spans="1:28">
      <c r="A2059" t="s">
        <v>4151</v>
      </c>
      <c r="B2059" s="1">
        <v>44932</v>
      </c>
      <c r="C2059" s="6">
        <f t="shared" si="96"/>
        <v>2023</v>
      </c>
      <c r="D2059" s="9" t="str">
        <f t="shared" si="98"/>
        <v>Q1</v>
      </c>
      <c r="E2059" s="7">
        <f t="shared" si="97"/>
        <v>1</v>
      </c>
      <c r="F2059" t="s">
        <v>3134</v>
      </c>
      <c r="G2059" t="s">
        <v>754</v>
      </c>
      <c r="H2059" t="s">
        <v>27</v>
      </c>
      <c r="I2059" t="s">
        <v>28</v>
      </c>
      <c r="J2059" t="s">
        <v>72</v>
      </c>
      <c r="K2059" t="s">
        <v>66</v>
      </c>
      <c r="L2059" t="s">
        <v>31</v>
      </c>
      <c r="M2059" t="s">
        <v>360</v>
      </c>
      <c r="N2059" t="s">
        <v>57</v>
      </c>
      <c r="O2059" t="s">
        <v>58</v>
      </c>
      <c r="P2059" t="s">
        <v>35</v>
      </c>
      <c r="Q2059" s="1">
        <v>44963</v>
      </c>
      <c r="R2059" s="6">
        <f>Data_Table[[#This Row],[Shipping Date]]-Data_Table[[#This Row],[Order Date]]</f>
        <v>31</v>
      </c>
      <c r="S2059" s="10">
        <v>60.59</v>
      </c>
      <c r="T2059" s="10">
        <v>100.98</v>
      </c>
      <c r="U2059" s="10">
        <v>40.39</v>
      </c>
      <c r="V2059">
        <v>12</v>
      </c>
      <c r="W2059" s="5">
        <v>727.08</v>
      </c>
      <c r="X2059" s="3">
        <v>0</v>
      </c>
      <c r="Y2059" s="5">
        <v>0</v>
      </c>
      <c r="Z2059" s="5">
        <v>727.08</v>
      </c>
      <c r="AA2059" s="5">
        <v>7.18</v>
      </c>
      <c r="AB2059" s="5">
        <v>734.26</v>
      </c>
    </row>
    <row r="2060" spans="1:28">
      <c r="A2060" t="s">
        <v>4152</v>
      </c>
      <c r="B2060" s="1">
        <v>44936</v>
      </c>
      <c r="C2060" s="6">
        <f t="shared" si="96"/>
        <v>2023</v>
      </c>
      <c r="D2060" s="9" t="str">
        <f t="shared" si="98"/>
        <v>Q1</v>
      </c>
      <c r="E2060" s="7">
        <f t="shared" si="97"/>
        <v>1</v>
      </c>
      <c r="F2060" t="s">
        <v>4153</v>
      </c>
      <c r="G2060" t="s">
        <v>757</v>
      </c>
      <c r="H2060" t="s">
        <v>39</v>
      </c>
      <c r="I2060" t="s">
        <v>39</v>
      </c>
      <c r="J2060" t="s">
        <v>107</v>
      </c>
      <c r="K2060" t="s">
        <v>525</v>
      </c>
      <c r="L2060" t="s">
        <v>31</v>
      </c>
      <c r="M2060" t="s">
        <v>364</v>
      </c>
      <c r="N2060" t="s">
        <v>33</v>
      </c>
      <c r="O2060" t="s">
        <v>58</v>
      </c>
      <c r="P2060" t="s">
        <v>35</v>
      </c>
      <c r="Q2060" s="1">
        <v>44946</v>
      </c>
      <c r="R2060" s="6">
        <f>Data_Table[[#This Row],[Shipping Date]]-Data_Table[[#This Row],[Order Date]]</f>
        <v>10</v>
      </c>
      <c r="S2060" s="10">
        <v>1.84</v>
      </c>
      <c r="T2060" s="10">
        <v>2.88</v>
      </c>
      <c r="U2060" s="10">
        <v>1.04</v>
      </c>
      <c r="V2060">
        <v>22</v>
      </c>
      <c r="W2060" s="5">
        <v>40.479999999999997</v>
      </c>
      <c r="X2060" s="3">
        <v>0.02</v>
      </c>
      <c r="Y2060" s="5">
        <v>0.81</v>
      </c>
      <c r="Z2060" s="5">
        <v>39.67</v>
      </c>
      <c r="AA2060" s="5">
        <v>0.99</v>
      </c>
      <c r="AB2060" s="5">
        <v>40.659999999999997</v>
      </c>
    </row>
    <row r="2061" spans="1:28">
      <c r="A2061" t="s">
        <v>4154</v>
      </c>
      <c r="B2061" s="1">
        <v>44937</v>
      </c>
      <c r="C2061" s="6">
        <f t="shared" si="96"/>
        <v>2023</v>
      </c>
      <c r="D2061" s="9" t="str">
        <f t="shared" si="98"/>
        <v>Q1</v>
      </c>
      <c r="E2061" s="7">
        <f t="shared" si="97"/>
        <v>1</v>
      </c>
      <c r="F2061" t="s">
        <v>4155</v>
      </c>
      <c r="G2061" t="s">
        <v>760</v>
      </c>
      <c r="H2061" t="s">
        <v>45</v>
      </c>
      <c r="I2061" t="s">
        <v>45</v>
      </c>
      <c r="J2061" t="s">
        <v>29</v>
      </c>
      <c r="K2061" t="s">
        <v>416</v>
      </c>
      <c r="L2061" t="s">
        <v>73</v>
      </c>
      <c r="M2061" t="s">
        <v>368</v>
      </c>
      <c r="N2061" t="s">
        <v>50</v>
      </c>
      <c r="O2061" t="s">
        <v>58</v>
      </c>
      <c r="P2061" t="s">
        <v>35</v>
      </c>
      <c r="Q2061" s="1">
        <v>44979</v>
      </c>
      <c r="R2061" s="6">
        <f>Data_Table[[#This Row],[Shipping Date]]-Data_Table[[#This Row],[Order Date]]</f>
        <v>42</v>
      </c>
      <c r="S2061" s="10">
        <v>5.19</v>
      </c>
      <c r="T2061" s="10">
        <v>12.98</v>
      </c>
      <c r="U2061" s="10">
        <v>7.79</v>
      </c>
      <c r="V2061">
        <v>49</v>
      </c>
      <c r="W2061" s="5">
        <v>254.31</v>
      </c>
      <c r="X2061" s="3">
        <v>0.02</v>
      </c>
      <c r="Y2061" s="5">
        <v>5.09</v>
      </c>
      <c r="Z2061" s="5">
        <v>249.22</v>
      </c>
      <c r="AA2061" s="5">
        <v>3.14</v>
      </c>
      <c r="AB2061" s="5">
        <v>252.36</v>
      </c>
    </row>
    <row r="2062" spans="1:28">
      <c r="A2062" t="s">
        <v>4156</v>
      </c>
      <c r="B2062" s="1">
        <v>44940</v>
      </c>
      <c r="C2062" s="6">
        <f t="shared" si="96"/>
        <v>2023</v>
      </c>
      <c r="D2062" s="9" t="str">
        <f t="shared" si="98"/>
        <v>Q1</v>
      </c>
      <c r="E2062" s="7">
        <f t="shared" si="97"/>
        <v>1</v>
      </c>
      <c r="F2062" t="s">
        <v>4157</v>
      </c>
      <c r="G2062" t="s">
        <v>763</v>
      </c>
      <c r="H2062" t="s">
        <v>27</v>
      </c>
      <c r="I2062" t="s">
        <v>28</v>
      </c>
      <c r="J2062" t="s">
        <v>107</v>
      </c>
      <c r="K2062" t="s">
        <v>125</v>
      </c>
      <c r="L2062" t="s">
        <v>31</v>
      </c>
      <c r="M2062" t="s">
        <v>372</v>
      </c>
      <c r="N2062" t="s">
        <v>57</v>
      </c>
      <c r="O2062" t="s">
        <v>41</v>
      </c>
      <c r="P2062" t="s">
        <v>35</v>
      </c>
      <c r="Q2062" s="1">
        <v>44951</v>
      </c>
      <c r="R2062" s="6">
        <f>Data_Table[[#This Row],[Shipping Date]]-Data_Table[[#This Row],[Order Date]]</f>
        <v>11</v>
      </c>
      <c r="S2062" s="10">
        <v>2.2599999999999998</v>
      </c>
      <c r="T2062" s="10">
        <v>3.58</v>
      </c>
      <c r="U2062" s="10">
        <v>1.32</v>
      </c>
      <c r="V2062">
        <v>38</v>
      </c>
      <c r="W2062" s="5">
        <v>85.88</v>
      </c>
      <c r="X2062" s="3">
        <v>0.03</v>
      </c>
      <c r="Y2062" s="5">
        <v>2.58</v>
      </c>
      <c r="Z2062" s="5">
        <v>83.3</v>
      </c>
      <c r="AA2062" s="5">
        <v>5.47</v>
      </c>
      <c r="AB2062" s="5">
        <v>88.77</v>
      </c>
    </row>
    <row r="2063" spans="1:28">
      <c r="A2063" t="s">
        <v>4158</v>
      </c>
      <c r="B2063" s="1">
        <v>44943</v>
      </c>
      <c r="C2063" s="6">
        <f t="shared" si="96"/>
        <v>2023</v>
      </c>
      <c r="D2063" s="9" t="str">
        <f t="shared" si="98"/>
        <v>Q1</v>
      </c>
      <c r="E2063" s="7">
        <f t="shared" si="97"/>
        <v>1</v>
      </c>
      <c r="F2063" t="s">
        <v>4159</v>
      </c>
      <c r="G2063" t="s">
        <v>766</v>
      </c>
      <c r="H2063" t="s">
        <v>39</v>
      </c>
      <c r="I2063" t="s">
        <v>39</v>
      </c>
      <c r="J2063" t="s">
        <v>29</v>
      </c>
      <c r="K2063" t="s">
        <v>416</v>
      </c>
      <c r="L2063" t="s">
        <v>73</v>
      </c>
      <c r="M2063" t="s">
        <v>376</v>
      </c>
      <c r="N2063" t="s">
        <v>33</v>
      </c>
      <c r="O2063" t="s">
        <v>34</v>
      </c>
      <c r="P2063" t="s">
        <v>35</v>
      </c>
      <c r="Q2063" s="1">
        <v>44971</v>
      </c>
      <c r="R2063" s="6">
        <f>Data_Table[[#This Row],[Shipping Date]]-Data_Table[[#This Row],[Order Date]]</f>
        <v>28</v>
      </c>
      <c r="S2063" s="10">
        <v>4.59</v>
      </c>
      <c r="T2063" s="10">
        <v>7.28</v>
      </c>
      <c r="U2063" s="10">
        <v>2.69</v>
      </c>
      <c r="V2063">
        <v>39</v>
      </c>
      <c r="W2063" s="5">
        <v>179.01</v>
      </c>
      <c r="X2063" s="3">
        <v>0.08</v>
      </c>
      <c r="Y2063" s="5">
        <v>14.32</v>
      </c>
      <c r="Z2063" s="5">
        <v>164.69</v>
      </c>
      <c r="AA2063" s="5">
        <v>11.15</v>
      </c>
      <c r="AB2063" s="5">
        <v>175.84</v>
      </c>
    </row>
    <row r="2064" spans="1:28">
      <c r="A2064" t="s">
        <v>4160</v>
      </c>
      <c r="B2064" s="1">
        <v>44944</v>
      </c>
      <c r="C2064" s="6">
        <f t="shared" si="96"/>
        <v>2023</v>
      </c>
      <c r="D2064" s="9" t="str">
        <f t="shared" si="98"/>
        <v>Q1</v>
      </c>
      <c r="E2064" s="7">
        <f t="shared" si="97"/>
        <v>1</v>
      </c>
      <c r="F2064" t="s">
        <v>2831</v>
      </c>
      <c r="G2064" t="s">
        <v>769</v>
      </c>
      <c r="H2064" t="s">
        <v>45</v>
      </c>
      <c r="I2064" t="s">
        <v>45</v>
      </c>
      <c r="J2064" t="s">
        <v>107</v>
      </c>
      <c r="K2064" t="s">
        <v>150</v>
      </c>
      <c r="L2064" t="s">
        <v>31</v>
      </c>
      <c r="M2064" t="s">
        <v>380</v>
      </c>
      <c r="N2064" t="s">
        <v>33</v>
      </c>
      <c r="O2064" t="s">
        <v>41</v>
      </c>
      <c r="P2064" t="s">
        <v>52</v>
      </c>
      <c r="Q2064" s="1">
        <v>44957</v>
      </c>
      <c r="R2064" s="6">
        <f>Data_Table[[#This Row],[Shipping Date]]-Data_Table[[#This Row],[Order Date]]</f>
        <v>13</v>
      </c>
      <c r="S2064" s="10">
        <v>0.71</v>
      </c>
      <c r="T2064" s="10">
        <v>1.1399999999999999</v>
      </c>
      <c r="U2064" s="10">
        <v>0.43</v>
      </c>
      <c r="V2064">
        <v>14</v>
      </c>
      <c r="W2064" s="5">
        <v>9.94</v>
      </c>
      <c r="X2064" s="3">
        <v>0</v>
      </c>
      <c r="Y2064" s="5">
        <v>0</v>
      </c>
      <c r="Z2064" s="5">
        <v>9.94</v>
      </c>
      <c r="AA2064" s="5">
        <v>0.7</v>
      </c>
      <c r="AB2064" s="5">
        <v>10.64</v>
      </c>
    </row>
    <row r="2065" spans="1:28">
      <c r="A2065" t="s">
        <v>4161</v>
      </c>
      <c r="B2065" s="1">
        <v>44945</v>
      </c>
      <c r="C2065" s="6">
        <f t="shared" si="96"/>
        <v>2023</v>
      </c>
      <c r="D2065" s="9" t="str">
        <f t="shared" si="98"/>
        <v>Q1</v>
      </c>
      <c r="E2065" s="7">
        <f t="shared" si="97"/>
        <v>1</v>
      </c>
      <c r="F2065" t="s">
        <v>4162</v>
      </c>
      <c r="G2065" t="s">
        <v>772</v>
      </c>
      <c r="H2065" t="s">
        <v>27</v>
      </c>
      <c r="I2065" t="s">
        <v>28</v>
      </c>
      <c r="J2065" t="s">
        <v>29</v>
      </c>
      <c r="K2065" t="s">
        <v>525</v>
      </c>
      <c r="L2065" t="s">
        <v>31</v>
      </c>
      <c r="M2065" t="s">
        <v>384</v>
      </c>
      <c r="N2065" t="s">
        <v>50</v>
      </c>
      <c r="O2065" t="s">
        <v>58</v>
      </c>
      <c r="P2065" t="s">
        <v>35</v>
      </c>
      <c r="Q2065" s="1">
        <v>44951</v>
      </c>
      <c r="R2065" s="6">
        <f>Data_Table[[#This Row],[Shipping Date]]-Data_Table[[#This Row],[Order Date]]</f>
        <v>6</v>
      </c>
      <c r="S2065" s="10">
        <v>8.82</v>
      </c>
      <c r="T2065" s="10">
        <v>20.99</v>
      </c>
      <c r="U2065" s="10">
        <v>12.17</v>
      </c>
      <c r="V2065">
        <v>29</v>
      </c>
      <c r="W2065" s="5">
        <v>255.78</v>
      </c>
      <c r="X2065" s="3">
        <v>0.03</v>
      </c>
      <c r="Y2065" s="5">
        <v>7.67</v>
      </c>
      <c r="Z2065" s="5">
        <v>248.11</v>
      </c>
      <c r="AA2065" s="5">
        <v>4.8099999999999996</v>
      </c>
      <c r="AB2065" s="5">
        <v>252.92</v>
      </c>
    </row>
    <row r="2066" spans="1:28">
      <c r="A2066" t="s">
        <v>4163</v>
      </c>
      <c r="B2066" s="1">
        <v>44945</v>
      </c>
      <c r="C2066" s="6">
        <f t="shared" si="96"/>
        <v>2023</v>
      </c>
      <c r="D2066" s="9" t="str">
        <f t="shared" si="98"/>
        <v>Q1</v>
      </c>
      <c r="E2066" s="7">
        <f t="shared" si="97"/>
        <v>1</v>
      </c>
      <c r="F2066" t="s">
        <v>4164</v>
      </c>
      <c r="G2066" t="s">
        <v>775</v>
      </c>
      <c r="H2066" t="s">
        <v>39</v>
      </c>
      <c r="I2066" t="s">
        <v>39</v>
      </c>
      <c r="J2066" t="s">
        <v>107</v>
      </c>
      <c r="K2066" t="s">
        <v>167</v>
      </c>
      <c r="L2066" t="s">
        <v>31</v>
      </c>
      <c r="M2066" t="s">
        <v>388</v>
      </c>
      <c r="N2066" t="s">
        <v>33</v>
      </c>
      <c r="O2066" t="s">
        <v>58</v>
      </c>
      <c r="P2066" t="s">
        <v>52</v>
      </c>
      <c r="Q2066" s="1">
        <v>44965</v>
      </c>
      <c r="R2066" s="6">
        <f>Data_Table[[#This Row],[Shipping Date]]-Data_Table[[#This Row],[Order Date]]</f>
        <v>20</v>
      </c>
      <c r="S2066" s="10">
        <v>5.19</v>
      </c>
      <c r="T2066" s="10">
        <v>12.98</v>
      </c>
      <c r="U2066" s="10">
        <v>7.79</v>
      </c>
      <c r="V2066">
        <v>10</v>
      </c>
      <c r="W2066" s="5">
        <v>51.9</v>
      </c>
      <c r="X2066" s="3">
        <v>0.05</v>
      </c>
      <c r="Y2066" s="5">
        <v>2.6</v>
      </c>
      <c r="Z2066" s="5">
        <v>49.31</v>
      </c>
      <c r="AA2066" s="5">
        <v>3.14</v>
      </c>
      <c r="AB2066" s="5">
        <v>52.45</v>
      </c>
    </row>
    <row r="2067" spans="1:28">
      <c r="A2067" t="s">
        <v>4165</v>
      </c>
      <c r="B2067" s="1">
        <v>44945</v>
      </c>
      <c r="C2067" s="6">
        <f t="shared" si="96"/>
        <v>2023</v>
      </c>
      <c r="D2067" s="9" t="str">
        <f t="shared" si="98"/>
        <v>Q1</v>
      </c>
      <c r="E2067" s="7">
        <f t="shared" si="97"/>
        <v>1</v>
      </c>
      <c r="F2067" t="s">
        <v>4166</v>
      </c>
      <c r="G2067" t="s">
        <v>778</v>
      </c>
      <c r="H2067" t="s">
        <v>45</v>
      </c>
      <c r="I2067" t="s">
        <v>45</v>
      </c>
      <c r="J2067" t="s">
        <v>46</v>
      </c>
      <c r="K2067" t="s">
        <v>90</v>
      </c>
      <c r="L2067" t="s">
        <v>48</v>
      </c>
      <c r="M2067" t="s">
        <v>392</v>
      </c>
      <c r="N2067" t="s">
        <v>33</v>
      </c>
      <c r="O2067" t="s">
        <v>51</v>
      </c>
      <c r="P2067" t="s">
        <v>52</v>
      </c>
      <c r="Q2067" s="1">
        <v>44953</v>
      </c>
      <c r="R2067" s="6">
        <f>Data_Table[[#This Row],[Shipping Date]]-Data_Table[[#This Row],[Order Date]]</f>
        <v>8</v>
      </c>
      <c r="S2067" s="10">
        <v>19.829999999999998</v>
      </c>
      <c r="T2067" s="10">
        <v>30.98</v>
      </c>
      <c r="U2067" s="10">
        <v>11.15</v>
      </c>
      <c r="V2067">
        <v>41</v>
      </c>
      <c r="W2067" s="5">
        <v>813.03</v>
      </c>
      <c r="X2067" s="3">
        <v>0.04</v>
      </c>
      <c r="Y2067" s="5">
        <v>32.520000000000003</v>
      </c>
      <c r="Z2067" s="5">
        <v>780.51</v>
      </c>
      <c r="AA2067" s="5">
        <v>19.510000000000002</v>
      </c>
      <c r="AB2067" s="5">
        <v>800.02</v>
      </c>
    </row>
    <row r="2068" spans="1:28">
      <c r="A2068" t="s">
        <v>4167</v>
      </c>
      <c r="B2068" s="1">
        <v>44946</v>
      </c>
      <c r="C2068" s="6">
        <f t="shared" si="96"/>
        <v>2023</v>
      </c>
      <c r="D2068" s="9" t="str">
        <f t="shared" si="98"/>
        <v>Q1</v>
      </c>
      <c r="E2068" s="7">
        <f t="shared" si="97"/>
        <v>1</v>
      </c>
      <c r="F2068" t="s">
        <v>4168</v>
      </c>
      <c r="G2068" t="s">
        <v>781</v>
      </c>
      <c r="H2068" t="s">
        <v>27</v>
      </c>
      <c r="I2068" t="s">
        <v>28</v>
      </c>
      <c r="J2068" t="s">
        <v>29</v>
      </c>
      <c r="K2068" t="s">
        <v>433</v>
      </c>
      <c r="L2068" t="s">
        <v>31</v>
      </c>
      <c r="M2068" t="s">
        <v>396</v>
      </c>
      <c r="N2068" t="s">
        <v>50</v>
      </c>
      <c r="O2068" t="s">
        <v>58</v>
      </c>
      <c r="P2068" t="s">
        <v>35</v>
      </c>
      <c r="Q2068" s="1">
        <v>44949</v>
      </c>
      <c r="R2068" s="6">
        <f>Data_Table[[#This Row],[Shipping Date]]-Data_Table[[#This Row],[Order Date]]</f>
        <v>3</v>
      </c>
      <c r="S2068" s="10">
        <v>4.59</v>
      </c>
      <c r="T2068" s="10">
        <v>7.28</v>
      </c>
      <c r="U2068" s="10">
        <v>2.69</v>
      </c>
      <c r="V2068">
        <v>24</v>
      </c>
      <c r="W2068" s="5">
        <v>110.16</v>
      </c>
      <c r="X2068" s="3">
        <v>0.1</v>
      </c>
      <c r="Y2068" s="5">
        <v>11.02</v>
      </c>
      <c r="Z2068" s="5">
        <v>99.14</v>
      </c>
      <c r="AA2068" s="5">
        <v>11.15</v>
      </c>
      <c r="AB2068" s="5">
        <v>110.29</v>
      </c>
    </row>
    <row r="2069" spans="1:28">
      <c r="A2069" t="s">
        <v>4169</v>
      </c>
      <c r="B2069" s="1">
        <v>44949</v>
      </c>
      <c r="C2069" s="6">
        <f t="shared" si="96"/>
        <v>2023</v>
      </c>
      <c r="D2069" s="9" t="str">
        <f t="shared" si="98"/>
        <v>Q1</v>
      </c>
      <c r="E2069" s="7">
        <f t="shared" si="97"/>
        <v>1</v>
      </c>
      <c r="F2069" t="s">
        <v>2622</v>
      </c>
      <c r="G2069" t="s">
        <v>784</v>
      </c>
      <c r="H2069" t="s">
        <v>39</v>
      </c>
      <c r="I2069" t="s">
        <v>39</v>
      </c>
      <c r="J2069" t="s">
        <v>29</v>
      </c>
      <c r="K2069" t="s">
        <v>66</v>
      </c>
      <c r="L2069" t="s">
        <v>31</v>
      </c>
      <c r="M2069" t="s">
        <v>400</v>
      </c>
      <c r="N2069" t="s">
        <v>57</v>
      </c>
      <c r="O2069" t="s">
        <v>34</v>
      </c>
      <c r="P2069" t="s">
        <v>35</v>
      </c>
      <c r="Q2069" s="1">
        <v>44999</v>
      </c>
      <c r="R2069" s="6">
        <f>Data_Table[[#This Row],[Shipping Date]]-Data_Table[[#This Row],[Order Date]]</f>
        <v>50</v>
      </c>
      <c r="S2069" s="10">
        <v>2.16</v>
      </c>
      <c r="T2069" s="10">
        <v>3.85</v>
      </c>
      <c r="U2069" s="10">
        <v>1.69</v>
      </c>
      <c r="V2069">
        <v>18</v>
      </c>
      <c r="W2069" s="5">
        <v>38.880000000000003</v>
      </c>
      <c r="X2069" s="3">
        <v>0.04</v>
      </c>
      <c r="Y2069" s="5">
        <v>1.56</v>
      </c>
      <c r="Z2069" s="5">
        <v>37.32</v>
      </c>
      <c r="AA2069" s="5">
        <v>0.7</v>
      </c>
      <c r="AB2069" s="5">
        <v>38.020000000000003</v>
      </c>
    </row>
    <row r="2070" spans="1:28">
      <c r="A2070" t="s">
        <v>4170</v>
      </c>
      <c r="B2070" s="1">
        <v>44950</v>
      </c>
      <c r="C2070" s="6">
        <f t="shared" si="96"/>
        <v>2023</v>
      </c>
      <c r="D2070" s="9" t="str">
        <f t="shared" si="98"/>
        <v>Q1</v>
      </c>
      <c r="E2070" s="7">
        <f t="shared" si="97"/>
        <v>1</v>
      </c>
      <c r="F2070" t="s">
        <v>2196</v>
      </c>
      <c r="G2070" t="s">
        <v>787</v>
      </c>
      <c r="H2070" t="s">
        <v>45</v>
      </c>
      <c r="I2070" t="s">
        <v>45</v>
      </c>
      <c r="J2070" t="s">
        <v>29</v>
      </c>
      <c r="K2070" t="s">
        <v>167</v>
      </c>
      <c r="L2070" t="s">
        <v>31</v>
      </c>
      <c r="M2070" t="s">
        <v>404</v>
      </c>
      <c r="N2070" t="s">
        <v>50</v>
      </c>
      <c r="O2070" t="s">
        <v>34</v>
      </c>
      <c r="P2070" t="s">
        <v>35</v>
      </c>
      <c r="Q2070" s="1">
        <v>45008</v>
      </c>
      <c r="R2070" s="6">
        <f>Data_Table[[#This Row],[Shipping Date]]-Data_Table[[#This Row],[Order Date]]</f>
        <v>58</v>
      </c>
      <c r="S2070" s="10">
        <v>3.5</v>
      </c>
      <c r="T2070" s="10">
        <v>5.74</v>
      </c>
      <c r="U2070" s="10">
        <v>2.2400000000000002</v>
      </c>
      <c r="V2070">
        <v>46</v>
      </c>
      <c r="W2070" s="5">
        <v>161</v>
      </c>
      <c r="X2070" s="3">
        <v>0.05</v>
      </c>
      <c r="Y2070" s="5">
        <v>8.0500000000000007</v>
      </c>
      <c r="Z2070" s="5">
        <v>152.94999999999999</v>
      </c>
      <c r="AA2070" s="5">
        <v>5.01</v>
      </c>
      <c r="AB2070" s="5">
        <v>157.96</v>
      </c>
    </row>
    <row r="2071" spans="1:28">
      <c r="A2071" t="s">
        <v>4171</v>
      </c>
      <c r="B2071" s="1">
        <v>44952</v>
      </c>
      <c r="C2071" s="6">
        <f t="shared" si="96"/>
        <v>2023</v>
      </c>
      <c r="D2071" s="9" t="str">
        <f t="shared" si="98"/>
        <v>Q1</v>
      </c>
      <c r="E2071" s="7">
        <f t="shared" si="97"/>
        <v>1</v>
      </c>
      <c r="F2071" t="s">
        <v>2952</v>
      </c>
      <c r="G2071" t="s">
        <v>790</v>
      </c>
      <c r="H2071" t="s">
        <v>27</v>
      </c>
      <c r="I2071" t="s">
        <v>28</v>
      </c>
      <c r="J2071" t="s">
        <v>46</v>
      </c>
      <c r="K2071" t="s">
        <v>62</v>
      </c>
      <c r="L2071" t="s">
        <v>176</v>
      </c>
      <c r="M2071" t="s">
        <v>408</v>
      </c>
      <c r="N2071" t="s">
        <v>57</v>
      </c>
      <c r="O2071" t="s">
        <v>34</v>
      </c>
      <c r="P2071" t="s">
        <v>35</v>
      </c>
      <c r="Q2071" s="1">
        <v>44953</v>
      </c>
      <c r="R2071" s="6">
        <f>Data_Table[[#This Row],[Shipping Date]]-Data_Table[[#This Row],[Order Date]]</f>
        <v>1</v>
      </c>
      <c r="S2071" s="10">
        <v>156.5</v>
      </c>
      <c r="T2071" s="10">
        <v>300.97000000000003</v>
      </c>
      <c r="U2071" s="10">
        <v>144.47</v>
      </c>
      <c r="V2071">
        <v>29</v>
      </c>
      <c r="W2071" s="5">
        <v>4538.5</v>
      </c>
      <c r="X2071" s="3">
        <v>0.03</v>
      </c>
      <c r="Y2071" s="5">
        <v>136.16</v>
      </c>
      <c r="Z2071" s="5">
        <v>4402.3500000000004</v>
      </c>
      <c r="AA2071" s="5">
        <v>7.18</v>
      </c>
      <c r="AB2071" s="5">
        <v>4409.53</v>
      </c>
    </row>
    <row r="2072" spans="1:28">
      <c r="A2072" t="s">
        <v>4172</v>
      </c>
      <c r="B2072" s="1">
        <v>44953</v>
      </c>
      <c r="C2072" s="6">
        <f t="shared" si="96"/>
        <v>2023</v>
      </c>
      <c r="D2072" s="9" t="str">
        <f t="shared" si="98"/>
        <v>Q1</v>
      </c>
      <c r="E2072" s="7">
        <f t="shared" si="97"/>
        <v>1</v>
      </c>
      <c r="F2072" t="s">
        <v>2113</v>
      </c>
      <c r="G2072" t="s">
        <v>793</v>
      </c>
      <c r="H2072" t="s">
        <v>39</v>
      </c>
      <c r="I2072" t="s">
        <v>39</v>
      </c>
      <c r="J2072" t="s">
        <v>29</v>
      </c>
      <c r="K2072" t="s">
        <v>167</v>
      </c>
      <c r="L2072" t="s">
        <v>73</v>
      </c>
      <c r="M2072" t="s">
        <v>412</v>
      </c>
      <c r="N2072" t="s">
        <v>33</v>
      </c>
      <c r="O2072" t="s">
        <v>34</v>
      </c>
      <c r="P2072" t="s">
        <v>35</v>
      </c>
      <c r="Q2072" s="1">
        <v>44994</v>
      </c>
      <c r="R2072" s="6">
        <f>Data_Table[[#This Row],[Shipping Date]]-Data_Table[[#This Row],[Order Date]]</f>
        <v>41</v>
      </c>
      <c r="S2072" s="10">
        <v>3.99</v>
      </c>
      <c r="T2072" s="10">
        <v>6.23</v>
      </c>
      <c r="U2072" s="10">
        <v>2.2400000000000002</v>
      </c>
      <c r="V2072">
        <v>25</v>
      </c>
      <c r="W2072" s="5">
        <v>99.75</v>
      </c>
      <c r="X2072" s="3">
        <v>7.0000000000000007E-2</v>
      </c>
      <c r="Y2072" s="5">
        <v>6.98</v>
      </c>
      <c r="Z2072" s="5">
        <v>92.77</v>
      </c>
      <c r="AA2072" s="5">
        <v>6.97</v>
      </c>
      <c r="AB2072" s="5">
        <v>99.74</v>
      </c>
    </row>
    <row r="2073" spans="1:28">
      <c r="A2073" t="s">
        <v>4173</v>
      </c>
      <c r="B2073" s="1">
        <v>44956</v>
      </c>
      <c r="C2073" s="6">
        <f t="shared" si="96"/>
        <v>2023</v>
      </c>
      <c r="D2073" s="9" t="str">
        <f t="shared" si="98"/>
        <v>Q1</v>
      </c>
      <c r="E2073" s="7">
        <f t="shared" si="97"/>
        <v>1</v>
      </c>
      <c r="F2073" t="s">
        <v>4174</v>
      </c>
      <c r="G2073" t="s">
        <v>796</v>
      </c>
      <c r="H2073" t="s">
        <v>45</v>
      </c>
      <c r="I2073" t="s">
        <v>45</v>
      </c>
      <c r="J2073" t="s">
        <v>107</v>
      </c>
      <c r="K2073" t="s">
        <v>416</v>
      </c>
      <c r="L2073" t="s">
        <v>31</v>
      </c>
      <c r="M2073" t="s">
        <v>417</v>
      </c>
      <c r="N2073" t="s">
        <v>57</v>
      </c>
      <c r="O2073" t="s">
        <v>41</v>
      </c>
      <c r="P2073" t="s">
        <v>178</v>
      </c>
      <c r="Q2073" s="1">
        <v>44988</v>
      </c>
      <c r="R2073" s="6">
        <f>Data_Table[[#This Row],[Shipping Date]]-Data_Table[[#This Row],[Order Date]]</f>
        <v>32</v>
      </c>
      <c r="S2073" s="10">
        <v>75</v>
      </c>
      <c r="T2073" s="10">
        <v>120.97</v>
      </c>
      <c r="U2073" s="10">
        <v>45.97</v>
      </c>
      <c r="V2073">
        <v>4</v>
      </c>
      <c r="W2073" s="5">
        <v>300</v>
      </c>
      <c r="X2073" s="3">
        <v>7.0000000000000007E-2</v>
      </c>
      <c r="Y2073" s="5">
        <v>21</v>
      </c>
      <c r="Z2073" s="5">
        <v>279</v>
      </c>
      <c r="AA2073" s="5">
        <v>26.3</v>
      </c>
      <c r="AB2073" s="5">
        <v>305.3</v>
      </c>
    </row>
    <row r="2074" spans="1:28">
      <c r="A2074" t="s">
        <v>4175</v>
      </c>
      <c r="B2074" s="1">
        <v>44958</v>
      </c>
      <c r="C2074" s="6">
        <f t="shared" si="96"/>
        <v>2023</v>
      </c>
      <c r="D2074" s="9" t="str">
        <f t="shared" si="98"/>
        <v>Q1</v>
      </c>
      <c r="E2074" s="7">
        <f t="shared" si="97"/>
        <v>2</v>
      </c>
      <c r="F2074" t="s">
        <v>4040</v>
      </c>
      <c r="G2074" t="s">
        <v>799</v>
      </c>
      <c r="H2074" t="s">
        <v>39</v>
      </c>
      <c r="I2074" t="s">
        <v>39</v>
      </c>
      <c r="J2074" t="s">
        <v>29</v>
      </c>
      <c r="K2074" t="s">
        <v>416</v>
      </c>
      <c r="L2074" t="s">
        <v>48</v>
      </c>
      <c r="M2074" t="s">
        <v>421</v>
      </c>
      <c r="N2074" t="s">
        <v>33</v>
      </c>
      <c r="O2074" t="s">
        <v>51</v>
      </c>
      <c r="P2074" t="s">
        <v>35</v>
      </c>
      <c r="Q2074" s="1">
        <v>44991</v>
      </c>
      <c r="R2074" s="6">
        <f>Data_Table[[#This Row],[Shipping Date]]-Data_Table[[#This Row],[Order Date]]</f>
        <v>33</v>
      </c>
      <c r="S2074" s="10">
        <v>1.46</v>
      </c>
      <c r="T2074" s="10">
        <v>3.57</v>
      </c>
      <c r="U2074" s="10">
        <v>2.11</v>
      </c>
      <c r="V2074">
        <v>25</v>
      </c>
      <c r="W2074" s="5">
        <v>36.5</v>
      </c>
      <c r="X2074" s="3">
        <v>0.01</v>
      </c>
      <c r="Y2074" s="5">
        <v>0.37</v>
      </c>
      <c r="Z2074" s="5">
        <v>36.14</v>
      </c>
      <c r="AA2074" s="5">
        <v>4.17</v>
      </c>
      <c r="AB2074" s="5">
        <v>40.31</v>
      </c>
    </row>
    <row r="2075" spans="1:28">
      <c r="A2075" t="s">
        <v>4176</v>
      </c>
      <c r="B2075" s="1">
        <v>44959</v>
      </c>
      <c r="C2075" s="6">
        <f t="shared" si="96"/>
        <v>2023</v>
      </c>
      <c r="D2075" s="9" t="str">
        <f t="shared" si="98"/>
        <v>Q1</v>
      </c>
      <c r="E2075" s="7">
        <f t="shared" si="97"/>
        <v>2</v>
      </c>
      <c r="F2075" t="s">
        <v>3703</v>
      </c>
      <c r="G2075" t="s">
        <v>802</v>
      </c>
      <c r="H2075" t="s">
        <v>45</v>
      </c>
      <c r="I2075" t="s">
        <v>45</v>
      </c>
      <c r="J2075" t="s">
        <v>29</v>
      </c>
      <c r="K2075" t="s">
        <v>30</v>
      </c>
      <c r="L2075" t="s">
        <v>31</v>
      </c>
      <c r="M2075" t="s">
        <v>425</v>
      </c>
      <c r="N2075" t="s">
        <v>33</v>
      </c>
      <c r="O2075" t="s">
        <v>58</v>
      </c>
      <c r="P2075" t="s">
        <v>35</v>
      </c>
      <c r="Q2075" s="1">
        <v>44996</v>
      </c>
      <c r="R2075" s="6">
        <f>Data_Table[[#This Row],[Shipping Date]]-Data_Table[[#This Row],[Order Date]]</f>
        <v>37</v>
      </c>
      <c r="S2075" s="10">
        <v>3.75</v>
      </c>
      <c r="T2075" s="10">
        <v>7.08</v>
      </c>
      <c r="U2075" s="10">
        <v>3.33</v>
      </c>
      <c r="V2075">
        <v>46</v>
      </c>
      <c r="W2075" s="5">
        <v>172.5</v>
      </c>
      <c r="X2075" s="3">
        <v>0.1</v>
      </c>
      <c r="Y2075" s="5">
        <v>17.25</v>
      </c>
      <c r="Z2075" s="5">
        <v>155.25</v>
      </c>
      <c r="AA2075" s="5">
        <v>2.35</v>
      </c>
      <c r="AB2075" s="5">
        <v>157.6</v>
      </c>
    </row>
    <row r="2076" spans="1:28">
      <c r="A2076" t="s">
        <v>4177</v>
      </c>
      <c r="B2076" s="1">
        <v>44960</v>
      </c>
      <c r="C2076" s="6">
        <f t="shared" si="96"/>
        <v>2023</v>
      </c>
      <c r="D2076" s="9" t="str">
        <f t="shared" si="98"/>
        <v>Q1</v>
      </c>
      <c r="E2076" s="7">
        <f t="shared" si="97"/>
        <v>2</v>
      </c>
      <c r="F2076" t="s">
        <v>2188</v>
      </c>
      <c r="G2076" t="s">
        <v>805</v>
      </c>
      <c r="H2076" t="s">
        <v>27</v>
      </c>
      <c r="I2076" t="s">
        <v>28</v>
      </c>
      <c r="J2076" t="s">
        <v>107</v>
      </c>
      <c r="K2076" t="s">
        <v>62</v>
      </c>
      <c r="L2076" t="s">
        <v>176</v>
      </c>
      <c r="M2076" t="s">
        <v>429</v>
      </c>
      <c r="N2076" t="s">
        <v>33</v>
      </c>
      <c r="O2076" t="s">
        <v>51</v>
      </c>
      <c r="P2076" t="s">
        <v>35</v>
      </c>
      <c r="Q2076" s="1">
        <v>45001</v>
      </c>
      <c r="R2076" s="6">
        <f>Data_Table[[#This Row],[Shipping Date]]-Data_Table[[#This Row],[Order Date]]</f>
        <v>41</v>
      </c>
      <c r="S2076" s="10">
        <v>1.59</v>
      </c>
      <c r="T2076" s="10">
        <v>2.61</v>
      </c>
      <c r="U2076" s="10">
        <v>1.02</v>
      </c>
      <c r="V2076">
        <v>38</v>
      </c>
      <c r="W2076" s="5">
        <v>60.42</v>
      </c>
      <c r="X2076" s="3">
        <v>0.04</v>
      </c>
      <c r="Y2076" s="5">
        <v>2.42</v>
      </c>
      <c r="Z2076" s="5">
        <v>58</v>
      </c>
      <c r="AA2076" s="5">
        <v>0.5</v>
      </c>
      <c r="AB2076" s="5">
        <v>58.5</v>
      </c>
    </row>
    <row r="2077" spans="1:28">
      <c r="A2077" t="s">
        <v>4178</v>
      </c>
      <c r="B2077" s="1">
        <v>44961</v>
      </c>
      <c r="C2077" s="6">
        <f t="shared" si="96"/>
        <v>2023</v>
      </c>
      <c r="D2077" s="9" t="str">
        <f t="shared" si="98"/>
        <v>Q1</v>
      </c>
      <c r="E2077" s="7">
        <f t="shared" si="97"/>
        <v>2</v>
      </c>
      <c r="F2077" t="s">
        <v>4179</v>
      </c>
      <c r="G2077" t="s">
        <v>808</v>
      </c>
      <c r="H2077" t="s">
        <v>27</v>
      </c>
      <c r="I2077" t="s">
        <v>28</v>
      </c>
      <c r="J2077" t="s">
        <v>46</v>
      </c>
      <c r="K2077" t="s">
        <v>167</v>
      </c>
      <c r="L2077" t="s">
        <v>176</v>
      </c>
      <c r="M2077" t="s">
        <v>434</v>
      </c>
      <c r="N2077" t="s">
        <v>50</v>
      </c>
      <c r="O2077" t="s">
        <v>34</v>
      </c>
      <c r="P2077" t="s">
        <v>35</v>
      </c>
      <c r="Q2077" s="1">
        <v>44966</v>
      </c>
      <c r="R2077" s="6">
        <f>Data_Table[[#This Row],[Shipping Date]]-Data_Table[[#This Row],[Order Date]]</f>
        <v>5</v>
      </c>
      <c r="S2077" s="10">
        <v>13.64</v>
      </c>
      <c r="T2077" s="10">
        <v>20.98</v>
      </c>
      <c r="U2077" s="10">
        <v>7.34</v>
      </c>
      <c r="V2077">
        <v>41</v>
      </c>
      <c r="W2077" s="5">
        <v>559.24</v>
      </c>
      <c r="X2077" s="3">
        <v>0.05</v>
      </c>
      <c r="Y2077" s="5">
        <v>27.96</v>
      </c>
      <c r="Z2077" s="5">
        <v>531.28</v>
      </c>
      <c r="AA2077" s="5">
        <v>1.49</v>
      </c>
      <c r="AB2077" s="5">
        <v>532.77</v>
      </c>
    </row>
    <row r="2078" spans="1:28">
      <c r="A2078" t="s">
        <v>4180</v>
      </c>
      <c r="B2078" s="1">
        <v>44962</v>
      </c>
      <c r="C2078" s="6">
        <f t="shared" si="96"/>
        <v>2023</v>
      </c>
      <c r="D2078" s="9" t="str">
        <f t="shared" si="98"/>
        <v>Q1</v>
      </c>
      <c r="E2078" s="7">
        <f t="shared" si="97"/>
        <v>2</v>
      </c>
      <c r="F2078" t="s">
        <v>4181</v>
      </c>
      <c r="G2078" t="s">
        <v>811</v>
      </c>
      <c r="H2078" t="s">
        <v>39</v>
      </c>
      <c r="I2078" t="s">
        <v>39</v>
      </c>
      <c r="J2078" t="s">
        <v>107</v>
      </c>
      <c r="K2078" t="s">
        <v>479</v>
      </c>
      <c r="L2078" t="s">
        <v>31</v>
      </c>
      <c r="M2078" t="s">
        <v>438</v>
      </c>
      <c r="N2078" t="s">
        <v>57</v>
      </c>
      <c r="O2078" t="s">
        <v>41</v>
      </c>
      <c r="P2078" t="s">
        <v>35</v>
      </c>
      <c r="Q2078" s="1">
        <v>45016</v>
      </c>
      <c r="R2078" s="6">
        <f>Data_Table[[#This Row],[Shipping Date]]-Data_Table[[#This Row],[Order Date]]</f>
        <v>54</v>
      </c>
      <c r="S2078" s="10">
        <v>13.64</v>
      </c>
      <c r="T2078" s="10">
        <v>20.98</v>
      </c>
      <c r="U2078" s="10">
        <v>7.34</v>
      </c>
      <c r="V2078">
        <v>2</v>
      </c>
      <c r="W2078" s="5">
        <v>27.28</v>
      </c>
      <c r="X2078" s="3">
        <v>0.01</v>
      </c>
      <c r="Y2078" s="5">
        <v>0.27</v>
      </c>
      <c r="Z2078" s="5">
        <v>27.01</v>
      </c>
      <c r="AA2078" s="5">
        <v>1.49</v>
      </c>
      <c r="AB2078" s="5">
        <v>28.5</v>
      </c>
    </row>
    <row r="2079" spans="1:28">
      <c r="A2079" t="s">
        <v>4182</v>
      </c>
      <c r="B2079" s="1">
        <v>44964</v>
      </c>
      <c r="C2079" s="6">
        <f t="shared" si="96"/>
        <v>2023</v>
      </c>
      <c r="D2079" s="9" t="str">
        <f t="shared" si="98"/>
        <v>Q1</v>
      </c>
      <c r="E2079" s="7">
        <f t="shared" si="97"/>
        <v>2</v>
      </c>
      <c r="F2079" t="s">
        <v>4183</v>
      </c>
      <c r="G2079" t="s">
        <v>814</v>
      </c>
      <c r="H2079" t="s">
        <v>45</v>
      </c>
      <c r="I2079" t="s">
        <v>45</v>
      </c>
      <c r="J2079" t="s">
        <v>107</v>
      </c>
      <c r="K2079" t="s">
        <v>62</v>
      </c>
      <c r="L2079" t="s">
        <v>48</v>
      </c>
      <c r="M2079" t="s">
        <v>442</v>
      </c>
      <c r="N2079" t="s">
        <v>50</v>
      </c>
      <c r="O2079" t="s">
        <v>51</v>
      </c>
      <c r="P2079" t="s">
        <v>35</v>
      </c>
      <c r="Q2079" s="1">
        <v>44985</v>
      </c>
      <c r="R2079" s="6">
        <f>Data_Table[[#This Row],[Shipping Date]]-Data_Table[[#This Row],[Order Date]]</f>
        <v>21</v>
      </c>
      <c r="S2079" s="10">
        <v>6.39</v>
      </c>
      <c r="T2079" s="10">
        <v>19.98</v>
      </c>
      <c r="U2079" s="10">
        <v>13.59</v>
      </c>
      <c r="V2079">
        <v>31</v>
      </c>
      <c r="W2079" s="5">
        <v>198.09</v>
      </c>
      <c r="X2079" s="3">
        <v>0</v>
      </c>
      <c r="Y2079" s="5">
        <v>0</v>
      </c>
      <c r="Z2079" s="5">
        <v>198.09</v>
      </c>
      <c r="AA2079" s="5">
        <v>4</v>
      </c>
      <c r="AB2079" s="5">
        <v>202.09</v>
      </c>
    </row>
    <row r="2080" spans="1:28">
      <c r="A2080" t="s">
        <v>4184</v>
      </c>
      <c r="B2080" s="1">
        <v>44964</v>
      </c>
      <c r="C2080" s="6">
        <f t="shared" si="96"/>
        <v>2023</v>
      </c>
      <c r="D2080" s="9" t="str">
        <f t="shared" si="98"/>
        <v>Q1</v>
      </c>
      <c r="E2080" s="7">
        <f t="shared" si="97"/>
        <v>2</v>
      </c>
      <c r="F2080" t="s">
        <v>4185</v>
      </c>
      <c r="G2080" t="s">
        <v>817</v>
      </c>
      <c r="H2080" t="s">
        <v>27</v>
      </c>
      <c r="I2080" t="s">
        <v>28</v>
      </c>
      <c r="J2080" t="s">
        <v>72</v>
      </c>
      <c r="K2080" t="s">
        <v>62</v>
      </c>
      <c r="L2080" t="s">
        <v>31</v>
      </c>
      <c r="M2080" t="s">
        <v>446</v>
      </c>
      <c r="N2080" t="s">
        <v>57</v>
      </c>
      <c r="O2080" t="s">
        <v>58</v>
      </c>
      <c r="P2080" t="s">
        <v>35</v>
      </c>
      <c r="Q2080" s="1">
        <v>44978</v>
      </c>
      <c r="R2080" s="6">
        <f>Data_Table[[#This Row],[Shipping Date]]-Data_Table[[#This Row],[Order Date]]</f>
        <v>14</v>
      </c>
      <c r="S2080" s="10">
        <v>0.93</v>
      </c>
      <c r="T2080" s="10">
        <v>1.48</v>
      </c>
      <c r="U2080" s="10">
        <v>0.55000000000000004</v>
      </c>
      <c r="V2080">
        <v>10</v>
      </c>
      <c r="W2080" s="5">
        <v>9.3000000000000007</v>
      </c>
      <c r="X2080" s="3">
        <v>0.1</v>
      </c>
      <c r="Y2080" s="5">
        <v>0.93</v>
      </c>
      <c r="Z2080" s="5">
        <v>8.3699999999999992</v>
      </c>
      <c r="AA2080" s="5">
        <v>0.7</v>
      </c>
      <c r="AB2080" s="5">
        <v>9.07</v>
      </c>
    </row>
    <row r="2081" spans="1:28">
      <c r="A2081" t="s">
        <v>4186</v>
      </c>
      <c r="B2081" s="1">
        <v>43590</v>
      </c>
      <c r="C2081" s="6">
        <f t="shared" si="96"/>
        <v>2019</v>
      </c>
      <c r="D2081" s="9" t="str">
        <f t="shared" si="98"/>
        <v>Q2</v>
      </c>
      <c r="E2081" s="7">
        <f t="shared" si="97"/>
        <v>5</v>
      </c>
      <c r="F2081" t="s">
        <v>4187</v>
      </c>
      <c r="G2081" t="s">
        <v>820</v>
      </c>
      <c r="H2081" t="s">
        <v>39</v>
      </c>
      <c r="I2081" t="s">
        <v>39</v>
      </c>
      <c r="J2081" t="s">
        <v>29</v>
      </c>
      <c r="K2081" t="s">
        <v>30</v>
      </c>
      <c r="L2081" t="s">
        <v>31</v>
      </c>
      <c r="M2081" t="s">
        <v>449</v>
      </c>
      <c r="N2081" t="s">
        <v>33</v>
      </c>
      <c r="O2081" t="s">
        <v>34</v>
      </c>
      <c r="P2081" t="s">
        <v>35</v>
      </c>
      <c r="Q2081" s="1">
        <v>43641</v>
      </c>
      <c r="R2081" s="6">
        <f>Data_Table[[#This Row],[Shipping Date]]-Data_Table[[#This Row],[Order Date]]</f>
        <v>51</v>
      </c>
      <c r="S2081" s="10">
        <v>1.87</v>
      </c>
      <c r="T2081" s="10">
        <v>2.23</v>
      </c>
      <c r="U2081" s="10">
        <v>0.36</v>
      </c>
      <c r="V2081">
        <v>41</v>
      </c>
      <c r="W2081" s="5">
        <v>76.67</v>
      </c>
      <c r="X2081" s="3">
        <v>0.06</v>
      </c>
      <c r="Y2081" s="5">
        <v>4.5999999999999996</v>
      </c>
      <c r="Z2081" s="5">
        <v>72.069999999999993</v>
      </c>
      <c r="AA2081" s="5">
        <v>2.83</v>
      </c>
      <c r="AB2081" s="5">
        <v>74.900000000000006</v>
      </c>
    </row>
    <row r="2082" spans="1:28">
      <c r="A2082" t="s">
        <v>4188</v>
      </c>
      <c r="B2082" s="1">
        <v>43590</v>
      </c>
      <c r="C2082" s="6">
        <f t="shared" si="96"/>
        <v>2019</v>
      </c>
      <c r="D2082" s="9" t="str">
        <f t="shared" si="98"/>
        <v>Q2</v>
      </c>
      <c r="E2082" s="7">
        <f t="shared" si="97"/>
        <v>5</v>
      </c>
      <c r="F2082" t="s">
        <v>3882</v>
      </c>
      <c r="G2082" t="s">
        <v>823</v>
      </c>
      <c r="H2082" t="s">
        <v>45</v>
      </c>
      <c r="I2082" t="s">
        <v>45</v>
      </c>
      <c r="J2082" t="s">
        <v>29</v>
      </c>
      <c r="K2082" t="s">
        <v>30</v>
      </c>
      <c r="L2082" t="s">
        <v>31</v>
      </c>
      <c r="M2082" t="s">
        <v>452</v>
      </c>
      <c r="N2082" t="s">
        <v>57</v>
      </c>
      <c r="O2082" t="s">
        <v>41</v>
      </c>
      <c r="P2082" t="s">
        <v>35</v>
      </c>
      <c r="Q2082" s="1">
        <v>43619</v>
      </c>
      <c r="R2082" s="6">
        <f>Data_Table[[#This Row],[Shipping Date]]-Data_Table[[#This Row],[Order Date]]</f>
        <v>29</v>
      </c>
      <c r="S2082" s="10">
        <v>3.47</v>
      </c>
      <c r="T2082" s="10">
        <v>6.68</v>
      </c>
      <c r="U2082" s="10">
        <v>3.21</v>
      </c>
      <c r="V2082">
        <v>2</v>
      </c>
      <c r="W2082" s="5">
        <v>6.94</v>
      </c>
      <c r="X2082" s="3">
        <v>0.01</v>
      </c>
      <c r="Y2082" s="5">
        <v>7.0000000000000007E-2</v>
      </c>
      <c r="Z2082" s="5">
        <v>6.87</v>
      </c>
      <c r="AA2082" s="5">
        <v>1.5</v>
      </c>
      <c r="AB2082" s="5">
        <v>8.3699999999999992</v>
      </c>
    </row>
    <row r="2083" spans="1:28">
      <c r="A2083" t="s">
        <v>4189</v>
      </c>
      <c r="B2083" s="1">
        <v>43645</v>
      </c>
      <c r="C2083" s="6">
        <f t="shared" si="96"/>
        <v>2019</v>
      </c>
      <c r="D2083" s="9" t="str">
        <f t="shared" si="98"/>
        <v>Q2</v>
      </c>
      <c r="E2083" s="7">
        <f t="shared" si="97"/>
        <v>6</v>
      </c>
      <c r="F2083" t="s">
        <v>1521</v>
      </c>
      <c r="G2083" t="s">
        <v>826</v>
      </c>
      <c r="H2083" t="s">
        <v>27</v>
      </c>
      <c r="I2083" t="s">
        <v>28</v>
      </c>
      <c r="J2083" t="s">
        <v>46</v>
      </c>
      <c r="K2083" t="s">
        <v>47</v>
      </c>
      <c r="L2083" t="s">
        <v>48</v>
      </c>
      <c r="M2083" t="s">
        <v>455</v>
      </c>
      <c r="N2083" t="s">
        <v>33</v>
      </c>
      <c r="O2083" t="s">
        <v>51</v>
      </c>
      <c r="P2083" t="s">
        <v>52</v>
      </c>
      <c r="Q2083" s="1">
        <v>43677</v>
      </c>
      <c r="R2083" s="6">
        <f>Data_Table[[#This Row],[Shipping Date]]-Data_Table[[#This Row],[Order Date]]</f>
        <v>32</v>
      </c>
      <c r="S2083" s="10">
        <v>3.32</v>
      </c>
      <c r="T2083" s="10">
        <v>5.18</v>
      </c>
      <c r="U2083" s="10">
        <v>1.86</v>
      </c>
      <c r="V2083">
        <v>1</v>
      </c>
      <c r="W2083" s="5">
        <v>3.32</v>
      </c>
      <c r="X2083" s="3">
        <v>0.02</v>
      </c>
      <c r="Y2083" s="5">
        <v>7.0000000000000007E-2</v>
      </c>
      <c r="Z2083" s="5">
        <v>3.25</v>
      </c>
      <c r="AA2083" s="5">
        <v>2.04</v>
      </c>
      <c r="AB2083" s="5">
        <v>5.29</v>
      </c>
    </row>
    <row r="2084" spans="1:28">
      <c r="A2084" t="s">
        <v>4190</v>
      </c>
      <c r="B2084" s="1">
        <v>43645</v>
      </c>
      <c r="C2084" s="6">
        <f t="shared" si="96"/>
        <v>2019</v>
      </c>
      <c r="D2084" s="9" t="str">
        <f t="shared" si="98"/>
        <v>Q2</v>
      </c>
      <c r="E2084" s="7">
        <f t="shared" si="97"/>
        <v>6</v>
      </c>
      <c r="F2084" t="s">
        <v>4191</v>
      </c>
      <c r="G2084" t="s">
        <v>829</v>
      </c>
      <c r="H2084" t="s">
        <v>39</v>
      </c>
      <c r="I2084" t="s">
        <v>39</v>
      </c>
      <c r="J2084" t="s">
        <v>46</v>
      </c>
      <c r="K2084" t="s">
        <v>47</v>
      </c>
      <c r="L2084" t="s">
        <v>48</v>
      </c>
      <c r="M2084" t="s">
        <v>458</v>
      </c>
      <c r="N2084" t="s">
        <v>50</v>
      </c>
      <c r="O2084" t="s">
        <v>58</v>
      </c>
      <c r="P2084" t="s">
        <v>35</v>
      </c>
      <c r="Q2084" s="1">
        <v>43704</v>
      </c>
      <c r="R2084" s="6">
        <f>Data_Table[[#This Row],[Shipping Date]]-Data_Table[[#This Row],[Order Date]]</f>
        <v>59</v>
      </c>
      <c r="S2084" s="10">
        <v>2.98</v>
      </c>
      <c r="T2084" s="10">
        <v>5.84</v>
      </c>
      <c r="U2084" s="10">
        <v>2.86</v>
      </c>
      <c r="V2084">
        <v>4</v>
      </c>
      <c r="W2084" s="5">
        <v>11.92</v>
      </c>
      <c r="X2084" s="3">
        <v>0.09</v>
      </c>
      <c r="Y2084" s="5">
        <v>1.07</v>
      </c>
      <c r="Z2084" s="5">
        <v>10.85</v>
      </c>
      <c r="AA2084" s="5">
        <v>0.83</v>
      </c>
      <c r="AB2084" s="5">
        <v>11.68</v>
      </c>
    </row>
    <row r="2085" spans="1:28">
      <c r="A2085" t="s">
        <v>4192</v>
      </c>
      <c r="B2085" s="1">
        <v>43651</v>
      </c>
      <c r="C2085" s="6">
        <f t="shared" si="96"/>
        <v>2019</v>
      </c>
      <c r="D2085" s="9" t="str">
        <f t="shared" si="98"/>
        <v>Q3</v>
      </c>
      <c r="E2085" s="7">
        <f t="shared" si="97"/>
        <v>7</v>
      </c>
      <c r="F2085" t="s">
        <v>3186</v>
      </c>
      <c r="G2085" t="s">
        <v>832</v>
      </c>
      <c r="H2085" t="s">
        <v>45</v>
      </c>
      <c r="I2085" t="s">
        <v>45</v>
      </c>
      <c r="J2085" t="s">
        <v>29</v>
      </c>
      <c r="K2085" t="s">
        <v>62</v>
      </c>
      <c r="L2085" t="s">
        <v>31</v>
      </c>
      <c r="M2085" t="s">
        <v>461</v>
      </c>
      <c r="N2085" t="s">
        <v>57</v>
      </c>
      <c r="O2085" t="s">
        <v>58</v>
      </c>
      <c r="P2085" t="s">
        <v>35</v>
      </c>
      <c r="Q2085" s="1">
        <v>43666</v>
      </c>
      <c r="R2085" s="6">
        <f>Data_Table[[#This Row],[Shipping Date]]-Data_Table[[#This Row],[Order Date]]</f>
        <v>15</v>
      </c>
      <c r="S2085" s="10">
        <v>8.82</v>
      </c>
      <c r="T2085" s="10">
        <v>20.99</v>
      </c>
      <c r="U2085" s="10">
        <v>12.17</v>
      </c>
      <c r="V2085">
        <v>41</v>
      </c>
      <c r="W2085" s="5">
        <v>361.62</v>
      </c>
      <c r="X2085" s="3">
        <v>0.02</v>
      </c>
      <c r="Y2085" s="5">
        <v>7.23</v>
      </c>
      <c r="Z2085" s="5">
        <v>354.39</v>
      </c>
      <c r="AA2085" s="5">
        <v>4.8099999999999996</v>
      </c>
      <c r="AB2085" s="5">
        <v>359.2</v>
      </c>
    </row>
    <row r="2086" spans="1:28">
      <c r="A2086" t="s">
        <v>4193</v>
      </c>
      <c r="B2086" s="1">
        <v>43651</v>
      </c>
      <c r="C2086" s="6">
        <f t="shared" si="96"/>
        <v>2019</v>
      </c>
      <c r="D2086" s="9" t="str">
        <f t="shared" si="98"/>
        <v>Q3</v>
      </c>
      <c r="E2086" s="7">
        <f t="shared" si="97"/>
        <v>7</v>
      </c>
      <c r="F2086" t="s">
        <v>4194</v>
      </c>
      <c r="G2086" t="s">
        <v>835</v>
      </c>
      <c r="H2086" t="s">
        <v>39</v>
      </c>
      <c r="I2086" t="s">
        <v>39</v>
      </c>
      <c r="J2086" t="s">
        <v>29</v>
      </c>
      <c r="K2086" t="s">
        <v>62</v>
      </c>
      <c r="L2086" t="s">
        <v>31</v>
      </c>
      <c r="M2086" t="s">
        <v>464</v>
      </c>
      <c r="N2086" t="s">
        <v>33</v>
      </c>
      <c r="O2086" t="s">
        <v>58</v>
      </c>
      <c r="P2086" t="s">
        <v>52</v>
      </c>
      <c r="Q2086" s="1">
        <v>43653</v>
      </c>
      <c r="R2086" s="6">
        <f>Data_Table[[#This Row],[Shipping Date]]-Data_Table[[#This Row],[Order Date]]</f>
        <v>2</v>
      </c>
      <c r="S2086" s="10">
        <v>3.4</v>
      </c>
      <c r="T2086" s="10">
        <v>5.4</v>
      </c>
      <c r="U2086" s="10">
        <v>2</v>
      </c>
      <c r="V2086">
        <v>26</v>
      </c>
      <c r="W2086" s="5">
        <v>88.4</v>
      </c>
      <c r="X2086" s="3">
        <v>0.05</v>
      </c>
      <c r="Y2086" s="5">
        <v>4.42</v>
      </c>
      <c r="Z2086" s="5">
        <v>83.98</v>
      </c>
      <c r="AA2086" s="5">
        <v>7.78</v>
      </c>
      <c r="AB2086" s="5">
        <v>91.76</v>
      </c>
    </row>
    <row r="2087" spans="1:28">
      <c r="A2087" t="s">
        <v>4195</v>
      </c>
      <c r="B2087" s="1">
        <v>43661</v>
      </c>
      <c r="C2087" s="6">
        <f t="shared" si="96"/>
        <v>2019</v>
      </c>
      <c r="D2087" s="9" t="str">
        <f t="shared" si="98"/>
        <v>Q3</v>
      </c>
      <c r="E2087" s="7">
        <f t="shared" si="97"/>
        <v>7</v>
      </c>
      <c r="F2087" t="s">
        <v>4196</v>
      </c>
      <c r="G2087" t="s">
        <v>838</v>
      </c>
      <c r="H2087" t="s">
        <v>39</v>
      </c>
      <c r="I2087" t="s">
        <v>39</v>
      </c>
      <c r="J2087" t="s">
        <v>72</v>
      </c>
      <c r="K2087" t="s">
        <v>66</v>
      </c>
      <c r="L2087" t="s">
        <v>73</v>
      </c>
      <c r="M2087" t="s">
        <v>467</v>
      </c>
      <c r="N2087" t="s">
        <v>57</v>
      </c>
      <c r="O2087" t="s">
        <v>41</v>
      </c>
      <c r="P2087" t="s">
        <v>35</v>
      </c>
      <c r="Q2087" s="1">
        <v>43675</v>
      </c>
      <c r="R2087" s="6">
        <f>Data_Table[[#This Row],[Shipping Date]]-Data_Table[[#This Row],[Order Date]]</f>
        <v>14</v>
      </c>
      <c r="S2087" s="10">
        <v>3.88</v>
      </c>
      <c r="T2087" s="10">
        <v>6.47</v>
      </c>
      <c r="U2087" s="10">
        <v>2.59</v>
      </c>
      <c r="V2087">
        <v>20</v>
      </c>
      <c r="W2087" s="5">
        <v>77.599999999999994</v>
      </c>
      <c r="X2087" s="3">
        <v>0.02</v>
      </c>
      <c r="Y2087" s="5">
        <v>1.55</v>
      </c>
      <c r="Z2087" s="5">
        <v>76.05</v>
      </c>
      <c r="AA2087" s="5">
        <v>1.22</v>
      </c>
      <c r="AB2087" s="5">
        <v>77.27</v>
      </c>
    </row>
    <row r="2088" spans="1:28">
      <c r="A2088" t="s">
        <v>4197</v>
      </c>
      <c r="B2088" s="1">
        <v>43661</v>
      </c>
      <c r="C2088" s="6">
        <f t="shared" si="96"/>
        <v>2019</v>
      </c>
      <c r="D2088" s="9" t="str">
        <f t="shared" si="98"/>
        <v>Q3</v>
      </c>
      <c r="E2088" s="7">
        <f t="shared" si="97"/>
        <v>7</v>
      </c>
      <c r="F2088" t="s">
        <v>4198</v>
      </c>
      <c r="G2088" t="s">
        <v>841</v>
      </c>
      <c r="H2088" t="s">
        <v>45</v>
      </c>
      <c r="I2088" t="s">
        <v>45</v>
      </c>
      <c r="J2088" t="s">
        <v>72</v>
      </c>
      <c r="K2088" t="s">
        <v>66</v>
      </c>
      <c r="L2088" t="s">
        <v>73</v>
      </c>
      <c r="M2088" t="s">
        <v>470</v>
      </c>
      <c r="N2088" t="s">
        <v>33</v>
      </c>
      <c r="O2088" t="s">
        <v>34</v>
      </c>
      <c r="P2088" t="s">
        <v>35</v>
      </c>
      <c r="Q2088" s="1">
        <v>43701</v>
      </c>
      <c r="R2088" s="6">
        <f>Data_Table[[#This Row],[Shipping Date]]-Data_Table[[#This Row],[Order Date]]</f>
        <v>40</v>
      </c>
      <c r="S2088" s="10">
        <v>1.31</v>
      </c>
      <c r="T2088" s="10">
        <v>2.84</v>
      </c>
      <c r="U2088" s="10">
        <v>1.53</v>
      </c>
      <c r="V2088">
        <v>39</v>
      </c>
      <c r="W2088" s="5">
        <v>51.09</v>
      </c>
      <c r="X2088" s="3">
        <v>7.0000000000000007E-2</v>
      </c>
      <c r="Y2088" s="5">
        <v>3.58</v>
      </c>
      <c r="Z2088" s="5">
        <v>47.51</v>
      </c>
      <c r="AA2088" s="5">
        <v>0.93</v>
      </c>
      <c r="AB2088" s="5">
        <v>48.44</v>
      </c>
    </row>
    <row r="2089" spans="1:28">
      <c r="A2089" t="s">
        <v>4199</v>
      </c>
      <c r="B2089" s="1">
        <v>43677</v>
      </c>
      <c r="C2089" s="6">
        <f t="shared" si="96"/>
        <v>2019</v>
      </c>
      <c r="D2089" s="9" t="str">
        <f t="shared" si="98"/>
        <v>Q3</v>
      </c>
      <c r="E2089" s="7">
        <f t="shared" si="97"/>
        <v>7</v>
      </c>
      <c r="F2089" t="s">
        <v>2968</v>
      </c>
      <c r="G2089" t="s">
        <v>844</v>
      </c>
      <c r="H2089" t="s">
        <v>27</v>
      </c>
      <c r="I2089" t="s">
        <v>28</v>
      </c>
      <c r="J2089" t="s">
        <v>72</v>
      </c>
      <c r="K2089" t="s">
        <v>70</v>
      </c>
      <c r="L2089" t="s">
        <v>31</v>
      </c>
      <c r="M2089" t="s">
        <v>473</v>
      </c>
      <c r="N2089" t="s">
        <v>50</v>
      </c>
      <c r="O2089" t="s">
        <v>41</v>
      </c>
      <c r="P2089" t="s">
        <v>35</v>
      </c>
      <c r="Q2089" s="1">
        <v>43729</v>
      </c>
      <c r="R2089" s="6">
        <f>Data_Table[[#This Row],[Shipping Date]]-Data_Table[[#This Row],[Order Date]]</f>
        <v>52</v>
      </c>
      <c r="S2089" s="10">
        <v>1.84</v>
      </c>
      <c r="T2089" s="10">
        <v>2.88</v>
      </c>
      <c r="U2089" s="10">
        <v>1.04</v>
      </c>
      <c r="V2089">
        <v>11</v>
      </c>
      <c r="W2089" s="5">
        <v>20.239999999999998</v>
      </c>
      <c r="X2089" s="3">
        <v>0.09</v>
      </c>
      <c r="Y2089" s="5">
        <v>1.82</v>
      </c>
      <c r="Z2089" s="5">
        <v>18.420000000000002</v>
      </c>
      <c r="AA2089" s="5">
        <v>1.49</v>
      </c>
      <c r="AB2089" s="5">
        <v>19.91</v>
      </c>
    </row>
    <row r="2090" spans="1:28">
      <c r="A2090" t="s">
        <v>4200</v>
      </c>
      <c r="B2090" s="1">
        <v>43677</v>
      </c>
      <c r="C2090" s="6">
        <f t="shared" si="96"/>
        <v>2019</v>
      </c>
      <c r="D2090" s="9" t="str">
        <f t="shared" si="98"/>
        <v>Q3</v>
      </c>
      <c r="E2090" s="7">
        <f t="shared" si="97"/>
        <v>7</v>
      </c>
      <c r="F2090" t="s">
        <v>4201</v>
      </c>
      <c r="G2090" t="s">
        <v>847</v>
      </c>
      <c r="H2090" t="s">
        <v>27</v>
      </c>
      <c r="I2090" t="s">
        <v>28</v>
      </c>
      <c r="J2090" t="s">
        <v>72</v>
      </c>
      <c r="K2090" t="s">
        <v>70</v>
      </c>
      <c r="L2090" t="s">
        <v>31</v>
      </c>
      <c r="M2090" t="s">
        <v>476</v>
      </c>
      <c r="N2090" t="s">
        <v>57</v>
      </c>
      <c r="O2090" t="s">
        <v>58</v>
      </c>
      <c r="P2090" t="s">
        <v>35</v>
      </c>
      <c r="Q2090" s="1">
        <v>43718</v>
      </c>
      <c r="R2090" s="6">
        <f>Data_Table[[#This Row],[Shipping Date]]-Data_Table[[#This Row],[Order Date]]</f>
        <v>41</v>
      </c>
      <c r="S2090" s="10">
        <v>6.39</v>
      </c>
      <c r="T2090" s="10">
        <v>19.98</v>
      </c>
      <c r="U2090" s="10">
        <v>13.59</v>
      </c>
      <c r="V2090">
        <v>43</v>
      </c>
      <c r="W2090" s="5">
        <v>274.77</v>
      </c>
      <c r="X2090" s="3">
        <v>0.1</v>
      </c>
      <c r="Y2090" s="5">
        <v>27.48</v>
      </c>
      <c r="Z2090" s="5">
        <v>247.29</v>
      </c>
      <c r="AA2090" s="5">
        <v>4</v>
      </c>
      <c r="AB2090" s="5">
        <v>251.29</v>
      </c>
    </row>
    <row r="2091" spans="1:28">
      <c r="A2091" t="s">
        <v>4202</v>
      </c>
      <c r="B2091" s="1">
        <v>43749</v>
      </c>
      <c r="C2091" s="6">
        <f t="shared" si="96"/>
        <v>2019</v>
      </c>
      <c r="D2091" s="9" t="str">
        <f t="shared" si="98"/>
        <v>Q4</v>
      </c>
      <c r="E2091" s="7">
        <f t="shared" si="97"/>
        <v>10</v>
      </c>
      <c r="F2091" t="s">
        <v>4203</v>
      </c>
      <c r="G2091" t="s">
        <v>850</v>
      </c>
      <c r="H2091" t="s">
        <v>39</v>
      </c>
      <c r="I2091" t="s">
        <v>39</v>
      </c>
      <c r="J2091" t="s">
        <v>72</v>
      </c>
      <c r="K2091" t="s">
        <v>90</v>
      </c>
      <c r="L2091" t="s">
        <v>31</v>
      </c>
      <c r="M2091" t="s">
        <v>480</v>
      </c>
      <c r="N2091" t="s">
        <v>33</v>
      </c>
      <c r="O2091" t="s">
        <v>58</v>
      </c>
      <c r="P2091" t="s">
        <v>35</v>
      </c>
      <c r="Q2091" s="1">
        <v>43781</v>
      </c>
      <c r="R2091" s="6">
        <f>Data_Table[[#This Row],[Shipping Date]]-Data_Table[[#This Row],[Order Date]]</f>
        <v>32</v>
      </c>
      <c r="S2091" s="10">
        <v>2.4500000000000002</v>
      </c>
      <c r="T2091" s="10">
        <v>3.89</v>
      </c>
      <c r="U2091" s="10">
        <v>1.44</v>
      </c>
      <c r="V2091">
        <v>2</v>
      </c>
      <c r="W2091" s="5">
        <v>4.9000000000000004</v>
      </c>
      <c r="X2091" s="3">
        <v>7.0000000000000007E-2</v>
      </c>
      <c r="Y2091" s="5">
        <v>0.34</v>
      </c>
      <c r="Z2091" s="5">
        <v>4.5599999999999996</v>
      </c>
      <c r="AA2091" s="5">
        <v>7.01</v>
      </c>
      <c r="AB2091" s="5">
        <v>11.57</v>
      </c>
    </row>
    <row r="2092" spans="1:28">
      <c r="A2092" t="s">
        <v>4204</v>
      </c>
      <c r="B2092" s="1">
        <v>43749</v>
      </c>
      <c r="C2092" s="6">
        <f t="shared" si="96"/>
        <v>2019</v>
      </c>
      <c r="D2092" s="9" t="str">
        <f t="shared" si="98"/>
        <v>Q4</v>
      </c>
      <c r="E2092" s="7">
        <f t="shared" si="97"/>
        <v>10</v>
      </c>
      <c r="F2092" t="s">
        <v>4205</v>
      </c>
      <c r="G2092" t="s">
        <v>853</v>
      </c>
      <c r="H2092" t="s">
        <v>45</v>
      </c>
      <c r="I2092" t="s">
        <v>45</v>
      </c>
      <c r="J2092" t="s">
        <v>72</v>
      </c>
      <c r="K2092" t="s">
        <v>90</v>
      </c>
      <c r="L2092" t="s">
        <v>31</v>
      </c>
      <c r="M2092" t="s">
        <v>483</v>
      </c>
      <c r="N2092" t="s">
        <v>33</v>
      </c>
      <c r="O2092" t="s">
        <v>51</v>
      </c>
      <c r="P2092" t="s">
        <v>35</v>
      </c>
      <c r="Q2092" s="1">
        <v>43764</v>
      </c>
      <c r="R2092" s="6">
        <f>Data_Table[[#This Row],[Shipping Date]]-Data_Table[[#This Row],[Order Date]]</f>
        <v>15</v>
      </c>
      <c r="S2092" s="10">
        <v>67.73</v>
      </c>
      <c r="T2092" s="10">
        <v>165.2</v>
      </c>
      <c r="U2092" s="10">
        <v>97.47</v>
      </c>
      <c r="V2092">
        <v>6</v>
      </c>
      <c r="W2092" s="5">
        <v>406.38</v>
      </c>
      <c r="X2092" s="3">
        <v>0.09</v>
      </c>
      <c r="Y2092" s="5">
        <v>36.57</v>
      </c>
      <c r="Z2092" s="5">
        <v>369.81</v>
      </c>
      <c r="AA2092" s="5">
        <v>19.989999999999998</v>
      </c>
      <c r="AB2092" s="5">
        <v>389.8</v>
      </c>
    </row>
    <row r="2093" spans="1:28">
      <c r="A2093" t="s">
        <v>4206</v>
      </c>
      <c r="B2093" s="1">
        <v>43751</v>
      </c>
      <c r="C2093" s="6">
        <f t="shared" si="96"/>
        <v>2019</v>
      </c>
      <c r="D2093" s="9" t="str">
        <f t="shared" si="98"/>
        <v>Q4</v>
      </c>
      <c r="E2093" s="7">
        <f t="shared" si="97"/>
        <v>10</v>
      </c>
      <c r="F2093" t="s">
        <v>4207</v>
      </c>
      <c r="G2093" t="s">
        <v>856</v>
      </c>
      <c r="H2093" t="s">
        <v>27</v>
      </c>
      <c r="I2093" t="s">
        <v>28</v>
      </c>
      <c r="J2093" t="s">
        <v>29</v>
      </c>
      <c r="K2093" t="s">
        <v>30</v>
      </c>
      <c r="L2093" t="s">
        <v>73</v>
      </c>
      <c r="M2093" t="s">
        <v>486</v>
      </c>
      <c r="N2093" t="s">
        <v>50</v>
      </c>
      <c r="O2093" t="s">
        <v>58</v>
      </c>
      <c r="P2093" t="s">
        <v>35</v>
      </c>
      <c r="Q2093" s="1">
        <v>43772</v>
      </c>
      <c r="R2093" s="6">
        <f>Data_Table[[#This Row],[Shipping Date]]-Data_Table[[#This Row],[Order Date]]</f>
        <v>21</v>
      </c>
      <c r="S2093" s="10">
        <v>62.4</v>
      </c>
      <c r="T2093" s="10">
        <v>155.99</v>
      </c>
      <c r="U2093" s="10">
        <v>93.59</v>
      </c>
      <c r="V2093">
        <v>48</v>
      </c>
      <c r="W2093" s="5">
        <v>2995.2</v>
      </c>
      <c r="X2093" s="3">
        <v>0.04</v>
      </c>
      <c r="Y2093" s="5">
        <v>119.81</v>
      </c>
      <c r="Z2093" s="5">
        <v>2875.39</v>
      </c>
      <c r="AA2093" s="5">
        <v>8.08</v>
      </c>
      <c r="AB2093" s="5">
        <v>2883.47</v>
      </c>
    </row>
    <row r="2094" spans="1:28">
      <c r="A2094" t="s">
        <v>4208</v>
      </c>
      <c r="B2094" s="1">
        <v>43751</v>
      </c>
      <c r="C2094" s="6">
        <f t="shared" si="96"/>
        <v>2019</v>
      </c>
      <c r="D2094" s="9" t="str">
        <f t="shared" si="98"/>
        <v>Q4</v>
      </c>
      <c r="E2094" s="7">
        <f t="shared" si="97"/>
        <v>10</v>
      </c>
      <c r="F2094" t="s">
        <v>3409</v>
      </c>
      <c r="G2094" t="s">
        <v>859</v>
      </c>
      <c r="H2094" t="s">
        <v>27</v>
      </c>
      <c r="I2094" t="s">
        <v>28</v>
      </c>
      <c r="J2094" t="s">
        <v>29</v>
      </c>
      <c r="K2094" t="s">
        <v>30</v>
      </c>
      <c r="L2094" t="s">
        <v>73</v>
      </c>
      <c r="M2094" t="s">
        <v>489</v>
      </c>
      <c r="N2094" t="s">
        <v>33</v>
      </c>
      <c r="O2094" t="s">
        <v>34</v>
      </c>
      <c r="P2094" t="s">
        <v>35</v>
      </c>
      <c r="Q2094" s="1">
        <v>43804</v>
      </c>
      <c r="R2094" s="6">
        <f>Data_Table[[#This Row],[Shipping Date]]-Data_Table[[#This Row],[Order Date]]</f>
        <v>53</v>
      </c>
      <c r="S2094" s="10">
        <v>3.4</v>
      </c>
      <c r="T2094" s="10">
        <v>5.4</v>
      </c>
      <c r="U2094" s="10">
        <v>2</v>
      </c>
      <c r="V2094">
        <v>8</v>
      </c>
      <c r="W2094" s="5">
        <v>27.2</v>
      </c>
      <c r="X2094" s="3">
        <v>0.08</v>
      </c>
      <c r="Y2094" s="5">
        <v>2.1800000000000002</v>
      </c>
      <c r="Z2094" s="5">
        <v>25.02</v>
      </c>
      <c r="AA2094" s="5">
        <v>7.78</v>
      </c>
      <c r="AB2094" s="5">
        <v>32.799999999999997</v>
      </c>
    </row>
    <row r="2095" spans="1:28">
      <c r="A2095" t="s">
        <v>4209</v>
      </c>
      <c r="B2095" s="1">
        <v>43810</v>
      </c>
      <c r="C2095" s="6">
        <f t="shared" si="96"/>
        <v>2019</v>
      </c>
      <c r="D2095" s="9" t="str">
        <f t="shared" si="98"/>
        <v>Q4</v>
      </c>
      <c r="E2095" s="7">
        <f t="shared" si="97"/>
        <v>12</v>
      </c>
      <c r="F2095" t="s">
        <v>4210</v>
      </c>
      <c r="G2095" t="s">
        <v>862</v>
      </c>
      <c r="H2095" t="s">
        <v>39</v>
      </c>
      <c r="I2095" t="s">
        <v>39</v>
      </c>
      <c r="J2095" t="s">
        <v>107</v>
      </c>
      <c r="K2095" t="s">
        <v>90</v>
      </c>
      <c r="L2095" t="s">
        <v>48</v>
      </c>
      <c r="M2095" t="s">
        <v>492</v>
      </c>
      <c r="N2095" t="s">
        <v>33</v>
      </c>
      <c r="O2095" t="s">
        <v>34</v>
      </c>
      <c r="P2095" t="s">
        <v>35</v>
      </c>
      <c r="Q2095" s="1">
        <v>43811</v>
      </c>
      <c r="R2095" s="6">
        <f>Data_Table[[#This Row],[Shipping Date]]-Data_Table[[#This Row],[Order Date]]</f>
        <v>1</v>
      </c>
      <c r="S2095" s="10">
        <v>5.33</v>
      </c>
      <c r="T2095" s="10">
        <v>8.6</v>
      </c>
      <c r="U2095" s="10">
        <v>3.27</v>
      </c>
      <c r="V2095">
        <v>6</v>
      </c>
      <c r="W2095" s="5">
        <v>31.98</v>
      </c>
      <c r="X2095" s="3">
        <v>0.04</v>
      </c>
      <c r="Y2095" s="5">
        <v>1.28</v>
      </c>
      <c r="Z2095" s="5">
        <v>30.7</v>
      </c>
      <c r="AA2095" s="5">
        <v>6.19</v>
      </c>
      <c r="AB2095" s="5">
        <v>36.89</v>
      </c>
    </row>
    <row r="2096" spans="1:28">
      <c r="A2096" t="s">
        <v>4211</v>
      </c>
      <c r="B2096" s="1">
        <v>43810</v>
      </c>
      <c r="C2096" s="6">
        <f t="shared" si="96"/>
        <v>2019</v>
      </c>
      <c r="D2096" s="9" t="str">
        <f t="shared" si="98"/>
        <v>Q4</v>
      </c>
      <c r="E2096" s="7">
        <f t="shared" si="97"/>
        <v>12</v>
      </c>
      <c r="F2096" t="s">
        <v>2748</v>
      </c>
      <c r="G2096" t="s">
        <v>865</v>
      </c>
      <c r="H2096" t="s">
        <v>45</v>
      </c>
      <c r="I2096" t="s">
        <v>45</v>
      </c>
      <c r="J2096" t="s">
        <v>107</v>
      </c>
      <c r="K2096" t="s">
        <v>90</v>
      </c>
      <c r="L2096" t="s">
        <v>48</v>
      </c>
      <c r="M2096" t="s">
        <v>495</v>
      </c>
      <c r="N2096" t="s">
        <v>50</v>
      </c>
      <c r="O2096" t="s">
        <v>34</v>
      </c>
      <c r="P2096" t="s">
        <v>35</v>
      </c>
      <c r="Q2096" s="1">
        <v>43830</v>
      </c>
      <c r="R2096" s="6">
        <f>Data_Table[[#This Row],[Shipping Date]]-Data_Table[[#This Row],[Order Date]]</f>
        <v>20</v>
      </c>
      <c r="S2096" s="10">
        <v>2.29</v>
      </c>
      <c r="T2096" s="10">
        <v>3.58</v>
      </c>
      <c r="U2096" s="10">
        <v>1.29</v>
      </c>
      <c r="V2096">
        <v>30</v>
      </c>
      <c r="W2096" s="5">
        <v>68.7</v>
      </c>
      <c r="X2096" s="3">
        <v>0.01</v>
      </c>
      <c r="Y2096" s="5">
        <v>0.69</v>
      </c>
      <c r="Z2096" s="5">
        <v>68.010000000000005</v>
      </c>
      <c r="AA2096" s="5">
        <v>1.63</v>
      </c>
      <c r="AB2096" s="5">
        <v>69.64</v>
      </c>
    </row>
    <row r="2097" spans="1:28">
      <c r="A2097" t="s">
        <v>4212</v>
      </c>
      <c r="B2097" s="1">
        <v>43834</v>
      </c>
      <c r="C2097" s="6">
        <f t="shared" si="96"/>
        <v>2020</v>
      </c>
      <c r="D2097" s="9" t="str">
        <f t="shared" si="98"/>
        <v>Q1</v>
      </c>
      <c r="E2097" s="7">
        <f t="shared" si="97"/>
        <v>1</v>
      </c>
      <c r="F2097" t="s">
        <v>3417</v>
      </c>
      <c r="G2097" t="s">
        <v>868</v>
      </c>
      <c r="H2097" t="s">
        <v>27</v>
      </c>
      <c r="I2097" t="s">
        <v>28</v>
      </c>
      <c r="J2097" t="s">
        <v>72</v>
      </c>
      <c r="K2097" t="s">
        <v>116</v>
      </c>
      <c r="L2097" t="s">
        <v>73</v>
      </c>
      <c r="M2097" t="s">
        <v>498</v>
      </c>
      <c r="N2097" t="s">
        <v>57</v>
      </c>
      <c r="O2097" t="s">
        <v>58</v>
      </c>
      <c r="P2097" t="s">
        <v>35</v>
      </c>
      <c r="Q2097" s="1">
        <v>43891</v>
      </c>
      <c r="R2097" s="6">
        <f>Data_Table[[#This Row],[Shipping Date]]-Data_Table[[#This Row],[Order Date]]</f>
        <v>57</v>
      </c>
      <c r="S2097" s="10">
        <v>3.52</v>
      </c>
      <c r="T2097" s="10">
        <v>5.58</v>
      </c>
      <c r="U2097" s="10">
        <v>2.06</v>
      </c>
      <c r="V2097">
        <v>49</v>
      </c>
      <c r="W2097" s="5">
        <v>172.48</v>
      </c>
      <c r="X2097" s="3">
        <v>0.02</v>
      </c>
      <c r="Y2097" s="5">
        <v>3.45</v>
      </c>
      <c r="Z2097" s="5">
        <v>169.03</v>
      </c>
      <c r="AA2097" s="5">
        <v>2.99</v>
      </c>
      <c r="AB2097" s="5">
        <v>172.02</v>
      </c>
    </row>
    <row r="2098" spans="1:28">
      <c r="A2098" t="s">
        <v>4213</v>
      </c>
      <c r="B2098" s="1">
        <v>43834</v>
      </c>
      <c r="C2098" s="6">
        <f t="shared" si="96"/>
        <v>2020</v>
      </c>
      <c r="D2098" s="9" t="str">
        <f t="shared" si="98"/>
        <v>Q1</v>
      </c>
      <c r="E2098" s="7">
        <f t="shared" si="97"/>
        <v>1</v>
      </c>
      <c r="F2098" t="s">
        <v>4214</v>
      </c>
      <c r="G2098" t="s">
        <v>871</v>
      </c>
      <c r="H2098" t="s">
        <v>39</v>
      </c>
      <c r="I2098" t="s">
        <v>39</v>
      </c>
      <c r="J2098" t="s">
        <v>72</v>
      </c>
      <c r="K2098" t="s">
        <v>116</v>
      </c>
      <c r="L2098" t="s">
        <v>73</v>
      </c>
      <c r="M2098" t="s">
        <v>501</v>
      </c>
      <c r="N2098" t="s">
        <v>50</v>
      </c>
      <c r="O2098" t="s">
        <v>58</v>
      </c>
      <c r="P2098" t="s">
        <v>35</v>
      </c>
      <c r="Q2098" s="1">
        <v>43855</v>
      </c>
      <c r="R2098" s="6">
        <f>Data_Table[[#This Row],[Shipping Date]]-Data_Table[[#This Row],[Order Date]]</f>
        <v>21</v>
      </c>
      <c r="S2098" s="10">
        <v>22.18</v>
      </c>
      <c r="T2098" s="10">
        <v>54.1</v>
      </c>
      <c r="U2098" s="10">
        <v>31.92</v>
      </c>
      <c r="V2098">
        <v>42</v>
      </c>
      <c r="W2098" s="5">
        <v>931.56</v>
      </c>
      <c r="X2098" s="3">
        <v>0.02</v>
      </c>
      <c r="Y2098" s="5">
        <v>18.63</v>
      </c>
      <c r="Z2098" s="5">
        <v>912.93</v>
      </c>
      <c r="AA2098" s="5">
        <v>19.989999999999998</v>
      </c>
      <c r="AB2098" s="5">
        <v>932.92</v>
      </c>
    </row>
    <row r="2099" spans="1:28">
      <c r="A2099" t="s">
        <v>4215</v>
      </c>
      <c r="B2099" s="1">
        <v>43840</v>
      </c>
      <c r="C2099" s="6">
        <f t="shared" si="96"/>
        <v>2020</v>
      </c>
      <c r="D2099" s="9" t="str">
        <f t="shared" si="98"/>
        <v>Q1</v>
      </c>
      <c r="E2099" s="7">
        <f t="shared" si="97"/>
        <v>1</v>
      </c>
      <c r="F2099" t="s">
        <v>3908</v>
      </c>
      <c r="G2099" t="s">
        <v>874</v>
      </c>
      <c r="H2099" t="s">
        <v>45</v>
      </c>
      <c r="I2099" t="s">
        <v>45</v>
      </c>
      <c r="J2099" t="s">
        <v>107</v>
      </c>
      <c r="K2099" t="s">
        <v>125</v>
      </c>
      <c r="L2099" t="s">
        <v>31</v>
      </c>
      <c r="M2099" t="s">
        <v>504</v>
      </c>
      <c r="N2099" t="s">
        <v>57</v>
      </c>
      <c r="O2099" t="s">
        <v>41</v>
      </c>
      <c r="P2099" t="s">
        <v>52</v>
      </c>
      <c r="Q2099" s="1">
        <v>43853</v>
      </c>
      <c r="R2099" s="6">
        <f>Data_Table[[#This Row],[Shipping Date]]-Data_Table[[#This Row],[Order Date]]</f>
        <v>13</v>
      </c>
      <c r="S2099" s="10">
        <v>3.4</v>
      </c>
      <c r="T2099" s="10">
        <v>5.4</v>
      </c>
      <c r="U2099" s="10">
        <v>2</v>
      </c>
      <c r="V2099">
        <v>9</v>
      </c>
      <c r="W2099" s="5">
        <v>30.6</v>
      </c>
      <c r="X2099" s="3">
        <v>0.09</v>
      </c>
      <c r="Y2099" s="5">
        <v>2.75</v>
      </c>
      <c r="Z2099" s="5">
        <v>27.85</v>
      </c>
      <c r="AA2099" s="5">
        <v>7.78</v>
      </c>
      <c r="AB2099" s="5">
        <v>35.630000000000003</v>
      </c>
    </row>
    <row r="2100" spans="1:28">
      <c r="A2100" t="s">
        <v>4216</v>
      </c>
      <c r="B2100" s="1">
        <v>43840</v>
      </c>
      <c r="C2100" s="6">
        <f t="shared" si="96"/>
        <v>2020</v>
      </c>
      <c r="D2100" s="9" t="str">
        <f t="shared" si="98"/>
        <v>Q1</v>
      </c>
      <c r="E2100" s="7">
        <f t="shared" si="97"/>
        <v>1</v>
      </c>
      <c r="F2100" t="s">
        <v>4217</v>
      </c>
      <c r="G2100" t="s">
        <v>877</v>
      </c>
      <c r="H2100" t="s">
        <v>27</v>
      </c>
      <c r="I2100" t="s">
        <v>28</v>
      </c>
      <c r="J2100" t="s">
        <v>107</v>
      </c>
      <c r="K2100" t="s">
        <v>125</v>
      </c>
      <c r="L2100" t="s">
        <v>31</v>
      </c>
      <c r="M2100" t="s">
        <v>507</v>
      </c>
      <c r="N2100" t="s">
        <v>33</v>
      </c>
      <c r="O2100" t="s">
        <v>34</v>
      </c>
      <c r="P2100" t="s">
        <v>35</v>
      </c>
      <c r="Q2100" s="1">
        <v>43860</v>
      </c>
      <c r="R2100" s="6">
        <f>Data_Table[[#This Row],[Shipping Date]]-Data_Table[[#This Row],[Order Date]]</f>
        <v>20</v>
      </c>
      <c r="S2100" s="10">
        <v>0.94</v>
      </c>
      <c r="T2100" s="10">
        <v>2.08</v>
      </c>
      <c r="U2100" s="10">
        <v>1.1399999999999999</v>
      </c>
      <c r="V2100">
        <v>43</v>
      </c>
      <c r="W2100" s="5">
        <v>40.42</v>
      </c>
      <c r="X2100" s="3">
        <v>0.05</v>
      </c>
      <c r="Y2100" s="5">
        <v>2.02</v>
      </c>
      <c r="Z2100" s="5">
        <v>38.4</v>
      </c>
      <c r="AA2100" s="5">
        <v>2.56</v>
      </c>
      <c r="AB2100" s="5">
        <v>40.96</v>
      </c>
    </row>
    <row r="2101" spans="1:28">
      <c r="A2101" t="s">
        <v>4218</v>
      </c>
      <c r="B2101" s="1">
        <v>43868</v>
      </c>
      <c r="C2101" s="6">
        <f t="shared" si="96"/>
        <v>2020</v>
      </c>
      <c r="D2101" s="9" t="str">
        <f t="shared" si="98"/>
        <v>Q1</v>
      </c>
      <c r="E2101" s="7">
        <f t="shared" si="97"/>
        <v>2</v>
      </c>
      <c r="F2101" t="s">
        <v>3744</v>
      </c>
      <c r="G2101" t="s">
        <v>880</v>
      </c>
      <c r="H2101" t="s">
        <v>39</v>
      </c>
      <c r="I2101" t="s">
        <v>39</v>
      </c>
      <c r="J2101" t="s">
        <v>29</v>
      </c>
      <c r="K2101" t="s">
        <v>90</v>
      </c>
      <c r="L2101" t="s">
        <v>48</v>
      </c>
      <c r="M2101" t="s">
        <v>510</v>
      </c>
      <c r="N2101" t="s">
        <v>57</v>
      </c>
      <c r="O2101" t="s">
        <v>41</v>
      </c>
      <c r="P2101" t="s">
        <v>35</v>
      </c>
      <c r="Q2101" s="1">
        <v>43897</v>
      </c>
      <c r="R2101" s="6">
        <f>Data_Table[[#This Row],[Shipping Date]]-Data_Table[[#This Row],[Order Date]]</f>
        <v>29</v>
      </c>
      <c r="S2101" s="10">
        <v>377.99</v>
      </c>
      <c r="T2101" s="10">
        <v>599.99</v>
      </c>
      <c r="U2101" s="10">
        <v>222</v>
      </c>
      <c r="V2101">
        <v>48</v>
      </c>
      <c r="W2101" s="5">
        <v>18143.52</v>
      </c>
      <c r="X2101" s="3">
        <v>0.08</v>
      </c>
      <c r="Y2101" s="5">
        <v>1451.48</v>
      </c>
      <c r="Z2101" s="5">
        <v>16692.04</v>
      </c>
      <c r="AA2101" s="5">
        <v>24.49</v>
      </c>
      <c r="AB2101" s="5">
        <v>16716.53</v>
      </c>
    </row>
    <row r="2102" spans="1:28">
      <c r="A2102" t="s">
        <v>4219</v>
      </c>
      <c r="B2102" s="1">
        <v>43868</v>
      </c>
      <c r="C2102" s="6">
        <f t="shared" si="96"/>
        <v>2020</v>
      </c>
      <c r="D2102" s="9" t="str">
        <f t="shared" si="98"/>
        <v>Q1</v>
      </c>
      <c r="E2102" s="7">
        <f t="shared" si="97"/>
        <v>2</v>
      </c>
      <c r="F2102" t="s">
        <v>4220</v>
      </c>
      <c r="G2102" t="s">
        <v>883</v>
      </c>
      <c r="H2102" t="s">
        <v>45</v>
      </c>
      <c r="I2102" t="s">
        <v>45</v>
      </c>
      <c r="J2102" t="s">
        <v>29</v>
      </c>
      <c r="K2102" t="s">
        <v>90</v>
      </c>
      <c r="L2102" t="s">
        <v>48</v>
      </c>
      <c r="M2102" t="s">
        <v>513</v>
      </c>
      <c r="N2102" t="s">
        <v>33</v>
      </c>
      <c r="O2102" t="s">
        <v>58</v>
      </c>
      <c r="P2102" t="s">
        <v>52</v>
      </c>
      <c r="Q2102" s="1">
        <v>43877</v>
      </c>
      <c r="R2102" s="6">
        <f>Data_Table[[#This Row],[Shipping Date]]-Data_Table[[#This Row],[Order Date]]</f>
        <v>9</v>
      </c>
      <c r="S2102" s="10">
        <v>2.59</v>
      </c>
      <c r="T2102" s="10">
        <v>3.98</v>
      </c>
      <c r="U2102" s="10">
        <v>1.39</v>
      </c>
      <c r="V2102">
        <v>11</v>
      </c>
      <c r="W2102" s="5">
        <v>28.49</v>
      </c>
      <c r="X2102" s="3">
        <v>0.1</v>
      </c>
      <c r="Y2102" s="5">
        <v>2.85</v>
      </c>
      <c r="Z2102" s="5">
        <v>25.64</v>
      </c>
      <c r="AA2102" s="5">
        <v>2.97</v>
      </c>
      <c r="AB2102" s="5">
        <v>28.61</v>
      </c>
    </row>
    <row r="2103" spans="1:28">
      <c r="A2103" t="s">
        <v>4221</v>
      </c>
      <c r="B2103" s="1">
        <v>43957</v>
      </c>
      <c r="C2103" s="6">
        <f t="shared" si="96"/>
        <v>2020</v>
      </c>
      <c r="D2103" s="9" t="str">
        <f t="shared" si="98"/>
        <v>Q2</v>
      </c>
      <c r="E2103" s="7">
        <f t="shared" si="97"/>
        <v>5</v>
      </c>
      <c r="F2103" t="s">
        <v>4222</v>
      </c>
      <c r="G2103" t="s">
        <v>886</v>
      </c>
      <c r="H2103" t="s">
        <v>27</v>
      </c>
      <c r="I2103" t="s">
        <v>28</v>
      </c>
      <c r="J2103" t="s">
        <v>107</v>
      </c>
      <c r="K2103" t="s">
        <v>30</v>
      </c>
      <c r="L2103" t="s">
        <v>31</v>
      </c>
      <c r="M2103" t="s">
        <v>516</v>
      </c>
      <c r="N2103" t="s">
        <v>33</v>
      </c>
      <c r="O2103" t="s">
        <v>58</v>
      </c>
      <c r="P2103" t="s">
        <v>35</v>
      </c>
      <c r="Q2103" s="1">
        <v>43978</v>
      </c>
      <c r="R2103" s="6">
        <f>Data_Table[[#This Row],[Shipping Date]]-Data_Table[[#This Row],[Order Date]]</f>
        <v>21</v>
      </c>
      <c r="S2103" s="10">
        <v>2.2599999999999998</v>
      </c>
      <c r="T2103" s="10">
        <v>3.58</v>
      </c>
      <c r="U2103" s="10">
        <v>1.32</v>
      </c>
      <c r="V2103">
        <v>25</v>
      </c>
      <c r="W2103" s="5">
        <v>56.5</v>
      </c>
      <c r="X2103" s="3">
        <v>0</v>
      </c>
      <c r="Y2103" s="5">
        <v>0</v>
      </c>
      <c r="Z2103" s="5">
        <v>56.5</v>
      </c>
      <c r="AA2103" s="5">
        <v>5.47</v>
      </c>
      <c r="AB2103" s="5">
        <v>61.97</v>
      </c>
    </row>
    <row r="2104" spans="1:28">
      <c r="A2104" t="s">
        <v>4223</v>
      </c>
      <c r="B2104" s="1">
        <v>43957</v>
      </c>
      <c r="C2104" s="6">
        <f t="shared" si="96"/>
        <v>2020</v>
      </c>
      <c r="D2104" s="9" t="str">
        <f t="shared" si="98"/>
        <v>Q2</v>
      </c>
      <c r="E2104" s="7">
        <f t="shared" si="97"/>
        <v>5</v>
      </c>
      <c r="F2104" t="s">
        <v>2758</v>
      </c>
      <c r="G2104" t="s">
        <v>889</v>
      </c>
      <c r="H2104" t="s">
        <v>39</v>
      </c>
      <c r="I2104" t="s">
        <v>39</v>
      </c>
      <c r="J2104" t="s">
        <v>107</v>
      </c>
      <c r="K2104" t="s">
        <v>30</v>
      </c>
      <c r="L2104" t="s">
        <v>31</v>
      </c>
      <c r="M2104" t="s">
        <v>519</v>
      </c>
      <c r="N2104" t="s">
        <v>33</v>
      </c>
      <c r="O2104" t="s">
        <v>51</v>
      </c>
      <c r="P2104" t="s">
        <v>35</v>
      </c>
      <c r="Q2104" s="1">
        <v>43993</v>
      </c>
      <c r="R2104" s="6">
        <f>Data_Table[[#This Row],[Shipping Date]]-Data_Table[[#This Row],[Order Date]]</f>
        <v>36</v>
      </c>
      <c r="S2104" s="10">
        <v>0.87</v>
      </c>
      <c r="T2104" s="10">
        <v>1.81</v>
      </c>
      <c r="U2104" s="10">
        <v>0.94</v>
      </c>
      <c r="V2104">
        <v>45</v>
      </c>
      <c r="W2104" s="5">
        <v>39.15</v>
      </c>
      <c r="X2104" s="3">
        <v>0.08</v>
      </c>
      <c r="Y2104" s="5">
        <v>3.13</v>
      </c>
      <c r="Z2104" s="5">
        <v>36.020000000000003</v>
      </c>
      <c r="AA2104" s="5">
        <v>0.75</v>
      </c>
      <c r="AB2104" s="5">
        <v>36.770000000000003</v>
      </c>
    </row>
    <row r="2105" spans="1:28">
      <c r="A2105" t="s">
        <v>4224</v>
      </c>
      <c r="B2105" s="1">
        <v>44011</v>
      </c>
      <c r="C2105" s="6">
        <f t="shared" si="96"/>
        <v>2020</v>
      </c>
      <c r="D2105" s="9" t="str">
        <f t="shared" si="98"/>
        <v>Q2</v>
      </c>
      <c r="E2105" s="7">
        <f t="shared" si="97"/>
        <v>6</v>
      </c>
      <c r="F2105" t="s">
        <v>2284</v>
      </c>
      <c r="G2105" t="s">
        <v>892</v>
      </c>
      <c r="H2105" t="s">
        <v>45</v>
      </c>
      <c r="I2105" t="s">
        <v>45</v>
      </c>
      <c r="J2105" t="s">
        <v>107</v>
      </c>
      <c r="K2105" t="s">
        <v>150</v>
      </c>
      <c r="L2105" t="s">
        <v>31</v>
      </c>
      <c r="M2105" t="s">
        <v>522</v>
      </c>
      <c r="N2105" t="s">
        <v>50</v>
      </c>
      <c r="O2105" t="s">
        <v>58</v>
      </c>
      <c r="P2105" t="s">
        <v>35</v>
      </c>
      <c r="Q2105" s="1">
        <v>44049</v>
      </c>
      <c r="R2105" s="6">
        <f>Data_Table[[#This Row],[Shipping Date]]-Data_Table[[#This Row],[Order Date]]</f>
        <v>38</v>
      </c>
      <c r="S2105" s="10">
        <v>4.53</v>
      </c>
      <c r="T2105" s="10">
        <v>7.3</v>
      </c>
      <c r="U2105" s="10">
        <v>2.77</v>
      </c>
      <c r="V2105">
        <v>50</v>
      </c>
      <c r="W2105" s="5">
        <v>226.5</v>
      </c>
      <c r="X2105" s="3">
        <v>0.02</v>
      </c>
      <c r="Y2105" s="5">
        <v>4.53</v>
      </c>
      <c r="Z2105" s="5">
        <v>221.97</v>
      </c>
      <c r="AA2105" s="5">
        <v>7.72</v>
      </c>
      <c r="AB2105" s="5">
        <v>229.69</v>
      </c>
    </row>
    <row r="2106" spans="1:28">
      <c r="A2106" t="s">
        <v>4225</v>
      </c>
      <c r="B2106" s="1">
        <v>44011</v>
      </c>
      <c r="C2106" s="6">
        <f t="shared" si="96"/>
        <v>2020</v>
      </c>
      <c r="D2106" s="9" t="str">
        <f t="shared" si="98"/>
        <v>Q2</v>
      </c>
      <c r="E2106" s="7">
        <f t="shared" si="97"/>
        <v>6</v>
      </c>
      <c r="F2106" t="s">
        <v>4079</v>
      </c>
      <c r="G2106" t="s">
        <v>895</v>
      </c>
      <c r="H2106" t="s">
        <v>27</v>
      </c>
      <c r="I2106" t="s">
        <v>28</v>
      </c>
      <c r="J2106" t="s">
        <v>107</v>
      </c>
      <c r="K2106" t="s">
        <v>150</v>
      </c>
      <c r="L2106" t="s">
        <v>31</v>
      </c>
      <c r="M2106" t="s">
        <v>526</v>
      </c>
      <c r="N2106" t="s">
        <v>57</v>
      </c>
      <c r="O2106" t="s">
        <v>34</v>
      </c>
      <c r="P2106" t="s">
        <v>35</v>
      </c>
      <c r="Q2106" s="1">
        <v>44016</v>
      </c>
      <c r="R2106" s="6">
        <f>Data_Table[[#This Row],[Shipping Date]]-Data_Table[[#This Row],[Order Date]]</f>
        <v>5</v>
      </c>
      <c r="S2106" s="10">
        <v>1.53</v>
      </c>
      <c r="T2106" s="10">
        <v>2.4700000000000002</v>
      </c>
      <c r="U2106" s="10">
        <v>0.94</v>
      </c>
      <c r="V2106">
        <v>43</v>
      </c>
      <c r="W2106" s="5">
        <v>65.790000000000006</v>
      </c>
      <c r="X2106" s="3">
        <v>0.02</v>
      </c>
      <c r="Y2106" s="5">
        <v>1.32</v>
      </c>
      <c r="Z2106" s="5">
        <v>64.47</v>
      </c>
      <c r="AA2106" s="5">
        <v>1.02</v>
      </c>
      <c r="AB2106" s="5">
        <v>65.489999999999995</v>
      </c>
    </row>
    <row r="2107" spans="1:28">
      <c r="A2107" t="s">
        <v>4226</v>
      </c>
      <c r="B2107" s="1">
        <v>44030</v>
      </c>
      <c r="C2107" s="6">
        <f t="shared" si="96"/>
        <v>2020</v>
      </c>
      <c r="D2107" s="9" t="str">
        <f t="shared" si="98"/>
        <v>Q3</v>
      </c>
      <c r="E2107" s="7">
        <f t="shared" si="97"/>
        <v>7</v>
      </c>
      <c r="F2107" t="s">
        <v>4227</v>
      </c>
      <c r="G2107" t="s">
        <v>898</v>
      </c>
      <c r="H2107" t="s">
        <v>39</v>
      </c>
      <c r="I2107" t="s">
        <v>39</v>
      </c>
      <c r="J2107" t="s">
        <v>72</v>
      </c>
      <c r="K2107" t="s">
        <v>47</v>
      </c>
      <c r="L2107" t="s">
        <v>48</v>
      </c>
      <c r="M2107" t="s">
        <v>529</v>
      </c>
      <c r="N2107" t="s">
        <v>50</v>
      </c>
      <c r="O2107" t="s">
        <v>34</v>
      </c>
      <c r="P2107" t="s">
        <v>35</v>
      </c>
      <c r="Q2107" s="1">
        <v>44060</v>
      </c>
      <c r="R2107" s="6">
        <f>Data_Table[[#This Row],[Shipping Date]]-Data_Table[[#This Row],[Order Date]]</f>
        <v>30</v>
      </c>
      <c r="S2107" s="10">
        <v>0.92</v>
      </c>
      <c r="T2107" s="10">
        <v>1.81</v>
      </c>
      <c r="U2107" s="10">
        <v>0.89</v>
      </c>
      <c r="V2107">
        <v>8</v>
      </c>
      <c r="W2107" s="5">
        <v>7.36</v>
      </c>
      <c r="X2107" s="3">
        <v>0.05</v>
      </c>
      <c r="Y2107" s="5">
        <v>0.37</v>
      </c>
      <c r="Z2107" s="5">
        <v>6.99</v>
      </c>
      <c r="AA2107" s="5">
        <v>1.56</v>
      </c>
      <c r="AB2107" s="5">
        <v>8.5500000000000007</v>
      </c>
    </row>
    <row r="2108" spans="1:28">
      <c r="A2108" t="s">
        <v>4228</v>
      </c>
      <c r="B2108" s="1">
        <v>44030</v>
      </c>
      <c r="C2108" s="6">
        <f t="shared" si="96"/>
        <v>2020</v>
      </c>
      <c r="D2108" s="9" t="str">
        <f t="shared" si="98"/>
        <v>Q3</v>
      </c>
      <c r="E2108" s="7">
        <f t="shared" si="97"/>
        <v>7</v>
      </c>
      <c r="F2108" t="s">
        <v>4229</v>
      </c>
      <c r="G2108" t="s">
        <v>901</v>
      </c>
      <c r="H2108" t="s">
        <v>45</v>
      </c>
      <c r="I2108" t="s">
        <v>45</v>
      </c>
      <c r="J2108" t="s">
        <v>72</v>
      </c>
      <c r="K2108" t="s">
        <v>47</v>
      </c>
      <c r="L2108" t="s">
        <v>48</v>
      </c>
      <c r="M2108" t="s">
        <v>532</v>
      </c>
      <c r="N2108" t="s">
        <v>57</v>
      </c>
      <c r="O2108" t="s">
        <v>34</v>
      </c>
      <c r="P2108" t="s">
        <v>35</v>
      </c>
      <c r="Q2108" s="1">
        <v>44040</v>
      </c>
      <c r="R2108" s="6">
        <f>Data_Table[[#This Row],[Shipping Date]]-Data_Table[[#This Row],[Order Date]]</f>
        <v>10</v>
      </c>
      <c r="S2108" s="10">
        <v>1.9</v>
      </c>
      <c r="T2108" s="10">
        <v>3.28</v>
      </c>
      <c r="U2108" s="10">
        <v>1.38</v>
      </c>
      <c r="V2108">
        <v>41</v>
      </c>
      <c r="W2108" s="5">
        <v>77.900000000000006</v>
      </c>
      <c r="X2108" s="3">
        <v>0.05</v>
      </c>
      <c r="Y2108" s="5">
        <v>3.9</v>
      </c>
      <c r="Z2108" s="5">
        <v>74.010000000000005</v>
      </c>
      <c r="AA2108" s="5">
        <v>1.95</v>
      </c>
      <c r="AB2108" s="5">
        <v>75.959999999999994</v>
      </c>
    </row>
    <row r="2109" spans="1:28">
      <c r="A2109" t="s">
        <v>4230</v>
      </c>
      <c r="B2109" s="1">
        <v>44038</v>
      </c>
      <c r="C2109" s="6">
        <f t="shared" si="96"/>
        <v>2020</v>
      </c>
      <c r="D2109" s="9" t="str">
        <f t="shared" si="98"/>
        <v>Q3</v>
      </c>
      <c r="E2109" s="7">
        <f t="shared" si="97"/>
        <v>7</v>
      </c>
      <c r="F2109" t="s">
        <v>2879</v>
      </c>
      <c r="G2109" t="s">
        <v>904</v>
      </c>
      <c r="H2109" t="s">
        <v>39</v>
      </c>
      <c r="I2109" t="s">
        <v>39</v>
      </c>
      <c r="J2109" t="s">
        <v>107</v>
      </c>
      <c r="K2109" t="s">
        <v>167</v>
      </c>
      <c r="L2109" t="s">
        <v>48</v>
      </c>
      <c r="M2109" t="s">
        <v>535</v>
      </c>
      <c r="N2109" t="s">
        <v>33</v>
      </c>
      <c r="O2109" t="s">
        <v>34</v>
      </c>
      <c r="P2109" t="s">
        <v>35</v>
      </c>
      <c r="Q2109" s="1">
        <v>44093</v>
      </c>
      <c r="R2109" s="6">
        <f>Data_Table[[#This Row],[Shipping Date]]-Data_Table[[#This Row],[Order Date]]</f>
        <v>55</v>
      </c>
      <c r="S2109" s="10">
        <v>377.99</v>
      </c>
      <c r="T2109" s="10">
        <v>599.99</v>
      </c>
      <c r="U2109" s="10">
        <v>222</v>
      </c>
      <c r="V2109">
        <v>25</v>
      </c>
      <c r="W2109" s="5">
        <v>9449.75</v>
      </c>
      <c r="X2109" s="3">
        <v>7.0000000000000007E-2</v>
      </c>
      <c r="Y2109" s="5">
        <v>661.48</v>
      </c>
      <c r="Z2109" s="5">
        <v>8788.27</v>
      </c>
      <c r="AA2109" s="5">
        <v>24.49</v>
      </c>
      <c r="AB2109" s="5">
        <v>8812.76</v>
      </c>
    </row>
    <row r="2110" spans="1:28">
      <c r="A2110" t="s">
        <v>4231</v>
      </c>
      <c r="B2110" s="1">
        <v>44038</v>
      </c>
      <c r="C2110" s="6">
        <f t="shared" si="96"/>
        <v>2020</v>
      </c>
      <c r="D2110" s="9" t="str">
        <f t="shared" si="98"/>
        <v>Q3</v>
      </c>
      <c r="E2110" s="7">
        <f t="shared" si="97"/>
        <v>7</v>
      </c>
      <c r="F2110" t="s">
        <v>4232</v>
      </c>
      <c r="G2110" t="s">
        <v>907</v>
      </c>
      <c r="H2110" t="s">
        <v>45</v>
      </c>
      <c r="I2110" t="s">
        <v>45</v>
      </c>
      <c r="J2110" t="s">
        <v>107</v>
      </c>
      <c r="K2110" t="s">
        <v>167</v>
      </c>
      <c r="L2110" t="s">
        <v>48</v>
      </c>
      <c r="M2110" t="s">
        <v>538</v>
      </c>
      <c r="N2110" t="s">
        <v>57</v>
      </c>
      <c r="O2110" t="s">
        <v>41</v>
      </c>
      <c r="P2110" t="s">
        <v>35</v>
      </c>
      <c r="Q2110" s="1">
        <v>44057</v>
      </c>
      <c r="R2110" s="6">
        <f>Data_Table[[#This Row],[Shipping Date]]-Data_Table[[#This Row],[Order Date]]</f>
        <v>19</v>
      </c>
      <c r="S2110" s="10">
        <v>1.6</v>
      </c>
      <c r="T2110" s="10">
        <v>2.62</v>
      </c>
      <c r="U2110" s="10">
        <v>1.02</v>
      </c>
      <c r="V2110">
        <v>10</v>
      </c>
      <c r="W2110" s="5">
        <v>16</v>
      </c>
      <c r="X2110" s="3">
        <v>0.08</v>
      </c>
      <c r="Y2110" s="5">
        <v>1.28</v>
      </c>
      <c r="Z2110" s="5">
        <v>14.72</v>
      </c>
      <c r="AA2110" s="5">
        <v>0.8</v>
      </c>
      <c r="AB2110" s="5">
        <v>15.52</v>
      </c>
    </row>
    <row r="2111" spans="1:28">
      <c r="A2111" t="s">
        <v>4233</v>
      </c>
      <c r="B2111" s="1">
        <v>44071</v>
      </c>
      <c r="C2111" s="6">
        <f t="shared" si="96"/>
        <v>2020</v>
      </c>
      <c r="D2111" s="9" t="str">
        <f t="shared" si="98"/>
        <v>Q3</v>
      </c>
      <c r="E2111" s="7">
        <f t="shared" si="97"/>
        <v>8</v>
      </c>
      <c r="F2111" t="s">
        <v>4234</v>
      </c>
      <c r="G2111" t="s">
        <v>910</v>
      </c>
      <c r="H2111" t="s">
        <v>27</v>
      </c>
      <c r="I2111" t="s">
        <v>28</v>
      </c>
      <c r="J2111" t="s">
        <v>29</v>
      </c>
      <c r="K2111" t="s">
        <v>90</v>
      </c>
      <c r="L2111" t="s">
        <v>176</v>
      </c>
      <c r="M2111" t="s">
        <v>541</v>
      </c>
      <c r="N2111" t="s">
        <v>33</v>
      </c>
      <c r="O2111" t="s">
        <v>51</v>
      </c>
      <c r="P2111" t="s">
        <v>178</v>
      </c>
      <c r="Q2111" s="1">
        <v>44083</v>
      </c>
      <c r="R2111" s="6">
        <f>Data_Table[[#This Row],[Shipping Date]]-Data_Table[[#This Row],[Order Date]]</f>
        <v>12</v>
      </c>
      <c r="S2111" s="10">
        <v>278.99</v>
      </c>
      <c r="T2111" s="10">
        <v>449.99</v>
      </c>
      <c r="U2111" s="10">
        <v>171</v>
      </c>
      <c r="V2111">
        <v>15</v>
      </c>
      <c r="W2111" s="5">
        <v>4184.8500000000004</v>
      </c>
      <c r="X2111" s="3">
        <v>0.04</v>
      </c>
      <c r="Y2111" s="5">
        <v>167.39</v>
      </c>
      <c r="Z2111" s="5">
        <v>4017.46</v>
      </c>
      <c r="AA2111" s="5">
        <v>49</v>
      </c>
      <c r="AB2111" s="5">
        <v>4066.46</v>
      </c>
    </row>
    <row r="2112" spans="1:28">
      <c r="A2112" t="s">
        <v>4235</v>
      </c>
      <c r="B2112" s="1">
        <v>44071</v>
      </c>
      <c r="C2112" s="6">
        <f t="shared" si="96"/>
        <v>2020</v>
      </c>
      <c r="D2112" s="9" t="str">
        <f t="shared" si="98"/>
        <v>Q3</v>
      </c>
      <c r="E2112" s="7">
        <f t="shared" si="97"/>
        <v>8</v>
      </c>
      <c r="F2112" t="s">
        <v>4236</v>
      </c>
      <c r="G2112" t="s">
        <v>913</v>
      </c>
      <c r="H2112" t="s">
        <v>27</v>
      </c>
      <c r="I2112" t="s">
        <v>28</v>
      </c>
      <c r="J2112" t="s">
        <v>29</v>
      </c>
      <c r="K2112" t="s">
        <v>90</v>
      </c>
      <c r="L2112" t="s">
        <v>176</v>
      </c>
      <c r="M2112" t="s">
        <v>544</v>
      </c>
      <c r="N2112" t="s">
        <v>50</v>
      </c>
      <c r="O2112" t="s">
        <v>58</v>
      </c>
      <c r="P2112" t="s">
        <v>35</v>
      </c>
      <c r="Q2112" s="1">
        <v>44089</v>
      </c>
      <c r="R2112" s="6">
        <f>Data_Table[[#This Row],[Shipping Date]]-Data_Table[[#This Row],[Order Date]]</f>
        <v>18</v>
      </c>
      <c r="S2112" s="10">
        <v>2.52</v>
      </c>
      <c r="T2112" s="10">
        <v>4</v>
      </c>
      <c r="U2112" s="10">
        <v>1.48</v>
      </c>
      <c r="V2112">
        <v>14</v>
      </c>
      <c r="W2112" s="5">
        <v>35.28</v>
      </c>
      <c r="X2112" s="3">
        <v>0.06</v>
      </c>
      <c r="Y2112" s="5">
        <v>2.12</v>
      </c>
      <c r="Z2112" s="5">
        <v>33.159999999999997</v>
      </c>
      <c r="AA2112" s="5">
        <v>1.3</v>
      </c>
      <c r="AB2112" s="5">
        <v>34.46</v>
      </c>
    </row>
    <row r="2113" spans="1:28">
      <c r="A2113" t="s">
        <v>4237</v>
      </c>
      <c r="B2113" s="1">
        <v>44081</v>
      </c>
      <c r="C2113" s="6">
        <f t="shared" si="96"/>
        <v>2020</v>
      </c>
      <c r="D2113" s="9" t="str">
        <f t="shared" si="98"/>
        <v>Q3</v>
      </c>
      <c r="E2113" s="7">
        <f t="shared" si="97"/>
        <v>9</v>
      </c>
      <c r="F2113" t="s">
        <v>2330</v>
      </c>
      <c r="G2113" t="s">
        <v>916</v>
      </c>
      <c r="H2113" t="s">
        <v>39</v>
      </c>
      <c r="I2113" t="s">
        <v>39</v>
      </c>
      <c r="J2113" t="s">
        <v>107</v>
      </c>
      <c r="K2113" t="s">
        <v>66</v>
      </c>
      <c r="L2113" t="s">
        <v>31</v>
      </c>
      <c r="M2113" t="s">
        <v>547</v>
      </c>
      <c r="N2113" t="s">
        <v>57</v>
      </c>
      <c r="O2113" t="s">
        <v>51</v>
      </c>
      <c r="P2113" t="s">
        <v>35</v>
      </c>
      <c r="Q2113" s="1">
        <v>44116</v>
      </c>
      <c r="R2113" s="6">
        <f>Data_Table[[#This Row],[Shipping Date]]-Data_Table[[#This Row],[Order Date]]</f>
        <v>35</v>
      </c>
      <c r="S2113" s="10">
        <v>1.18</v>
      </c>
      <c r="T2113" s="10">
        <v>1.88</v>
      </c>
      <c r="U2113" s="10">
        <v>0.7</v>
      </c>
      <c r="V2113">
        <v>47</v>
      </c>
      <c r="W2113" s="5">
        <v>55.46</v>
      </c>
      <c r="X2113" s="3">
        <v>0.06</v>
      </c>
      <c r="Y2113" s="5">
        <v>3.33</v>
      </c>
      <c r="Z2113" s="5">
        <v>52.13</v>
      </c>
      <c r="AA2113" s="5">
        <v>1.49</v>
      </c>
      <c r="AB2113" s="5">
        <v>53.62</v>
      </c>
    </row>
    <row r="2114" spans="1:28">
      <c r="A2114" t="s">
        <v>4238</v>
      </c>
      <c r="B2114" s="1">
        <v>44081</v>
      </c>
      <c r="C2114" s="6">
        <f t="shared" si="96"/>
        <v>2020</v>
      </c>
      <c r="D2114" s="9" t="str">
        <f t="shared" si="98"/>
        <v>Q3</v>
      </c>
      <c r="E2114" s="7">
        <f t="shared" si="97"/>
        <v>9</v>
      </c>
      <c r="F2114" t="s">
        <v>4239</v>
      </c>
      <c r="G2114" t="s">
        <v>919</v>
      </c>
      <c r="H2114" t="s">
        <v>45</v>
      </c>
      <c r="I2114" t="s">
        <v>45</v>
      </c>
      <c r="J2114" t="s">
        <v>107</v>
      </c>
      <c r="K2114" t="s">
        <v>66</v>
      </c>
      <c r="L2114" t="s">
        <v>31</v>
      </c>
      <c r="M2114" t="s">
        <v>550</v>
      </c>
      <c r="N2114" t="s">
        <v>33</v>
      </c>
      <c r="O2114" t="s">
        <v>34</v>
      </c>
      <c r="P2114" t="s">
        <v>35</v>
      </c>
      <c r="Q2114" s="1">
        <v>44098</v>
      </c>
      <c r="R2114" s="6">
        <f>Data_Table[[#This Row],[Shipping Date]]-Data_Table[[#This Row],[Order Date]]</f>
        <v>17</v>
      </c>
      <c r="S2114" s="10">
        <v>1.31</v>
      </c>
      <c r="T2114" s="10">
        <v>2.84</v>
      </c>
      <c r="U2114" s="10">
        <v>1.53</v>
      </c>
      <c r="V2114">
        <v>39</v>
      </c>
      <c r="W2114" s="5">
        <v>51.09</v>
      </c>
      <c r="X2114" s="3">
        <v>0.08</v>
      </c>
      <c r="Y2114" s="5">
        <v>4.09</v>
      </c>
      <c r="Z2114" s="5">
        <v>47</v>
      </c>
      <c r="AA2114" s="5">
        <v>0.93</v>
      </c>
      <c r="AB2114" s="5">
        <v>47.93</v>
      </c>
    </row>
    <row r="2115" spans="1:28">
      <c r="A2115" t="s">
        <v>4240</v>
      </c>
      <c r="B2115" s="1">
        <v>44095</v>
      </c>
      <c r="C2115" s="6">
        <f t="shared" si="96"/>
        <v>2020</v>
      </c>
      <c r="D2115" s="9" t="str">
        <f t="shared" si="98"/>
        <v>Q3</v>
      </c>
      <c r="E2115" s="7">
        <f t="shared" si="97"/>
        <v>9</v>
      </c>
      <c r="F2115" t="s">
        <v>4241</v>
      </c>
      <c r="G2115" t="s">
        <v>921</v>
      </c>
      <c r="H2115" t="s">
        <v>27</v>
      </c>
      <c r="I2115" t="s">
        <v>28</v>
      </c>
      <c r="J2115" t="s">
        <v>72</v>
      </c>
      <c r="K2115" t="s">
        <v>62</v>
      </c>
      <c r="L2115" t="s">
        <v>31</v>
      </c>
      <c r="M2115" t="s">
        <v>553</v>
      </c>
      <c r="N2115" t="s">
        <v>57</v>
      </c>
      <c r="O2115" t="s">
        <v>41</v>
      </c>
      <c r="P2115" t="s">
        <v>35</v>
      </c>
      <c r="Q2115" s="1">
        <v>44142</v>
      </c>
      <c r="R2115" s="6">
        <f>Data_Table[[#This Row],[Shipping Date]]-Data_Table[[#This Row],[Order Date]]</f>
        <v>47</v>
      </c>
      <c r="S2115" s="10">
        <v>19.78</v>
      </c>
      <c r="T2115" s="10">
        <v>45.99</v>
      </c>
      <c r="U2115" s="10">
        <v>26.21</v>
      </c>
      <c r="V2115">
        <v>23</v>
      </c>
      <c r="W2115" s="5">
        <v>454.94</v>
      </c>
      <c r="X2115" s="3">
        <v>0.1</v>
      </c>
      <c r="Y2115" s="5">
        <v>45.49</v>
      </c>
      <c r="Z2115" s="5">
        <v>409.45</v>
      </c>
      <c r="AA2115" s="5">
        <v>4.99</v>
      </c>
      <c r="AB2115" s="5">
        <v>414.44</v>
      </c>
    </row>
    <row r="2116" spans="1:28">
      <c r="A2116" t="s">
        <v>4242</v>
      </c>
      <c r="B2116" s="1">
        <v>44095</v>
      </c>
      <c r="C2116" s="6">
        <f t="shared" ref="C2116:C2179" si="99">YEAR(B2116)</f>
        <v>2020</v>
      </c>
      <c r="D2116" s="9" t="str">
        <f t="shared" si="98"/>
        <v>Q3</v>
      </c>
      <c r="E2116" s="7">
        <f t="shared" ref="E2116:E2179" si="100">MONTH(B2116)</f>
        <v>9</v>
      </c>
      <c r="F2116" t="s">
        <v>3246</v>
      </c>
      <c r="G2116" t="s">
        <v>924</v>
      </c>
      <c r="H2116" t="s">
        <v>39</v>
      </c>
      <c r="I2116" t="s">
        <v>39</v>
      </c>
      <c r="J2116" t="s">
        <v>72</v>
      </c>
      <c r="K2116" t="s">
        <v>62</v>
      </c>
      <c r="L2116" t="s">
        <v>31</v>
      </c>
      <c r="M2116" t="s">
        <v>556</v>
      </c>
      <c r="N2116" t="s">
        <v>33</v>
      </c>
      <c r="O2116" t="s">
        <v>51</v>
      </c>
      <c r="P2116" t="s">
        <v>35</v>
      </c>
      <c r="Q2116" s="1">
        <v>44113</v>
      </c>
      <c r="R2116" s="6">
        <f>Data_Table[[#This Row],[Shipping Date]]-Data_Table[[#This Row],[Order Date]]</f>
        <v>18</v>
      </c>
      <c r="S2116" s="10">
        <v>0.93</v>
      </c>
      <c r="T2116" s="10">
        <v>1.48</v>
      </c>
      <c r="U2116" s="10">
        <v>0.55000000000000004</v>
      </c>
      <c r="V2116">
        <v>33</v>
      </c>
      <c r="W2116" s="5">
        <v>30.69</v>
      </c>
      <c r="X2116" s="3">
        <v>0.06</v>
      </c>
      <c r="Y2116" s="5">
        <v>1.84</v>
      </c>
      <c r="Z2116" s="5">
        <v>28.85</v>
      </c>
      <c r="AA2116" s="5">
        <v>0.7</v>
      </c>
      <c r="AB2116" s="5">
        <v>29.55</v>
      </c>
    </row>
    <row r="2117" spans="1:28">
      <c r="A2117" t="s">
        <v>4243</v>
      </c>
      <c r="B2117" s="1">
        <v>44121</v>
      </c>
      <c r="C2117" s="6">
        <f t="shared" si="99"/>
        <v>2020</v>
      </c>
      <c r="D2117" s="9" t="str">
        <f t="shared" ref="D2117:D2180" si="101">"Q"&amp;ROUNDUP(MONTH(B2117)/3,0)</f>
        <v>Q4</v>
      </c>
      <c r="E2117" s="7">
        <f t="shared" si="100"/>
        <v>10</v>
      </c>
      <c r="F2117" t="s">
        <v>4244</v>
      </c>
      <c r="G2117" t="s">
        <v>927</v>
      </c>
      <c r="H2117" t="s">
        <v>45</v>
      </c>
      <c r="I2117" t="s">
        <v>45</v>
      </c>
      <c r="J2117" t="s">
        <v>107</v>
      </c>
      <c r="K2117" t="s">
        <v>62</v>
      </c>
      <c r="L2117" t="s">
        <v>31</v>
      </c>
      <c r="M2117" t="s">
        <v>559</v>
      </c>
      <c r="N2117" t="s">
        <v>50</v>
      </c>
      <c r="O2117" t="s">
        <v>58</v>
      </c>
      <c r="P2117" t="s">
        <v>35</v>
      </c>
      <c r="Q2117" s="1">
        <v>44157</v>
      </c>
      <c r="R2117" s="6">
        <f>Data_Table[[#This Row],[Shipping Date]]-Data_Table[[#This Row],[Order Date]]</f>
        <v>36</v>
      </c>
      <c r="S2117" s="10">
        <v>5.19</v>
      </c>
      <c r="T2117" s="10">
        <v>12.98</v>
      </c>
      <c r="U2117" s="10">
        <v>7.79</v>
      </c>
      <c r="V2117">
        <v>11</v>
      </c>
      <c r="W2117" s="5">
        <v>57.09</v>
      </c>
      <c r="X2117" s="3">
        <v>0.08</v>
      </c>
      <c r="Y2117" s="5">
        <v>4.57</v>
      </c>
      <c r="Z2117" s="5">
        <v>52.52</v>
      </c>
      <c r="AA2117" s="5">
        <v>3.14</v>
      </c>
      <c r="AB2117" s="5">
        <v>55.66</v>
      </c>
    </row>
    <row r="2118" spans="1:28">
      <c r="A2118" t="s">
        <v>4245</v>
      </c>
      <c r="B2118" s="1">
        <v>44121</v>
      </c>
      <c r="C2118" s="6">
        <f t="shared" si="99"/>
        <v>2020</v>
      </c>
      <c r="D2118" s="9" t="str">
        <f t="shared" si="101"/>
        <v>Q4</v>
      </c>
      <c r="E2118" s="7">
        <f t="shared" si="100"/>
        <v>10</v>
      </c>
      <c r="F2118" t="s">
        <v>4246</v>
      </c>
      <c r="G2118" t="s">
        <v>930</v>
      </c>
      <c r="H2118" t="s">
        <v>27</v>
      </c>
      <c r="I2118" t="s">
        <v>28</v>
      </c>
      <c r="J2118" t="s">
        <v>107</v>
      </c>
      <c r="K2118" t="s">
        <v>62</v>
      </c>
      <c r="L2118" t="s">
        <v>31</v>
      </c>
      <c r="M2118" t="s">
        <v>562</v>
      </c>
      <c r="N2118" t="s">
        <v>57</v>
      </c>
      <c r="O2118" t="s">
        <v>34</v>
      </c>
      <c r="P2118" t="s">
        <v>35</v>
      </c>
      <c r="Q2118" s="1">
        <v>44165</v>
      </c>
      <c r="R2118" s="6">
        <f>Data_Table[[#This Row],[Shipping Date]]-Data_Table[[#This Row],[Order Date]]</f>
        <v>44</v>
      </c>
      <c r="S2118" s="10">
        <v>2.52</v>
      </c>
      <c r="T2118" s="10">
        <v>4</v>
      </c>
      <c r="U2118" s="10">
        <v>1.48</v>
      </c>
      <c r="V2118">
        <v>19</v>
      </c>
      <c r="W2118" s="5">
        <v>47.88</v>
      </c>
      <c r="X2118" s="3">
        <v>0.01</v>
      </c>
      <c r="Y2118" s="5">
        <v>0.48</v>
      </c>
      <c r="Z2118" s="5">
        <v>47.4</v>
      </c>
      <c r="AA2118" s="5">
        <v>1.3</v>
      </c>
      <c r="AB2118" s="5">
        <v>48.7</v>
      </c>
    </row>
    <row r="2119" spans="1:28">
      <c r="A2119" t="s">
        <v>4247</v>
      </c>
      <c r="B2119" s="1">
        <v>44192</v>
      </c>
      <c r="C2119" s="6">
        <f t="shared" si="99"/>
        <v>2020</v>
      </c>
      <c r="D2119" s="9" t="str">
        <f t="shared" si="101"/>
        <v>Q4</v>
      </c>
      <c r="E2119" s="7">
        <f t="shared" si="100"/>
        <v>12</v>
      </c>
      <c r="F2119" t="s">
        <v>4248</v>
      </c>
      <c r="G2119" t="s">
        <v>933</v>
      </c>
      <c r="H2119" t="s">
        <v>39</v>
      </c>
      <c r="I2119" t="s">
        <v>39</v>
      </c>
      <c r="J2119" t="s">
        <v>46</v>
      </c>
      <c r="K2119" t="s">
        <v>116</v>
      </c>
      <c r="L2119" t="s">
        <v>176</v>
      </c>
      <c r="M2119" t="s">
        <v>565</v>
      </c>
      <c r="N2119" t="s">
        <v>33</v>
      </c>
      <c r="O2119" t="s">
        <v>41</v>
      </c>
      <c r="P2119" t="s">
        <v>35</v>
      </c>
      <c r="Q2119" s="1">
        <v>44205</v>
      </c>
      <c r="R2119" s="6">
        <f>Data_Table[[#This Row],[Shipping Date]]-Data_Table[[#This Row],[Order Date]]</f>
        <v>13</v>
      </c>
      <c r="S2119" s="10">
        <v>14.95</v>
      </c>
      <c r="T2119" s="10">
        <v>34.76</v>
      </c>
      <c r="U2119" s="10">
        <v>19.809999999999999</v>
      </c>
      <c r="V2119">
        <v>10</v>
      </c>
      <c r="W2119" s="5">
        <v>149.5</v>
      </c>
      <c r="X2119" s="3">
        <v>0.03</v>
      </c>
      <c r="Y2119" s="5">
        <v>4.49</v>
      </c>
      <c r="Z2119" s="5">
        <v>145.02000000000001</v>
      </c>
      <c r="AA2119" s="5">
        <v>8.2200000000000006</v>
      </c>
      <c r="AB2119" s="5">
        <v>153.24</v>
      </c>
    </row>
    <row r="2120" spans="1:28">
      <c r="A2120" t="s">
        <v>4249</v>
      </c>
      <c r="B2120" s="1">
        <v>44192</v>
      </c>
      <c r="C2120" s="6">
        <f t="shared" si="99"/>
        <v>2020</v>
      </c>
      <c r="D2120" s="9" t="str">
        <f t="shared" si="101"/>
        <v>Q4</v>
      </c>
      <c r="E2120" s="7">
        <f t="shared" si="100"/>
        <v>12</v>
      </c>
      <c r="F2120" t="s">
        <v>3774</v>
      </c>
      <c r="G2120" t="s">
        <v>936</v>
      </c>
      <c r="H2120" t="s">
        <v>45</v>
      </c>
      <c r="I2120" t="s">
        <v>45</v>
      </c>
      <c r="J2120" t="s">
        <v>46</v>
      </c>
      <c r="K2120" t="s">
        <v>116</v>
      </c>
      <c r="L2120" t="s">
        <v>176</v>
      </c>
      <c r="M2120" t="s">
        <v>568</v>
      </c>
      <c r="N2120" t="s">
        <v>33</v>
      </c>
      <c r="O2120" t="s">
        <v>34</v>
      </c>
      <c r="P2120" t="s">
        <v>35</v>
      </c>
      <c r="Q2120" s="1">
        <v>44232</v>
      </c>
      <c r="R2120" s="6">
        <f>Data_Table[[#This Row],[Shipping Date]]-Data_Table[[#This Row],[Order Date]]</f>
        <v>40</v>
      </c>
      <c r="S2120" s="10">
        <v>2.31</v>
      </c>
      <c r="T2120" s="10">
        <v>3.78</v>
      </c>
      <c r="U2120" s="10">
        <v>1.47</v>
      </c>
      <c r="V2120">
        <v>41</v>
      </c>
      <c r="W2120" s="5">
        <v>94.71</v>
      </c>
      <c r="X2120" s="3">
        <v>0.02</v>
      </c>
      <c r="Y2120" s="5">
        <v>1.89</v>
      </c>
      <c r="Z2120" s="5">
        <v>92.82</v>
      </c>
      <c r="AA2120" s="5">
        <v>0.71</v>
      </c>
      <c r="AB2120" s="5">
        <v>93.53</v>
      </c>
    </row>
    <row r="2121" spans="1:28">
      <c r="A2121" t="s">
        <v>4250</v>
      </c>
      <c r="B2121" s="1">
        <v>44216</v>
      </c>
      <c r="C2121" s="6">
        <f t="shared" si="99"/>
        <v>2021</v>
      </c>
      <c r="D2121" s="9" t="str">
        <f t="shared" si="101"/>
        <v>Q1</v>
      </c>
      <c r="E2121" s="7">
        <f t="shared" si="100"/>
        <v>1</v>
      </c>
      <c r="F2121" t="s">
        <v>4251</v>
      </c>
      <c r="G2121" t="s">
        <v>939</v>
      </c>
      <c r="H2121" t="s">
        <v>39</v>
      </c>
      <c r="I2121" t="s">
        <v>39</v>
      </c>
      <c r="J2121" t="s">
        <v>72</v>
      </c>
      <c r="K2121" t="s">
        <v>116</v>
      </c>
      <c r="L2121" t="s">
        <v>31</v>
      </c>
      <c r="M2121" t="s">
        <v>571</v>
      </c>
      <c r="N2121" t="s">
        <v>50</v>
      </c>
      <c r="O2121" t="s">
        <v>41</v>
      </c>
      <c r="P2121" t="s">
        <v>35</v>
      </c>
      <c r="Q2121" s="1">
        <v>44258</v>
      </c>
      <c r="R2121" s="6">
        <f>Data_Table[[#This Row],[Shipping Date]]-Data_Table[[#This Row],[Order Date]]</f>
        <v>42</v>
      </c>
      <c r="S2121" s="10">
        <v>4.4800000000000004</v>
      </c>
      <c r="T2121" s="10">
        <v>8.14</v>
      </c>
      <c r="U2121" s="10">
        <v>3.66</v>
      </c>
      <c r="V2121">
        <v>23</v>
      </c>
      <c r="W2121" s="5">
        <v>103.04</v>
      </c>
      <c r="X2121" s="3">
        <v>7.0000000000000007E-2</v>
      </c>
      <c r="Y2121" s="5">
        <v>7.21</v>
      </c>
      <c r="Z2121" s="5">
        <v>95.83</v>
      </c>
      <c r="AA2121" s="5">
        <v>3.12</v>
      </c>
      <c r="AB2121" s="5">
        <v>98.95</v>
      </c>
    </row>
    <row r="2122" spans="1:28">
      <c r="A2122" t="s">
        <v>4252</v>
      </c>
      <c r="B2122" s="1">
        <v>44216</v>
      </c>
      <c r="C2122" s="6">
        <f t="shared" si="99"/>
        <v>2021</v>
      </c>
      <c r="D2122" s="9" t="str">
        <f t="shared" si="101"/>
        <v>Q1</v>
      </c>
      <c r="E2122" s="7">
        <f t="shared" si="100"/>
        <v>1</v>
      </c>
      <c r="F2122" t="s">
        <v>4253</v>
      </c>
      <c r="G2122" t="s">
        <v>942</v>
      </c>
      <c r="H2122" t="s">
        <v>39</v>
      </c>
      <c r="I2122" t="s">
        <v>39</v>
      </c>
      <c r="J2122" t="s">
        <v>72</v>
      </c>
      <c r="K2122" t="s">
        <v>116</v>
      </c>
      <c r="L2122" t="s">
        <v>31</v>
      </c>
      <c r="M2122" t="s">
        <v>574</v>
      </c>
      <c r="N2122" t="s">
        <v>33</v>
      </c>
      <c r="O2122" t="s">
        <v>51</v>
      </c>
      <c r="P2122" t="s">
        <v>35</v>
      </c>
      <c r="Q2122" s="1">
        <v>44238</v>
      </c>
      <c r="R2122" s="6">
        <f>Data_Table[[#This Row],[Shipping Date]]-Data_Table[[#This Row],[Order Date]]</f>
        <v>22</v>
      </c>
      <c r="S2122" s="10">
        <v>1.18</v>
      </c>
      <c r="T2122" s="10">
        <v>1.88</v>
      </c>
      <c r="U2122" s="10">
        <v>0.7</v>
      </c>
      <c r="V2122">
        <v>33</v>
      </c>
      <c r="W2122" s="5">
        <v>38.94</v>
      </c>
      <c r="X2122" s="3">
        <v>0.05</v>
      </c>
      <c r="Y2122" s="5">
        <v>1.95</v>
      </c>
      <c r="Z2122" s="5">
        <v>36.99</v>
      </c>
      <c r="AA2122" s="5">
        <v>1.49</v>
      </c>
      <c r="AB2122" s="5">
        <v>38.479999999999997</v>
      </c>
    </row>
    <row r="2123" spans="1:28">
      <c r="A2123" t="s">
        <v>4254</v>
      </c>
      <c r="B2123" s="1">
        <v>44218</v>
      </c>
      <c r="C2123" s="6">
        <f t="shared" si="99"/>
        <v>2021</v>
      </c>
      <c r="D2123" s="9" t="str">
        <f t="shared" si="101"/>
        <v>Q1</v>
      </c>
      <c r="E2123" s="7">
        <f t="shared" si="100"/>
        <v>1</v>
      </c>
      <c r="F2123" t="s">
        <v>4255</v>
      </c>
      <c r="G2123" t="s">
        <v>945</v>
      </c>
      <c r="H2123" t="s">
        <v>45</v>
      </c>
      <c r="I2123" t="s">
        <v>45</v>
      </c>
      <c r="J2123" t="s">
        <v>29</v>
      </c>
      <c r="K2123" t="s">
        <v>47</v>
      </c>
      <c r="L2123" t="s">
        <v>73</v>
      </c>
      <c r="M2123" t="s">
        <v>577</v>
      </c>
      <c r="N2123" t="s">
        <v>33</v>
      </c>
      <c r="O2123" t="s">
        <v>58</v>
      </c>
      <c r="P2123" t="s">
        <v>35</v>
      </c>
      <c r="Q2123" s="1">
        <v>44272</v>
      </c>
      <c r="R2123" s="6">
        <f>Data_Table[[#This Row],[Shipping Date]]-Data_Table[[#This Row],[Order Date]]</f>
        <v>54</v>
      </c>
      <c r="S2123" s="10">
        <v>8.82</v>
      </c>
      <c r="T2123" s="10">
        <v>20.99</v>
      </c>
      <c r="U2123" s="10">
        <v>12.17</v>
      </c>
      <c r="V2123">
        <v>3</v>
      </c>
      <c r="W2123" s="5">
        <v>26.46</v>
      </c>
      <c r="X2123" s="3">
        <v>0.01</v>
      </c>
      <c r="Y2123" s="5">
        <v>0.26</v>
      </c>
      <c r="Z2123" s="5">
        <v>26.2</v>
      </c>
      <c r="AA2123" s="5">
        <v>4.8099999999999996</v>
      </c>
      <c r="AB2123" s="5">
        <v>31.01</v>
      </c>
    </row>
    <row r="2124" spans="1:28">
      <c r="A2124" t="s">
        <v>4256</v>
      </c>
      <c r="B2124" s="1">
        <v>44218</v>
      </c>
      <c r="C2124" s="6">
        <f t="shared" si="99"/>
        <v>2021</v>
      </c>
      <c r="D2124" s="9" t="str">
        <f t="shared" si="101"/>
        <v>Q1</v>
      </c>
      <c r="E2124" s="7">
        <f t="shared" si="100"/>
        <v>1</v>
      </c>
      <c r="F2124" t="s">
        <v>4257</v>
      </c>
      <c r="G2124" t="s">
        <v>948</v>
      </c>
      <c r="H2124" t="s">
        <v>27</v>
      </c>
      <c r="I2124" t="s">
        <v>28</v>
      </c>
      <c r="J2124" t="s">
        <v>29</v>
      </c>
      <c r="K2124" t="s">
        <v>47</v>
      </c>
      <c r="L2124" t="s">
        <v>73</v>
      </c>
      <c r="M2124" t="s">
        <v>580</v>
      </c>
      <c r="N2124" t="s">
        <v>50</v>
      </c>
      <c r="O2124" t="s">
        <v>51</v>
      </c>
      <c r="P2124" t="s">
        <v>52</v>
      </c>
      <c r="Q2124" s="1">
        <v>44251</v>
      </c>
      <c r="R2124" s="6">
        <f>Data_Table[[#This Row],[Shipping Date]]-Data_Table[[#This Row],[Order Date]]</f>
        <v>33</v>
      </c>
      <c r="S2124" s="10">
        <v>13.88</v>
      </c>
      <c r="T2124" s="10">
        <v>22.38</v>
      </c>
      <c r="U2124" s="10">
        <v>8.5</v>
      </c>
      <c r="V2124">
        <v>42</v>
      </c>
      <c r="W2124" s="5">
        <v>582.96</v>
      </c>
      <c r="X2124" s="3">
        <v>7.0000000000000007E-2</v>
      </c>
      <c r="Y2124" s="5">
        <v>40.81</v>
      </c>
      <c r="Z2124" s="5">
        <v>542.15</v>
      </c>
      <c r="AA2124" s="5">
        <v>15.1</v>
      </c>
      <c r="AB2124" s="5">
        <v>557.25</v>
      </c>
    </row>
    <row r="2125" spans="1:28">
      <c r="A2125" t="s">
        <v>4258</v>
      </c>
      <c r="B2125" s="1">
        <v>44218</v>
      </c>
      <c r="C2125" s="6">
        <f t="shared" si="99"/>
        <v>2021</v>
      </c>
      <c r="D2125" s="9" t="str">
        <f t="shared" si="101"/>
        <v>Q1</v>
      </c>
      <c r="E2125" s="7">
        <f t="shared" si="100"/>
        <v>1</v>
      </c>
      <c r="F2125" t="s">
        <v>2774</v>
      </c>
      <c r="G2125" t="s">
        <v>951</v>
      </c>
      <c r="H2125" t="s">
        <v>27</v>
      </c>
      <c r="I2125" t="s">
        <v>28</v>
      </c>
      <c r="J2125" t="s">
        <v>29</v>
      </c>
      <c r="K2125" t="s">
        <v>47</v>
      </c>
      <c r="L2125" t="s">
        <v>73</v>
      </c>
      <c r="M2125" t="s">
        <v>583</v>
      </c>
      <c r="N2125" t="s">
        <v>57</v>
      </c>
      <c r="O2125" t="s">
        <v>34</v>
      </c>
      <c r="P2125" t="s">
        <v>35</v>
      </c>
      <c r="Q2125" s="1">
        <v>44224</v>
      </c>
      <c r="R2125" s="6">
        <f>Data_Table[[#This Row],[Shipping Date]]-Data_Table[[#This Row],[Order Date]]</f>
        <v>6</v>
      </c>
      <c r="S2125" s="10">
        <v>6.39</v>
      </c>
      <c r="T2125" s="10">
        <v>19.98</v>
      </c>
      <c r="U2125" s="10">
        <v>13.59</v>
      </c>
      <c r="V2125">
        <v>45</v>
      </c>
      <c r="W2125" s="5">
        <v>287.55</v>
      </c>
      <c r="X2125" s="3">
        <v>0.06</v>
      </c>
      <c r="Y2125" s="5">
        <v>17.25</v>
      </c>
      <c r="Z2125" s="5">
        <v>270.3</v>
      </c>
      <c r="AA2125" s="5">
        <v>4</v>
      </c>
      <c r="AB2125" s="5">
        <v>274.3</v>
      </c>
    </row>
    <row r="2126" spans="1:28">
      <c r="A2126" t="s">
        <v>4259</v>
      </c>
      <c r="B2126" s="1">
        <v>44245</v>
      </c>
      <c r="C2126" s="6">
        <f t="shared" si="99"/>
        <v>2021</v>
      </c>
      <c r="D2126" s="9" t="str">
        <f t="shared" si="101"/>
        <v>Q1</v>
      </c>
      <c r="E2126" s="7">
        <f t="shared" si="100"/>
        <v>2</v>
      </c>
      <c r="F2126" t="s">
        <v>4260</v>
      </c>
      <c r="G2126" t="s">
        <v>954</v>
      </c>
      <c r="H2126" t="s">
        <v>39</v>
      </c>
      <c r="I2126" t="s">
        <v>39</v>
      </c>
      <c r="J2126" t="s">
        <v>107</v>
      </c>
      <c r="K2126" t="s">
        <v>62</v>
      </c>
      <c r="L2126" t="s">
        <v>176</v>
      </c>
      <c r="M2126" t="s">
        <v>586</v>
      </c>
      <c r="N2126" t="s">
        <v>50</v>
      </c>
      <c r="O2126" t="s">
        <v>41</v>
      </c>
      <c r="P2126" t="s">
        <v>35</v>
      </c>
      <c r="Q2126" s="1">
        <v>44289</v>
      </c>
      <c r="R2126" s="6">
        <f>Data_Table[[#This Row],[Shipping Date]]-Data_Table[[#This Row],[Order Date]]</f>
        <v>44</v>
      </c>
      <c r="S2126" s="10">
        <v>3.37</v>
      </c>
      <c r="T2126" s="10">
        <v>5.53</v>
      </c>
      <c r="U2126" s="10">
        <v>2.16</v>
      </c>
      <c r="V2126">
        <v>12</v>
      </c>
      <c r="W2126" s="5">
        <v>40.44</v>
      </c>
      <c r="X2126" s="3">
        <v>0.06</v>
      </c>
      <c r="Y2126" s="5">
        <v>2.4300000000000002</v>
      </c>
      <c r="Z2126" s="5">
        <v>38.01</v>
      </c>
      <c r="AA2126" s="5">
        <v>6.98</v>
      </c>
      <c r="AB2126" s="5">
        <v>44.99</v>
      </c>
    </row>
    <row r="2127" spans="1:28">
      <c r="A2127" t="s">
        <v>4261</v>
      </c>
      <c r="B2127" s="1">
        <v>44245</v>
      </c>
      <c r="C2127" s="6">
        <f t="shared" si="99"/>
        <v>2021</v>
      </c>
      <c r="D2127" s="9" t="str">
        <f t="shared" si="101"/>
        <v>Q1</v>
      </c>
      <c r="E2127" s="7">
        <f t="shared" si="100"/>
        <v>2</v>
      </c>
      <c r="F2127" t="s">
        <v>2500</v>
      </c>
      <c r="G2127" t="s">
        <v>957</v>
      </c>
      <c r="H2127" t="s">
        <v>45</v>
      </c>
      <c r="I2127" t="s">
        <v>45</v>
      </c>
      <c r="J2127" t="s">
        <v>107</v>
      </c>
      <c r="K2127" t="s">
        <v>62</v>
      </c>
      <c r="L2127" t="s">
        <v>176</v>
      </c>
      <c r="M2127" t="s">
        <v>589</v>
      </c>
      <c r="N2127" t="s">
        <v>57</v>
      </c>
      <c r="O2127" t="s">
        <v>51</v>
      </c>
      <c r="P2127" t="s">
        <v>35</v>
      </c>
      <c r="Q2127" s="1">
        <v>44299</v>
      </c>
      <c r="R2127" s="6">
        <f>Data_Table[[#This Row],[Shipping Date]]-Data_Table[[#This Row],[Order Date]]</f>
        <v>54</v>
      </c>
      <c r="S2127" s="10">
        <v>2.16</v>
      </c>
      <c r="T2127" s="10">
        <v>3.85</v>
      </c>
      <c r="U2127" s="10">
        <v>1.69</v>
      </c>
      <c r="V2127">
        <v>12</v>
      </c>
      <c r="W2127" s="5">
        <v>25.92</v>
      </c>
      <c r="X2127" s="3">
        <v>0.1</v>
      </c>
      <c r="Y2127" s="5">
        <v>2.59</v>
      </c>
      <c r="Z2127" s="5">
        <v>23.33</v>
      </c>
      <c r="AA2127" s="5">
        <v>0.7</v>
      </c>
      <c r="AB2127" s="5">
        <v>24.03</v>
      </c>
    </row>
    <row r="2128" spans="1:28">
      <c r="A2128" t="s">
        <v>4262</v>
      </c>
      <c r="B2128" s="1">
        <v>44311</v>
      </c>
      <c r="C2128" s="6">
        <f t="shared" si="99"/>
        <v>2021</v>
      </c>
      <c r="D2128" s="9" t="str">
        <f t="shared" si="101"/>
        <v>Q2</v>
      </c>
      <c r="E2128" s="7">
        <f t="shared" si="100"/>
        <v>4</v>
      </c>
      <c r="F2128" t="s">
        <v>3270</v>
      </c>
      <c r="G2128" t="s">
        <v>960</v>
      </c>
      <c r="H2128" t="s">
        <v>27</v>
      </c>
      <c r="I2128" t="s">
        <v>28</v>
      </c>
      <c r="J2128" t="s">
        <v>46</v>
      </c>
      <c r="K2128" t="s">
        <v>62</v>
      </c>
      <c r="L2128" t="s">
        <v>73</v>
      </c>
      <c r="M2128" t="s">
        <v>592</v>
      </c>
      <c r="N2128" t="s">
        <v>33</v>
      </c>
      <c r="O2128" t="s">
        <v>58</v>
      </c>
      <c r="P2128" t="s">
        <v>35</v>
      </c>
      <c r="Q2128" s="1">
        <v>44317</v>
      </c>
      <c r="R2128" s="6">
        <f>Data_Table[[#This Row],[Shipping Date]]-Data_Table[[#This Row],[Order Date]]</f>
        <v>6</v>
      </c>
      <c r="S2128" s="10">
        <v>0.24</v>
      </c>
      <c r="T2128" s="10">
        <v>1.26</v>
      </c>
      <c r="U2128" s="10">
        <v>1.02</v>
      </c>
      <c r="V2128">
        <v>35</v>
      </c>
      <c r="W2128" s="5">
        <v>8.4</v>
      </c>
      <c r="X2128" s="3">
        <v>0.1</v>
      </c>
      <c r="Y2128" s="5">
        <v>0.84</v>
      </c>
      <c r="Z2128" s="5">
        <v>7.56</v>
      </c>
      <c r="AA2128" s="5">
        <v>0.7</v>
      </c>
      <c r="AB2128" s="5">
        <v>8.26</v>
      </c>
    </row>
    <row r="2129" spans="1:28">
      <c r="A2129" t="s">
        <v>4263</v>
      </c>
      <c r="B2129" s="1">
        <v>44311</v>
      </c>
      <c r="C2129" s="6">
        <f t="shared" si="99"/>
        <v>2021</v>
      </c>
      <c r="D2129" s="9" t="str">
        <f t="shared" si="101"/>
        <v>Q2</v>
      </c>
      <c r="E2129" s="7">
        <f t="shared" si="100"/>
        <v>4</v>
      </c>
      <c r="F2129" t="s">
        <v>4264</v>
      </c>
      <c r="G2129" t="s">
        <v>963</v>
      </c>
      <c r="H2129" t="s">
        <v>27</v>
      </c>
      <c r="I2129" t="s">
        <v>28</v>
      </c>
      <c r="J2129" t="s">
        <v>46</v>
      </c>
      <c r="K2129" t="s">
        <v>62</v>
      </c>
      <c r="L2129" t="s">
        <v>73</v>
      </c>
      <c r="M2129" t="s">
        <v>595</v>
      </c>
      <c r="N2129" t="s">
        <v>57</v>
      </c>
      <c r="O2129" t="s">
        <v>34</v>
      </c>
      <c r="P2129" t="s">
        <v>35</v>
      </c>
      <c r="Q2129" s="1">
        <v>44313</v>
      </c>
      <c r="R2129" s="6">
        <f>Data_Table[[#This Row],[Shipping Date]]-Data_Table[[#This Row],[Order Date]]</f>
        <v>2</v>
      </c>
      <c r="S2129" s="10">
        <v>2.39</v>
      </c>
      <c r="T2129" s="10">
        <v>4.26</v>
      </c>
      <c r="U2129" s="10">
        <v>1.87</v>
      </c>
      <c r="V2129">
        <v>8</v>
      </c>
      <c r="W2129" s="5">
        <v>19.12</v>
      </c>
      <c r="X2129" s="3">
        <v>0.1</v>
      </c>
      <c r="Y2129" s="5">
        <v>1.91</v>
      </c>
      <c r="Z2129" s="5">
        <v>17.21</v>
      </c>
      <c r="AA2129" s="5">
        <v>1.2</v>
      </c>
      <c r="AB2129" s="5">
        <v>18.41</v>
      </c>
    </row>
    <row r="2130" spans="1:28">
      <c r="A2130" t="s">
        <v>4265</v>
      </c>
      <c r="B2130" s="1">
        <v>44327</v>
      </c>
      <c r="C2130" s="6">
        <f t="shared" si="99"/>
        <v>2021</v>
      </c>
      <c r="D2130" s="9" t="str">
        <f t="shared" si="101"/>
        <v>Q2</v>
      </c>
      <c r="E2130" s="7">
        <f t="shared" si="100"/>
        <v>5</v>
      </c>
      <c r="F2130" t="s">
        <v>3790</v>
      </c>
      <c r="G2130" t="s">
        <v>966</v>
      </c>
      <c r="H2130" t="s">
        <v>39</v>
      </c>
      <c r="I2130" t="s">
        <v>39</v>
      </c>
      <c r="J2130" t="s">
        <v>29</v>
      </c>
      <c r="K2130" t="s">
        <v>30</v>
      </c>
      <c r="L2130" t="s">
        <v>31</v>
      </c>
      <c r="M2130" t="s">
        <v>112</v>
      </c>
      <c r="N2130" t="s">
        <v>33</v>
      </c>
      <c r="O2130" t="s">
        <v>41</v>
      </c>
      <c r="P2130" t="s">
        <v>35</v>
      </c>
      <c r="Q2130" s="1">
        <v>44345</v>
      </c>
      <c r="R2130" s="6">
        <f>Data_Table[[#This Row],[Shipping Date]]-Data_Table[[#This Row],[Order Date]]</f>
        <v>18</v>
      </c>
      <c r="S2130" s="10">
        <v>4.1900000000000004</v>
      </c>
      <c r="T2130" s="10">
        <v>10.23</v>
      </c>
      <c r="U2130" s="10">
        <v>6.04</v>
      </c>
      <c r="V2130">
        <v>46</v>
      </c>
      <c r="W2130" s="5">
        <v>192.74</v>
      </c>
      <c r="X2130" s="3">
        <v>0.05</v>
      </c>
      <c r="Y2130" s="5">
        <v>9.64</v>
      </c>
      <c r="Z2130" s="5">
        <v>183.1</v>
      </c>
      <c r="AA2130" s="5">
        <v>4.68</v>
      </c>
      <c r="AB2130" s="5">
        <v>187.78</v>
      </c>
    </row>
    <row r="2131" spans="1:28">
      <c r="A2131" t="s">
        <v>4266</v>
      </c>
      <c r="B2131" s="1">
        <v>44327</v>
      </c>
      <c r="C2131" s="6">
        <f t="shared" si="99"/>
        <v>2021</v>
      </c>
      <c r="D2131" s="9" t="str">
        <f t="shared" si="101"/>
        <v>Q2</v>
      </c>
      <c r="E2131" s="7">
        <f t="shared" si="100"/>
        <v>5</v>
      </c>
      <c r="F2131" t="s">
        <v>2778</v>
      </c>
      <c r="G2131" t="s">
        <v>969</v>
      </c>
      <c r="H2131" t="s">
        <v>45</v>
      </c>
      <c r="I2131" t="s">
        <v>45</v>
      </c>
      <c r="J2131" t="s">
        <v>29</v>
      </c>
      <c r="K2131" t="s">
        <v>30</v>
      </c>
      <c r="L2131" t="s">
        <v>31</v>
      </c>
      <c r="M2131" t="s">
        <v>117</v>
      </c>
      <c r="N2131" t="s">
        <v>33</v>
      </c>
      <c r="O2131" t="s">
        <v>51</v>
      </c>
      <c r="P2131" t="s">
        <v>35</v>
      </c>
      <c r="Q2131" s="1">
        <v>44381</v>
      </c>
      <c r="R2131" s="6">
        <f>Data_Table[[#This Row],[Shipping Date]]-Data_Table[[#This Row],[Order Date]]</f>
        <v>54</v>
      </c>
      <c r="S2131" s="10">
        <v>3.65</v>
      </c>
      <c r="T2131" s="10">
        <v>5.98</v>
      </c>
      <c r="U2131" s="10">
        <v>2.33</v>
      </c>
      <c r="V2131">
        <v>4</v>
      </c>
      <c r="W2131" s="5">
        <v>14.6</v>
      </c>
      <c r="X2131" s="3">
        <v>7.0000000000000007E-2</v>
      </c>
      <c r="Y2131" s="5">
        <v>1.02</v>
      </c>
      <c r="Z2131" s="5">
        <v>13.58</v>
      </c>
      <c r="AA2131" s="5">
        <v>1.49</v>
      </c>
      <c r="AB2131" s="5">
        <v>15.07</v>
      </c>
    </row>
    <row r="2132" spans="1:28">
      <c r="A2132" t="s">
        <v>4267</v>
      </c>
      <c r="B2132" s="1">
        <v>44372</v>
      </c>
      <c r="C2132" s="6">
        <f t="shared" si="99"/>
        <v>2021</v>
      </c>
      <c r="D2132" s="9" t="str">
        <f t="shared" si="101"/>
        <v>Q2</v>
      </c>
      <c r="E2132" s="7">
        <f t="shared" si="100"/>
        <v>6</v>
      </c>
      <c r="F2132" t="s">
        <v>4268</v>
      </c>
      <c r="G2132" t="s">
        <v>972</v>
      </c>
      <c r="H2132" t="s">
        <v>27</v>
      </c>
      <c r="I2132" t="s">
        <v>28</v>
      </c>
      <c r="J2132" t="s">
        <v>107</v>
      </c>
      <c r="K2132" t="s">
        <v>150</v>
      </c>
      <c r="L2132" t="s">
        <v>31</v>
      </c>
      <c r="M2132" t="s">
        <v>121</v>
      </c>
      <c r="N2132" t="s">
        <v>33</v>
      </c>
      <c r="O2132" t="s">
        <v>58</v>
      </c>
      <c r="P2132" t="s">
        <v>35</v>
      </c>
      <c r="Q2132" s="1">
        <v>44430</v>
      </c>
      <c r="R2132" s="6">
        <f>Data_Table[[#This Row],[Shipping Date]]-Data_Table[[#This Row],[Order Date]]</f>
        <v>58</v>
      </c>
      <c r="S2132" s="10">
        <v>1.0900000000000001</v>
      </c>
      <c r="T2132" s="10">
        <v>2.6</v>
      </c>
      <c r="U2132" s="10">
        <v>1.51</v>
      </c>
      <c r="V2132">
        <v>26</v>
      </c>
      <c r="W2132" s="5">
        <v>28.34</v>
      </c>
      <c r="X2132" s="3">
        <v>0.08</v>
      </c>
      <c r="Y2132" s="5">
        <v>2.27</v>
      </c>
      <c r="Z2132" s="5">
        <v>26.07</v>
      </c>
      <c r="AA2132" s="5">
        <v>2.4</v>
      </c>
      <c r="AB2132" s="5">
        <v>28.47</v>
      </c>
    </row>
    <row r="2133" spans="1:28">
      <c r="A2133" t="s">
        <v>4269</v>
      </c>
      <c r="B2133" s="1">
        <v>44372</v>
      </c>
      <c r="C2133" s="6">
        <f t="shared" si="99"/>
        <v>2021</v>
      </c>
      <c r="D2133" s="9" t="str">
        <f t="shared" si="101"/>
        <v>Q2</v>
      </c>
      <c r="E2133" s="7">
        <f t="shared" si="100"/>
        <v>6</v>
      </c>
      <c r="F2133" t="s">
        <v>2908</v>
      </c>
      <c r="G2133" t="s">
        <v>975</v>
      </c>
      <c r="H2133" t="s">
        <v>39</v>
      </c>
      <c r="I2133" t="s">
        <v>39</v>
      </c>
      <c r="J2133" t="s">
        <v>107</v>
      </c>
      <c r="K2133" t="s">
        <v>150</v>
      </c>
      <c r="L2133" t="s">
        <v>31</v>
      </c>
      <c r="M2133" t="s">
        <v>126</v>
      </c>
      <c r="N2133" t="s">
        <v>50</v>
      </c>
      <c r="O2133" t="s">
        <v>58</v>
      </c>
      <c r="P2133" t="s">
        <v>35</v>
      </c>
      <c r="Q2133" s="1">
        <v>44375</v>
      </c>
      <c r="R2133" s="6">
        <f>Data_Table[[#This Row],[Shipping Date]]-Data_Table[[#This Row],[Order Date]]</f>
        <v>3</v>
      </c>
      <c r="S2133" s="10">
        <v>42.11</v>
      </c>
      <c r="T2133" s="10">
        <v>80.98</v>
      </c>
      <c r="U2133" s="10">
        <v>38.869999999999997</v>
      </c>
      <c r="V2133">
        <v>34</v>
      </c>
      <c r="W2133" s="5">
        <v>1431.74</v>
      </c>
      <c r="X2133" s="3">
        <v>0.02</v>
      </c>
      <c r="Y2133" s="5">
        <v>28.63</v>
      </c>
      <c r="Z2133" s="5">
        <v>1403.11</v>
      </c>
      <c r="AA2133" s="5">
        <v>7.18</v>
      </c>
      <c r="AB2133" s="5">
        <v>1410.29</v>
      </c>
    </row>
    <row r="2134" spans="1:28">
      <c r="A2134" t="s">
        <v>4270</v>
      </c>
      <c r="B2134" s="1">
        <v>44402</v>
      </c>
      <c r="C2134" s="6">
        <f t="shared" si="99"/>
        <v>2021</v>
      </c>
      <c r="D2134" s="9" t="str">
        <f t="shared" si="101"/>
        <v>Q3</v>
      </c>
      <c r="E2134" s="7">
        <f t="shared" si="100"/>
        <v>7</v>
      </c>
      <c r="F2134" t="s">
        <v>2671</v>
      </c>
      <c r="G2134" t="s">
        <v>978</v>
      </c>
      <c r="H2134" t="s">
        <v>45</v>
      </c>
      <c r="I2134" t="s">
        <v>45</v>
      </c>
      <c r="J2134" t="s">
        <v>107</v>
      </c>
      <c r="K2134" t="s">
        <v>90</v>
      </c>
      <c r="L2134" t="s">
        <v>176</v>
      </c>
      <c r="M2134" t="s">
        <v>130</v>
      </c>
      <c r="N2134" t="s">
        <v>57</v>
      </c>
      <c r="O2134" t="s">
        <v>58</v>
      </c>
      <c r="P2134" t="s">
        <v>52</v>
      </c>
      <c r="Q2134" s="1">
        <v>44414</v>
      </c>
      <c r="R2134" s="6">
        <f>Data_Table[[#This Row],[Shipping Date]]-Data_Table[[#This Row],[Order Date]]</f>
        <v>12</v>
      </c>
      <c r="S2134" s="10">
        <v>1.88</v>
      </c>
      <c r="T2134" s="10">
        <v>3.14</v>
      </c>
      <c r="U2134" s="10">
        <v>1.26</v>
      </c>
      <c r="V2134">
        <v>43</v>
      </c>
      <c r="W2134" s="5">
        <v>80.84</v>
      </c>
      <c r="X2134" s="3">
        <v>7.0000000000000007E-2</v>
      </c>
      <c r="Y2134" s="5">
        <v>5.66</v>
      </c>
      <c r="Z2134" s="5">
        <v>75.180000000000007</v>
      </c>
      <c r="AA2134" s="5">
        <v>1.1399999999999999</v>
      </c>
      <c r="AB2134" s="5">
        <v>76.319999999999993</v>
      </c>
    </row>
    <row r="2135" spans="1:28">
      <c r="A2135" t="s">
        <v>4271</v>
      </c>
      <c r="B2135" s="1">
        <v>44402</v>
      </c>
      <c r="C2135" s="6">
        <f t="shared" si="99"/>
        <v>2021</v>
      </c>
      <c r="D2135" s="9" t="str">
        <f t="shared" si="101"/>
        <v>Q3</v>
      </c>
      <c r="E2135" s="7">
        <f t="shared" si="100"/>
        <v>7</v>
      </c>
      <c r="F2135" t="s">
        <v>3107</v>
      </c>
      <c r="G2135" t="s">
        <v>981</v>
      </c>
      <c r="H2135" t="s">
        <v>27</v>
      </c>
      <c r="I2135" t="s">
        <v>28</v>
      </c>
      <c r="J2135" t="s">
        <v>107</v>
      </c>
      <c r="K2135" t="s">
        <v>90</v>
      </c>
      <c r="L2135" t="s">
        <v>176</v>
      </c>
      <c r="M2135" t="s">
        <v>134</v>
      </c>
      <c r="N2135" t="s">
        <v>50</v>
      </c>
      <c r="O2135" t="s">
        <v>41</v>
      </c>
      <c r="P2135" t="s">
        <v>35</v>
      </c>
      <c r="Q2135" s="1">
        <v>44440</v>
      </c>
      <c r="R2135" s="6">
        <f>Data_Table[[#This Row],[Shipping Date]]-Data_Table[[#This Row],[Order Date]]</f>
        <v>38</v>
      </c>
      <c r="S2135" s="10">
        <v>1.46</v>
      </c>
      <c r="T2135" s="10">
        <v>3.57</v>
      </c>
      <c r="U2135" s="10">
        <v>2.11</v>
      </c>
      <c r="V2135">
        <v>19</v>
      </c>
      <c r="W2135" s="5">
        <v>27.74</v>
      </c>
      <c r="X2135" s="3">
        <v>0.08</v>
      </c>
      <c r="Y2135" s="5">
        <v>2.2200000000000002</v>
      </c>
      <c r="Z2135" s="5">
        <v>25.52</v>
      </c>
      <c r="AA2135" s="5">
        <v>4.17</v>
      </c>
      <c r="AB2135" s="5">
        <v>29.69</v>
      </c>
    </row>
    <row r="2136" spans="1:28">
      <c r="A2136" t="s">
        <v>4272</v>
      </c>
      <c r="B2136" s="1">
        <v>44404</v>
      </c>
      <c r="C2136" s="6">
        <f t="shared" si="99"/>
        <v>2021</v>
      </c>
      <c r="D2136" s="9" t="str">
        <f t="shared" si="101"/>
        <v>Q3</v>
      </c>
      <c r="E2136" s="7">
        <f t="shared" si="100"/>
        <v>7</v>
      </c>
      <c r="F2136" t="s">
        <v>4273</v>
      </c>
      <c r="G2136" t="s">
        <v>984</v>
      </c>
      <c r="H2136" t="s">
        <v>39</v>
      </c>
      <c r="I2136" t="s">
        <v>39</v>
      </c>
      <c r="J2136" t="s">
        <v>46</v>
      </c>
      <c r="K2136" t="s">
        <v>62</v>
      </c>
      <c r="L2136" t="s">
        <v>48</v>
      </c>
      <c r="M2136" t="s">
        <v>138</v>
      </c>
      <c r="N2136" t="s">
        <v>57</v>
      </c>
      <c r="O2136" t="s">
        <v>34</v>
      </c>
      <c r="P2136" t="s">
        <v>52</v>
      </c>
      <c r="Q2136" s="1">
        <v>44460</v>
      </c>
      <c r="R2136" s="6">
        <f>Data_Table[[#This Row],[Shipping Date]]-Data_Table[[#This Row],[Order Date]]</f>
        <v>56</v>
      </c>
      <c r="S2136" s="10">
        <v>0.93</v>
      </c>
      <c r="T2136" s="10">
        <v>1.48</v>
      </c>
      <c r="U2136" s="10">
        <v>0.55000000000000004</v>
      </c>
      <c r="V2136">
        <v>37</v>
      </c>
      <c r="W2136" s="5">
        <v>34.409999999999997</v>
      </c>
      <c r="X2136" s="3">
        <v>0.04</v>
      </c>
      <c r="Y2136" s="5">
        <v>1.38</v>
      </c>
      <c r="Z2136" s="5">
        <v>33.03</v>
      </c>
      <c r="AA2136" s="5">
        <v>0.7</v>
      </c>
      <c r="AB2136" s="5">
        <v>33.729999999999997</v>
      </c>
    </row>
    <row r="2137" spans="1:28">
      <c r="A2137" t="s">
        <v>4274</v>
      </c>
      <c r="B2137" s="1">
        <v>44404</v>
      </c>
      <c r="C2137" s="6">
        <f t="shared" si="99"/>
        <v>2021</v>
      </c>
      <c r="D2137" s="9" t="str">
        <f t="shared" si="101"/>
        <v>Q3</v>
      </c>
      <c r="E2137" s="7">
        <f t="shared" si="100"/>
        <v>7</v>
      </c>
      <c r="F2137" t="s">
        <v>4275</v>
      </c>
      <c r="G2137" t="s">
        <v>987</v>
      </c>
      <c r="H2137" t="s">
        <v>45</v>
      </c>
      <c r="I2137" t="s">
        <v>45</v>
      </c>
      <c r="J2137" t="s">
        <v>46</v>
      </c>
      <c r="K2137" t="s">
        <v>62</v>
      </c>
      <c r="L2137" t="s">
        <v>48</v>
      </c>
      <c r="M2137" t="s">
        <v>142</v>
      </c>
      <c r="N2137" t="s">
        <v>33</v>
      </c>
      <c r="O2137" t="s">
        <v>41</v>
      </c>
      <c r="P2137" t="s">
        <v>35</v>
      </c>
      <c r="Q2137" s="1">
        <v>44433</v>
      </c>
      <c r="R2137" s="6">
        <f>Data_Table[[#This Row],[Shipping Date]]-Data_Table[[#This Row],[Order Date]]</f>
        <v>29</v>
      </c>
      <c r="S2137" s="10">
        <v>11.11</v>
      </c>
      <c r="T2137" s="10">
        <v>19.84</v>
      </c>
      <c r="U2137" s="10">
        <v>8.73</v>
      </c>
      <c r="V2137">
        <v>28</v>
      </c>
      <c r="W2137" s="5">
        <v>311.08</v>
      </c>
      <c r="X2137" s="3">
        <v>0.08</v>
      </c>
      <c r="Y2137" s="5">
        <v>24.89</v>
      </c>
      <c r="Z2137" s="5">
        <v>286.19</v>
      </c>
      <c r="AA2137" s="5">
        <v>4.0999999999999996</v>
      </c>
      <c r="AB2137" s="5">
        <v>290.29000000000002</v>
      </c>
    </row>
    <row r="2138" spans="1:28">
      <c r="A2138" t="s">
        <v>4276</v>
      </c>
      <c r="B2138" s="1">
        <v>44418</v>
      </c>
      <c r="C2138" s="6">
        <f t="shared" si="99"/>
        <v>2021</v>
      </c>
      <c r="D2138" s="9" t="str">
        <f t="shared" si="101"/>
        <v>Q3</v>
      </c>
      <c r="E2138" s="7">
        <f t="shared" si="100"/>
        <v>8</v>
      </c>
      <c r="F2138" t="s">
        <v>4277</v>
      </c>
      <c r="G2138" t="s">
        <v>990</v>
      </c>
      <c r="H2138" t="s">
        <v>27</v>
      </c>
      <c r="I2138" t="s">
        <v>28</v>
      </c>
      <c r="J2138" t="s">
        <v>46</v>
      </c>
      <c r="K2138" t="s">
        <v>116</v>
      </c>
      <c r="L2138" t="s">
        <v>31</v>
      </c>
      <c r="M2138" t="s">
        <v>146</v>
      </c>
      <c r="N2138" t="s">
        <v>57</v>
      </c>
      <c r="O2138" t="s">
        <v>58</v>
      </c>
      <c r="P2138" t="s">
        <v>35</v>
      </c>
      <c r="Q2138" s="1">
        <v>44478</v>
      </c>
      <c r="R2138" s="6">
        <f>Data_Table[[#This Row],[Shipping Date]]-Data_Table[[#This Row],[Order Date]]</f>
        <v>60</v>
      </c>
      <c r="S2138" s="10">
        <v>2.76</v>
      </c>
      <c r="T2138" s="10">
        <v>4.38</v>
      </c>
      <c r="U2138" s="10">
        <v>1.62</v>
      </c>
      <c r="V2138">
        <v>24</v>
      </c>
      <c r="W2138" s="5">
        <v>66.239999999999995</v>
      </c>
      <c r="X2138" s="3">
        <v>0.02</v>
      </c>
      <c r="Y2138" s="5">
        <v>1.32</v>
      </c>
      <c r="Z2138" s="5">
        <v>64.92</v>
      </c>
      <c r="AA2138" s="5">
        <v>6.21</v>
      </c>
      <c r="AB2138" s="5">
        <v>71.13</v>
      </c>
    </row>
    <row r="2139" spans="1:28">
      <c r="A2139" t="s">
        <v>4278</v>
      </c>
      <c r="B2139" s="1">
        <v>44418</v>
      </c>
      <c r="C2139" s="6">
        <f t="shared" si="99"/>
        <v>2021</v>
      </c>
      <c r="D2139" s="9" t="str">
        <f t="shared" si="101"/>
        <v>Q3</v>
      </c>
      <c r="E2139" s="7">
        <f t="shared" si="100"/>
        <v>8</v>
      </c>
      <c r="F2139" t="s">
        <v>4279</v>
      </c>
      <c r="G2139" t="s">
        <v>993</v>
      </c>
      <c r="H2139" t="s">
        <v>39</v>
      </c>
      <c r="I2139" t="s">
        <v>39</v>
      </c>
      <c r="J2139" t="s">
        <v>46</v>
      </c>
      <c r="K2139" t="s">
        <v>116</v>
      </c>
      <c r="L2139" t="s">
        <v>31</v>
      </c>
      <c r="M2139" t="s">
        <v>151</v>
      </c>
      <c r="N2139" t="s">
        <v>33</v>
      </c>
      <c r="O2139" t="s">
        <v>58</v>
      </c>
      <c r="P2139" t="s">
        <v>35</v>
      </c>
      <c r="Q2139" s="1">
        <v>44454</v>
      </c>
      <c r="R2139" s="6">
        <f>Data_Table[[#This Row],[Shipping Date]]-Data_Table[[#This Row],[Order Date]]</f>
        <v>36</v>
      </c>
      <c r="S2139" s="10">
        <v>4.0999999999999996</v>
      </c>
      <c r="T2139" s="10">
        <v>9.31</v>
      </c>
      <c r="U2139" s="10">
        <v>5.21</v>
      </c>
      <c r="V2139">
        <v>30</v>
      </c>
      <c r="W2139" s="5">
        <v>123</v>
      </c>
      <c r="X2139" s="3">
        <v>0.03</v>
      </c>
      <c r="Y2139" s="5">
        <v>3.69</v>
      </c>
      <c r="Z2139" s="5">
        <v>119.31</v>
      </c>
      <c r="AA2139" s="5">
        <v>3.98</v>
      </c>
      <c r="AB2139" s="5">
        <v>123.29</v>
      </c>
    </row>
    <row r="2140" spans="1:28">
      <c r="A2140" t="s">
        <v>4280</v>
      </c>
      <c r="B2140" s="1">
        <v>44484</v>
      </c>
      <c r="C2140" s="6">
        <f t="shared" si="99"/>
        <v>2021</v>
      </c>
      <c r="D2140" s="9" t="str">
        <f t="shared" si="101"/>
        <v>Q4</v>
      </c>
      <c r="E2140" s="7">
        <f t="shared" si="100"/>
        <v>10</v>
      </c>
      <c r="F2140" t="s">
        <v>4281</v>
      </c>
      <c r="G2140" t="s">
        <v>996</v>
      </c>
      <c r="H2140" t="s">
        <v>45</v>
      </c>
      <c r="I2140" t="s">
        <v>45</v>
      </c>
      <c r="J2140" t="s">
        <v>72</v>
      </c>
      <c r="K2140" t="s">
        <v>66</v>
      </c>
      <c r="L2140" t="s">
        <v>48</v>
      </c>
      <c r="M2140" t="s">
        <v>155</v>
      </c>
      <c r="N2140" t="s">
        <v>50</v>
      </c>
      <c r="O2140" t="s">
        <v>51</v>
      </c>
      <c r="P2140" t="s">
        <v>52</v>
      </c>
      <c r="Q2140" s="1">
        <v>44505</v>
      </c>
      <c r="R2140" s="6">
        <f>Data_Table[[#This Row],[Shipping Date]]-Data_Table[[#This Row],[Order Date]]</f>
        <v>21</v>
      </c>
      <c r="S2140" s="10">
        <v>1.53</v>
      </c>
      <c r="T2140" s="10">
        <v>2.4700000000000002</v>
      </c>
      <c r="U2140" s="10">
        <v>0.94</v>
      </c>
      <c r="V2140">
        <v>45</v>
      </c>
      <c r="W2140" s="5">
        <v>68.849999999999994</v>
      </c>
      <c r="X2140" s="3">
        <v>7.0000000000000007E-2</v>
      </c>
      <c r="Y2140" s="5">
        <v>4.82</v>
      </c>
      <c r="Z2140" s="5">
        <v>64.03</v>
      </c>
      <c r="AA2140" s="5">
        <v>1.02</v>
      </c>
      <c r="AB2140" s="5">
        <v>65.05</v>
      </c>
    </row>
    <row r="2141" spans="1:28">
      <c r="A2141" t="s">
        <v>4282</v>
      </c>
      <c r="B2141" s="1">
        <v>44484</v>
      </c>
      <c r="C2141" s="6">
        <f t="shared" si="99"/>
        <v>2021</v>
      </c>
      <c r="D2141" s="9" t="str">
        <f t="shared" si="101"/>
        <v>Q4</v>
      </c>
      <c r="E2141" s="7">
        <f t="shared" si="100"/>
        <v>10</v>
      </c>
      <c r="F2141" t="s">
        <v>2790</v>
      </c>
      <c r="G2141" t="s">
        <v>999</v>
      </c>
      <c r="H2141" t="s">
        <v>27</v>
      </c>
      <c r="I2141" t="s">
        <v>28</v>
      </c>
      <c r="J2141" t="s">
        <v>72</v>
      </c>
      <c r="K2141" t="s">
        <v>66</v>
      </c>
      <c r="L2141" t="s">
        <v>48</v>
      </c>
      <c r="M2141" t="s">
        <v>159</v>
      </c>
      <c r="N2141" t="s">
        <v>57</v>
      </c>
      <c r="O2141" t="s">
        <v>58</v>
      </c>
      <c r="P2141" t="s">
        <v>35</v>
      </c>
      <c r="Q2141" s="1">
        <v>44496</v>
      </c>
      <c r="R2141" s="6">
        <f>Data_Table[[#This Row],[Shipping Date]]-Data_Table[[#This Row],[Order Date]]</f>
        <v>12</v>
      </c>
      <c r="S2141" s="10">
        <v>3.48</v>
      </c>
      <c r="T2141" s="10">
        <v>5.43</v>
      </c>
      <c r="U2141" s="10">
        <v>1.95</v>
      </c>
      <c r="V2141">
        <v>11</v>
      </c>
      <c r="W2141" s="5">
        <v>38.28</v>
      </c>
      <c r="X2141" s="3">
        <v>0</v>
      </c>
      <c r="Y2141" s="5">
        <v>0</v>
      </c>
      <c r="Z2141" s="5">
        <v>38.28</v>
      </c>
      <c r="AA2141" s="5">
        <v>0.95</v>
      </c>
      <c r="AB2141" s="5">
        <v>39.229999999999997</v>
      </c>
    </row>
    <row r="2142" spans="1:28">
      <c r="A2142" t="s">
        <v>4283</v>
      </c>
      <c r="B2142" s="1">
        <v>44501</v>
      </c>
      <c r="C2142" s="6">
        <f t="shared" si="99"/>
        <v>2021</v>
      </c>
      <c r="D2142" s="9" t="str">
        <f t="shared" si="101"/>
        <v>Q4</v>
      </c>
      <c r="E2142" s="7">
        <f t="shared" si="100"/>
        <v>11</v>
      </c>
      <c r="F2142" t="s">
        <v>4284</v>
      </c>
      <c r="G2142" t="s">
        <v>1002</v>
      </c>
      <c r="H2142" t="s">
        <v>39</v>
      </c>
      <c r="I2142" t="s">
        <v>39</v>
      </c>
      <c r="J2142" t="s">
        <v>46</v>
      </c>
      <c r="K2142" t="s">
        <v>66</v>
      </c>
      <c r="L2142" t="s">
        <v>48</v>
      </c>
      <c r="M2142" t="s">
        <v>163</v>
      </c>
      <c r="N2142" t="s">
        <v>33</v>
      </c>
      <c r="O2142" t="s">
        <v>34</v>
      </c>
      <c r="P2142" t="s">
        <v>35</v>
      </c>
      <c r="Q2142" s="1">
        <v>44525</v>
      </c>
      <c r="R2142" s="6">
        <f>Data_Table[[#This Row],[Shipping Date]]-Data_Table[[#This Row],[Order Date]]</f>
        <v>24</v>
      </c>
      <c r="S2142" s="10">
        <v>2.39</v>
      </c>
      <c r="T2142" s="10">
        <v>4.26</v>
      </c>
      <c r="U2142" s="10">
        <v>1.87</v>
      </c>
      <c r="V2142">
        <v>47</v>
      </c>
      <c r="W2142" s="5">
        <v>112.33</v>
      </c>
      <c r="X2142" s="3">
        <v>7.0000000000000007E-2</v>
      </c>
      <c r="Y2142" s="5">
        <v>7.86</v>
      </c>
      <c r="Z2142" s="5">
        <v>104.47</v>
      </c>
      <c r="AA2142" s="5">
        <v>1.2</v>
      </c>
      <c r="AB2142" s="5">
        <v>105.67</v>
      </c>
    </row>
    <row r="2143" spans="1:28">
      <c r="A2143" t="s">
        <v>4285</v>
      </c>
      <c r="B2143" s="1">
        <v>44501</v>
      </c>
      <c r="C2143" s="6">
        <f t="shared" si="99"/>
        <v>2021</v>
      </c>
      <c r="D2143" s="9" t="str">
        <f t="shared" si="101"/>
        <v>Q4</v>
      </c>
      <c r="E2143" s="7">
        <f t="shared" si="100"/>
        <v>11</v>
      </c>
      <c r="F2143" t="s">
        <v>3303</v>
      </c>
      <c r="G2143" t="s">
        <v>1005</v>
      </c>
      <c r="H2143" t="s">
        <v>45</v>
      </c>
      <c r="I2143" t="s">
        <v>45</v>
      </c>
      <c r="J2143" t="s">
        <v>46</v>
      </c>
      <c r="K2143" t="s">
        <v>66</v>
      </c>
      <c r="L2143" t="s">
        <v>48</v>
      </c>
      <c r="M2143" t="s">
        <v>168</v>
      </c>
      <c r="N2143" t="s">
        <v>57</v>
      </c>
      <c r="O2143" t="s">
        <v>34</v>
      </c>
      <c r="P2143" t="s">
        <v>35</v>
      </c>
      <c r="Q2143" s="1">
        <v>44542</v>
      </c>
      <c r="R2143" s="6">
        <f>Data_Table[[#This Row],[Shipping Date]]-Data_Table[[#This Row],[Order Date]]</f>
        <v>41</v>
      </c>
      <c r="S2143" s="10">
        <v>1.3</v>
      </c>
      <c r="T2143" s="10">
        <v>2.88</v>
      </c>
      <c r="U2143" s="10">
        <v>1.58</v>
      </c>
      <c r="V2143">
        <v>17</v>
      </c>
      <c r="W2143" s="5">
        <v>22.1</v>
      </c>
      <c r="X2143" s="3">
        <v>0.09</v>
      </c>
      <c r="Y2143" s="5">
        <v>1.99</v>
      </c>
      <c r="Z2143" s="5">
        <v>20.11</v>
      </c>
      <c r="AA2143" s="5">
        <v>1.01</v>
      </c>
      <c r="AB2143" s="5">
        <v>21.12</v>
      </c>
    </row>
    <row r="2144" spans="1:28">
      <c r="A2144" t="s">
        <v>4286</v>
      </c>
      <c r="B2144" s="1">
        <v>44546</v>
      </c>
      <c r="C2144" s="6">
        <f t="shared" si="99"/>
        <v>2021</v>
      </c>
      <c r="D2144" s="9" t="str">
        <f t="shared" si="101"/>
        <v>Q4</v>
      </c>
      <c r="E2144" s="7">
        <f t="shared" si="100"/>
        <v>12</v>
      </c>
      <c r="F2144" t="s">
        <v>3811</v>
      </c>
      <c r="G2144" t="s">
        <v>1008</v>
      </c>
      <c r="H2144" t="s">
        <v>39</v>
      </c>
      <c r="I2144" t="s">
        <v>39</v>
      </c>
      <c r="J2144" t="s">
        <v>107</v>
      </c>
      <c r="K2144" t="s">
        <v>30</v>
      </c>
      <c r="L2144" t="s">
        <v>73</v>
      </c>
      <c r="M2144" t="s">
        <v>172</v>
      </c>
      <c r="N2144" t="s">
        <v>33</v>
      </c>
      <c r="O2144" t="s">
        <v>34</v>
      </c>
      <c r="P2144" t="s">
        <v>52</v>
      </c>
      <c r="Q2144" s="1">
        <v>44564</v>
      </c>
      <c r="R2144" s="6">
        <f>Data_Table[[#This Row],[Shipping Date]]-Data_Table[[#This Row],[Order Date]]</f>
        <v>18</v>
      </c>
      <c r="S2144" s="10">
        <v>6.39</v>
      </c>
      <c r="T2144" s="10">
        <v>19.98</v>
      </c>
      <c r="U2144" s="10">
        <v>13.59</v>
      </c>
      <c r="V2144">
        <v>18</v>
      </c>
      <c r="W2144" s="5">
        <v>115.02</v>
      </c>
      <c r="X2144" s="3">
        <v>0.04</v>
      </c>
      <c r="Y2144" s="5">
        <v>4.5999999999999996</v>
      </c>
      <c r="Z2144" s="5">
        <v>110.42</v>
      </c>
      <c r="AA2144" s="5">
        <v>4</v>
      </c>
      <c r="AB2144" s="5">
        <v>114.42</v>
      </c>
    </row>
    <row r="2145" spans="1:28">
      <c r="A2145" t="s">
        <v>4287</v>
      </c>
      <c r="B2145" s="1">
        <v>44546</v>
      </c>
      <c r="C2145" s="6">
        <f t="shared" si="99"/>
        <v>2021</v>
      </c>
      <c r="D2145" s="9" t="str">
        <f t="shared" si="101"/>
        <v>Q4</v>
      </c>
      <c r="E2145" s="7">
        <f t="shared" si="100"/>
        <v>12</v>
      </c>
      <c r="F2145" t="s">
        <v>4288</v>
      </c>
      <c r="G2145" t="s">
        <v>1011</v>
      </c>
      <c r="H2145" t="s">
        <v>45</v>
      </c>
      <c r="I2145" t="s">
        <v>45</v>
      </c>
      <c r="J2145" t="s">
        <v>107</v>
      </c>
      <c r="K2145" t="s">
        <v>30</v>
      </c>
      <c r="L2145" t="s">
        <v>73</v>
      </c>
      <c r="M2145" t="s">
        <v>177</v>
      </c>
      <c r="N2145" t="s">
        <v>50</v>
      </c>
      <c r="O2145" t="s">
        <v>34</v>
      </c>
      <c r="P2145" t="s">
        <v>35</v>
      </c>
      <c r="Q2145" s="1">
        <v>44566</v>
      </c>
      <c r="R2145" s="6">
        <f>Data_Table[[#This Row],[Shipping Date]]-Data_Table[[#This Row],[Order Date]]</f>
        <v>20</v>
      </c>
      <c r="S2145" s="10">
        <v>14.95</v>
      </c>
      <c r="T2145" s="10">
        <v>34.76</v>
      </c>
      <c r="U2145" s="10">
        <v>19.809999999999999</v>
      </c>
      <c r="V2145">
        <v>46</v>
      </c>
      <c r="W2145" s="5">
        <v>687.7</v>
      </c>
      <c r="X2145" s="3">
        <v>0.09</v>
      </c>
      <c r="Y2145" s="5">
        <v>61.89</v>
      </c>
      <c r="Z2145" s="5">
        <v>625.80999999999995</v>
      </c>
      <c r="AA2145" s="5">
        <v>8.2200000000000006</v>
      </c>
      <c r="AB2145" s="5">
        <v>634.03</v>
      </c>
    </row>
    <row r="2146" spans="1:28">
      <c r="A2146" t="s">
        <v>4289</v>
      </c>
      <c r="B2146" s="1">
        <v>44561</v>
      </c>
      <c r="C2146" s="6">
        <f t="shared" si="99"/>
        <v>2021</v>
      </c>
      <c r="D2146" s="9" t="str">
        <f t="shared" si="101"/>
        <v>Q4</v>
      </c>
      <c r="E2146" s="7">
        <f t="shared" si="100"/>
        <v>12</v>
      </c>
      <c r="F2146" t="s">
        <v>4110</v>
      </c>
      <c r="G2146" t="s">
        <v>1014</v>
      </c>
      <c r="H2146" t="s">
        <v>27</v>
      </c>
      <c r="I2146" t="s">
        <v>28</v>
      </c>
      <c r="J2146" t="s">
        <v>107</v>
      </c>
      <c r="K2146" t="s">
        <v>167</v>
      </c>
      <c r="L2146" t="s">
        <v>176</v>
      </c>
      <c r="M2146" t="s">
        <v>182</v>
      </c>
      <c r="N2146" t="s">
        <v>57</v>
      </c>
      <c r="O2146" t="s">
        <v>41</v>
      </c>
      <c r="P2146" t="s">
        <v>35</v>
      </c>
      <c r="Q2146" s="1">
        <v>44597</v>
      </c>
      <c r="R2146" s="6">
        <f>Data_Table[[#This Row],[Shipping Date]]-Data_Table[[#This Row],[Order Date]]</f>
        <v>36</v>
      </c>
      <c r="S2146" s="10">
        <v>4.53</v>
      </c>
      <c r="T2146" s="10">
        <v>7.3</v>
      </c>
      <c r="U2146" s="10">
        <v>2.77</v>
      </c>
      <c r="V2146">
        <v>38</v>
      </c>
      <c r="W2146" s="5">
        <v>172.14</v>
      </c>
      <c r="X2146" s="3">
        <v>0.05</v>
      </c>
      <c r="Y2146" s="5">
        <v>8.61</v>
      </c>
      <c r="Z2146" s="5">
        <v>163.53</v>
      </c>
      <c r="AA2146" s="5">
        <v>7.72</v>
      </c>
      <c r="AB2146" s="5">
        <v>171.25</v>
      </c>
    </row>
    <row r="2147" spans="1:28">
      <c r="A2147" t="s">
        <v>4290</v>
      </c>
      <c r="B2147" s="1">
        <v>44561</v>
      </c>
      <c r="C2147" s="6">
        <f t="shared" si="99"/>
        <v>2021</v>
      </c>
      <c r="D2147" s="9" t="str">
        <f t="shared" si="101"/>
        <v>Q4</v>
      </c>
      <c r="E2147" s="7">
        <f t="shared" si="100"/>
        <v>12</v>
      </c>
      <c r="F2147" t="s">
        <v>2395</v>
      </c>
      <c r="G2147" t="s">
        <v>1017</v>
      </c>
      <c r="H2147" t="s">
        <v>27</v>
      </c>
      <c r="I2147" t="s">
        <v>28</v>
      </c>
      <c r="J2147" t="s">
        <v>107</v>
      </c>
      <c r="K2147" t="s">
        <v>167</v>
      </c>
      <c r="L2147" t="s">
        <v>31</v>
      </c>
      <c r="M2147" t="s">
        <v>186</v>
      </c>
      <c r="N2147" t="s">
        <v>33</v>
      </c>
      <c r="O2147" t="s">
        <v>51</v>
      </c>
      <c r="P2147" t="s">
        <v>35</v>
      </c>
      <c r="Q2147" s="1">
        <v>44562</v>
      </c>
      <c r="R2147" s="6">
        <f>Data_Table[[#This Row],[Shipping Date]]-Data_Table[[#This Row],[Order Date]]</f>
        <v>1</v>
      </c>
      <c r="S2147" s="10">
        <v>2.29</v>
      </c>
      <c r="T2147" s="10">
        <v>3.69</v>
      </c>
      <c r="U2147" s="10">
        <v>1.4</v>
      </c>
      <c r="V2147">
        <v>41</v>
      </c>
      <c r="W2147" s="5">
        <v>93.89</v>
      </c>
      <c r="X2147" s="3">
        <v>0.01</v>
      </c>
      <c r="Y2147" s="5">
        <v>0.94</v>
      </c>
      <c r="Z2147" s="5">
        <v>92.95</v>
      </c>
      <c r="AA2147" s="5">
        <v>0.5</v>
      </c>
      <c r="AB2147" s="5">
        <v>93.45</v>
      </c>
    </row>
    <row r="2148" spans="1:28">
      <c r="A2148" t="s">
        <v>4291</v>
      </c>
      <c r="B2148" s="1">
        <v>44561</v>
      </c>
      <c r="C2148" s="6">
        <f t="shared" si="99"/>
        <v>2021</v>
      </c>
      <c r="D2148" s="9" t="str">
        <f t="shared" si="101"/>
        <v>Q4</v>
      </c>
      <c r="E2148" s="7">
        <f t="shared" si="100"/>
        <v>12</v>
      </c>
      <c r="F2148" t="s">
        <v>3312</v>
      </c>
      <c r="G2148" t="s">
        <v>1020</v>
      </c>
      <c r="H2148" t="s">
        <v>39</v>
      </c>
      <c r="I2148" t="s">
        <v>39</v>
      </c>
      <c r="J2148" t="s">
        <v>107</v>
      </c>
      <c r="K2148" t="s">
        <v>167</v>
      </c>
      <c r="L2148" t="s">
        <v>176</v>
      </c>
      <c r="M2148" t="s">
        <v>190</v>
      </c>
      <c r="N2148" t="s">
        <v>33</v>
      </c>
      <c r="O2148" t="s">
        <v>58</v>
      </c>
      <c r="P2148" t="s">
        <v>52</v>
      </c>
      <c r="Q2148" s="1">
        <v>44621</v>
      </c>
      <c r="R2148" s="6">
        <f>Data_Table[[#This Row],[Shipping Date]]-Data_Table[[#This Row],[Order Date]]</f>
        <v>60</v>
      </c>
      <c r="S2148" s="10">
        <v>4.37</v>
      </c>
      <c r="T2148" s="10">
        <v>9.11</v>
      </c>
      <c r="U2148" s="10">
        <v>4.74</v>
      </c>
      <c r="V2148">
        <v>21</v>
      </c>
      <c r="W2148" s="5">
        <v>91.77</v>
      </c>
      <c r="X2148" s="3">
        <v>0.03</v>
      </c>
      <c r="Y2148" s="5">
        <v>2.75</v>
      </c>
      <c r="Z2148" s="5">
        <v>89.02</v>
      </c>
      <c r="AA2148" s="5">
        <v>2.25</v>
      </c>
      <c r="AB2148" s="5">
        <v>91.27</v>
      </c>
    </row>
    <row r="2149" spans="1:28">
      <c r="A2149" t="s">
        <v>4292</v>
      </c>
      <c r="B2149" s="1">
        <v>44604</v>
      </c>
      <c r="C2149" s="6">
        <f t="shared" si="99"/>
        <v>2022</v>
      </c>
      <c r="D2149" s="9" t="str">
        <f t="shared" si="101"/>
        <v>Q1</v>
      </c>
      <c r="E2149" s="7">
        <f t="shared" si="100"/>
        <v>2</v>
      </c>
      <c r="F2149" t="s">
        <v>4293</v>
      </c>
      <c r="G2149" t="s">
        <v>1023</v>
      </c>
      <c r="H2149" t="s">
        <v>45</v>
      </c>
      <c r="I2149" t="s">
        <v>45</v>
      </c>
      <c r="J2149" t="s">
        <v>46</v>
      </c>
      <c r="K2149" t="s">
        <v>62</v>
      </c>
      <c r="L2149" t="s">
        <v>73</v>
      </c>
      <c r="M2149" t="s">
        <v>194</v>
      </c>
      <c r="N2149" t="s">
        <v>50</v>
      </c>
      <c r="O2149" t="s">
        <v>51</v>
      </c>
      <c r="P2149" t="s">
        <v>35</v>
      </c>
      <c r="Q2149" s="1">
        <v>44664</v>
      </c>
      <c r="R2149" s="6">
        <f>Data_Table[[#This Row],[Shipping Date]]-Data_Table[[#This Row],[Order Date]]</f>
        <v>60</v>
      </c>
      <c r="S2149" s="10">
        <v>5.22</v>
      </c>
      <c r="T2149" s="10">
        <v>9.85</v>
      </c>
      <c r="U2149" s="10">
        <v>4.63</v>
      </c>
      <c r="V2149">
        <v>48</v>
      </c>
      <c r="W2149" s="5">
        <v>250.56</v>
      </c>
      <c r="X2149" s="3">
        <v>0.09</v>
      </c>
      <c r="Y2149" s="5">
        <v>22.55</v>
      </c>
      <c r="Z2149" s="5">
        <v>228.01</v>
      </c>
      <c r="AA2149" s="5">
        <v>4.82</v>
      </c>
      <c r="AB2149" s="5">
        <v>232.83</v>
      </c>
    </row>
    <row r="2150" spans="1:28">
      <c r="A2150" t="s">
        <v>4294</v>
      </c>
      <c r="B2150" s="1">
        <v>44604</v>
      </c>
      <c r="C2150" s="6">
        <f t="shared" si="99"/>
        <v>2022</v>
      </c>
      <c r="D2150" s="9" t="str">
        <f t="shared" si="101"/>
        <v>Q1</v>
      </c>
      <c r="E2150" s="7">
        <f t="shared" si="100"/>
        <v>2</v>
      </c>
      <c r="F2150" t="s">
        <v>4295</v>
      </c>
      <c r="G2150" t="s">
        <v>1026</v>
      </c>
      <c r="H2150" t="s">
        <v>27</v>
      </c>
      <c r="I2150" t="s">
        <v>28</v>
      </c>
      <c r="J2150" t="s">
        <v>46</v>
      </c>
      <c r="K2150" t="s">
        <v>62</v>
      </c>
      <c r="L2150" t="s">
        <v>73</v>
      </c>
      <c r="M2150" t="s">
        <v>198</v>
      </c>
      <c r="N2150" t="s">
        <v>33</v>
      </c>
      <c r="O2150" t="s">
        <v>34</v>
      </c>
      <c r="P2150" t="s">
        <v>35</v>
      </c>
      <c r="Q2150" s="1">
        <v>44650</v>
      </c>
      <c r="R2150" s="6">
        <f>Data_Table[[#This Row],[Shipping Date]]-Data_Table[[#This Row],[Order Date]]</f>
        <v>46</v>
      </c>
      <c r="S2150" s="10">
        <v>1.76</v>
      </c>
      <c r="T2150" s="10">
        <v>2.94</v>
      </c>
      <c r="U2150" s="10">
        <v>1.18</v>
      </c>
      <c r="V2150">
        <v>18</v>
      </c>
      <c r="W2150" s="5">
        <v>31.68</v>
      </c>
      <c r="X2150" s="3">
        <v>0.01</v>
      </c>
      <c r="Y2150" s="5">
        <v>0.32</v>
      </c>
      <c r="Z2150" s="5">
        <v>31.36</v>
      </c>
      <c r="AA2150" s="5">
        <v>0.81</v>
      </c>
      <c r="AB2150" s="5">
        <v>32.17</v>
      </c>
    </row>
    <row r="2151" spans="1:28">
      <c r="A2151" t="s">
        <v>4296</v>
      </c>
      <c r="B2151" s="1">
        <v>44669</v>
      </c>
      <c r="C2151" s="6">
        <f t="shared" si="99"/>
        <v>2022</v>
      </c>
      <c r="D2151" s="9" t="str">
        <f t="shared" si="101"/>
        <v>Q2</v>
      </c>
      <c r="E2151" s="7">
        <f t="shared" si="100"/>
        <v>4</v>
      </c>
      <c r="F2151" t="s">
        <v>3645</v>
      </c>
      <c r="G2151" t="s">
        <v>1029</v>
      </c>
      <c r="H2151" t="s">
        <v>39</v>
      </c>
      <c r="I2151" t="s">
        <v>39</v>
      </c>
      <c r="J2151" t="s">
        <v>29</v>
      </c>
      <c r="K2151" t="s">
        <v>125</v>
      </c>
      <c r="L2151" t="s">
        <v>31</v>
      </c>
      <c r="M2151" t="s">
        <v>202</v>
      </c>
      <c r="N2151" t="s">
        <v>33</v>
      </c>
      <c r="O2151" t="s">
        <v>41</v>
      </c>
      <c r="P2151" t="s">
        <v>35</v>
      </c>
      <c r="Q2151" s="1">
        <v>44691</v>
      </c>
      <c r="R2151" s="6">
        <f>Data_Table[[#This Row],[Shipping Date]]-Data_Table[[#This Row],[Order Date]]</f>
        <v>22</v>
      </c>
      <c r="S2151" s="10">
        <v>56.16</v>
      </c>
      <c r="T2151" s="10">
        <v>136.97999999999999</v>
      </c>
      <c r="U2151" s="10">
        <v>80.819999999999993</v>
      </c>
      <c r="V2151">
        <v>14</v>
      </c>
      <c r="W2151" s="5">
        <v>786.24</v>
      </c>
      <c r="X2151" s="3">
        <v>0</v>
      </c>
      <c r="Y2151" s="5">
        <v>0</v>
      </c>
      <c r="Z2151" s="5">
        <v>786.24</v>
      </c>
      <c r="AA2151" s="5">
        <v>24.49</v>
      </c>
      <c r="AB2151" s="5">
        <v>810.73</v>
      </c>
    </row>
    <row r="2152" spans="1:28">
      <c r="A2152" t="s">
        <v>4297</v>
      </c>
      <c r="B2152" s="1">
        <v>44669</v>
      </c>
      <c r="C2152" s="6">
        <f t="shared" si="99"/>
        <v>2022</v>
      </c>
      <c r="D2152" s="9" t="str">
        <f t="shared" si="101"/>
        <v>Q2</v>
      </c>
      <c r="E2152" s="7">
        <f t="shared" si="100"/>
        <v>4</v>
      </c>
      <c r="F2152" t="s">
        <v>4122</v>
      </c>
      <c r="G2152" t="s">
        <v>1032</v>
      </c>
      <c r="H2152" t="s">
        <v>45</v>
      </c>
      <c r="I2152" t="s">
        <v>45</v>
      </c>
      <c r="J2152" t="s">
        <v>29</v>
      </c>
      <c r="K2152" t="s">
        <v>125</v>
      </c>
      <c r="L2152" t="s">
        <v>31</v>
      </c>
      <c r="M2152" t="s">
        <v>206</v>
      </c>
      <c r="N2152" t="s">
        <v>50</v>
      </c>
      <c r="O2152" t="s">
        <v>51</v>
      </c>
      <c r="P2152" t="s">
        <v>35</v>
      </c>
      <c r="Q2152" s="1">
        <v>44680</v>
      </c>
      <c r="R2152" s="6">
        <f>Data_Table[[#This Row],[Shipping Date]]-Data_Table[[#This Row],[Order Date]]</f>
        <v>11</v>
      </c>
      <c r="S2152" s="10">
        <v>0.93</v>
      </c>
      <c r="T2152" s="10">
        <v>1.48</v>
      </c>
      <c r="U2152" s="10">
        <v>0.55000000000000004</v>
      </c>
      <c r="V2152">
        <v>3</v>
      </c>
      <c r="W2152" s="5">
        <v>2.79</v>
      </c>
      <c r="X2152" s="3">
        <v>0.1</v>
      </c>
      <c r="Y2152" s="5">
        <v>0.28000000000000003</v>
      </c>
      <c r="Z2152" s="5">
        <v>2.5099999999999998</v>
      </c>
      <c r="AA2152" s="5">
        <v>0.7</v>
      </c>
      <c r="AB2152" s="5">
        <v>3.21</v>
      </c>
    </row>
    <row r="2153" spans="1:28">
      <c r="A2153" t="s">
        <v>4298</v>
      </c>
      <c r="B2153" s="1">
        <v>44682</v>
      </c>
      <c r="C2153" s="6">
        <f t="shared" si="99"/>
        <v>2022</v>
      </c>
      <c r="D2153" s="9" t="str">
        <f t="shared" si="101"/>
        <v>Q2</v>
      </c>
      <c r="E2153" s="7">
        <f t="shared" si="100"/>
        <v>5</v>
      </c>
      <c r="F2153" t="s">
        <v>3649</v>
      </c>
      <c r="G2153" t="s">
        <v>1035</v>
      </c>
      <c r="H2153" t="s">
        <v>27</v>
      </c>
      <c r="I2153" t="s">
        <v>28</v>
      </c>
      <c r="J2153" t="s">
        <v>72</v>
      </c>
      <c r="K2153" t="s">
        <v>66</v>
      </c>
      <c r="L2153" t="s">
        <v>31</v>
      </c>
      <c r="M2153" t="s">
        <v>210</v>
      </c>
      <c r="N2153" t="s">
        <v>57</v>
      </c>
      <c r="O2153" t="s">
        <v>58</v>
      </c>
      <c r="P2153" t="s">
        <v>35</v>
      </c>
      <c r="Q2153" s="1">
        <v>44696</v>
      </c>
      <c r="R2153" s="6">
        <f>Data_Table[[#This Row],[Shipping Date]]-Data_Table[[#This Row],[Order Date]]</f>
        <v>14</v>
      </c>
      <c r="S2153" s="10">
        <v>1.84</v>
      </c>
      <c r="T2153" s="10">
        <v>2.88</v>
      </c>
      <c r="U2153" s="10">
        <v>1.04</v>
      </c>
      <c r="V2153">
        <v>45</v>
      </c>
      <c r="W2153" s="5">
        <v>82.8</v>
      </c>
      <c r="X2153" s="3">
        <v>0.02</v>
      </c>
      <c r="Y2153" s="5">
        <v>1.66</v>
      </c>
      <c r="Z2153" s="5">
        <v>81.14</v>
      </c>
      <c r="AA2153" s="5">
        <v>1.49</v>
      </c>
      <c r="AB2153" s="5">
        <v>82.63</v>
      </c>
    </row>
    <row r="2154" spans="1:28">
      <c r="A2154" t="s">
        <v>4299</v>
      </c>
      <c r="B2154" s="1">
        <v>44682</v>
      </c>
      <c r="C2154" s="6">
        <f t="shared" si="99"/>
        <v>2022</v>
      </c>
      <c r="D2154" s="9" t="str">
        <f t="shared" si="101"/>
        <v>Q2</v>
      </c>
      <c r="E2154" s="7">
        <f t="shared" si="100"/>
        <v>5</v>
      </c>
      <c r="F2154" t="s">
        <v>4300</v>
      </c>
      <c r="G2154" t="s">
        <v>1038</v>
      </c>
      <c r="H2154" t="s">
        <v>39</v>
      </c>
      <c r="I2154" t="s">
        <v>39</v>
      </c>
      <c r="J2154" t="s">
        <v>72</v>
      </c>
      <c r="K2154" t="s">
        <v>66</v>
      </c>
      <c r="L2154" t="s">
        <v>31</v>
      </c>
      <c r="M2154" t="s">
        <v>214</v>
      </c>
      <c r="N2154" t="s">
        <v>50</v>
      </c>
      <c r="O2154" t="s">
        <v>34</v>
      </c>
      <c r="P2154" t="s">
        <v>35</v>
      </c>
      <c r="Q2154" s="1">
        <v>44736</v>
      </c>
      <c r="R2154" s="6">
        <f>Data_Table[[#This Row],[Shipping Date]]-Data_Table[[#This Row],[Order Date]]</f>
        <v>54</v>
      </c>
      <c r="S2154" s="10">
        <v>4.46</v>
      </c>
      <c r="T2154" s="10">
        <v>10.89</v>
      </c>
      <c r="U2154" s="10">
        <v>6.43</v>
      </c>
      <c r="V2154">
        <v>39</v>
      </c>
      <c r="W2154" s="5">
        <v>173.94</v>
      </c>
      <c r="X2154" s="3">
        <v>0.06</v>
      </c>
      <c r="Y2154" s="5">
        <v>10.44</v>
      </c>
      <c r="Z2154" s="5">
        <v>163.5</v>
      </c>
      <c r="AA2154" s="5">
        <v>4.5</v>
      </c>
      <c r="AB2154" s="5">
        <v>168</v>
      </c>
    </row>
    <row r="2155" spans="1:28">
      <c r="A2155" t="s">
        <v>4301</v>
      </c>
      <c r="B2155" s="1">
        <v>44683</v>
      </c>
      <c r="C2155" s="6">
        <f t="shared" si="99"/>
        <v>2022</v>
      </c>
      <c r="D2155" s="9" t="str">
        <f t="shared" si="101"/>
        <v>Q2</v>
      </c>
      <c r="E2155" s="7">
        <f t="shared" si="100"/>
        <v>5</v>
      </c>
      <c r="F2155" t="s">
        <v>4302</v>
      </c>
      <c r="G2155" t="s">
        <v>1041</v>
      </c>
      <c r="H2155" t="s">
        <v>45</v>
      </c>
      <c r="I2155" t="s">
        <v>45</v>
      </c>
      <c r="J2155" t="s">
        <v>107</v>
      </c>
      <c r="K2155" t="s">
        <v>90</v>
      </c>
      <c r="L2155" t="s">
        <v>176</v>
      </c>
      <c r="M2155" t="s">
        <v>218</v>
      </c>
      <c r="N2155" t="s">
        <v>57</v>
      </c>
      <c r="O2155" t="s">
        <v>41</v>
      </c>
      <c r="P2155" t="s">
        <v>35</v>
      </c>
      <c r="Q2155" s="1">
        <v>44700</v>
      </c>
      <c r="R2155" s="6">
        <f>Data_Table[[#This Row],[Shipping Date]]-Data_Table[[#This Row],[Order Date]]</f>
        <v>17</v>
      </c>
      <c r="S2155" s="10">
        <v>5.5</v>
      </c>
      <c r="T2155" s="10">
        <v>12.22</v>
      </c>
      <c r="U2155" s="10">
        <v>6.72</v>
      </c>
      <c r="V2155">
        <v>46</v>
      </c>
      <c r="W2155" s="5">
        <v>253</v>
      </c>
      <c r="X2155" s="3">
        <v>0.06</v>
      </c>
      <c r="Y2155" s="5">
        <v>15.18</v>
      </c>
      <c r="Z2155" s="5">
        <v>237.82</v>
      </c>
      <c r="AA2155" s="5">
        <v>2.85</v>
      </c>
      <c r="AB2155" s="5">
        <v>240.67</v>
      </c>
    </row>
    <row r="2156" spans="1:28">
      <c r="A2156" t="s">
        <v>4303</v>
      </c>
      <c r="B2156" s="1">
        <v>44683</v>
      </c>
      <c r="C2156" s="6">
        <f t="shared" si="99"/>
        <v>2022</v>
      </c>
      <c r="D2156" s="9" t="str">
        <f t="shared" si="101"/>
        <v>Q2</v>
      </c>
      <c r="E2156" s="7">
        <f t="shared" si="100"/>
        <v>5</v>
      </c>
      <c r="F2156" t="s">
        <v>4304</v>
      </c>
      <c r="G2156" t="s">
        <v>1044</v>
      </c>
      <c r="H2156" t="s">
        <v>39</v>
      </c>
      <c r="I2156" t="s">
        <v>39</v>
      </c>
      <c r="J2156" t="s">
        <v>107</v>
      </c>
      <c r="K2156" t="s">
        <v>90</v>
      </c>
      <c r="L2156" t="s">
        <v>176</v>
      </c>
      <c r="M2156" t="s">
        <v>222</v>
      </c>
      <c r="N2156" t="s">
        <v>33</v>
      </c>
      <c r="O2156" t="s">
        <v>51</v>
      </c>
      <c r="P2156" t="s">
        <v>35</v>
      </c>
      <c r="Q2156" s="1">
        <v>44726</v>
      </c>
      <c r="R2156" s="6">
        <f>Data_Table[[#This Row],[Shipping Date]]-Data_Table[[#This Row],[Order Date]]</f>
        <v>43</v>
      </c>
      <c r="S2156" s="10">
        <v>2.2599999999999998</v>
      </c>
      <c r="T2156" s="10">
        <v>3.58</v>
      </c>
      <c r="U2156" s="10">
        <v>1.32</v>
      </c>
      <c r="V2156">
        <v>8</v>
      </c>
      <c r="W2156" s="5">
        <v>18.079999999999998</v>
      </c>
      <c r="X2156" s="3">
        <v>0.09</v>
      </c>
      <c r="Y2156" s="5">
        <v>1.63</v>
      </c>
      <c r="Z2156" s="5">
        <v>16.45</v>
      </c>
      <c r="AA2156" s="5">
        <v>5.47</v>
      </c>
      <c r="AB2156" s="5">
        <v>21.92</v>
      </c>
    </row>
    <row r="2157" spans="1:28">
      <c r="A2157" t="s">
        <v>4305</v>
      </c>
      <c r="B2157" s="1">
        <v>44726</v>
      </c>
      <c r="C2157" s="6">
        <f t="shared" si="99"/>
        <v>2022</v>
      </c>
      <c r="D2157" s="9" t="str">
        <f t="shared" si="101"/>
        <v>Q2</v>
      </c>
      <c r="E2157" s="7">
        <f t="shared" si="100"/>
        <v>6</v>
      </c>
      <c r="F2157" t="s">
        <v>3528</v>
      </c>
      <c r="G2157" t="s">
        <v>1047</v>
      </c>
      <c r="H2157" t="s">
        <v>39</v>
      </c>
      <c r="I2157" t="s">
        <v>39</v>
      </c>
      <c r="J2157" t="s">
        <v>107</v>
      </c>
      <c r="K2157" t="s">
        <v>62</v>
      </c>
      <c r="L2157" t="s">
        <v>48</v>
      </c>
      <c r="M2157" t="s">
        <v>226</v>
      </c>
      <c r="N2157" t="s">
        <v>57</v>
      </c>
      <c r="O2157" t="s">
        <v>58</v>
      </c>
      <c r="P2157" t="s">
        <v>35</v>
      </c>
      <c r="Q2157" s="1">
        <v>44766</v>
      </c>
      <c r="R2157" s="6">
        <f>Data_Table[[#This Row],[Shipping Date]]-Data_Table[[#This Row],[Order Date]]</f>
        <v>40</v>
      </c>
      <c r="S2157" s="10">
        <v>8.82</v>
      </c>
      <c r="T2157" s="10">
        <v>20.99</v>
      </c>
      <c r="U2157" s="10">
        <v>12.17</v>
      </c>
      <c r="V2157">
        <v>2</v>
      </c>
      <c r="W2157" s="5">
        <v>17.64</v>
      </c>
      <c r="X2157" s="3">
        <v>0.01</v>
      </c>
      <c r="Y2157" s="5">
        <v>0.18</v>
      </c>
      <c r="Z2157" s="5">
        <v>17.46</v>
      </c>
      <c r="AA2157" s="5">
        <v>4.8099999999999996</v>
      </c>
      <c r="AB2157" s="5">
        <v>22.27</v>
      </c>
    </row>
    <row r="2158" spans="1:28">
      <c r="A2158" t="s">
        <v>4306</v>
      </c>
      <c r="B2158" s="1">
        <v>44726</v>
      </c>
      <c r="C2158" s="6">
        <f t="shared" si="99"/>
        <v>2022</v>
      </c>
      <c r="D2158" s="9" t="str">
        <f t="shared" si="101"/>
        <v>Q2</v>
      </c>
      <c r="E2158" s="7">
        <f t="shared" si="100"/>
        <v>6</v>
      </c>
      <c r="F2158" t="s">
        <v>4307</v>
      </c>
      <c r="G2158" t="s">
        <v>1050</v>
      </c>
      <c r="H2158" t="s">
        <v>45</v>
      </c>
      <c r="I2158" t="s">
        <v>45</v>
      </c>
      <c r="J2158" t="s">
        <v>107</v>
      </c>
      <c r="K2158" t="s">
        <v>47</v>
      </c>
      <c r="L2158" t="s">
        <v>176</v>
      </c>
      <c r="M2158" t="s">
        <v>230</v>
      </c>
      <c r="N2158" t="s">
        <v>33</v>
      </c>
      <c r="O2158" t="s">
        <v>58</v>
      </c>
      <c r="P2158" t="s">
        <v>35</v>
      </c>
      <c r="Q2158" s="1">
        <v>44765</v>
      </c>
      <c r="R2158" s="6">
        <f>Data_Table[[#This Row],[Shipping Date]]-Data_Table[[#This Row],[Order Date]]</f>
        <v>39</v>
      </c>
      <c r="S2158" s="10">
        <v>32.020000000000003</v>
      </c>
      <c r="T2158" s="10">
        <v>152.47999999999999</v>
      </c>
      <c r="U2158" s="10">
        <v>120.46</v>
      </c>
      <c r="V2158">
        <v>37</v>
      </c>
      <c r="W2158" s="5">
        <v>1184.74</v>
      </c>
      <c r="X2158" s="3">
        <v>0.1</v>
      </c>
      <c r="Y2158" s="5">
        <v>118.47</v>
      </c>
      <c r="Z2158" s="5">
        <v>1066.27</v>
      </c>
      <c r="AA2158" s="5">
        <v>4</v>
      </c>
      <c r="AB2158" s="5">
        <v>1070.27</v>
      </c>
    </row>
    <row r="2159" spans="1:28">
      <c r="A2159" t="s">
        <v>4308</v>
      </c>
      <c r="B2159" s="1">
        <v>44726</v>
      </c>
      <c r="C2159" s="6">
        <f t="shared" si="99"/>
        <v>2022</v>
      </c>
      <c r="D2159" s="9" t="str">
        <f t="shared" si="101"/>
        <v>Q2</v>
      </c>
      <c r="E2159" s="7">
        <f t="shared" si="100"/>
        <v>6</v>
      </c>
      <c r="F2159" t="s">
        <v>3333</v>
      </c>
      <c r="G2159" t="s">
        <v>1053</v>
      </c>
      <c r="H2159" t="s">
        <v>27</v>
      </c>
      <c r="I2159" t="s">
        <v>28</v>
      </c>
      <c r="J2159" t="s">
        <v>107</v>
      </c>
      <c r="K2159" t="s">
        <v>47</v>
      </c>
      <c r="L2159" t="s">
        <v>176</v>
      </c>
      <c r="M2159" t="s">
        <v>233</v>
      </c>
      <c r="N2159" t="s">
        <v>33</v>
      </c>
      <c r="O2159" t="s">
        <v>58</v>
      </c>
      <c r="P2159" t="s">
        <v>35</v>
      </c>
      <c r="Q2159" s="1">
        <v>44733</v>
      </c>
      <c r="R2159" s="6">
        <f>Data_Table[[#This Row],[Shipping Date]]-Data_Table[[#This Row],[Order Date]]</f>
        <v>7</v>
      </c>
      <c r="S2159" s="10">
        <v>20.18</v>
      </c>
      <c r="T2159" s="10">
        <v>35.409999999999997</v>
      </c>
      <c r="U2159" s="10">
        <v>15.23</v>
      </c>
      <c r="V2159">
        <v>30</v>
      </c>
      <c r="W2159" s="5">
        <v>605.4</v>
      </c>
      <c r="X2159" s="3">
        <v>0.08</v>
      </c>
      <c r="Y2159" s="5">
        <v>48.43</v>
      </c>
      <c r="Z2159" s="5">
        <v>556.97</v>
      </c>
      <c r="AA2159" s="5">
        <v>1.99</v>
      </c>
      <c r="AB2159" s="5">
        <v>558.96</v>
      </c>
    </row>
    <row r="2160" spans="1:28">
      <c r="A2160" t="s">
        <v>4309</v>
      </c>
      <c r="B2160" s="1">
        <v>44726</v>
      </c>
      <c r="C2160" s="6">
        <f t="shared" si="99"/>
        <v>2022</v>
      </c>
      <c r="D2160" s="9" t="str">
        <f t="shared" si="101"/>
        <v>Q2</v>
      </c>
      <c r="E2160" s="7">
        <f t="shared" si="100"/>
        <v>6</v>
      </c>
      <c r="F2160" t="s">
        <v>3124</v>
      </c>
      <c r="G2160" t="s">
        <v>1056</v>
      </c>
      <c r="H2160" t="s">
        <v>27</v>
      </c>
      <c r="I2160" t="s">
        <v>28</v>
      </c>
      <c r="J2160" t="s">
        <v>107</v>
      </c>
      <c r="K2160" t="s">
        <v>62</v>
      </c>
      <c r="L2160" t="s">
        <v>48</v>
      </c>
      <c r="M2160" t="s">
        <v>237</v>
      </c>
      <c r="N2160" t="s">
        <v>33</v>
      </c>
      <c r="O2160" t="s">
        <v>41</v>
      </c>
      <c r="P2160" t="s">
        <v>35</v>
      </c>
      <c r="Q2160" s="1">
        <v>44734</v>
      </c>
      <c r="R2160" s="6">
        <f>Data_Table[[#This Row],[Shipping Date]]-Data_Table[[#This Row],[Order Date]]</f>
        <v>8</v>
      </c>
      <c r="S2160" s="10">
        <v>0.71</v>
      </c>
      <c r="T2160" s="10">
        <v>1.1399999999999999</v>
      </c>
      <c r="U2160" s="10">
        <v>0.43</v>
      </c>
      <c r="V2160">
        <v>31</v>
      </c>
      <c r="W2160" s="5">
        <v>22.01</v>
      </c>
      <c r="X2160" s="3">
        <v>7.0000000000000007E-2</v>
      </c>
      <c r="Y2160" s="5">
        <v>1.54</v>
      </c>
      <c r="Z2160" s="5">
        <v>20.47</v>
      </c>
      <c r="AA2160" s="5">
        <v>0.7</v>
      </c>
      <c r="AB2160" s="5">
        <v>21.17</v>
      </c>
    </row>
    <row r="2161" spans="1:28">
      <c r="A2161" t="s">
        <v>4310</v>
      </c>
      <c r="B2161" s="1">
        <v>44732</v>
      </c>
      <c r="C2161" s="6">
        <f t="shared" si="99"/>
        <v>2022</v>
      </c>
      <c r="D2161" s="9" t="str">
        <f t="shared" si="101"/>
        <v>Q2</v>
      </c>
      <c r="E2161" s="7">
        <f t="shared" si="100"/>
        <v>6</v>
      </c>
      <c r="F2161" t="s">
        <v>3337</v>
      </c>
      <c r="G2161" t="s">
        <v>1059</v>
      </c>
      <c r="H2161" t="s">
        <v>39</v>
      </c>
      <c r="I2161" t="s">
        <v>39</v>
      </c>
      <c r="J2161" t="s">
        <v>72</v>
      </c>
      <c r="K2161" t="s">
        <v>30</v>
      </c>
      <c r="L2161" t="s">
        <v>31</v>
      </c>
      <c r="M2161" t="s">
        <v>241</v>
      </c>
      <c r="N2161" t="s">
        <v>50</v>
      </c>
      <c r="O2161" t="s">
        <v>34</v>
      </c>
      <c r="P2161" t="s">
        <v>52</v>
      </c>
      <c r="Q2161" s="1">
        <v>44755</v>
      </c>
      <c r="R2161" s="6">
        <f>Data_Table[[#This Row],[Shipping Date]]-Data_Table[[#This Row],[Order Date]]</f>
        <v>23</v>
      </c>
      <c r="S2161" s="10">
        <v>1.53</v>
      </c>
      <c r="T2161" s="10">
        <v>2.78</v>
      </c>
      <c r="U2161" s="10">
        <v>1.25</v>
      </c>
      <c r="V2161">
        <v>47</v>
      </c>
      <c r="W2161" s="5">
        <v>71.91</v>
      </c>
      <c r="X2161" s="3">
        <v>0.1</v>
      </c>
      <c r="Y2161" s="5">
        <v>7.19</v>
      </c>
      <c r="Z2161" s="5">
        <v>64.72</v>
      </c>
      <c r="AA2161" s="5">
        <v>1.34</v>
      </c>
      <c r="AB2161" s="5">
        <v>66.06</v>
      </c>
    </row>
    <row r="2162" spans="1:28">
      <c r="A2162" t="s">
        <v>4311</v>
      </c>
      <c r="B2162" s="1">
        <v>44732</v>
      </c>
      <c r="C2162" s="6">
        <f t="shared" si="99"/>
        <v>2022</v>
      </c>
      <c r="D2162" s="9" t="str">
        <f t="shared" si="101"/>
        <v>Q2</v>
      </c>
      <c r="E2162" s="7">
        <f t="shared" si="100"/>
        <v>6</v>
      </c>
      <c r="F2162" t="s">
        <v>4312</v>
      </c>
      <c r="G2162" t="s">
        <v>1062</v>
      </c>
      <c r="H2162" t="s">
        <v>45</v>
      </c>
      <c r="I2162" t="s">
        <v>45</v>
      </c>
      <c r="J2162" t="s">
        <v>72</v>
      </c>
      <c r="K2162" t="s">
        <v>30</v>
      </c>
      <c r="L2162" t="s">
        <v>31</v>
      </c>
      <c r="M2162" t="s">
        <v>245</v>
      </c>
      <c r="N2162" t="s">
        <v>57</v>
      </c>
      <c r="O2162" t="s">
        <v>41</v>
      </c>
      <c r="P2162" t="s">
        <v>35</v>
      </c>
      <c r="Q2162" s="1">
        <v>44745</v>
      </c>
      <c r="R2162" s="6">
        <f>Data_Table[[#This Row],[Shipping Date]]-Data_Table[[#This Row],[Order Date]]</f>
        <v>13</v>
      </c>
      <c r="S2162" s="10">
        <v>1.6</v>
      </c>
      <c r="T2162" s="10">
        <v>2.62</v>
      </c>
      <c r="U2162" s="10">
        <v>1.02</v>
      </c>
      <c r="V2162">
        <v>30</v>
      </c>
      <c r="W2162" s="5">
        <v>48</v>
      </c>
      <c r="X2162" s="3">
        <v>0.05</v>
      </c>
      <c r="Y2162" s="5">
        <v>2.4</v>
      </c>
      <c r="Z2162" s="5">
        <v>45.6</v>
      </c>
      <c r="AA2162" s="5">
        <v>0.8</v>
      </c>
      <c r="AB2162" s="5">
        <v>46.4</v>
      </c>
    </row>
    <row r="2163" spans="1:28">
      <c r="A2163" t="s">
        <v>4313</v>
      </c>
      <c r="B2163" s="1">
        <v>44797</v>
      </c>
      <c r="C2163" s="6">
        <f t="shared" si="99"/>
        <v>2022</v>
      </c>
      <c r="D2163" s="9" t="str">
        <f t="shared" si="101"/>
        <v>Q3</v>
      </c>
      <c r="E2163" s="7">
        <f t="shared" si="100"/>
        <v>8</v>
      </c>
      <c r="F2163" t="s">
        <v>4314</v>
      </c>
      <c r="G2163" t="s">
        <v>1065</v>
      </c>
      <c r="H2163" t="s">
        <v>27</v>
      </c>
      <c r="I2163" t="s">
        <v>28</v>
      </c>
      <c r="J2163" t="s">
        <v>107</v>
      </c>
      <c r="K2163" t="s">
        <v>70</v>
      </c>
      <c r="L2163" t="s">
        <v>48</v>
      </c>
      <c r="M2163" t="s">
        <v>249</v>
      </c>
      <c r="N2163" t="s">
        <v>50</v>
      </c>
      <c r="O2163" t="s">
        <v>58</v>
      </c>
      <c r="P2163" t="s">
        <v>35</v>
      </c>
      <c r="Q2163" s="1">
        <v>44813</v>
      </c>
      <c r="R2163" s="6">
        <f>Data_Table[[#This Row],[Shipping Date]]-Data_Table[[#This Row],[Order Date]]</f>
        <v>16</v>
      </c>
      <c r="S2163" s="10">
        <v>377.99</v>
      </c>
      <c r="T2163" s="10">
        <v>599.99</v>
      </c>
      <c r="U2163" s="10">
        <v>222</v>
      </c>
      <c r="V2163">
        <v>16</v>
      </c>
      <c r="W2163" s="5">
        <v>6047.84</v>
      </c>
      <c r="X2163" s="3">
        <v>0</v>
      </c>
      <c r="Y2163" s="5">
        <v>0</v>
      </c>
      <c r="Z2163" s="5">
        <v>6047.84</v>
      </c>
      <c r="AA2163" s="5">
        <v>24.49</v>
      </c>
      <c r="AB2163" s="5">
        <v>6072.33</v>
      </c>
    </row>
    <row r="2164" spans="1:28">
      <c r="A2164" t="s">
        <v>4315</v>
      </c>
      <c r="B2164" s="1">
        <v>44797</v>
      </c>
      <c r="C2164" s="6">
        <f t="shared" si="99"/>
        <v>2022</v>
      </c>
      <c r="D2164" s="9" t="str">
        <f t="shared" si="101"/>
        <v>Q3</v>
      </c>
      <c r="E2164" s="7">
        <f t="shared" si="100"/>
        <v>8</v>
      </c>
      <c r="F2164" t="s">
        <v>3842</v>
      </c>
      <c r="G2164" t="s">
        <v>1068</v>
      </c>
      <c r="H2164" t="s">
        <v>27</v>
      </c>
      <c r="I2164" t="s">
        <v>28</v>
      </c>
      <c r="J2164" t="s">
        <v>107</v>
      </c>
      <c r="K2164" t="s">
        <v>70</v>
      </c>
      <c r="L2164" t="s">
        <v>48</v>
      </c>
      <c r="M2164" t="s">
        <v>452</v>
      </c>
      <c r="N2164" t="s">
        <v>57</v>
      </c>
      <c r="O2164" t="s">
        <v>58</v>
      </c>
      <c r="P2164" t="s">
        <v>35</v>
      </c>
      <c r="Q2164" s="1">
        <v>44851</v>
      </c>
      <c r="R2164" s="6">
        <f>Data_Table[[#This Row],[Shipping Date]]-Data_Table[[#This Row],[Order Date]]</f>
        <v>54</v>
      </c>
      <c r="S2164" s="10">
        <v>11.11</v>
      </c>
      <c r="T2164" s="10">
        <v>19.84</v>
      </c>
      <c r="U2164" s="10">
        <v>8.73</v>
      </c>
      <c r="V2164">
        <v>39</v>
      </c>
      <c r="W2164" s="5">
        <v>433.29</v>
      </c>
      <c r="X2164" s="3">
        <v>0.01</v>
      </c>
      <c r="Y2164" s="5">
        <v>4.33</v>
      </c>
      <c r="Z2164" s="5">
        <v>428.96</v>
      </c>
      <c r="AA2164" s="5">
        <v>4.0999999999999996</v>
      </c>
      <c r="AB2164" s="5">
        <v>433.06</v>
      </c>
    </row>
    <row r="2165" spans="1:28">
      <c r="A2165" t="s">
        <v>4316</v>
      </c>
      <c r="B2165" s="1">
        <v>44822</v>
      </c>
      <c r="C2165" s="6">
        <f t="shared" si="99"/>
        <v>2022</v>
      </c>
      <c r="D2165" s="9" t="str">
        <f t="shared" si="101"/>
        <v>Q3</v>
      </c>
      <c r="E2165" s="7">
        <f t="shared" si="100"/>
        <v>9</v>
      </c>
      <c r="F2165" t="s">
        <v>4317</v>
      </c>
      <c r="G2165" t="s">
        <v>1071</v>
      </c>
      <c r="H2165" t="s">
        <v>39</v>
      </c>
      <c r="I2165" t="s">
        <v>39</v>
      </c>
      <c r="J2165" t="s">
        <v>46</v>
      </c>
      <c r="K2165" t="s">
        <v>116</v>
      </c>
      <c r="L2165" t="s">
        <v>31</v>
      </c>
      <c r="M2165" t="s">
        <v>455</v>
      </c>
      <c r="N2165" t="s">
        <v>33</v>
      </c>
      <c r="O2165" t="s">
        <v>51</v>
      </c>
      <c r="P2165" t="s">
        <v>35</v>
      </c>
      <c r="Q2165" s="1">
        <v>44863</v>
      </c>
      <c r="R2165" s="6">
        <f>Data_Table[[#This Row],[Shipping Date]]-Data_Table[[#This Row],[Order Date]]</f>
        <v>41</v>
      </c>
      <c r="S2165" s="10">
        <v>5.33</v>
      </c>
      <c r="T2165" s="10">
        <v>8.6</v>
      </c>
      <c r="U2165" s="10">
        <v>3.27</v>
      </c>
      <c r="V2165">
        <v>2</v>
      </c>
      <c r="W2165" s="5">
        <v>10.66</v>
      </c>
      <c r="X2165" s="3">
        <v>0.03</v>
      </c>
      <c r="Y2165" s="5">
        <v>0.32</v>
      </c>
      <c r="Z2165" s="5">
        <v>10.34</v>
      </c>
      <c r="AA2165" s="5">
        <v>6.19</v>
      </c>
      <c r="AB2165" s="5">
        <v>16.53</v>
      </c>
    </row>
    <row r="2166" spans="1:28">
      <c r="A2166" t="s">
        <v>4318</v>
      </c>
      <c r="B2166" s="1">
        <v>44822</v>
      </c>
      <c r="C2166" s="6">
        <f t="shared" si="99"/>
        <v>2022</v>
      </c>
      <c r="D2166" s="9" t="str">
        <f t="shared" si="101"/>
        <v>Q3</v>
      </c>
      <c r="E2166" s="7">
        <f t="shared" si="100"/>
        <v>9</v>
      </c>
      <c r="F2166" t="s">
        <v>4319</v>
      </c>
      <c r="G2166" t="s">
        <v>1074</v>
      </c>
      <c r="H2166" t="s">
        <v>45</v>
      </c>
      <c r="I2166" t="s">
        <v>45</v>
      </c>
      <c r="J2166" t="s">
        <v>46</v>
      </c>
      <c r="K2166" t="s">
        <v>116</v>
      </c>
      <c r="L2166" t="s">
        <v>31</v>
      </c>
      <c r="M2166" t="s">
        <v>458</v>
      </c>
      <c r="N2166" t="s">
        <v>57</v>
      </c>
      <c r="O2166" t="s">
        <v>58</v>
      </c>
      <c r="P2166" t="s">
        <v>35</v>
      </c>
      <c r="Q2166" s="1">
        <v>44833</v>
      </c>
      <c r="R2166" s="6">
        <f>Data_Table[[#This Row],[Shipping Date]]-Data_Table[[#This Row],[Order Date]]</f>
        <v>11</v>
      </c>
      <c r="S2166" s="10">
        <v>67.73</v>
      </c>
      <c r="T2166" s="10">
        <v>165.2</v>
      </c>
      <c r="U2166" s="10">
        <v>97.47</v>
      </c>
      <c r="V2166">
        <v>10</v>
      </c>
      <c r="W2166" s="5">
        <v>677.3</v>
      </c>
      <c r="X2166" s="3">
        <v>0.08</v>
      </c>
      <c r="Y2166" s="5">
        <v>54.18</v>
      </c>
      <c r="Z2166" s="5">
        <v>623.12</v>
      </c>
      <c r="AA2166" s="5">
        <v>19.989999999999998</v>
      </c>
      <c r="AB2166" s="5">
        <v>643.11</v>
      </c>
    </row>
    <row r="2167" spans="1:28">
      <c r="A2167" t="s">
        <v>4320</v>
      </c>
      <c r="B2167" s="1">
        <v>44830</v>
      </c>
      <c r="C2167" s="6">
        <f t="shared" si="99"/>
        <v>2022</v>
      </c>
      <c r="D2167" s="9" t="str">
        <f t="shared" si="101"/>
        <v>Q3</v>
      </c>
      <c r="E2167" s="7">
        <f t="shared" si="100"/>
        <v>9</v>
      </c>
      <c r="F2167" t="s">
        <v>4018</v>
      </c>
      <c r="G2167" t="s">
        <v>1077</v>
      </c>
      <c r="H2167" t="s">
        <v>27</v>
      </c>
      <c r="I2167" t="s">
        <v>28</v>
      </c>
      <c r="J2167" t="s">
        <v>46</v>
      </c>
      <c r="K2167" t="s">
        <v>30</v>
      </c>
      <c r="L2167" t="s">
        <v>31</v>
      </c>
      <c r="M2167" t="s">
        <v>461</v>
      </c>
      <c r="N2167" t="s">
        <v>33</v>
      </c>
      <c r="O2167" t="s">
        <v>34</v>
      </c>
      <c r="P2167" t="s">
        <v>35</v>
      </c>
      <c r="Q2167" s="1">
        <v>44877</v>
      </c>
      <c r="R2167" s="6">
        <f>Data_Table[[#This Row],[Shipping Date]]-Data_Table[[#This Row],[Order Date]]</f>
        <v>47</v>
      </c>
      <c r="S2167" s="10">
        <v>13.88</v>
      </c>
      <c r="T2167" s="10">
        <v>22.38</v>
      </c>
      <c r="U2167" s="10">
        <v>8.5</v>
      </c>
      <c r="V2167">
        <v>34</v>
      </c>
      <c r="W2167" s="5">
        <v>471.92</v>
      </c>
      <c r="X2167" s="3">
        <v>7.0000000000000007E-2</v>
      </c>
      <c r="Y2167" s="5">
        <v>33.03</v>
      </c>
      <c r="Z2167" s="5">
        <v>438.89</v>
      </c>
      <c r="AA2167" s="5">
        <v>15.1</v>
      </c>
      <c r="AB2167" s="5">
        <v>453.99</v>
      </c>
    </row>
    <row r="2168" spans="1:28">
      <c r="A2168" t="s">
        <v>4321</v>
      </c>
      <c r="B2168" s="1">
        <v>44830</v>
      </c>
      <c r="C2168" s="6">
        <f t="shared" si="99"/>
        <v>2022</v>
      </c>
      <c r="D2168" s="9" t="str">
        <f t="shared" si="101"/>
        <v>Q3</v>
      </c>
      <c r="E2168" s="7">
        <f t="shared" si="100"/>
        <v>9</v>
      </c>
      <c r="F2168" t="s">
        <v>3848</v>
      </c>
      <c r="G2168" t="s">
        <v>1080</v>
      </c>
      <c r="H2168" t="s">
        <v>39</v>
      </c>
      <c r="I2168" t="s">
        <v>39</v>
      </c>
      <c r="J2168" t="s">
        <v>46</v>
      </c>
      <c r="K2168" t="s">
        <v>30</v>
      </c>
      <c r="L2168" t="s">
        <v>31</v>
      </c>
      <c r="M2168" t="s">
        <v>464</v>
      </c>
      <c r="N2168" t="s">
        <v>50</v>
      </c>
      <c r="O2168" t="s">
        <v>34</v>
      </c>
      <c r="P2168" t="s">
        <v>52</v>
      </c>
      <c r="Q2168" s="1">
        <v>44870</v>
      </c>
      <c r="R2168" s="6">
        <f>Data_Table[[#This Row],[Shipping Date]]-Data_Table[[#This Row],[Order Date]]</f>
        <v>40</v>
      </c>
      <c r="S2168" s="10">
        <v>14.7</v>
      </c>
      <c r="T2168" s="10">
        <v>29.99</v>
      </c>
      <c r="U2168" s="10">
        <v>15.29</v>
      </c>
      <c r="V2168">
        <v>36</v>
      </c>
      <c r="W2168" s="5">
        <v>529.20000000000005</v>
      </c>
      <c r="X2168" s="3">
        <v>0.03</v>
      </c>
      <c r="Y2168" s="5">
        <v>15.88</v>
      </c>
      <c r="Z2168" s="5">
        <v>513.32000000000005</v>
      </c>
      <c r="AA2168" s="5">
        <v>5.5</v>
      </c>
      <c r="AB2168" s="5">
        <v>518.82000000000005</v>
      </c>
    </row>
    <row r="2169" spans="1:28">
      <c r="A2169" t="s">
        <v>4322</v>
      </c>
      <c r="B2169" s="1">
        <v>44861</v>
      </c>
      <c r="C2169" s="6">
        <f t="shared" si="99"/>
        <v>2022</v>
      </c>
      <c r="D2169" s="9" t="str">
        <f t="shared" si="101"/>
        <v>Q4</v>
      </c>
      <c r="E2169" s="7">
        <f t="shared" si="100"/>
        <v>10</v>
      </c>
      <c r="F2169" t="s">
        <v>4323</v>
      </c>
      <c r="G2169" t="s">
        <v>1083</v>
      </c>
      <c r="H2169" t="s">
        <v>45</v>
      </c>
      <c r="I2169" t="s">
        <v>45</v>
      </c>
      <c r="J2169" t="s">
        <v>107</v>
      </c>
      <c r="K2169" t="s">
        <v>90</v>
      </c>
      <c r="L2169" t="s">
        <v>31</v>
      </c>
      <c r="M2169" t="s">
        <v>467</v>
      </c>
      <c r="N2169" t="s">
        <v>57</v>
      </c>
      <c r="O2169" t="s">
        <v>34</v>
      </c>
      <c r="P2169" t="s">
        <v>35</v>
      </c>
      <c r="Q2169" s="1">
        <v>44905</v>
      </c>
      <c r="R2169" s="6">
        <f>Data_Table[[#This Row],[Shipping Date]]-Data_Table[[#This Row],[Order Date]]</f>
        <v>44</v>
      </c>
      <c r="S2169" s="10">
        <v>54.52</v>
      </c>
      <c r="T2169" s="10">
        <v>100.97</v>
      </c>
      <c r="U2169" s="10">
        <v>46.45</v>
      </c>
      <c r="V2169">
        <v>29</v>
      </c>
      <c r="W2169" s="5">
        <v>1581.08</v>
      </c>
      <c r="X2169" s="3">
        <v>0.05</v>
      </c>
      <c r="Y2169" s="5">
        <v>79.05</v>
      </c>
      <c r="Z2169" s="5">
        <v>1502.03</v>
      </c>
      <c r="AA2169" s="5">
        <v>7.18</v>
      </c>
      <c r="AB2169" s="5">
        <v>1509.21</v>
      </c>
    </row>
    <row r="2170" spans="1:28">
      <c r="A2170" t="s">
        <v>4324</v>
      </c>
      <c r="B2170" s="1">
        <v>44861</v>
      </c>
      <c r="C2170" s="6">
        <f t="shared" si="99"/>
        <v>2022</v>
      </c>
      <c r="D2170" s="9" t="str">
        <f t="shared" si="101"/>
        <v>Q4</v>
      </c>
      <c r="E2170" s="7">
        <f t="shared" si="100"/>
        <v>10</v>
      </c>
      <c r="F2170" t="s">
        <v>2481</v>
      </c>
      <c r="G2170" t="s">
        <v>1086</v>
      </c>
      <c r="H2170" t="s">
        <v>27</v>
      </c>
      <c r="I2170" t="s">
        <v>28</v>
      </c>
      <c r="J2170" t="s">
        <v>107</v>
      </c>
      <c r="K2170" t="s">
        <v>90</v>
      </c>
      <c r="L2170" t="s">
        <v>31</v>
      </c>
      <c r="M2170" t="s">
        <v>470</v>
      </c>
      <c r="N2170" t="s">
        <v>33</v>
      </c>
      <c r="O2170" t="s">
        <v>58</v>
      </c>
      <c r="P2170" t="s">
        <v>35</v>
      </c>
      <c r="Q2170" s="1">
        <v>44873</v>
      </c>
      <c r="R2170" s="6">
        <f>Data_Table[[#This Row],[Shipping Date]]-Data_Table[[#This Row],[Order Date]]</f>
        <v>12</v>
      </c>
      <c r="S2170" s="10">
        <v>2.59</v>
      </c>
      <c r="T2170" s="10">
        <v>3.98</v>
      </c>
      <c r="U2170" s="10">
        <v>1.39</v>
      </c>
      <c r="V2170">
        <v>4</v>
      </c>
      <c r="W2170" s="5">
        <v>10.36</v>
      </c>
      <c r="X2170" s="3">
        <v>0.09</v>
      </c>
      <c r="Y2170" s="5">
        <v>0.93</v>
      </c>
      <c r="Z2170" s="5">
        <v>9.43</v>
      </c>
      <c r="AA2170" s="5">
        <v>2.97</v>
      </c>
      <c r="AB2170" s="5">
        <v>12.4</v>
      </c>
    </row>
    <row r="2171" spans="1:28">
      <c r="A2171" t="s">
        <v>4325</v>
      </c>
      <c r="B2171" s="1">
        <v>44903</v>
      </c>
      <c r="C2171" s="6">
        <f t="shared" si="99"/>
        <v>2022</v>
      </c>
      <c r="D2171" s="9" t="str">
        <f t="shared" si="101"/>
        <v>Q4</v>
      </c>
      <c r="E2171" s="7">
        <f t="shared" si="100"/>
        <v>12</v>
      </c>
      <c r="F2171" t="s">
        <v>4326</v>
      </c>
      <c r="G2171" t="s">
        <v>1089</v>
      </c>
      <c r="H2171" t="s">
        <v>39</v>
      </c>
      <c r="I2171" t="s">
        <v>39</v>
      </c>
      <c r="J2171" t="s">
        <v>46</v>
      </c>
      <c r="K2171" t="s">
        <v>416</v>
      </c>
      <c r="L2171" t="s">
        <v>48</v>
      </c>
      <c r="M2171" t="s">
        <v>473</v>
      </c>
      <c r="N2171" t="s">
        <v>57</v>
      </c>
      <c r="O2171" t="s">
        <v>58</v>
      </c>
      <c r="P2171" t="s">
        <v>35</v>
      </c>
      <c r="Q2171" s="1">
        <v>44911</v>
      </c>
      <c r="R2171" s="6">
        <f>Data_Table[[#This Row],[Shipping Date]]-Data_Table[[#This Row],[Order Date]]</f>
        <v>8</v>
      </c>
      <c r="S2171" s="10">
        <v>4.59</v>
      </c>
      <c r="T2171" s="10">
        <v>7.28</v>
      </c>
      <c r="U2171" s="10">
        <v>2.69</v>
      </c>
      <c r="V2171">
        <v>18</v>
      </c>
      <c r="W2171" s="5">
        <v>82.62</v>
      </c>
      <c r="X2171" s="3">
        <v>0.09</v>
      </c>
      <c r="Y2171" s="5">
        <v>7.44</v>
      </c>
      <c r="Z2171" s="5">
        <v>75.180000000000007</v>
      </c>
      <c r="AA2171" s="5">
        <v>11.15</v>
      </c>
      <c r="AB2171" s="5">
        <v>86.33</v>
      </c>
    </row>
    <row r="2172" spans="1:28">
      <c r="A2172" t="s">
        <v>4327</v>
      </c>
      <c r="B2172" s="1">
        <v>44903</v>
      </c>
      <c r="C2172" s="6">
        <f t="shared" si="99"/>
        <v>2022</v>
      </c>
      <c r="D2172" s="9" t="str">
        <f t="shared" si="101"/>
        <v>Q4</v>
      </c>
      <c r="E2172" s="7">
        <f t="shared" si="100"/>
        <v>12</v>
      </c>
      <c r="F2172" t="s">
        <v>4328</v>
      </c>
      <c r="G2172" t="s">
        <v>1092</v>
      </c>
      <c r="H2172" t="s">
        <v>45</v>
      </c>
      <c r="I2172" t="s">
        <v>45</v>
      </c>
      <c r="J2172" t="s">
        <v>46</v>
      </c>
      <c r="K2172" t="s">
        <v>416</v>
      </c>
      <c r="L2172" t="s">
        <v>48</v>
      </c>
      <c r="M2172" t="s">
        <v>476</v>
      </c>
      <c r="N2172" t="s">
        <v>33</v>
      </c>
      <c r="O2172" t="s">
        <v>41</v>
      </c>
      <c r="P2172" t="s">
        <v>35</v>
      </c>
      <c r="Q2172" s="1">
        <v>44906</v>
      </c>
      <c r="R2172" s="6">
        <f>Data_Table[[#This Row],[Shipping Date]]-Data_Table[[#This Row],[Order Date]]</f>
        <v>3</v>
      </c>
      <c r="S2172" s="10">
        <v>0.71</v>
      </c>
      <c r="T2172" s="10">
        <v>1.1399999999999999</v>
      </c>
      <c r="U2172" s="10">
        <v>0.43</v>
      </c>
      <c r="V2172">
        <v>28</v>
      </c>
      <c r="W2172" s="5">
        <v>19.88</v>
      </c>
      <c r="X2172" s="3">
        <v>0.09</v>
      </c>
      <c r="Y2172" s="5">
        <v>1.79</v>
      </c>
      <c r="Z2172" s="5">
        <v>18.09</v>
      </c>
      <c r="AA2172" s="5">
        <v>0.7</v>
      </c>
      <c r="AB2172" s="5">
        <v>18.79</v>
      </c>
    </row>
    <row r="2173" spans="1:28">
      <c r="A2173" t="s">
        <v>4329</v>
      </c>
      <c r="B2173" s="1">
        <v>43507</v>
      </c>
      <c r="C2173" s="6">
        <f t="shared" si="99"/>
        <v>2019</v>
      </c>
      <c r="D2173" s="9" t="str">
        <f t="shared" si="101"/>
        <v>Q1</v>
      </c>
      <c r="E2173" s="7">
        <f t="shared" si="100"/>
        <v>2</v>
      </c>
      <c r="F2173" t="s">
        <v>4330</v>
      </c>
      <c r="G2173" t="s">
        <v>1095</v>
      </c>
      <c r="H2173" t="s">
        <v>27</v>
      </c>
      <c r="I2173" t="s">
        <v>28</v>
      </c>
      <c r="J2173" t="s">
        <v>107</v>
      </c>
      <c r="K2173" t="s">
        <v>90</v>
      </c>
      <c r="L2173" t="s">
        <v>176</v>
      </c>
      <c r="M2173" t="s">
        <v>480</v>
      </c>
      <c r="N2173" t="s">
        <v>50</v>
      </c>
      <c r="O2173" t="s">
        <v>34</v>
      </c>
      <c r="P2173" t="s">
        <v>35</v>
      </c>
      <c r="Q2173" s="1">
        <v>43547</v>
      </c>
      <c r="R2173" s="6">
        <f>Data_Table[[#This Row],[Shipping Date]]-Data_Table[[#This Row],[Order Date]]</f>
        <v>40</v>
      </c>
      <c r="S2173" s="10">
        <v>3.52</v>
      </c>
      <c r="T2173" s="10">
        <v>5.58</v>
      </c>
      <c r="U2173" s="10">
        <v>2.06</v>
      </c>
      <c r="V2173">
        <v>29</v>
      </c>
      <c r="W2173" s="5">
        <v>102.08</v>
      </c>
      <c r="X2173" s="3">
        <v>0.03</v>
      </c>
      <c r="Y2173" s="5">
        <v>3.06</v>
      </c>
      <c r="Z2173" s="5">
        <v>99.02</v>
      </c>
      <c r="AA2173" s="5">
        <v>2.99</v>
      </c>
      <c r="AB2173" s="5">
        <v>102.01</v>
      </c>
    </row>
    <row r="2174" spans="1:28">
      <c r="A2174" t="s">
        <v>4331</v>
      </c>
      <c r="B2174" s="1">
        <v>43507</v>
      </c>
      <c r="C2174" s="6">
        <f t="shared" si="99"/>
        <v>2019</v>
      </c>
      <c r="D2174" s="9" t="str">
        <f t="shared" si="101"/>
        <v>Q1</v>
      </c>
      <c r="E2174" s="7">
        <f t="shared" si="100"/>
        <v>2</v>
      </c>
      <c r="F2174" t="s">
        <v>4332</v>
      </c>
      <c r="G2174" t="s">
        <v>1098</v>
      </c>
      <c r="H2174" t="s">
        <v>39</v>
      </c>
      <c r="I2174" t="s">
        <v>39</v>
      </c>
      <c r="J2174" t="s">
        <v>107</v>
      </c>
      <c r="K2174" t="s">
        <v>62</v>
      </c>
      <c r="L2174" t="s">
        <v>176</v>
      </c>
      <c r="M2174" t="s">
        <v>483</v>
      </c>
      <c r="N2174" t="s">
        <v>57</v>
      </c>
      <c r="O2174" t="s">
        <v>41</v>
      </c>
      <c r="P2174" t="s">
        <v>35</v>
      </c>
      <c r="Q2174" s="1">
        <v>43533</v>
      </c>
      <c r="R2174" s="6">
        <f>Data_Table[[#This Row],[Shipping Date]]-Data_Table[[#This Row],[Order Date]]</f>
        <v>26</v>
      </c>
      <c r="S2174" s="10">
        <v>2.39</v>
      </c>
      <c r="T2174" s="10">
        <v>4.26</v>
      </c>
      <c r="U2174" s="10">
        <v>1.87</v>
      </c>
      <c r="V2174">
        <v>29</v>
      </c>
      <c r="W2174" s="5">
        <v>69.31</v>
      </c>
      <c r="X2174" s="3">
        <v>0.03</v>
      </c>
      <c r="Y2174" s="5">
        <v>2.08</v>
      </c>
      <c r="Z2174" s="5">
        <v>67.23</v>
      </c>
      <c r="AA2174" s="5">
        <v>1.2</v>
      </c>
      <c r="AB2174" s="5">
        <v>68.430000000000007</v>
      </c>
    </row>
    <row r="2175" spans="1:28">
      <c r="A2175" t="s">
        <v>4333</v>
      </c>
      <c r="B2175" s="1">
        <v>43508</v>
      </c>
      <c r="C2175" s="6">
        <f t="shared" si="99"/>
        <v>2019</v>
      </c>
      <c r="D2175" s="9" t="str">
        <f t="shared" si="101"/>
        <v>Q1</v>
      </c>
      <c r="E2175" s="7">
        <f t="shared" si="100"/>
        <v>2</v>
      </c>
      <c r="F2175" t="s">
        <v>4334</v>
      </c>
      <c r="G2175" t="s">
        <v>1101</v>
      </c>
      <c r="H2175" t="s">
        <v>45</v>
      </c>
      <c r="I2175" t="s">
        <v>45</v>
      </c>
      <c r="J2175" t="s">
        <v>29</v>
      </c>
      <c r="K2175" t="s">
        <v>433</v>
      </c>
      <c r="L2175" t="s">
        <v>73</v>
      </c>
      <c r="M2175" t="s">
        <v>486</v>
      </c>
      <c r="N2175" t="s">
        <v>33</v>
      </c>
      <c r="O2175" t="s">
        <v>58</v>
      </c>
      <c r="P2175" t="s">
        <v>52</v>
      </c>
      <c r="Q2175" s="1">
        <v>43564</v>
      </c>
      <c r="R2175" s="6">
        <f>Data_Table[[#This Row],[Shipping Date]]-Data_Table[[#This Row],[Order Date]]</f>
        <v>56</v>
      </c>
      <c r="S2175" s="10">
        <v>2.41</v>
      </c>
      <c r="T2175" s="10">
        <v>3.71</v>
      </c>
      <c r="U2175" s="10">
        <v>1.3</v>
      </c>
      <c r="V2175">
        <v>42</v>
      </c>
      <c r="W2175" s="5">
        <v>101.22</v>
      </c>
      <c r="X2175" s="3">
        <v>7.0000000000000007E-2</v>
      </c>
      <c r="Y2175" s="5">
        <v>7.09</v>
      </c>
      <c r="Z2175" s="5">
        <v>94.13</v>
      </c>
      <c r="AA2175" s="5">
        <v>1.93</v>
      </c>
      <c r="AB2175" s="5">
        <v>96.06</v>
      </c>
    </row>
    <row r="2176" spans="1:28">
      <c r="A2176" t="s">
        <v>4335</v>
      </c>
      <c r="B2176" s="1">
        <v>43509</v>
      </c>
      <c r="C2176" s="6">
        <f t="shared" si="99"/>
        <v>2019</v>
      </c>
      <c r="D2176" s="9" t="str">
        <f t="shared" si="101"/>
        <v>Q1</v>
      </c>
      <c r="E2176" s="7">
        <f t="shared" si="100"/>
        <v>2</v>
      </c>
      <c r="F2176" t="s">
        <v>4336</v>
      </c>
      <c r="G2176" t="s">
        <v>1104</v>
      </c>
      <c r="H2176" t="s">
        <v>27</v>
      </c>
      <c r="I2176" t="s">
        <v>28</v>
      </c>
      <c r="J2176" t="s">
        <v>107</v>
      </c>
      <c r="K2176" t="s">
        <v>90</v>
      </c>
      <c r="L2176" t="s">
        <v>176</v>
      </c>
      <c r="M2176" t="s">
        <v>489</v>
      </c>
      <c r="N2176" t="s">
        <v>33</v>
      </c>
      <c r="O2176" t="s">
        <v>58</v>
      </c>
      <c r="P2176" t="s">
        <v>178</v>
      </c>
      <c r="Q2176" s="1">
        <v>43558</v>
      </c>
      <c r="R2176" s="6">
        <f>Data_Table[[#This Row],[Shipping Date]]-Data_Table[[#This Row],[Order Date]]</f>
        <v>49</v>
      </c>
      <c r="S2176" s="10">
        <v>75</v>
      </c>
      <c r="T2176" s="10">
        <v>120.97</v>
      </c>
      <c r="U2176" s="10">
        <v>45.97</v>
      </c>
      <c r="V2176">
        <v>6</v>
      </c>
      <c r="W2176" s="5">
        <v>450</v>
      </c>
      <c r="X2176" s="3">
        <v>0.08</v>
      </c>
      <c r="Y2176" s="5">
        <v>36</v>
      </c>
      <c r="Z2176" s="5">
        <v>414</v>
      </c>
      <c r="AA2176" s="5">
        <v>26.3</v>
      </c>
      <c r="AB2176" s="5">
        <v>440.3</v>
      </c>
    </row>
    <row r="2177" spans="1:28">
      <c r="A2177" t="s">
        <v>4337</v>
      </c>
      <c r="B2177" s="1">
        <v>43510</v>
      </c>
      <c r="C2177" s="6">
        <f t="shared" si="99"/>
        <v>2019</v>
      </c>
      <c r="D2177" s="9" t="str">
        <f t="shared" si="101"/>
        <v>Q1</v>
      </c>
      <c r="E2177" s="7">
        <f t="shared" si="100"/>
        <v>2</v>
      </c>
      <c r="F2177" t="s">
        <v>4338</v>
      </c>
      <c r="G2177" t="s">
        <v>1107</v>
      </c>
      <c r="H2177" t="s">
        <v>39</v>
      </c>
      <c r="I2177" t="s">
        <v>39</v>
      </c>
      <c r="J2177" t="s">
        <v>72</v>
      </c>
      <c r="K2177" t="s">
        <v>416</v>
      </c>
      <c r="L2177" t="s">
        <v>73</v>
      </c>
      <c r="M2177" t="s">
        <v>492</v>
      </c>
      <c r="N2177" t="s">
        <v>50</v>
      </c>
      <c r="O2177" t="s">
        <v>51</v>
      </c>
      <c r="P2177" t="s">
        <v>35</v>
      </c>
      <c r="Q2177" s="1">
        <v>43536</v>
      </c>
      <c r="R2177" s="6">
        <f>Data_Table[[#This Row],[Shipping Date]]-Data_Table[[#This Row],[Order Date]]</f>
        <v>26</v>
      </c>
      <c r="S2177" s="10">
        <v>0.9</v>
      </c>
      <c r="T2177" s="10">
        <v>2.1</v>
      </c>
      <c r="U2177" s="10">
        <v>1.2</v>
      </c>
      <c r="V2177">
        <v>17</v>
      </c>
      <c r="W2177" s="5">
        <v>15.3</v>
      </c>
      <c r="X2177" s="3">
        <v>0.03</v>
      </c>
      <c r="Y2177" s="5">
        <v>0.46</v>
      </c>
      <c r="Z2177" s="5">
        <v>14.84</v>
      </c>
      <c r="AA2177" s="5">
        <v>0.7</v>
      </c>
      <c r="AB2177" s="5">
        <v>15.54</v>
      </c>
    </row>
    <row r="2178" spans="1:28">
      <c r="A2178" t="s">
        <v>4339</v>
      </c>
      <c r="B2178" s="1">
        <v>43511</v>
      </c>
      <c r="C2178" s="6">
        <f t="shared" si="99"/>
        <v>2019</v>
      </c>
      <c r="D2178" s="9" t="str">
        <f t="shared" si="101"/>
        <v>Q1</v>
      </c>
      <c r="E2178" s="7">
        <f t="shared" si="100"/>
        <v>2</v>
      </c>
      <c r="F2178" t="s">
        <v>3370</v>
      </c>
      <c r="G2178" t="s">
        <v>1110</v>
      </c>
      <c r="H2178" t="s">
        <v>45</v>
      </c>
      <c r="I2178" t="s">
        <v>45</v>
      </c>
      <c r="J2178" t="s">
        <v>107</v>
      </c>
      <c r="K2178" t="s">
        <v>70</v>
      </c>
      <c r="L2178" t="s">
        <v>31</v>
      </c>
      <c r="M2178" t="s">
        <v>495</v>
      </c>
      <c r="N2178" t="s">
        <v>33</v>
      </c>
      <c r="O2178" t="s">
        <v>58</v>
      </c>
      <c r="P2178" t="s">
        <v>35</v>
      </c>
      <c r="Q2178" s="1">
        <v>43530</v>
      </c>
      <c r="R2178" s="6">
        <f>Data_Table[[#This Row],[Shipping Date]]-Data_Table[[#This Row],[Order Date]]</f>
        <v>19</v>
      </c>
      <c r="S2178" s="10">
        <v>1.19</v>
      </c>
      <c r="T2178" s="10">
        <v>1.98</v>
      </c>
      <c r="U2178" s="10">
        <v>0.79</v>
      </c>
      <c r="V2178">
        <v>3</v>
      </c>
      <c r="W2178" s="5">
        <v>3.57</v>
      </c>
      <c r="X2178" s="3">
        <v>0.05</v>
      </c>
      <c r="Y2178" s="5">
        <v>0.18</v>
      </c>
      <c r="Z2178" s="5">
        <v>3.39</v>
      </c>
      <c r="AA2178" s="5">
        <v>4.7699999999999996</v>
      </c>
      <c r="AB2178" s="5">
        <v>8.16</v>
      </c>
    </row>
    <row r="2179" spans="1:28">
      <c r="A2179" t="s">
        <v>4340</v>
      </c>
      <c r="B2179" s="1">
        <v>43513</v>
      </c>
      <c r="C2179" s="6">
        <f t="shared" si="99"/>
        <v>2019</v>
      </c>
      <c r="D2179" s="9" t="str">
        <f t="shared" si="101"/>
        <v>Q1</v>
      </c>
      <c r="E2179" s="7">
        <f t="shared" si="100"/>
        <v>2</v>
      </c>
      <c r="F2179" t="s">
        <v>2005</v>
      </c>
      <c r="G2179" t="s">
        <v>1113</v>
      </c>
      <c r="H2179" t="s">
        <v>39</v>
      </c>
      <c r="I2179" t="s">
        <v>39</v>
      </c>
      <c r="J2179" t="s">
        <v>107</v>
      </c>
      <c r="K2179" t="s">
        <v>90</v>
      </c>
      <c r="L2179" t="s">
        <v>48</v>
      </c>
      <c r="M2179" t="s">
        <v>498</v>
      </c>
      <c r="N2179" t="s">
        <v>33</v>
      </c>
      <c r="O2179" t="s">
        <v>34</v>
      </c>
      <c r="P2179" t="s">
        <v>35</v>
      </c>
      <c r="Q2179" s="1">
        <v>43518</v>
      </c>
      <c r="R2179" s="6">
        <f>Data_Table[[#This Row],[Shipping Date]]-Data_Table[[#This Row],[Order Date]]</f>
        <v>5</v>
      </c>
      <c r="S2179" s="10">
        <v>1.0900000000000001</v>
      </c>
      <c r="T2179" s="10">
        <v>2.6</v>
      </c>
      <c r="U2179" s="10">
        <v>1.51</v>
      </c>
      <c r="V2179">
        <v>47</v>
      </c>
      <c r="W2179" s="5">
        <v>51.23</v>
      </c>
      <c r="X2179" s="3">
        <v>0.1</v>
      </c>
      <c r="Y2179" s="5">
        <v>5.12</v>
      </c>
      <c r="Z2179" s="5">
        <v>46.11</v>
      </c>
      <c r="AA2179" s="5">
        <v>2.4</v>
      </c>
      <c r="AB2179" s="5">
        <v>48.51</v>
      </c>
    </row>
    <row r="2180" spans="1:28">
      <c r="A2180" t="s">
        <v>4341</v>
      </c>
      <c r="B2180" s="1">
        <v>43514</v>
      </c>
      <c r="C2180" s="6">
        <f t="shared" ref="C2180:C2243" si="102">YEAR(B2180)</f>
        <v>2019</v>
      </c>
      <c r="D2180" s="9" t="str">
        <f t="shared" si="101"/>
        <v>Q1</v>
      </c>
      <c r="E2180" s="7">
        <f t="shared" ref="E2180:E2243" si="103">MONTH(B2180)</f>
        <v>2</v>
      </c>
      <c r="F2180" t="s">
        <v>3374</v>
      </c>
      <c r="G2180" t="s">
        <v>1115</v>
      </c>
      <c r="H2180" t="s">
        <v>45</v>
      </c>
      <c r="I2180" t="s">
        <v>45</v>
      </c>
      <c r="J2180" t="s">
        <v>29</v>
      </c>
      <c r="K2180" t="s">
        <v>47</v>
      </c>
      <c r="L2180" t="s">
        <v>73</v>
      </c>
      <c r="M2180" t="s">
        <v>501</v>
      </c>
      <c r="N2180" t="s">
        <v>50</v>
      </c>
      <c r="O2180" t="s">
        <v>34</v>
      </c>
      <c r="P2180" t="s">
        <v>35</v>
      </c>
      <c r="Q2180" s="1">
        <v>43544</v>
      </c>
      <c r="R2180" s="6">
        <f>Data_Table[[#This Row],[Shipping Date]]-Data_Table[[#This Row],[Order Date]]</f>
        <v>30</v>
      </c>
      <c r="S2180" s="10">
        <v>99.39</v>
      </c>
      <c r="T2180" s="10">
        <v>162.93</v>
      </c>
      <c r="U2180" s="10">
        <v>63.54</v>
      </c>
      <c r="V2180">
        <v>32</v>
      </c>
      <c r="W2180" s="5">
        <v>3180.48</v>
      </c>
      <c r="X2180" s="3">
        <v>0.09</v>
      </c>
      <c r="Y2180" s="5">
        <v>286.24</v>
      </c>
      <c r="Z2180" s="5">
        <v>2894.24</v>
      </c>
      <c r="AA2180" s="5">
        <v>19.989999999999998</v>
      </c>
      <c r="AB2180" s="5">
        <v>2914.23</v>
      </c>
    </row>
    <row r="2181" spans="1:28">
      <c r="A2181" t="s">
        <v>4342</v>
      </c>
      <c r="B2181" s="1">
        <v>43516</v>
      </c>
      <c r="C2181" s="6">
        <f t="shared" si="102"/>
        <v>2019</v>
      </c>
      <c r="D2181" s="9" t="str">
        <f t="shared" ref="D2181:D2244" si="104">"Q"&amp;ROUNDUP(MONTH(B2181)/3,0)</f>
        <v>Q1</v>
      </c>
      <c r="E2181" s="7">
        <f t="shared" si="103"/>
        <v>2</v>
      </c>
      <c r="F2181" t="s">
        <v>3168</v>
      </c>
      <c r="G2181" t="s">
        <v>1117</v>
      </c>
      <c r="H2181" t="s">
        <v>27</v>
      </c>
      <c r="I2181" t="s">
        <v>28</v>
      </c>
      <c r="J2181" t="s">
        <v>72</v>
      </c>
      <c r="K2181" t="s">
        <v>47</v>
      </c>
      <c r="L2181" t="s">
        <v>73</v>
      </c>
      <c r="M2181" t="s">
        <v>32</v>
      </c>
      <c r="N2181" t="s">
        <v>57</v>
      </c>
      <c r="O2181" t="s">
        <v>34</v>
      </c>
      <c r="P2181" t="s">
        <v>35</v>
      </c>
      <c r="Q2181" s="1">
        <v>43553</v>
      </c>
      <c r="R2181" s="6">
        <f>Data_Table[[#This Row],[Shipping Date]]-Data_Table[[#This Row],[Order Date]]</f>
        <v>37</v>
      </c>
      <c r="S2181" s="10">
        <v>1.0900000000000001</v>
      </c>
      <c r="T2181" s="10">
        <v>1.68</v>
      </c>
      <c r="U2181" s="10">
        <v>0.59</v>
      </c>
      <c r="V2181">
        <v>33</v>
      </c>
      <c r="W2181" s="5">
        <v>35.97</v>
      </c>
      <c r="X2181" s="3">
        <v>0.04</v>
      </c>
      <c r="Y2181" s="5">
        <v>1.44</v>
      </c>
      <c r="Z2181" s="5">
        <v>34.53</v>
      </c>
      <c r="AA2181" s="5">
        <v>1</v>
      </c>
      <c r="AB2181" s="5">
        <v>35.53</v>
      </c>
    </row>
    <row r="2182" spans="1:28">
      <c r="A2182" t="s">
        <v>4343</v>
      </c>
      <c r="B2182" s="1">
        <v>43518</v>
      </c>
      <c r="C2182" s="6">
        <f t="shared" si="102"/>
        <v>2019</v>
      </c>
      <c r="D2182" s="9" t="str">
        <f t="shared" si="104"/>
        <v>Q1</v>
      </c>
      <c r="E2182" s="7">
        <f t="shared" si="103"/>
        <v>2</v>
      </c>
      <c r="F2182" t="s">
        <v>3874</v>
      </c>
      <c r="G2182" t="s">
        <v>1119</v>
      </c>
      <c r="H2182" t="s">
        <v>27</v>
      </c>
      <c r="I2182" t="s">
        <v>28</v>
      </c>
      <c r="J2182" t="s">
        <v>46</v>
      </c>
      <c r="K2182" t="s">
        <v>433</v>
      </c>
      <c r="L2182" t="s">
        <v>31</v>
      </c>
      <c r="M2182" t="s">
        <v>40</v>
      </c>
      <c r="N2182" t="s">
        <v>50</v>
      </c>
      <c r="O2182" t="s">
        <v>34</v>
      </c>
      <c r="P2182" t="s">
        <v>35</v>
      </c>
      <c r="Q2182" s="1">
        <v>43523</v>
      </c>
      <c r="R2182" s="6">
        <f>Data_Table[[#This Row],[Shipping Date]]-Data_Table[[#This Row],[Order Date]]</f>
        <v>5</v>
      </c>
      <c r="S2182" s="10">
        <v>54.29</v>
      </c>
      <c r="T2182" s="10">
        <v>90.48</v>
      </c>
      <c r="U2182" s="10">
        <v>36.19</v>
      </c>
      <c r="V2182">
        <v>8</v>
      </c>
      <c r="W2182" s="5">
        <v>434.32</v>
      </c>
      <c r="X2182" s="3">
        <v>7.0000000000000007E-2</v>
      </c>
      <c r="Y2182" s="5">
        <v>30.4</v>
      </c>
      <c r="Z2182" s="5">
        <v>403.92</v>
      </c>
      <c r="AA2182" s="5">
        <v>19.989999999999998</v>
      </c>
      <c r="AB2182" s="5">
        <v>423.91</v>
      </c>
    </row>
    <row r="2183" spans="1:28">
      <c r="A2183" t="s">
        <v>4344</v>
      </c>
      <c r="B2183" s="1">
        <v>43519</v>
      </c>
      <c r="C2183" s="6">
        <f t="shared" si="102"/>
        <v>2019</v>
      </c>
      <c r="D2183" s="9" t="str">
        <f t="shared" si="104"/>
        <v>Q1</v>
      </c>
      <c r="E2183" s="7">
        <f t="shared" si="103"/>
        <v>2</v>
      </c>
      <c r="F2183" t="s">
        <v>3379</v>
      </c>
      <c r="G2183" t="s">
        <v>1121</v>
      </c>
      <c r="H2183" t="s">
        <v>39</v>
      </c>
      <c r="I2183" t="s">
        <v>39</v>
      </c>
      <c r="J2183" t="s">
        <v>29</v>
      </c>
      <c r="K2183" t="s">
        <v>167</v>
      </c>
      <c r="L2183" t="s">
        <v>31</v>
      </c>
      <c r="M2183" t="s">
        <v>49</v>
      </c>
      <c r="N2183" t="s">
        <v>57</v>
      </c>
      <c r="O2183" t="s">
        <v>41</v>
      </c>
      <c r="P2183" t="s">
        <v>35</v>
      </c>
      <c r="Q2183" s="1">
        <v>43564</v>
      </c>
      <c r="R2183" s="6">
        <f>Data_Table[[#This Row],[Shipping Date]]-Data_Table[[#This Row],[Order Date]]</f>
        <v>45</v>
      </c>
      <c r="S2183" s="10">
        <v>5.33</v>
      </c>
      <c r="T2183" s="10">
        <v>8.6</v>
      </c>
      <c r="U2183" s="10">
        <v>3.27</v>
      </c>
      <c r="V2183">
        <v>48</v>
      </c>
      <c r="W2183" s="5">
        <v>255.84</v>
      </c>
      <c r="X2183" s="3">
        <v>0</v>
      </c>
      <c r="Y2183" s="5">
        <v>0</v>
      </c>
      <c r="Z2183" s="5">
        <v>255.84</v>
      </c>
      <c r="AA2183" s="5">
        <v>6.19</v>
      </c>
      <c r="AB2183" s="5">
        <v>262.02999999999997</v>
      </c>
    </row>
    <row r="2184" spans="1:28">
      <c r="A2184" t="s">
        <v>4345</v>
      </c>
      <c r="B2184" s="1">
        <v>43520</v>
      </c>
      <c r="C2184" s="6">
        <f t="shared" si="102"/>
        <v>2019</v>
      </c>
      <c r="D2184" s="9" t="str">
        <f t="shared" si="104"/>
        <v>Q1</v>
      </c>
      <c r="E2184" s="7">
        <f t="shared" si="103"/>
        <v>2</v>
      </c>
      <c r="F2184" t="s">
        <v>4346</v>
      </c>
      <c r="G2184" t="s">
        <v>1123</v>
      </c>
      <c r="H2184" t="s">
        <v>45</v>
      </c>
      <c r="I2184" t="s">
        <v>45</v>
      </c>
      <c r="J2184" t="s">
        <v>29</v>
      </c>
      <c r="K2184" t="s">
        <v>30</v>
      </c>
      <c r="L2184" t="s">
        <v>31</v>
      </c>
      <c r="M2184" t="s">
        <v>56</v>
      </c>
      <c r="N2184" t="s">
        <v>33</v>
      </c>
      <c r="O2184" t="s">
        <v>51</v>
      </c>
      <c r="P2184" t="s">
        <v>35</v>
      </c>
      <c r="Q2184" s="1">
        <v>43555</v>
      </c>
      <c r="R2184" s="6">
        <f>Data_Table[[#This Row],[Shipping Date]]-Data_Table[[#This Row],[Order Date]]</f>
        <v>35</v>
      </c>
      <c r="S2184" s="10">
        <v>0.87</v>
      </c>
      <c r="T2184" s="10">
        <v>1.81</v>
      </c>
      <c r="U2184" s="10">
        <v>0.94</v>
      </c>
      <c r="V2184">
        <v>41</v>
      </c>
      <c r="W2184" s="5">
        <v>35.67</v>
      </c>
      <c r="X2184" s="3">
        <v>0.03</v>
      </c>
      <c r="Y2184" s="5">
        <v>1.07</v>
      </c>
      <c r="Z2184" s="5">
        <v>34.6</v>
      </c>
      <c r="AA2184" s="5">
        <v>0.75</v>
      </c>
      <c r="AB2184" s="5">
        <v>35.35</v>
      </c>
    </row>
    <row r="2185" spans="1:28">
      <c r="A2185" t="s">
        <v>4347</v>
      </c>
      <c r="B2185" s="1">
        <v>43521</v>
      </c>
      <c r="C2185" s="6">
        <f t="shared" si="102"/>
        <v>2019</v>
      </c>
      <c r="D2185" s="9" t="str">
        <f t="shared" si="104"/>
        <v>Q1</v>
      </c>
      <c r="E2185" s="7">
        <f t="shared" si="103"/>
        <v>2</v>
      </c>
      <c r="F2185" t="s">
        <v>3060</v>
      </c>
      <c r="G2185" t="s">
        <v>1125</v>
      </c>
      <c r="H2185" t="s">
        <v>27</v>
      </c>
      <c r="I2185" t="s">
        <v>28</v>
      </c>
      <c r="J2185" t="s">
        <v>29</v>
      </c>
      <c r="K2185" t="s">
        <v>62</v>
      </c>
      <c r="L2185" t="s">
        <v>31</v>
      </c>
      <c r="M2185" t="s">
        <v>64</v>
      </c>
      <c r="N2185" t="s">
        <v>57</v>
      </c>
      <c r="O2185" t="s">
        <v>58</v>
      </c>
      <c r="P2185" t="s">
        <v>35</v>
      </c>
      <c r="Q2185" s="1">
        <v>43558</v>
      </c>
      <c r="R2185" s="6">
        <f>Data_Table[[#This Row],[Shipping Date]]-Data_Table[[#This Row],[Order Date]]</f>
        <v>37</v>
      </c>
      <c r="S2185" s="10">
        <v>4.8899999999999997</v>
      </c>
      <c r="T2185" s="10">
        <v>7.64</v>
      </c>
      <c r="U2185" s="10">
        <v>2.75</v>
      </c>
      <c r="V2185">
        <v>18</v>
      </c>
      <c r="W2185" s="5">
        <v>88.02</v>
      </c>
      <c r="X2185" s="3">
        <v>0.1</v>
      </c>
      <c r="Y2185" s="5">
        <v>8.8000000000000007</v>
      </c>
      <c r="Z2185" s="5">
        <v>79.22</v>
      </c>
      <c r="AA2185" s="5">
        <v>1.39</v>
      </c>
      <c r="AB2185" s="5">
        <v>80.61</v>
      </c>
    </row>
    <row r="2186" spans="1:28">
      <c r="A2186" t="s">
        <v>4348</v>
      </c>
      <c r="B2186" s="1">
        <v>43521</v>
      </c>
      <c r="C2186" s="6">
        <f t="shared" si="102"/>
        <v>2019</v>
      </c>
      <c r="D2186" s="9" t="str">
        <f t="shared" si="104"/>
        <v>Q1</v>
      </c>
      <c r="E2186" s="7">
        <f t="shared" si="103"/>
        <v>2</v>
      </c>
      <c r="F2186" t="s">
        <v>4349</v>
      </c>
      <c r="G2186" t="s">
        <v>1127</v>
      </c>
      <c r="H2186" t="s">
        <v>39</v>
      </c>
      <c r="I2186" t="s">
        <v>39</v>
      </c>
      <c r="J2186" t="s">
        <v>29</v>
      </c>
      <c r="K2186" t="s">
        <v>150</v>
      </c>
      <c r="L2186" t="s">
        <v>31</v>
      </c>
      <c r="M2186" t="s">
        <v>68</v>
      </c>
      <c r="N2186" t="s">
        <v>33</v>
      </c>
      <c r="O2186" t="s">
        <v>51</v>
      </c>
      <c r="P2186" t="s">
        <v>35</v>
      </c>
      <c r="Q2186" s="1">
        <v>43532</v>
      </c>
      <c r="R2186" s="6">
        <f>Data_Table[[#This Row],[Shipping Date]]-Data_Table[[#This Row],[Order Date]]</f>
        <v>11</v>
      </c>
      <c r="S2186" s="10">
        <v>54.29</v>
      </c>
      <c r="T2186" s="10">
        <v>90.48</v>
      </c>
      <c r="U2186" s="10">
        <v>36.19</v>
      </c>
      <c r="V2186">
        <v>3</v>
      </c>
      <c r="W2186" s="5">
        <v>162.87</v>
      </c>
      <c r="X2186" s="3">
        <v>0.03</v>
      </c>
      <c r="Y2186" s="5">
        <v>4.8899999999999997</v>
      </c>
      <c r="Z2186" s="5">
        <v>157.97999999999999</v>
      </c>
      <c r="AA2186" s="5">
        <v>19.989999999999998</v>
      </c>
      <c r="AB2186" s="5">
        <v>177.97</v>
      </c>
    </row>
    <row r="2187" spans="1:28">
      <c r="A2187" t="s">
        <v>4350</v>
      </c>
      <c r="B2187" s="1">
        <v>43522</v>
      </c>
      <c r="C2187" s="6">
        <f t="shared" si="102"/>
        <v>2019</v>
      </c>
      <c r="D2187" s="9" t="str">
        <f t="shared" si="104"/>
        <v>Q1</v>
      </c>
      <c r="E2187" s="7">
        <f t="shared" si="103"/>
        <v>2</v>
      </c>
      <c r="F2187" t="s">
        <v>3573</v>
      </c>
      <c r="G2187" t="s">
        <v>1129</v>
      </c>
      <c r="H2187" t="s">
        <v>45</v>
      </c>
      <c r="I2187" t="s">
        <v>45</v>
      </c>
      <c r="J2187" t="s">
        <v>29</v>
      </c>
      <c r="K2187" t="s">
        <v>47</v>
      </c>
      <c r="L2187" t="s">
        <v>176</v>
      </c>
      <c r="M2187" t="s">
        <v>74</v>
      </c>
      <c r="N2187" t="s">
        <v>33</v>
      </c>
      <c r="O2187" t="s">
        <v>34</v>
      </c>
      <c r="P2187" t="s">
        <v>35</v>
      </c>
      <c r="Q2187" s="1">
        <v>43566</v>
      </c>
      <c r="R2187" s="6">
        <f>Data_Table[[#This Row],[Shipping Date]]-Data_Table[[#This Row],[Order Date]]</f>
        <v>44</v>
      </c>
      <c r="S2187" s="10">
        <v>36.020000000000003</v>
      </c>
      <c r="T2187" s="10">
        <v>58.1</v>
      </c>
      <c r="U2187" s="10">
        <v>22.08</v>
      </c>
      <c r="V2187">
        <v>50</v>
      </c>
      <c r="W2187" s="5">
        <v>1801</v>
      </c>
      <c r="X2187" s="3">
        <v>0.05</v>
      </c>
      <c r="Y2187" s="5">
        <v>90.05</v>
      </c>
      <c r="Z2187" s="5">
        <v>1710.95</v>
      </c>
      <c r="AA2187" s="5">
        <v>1.49</v>
      </c>
      <c r="AB2187" s="5">
        <v>1712.44</v>
      </c>
    </row>
    <row r="2188" spans="1:28">
      <c r="A2188" t="s">
        <v>4351</v>
      </c>
      <c r="B2188" s="1">
        <v>43531</v>
      </c>
      <c r="C2188" s="6">
        <f t="shared" si="102"/>
        <v>2019</v>
      </c>
      <c r="D2188" s="9" t="str">
        <f t="shared" si="104"/>
        <v>Q1</v>
      </c>
      <c r="E2188" s="7">
        <f t="shared" si="103"/>
        <v>3</v>
      </c>
      <c r="F2188" t="s">
        <v>3064</v>
      </c>
      <c r="G2188" t="s">
        <v>1131</v>
      </c>
      <c r="H2188" t="s">
        <v>27</v>
      </c>
      <c r="I2188" t="s">
        <v>28</v>
      </c>
      <c r="J2188" t="s">
        <v>29</v>
      </c>
      <c r="K2188" t="s">
        <v>90</v>
      </c>
      <c r="L2188" t="s">
        <v>73</v>
      </c>
      <c r="M2188" t="s">
        <v>78</v>
      </c>
      <c r="N2188" t="s">
        <v>33</v>
      </c>
      <c r="O2188" t="s">
        <v>41</v>
      </c>
      <c r="P2188" t="s">
        <v>35</v>
      </c>
      <c r="Q2188" s="1">
        <v>43556</v>
      </c>
      <c r="R2188" s="6">
        <f>Data_Table[[#This Row],[Shipping Date]]-Data_Table[[#This Row],[Order Date]]</f>
        <v>25</v>
      </c>
      <c r="S2188" s="10">
        <v>0.71</v>
      </c>
      <c r="T2188" s="10">
        <v>1.1399999999999999</v>
      </c>
      <c r="U2188" s="10">
        <v>0.43</v>
      </c>
      <c r="V2188">
        <v>50</v>
      </c>
      <c r="W2188" s="5">
        <v>35.5</v>
      </c>
      <c r="X2188" s="3">
        <v>0.06</v>
      </c>
      <c r="Y2188" s="5">
        <v>2.13</v>
      </c>
      <c r="Z2188" s="5">
        <v>33.369999999999997</v>
      </c>
      <c r="AA2188" s="5">
        <v>0.7</v>
      </c>
      <c r="AB2188" s="5">
        <v>34.07</v>
      </c>
    </row>
    <row r="2189" spans="1:28">
      <c r="A2189" t="s">
        <v>4352</v>
      </c>
      <c r="B2189" s="1">
        <v>43535</v>
      </c>
      <c r="C2189" s="6">
        <f t="shared" si="102"/>
        <v>2019</v>
      </c>
      <c r="D2189" s="9" t="str">
        <f t="shared" si="104"/>
        <v>Q1</v>
      </c>
      <c r="E2189" s="7">
        <f t="shared" si="103"/>
        <v>3</v>
      </c>
      <c r="F2189" t="s">
        <v>4353</v>
      </c>
      <c r="G2189" t="s">
        <v>1133</v>
      </c>
      <c r="H2189" t="s">
        <v>39</v>
      </c>
      <c r="I2189" t="s">
        <v>39</v>
      </c>
      <c r="J2189" t="s">
        <v>107</v>
      </c>
      <c r="K2189" t="s">
        <v>479</v>
      </c>
      <c r="L2189" t="s">
        <v>73</v>
      </c>
      <c r="M2189" t="s">
        <v>82</v>
      </c>
      <c r="N2189" t="s">
        <v>50</v>
      </c>
      <c r="O2189" t="s">
        <v>51</v>
      </c>
      <c r="P2189" t="s">
        <v>35</v>
      </c>
      <c r="Q2189" s="1">
        <v>43561</v>
      </c>
      <c r="R2189" s="6">
        <f>Data_Table[[#This Row],[Shipping Date]]-Data_Table[[#This Row],[Order Date]]</f>
        <v>26</v>
      </c>
      <c r="S2189" s="10">
        <v>3.42</v>
      </c>
      <c r="T2189" s="10">
        <v>8.34</v>
      </c>
      <c r="U2189" s="10">
        <v>4.92</v>
      </c>
      <c r="V2189">
        <v>16</v>
      </c>
      <c r="W2189" s="5">
        <v>54.72</v>
      </c>
      <c r="X2189" s="3">
        <v>0.03</v>
      </c>
      <c r="Y2189" s="5">
        <v>1.64</v>
      </c>
      <c r="Z2189" s="5">
        <v>53.08</v>
      </c>
      <c r="AA2189" s="5">
        <v>2.64</v>
      </c>
      <c r="AB2189" s="5">
        <v>55.72</v>
      </c>
    </row>
    <row r="2190" spans="1:28">
      <c r="A2190" t="s">
        <v>4354</v>
      </c>
      <c r="B2190" s="1">
        <v>43537</v>
      </c>
      <c r="C2190" s="6">
        <f t="shared" si="102"/>
        <v>2019</v>
      </c>
      <c r="D2190" s="9" t="str">
        <f t="shared" si="104"/>
        <v>Q1</v>
      </c>
      <c r="E2190" s="7">
        <f t="shared" si="103"/>
        <v>3</v>
      </c>
      <c r="F2190" t="s">
        <v>3585</v>
      </c>
      <c r="G2190" t="s">
        <v>1135</v>
      </c>
      <c r="H2190" t="s">
        <v>45</v>
      </c>
      <c r="I2190" t="s">
        <v>45</v>
      </c>
      <c r="J2190" t="s">
        <v>29</v>
      </c>
      <c r="K2190" t="s">
        <v>62</v>
      </c>
      <c r="L2190" t="s">
        <v>48</v>
      </c>
      <c r="M2190" t="s">
        <v>86</v>
      </c>
      <c r="N2190" t="s">
        <v>57</v>
      </c>
      <c r="O2190" t="s">
        <v>58</v>
      </c>
      <c r="P2190" t="s">
        <v>35</v>
      </c>
      <c r="Q2190" s="1">
        <v>43569</v>
      </c>
      <c r="R2190" s="6">
        <f>Data_Table[[#This Row],[Shipping Date]]-Data_Table[[#This Row],[Order Date]]</f>
        <v>32</v>
      </c>
      <c r="S2190" s="10">
        <v>0.71</v>
      </c>
      <c r="T2190" s="10">
        <v>1.1399999999999999</v>
      </c>
      <c r="U2190" s="10">
        <v>0.43</v>
      </c>
      <c r="V2190">
        <v>38</v>
      </c>
      <c r="W2190" s="5">
        <v>26.98</v>
      </c>
      <c r="X2190" s="3">
        <v>0.02</v>
      </c>
      <c r="Y2190" s="5">
        <v>0.54</v>
      </c>
      <c r="Z2190" s="5">
        <v>26.44</v>
      </c>
      <c r="AA2190" s="5">
        <v>0.7</v>
      </c>
      <c r="AB2190" s="5">
        <v>27.14</v>
      </c>
    </row>
    <row r="2191" spans="1:28">
      <c r="A2191" t="s">
        <v>4355</v>
      </c>
      <c r="B2191" s="1">
        <v>43539</v>
      </c>
      <c r="C2191" s="6">
        <f t="shared" si="102"/>
        <v>2019</v>
      </c>
      <c r="D2191" s="9" t="str">
        <f t="shared" si="104"/>
        <v>Q1</v>
      </c>
      <c r="E2191" s="7">
        <f t="shared" si="103"/>
        <v>3</v>
      </c>
      <c r="F2191" t="s">
        <v>3399</v>
      </c>
      <c r="G2191" t="s">
        <v>1137</v>
      </c>
      <c r="H2191" t="s">
        <v>39</v>
      </c>
      <c r="I2191" t="s">
        <v>39</v>
      </c>
      <c r="J2191" t="s">
        <v>29</v>
      </c>
      <c r="K2191" t="s">
        <v>167</v>
      </c>
      <c r="L2191" t="s">
        <v>31</v>
      </c>
      <c r="M2191" t="s">
        <v>91</v>
      </c>
      <c r="N2191" t="s">
        <v>50</v>
      </c>
      <c r="O2191" t="s">
        <v>34</v>
      </c>
      <c r="P2191" t="s">
        <v>35</v>
      </c>
      <c r="Q2191" s="1">
        <v>43599</v>
      </c>
      <c r="R2191" s="6">
        <f>Data_Table[[#This Row],[Shipping Date]]-Data_Table[[#This Row],[Order Date]]</f>
        <v>60</v>
      </c>
      <c r="S2191" s="10">
        <v>4.59</v>
      </c>
      <c r="T2191" s="10">
        <v>7.28</v>
      </c>
      <c r="U2191" s="10">
        <v>2.69</v>
      </c>
      <c r="V2191">
        <v>22</v>
      </c>
      <c r="W2191" s="5">
        <v>100.98</v>
      </c>
      <c r="X2191" s="3">
        <v>0.01</v>
      </c>
      <c r="Y2191" s="5">
        <v>1.01</v>
      </c>
      <c r="Z2191" s="5">
        <v>99.97</v>
      </c>
      <c r="AA2191" s="5">
        <v>11.15</v>
      </c>
      <c r="AB2191" s="5">
        <v>111.12</v>
      </c>
    </row>
    <row r="2192" spans="1:28">
      <c r="A2192" t="s">
        <v>4356</v>
      </c>
      <c r="B2192" s="1">
        <v>43540</v>
      </c>
      <c r="C2192" s="6">
        <f t="shared" si="102"/>
        <v>2019</v>
      </c>
      <c r="D2192" s="9" t="str">
        <f t="shared" si="104"/>
        <v>Q1</v>
      </c>
      <c r="E2192" s="7">
        <f t="shared" si="103"/>
        <v>3</v>
      </c>
      <c r="F2192" t="s">
        <v>4357</v>
      </c>
      <c r="G2192" t="s">
        <v>1139</v>
      </c>
      <c r="H2192" t="s">
        <v>39</v>
      </c>
      <c r="I2192" t="s">
        <v>39</v>
      </c>
      <c r="J2192" t="s">
        <v>46</v>
      </c>
      <c r="K2192" t="s">
        <v>30</v>
      </c>
      <c r="L2192" t="s">
        <v>48</v>
      </c>
      <c r="M2192" t="s">
        <v>95</v>
      </c>
      <c r="N2192" t="s">
        <v>57</v>
      </c>
      <c r="O2192" t="s">
        <v>41</v>
      </c>
      <c r="P2192" t="s">
        <v>35</v>
      </c>
      <c r="Q2192" s="1">
        <v>43595</v>
      </c>
      <c r="R2192" s="6">
        <f>Data_Table[[#This Row],[Shipping Date]]-Data_Table[[#This Row],[Order Date]]</f>
        <v>55</v>
      </c>
      <c r="S2192" s="10">
        <v>1.3</v>
      </c>
      <c r="T2192" s="10">
        <v>2.88</v>
      </c>
      <c r="U2192" s="10">
        <v>1.58</v>
      </c>
      <c r="V2192">
        <v>48</v>
      </c>
      <c r="W2192" s="5">
        <v>62.4</v>
      </c>
      <c r="X2192" s="3">
        <v>7.0000000000000007E-2</v>
      </c>
      <c r="Y2192" s="5">
        <v>4.37</v>
      </c>
      <c r="Z2192" s="5">
        <v>58.03</v>
      </c>
      <c r="AA2192" s="5">
        <v>1.01</v>
      </c>
      <c r="AB2192" s="5">
        <v>59.04</v>
      </c>
    </row>
    <row r="2193" spans="1:28">
      <c r="A2193" t="s">
        <v>4358</v>
      </c>
      <c r="B2193" s="1">
        <v>43545</v>
      </c>
      <c r="C2193" s="6">
        <f t="shared" si="102"/>
        <v>2019</v>
      </c>
      <c r="D2193" s="9" t="str">
        <f t="shared" si="104"/>
        <v>Q1</v>
      </c>
      <c r="E2193" s="7">
        <f t="shared" si="103"/>
        <v>3</v>
      </c>
      <c r="F2193" t="s">
        <v>4359</v>
      </c>
      <c r="G2193" t="s">
        <v>1141</v>
      </c>
      <c r="H2193" t="s">
        <v>45</v>
      </c>
      <c r="I2193" t="s">
        <v>45</v>
      </c>
      <c r="J2193" t="s">
        <v>46</v>
      </c>
      <c r="K2193" t="s">
        <v>30</v>
      </c>
      <c r="L2193" t="s">
        <v>48</v>
      </c>
      <c r="M2193" t="s">
        <v>99</v>
      </c>
      <c r="N2193" t="s">
        <v>33</v>
      </c>
      <c r="O2193" t="s">
        <v>34</v>
      </c>
      <c r="P2193" t="s">
        <v>35</v>
      </c>
      <c r="Q2193" s="1">
        <v>43576</v>
      </c>
      <c r="R2193" s="6">
        <f>Data_Table[[#This Row],[Shipping Date]]-Data_Table[[#This Row],[Order Date]]</f>
        <v>31</v>
      </c>
      <c r="S2193" s="10">
        <v>5.5</v>
      </c>
      <c r="T2193" s="10">
        <v>12.22</v>
      </c>
      <c r="U2193" s="10">
        <v>6.72</v>
      </c>
      <c r="V2193">
        <v>5</v>
      </c>
      <c r="W2193" s="5">
        <v>27.5</v>
      </c>
      <c r="X2193" s="3">
        <v>0.04</v>
      </c>
      <c r="Y2193" s="5">
        <v>1.1000000000000001</v>
      </c>
      <c r="Z2193" s="5">
        <v>26.4</v>
      </c>
      <c r="AA2193" s="5">
        <v>2.85</v>
      </c>
      <c r="AB2193" s="5">
        <v>29.25</v>
      </c>
    </row>
    <row r="2194" spans="1:28">
      <c r="A2194" t="s">
        <v>4360</v>
      </c>
      <c r="B2194" s="1">
        <v>43547</v>
      </c>
      <c r="C2194" s="6">
        <f t="shared" si="102"/>
        <v>2019</v>
      </c>
      <c r="D2194" s="9" t="str">
        <f t="shared" si="104"/>
        <v>Q1</v>
      </c>
      <c r="E2194" s="7">
        <f t="shared" si="103"/>
        <v>3</v>
      </c>
      <c r="F2194" t="s">
        <v>2309</v>
      </c>
      <c r="G2194" t="s">
        <v>1143</v>
      </c>
      <c r="H2194" t="s">
        <v>27</v>
      </c>
      <c r="I2194" t="s">
        <v>28</v>
      </c>
      <c r="J2194" t="s">
        <v>46</v>
      </c>
      <c r="K2194" t="s">
        <v>416</v>
      </c>
      <c r="L2194" t="s">
        <v>176</v>
      </c>
      <c r="M2194" t="s">
        <v>103</v>
      </c>
      <c r="N2194" t="s">
        <v>57</v>
      </c>
      <c r="O2194" t="s">
        <v>41</v>
      </c>
      <c r="P2194" t="s">
        <v>35</v>
      </c>
      <c r="Q2194" s="1">
        <v>43584</v>
      </c>
      <c r="R2194" s="6">
        <f>Data_Table[[#This Row],[Shipping Date]]-Data_Table[[#This Row],[Order Date]]</f>
        <v>37</v>
      </c>
      <c r="S2194" s="10">
        <v>1.82</v>
      </c>
      <c r="T2194" s="10">
        <v>2.98</v>
      </c>
      <c r="U2194" s="10">
        <v>1.1599999999999999</v>
      </c>
      <c r="V2194">
        <v>22</v>
      </c>
      <c r="W2194" s="5">
        <v>40.04</v>
      </c>
      <c r="X2194" s="3">
        <v>0.04</v>
      </c>
      <c r="Y2194" s="5">
        <v>1.6</v>
      </c>
      <c r="Z2194" s="5">
        <v>38.44</v>
      </c>
      <c r="AA2194" s="5">
        <v>1.58</v>
      </c>
      <c r="AB2194" s="5">
        <v>40.020000000000003</v>
      </c>
    </row>
    <row r="2195" spans="1:28">
      <c r="A2195" t="s">
        <v>4361</v>
      </c>
      <c r="B2195" s="1">
        <v>43550</v>
      </c>
      <c r="C2195" s="6">
        <f t="shared" si="102"/>
        <v>2019</v>
      </c>
      <c r="D2195" s="9" t="str">
        <f t="shared" si="104"/>
        <v>Q1</v>
      </c>
      <c r="E2195" s="7">
        <f t="shared" si="103"/>
        <v>3</v>
      </c>
      <c r="F2195" t="s">
        <v>4362</v>
      </c>
      <c r="G2195" t="s">
        <v>1145</v>
      </c>
      <c r="H2195" t="s">
        <v>27</v>
      </c>
      <c r="I2195" t="s">
        <v>28</v>
      </c>
      <c r="J2195" t="s">
        <v>72</v>
      </c>
      <c r="K2195" t="s">
        <v>125</v>
      </c>
      <c r="L2195" t="s">
        <v>31</v>
      </c>
      <c r="M2195" t="s">
        <v>108</v>
      </c>
      <c r="N2195" t="s">
        <v>33</v>
      </c>
      <c r="O2195" t="s">
        <v>51</v>
      </c>
      <c r="P2195" t="s">
        <v>35</v>
      </c>
      <c r="Q2195" s="1">
        <v>43589</v>
      </c>
      <c r="R2195" s="6">
        <f>Data_Table[[#This Row],[Shipping Date]]-Data_Table[[#This Row],[Order Date]]</f>
        <v>39</v>
      </c>
      <c r="S2195" s="10">
        <v>81.59</v>
      </c>
      <c r="T2195" s="10">
        <v>159.99</v>
      </c>
      <c r="U2195" s="10">
        <v>78.400000000000006</v>
      </c>
      <c r="V2195">
        <v>30</v>
      </c>
      <c r="W2195" s="5">
        <v>2447.6999999999998</v>
      </c>
      <c r="X2195" s="3">
        <v>0.01</v>
      </c>
      <c r="Y2195" s="5">
        <v>24.48</v>
      </c>
      <c r="Z2195" s="5">
        <v>2423.2199999999998</v>
      </c>
      <c r="AA2195" s="5">
        <v>5.5</v>
      </c>
      <c r="AB2195" s="5">
        <v>2428.7199999999998</v>
      </c>
    </row>
    <row r="2196" spans="1:28">
      <c r="A2196" t="s">
        <v>4363</v>
      </c>
      <c r="B2196" s="1">
        <v>43551</v>
      </c>
      <c r="C2196" s="6">
        <f t="shared" si="102"/>
        <v>2019</v>
      </c>
      <c r="D2196" s="9" t="str">
        <f t="shared" si="104"/>
        <v>Q1</v>
      </c>
      <c r="E2196" s="7">
        <f t="shared" si="103"/>
        <v>3</v>
      </c>
      <c r="F2196" t="s">
        <v>4364</v>
      </c>
      <c r="G2196" t="s">
        <v>1147</v>
      </c>
      <c r="H2196" t="s">
        <v>39</v>
      </c>
      <c r="I2196" t="s">
        <v>39</v>
      </c>
      <c r="J2196" t="s">
        <v>107</v>
      </c>
      <c r="K2196" t="s">
        <v>150</v>
      </c>
      <c r="L2196" t="s">
        <v>48</v>
      </c>
      <c r="M2196" t="s">
        <v>112</v>
      </c>
      <c r="N2196" t="s">
        <v>50</v>
      </c>
      <c r="O2196" t="s">
        <v>58</v>
      </c>
      <c r="P2196" t="s">
        <v>35</v>
      </c>
      <c r="Q2196" s="1">
        <v>43609</v>
      </c>
      <c r="R2196" s="6">
        <f>Data_Table[[#This Row],[Shipping Date]]-Data_Table[[#This Row],[Order Date]]</f>
        <v>58</v>
      </c>
      <c r="S2196" s="10">
        <v>5.33</v>
      </c>
      <c r="T2196" s="10">
        <v>8.6</v>
      </c>
      <c r="U2196" s="10">
        <v>3.27</v>
      </c>
      <c r="V2196">
        <v>37</v>
      </c>
      <c r="W2196" s="5">
        <v>197.21</v>
      </c>
      <c r="X2196" s="3">
        <v>0.04</v>
      </c>
      <c r="Y2196" s="5">
        <v>7.89</v>
      </c>
      <c r="Z2196" s="5">
        <v>189.32</v>
      </c>
      <c r="AA2196" s="5">
        <v>6.19</v>
      </c>
      <c r="AB2196" s="5">
        <v>195.51</v>
      </c>
    </row>
    <row r="2197" spans="1:28">
      <c r="A2197" t="s">
        <v>4365</v>
      </c>
      <c r="B2197" s="1">
        <v>43551</v>
      </c>
      <c r="C2197" s="6">
        <f t="shared" si="102"/>
        <v>2019</v>
      </c>
      <c r="D2197" s="9" t="str">
        <f t="shared" si="104"/>
        <v>Q1</v>
      </c>
      <c r="E2197" s="7">
        <f t="shared" si="103"/>
        <v>3</v>
      </c>
      <c r="F2197" t="s">
        <v>4366</v>
      </c>
      <c r="G2197" t="s">
        <v>1149</v>
      </c>
      <c r="H2197" t="s">
        <v>45</v>
      </c>
      <c r="I2197" t="s">
        <v>45</v>
      </c>
      <c r="J2197" t="s">
        <v>46</v>
      </c>
      <c r="K2197" t="s">
        <v>30</v>
      </c>
      <c r="L2197" t="s">
        <v>31</v>
      </c>
      <c r="M2197" t="s">
        <v>117</v>
      </c>
      <c r="N2197" t="s">
        <v>57</v>
      </c>
      <c r="O2197" t="s">
        <v>51</v>
      </c>
      <c r="P2197" t="s">
        <v>35</v>
      </c>
      <c r="Q2197" s="1">
        <v>43560</v>
      </c>
      <c r="R2197" s="6">
        <f>Data_Table[[#This Row],[Shipping Date]]-Data_Table[[#This Row],[Order Date]]</f>
        <v>9</v>
      </c>
      <c r="S2197" s="10">
        <v>3.52</v>
      </c>
      <c r="T2197" s="10">
        <v>5.68</v>
      </c>
      <c r="U2197" s="10">
        <v>2.16</v>
      </c>
      <c r="V2197">
        <v>24</v>
      </c>
      <c r="W2197" s="5">
        <v>84.48</v>
      </c>
      <c r="X2197" s="3">
        <v>0.06</v>
      </c>
      <c r="Y2197" s="5">
        <v>5.07</v>
      </c>
      <c r="Z2197" s="5">
        <v>79.41</v>
      </c>
      <c r="AA2197" s="5">
        <v>1.39</v>
      </c>
      <c r="AB2197" s="5">
        <v>80.8</v>
      </c>
    </row>
    <row r="2198" spans="1:28">
      <c r="A2198" t="s">
        <v>4367</v>
      </c>
      <c r="B2198" s="1">
        <v>43554</v>
      </c>
      <c r="C2198" s="6">
        <f t="shared" si="102"/>
        <v>2019</v>
      </c>
      <c r="D2198" s="9" t="str">
        <f t="shared" si="104"/>
        <v>Q1</v>
      </c>
      <c r="E2198" s="7">
        <f t="shared" si="103"/>
        <v>3</v>
      </c>
      <c r="F2198" t="s">
        <v>3901</v>
      </c>
      <c r="G2198" t="s">
        <v>1151</v>
      </c>
      <c r="H2198" t="s">
        <v>27</v>
      </c>
      <c r="I2198" t="s">
        <v>28</v>
      </c>
      <c r="J2198" t="s">
        <v>29</v>
      </c>
      <c r="K2198" t="s">
        <v>416</v>
      </c>
      <c r="L2198" t="s">
        <v>31</v>
      </c>
      <c r="M2198" t="s">
        <v>121</v>
      </c>
      <c r="N2198" t="s">
        <v>33</v>
      </c>
      <c r="O2198" t="s">
        <v>34</v>
      </c>
      <c r="P2198" t="s">
        <v>35</v>
      </c>
      <c r="Q2198" s="1">
        <v>43602</v>
      </c>
      <c r="R2198" s="6">
        <f>Data_Table[[#This Row],[Shipping Date]]-Data_Table[[#This Row],[Order Date]]</f>
        <v>48</v>
      </c>
      <c r="S2198" s="10">
        <v>0.94</v>
      </c>
      <c r="T2198" s="10">
        <v>2.08</v>
      </c>
      <c r="U2198" s="10">
        <v>1.1399999999999999</v>
      </c>
      <c r="V2198">
        <v>4</v>
      </c>
      <c r="W2198" s="5">
        <v>3.76</v>
      </c>
      <c r="X2198" s="3">
        <v>0.02</v>
      </c>
      <c r="Y2198" s="5">
        <v>0.08</v>
      </c>
      <c r="Z2198" s="5">
        <v>3.68</v>
      </c>
      <c r="AA2198" s="5">
        <v>2.56</v>
      </c>
      <c r="AB2198" s="5">
        <v>6.24</v>
      </c>
    </row>
    <row r="2199" spans="1:28">
      <c r="A2199" t="s">
        <v>4368</v>
      </c>
      <c r="B2199" s="1">
        <v>43574</v>
      </c>
      <c r="C2199" s="6">
        <f t="shared" si="102"/>
        <v>2019</v>
      </c>
      <c r="D2199" s="9" t="str">
        <f t="shared" si="104"/>
        <v>Q2</v>
      </c>
      <c r="E2199" s="7">
        <f t="shared" si="103"/>
        <v>4</v>
      </c>
      <c r="F2199" t="s">
        <v>3903</v>
      </c>
      <c r="G2199" t="s">
        <v>1153</v>
      </c>
      <c r="H2199" t="s">
        <v>27</v>
      </c>
      <c r="I2199" t="s">
        <v>28</v>
      </c>
      <c r="J2199" t="s">
        <v>29</v>
      </c>
      <c r="K2199" t="s">
        <v>62</v>
      </c>
      <c r="L2199" t="s">
        <v>31</v>
      </c>
      <c r="M2199" t="s">
        <v>126</v>
      </c>
      <c r="N2199" t="s">
        <v>57</v>
      </c>
      <c r="O2199" t="s">
        <v>41</v>
      </c>
      <c r="P2199" t="s">
        <v>35</v>
      </c>
      <c r="Q2199" s="1">
        <v>43617</v>
      </c>
      <c r="R2199" s="6">
        <f>Data_Table[[#This Row],[Shipping Date]]-Data_Table[[#This Row],[Order Date]]</f>
        <v>43</v>
      </c>
      <c r="S2199" s="10">
        <v>5.33</v>
      </c>
      <c r="T2199" s="10">
        <v>8.6</v>
      </c>
      <c r="U2199" s="10">
        <v>3.27</v>
      </c>
      <c r="V2199">
        <v>36</v>
      </c>
      <c r="W2199" s="5">
        <v>191.88</v>
      </c>
      <c r="X2199" s="3">
        <v>0.06</v>
      </c>
      <c r="Y2199" s="5">
        <v>11.51</v>
      </c>
      <c r="Z2199" s="5">
        <v>180.37</v>
      </c>
      <c r="AA2199" s="5">
        <v>6.19</v>
      </c>
      <c r="AB2199" s="5">
        <v>186.56</v>
      </c>
    </row>
    <row r="2200" spans="1:28">
      <c r="A2200" t="s">
        <v>4369</v>
      </c>
      <c r="B2200" s="1">
        <v>43575</v>
      </c>
      <c r="C2200" s="6">
        <f t="shared" si="102"/>
        <v>2019</v>
      </c>
      <c r="D2200" s="9" t="str">
        <f t="shared" si="104"/>
        <v>Q2</v>
      </c>
      <c r="E2200" s="7">
        <f t="shared" si="103"/>
        <v>4</v>
      </c>
      <c r="F2200" t="s">
        <v>4370</v>
      </c>
      <c r="G2200" t="s">
        <v>1155</v>
      </c>
      <c r="H2200" t="s">
        <v>39</v>
      </c>
      <c r="I2200" t="s">
        <v>39</v>
      </c>
      <c r="J2200" t="s">
        <v>46</v>
      </c>
      <c r="K2200" t="s">
        <v>62</v>
      </c>
      <c r="L2200" t="s">
        <v>31</v>
      </c>
      <c r="M2200" t="s">
        <v>130</v>
      </c>
      <c r="N2200" t="s">
        <v>33</v>
      </c>
      <c r="O2200" t="s">
        <v>51</v>
      </c>
      <c r="P2200" t="s">
        <v>35</v>
      </c>
      <c r="Q2200" s="1">
        <v>43614</v>
      </c>
      <c r="R2200" s="6">
        <f>Data_Table[[#This Row],[Shipping Date]]-Data_Table[[#This Row],[Order Date]]</f>
        <v>39</v>
      </c>
      <c r="S2200" s="10">
        <v>2.52</v>
      </c>
      <c r="T2200" s="10">
        <v>4</v>
      </c>
      <c r="U2200" s="10">
        <v>1.48</v>
      </c>
      <c r="V2200">
        <v>31</v>
      </c>
      <c r="W2200" s="5">
        <v>78.12</v>
      </c>
      <c r="X2200" s="3">
        <v>0.01</v>
      </c>
      <c r="Y2200" s="5">
        <v>0.78</v>
      </c>
      <c r="Z2200" s="5">
        <v>77.34</v>
      </c>
      <c r="AA2200" s="5">
        <v>1.3</v>
      </c>
      <c r="AB2200" s="5">
        <v>78.64</v>
      </c>
    </row>
    <row r="2201" spans="1:28">
      <c r="A2201" t="s">
        <v>4371</v>
      </c>
      <c r="B2201" s="1">
        <v>43581</v>
      </c>
      <c r="C2201" s="6">
        <f t="shared" si="102"/>
        <v>2019</v>
      </c>
      <c r="D2201" s="9" t="str">
        <f t="shared" si="104"/>
        <v>Q2</v>
      </c>
      <c r="E2201" s="7">
        <f t="shared" si="103"/>
        <v>4</v>
      </c>
      <c r="F2201" t="s">
        <v>4372</v>
      </c>
      <c r="G2201" t="s">
        <v>1157</v>
      </c>
      <c r="H2201" t="s">
        <v>45</v>
      </c>
      <c r="I2201" t="s">
        <v>45</v>
      </c>
      <c r="J2201" t="s">
        <v>29</v>
      </c>
      <c r="K2201" t="s">
        <v>66</v>
      </c>
      <c r="L2201" t="s">
        <v>73</v>
      </c>
      <c r="M2201" t="s">
        <v>134</v>
      </c>
      <c r="N2201" t="s">
        <v>50</v>
      </c>
      <c r="O2201" t="s">
        <v>58</v>
      </c>
      <c r="P2201" t="s">
        <v>35</v>
      </c>
      <c r="Q2201" s="1">
        <v>43628</v>
      </c>
      <c r="R2201" s="6">
        <f>Data_Table[[#This Row],[Shipping Date]]-Data_Table[[#This Row],[Order Date]]</f>
        <v>47</v>
      </c>
      <c r="S2201" s="10">
        <v>8.82</v>
      </c>
      <c r="T2201" s="10">
        <v>20.99</v>
      </c>
      <c r="U2201" s="10">
        <v>12.17</v>
      </c>
      <c r="V2201">
        <v>19</v>
      </c>
      <c r="W2201" s="5">
        <v>167.58</v>
      </c>
      <c r="X2201" s="3">
        <v>0.01</v>
      </c>
      <c r="Y2201" s="5">
        <v>1.68</v>
      </c>
      <c r="Z2201" s="5">
        <v>165.9</v>
      </c>
      <c r="AA2201" s="5">
        <v>4.8099999999999996</v>
      </c>
      <c r="AB2201" s="5">
        <v>170.71</v>
      </c>
    </row>
    <row r="2202" spans="1:28">
      <c r="A2202" t="s">
        <v>4373</v>
      </c>
      <c r="B2202" s="1">
        <v>43582</v>
      </c>
      <c r="C2202" s="6">
        <f t="shared" si="102"/>
        <v>2019</v>
      </c>
      <c r="D2202" s="9" t="str">
        <f t="shared" si="104"/>
        <v>Q2</v>
      </c>
      <c r="E2202" s="7">
        <f t="shared" si="103"/>
        <v>4</v>
      </c>
      <c r="F2202" t="s">
        <v>3215</v>
      </c>
      <c r="G2202" t="s">
        <v>1159</v>
      </c>
      <c r="H2202" t="s">
        <v>27</v>
      </c>
      <c r="I2202" t="s">
        <v>28</v>
      </c>
      <c r="J2202" t="s">
        <v>107</v>
      </c>
      <c r="K2202" t="s">
        <v>47</v>
      </c>
      <c r="L2202" t="s">
        <v>176</v>
      </c>
      <c r="M2202" t="s">
        <v>138</v>
      </c>
      <c r="N2202" t="s">
        <v>57</v>
      </c>
      <c r="O2202" t="s">
        <v>34</v>
      </c>
      <c r="P2202" t="s">
        <v>52</v>
      </c>
      <c r="Q2202" s="1">
        <v>43615</v>
      </c>
      <c r="R2202" s="6">
        <f>Data_Table[[#This Row],[Shipping Date]]-Data_Table[[#This Row],[Order Date]]</f>
        <v>33</v>
      </c>
      <c r="S2202" s="10">
        <v>7.61</v>
      </c>
      <c r="T2202" s="10">
        <v>12.28</v>
      </c>
      <c r="U2202" s="10">
        <v>4.67</v>
      </c>
      <c r="V2202">
        <v>29</v>
      </c>
      <c r="W2202" s="5">
        <v>220.69</v>
      </c>
      <c r="X2202" s="3">
        <v>0</v>
      </c>
      <c r="Y2202" s="5">
        <v>0</v>
      </c>
      <c r="Z2202" s="5">
        <v>220.69</v>
      </c>
      <c r="AA2202" s="5">
        <v>6.35</v>
      </c>
      <c r="AB2202" s="5">
        <v>227.04</v>
      </c>
    </row>
    <row r="2203" spans="1:28">
      <c r="A2203" t="s">
        <v>4374</v>
      </c>
      <c r="B2203" s="1">
        <v>43583</v>
      </c>
      <c r="C2203" s="6">
        <f t="shared" si="102"/>
        <v>2019</v>
      </c>
      <c r="D2203" s="9" t="str">
        <f t="shared" si="104"/>
        <v>Q2</v>
      </c>
      <c r="E2203" s="7">
        <f t="shared" si="103"/>
        <v>4</v>
      </c>
      <c r="F2203" t="s">
        <v>3910</v>
      </c>
      <c r="G2203" t="s">
        <v>1161</v>
      </c>
      <c r="H2203" t="s">
        <v>39</v>
      </c>
      <c r="I2203" t="s">
        <v>39</v>
      </c>
      <c r="J2203" t="s">
        <v>29</v>
      </c>
      <c r="K2203" t="s">
        <v>62</v>
      </c>
      <c r="L2203" t="s">
        <v>31</v>
      </c>
      <c r="M2203" t="s">
        <v>142</v>
      </c>
      <c r="N2203" t="s">
        <v>33</v>
      </c>
      <c r="O2203" t="s">
        <v>41</v>
      </c>
      <c r="P2203" t="s">
        <v>35</v>
      </c>
      <c r="Q2203" s="1">
        <v>43608</v>
      </c>
      <c r="R2203" s="6">
        <f>Data_Table[[#This Row],[Shipping Date]]-Data_Table[[#This Row],[Order Date]]</f>
        <v>25</v>
      </c>
      <c r="S2203" s="10">
        <v>1.59</v>
      </c>
      <c r="T2203" s="10">
        <v>2.61</v>
      </c>
      <c r="U2203" s="10">
        <v>1.02</v>
      </c>
      <c r="V2203">
        <v>9</v>
      </c>
      <c r="W2203" s="5">
        <v>14.31</v>
      </c>
      <c r="X2203" s="3">
        <v>0.06</v>
      </c>
      <c r="Y2203" s="5">
        <v>0.86</v>
      </c>
      <c r="Z2203" s="5">
        <v>13.45</v>
      </c>
      <c r="AA2203" s="5">
        <v>0.5</v>
      </c>
      <c r="AB2203" s="5">
        <v>13.95</v>
      </c>
    </row>
    <row r="2204" spans="1:28">
      <c r="A2204" t="s">
        <v>4375</v>
      </c>
      <c r="B2204" s="1">
        <v>43583</v>
      </c>
      <c r="C2204" s="6">
        <f t="shared" si="102"/>
        <v>2019</v>
      </c>
      <c r="D2204" s="9" t="str">
        <f t="shared" si="104"/>
        <v>Q2</v>
      </c>
      <c r="E2204" s="7">
        <f t="shared" si="103"/>
        <v>4</v>
      </c>
      <c r="F2204" t="s">
        <v>3425</v>
      </c>
      <c r="G2204" t="s">
        <v>1163</v>
      </c>
      <c r="H2204" t="s">
        <v>45</v>
      </c>
      <c r="I2204" t="s">
        <v>45</v>
      </c>
      <c r="J2204" t="s">
        <v>29</v>
      </c>
      <c r="K2204" t="s">
        <v>525</v>
      </c>
      <c r="L2204" t="s">
        <v>31</v>
      </c>
      <c r="M2204" t="s">
        <v>146</v>
      </c>
      <c r="N2204" t="s">
        <v>33</v>
      </c>
      <c r="O2204" t="s">
        <v>51</v>
      </c>
      <c r="P2204" t="s">
        <v>35</v>
      </c>
      <c r="Q2204" s="1">
        <v>43635</v>
      </c>
      <c r="R2204" s="6">
        <f>Data_Table[[#This Row],[Shipping Date]]-Data_Table[[#This Row],[Order Date]]</f>
        <v>52</v>
      </c>
      <c r="S2204" s="10">
        <v>6.39</v>
      </c>
      <c r="T2204" s="10">
        <v>19.98</v>
      </c>
      <c r="U2204" s="10">
        <v>13.59</v>
      </c>
      <c r="V2204">
        <v>7</v>
      </c>
      <c r="W2204" s="5">
        <v>44.73</v>
      </c>
      <c r="X2204" s="3">
        <v>0.01</v>
      </c>
      <c r="Y2204" s="5">
        <v>0.45</v>
      </c>
      <c r="Z2204" s="5">
        <v>44.28</v>
      </c>
      <c r="AA2204" s="5">
        <v>4</v>
      </c>
      <c r="AB2204" s="5">
        <v>48.28</v>
      </c>
    </row>
    <row r="2205" spans="1:28">
      <c r="A2205" t="s">
        <v>4376</v>
      </c>
      <c r="B2205" s="1">
        <v>43585</v>
      </c>
      <c r="C2205" s="6">
        <f t="shared" si="102"/>
        <v>2019</v>
      </c>
      <c r="D2205" s="9" t="str">
        <f t="shared" si="104"/>
        <v>Q2</v>
      </c>
      <c r="E2205" s="7">
        <f t="shared" si="103"/>
        <v>4</v>
      </c>
      <c r="F2205" t="s">
        <v>2354</v>
      </c>
      <c r="G2205" t="s">
        <v>1165</v>
      </c>
      <c r="H2205" t="s">
        <v>27</v>
      </c>
      <c r="I2205" t="s">
        <v>28</v>
      </c>
      <c r="J2205" t="s">
        <v>29</v>
      </c>
      <c r="K2205" t="s">
        <v>90</v>
      </c>
      <c r="L2205" t="s">
        <v>31</v>
      </c>
      <c r="M2205" t="s">
        <v>151</v>
      </c>
      <c r="N2205" t="s">
        <v>50</v>
      </c>
      <c r="O2205" t="s">
        <v>58</v>
      </c>
      <c r="P2205" t="s">
        <v>52</v>
      </c>
      <c r="Q2205" s="1">
        <v>43602</v>
      </c>
      <c r="R2205" s="6">
        <f>Data_Table[[#This Row],[Shipping Date]]-Data_Table[[#This Row],[Order Date]]</f>
        <v>17</v>
      </c>
      <c r="S2205" s="10">
        <v>32.020000000000003</v>
      </c>
      <c r="T2205" s="10">
        <v>152.47999999999999</v>
      </c>
      <c r="U2205" s="10">
        <v>120.46</v>
      </c>
      <c r="V2205">
        <v>16</v>
      </c>
      <c r="W2205" s="5">
        <v>512.32000000000005</v>
      </c>
      <c r="X2205" s="3">
        <v>0.1</v>
      </c>
      <c r="Y2205" s="5">
        <v>51.23</v>
      </c>
      <c r="Z2205" s="5">
        <v>461.09</v>
      </c>
      <c r="AA2205" s="5">
        <v>4</v>
      </c>
      <c r="AB2205" s="5">
        <v>465.09</v>
      </c>
    </row>
    <row r="2206" spans="1:28">
      <c r="A2206" t="s">
        <v>4377</v>
      </c>
      <c r="B2206" s="1">
        <v>43585</v>
      </c>
      <c r="C2206" s="6">
        <f t="shared" si="102"/>
        <v>2019</v>
      </c>
      <c r="D2206" s="9" t="str">
        <f t="shared" si="104"/>
        <v>Q2</v>
      </c>
      <c r="E2206" s="7">
        <f t="shared" si="103"/>
        <v>4</v>
      </c>
      <c r="F2206" t="s">
        <v>2412</v>
      </c>
      <c r="G2206" t="s">
        <v>1167</v>
      </c>
      <c r="H2206" t="s">
        <v>39</v>
      </c>
      <c r="I2206" t="s">
        <v>39</v>
      </c>
      <c r="J2206" t="s">
        <v>46</v>
      </c>
      <c r="K2206" t="s">
        <v>66</v>
      </c>
      <c r="L2206" t="s">
        <v>31</v>
      </c>
      <c r="M2206" t="s">
        <v>155</v>
      </c>
      <c r="N2206" t="s">
        <v>33</v>
      </c>
      <c r="O2206" t="s">
        <v>58</v>
      </c>
      <c r="P2206" t="s">
        <v>35</v>
      </c>
      <c r="Q2206" s="1">
        <v>43610</v>
      </c>
      <c r="R2206" s="6">
        <f>Data_Table[[#This Row],[Shipping Date]]-Data_Table[[#This Row],[Order Date]]</f>
        <v>25</v>
      </c>
      <c r="S2206" s="10">
        <v>7.61</v>
      </c>
      <c r="T2206" s="10">
        <v>12.28</v>
      </c>
      <c r="U2206" s="10">
        <v>4.67</v>
      </c>
      <c r="V2206">
        <v>27</v>
      </c>
      <c r="W2206" s="5">
        <v>205.47</v>
      </c>
      <c r="X2206" s="3">
        <v>0.03</v>
      </c>
      <c r="Y2206" s="5">
        <v>6.16</v>
      </c>
      <c r="Z2206" s="5">
        <v>199.31</v>
      </c>
      <c r="AA2206" s="5">
        <v>6.35</v>
      </c>
      <c r="AB2206" s="5">
        <v>205.66</v>
      </c>
    </row>
    <row r="2207" spans="1:28">
      <c r="A2207" t="s">
        <v>4378</v>
      </c>
      <c r="B2207" s="1">
        <v>43585</v>
      </c>
      <c r="C2207" s="6">
        <f t="shared" si="102"/>
        <v>2019</v>
      </c>
      <c r="D2207" s="9" t="str">
        <f t="shared" si="104"/>
        <v>Q2</v>
      </c>
      <c r="E2207" s="7">
        <f t="shared" si="103"/>
        <v>4</v>
      </c>
      <c r="F2207" t="s">
        <v>4379</v>
      </c>
      <c r="G2207" t="s">
        <v>1169</v>
      </c>
      <c r="H2207" t="s">
        <v>45</v>
      </c>
      <c r="I2207" t="s">
        <v>45</v>
      </c>
      <c r="J2207" t="s">
        <v>72</v>
      </c>
      <c r="K2207" t="s">
        <v>433</v>
      </c>
      <c r="L2207" t="s">
        <v>31</v>
      </c>
      <c r="M2207" t="s">
        <v>159</v>
      </c>
      <c r="N2207" t="s">
        <v>33</v>
      </c>
      <c r="O2207" t="s">
        <v>58</v>
      </c>
      <c r="P2207" t="s">
        <v>35</v>
      </c>
      <c r="Q2207" s="1">
        <v>43627</v>
      </c>
      <c r="R2207" s="6">
        <f>Data_Table[[#This Row],[Shipping Date]]-Data_Table[[#This Row],[Order Date]]</f>
        <v>42</v>
      </c>
      <c r="S2207" s="10">
        <v>10.07</v>
      </c>
      <c r="T2207" s="10">
        <v>15.98</v>
      </c>
      <c r="U2207" s="10">
        <v>5.91</v>
      </c>
      <c r="V2207">
        <v>39</v>
      </c>
      <c r="W2207" s="5">
        <v>392.73</v>
      </c>
      <c r="X2207" s="3">
        <v>0.09</v>
      </c>
      <c r="Y2207" s="5">
        <v>35.35</v>
      </c>
      <c r="Z2207" s="5">
        <v>357.38</v>
      </c>
      <c r="AA2207" s="5">
        <v>4</v>
      </c>
      <c r="AB2207" s="5">
        <v>361.38</v>
      </c>
    </row>
    <row r="2208" spans="1:28">
      <c r="A2208" t="s">
        <v>4380</v>
      </c>
      <c r="B2208" s="1">
        <v>43586</v>
      </c>
      <c r="C2208" s="6">
        <f t="shared" si="102"/>
        <v>2019</v>
      </c>
      <c r="D2208" s="9" t="str">
        <f t="shared" si="104"/>
        <v>Q2</v>
      </c>
      <c r="E2208" s="7">
        <f t="shared" si="103"/>
        <v>5</v>
      </c>
      <c r="F2208" t="s">
        <v>4381</v>
      </c>
      <c r="G2208" t="s">
        <v>1171</v>
      </c>
      <c r="H2208" t="s">
        <v>27</v>
      </c>
      <c r="I2208" t="s">
        <v>28</v>
      </c>
      <c r="J2208" t="s">
        <v>29</v>
      </c>
      <c r="K2208" t="s">
        <v>90</v>
      </c>
      <c r="L2208" t="s">
        <v>31</v>
      </c>
      <c r="M2208" t="s">
        <v>163</v>
      </c>
      <c r="N2208" t="s">
        <v>50</v>
      </c>
      <c r="O2208" t="s">
        <v>41</v>
      </c>
      <c r="P2208" t="s">
        <v>35</v>
      </c>
      <c r="Q2208" s="1">
        <v>43597</v>
      </c>
      <c r="R2208" s="6">
        <f>Data_Table[[#This Row],[Shipping Date]]-Data_Table[[#This Row],[Order Date]]</f>
        <v>11</v>
      </c>
      <c r="S2208" s="10">
        <v>4.79</v>
      </c>
      <c r="T2208" s="10">
        <v>11.97</v>
      </c>
      <c r="U2208" s="10">
        <v>7.18</v>
      </c>
      <c r="V2208">
        <v>7</v>
      </c>
      <c r="W2208" s="5">
        <v>33.53</v>
      </c>
      <c r="X2208" s="3">
        <v>0.05</v>
      </c>
      <c r="Y2208" s="5">
        <v>1.68</v>
      </c>
      <c r="Z2208" s="5">
        <v>31.85</v>
      </c>
      <c r="AA2208" s="5">
        <v>5.81</v>
      </c>
      <c r="AB2208" s="5">
        <v>37.659999999999997</v>
      </c>
    </row>
    <row r="2209" spans="1:28">
      <c r="A2209" t="s">
        <v>4382</v>
      </c>
      <c r="B2209" s="1">
        <v>43587</v>
      </c>
      <c r="C2209" s="6">
        <f t="shared" si="102"/>
        <v>2019</v>
      </c>
      <c r="D2209" s="9" t="str">
        <f t="shared" si="104"/>
        <v>Q2</v>
      </c>
      <c r="E2209" s="7">
        <f t="shared" si="103"/>
        <v>5</v>
      </c>
      <c r="F2209" t="s">
        <v>4383</v>
      </c>
      <c r="G2209" t="s">
        <v>1173</v>
      </c>
      <c r="H2209" t="s">
        <v>39</v>
      </c>
      <c r="I2209" t="s">
        <v>39</v>
      </c>
      <c r="J2209" t="s">
        <v>107</v>
      </c>
      <c r="K2209" t="s">
        <v>90</v>
      </c>
      <c r="L2209" t="s">
        <v>31</v>
      </c>
      <c r="M2209" t="s">
        <v>168</v>
      </c>
      <c r="N2209" t="s">
        <v>57</v>
      </c>
      <c r="O2209" t="s">
        <v>34</v>
      </c>
      <c r="P2209" t="s">
        <v>35</v>
      </c>
      <c r="Q2209" s="1">
        <v>43620</v>
      </c>
      <c r="R2209" s="6">
        <f>Data_Table[[#This Row],[Shipping Date]]-Data_Table[[#This Row],[Order Date]]</f>
        <v>33</v>
      </c>
      <c r="S2209" s="10">
        <v>8.7100000000000009</v>
      </c>
      <c r="T2209" s="10">
        <v>14.28</v>
      </c>
      <c r="U2209" s="10">
        <v>5.57</v>
      </c>
      <c r="V2209">
        <v>42</v>
      </c>
      <c r="W2209" s="5">
        <v>365.82</v>
      </c>
      <c r="X2209" s="3">
        <v>0.1</v>
      </c>
      <c r="Y2209" s="5">
        <v>36.58</v>
      </c>
      <c r="Z2209" s="5">
        <v>329.24</v>
      </c>
      <c r="AA2209" s="5">
        <v>2.99</v>
      </c>
      <c r="AB2209" s="5">
        <v>332.23</v>
      </c>
    </row>
    <row r="2210" spans="1:28">
      <c r="A2210" t="s">
        <v>4384</v>
      </c>
      <c r="B2210" s="1">
        <v>43587</v>
      </c>
      <c r="C2210" s="6">
        <f t="shared" si="102"/>
        <v>2019</v>
      </c>
      <c r="D2210" s="9" t="str">
        <f t="shared" si="104"/>
        <v>Q2</v>
      </c>
      <c r="E2210" s="7">
        <f t="shared" si="103"/>
        <v>5</v>
      </c>
      <c r="F2210" t="s">
        <v>3920</v>
      </c>
      <c r="G2210" t="s">
        <v>1175</v>
      </c>
      <c r="H2210" t="s">
        <v>45</v>
      </c>
      <c r="I2210" t="s">
        <v>45</v>
      </c>
      <c r="J2210" t="s">
        <v>46</v>
      </c>
      <c r="K2210" t="s">
        <v>125</v>
      </c>
      <c r="L2210" t="s">
        <v>73</v>
      </c>
      <c r="M2210" t="s">
        <v>172</v>
      </c>
      <c r="N2210" t="s">
        <v>50</v>
      </c>
      <c r="O2210" t="s">
        <v>41</v>
      </c>
      <c r="P2210" t="s">
        <v>35</v>
      </c>
      <c r="Q2210" s="1">
        <v>43629</v>
      </c>
      <c r="R2210" s="6">
        <f>Data_Table[[#This Row],[Shipping Date]]-Data_Table[[#This Row],[Order Date]]</f>
        <v>42</v>
      </c>
      <c r="S2210" s="10">
        <v>54.29</v>
      </c>
      <c r="T2210" s="10">
        <v>90.48</v>
      </c>
      <c r="U2210" s="10">
        <v>36.19</v>
      </c>
      <c r="V2210">
        <v>15</v>
      </c>
      <c r="W2210" s="5">
        <v>814.35</v>
      </c>
      <c r="X2210" s="3">
        <v>0.05</v>
      </c>
      <c r="Y2210" s="5">
        <v>40.72</v>
      </c>
      <c r="Z2210" s="5">
        <v>773.63</v>
      </c>
      <c r="AA2210" s="5">
        <v>19.989999999999998</v>
      </c>
      <c r="AB2210" s="5">
        <v>793.62</v>
      </c>
    </row>
    <row r="2211" spans="1:28">
      <c r="A2211" t="s">
        <v>4385</v>
      </c>
      <c r="B2211" s="1">
        <v>43588</v>
      </c>
      <c r="C2211" s="6">
        <f t="shared" si="102"/>
        <v>2019</v>
      </c>
      <c r="D2211" s="9" t="str">
        <f t="shared" si="104"/>
        <v>Q2</v>
      </c>
      <c r="E2211" s="7">
        <f t="shared" si="103"/>
        <v>5</v>
      </c>
      <c r="F2211" t="s">
        <v>4386</v>
      </c>
      <c r="G2211" t="s">
        <v>1177</v>
      </c>
      <c r="H2211" t="s">
        <v>27</v>
      </c>
      <c r="I2211" t="s">
        <v>28</v>
      </c>
      <c r="J2211" t="s">
        <v>46</v>
      </c>
      <c r="K2211" t="s">
        <v>525</v>
      </c>
      <c r="L2211" t="s">
        <v>73</v>
      </c>
      <c r="M2211" t="s">
        <v>177</v>
      </c>
      <c r="N2211" t="s">
        <v>57</v>
      </c>
      <c r="O2211" t="s">
        <v>58</v>
      </c>
      <c r="P2211" t="s">
        <v>35</v>
      </c>
      <c r="Q2211" s="1">
        <v>43596</v>
      </c>
      <c r="R2211" s="6">
        <f>Data_Table[[#This Row],[Shipping Date]]-Data_Table[[#This Row],[Order Date]]</f>
        <v>8</v>
      </c>
      <c r="S2211" s="10">
        <v>3.52</v>
      </c>
      <c r="T2211" s="10">
        <v>5.68</v>
      </c>
      <c r="U2211" s="10">
        <v>2.16</v>
      </c>
      <c r="V2211">
        <v>20</v>
      </c>
      <c r="W2211" s="5">
        <v>70.400000000000006</v>
      </c>
      <c r="X2211" s="3">
        <v>7.0000000000000007E-2</v>
      </c>
      <c r="Y2211" s="5">
        <v>4.93</v>
      </c>
      <c r="Z2211" s="5">
        <v>65.47</v>
      </c>
      <c r="AA2211" s="5">
        <v>1.39</v>
      </c>
      <c r="AB2211" s="5">
        <v>66.86</v>
      </c>
    </row>
    <row r="2212" spans="1:28">
      <c r="A2212" t="s">
        <v>4387</v>
      </c>
      <c r="B2212" s="1">
        <v>43589</v>
      </c>
      <c r="C2212" s="6">
        <f t="shared" si="102"/>
        <v>2019</v>
      </c>
      <c r="D2212" s="9" t="str">
        <f t="shared" si="104"/>
        <v>Q2</v>
      </c>
      <c r="E2212" s="7">
        <f t="shared" si="103"/>
        <v>5</v>
      </c>
      <c r="F2212" t="s">
        <v>4388</v>
      </c>
      <c r="G2212" t="s">
        <v>1179</v>
      </c>
      <c r="H2212" t="s">
        <v>39</v>
      </c>
      <c r="I2212" t="s">
        <v>39</v>
      </c>
      <c r="J2212" t="s">
        <v>29</v>
      </c>
      <c r="K2212" t="s">
        <v>150</v>
      </c>
      <c r="L2212" t="s">
        <v>73</v>
      </c>
      <c r="M2212" t="s">
        <v>182</v>
      </c>
      <c r="N2212" t="s">
        <v>33</v>
      </c>
      <c r="O2212" t="s">
        <v>58</v>
      </c>
      <c r="P2212" t="s">
        <v>35</v>
      </c>
      <c r="Q2212" s="1">
        <v>43626</v>
      </c>
      <c r="R2212" s="6">
        <f>Data_Table[[#This Row],[Shipping Date]]-Data_Table[[#This Row],[Order Date]]</f>
        <v>37</v>
      </c>
      <c r="S2212" s="10">
        <v>3.47</v>
      </c>
      <c r="T2212" s="10">
        <v>6.68</v>
      </c>
      <c r="U2212" s="10">
        <v>3.21</v>
      </c>
      <c r="V2212">
        <v>41</v>
      </c>
      <c r="W2212" s="5">
        <v>142.27000000000001</v>
      </c>
      <c r="X2212" s="3">
        <v>0.08</v>
      </c>
      <c r="Y2212" s="5">
        <v>11.38</v>
      </c>
      <c r="Z2212" s="5">
        <v>130.88999999999999</v>
      </c>
      <c r="AA2212" s="5">
        <v>1.5</v>
      </c>
      <c r="AB2212" s="5">
        <v>132.38999999999999</v>
      </c>
    </row>
    <row r="2213" spans="1:28">
      <c r="A2213" t="s">
        <v>4389</v>
      </c>
      <c r="B2213" s="1">
        <v>43590</v>
      </c>
      <c r="C2213" s="6">
        <f t="shared" si="102"/>
        <v>2019</v>
      </c>
      <c r="D2213" s="9" t="str">
        <f t="shared" si="104"/>
        <v>Q2</v>
      </c>
      <c r="E2213" s="7">
        <f t="shared" si="103"/>
        <v>5</v>
      </c>
      <c r="F2213" t="s">
        <v>4390</v>
      </c>
      <c r="G2213" t="s">
        <v>1181</v>
      </c>
      <c r="H2213" t="s">
        <v>45</v>
      </c>
      <c r="I2213" t="s">
        <v>45</v>
      </c>
      <c r="J2213" t="s">
        <v>29</v>
      </c>
      <c r="K2213" t="s">
        <v>90</v>
      </c>
      <c r="L2213" t="s">
        <v>48</v>
      </c>
      <c r="M2213" t="s">
        <v>186</v>
      </c>
      <c r="N2213" t="s">
        <v>57</v>
      </c>
      <c r="O2213" t="s">
        <v>51</v>
      </c>
      <c r="P2213" t="s">
        <v>35</v>
      </c>
      <c r="Q2213" s="1">
        <v>43620</v>
      </c>
      <c r="R2213" s="6">
        <f>Data_Table[[#This Row],[Shipping Date]]-Data_Table[[#This Row],[Order Date]]</f>
        <v>30</v>
      </c>
      <c r="S2213" s="10">
        <v>10.07</v>
      </c>
      <c r="T2213" s="10">
        <v>15.98</v>
      </c>
      <c r="U2213" s="10">
        <v>5.91</v>
      </c>
      <c r="V2213">
        <v>34</v>
      </c>
      <c r="W2213" s="5">
        <v>342.38</v>
      </c>
      <c r="X2213" s="3">
        <v>0.1</v>
      </c>
      <c r="Y2213" s="5">
        <v>34.24</v>
      </c>
      <c r="Z2213" s="5">
        <v>308.14</v>
      </c>
      <c r="AA2213" s="5">
        <v>4</v>
      </c>
      <c r="AB2213" s="5">
        <v>312.14</v>
      </c>
    </row>
    <row r="2214" spans="1:28">
      <c r="A2214" t="s">
        <v>4391</v>
      </c>
      <c r="B2214" s="1">
        <v>43592</v>
      </c>
      <c r="C2214" s="6">
        <f t="shared" si="102"/>
        <v>2019</v>
      </c>
      <c r="D2214" s="9" t="str">
        <f t="shared" si="104"/>
        <v>Q2</v>
      </c>
      <c r="E2214" s="7">
        <f t="shared" si="103"/>
        <v>5</v>
      </c>
      <c r="F2214" t="s">
        <v>4392</v>
      </c>
      <c r="G2214" t="s">
        <v>1183</v>
      </c>
      <c r="H2214" t="s">
        <v>39</v>
      </c>
      <c r="I2214" t="s">
        <v>39</v>
      </c>
      <c r="J2214" t="s">
        <v>46</v>
      </c>
      <c r="K2214" t="s">
        <v>125</v>
      </c>
      <c r="L2214" t="s">
        <v>31</v>
      </c>
      <c r="M2214" t="s">
        <v>190</v>
      </c>
      <c r="N2214" t="s">
        <v>33</v>
      </c>
      <c r="O2214" t="s">
        <v>58</v>
      </c>
      <c r="P2214" t="s">
        <v>35</v>
      </c>
      <c r="Q2214" s="1">
        <v>43600</v>
      </c>
      <c r="R2214" s="6">
        <f>Data_Table[[#This Row],[Shipping Date]]-Data_Table[[#This Row],[Order Date]]</f>
        <v>8</v>
      </c>
      <c r="S2214" s="10">
        <v>4.79</v>
      </c>
      <c r="T2214" s="10">
        <v>11.97</v>
      </c>
      <c r="U2214" s="10">
        <v>7.18</v>
      </c>
      <c r="V2214">
        <v>18</v>
      </c>
      <c r="W2214" s="5">
        <v>86.22</v>
      </c>
      <c r="X2214" s="3">
        <v>0.08</v>
      </c>
      <c r="Y2214" s="5">
        <v>6.9</v>
      </c>
      <c r="Z2214" s="5">
        <v>79.319999999999993</v>
      </c>
      <c r="AA2214" s="5">
        <v>5.81</v>
      </c>
      <c r="AB2214" s="5">
        <v>85.13</v>
      </c>
    </row>
    <row r="2215" spans="1:28">
      <c r="A2215" t="s">
        <v>4393</v>
      </c>
      <c r="B2215" s="1">
        <v>43594</v>
      </c>
      <c r="C2215" s="6">
        <f t="shared" si="102"/>
        <v>2019</v>
      </c>
      <c r="D2215" s="9" t="str">
        <f t="shared" si="104"/>
        <v>Q2</v>
      </c>
      <c r="E2215" s="7">
        <f t="shared" si="103"/>
        <v>5</v>
      </c>
      <c r="F2215" t="s">
        <v>394</v>
      </c>
      <c r="G2215" t="s">
        <v>1185</v>
      </c>
      <c r="H2215" t="s">
        <v>45</v>
      </c>
      <c r="I2215" t="s">
        <v>45</v>
      </c>
      <c r="J2215" t="s">
        <v>107</v>
      </c>
      <c r="K2215" t="s">
        <v>125</v>
      </c>
      <c r="L2215" t="s">
        <v>73</v>
      </c>
      <c r="M2215" t="s">
        <v>194</v>
      </c>
      <c r="N2215" t="s">
        <v>33</v>
      </c>
      <c r="O2215" t="s">
        <v>34</v>
      </c>
      <c r="P2215" t="s">
        <v>52</v>
      </c>
      <c r="Q2215" s="1">
        <v>43644</v>
      </c>
      <c r="R2215" s="6">
        <f>Data_Table[[#This Row],[Shipping Date]]-Data_Table[[#This Row],[Order Date]]</f>
        <v>50</v>
      </c>
      <c r="S2215" s="10">
        <v>8.82</v>
      </c>
      <c r="T2215" s="10">
        <v>20.99</v>
      </c>
      <c r="U2215" s="10">
        <v>12.17</v>
      </c>
      <c r="V2215">
        <v>8</v>
      </c>
      <c r="W2215" s="5">
        <v>70.56</v>
      </c>
      <c r="X2215" s="3">
        <v>0.09</v>
      </c>
      <c r="Y2215" s="5">
        <v>6.35</v>
      </c>
      <c r="Z2215" s="5">
        <v>64.209999999999994</v>
      </c>
      <c r="AA2215" s="5">
        <v>4.8099999999999996</v>
      </c>
      <c r="AB2215" s="5">
        <v>69.02</v>
      </c>
    </row>
    <row r="2216" spans="1:28">
      <c r="A2216" t="s">
        <v>4394</v>
      </c>
      <c r="B2216" s="1">
        <v>43594</v>
      </c>
      <c r="C2216" s="6">
        <f t="shared" si="102"/>
        <v>2019</v>
      </c>
      <c r="D2216" s="9" t="str">
        <f t="shared" si="104"/>
        <v>Q2</v>
      </c>
      <c r="E2216" s="7">
        <f t="shared" si="103"/>
        <v>5</v>
      </c>
      <c r="F2216" t="s">
        <v>3615</v>
      </c>
      <c r="G2216" t="s">
        <v>1187</v>
      </c>
      <c r="H2216" t="s">
        <v>27</v>
      </c>
      <c r="I2216" t="s">
        <v>28</v>
      </c>
      <c r="J2216" t="s">
        <v>72</v>
      </c>
      <c r="K2216" t="s">
        <v>62</v>
      </c>
      <c r="L2216" t="s">
        <v>73</v>
      </c>
      <c r="M2216" t="s">
        <v>198</v>
      </c>
      <c r="N2216" t="s">
        <v>33</v>
      </c>
      <c r="O2216" t="s">
        <v>34</v>
      </c>
      <c r="P2216" t="s">
        <v>35</v>
      </c>
      <c r="Q2216" s="1">
        <v>43630</v>
      </c>
      <c r="R2216" s="6">
        <f>Data_Table[[#This Row],[Shipping Date]]-Data_Table[[#This Row],[Order Date]]</f>
        <v>36</v>
      </c>
      <c r="S2216" s="10">
        <v>1.0900000000000001</v>
      </c>
      <c r="T2216" s="10">
        <v>1.68</v>
      </c>
      <c r="U2216" s="10">
        <v>0.59</v>
      </c>
      <c r="V2216">
        <v>18</v>
      </c>
      <c r="W2216" s="5">
        <v>19.62</v>
      </c>
      <c r="X2216" s="3">
        <v>0.06</v>
      </c>
      <c r="Y2216" s="5">
        <v>1.18</v>
      </c>
      <c r="Z2216" s="5">
        <v>18.440000000000001</v>
      </c>
      <c r="AA2216" s="5">
        <v>1</v>
      </c>
      <c r="AB2216" s="5">
        <v>19.440000000000001</v>
      </c>
    </row>
    <row r="2217" spans="1:28">
      <c r="A2217" t="s">
        <v>4395</v>
      </c>
      <c r="B2217" s="1">
        <v>43595</v>
      </c>
      <c r="C2217" s="6">
        <f t="shared" si="102"/>
        <v>2019</v>
      </c>
      <c r="D2217" s="9" t="str">
        <f t="shared" si="104"/>
        <v>Q2</v>
      </c>
      <c r="E2217" s="7">
        <f t="shared" si="103"/>
        <v>5</v>
      </c>
      <c r="F2217" t="s">
        <v>4396</v>
      </c>
      <c r="G2217" t="s">
        <v>1189</v>
      </c>
      <c r="H2217" t="s">
        <v>27</v>
      </c>
      <c r="I2217" t="s">
        <v>28</v>
      </c>
      <c r="J2217" t="s">
        <v>29</v>
      </c>
      <c r="K2217" t="s">
        <v>66</v>
      </c>
      <c r="L2217" t="s">
        <v>31</v>
      </c>
      <c r="M2217" t="s">
        <v>202</v>
      </c>
      <c r="N2217" t="s">
        <v>50</v>
      </c>
      <c r="O2217" t="s">
        <v>34</v>
      </c>
      <c r="P2217" t="s">
        <v>35</v>
      </c>
      <c r="Q2217" s="1">
        <v>43612</v>
      </c>
      <c r="R2217" s="6">
        <f>Data_Table[[#This Row],[Shipping Date]]-Data_Table[[#This Row],[Order Date]]</f>
        <v>17</v>
      </c>
      <c r="S2217" s="10">
        <v>54.52</v>
      </c>
      <c r="T2217" s="10">
        <v>100.97</v>
      </c>
      <c r="U2217" s="10">
        <v>46.45</v>
      </c>
      <c r="V2217">
        <v>15</v>
      </c>
      <c r="W2217" s="5">
        <v>817.8</v>
      </c>
      <c r="X2217" s="3">
        <v>0.1</v>
      </c>
      <c r="Y2217" s="5">
        <v>81.78</v>
      </c>
      <c r="Z2217" s="5">
        <v>736.02</v>
      </c>
      <c r="AA2217" s="5">
        <v>7.18</v>
      </c>
      <c r="AB2217" s="5">
        <v>743.2</v>
      </c>
    </row>
    <row r="2218" spans="1:28">
      <c r="A2218" t="s">
        <v>4397</v>
      </c>
      <c r="B2218" s="1">
        <v>43598</v>
      </c>
      <c r="C2218" s="6">
        <f t="shared" si="102"/>
        <v>2019</v>
      </c>
      <c r="D2218" s="9" t="str">
        <f t="shared" si="104"/>
        <v>Q2</v>
      </c>
      <c r="E2218" s="7">
        <f t="shared" si="103"/>
        <v>5</v>
      </c>
      <c r="F2218" t="s">
        <v>3452</v>
      </c>
      <c r="G2218" t="s">
        <v>1191</v>
      </c>
      <c r="H2218" t="s">
        <v>39</v>
      </c>
      <c r="I2218" t="s">
        <v>39</v>
      </c>
      <c r="J2218" t="s">
        <v>107</v>
      </c>
      <c r="K2218" t="s">
        <v>62</v>
      </c>
      <c r="L2218" t="s">
        <v>31</v>
      </c>
      <c r="M2218" t="s">
        <v>206</v>
      </c>
      <c r="N2218" t="s">
        <v>57</v>
      </c>
      <c r="O2218" t="s">
        <v>34</v>
      </c>
      <c r="P2218" t="s">
        <v>52</v>
      </c>
      <c r="Q2218" s="1">
        <v>43625</v>
      </c>
      <c r="R2218" s="6">
        <f>Data_Table[[#This Row],[Shipping Date]]-Data_Table[[#This Row],[Order Date]]</f>
        <v>27</v>
      </c>
      <c r="S2218" s="10">
        <v>2.52</v>
      </c>
      <c r="T2218" s="10">
        <v>4</v>
      </c>
      <c r="U2218" s="10">
        <v>1.48</v>
      </c>
      <c r="V2218">
        <v>19</v>
      </c>
      <c r="W2218" s="5">
        <v>47.88</v>
      </c>
      <c r="X2218" s="3">
        <v>0.09</v>
      </c>
      <c r="Y2218" s="5">
        <v>4.3099999999999996</v>
      </c>
      <c r="Z2218" s="5">
        <v>43.57</v>
      </c>
      <c r="AA2218" s="5">
        <v>1.3</v>
      </c>
      <c r="AB2218" s="5">
        <v>44.87</v>
      </c>
    </row>
    <row r="2219" spans="1:28">
      <c r="A2219" t="s">
        <v>4398</v>
      </c>
      <c r="B2219" s="1">
        <v>43599</v>
      </c>
      <c r="C2219" s="6">
        <f t="shared" si="102"/>
        <v>2019</v>
      </c>
      <c r="D2219" s="9" t="str">
        <f t="shared" si="104"/>
        <v>Q2</v>
      </c>
      <c r="E2219" s="7">
        <f t="shared" si="103"/>
        <v>5</v>
      </c>
      <c r="F2219" t="s">
        <v>2346</v>
      </c>
      <c r="G2219" t="s">
        <v>1193</v>
      </c>
      <c r="H2219" t="s">
        <v>45</v>
      </c>
      <c r="I2219" t="s">
        <v>45</v>
      </c>
      <c r="J2219" t="s">
        <v>107</v>
      </c>
      <c r="K2219" t="s">
        <v>62</v>
      </c>
      <c r="L2219" t="s">
        <v>176</v>
      </c>
      <c r="M2219" t="s">
        <v>210</v>
      </c>
      <c r="N2219" t="s">
        <v>50</v>
      </c>
      <c r="O2219" t="s">
        <v>41</v>
      </c>
      <c r="P2219" t="s">
        <v>35</v>
      </c>
      <c r="Q2219" s="1">
        <v>43647</v>
      </c>
      <c r="R2219" s="6">
        <f>Data_Table[[#This Row],[Shipping Date]]-Data_Table[[#This Row],[Order Date]]</f>
        <v>48</v>
      </c>
      <c r="S2219" s="10">
        <v>13.88</v>
      </c>
      <c r="T2219" s="10">
        <v>22.38</v>
      </c>
      <c r="U2219" s="10">
        <v>8.5</v>
      </c>
      <c r="V2219">
        <v>26</v>
      </c>
      <c r="W2219" s="5">
        <v>360.88</v>
      </c>
      <c r="X2219" s="3">
        <v>0.1</v>
      </c>
      <c r="Y2219" s="5">
        <v>36.090000000000003</v>
      </c>
      <c r="Z2219" s="5">
        <v>324.79000000000002</v>
      </c>
      <c r="AA2219" s="5">
        <v>15.1</v>
      </c>
      <c r="AB2219" s="5">
        <v>339.89</v>
      </c>
    </row>
    <row r="2220" spans="1:28">
      <c r="A2220" t="s">
        <v>4399</v>
      </c>
      <c r="B2220" s="1">
        <v>43599</v>
      </c>
      <c r="C2220" s="6">
        <f t="shared" si="102"/>
        <v>2019</v>
      </c>
      <c r="D2220" s="9" t="str">
        <f t="shared" si="104"/>
        <v>Q2</v>
      </c>
      <c r="E2220" s="7">
        <f t="shared" si="103"/>
        <v>5</v>
      </c>
      <c r="F2220" t="s">
        <v>3456</v>
      </c>
      <c r="G2220" t="s">
        <v>1195</v>
      </c>
      <c r="H2220" t="s">
        <v>27</v>
      </c>
      <c r="I2220" t="s">
        <v>28</v>
      </c>
      <c r="J2220" t="s">
        <v>29</v>
      </c>
      <c r="K2220" t="s">
        <v>167</v>
      </c>
      <c r="L2220" t="s">
        <v>31</v>
      </c>
      <c r="M2220" t="s">
        <v>214</v>
      </c>
      <c r="N2220" t="s">
        <v>57</v>
      </c>
      <c r="O2220" t="s">
        <v>51</v>
      </c>
      <c r="P2220" t="s">
        <v>35</v>
      </c>
      <c r="Q2220" s="1">
        <v>43653</v>
      </c>
      <c r="R2220" s="6">
        <f>Data_Table[[#This Row],[Shipping Date]]-Data_Table[[#This Row],[Order Date]]</f>
        <v>54</v>
      </c>
      <c r="S2220" s="10">
        <v>21.56</v>
      </c>
      <c r="T2220" s="10">
        <v>36.549999999999997</v>
      </c>
      <c r="U2220" s="10">
        <v>14.99</v>
      </c>
      <c r="V2220">
        <v>45</v>
      </c>
      <c r="W2220" s="5">
        <v>970.2</v>
      </c>
      <c r="X2220" s="3">
        <v>0.1</v>
      </c>
      <c r="Y2220" s="5">
        <v>97.02</v>
      </c>
      <c r="Z2220" s="5">
        <v>873.18</v>
      </c>
      <c r="AA2220" s="5">
        <v>13.89</v>
      </c>
      <c r="AB2220" s="5">
        <v>887.07</v>
      </c>
    </row>
    <row r="2221" spans="1:28">
      <c r="A2221" t="s">
        <v>4400</v>
      </c>
      <c r="B2221" s="1">
        <v>43600</v>
      </c>
      <c r="C2221" s="6">
        <f t="shared" si="102"/>
        <v>2019</v>
      </c>
      <c r="D2221" s="9" t="str">
        <f t="shared" si="104"/>
        <v>Q2</v>
      </c>
      <c r="E2221" s="7">
        <f t="shared" si="103"/>
        <v>5</v>
      </c>
      <c r="F2221" t="s">
        <v>4401</v>
      </c>
      <c r="G2221" t="s">
        <v>1197</v>
      </c>
      <c r="H2221" t="s">
        <v>39</v>
      </c>
      <c r="I2221" t="s">
        <v>39</v>
      </c>
      <c r="J2221" t="s">
        <v>72</v>
      </c>
      <c r="K2221" t="s">
        <v>30</v>
      </c>
      <c r="L2221" t="s">
        <v>176</v>
      </c>
      <c r="M2221" t="s">
        <v>218</v>
      </c>
      <c r="N2221" t="s">
        <v>33</v>
      </c>
      <c r="O2221" t="s">
        <v>58</v>
      </c>
      <c r="P2221" t="s">
        <v>52</v>
      </c>
      <c r="Q2221" s="1">
        <v>43614</v>
      </c>
      <c r="R2221" s="6">
        <f>Data_Table[[#This Row],[Shipping Date]]-Data_Table[[#This Row],[Order Date]]</f>
        <v>14</v>
      </c>
      <c r="S2221" s="10">
        <v>19.78</v>
      </c>
      <c r="T2221" s="10">
        <v>45.99</v>
      </c>
      <c r="U2221" s="10">
        <v>26.21</v>
      </c>
      <c r="V2221">
        <v>14</v>
      </c>
      <c r="W2221" s="5">
        <v>276.92</v>
      </c>
      <c r="X2221" s="3">
        <v>0.02</v>
      </c>
      <c r="Y2221" s="5">
        <v>5.54</v>
      </c>
      <c r="Z2221" s="5">
        <v>271.38</v>
      </c>
      <c r="AA2221" s="5">
        <v>4.99</v>
      </c>
      <c r="AB2221" s="5">
        <v>276.37</v>
      </c>
    </row>
    <row r="2222" spans="1:28">
      <c r="A2222" t="s">
        <v>4402</v>
      </c>
      <c r="B2222" s="1">
        <v>43603</v>
      </c>
      <c r="C2222" s="6">
        <f t="shared" si="102"/>
        <v>2019</v>
      </c>
      <c r="D2222" s="9" t="str">
        <f t="shared" si="104"/>
        <v>Q2</v>
      </c>
      <c r="E2222" s="7">
        <f t="shared" si="103"/>
        <v>5</v>
      </c>
      <c r="F2222" t="s">
        <v>4403</v>
      </c>
      <c r="G2222" t="s">
        <v>1199</v>
      </c>
      <c r="H2222" t="s">
        <v>45</v>
      </c>
      <c r="I2222" t="s">
        <v>45</v>
      </c>
      <c r="J2222" t="s">
        <v>29</v>
      </c>
      <c r="K2222" t="s">
        <v>167</v>
      </c>
      <c r="L2222" t="s">
        <v>31</v>
      </c>
      <c r="M2222" t="s">
        <v>222</v>
      </c>
      <c r="N2222" t="s">
        <v>57</v>
      </c>
      <c r="O2222" t="s">
        <v>51</v>
      </c>
      <c r="P2222" t="s">
        <v>35</v>
      </c>
      <c r="Q2222" s="1">
        <v>43647</v>
      </c>
      <c r="R2222" s="6">
        <f>Data_Table[[#This Row],[Shipping Date]]-Data_Table[[#This Row],[Order Date]]</f>
        <v>44</v>
      </c>
      <c r="S2222" s="10">
        <v>54.29</v>
      </c>
      <c r="T2222" s="10">
        <v>90.48</v>
      </c>
      <c r="U2222" s="10">
        <v>36.19</v>
      </c>
      <c r="V2222">
        <v>11</v>
      </c>
      <c r="W2222" s="5">
        <v>597.19000000000005</v>
      </c>
      <c r="X2222" s="3">
        <v>0.04</v>
      </c>
      <c r="Y2222" s="5">
        <v>23.89</v>
      </c>
      <c r="Z2222" s="5">
        <v>573.29999999999995</v>
      </c>
      <c r="AA2222" s="5">
        <v>19.989999999999998</v>
      </c>
      <c r="AB2222" s="5">
        <v>593.29</v>
      </c>
    </row>
    <row r="2223" spans="1:28">
      <c r="A2223" t="s">
        <v>4404</v>
      </c>
      <c r="B2223" s="1">
        <v>43604</v>
      </c>
      <c r="C2223" s="6">
        <f t="shared" si="102"/>
        <v>2019</v>
      </c>
      <c r="D2223" s="9" t="str">
        <f t="shared" si="104"/>
        <v>Q2</v>
      </c>
      <c r="E2223" s="7">
        <f t="shared" si="103"/>
        <v>5</v>
      </c>
      <c r="F2223" t="s">
        <v>4405</v>
      </c>
      <c r="G2223" t="s">
        <v>1201</v>
      </c>
      <c r="H2223" t="s">
        <v>27</v>
      </c>
      <c r="I2223" t="s">
        <v>28</v>
      </c>
      <c r="J2223" t="s">
        <v>107</v>
      </c>
      <c r="K2223" t="s">
        <v>30</v>
      </c>
      <c r="L2223" t="s">
        <v>176</v>
      </c>
      <c r="M2223" t="s">
        <v>226</v>
      </c>
      <c r="N2223" t="s">
        <v>33</v>
      </c>
      <c r="O2223" t="s">
        <v>34</v>
      </c>
      <c r="P2223" t="s">
        <v>35</v>
      </c>
      <c r="Q2223" s="1">
        <v>43630</v>
      </c>
      <c r="R2223" s="6">
        <f>Data_Table[[#This Row],[Shipping Date]]-Data_Table[[#This Row],[Order Date]]</f>
        <v>26</v>
      </c>
      <c r="S2223" s="10">
        <v>9.91</v>
      </c>
      <c r="T2223" s="10">
        <v>15.99</v>
      </c>
      <c r="U2223" s="10">
        <v>6.08</v>
      </c>
      <c r="V2223">
        <v>7</v>
      </c>
      <c r="W2223" s="5">
        <v>69.37</v>
      </c>
      <c r="X2223" s="3">
        <v>0.03</v>
      </c>
      <c r="Y2223" s="5">
        <v>2.08</v>
      </c>
      <c r="Z2223" s="5">
        <v>67.290000000000006</v>
      </c>
      <c r="AA2223" s="5">
        <v>11.28</v>
      </c>
      <c r="AB2223" s="5">
        <v>78.569999999999993</v>
      </c>
    </row>
    <row r="2224" spans="1:28">
      <c r="A2224" t="s">
        <v>4406</v>
      </c>
      <c r="B2224" s="1">
        <v>43604</v>
      </c>
      <c r="C2224" s="6">
        <f t="shared" si="102"/>
        <v>2019</v>
      </c>
      <c r="D2224" s="9" t="str">
        <f t="shared" si="104"/>
        <v>Q2</v>
      </c>
      <c r="E2224" s="7">
        <f t="shared" si="103"/>
        <v>5</v>
      </c>
      <c r="F2224" t="s">
        <v>2260</v>
      </c>
      <c r="G2224" t="s">
        <v>1203</v>
      </c>
      <c r="H2224" t="s">
        <v>39</v>
      </c>
      <c r="I2224" t="s">
        <v>39</v>
      </c>
      <c r="J2224" t="s">
        <v>107</v>
      </c>
      <c r="K2224" t="s">
        <v>90</v>
      </c>
      <c r="L2224" t="s">
        <v>31</v>
      </c>
      <c r="M2224" t="s">
        <v>230</v>
      </c>
      <c r="N2224" t="s">
        <v>50</v>
      </c>
      <c r="O2224" t="s">
        <v>41</v>
      </c>
      <c r="P2224" t="s">
        <v>35</v>
      </c>
      <c r="Q2224" s="1">
        <v>43615</v>
      </c>
      <c r="R2224" s="6">
        <f>Data_Table[[#This Row],[Shipping Date]]-Data_Table[[#This Row],[Order Date]]</f>
        <v>11</v>
      </c>
      <c r="S2224" s="10">
        <v>3.75</v>
      </c>
      <c r="T2224" s="10">
        <v>7.08</v>
      </c>
      <c r="U2224" s="10">
        <v>3.33</v>
      </c>
      <c r="V2224">
        <v>29</v>
      </c>
      <c r="W2224" s="5">
        <v>108.75</v>
      </c>
      <c r="X2224" s="3">
        <v>0.04</v>
      </c>
      <c r="Y2224" s="5">
        <v>4.3499999999999996</v>
      </c>
      <c r="Z2224" s="5">
        <v>104.4</v>
      </c>
      <c r="AA2224" s="5">
        <v>2.35</v>
      </c>
      <c r="AB2224" s="5">
        <v>106.75</v>
      </c>
    </row>
    <row r="2225" spans="1:28">
      <c r="A2225" t="s">
        <v>4407</v>
      </c>
      <c r="B2225" s="1">
        <v>43605</v>
      </c>
      <c r="C2225" s="6">
        <f t="shared" si="102"/>
        <v>2019</v>
      </c>
      <c r="D2225" s="9" t="str">
        <f t="shared" si="104"/>
        <v>Q2</v>
      </c>
      <c r="E2225" s="7">
        <f t="shared" si="103"/>
        <v>5</v>
      </c>
      <c r="F2225" t="s">
        <v>4408</v>
      </c>
      <c r="G2225" t="s">
        <v>1205</v>
      </c>
      <c r="H2225" t="s">
        <v>45</v>
      </c>
      <c r="I2225" t="s">
        <v>45</v>
      </c>
      <c r="J2225" t="s">
        <v>29</v>
      </c>
      <c r="K2225" t="s">
        <v>150</v>
      </c>
      <c r="L2225" t="s">
        <v>176</v>
      </c>
      <c r="M2225" t="s">
        <v>233</v>
      </c>
      <c r="N2225" t="s">
        <v>57</v>
      </c>
      <c r="O2225" t="s">
        <v>51</v>
      </c>
      <c r="P2225" t="s">
        <v>35</v>
      </c>
      <c r="Q2225" s="1">
        <v>43651</v>
      </c>
      <c r="R2225" s="6">
        <f>Data_Table[[#This Row],[Shipping Date]]-Data_Table[[#This Row],[Order Date]]</f>
        <v>46</v>
      </c>
      <c r="S2225" s="10">
        <v>5.5</v>
      </c>
      <c r="T2225" s="10">
        <v>12.22</v>
      </c>
      <c r="U2225" s="10">
        <v>6.72</v>
      </c>
      <c r="V2225">
        <v>35</v>
      </c>
      <c r="W2225" s="5">
        <v>192.5</v>
      </c>
      <c r="X2225" s="3">
        <v>0</v>
      </c>
      <c r="Y2225" s="5">
        <v>0</v>
      </c>
      <c r="Z2225" s="5">
        <v>192.5</v>
      </c>
      <c r="AA2225" s="5">
        <v>2.85</v>
      </c>
      <c r="AB2225" s="5">
        <v>195.35</v>
      </c>
    </row>
    <row r="2226" spans="1:28">
      <c r="A2226" t="s">
        <v>4409</v>
      </c>
      <c r="B2226" s="1">
        <v>43605</v>
      </c>
      <c r="C2226" s="6">
        <f t="shared" si="102"/>
        <v>2019</v>
      </c>
      <c r="D2226" s="9" t="str">
        <f t="shared" si="104"/>
        <v>Q2</v>
      </c>
      <c r="E2226" s="7">
        <f t="shared" si="103"/>
        <v>5</v>
      </c>
      <c r="F2226" t="s">
        <v>3101</v>
      </c>
      <c r="G2226" t="s">
        <v>901</v>
      </c>
      <c r="H2226" t="s">
        <v>39</v>
      </c>
      <c r="I2226" t="s">
        <v>39</v>
      </c>
      <c r="J2226" t="s">
        <v>46</v>
      </c>
      <c r="K2226" t="s">
        <v>416</v>
      </c>
      <c r="L2226" t="s">
        <v>31</v>
      </c>
      <c r="M2226" t="s">
        <v>237</v>
      </c>
      <c r="N2226" t="s">
        <v>33</v>
      </c>
      <c r="O2226" t="s">
        <v>58</v>
      </c>
      <c r="P2226" t="s">
        <v>35</v>
      </c>
      <c r="Q2226" s="1">
        <v>43615</v>
      </c>
      <c r="R2226" s="6">
        <f>Data_Table[[#This Row],[Shipping Date]]-Data_Table[[#This Row],[Order Date]]</f>
        <v>10</v>
      </c>
      <c r="S2226" s="10">
        <v>13.64</v>
      </c>
      <c r="T2226" s="10">
        <v>20.98</v>
      </c>
      <c r="U2226" s="10">
        <v>7.34</v>
      </c>
      <c r="V2226">
        <v>47</v>
      </c>
      <c r="W2226" s="5">
        <v>641.08000000000004</v>
      </c>
      <c r="X2226" s="3">
        <v>0.1</v>
      </c>
      <c r="Y2226" s="5">
        <v>64.11</v>
      </c>
      <c r="Z2226" s="5">
        <v>576.97</v>
      </c>
      <c r="AA2226" s="5">
        <v>1.49</v>
      </c>
      <c r="AB2226" s="5">
        <v>578.46</v>
      </c>
    </row>
    <row r="2227" spans="1:28">
      <c r="A2227" t="s">
        <v>4410</v>
      </c>
      <c r="B2227" s="1">
        <v>43606</v>
      </c>
      <c r="C2227" s="6">
        <f t="shared" si="102"/>
        <v>2019</v>
      </c>
      <c r="D2227" s="9" t="str">
        <f t="shared" si="104"/>
        <v>Q2</v>
      </c>
      <c r="E2227" s="7">
        <f t="shared" si="103"/>
        <v>5</v>
      </c>
      <c r="F2227" t="s">
        <v>3468</v>
      </c>
      <c r="G2227" t="s">
        <v>904</v>
      </c>
      <c r="H2227" t="s">
        <v>39</v>
      </c>
      <c r="I2227" t="s">
        <v>39</v>
      </c>
      <c r="J2227" t="s">
        <v>72</v>
      </c>
      <c r="K2227" t="s">
        <v>90</v>
      </c>
      <c r="L2227" t="s">
        <v>176</v>
      </c>
      <c r="M2227" t="s">
        <v>241</v>
      </c>
      <c r="N2227" t="s">
        <v>57</v>
      </c>
      <c r="O2227" t="s">
        <v>34</v>
      </c>
      <c r="P2227" t="s">
        <v>35</v>
      </c>
      <c r="Q2227" s="1">
        <v>43609</v>
      </c>
      <c r="R2227" s="6">
        <f>Data_Table[[#This Row],[Shipping Date]]-Data_Table[[#This Row],[Order Date]]</f>
        <v>3</v>
      </c>
      <c r="S2227" s="10">
        <v>3.42</v>
      </c>
      <c r="T2227" s="10">
        <v>8.34</v>
      </c>
      <c r="U2227" s="10">
        <v>4.92</v>
      </c>
      <c r="V2227">
        <v>24</v>
      </c>
      <c r="W2227" s="5">
        <v>82.08</v>
      </c>
      <c r="X2227" s="3">
        <v>0.1</v>
      </c>
      <c r="Y2227" s="5">
        <v>8.2100000000000009</v>
      </c>
      <c r="Z2227" s="5">
        <v>73.87</v>
      </c>
      <c r="AA2227" s="5">
        <v>2.64</v>
      </c>
      <c r="AB2227" s="5">
        <v>76.510000000000005</v>
      </c>
    </row>
    <row r="2228" spans="1:28">
      <c r="A2228" t="s">
        <v>4411</v>
      </c>
      <c r="B2228" s="1">
        <v>43607</v>
      </c>
      <c r="C2228" s="6">
        <f t="shared" si="102"/>
        <v>2019</v>
      </c>
      <c r="D2228" s="9" t="str">
        <f t="shared" si="104"/>
        <v>Q2</v>
      </c>
      <c r="E2228" s="7">
        <f t="shared" si="103"/>
        <v>5</v>
      </c>
      <c r="F2228" t="s">
        <v>4412</v>
      </c>
      <c r="G2228" t="s">
        <v>907</v>
      </c>
      <c r="H2228" t="s">
        <v>45</v>
      </c>
      <c r="I2228" t="s">
        <v>45</v>
      </c>
      <c r="J2228" t="s">
        <v>46</v>
      </c>
      <c r="K2228" t="s">
        <v>30</v>
      </c>
      <c r="L2228" t="s">
        <v>73</v>
      </c>
      <c r="M2228" t="s">
        <v>245</v>
      </c>
      <c r="N2228" t="s">
        <v>33</v>
      </c>
      <c r="O2228" t="s">
        <v>41</v>
      </c>
      <c r="P2228" t="s">
        <v>52</v>
      </c>
      <c r="Q2228" s="1">
        <v>43614</v>
      </c>
      <c r="R2228" s="6">
        <f>Data_Table[[#This Row],[Shipping Date]]-Data_Table[[#This Row],[Order Date]]</f>
        <v>7</v>
      </c>
      <c r="S2228" s="10">
        <v>4.59</v>
      </c>
      <c r="T2228" s="10">
        <v>7.28</v>
      </c>
      <c r="U2228" s="10">
        <v>2.69</v>
      </c>
      <c r="V2228">
        <v>2</v>
      </c>
      <c r="W2228" s="5">
        <v>9.18</v>
      </c>
      <c r="X2228" s="3">
        <v>0.08</v>
      </c>
      <c r="Y2228" s="5">
        <v>0.73</v>
      </c>
      <c r="Z2228" s="5">
        <v>8.4499999999999993</v>
      </c>
      <c r="AA2228" s="5">
        <v>11.15</v>
      </c>
      <c r="AB2228" s="5">
        <v>19.600000000000001</v>
      </c>
    </row>
    <row r="2229" spans="1:28">
      <c r="A2229" t="s">
        <v>4413</v>
      </c>
      <c r="B2229" s="1">
        <v>43607</v>
      </c>
      <c r="C2229" s="6">
        <f t="shared" si="102"/>
        <v>2019</v>
      </c>
      <c r="D2229" s="9" t="str">
        <f t="shared" si="104"/>
        <v>Q2</v>
      </c>
      <c r="E2229" s="7">
        <f t="shared" si="103"/>
        <v>5</v>
      </c>
      <c r="F2229" t="s">
        <v>4414</v>
      </c>
      <c r="G2229" t="s">
        <v>910</v>
      </c>
      <c r="H2229" t="s">
        <v>27</v>
      </c>
      <c r="I2229" t="s">
        <v>28</v>
      </c>
      <c r="J2229" t="s">
        <v>29</v>
      </c>
      <c r="K2229" t="s">
        <v>90</v>
      </c>
      <c r="L2229" t="s">
        <v>73</v>
      </c>
      <c r="M2229" t="s">
        <v>249</v>
      </c>
      <c r="N2229" t="s">
        <v>50</v>
      </c>
      <c r="O2229" t="s">
        <v>51</v>
      </c>
      <c r="P2229" t="s">
        <v>35</v>
      </c>
      <c r="Q2229" s="1">
        <v>43646</v>
      </c>
      <c r="R2229" s="6">
        <f>Data_Table[[#This Row],[Shipping Date]]-Data_Table[[#This Row],[Order Date]]</f>
        <v>39</v>
      </c>
      <c r="S2229" s="10">
        <v>1.18</v>
      </c>
      <c r="T2229" s="10">
        <v>1.88</v>
      </c>
      <c r="U2229" s="10">
        <v>0.7</v>
      </c>
      <c r="V2229">
        <v>1</v>
      </c>
      <c r="W2229" s="5">
        <v>1.18</v>
      </c>
      <c r="X2229" s="3">
        <v>0.05</v>
      </c>
      <c r="Y2229" s="5">
        <v>0.06</v>
      </c>
      <c r="Z2229" s="5">
        <v>1.1200000000000001</v>
      </c>
      <c r="AA2229" s="5">
        <v>1.49</v>
      </c>
      <c r="AB2229" s="5">
        <v>2.61</v>
      </c>
    </row>
    <row r="2230" spans="1:28">
      <c r="A2230" t="s">
        <v>4415</v>
      </c>
      <c r="B2230" s="1">
        <v>43608</v>
      </c>
      <c r="C2230" s="6">
        <f t="shared" si="102"/>
        <v>2019</v>
      </c>
      <c r="D2230" s="9" t="str">
        <f t="shared" si="104"/>
        <v>Q2</v>
      </c>
      <c r="E2230" s="7">
        <f t="shared" si="103"/>
        <v>5</v>
      </c>
      <c r="F2230" t="s">
        <v>4416</v>
      </c>
      <c r="G2230" t="s">
        <v>913</v>
      </c>
      <c r="H2230" t="s">
        <v>27</v>
      </c>
      <c r="I2230" t="s">
        <v>28</v>
      </c>
      <c r="J2230" t="s">
        <v>107</v>
      </c>
      <c r="K2230" t="s">
        <v>30</v>
      </c>
      <c r="L2230" t="s">
        <v>31</v>
      </c>
      <c r="M2230" t="s">
        <v>253</v>
      </c>
      <c r="N2230" t="s">
        <v>57</v>
      </c>
      <c r="O2230" t="s">
        <v>58</v>
      </c>
      <c r="P2230" t="s">
        <v>52</v>
      </c>
      <c r="Q2230" s="1">
        <v>43612</v>
      </c>
      <c r="R2230" s="6">
        <f>Data_Table[[#This Row],[Shipping Date]]-Data_Table[[#This Row],[Order Date]]</f>
        <v>4</v>
      </c>
      <c r="S2230" s="10">
        <v>6.4</v>
      </c>
      <c r="T2230" s="10">
        <v>29.1</v>
      </c>
      <c r="U2230" s="10">
        <v>22.7</v>
      </c>
      <c r="V2230">
        <v>33</v>
      </c>
      <c r="W2230" s="5">
        <v>211.2</v>
      </c>
      <c r="X2230" s="3">
        <v>0.01</v>
      </c>
      <c r="Y2230" s="5">
        <v>2.11</v>
      </c>
      <c r="Z2230" s="5">
        <v>209.09</v>
      </c>
      <c r="AA2230" s="5">
        <v>4</v>
      </c>
      <c r="AB2230" s="5">
        <v>213.09</v>
      </c>
    </row>
    <row r="2231" spans="1:28">
      <c r="A2231" t="s">
        <v>4417</v>
      </c>
      <c r="B2231" s="1">
        <v>43611</v>
      </c>
      <c r="C2231" s="6">
        <f t="shared" si="102"/>
        <v>2019</v>
      </c>
      <c r="D2231" s="9" t="str">
        <f t="shared" si="104"/>
        <v>Q2</v>
      </c>
      <c r="E2231" s="7">
        <f t="shared" si="103"/>
        <v>5</v>
      </c>
      <c r="F2231" t="s">
        <v>3953</v>
      </c>
      <c r="G2231" t="s">
        <v>916</v>
      </c>
      <c r="H2231" t="s">
        <v>39</v>
      </c>
      <c r="I2231" t="s">
        <v>39</v>
      </c>
      <c r="J2231" t="s">
        <v>46</v>
      </c>
      <c r="K2231" t="s">
        <v>125</v>
      </c>
      <c r="L2231" t="s">
        <v>73</v>
      </c>
      <c r="M2231" t="s">
        <v>257</v>
      </c>
      <c r="N2231" t="s">
        <v>33</v>
      </c>
      <c r="O2231" t="s">
        <v>58</v>
      </c>
      <c r="P2231" t="s">
        <v>35</v>
      </c>
      <c r="Q2231" s="1">
        <v>43625</v>
      </c>
      <c r="R2231" s="6">
        <f>Data_Table[[#This Row],[Shipping Date]]-Data_Table[[#This Row],[Order Date]]</f>
        <v>14</v>
      </c>
      <c r="S2231" s="10">
        <v>3.84</v>
      </c>
      <c r="T2231" s="10">
        <v>6.3</v>
      </c>
      <c r="U2231" s="10">
        <v>2.46</v>
      </c>
      <c r="V2231">
        <v>42</v>
      </c>
      <c r="W2231" s="5">
        <v>161.28</v>
      </c>
      <c r="X2231" s="3">
        <v>7.0000000000000007E-2</v>
      </c>
      <c r="Y2231" s="5">
        <v>11.29</v>
      </c>
      <c r="Z2231" s="5">
        <v>149.99</v>
      </c>
      <c r="AA2231" s="5">
        <v>0.5</v>
      </c>
      <c r="AB2231" s="5">
        <v>150.49</v>
      </c>
    </row>
    <row r="2232" spans="1:28">
      <c r="A2232" t="s">
        <v>4418</v>
      </c>
      <c r="B2232" s="1">
        <v>43612</v>
      </c>
      <c r="C2232" s="6">
        <f t="shared" si="102"/>
        <v>2019</v>
      </c>
      <c r="D2232" s="9" t="str">
        <f t="shared" si="104"/>
        <v>Q2</v>
      </c>
      <c r="E2232" s="7">
        <f t="shared" si="103"/>
        <v>5</v>
      </c>
      <c r="F2232" t="s">
        <v>2609</v>
      </c>
      <c r="G2232" t="s">
        <v>919</v>
      </c>
      <c r="H2232" t="s">
        <v>45</v>
      </c>
      <c r="I2232" t="s">
        <v>45</v>
      </c>
      <c r="J2232" t="s">
        <v>107</v>
      </c>
      <c r="K2232" t="s">
        <v>30</v>
      </c>
      <c r="L2232" t="s">
        <v>31</v>
      </c>
      <c r="M2232" t="s">
        <v>261</v>
      </c>
      <c r="N2232" t="s">
        <v>33</v>
      </c>
      <c r="O2232" t="s">
        <v>58</v>
      </c>
      <c r="P2232" t="s">
        <v>35</v>
      </c>
      <c r="Q2232" s="1">
        <v>43643</v>
      </c>
      <c r="R2232" s="6">
        <f>Data_Table[[#This Row],[Shipping Date]]-Data_Table[[#This Row],[Order Date]]</f>
        <v>31</v>
      </c>
      <c r="S2232" s="10">
        <v>156.5</v>
      </c>
      <c r="T2232" s="10">
        <v>300.97000000000003</v>
      </c>
      <c r="U2232" s="10">
        <v>144.47</v>
      </c>
      <c r="V2232">
        <v>14</v>
      </c>
      <c r="W2232" s="5">
        <v>2191</v>
      </c>
      <c r="X2232" s="3">
        <v>0.1</v>
      </c>
      <c r="Y2232" s="5">
        <v>219.1</v>
      </c>
      <c r="Z2232" s="5">
        <v>1971.9</v>
      </c>
      <c r="AA2232" s="5">
        <v>7.18</v>
      </c>
      <c r="AB2232" s="5">
        <v>1979.08</v>
      </c>
    </row>
    <row r="2233" spans="1:28">
      <c r="A2233" t="s">
        <v>4419</v>
      </c>
      <c r="B2233" s="1">
        <v>43613</v>
      </c>
      <c r="C2233" s="6">
        <f t="shared" si="102"/>
        <v>2019</v>
      </c>
      <c r="D2233" s="9" t="str">
        <f t="shared" si="104"/>
        <v>Q2</v>
      </c>
      <c r="E2233" s="7">
        <f t="shared" si="103"/>
        <v>5</v>
      </c>
      <c r="F2233" t="s">
        <v>3957</v>
      </c>
      <c r="G2233" t="s">
        <v>921</v>
      </c>
      <c r="H2233" t="s">
        <v>27</v>
      </c>
      <c r="I2233" t="s">
        <v>28</v>
      </c>
      <c r="J2233" t="s">
        <v>29</v>
      </c>
      <c r="K2233" t="s">
        <v>125</v>
      </c>
      <c r="L2233" t="s">
        <v>48</v>
      </c>
      <c r="M2233" t="s">
        <v>265</v>
      </c>
      <c r="N2233" t="s">
        <v>50</v>
      </c>
      <c r="O2233" t="s">
        <v>41</v>
      </c>
      <c r="P2233" t="s">
        <v>35</v>
      </c>
      <c r="Q2233" s="1">
        <v>43637</v>
      </c>
      <c r="R2233" s="6">
        <f>Data_Table[[#This Row],[Shipping Date]]-Data_Table[[#This Row],[Order Date]]</f>
        <v>24</v>
      </c>
      <c r="S2233" s="10">
        <v>2.29</v>
      </c>
      <c r="T2233" s="10">
        <v>3.58</v>
      </c>
      <c r="U2233" s="10">
        <v>1.29</v>
      </c>
      <c r="V2233">
        <v>38</v>
      </c>
      <c r="W2233" s="5">
        <v>87.02</v>
      </c>
      <c r="X2233" s="3">
        <v>0.06</v>
      </c>
      <c r="Y2233" s="5">
        <v>5.22</v>
      </c>
      <c r="Z2233" s="5">
        <v>81.8</v>
      </c>
      <c r="AA2233" s="5">
        <v>1.63</v>
      </c>
      <c r="AB2233" s="5">
        <v>83.43</v>
      </c>
    </row>
    <row r="2234" spans="1:28">
      <c r="A2234" t="s">
        <v>4420</v>
      </c>
      <c r="B2234" s="1">
        <v>43614</v>
      </c>
      <c r="C2234" s="6">
        <f t="shared" si="102"/>
        <v>2019</v>
      </c>
      <c r="D2234" s="9" t="str">
        <f t="shared" si="104"/>
        <v>Q2</v>
      </c>
      <c r="E2234" s="7">
        <f t="shared" si="103"/>
        <v>5</v>
      </c>
      <c r="F2234" t="s">
        <v>3482</v>
      </c>
      <c r="G2234" t="s">
        <v>924</v>
      </c>
      <c r="H2234" t="s">
        <v>27</v>
      </c>
      <c r="I2234" t="s">
        <v>28</v>
      </c>
      <c r="J2234" t="s">
        <v>107</v>
      </c>
      <c r="K2234" t="s">
        <v>66</v>
      </c>
      <c r="L2234" t="s">
        <v>176</v>
      </c>
      <c r="M2234" t="s">
        <v>269</v>
      </c>
      <c r="N2234" t="s">
        <v>33</v>
      </c>
      <c r="O2234" t="s">
        <v>34</v>
      </c>
      <c r="P2234" t="s">
        <v>52</v>
      </c>
      <c r="Q2234" s="1">
        <v>43634</v>
      </c>
      <c r="R2234" s="6">
        <f>Data_Table[[#This Row],[Shipping Date]]-Data_Table[[#This Row],[Order Date]]</f>
        <v>20</v>
      </c>
      <c r="S2234" s="10">
        <v>2.25</v>
      </c>
      <c r="T2234" s="10">
        <v>3.69</v>
      </c>
      <c r="U2234" s="10">
        <v>1.44</v>
      </c>
      <c r="V2234">
        <v>35</v>
      </c>
      <c r="W2234" s="5">
        <v>78.75</v>
      </c>
      <c r="X2234" s="3">
        <v>0.03</v>
      </c>
      <c r="Y2234" s="5">
        <v>2.36</v>
      </c>
      <c r="Z2234" s="5">
        <v>76.39</v>
      </c>
      <c r="AA2234" s="5">
        <v>2.5</v>
      </c>
      <c r="AB2234" s="5">
        <v>78.89</v>
      </c>
    </row>
    <row r="2235" spans="1:28">
      <c r="A2235" t="s">
        <v>4421</v>
      </c>
      <c r="B2235" s="1">
        <v>43614</v>
      </c>
      <c r="C2235" s="6">
        <f t="shared" si="102"/>
        <v>2019</v>
      </c>
      <c r="D2235" s="9" t="str">
        <f t="shared" si="104"/>
        <v>Q2</v>
      </c>
      <c r="E2235" s="7">
        <f t="shared" si="103"/>
        <v>5</v>
      </c>
      <c r="F2235" t="s">
        <v>2543</v>
      </c>
      <c r="G2235" t="s">
        <v>927</v>
      </c>
      <c r="H2235" t="s">
        <v>39</v>
      </c>
      <c r="I2235" t="s">
        <v>39</v>
      </c>
      <c r="J2235" t="s">
        <v>46</v>
      </c>
      <c r="K2235" t="s">
        <v>66</v>
      </c>
      <c r="L2235" t="s">
        <v>31</v>
      </c>
      <c r="M2235" t="s">
        <v>273</v>
      </c>
      <c r="N2235" t="s">
        <v>33</v>
      </c>
      <c r="O2235" t="s">
        <v>41</v>
      </c>
      <c r="P2235" t="s">
        <v>52</v>
      </c>
      <c r="Q2235" s="1">
        <v>43639</v>
      </c>
      <c r="R2235" s="6">
        <f>Data_Table[[#This Row],[Shipping Date]]-Data_Table[[#This Row],[Order Date]]</f>
        <v>25</v>
      </c>
      <c r="S2235" s="10">
        <v>12.39</v>
      </c>
      <c r="T2235" s="10">
        <v>19.98</v>
      </c>
      <c r="U2235" s="10">
        <v>7.59</v>
      </c>
      <c r="V2235">
        <v>13</v>
      </c>
      <c r="W2235" s="5">
        <v>161.07</v>
      </c>
      <c r="X2235" s="3">
        <v>0.1</v>
      </c>
      <c r="Y2235" s="5">
        <v>16.11</v>
      </c>
      <c r="Z2235" s="5">
        <v>144.96</v>
      </c>
      <c r="AA2235" s="5">
        <v>5.77</v>
      </c>
      <c r="AB2235" s="5">
        <v>150.72999999999999</v>
      </c>
    </row>
    <row r="2236" spans="1:28">
      <c r="A2236" t="s">
        <v>4422</v>
      </c>
      <c r="B2236" s="1">
        <v>43616</v>
      </c>
      <c r="C2236" s="6">
        <f t="shared" si="102"/>
        <v>2019</v>
      </c>
      <c r="D2236" s="9" t="str">
        <f t="shared" si="104"/>
        <v>Q2</v>
      </c>
      <c r="E2236" s="7">
        <f t="shared" si="103"/>
        <v>5</v>
      </c>
      <c r="F2236" t="s">
        <v>3963</v>
      </c>
      <c r="G2236" t="s">
        <v>930</v>
      </c>
      <c r="H2236" t="s">
        <v>45</v>
      </c>
      <c r="I2236" t="s">
        <v>45</v>
      </c>
      <c r="J2236" t="s">
        <v>29</v>
      </c>
      <c r="K2236" t="s">
        <v>416</v>
      </c>
      <c r="L2236" t="s">
        <v>31</v>
      </c>
      <c r="M2236" t="s">
        <v>277</v>
      </c>
      <c r="N2236" t="s">
        <v>50</v>
      </c>
      <c r="O2236" t="s">
        <v>58</v>
      </c>
      <c r="P2236" t="s">
        <v>35</v>
      </c>
      <c r="Q2236" s="1">
        <v>43657</v>
      </c>
      <c r="R2236" s="6">
        <f>Data_Table[[#This Row],[Shipping Date]]-Data_Table[[#This Row],[Order Date]]</f>
        <v>41</v>
      </c>
      <c r="S2236" s="10">
        <v>8.92</v>
      </c>
      <c r="T2236" s="10">
        <v>29.74</v>
      </c>
      <c r="U2236" s="10">
        <v>20.82</v>
      </c>
      <c r="V2236">
        <v>14</v>
      </c>
      <c r="W2236" s="5">
        <v>124.88</v>
      </c>
      <c r="X2236" s="3">
        <v>0.02</v>
      </c>
      <c r="Y2236" s="5">
        <v>2.5</v>
      </c>
      <c r="Z2236" s="5">
        <v>122.38</v>
      </c>
      <c r="AA2236" s="5">
        <v>6.64</v>
      </c>
      <c r="AB2236" s="5">
        <v>129.02000000000001</v>
      </c>
    </row>
    <row r="2237" spans="1:28">
      <c r="A2237" t="s">
        <v>4423</v>
      </c>
      <c r="B2237" s="1">
        <v>43616</v>
      </c>
      <c r="C2237" s="6">
        <f t="shared" si="102"/>
        <v>2019</v>
      </c>
      <c r="D2237" s="9" t="str">
        <f t="shared" si="104"/>
        <v>Q2</v>
      </c>
      <c r="E2237" s="7">
        <f t="shared" si="103"/>
        <v>5</v>
      </c>
      <c r="F2237" t="s">
        <v>1106</v>
      </c>
      <c r="G2237" t="s">
        <v>933</v>
      </c>
      <c r="H2237" t="s">
        <v>27</v>
      </c>
      <c r="I2237" t="s">
        <v>28</v>
      </c>
      <c r="J2237" t="s">
        <v>46</v>
      </c>
      <c r="K2237" t="s">
        <v>30</v>
      </c>
      <c r="L2237" t="s">
        <v>31</v>
      </c>
      <c r="M2237" t="s">
        <v>281</v>
      </c>
      <c r="N2237" t="s">
        <v>57</v>
      </c>
      <c r="O2237" t="s">
        <v>58</v>
      </c>
      <c r="P2237" t="s">
        <v>35</v>
      </c>
      <c r="Q2237" s="1">
        <v>43657</v>
      </c>
      <c r="R2237" s="6">
        <f>Data_Table[[#This Row],[Shipping Date]]-Data_Table[[#This Row],[Order Date]]</f>
        <v>41</v>
      </c>
      <c r="S2237" s="10">
        <v>60.59</v>
      </c>
      <c r="T2237" s="10">
        <v>100.98</v>
      </c>
      <c r="U2237" s="10">
        <v>40.39</v>
      </c>
      <c r="V2237">
        <v>33</v>
      </c>
      <c r="W2237" s="5">
        <v>1999.47</v>
      </c>
      <c r="X2237" s="3">
        <v>0.05</v>
      </c>
      <c r="Y2237" s="5">
        <v>99.97</v>
      </c>
      <c r="Z2237" s="5">
        <v>1899.5</v>
      </c>
      <c r="AA2237" s="5">
        <v>7.18</v>
      </c>
      <c r="AB2237" s="5">
        <v>1906.68</v>
      </c>
    </row>
    <row r="2238" spans="1:28">
      <c r="A2238" t="s">
        <v>4424</v>
      </c>
      <c r="B2238" s="1">
        <v>43616</v>
      </c>
      <c r="C2238" s="6">
        <f t="shared" si="102"/>
        <v>2019</v>
      </c>
      <c r="D2238" s="9" t="str">
        <f t="shared" si="104"/>
        <v>Q2</v>
      </c>
      <c r="E2238" s="7">
        <f t="shared" si="103"/>
        <v>5</v>
      </c>
      <c r="F2238" t="s">
        <v>2225</v>
      </c>
      <c r="G2238" t="s">
        <v>936</v>
      </c>
      <c r="H2238" t="s">
        <v>39</v>
      </c>
      <c r="I2238" t="s">
        <v>39</v>
      </c>
      <c r="J2238" t="s">
        <v>72</v>
      </c>
      <c r="K2238" t="s">
        <v>90</v>
      </c>
      <c r="L2238" t="s">
        <v>48</v>
      </c>
      <c r="M2238" t="s">
        <v>285</v>
      </c>
      <c r="N2238" t="s">
        <v>50</v>
      </c>
      <c r="O2238" t="s">
        <v>51</v>
      </c>
      <c r="P2238" t="s">
        <v>35</v>
      </c>
      <c r="Q2238" s="1">
        <v>43646</v>
      </c>
      <c r="R2238" s="6">
        <f>Data_Table[[#This Row],[Shipping Date]]-Data_Table[[#This Row],[Order Date]]</f>
        <v>30</v>
      </c>
      <c r="S2238" s="10">
        <v>3.48</v>
      </c>
      <c r="T2238" s="10">
        <v>5.43</v>
      </c>
      <c r="U2238" s="10">
        <v>1.95</v>
      </c>
      <c r="V2238">
        <v>29</v>
      </c>
      <c r="W2238" s="5">
        <v>100.92</v>
      </c>
      <c r="X2238" s="3">
        <v>7.0000000000000007E-2</v>
      </c>
      <c r="Y2238" s="5">
        <v>7.06</v>
      </c>
      <c r="Z2238" s="5">
        <v>93.86</v>
      </c>
      <c r="AA2238" s="5">
        <v>0.95</v>
      </c>
      <c r="AB2238" s="5">
        <v>94.81</v>
      </c>
    </row>
    <row r="2239" spans="1:28">
      <c r="A2239" t="s">
        <v>4425</v>
      </c>
      <c r="B2239" s="1">
        <v>43618</v>
      </c>
      <c r="C2239" s="6">
        <f t="shared" si="102"/>
        <v>2019</v>
      </c>
      <c r="D2239" s="9" t="str">
        <f t="shared" si="104"/>
        <v>Q2</v>
      </c>
      <c r="E2239" s="7">
        <f t="shared" si="103"/>
        <v>6</v>
      </c>
      <c r="F2239" t="s">
        <v>926</v>
      </c>
      <c r="G2239" t="s">
        <v>939</v>
      </c>
      <c r="H2239" t="s">
        <v>45</v>
      </c>
      <c r="I2239" t="s">
        <v>45</v>
      </c>
      <c r="J2239" t="s">
        <v>46</v>
      </c>
      <c r="K2239" t="s">
        <v>416</v>
      </c>
      <c r="L2239" t="s">
        <v>48</v>
      </c>
      <c r="M2239" t="s">
        <v>289</v>
      </c>
      <c r="N2239" t="s">
        <v>57</v>
      </c>
      <c r="O2239" t="s">
        <v>58</v>
      </c>
      <c r="P2239" t="s">
        <v>35</v>
      </c>
      <c r="Q2239" s="1">
        <v>43677</v>
      </c>
      <c r="R2239" s="6">
        <f>Data_Table[[#This Row],[Shipping Date]]-Data_Table[[#This Row],[Order Date]]</f>
        <v>59</v>
      </c>
      <c r="S2239" s="10">
        <v>20.18</v>
      </c>
      <c r="T2239" s="10">
        <v>35.409999999999997</v>
      </c>
      <c r="U2239" s="10">
        <v>15.23</v>
      </c>
      <c r="V2239">
        <v>38</v>
      </c>
      <c r="W2239" s="5">
        <v>766.84</v>
      </c>
      <c r="X2239" s="3">
        <v>0.03</v>
      </c>
      <c r="Y2239" s="5">
        <v>23.01</v>
      </c>
      <c r="Z2239" s="5">
        <v>743.83</v>
      </c>
      <c r="AA2239" s="5">
        <v>1.99</v>
      </c>
      <c r="AB2239" s="5">
        <v>745.82</v>
      </c>
    </row>
    <row r="2240" spans="1:28">
      <c r="A2240" t="s">
        <v>4426</v>
      </c>
      <c r="B2240" s="1">
        <v>43620</v>
      </c>
      <c r="C2240" s="6">
        <f t="shared" si="102"/>
        <v>2019</v>
      </c>
      <c r="D2240" s="9" t="str">
        <f t="shared" si="104"/>
        <v>Q2</v>
      </c>
      <c r="E2240" s="7">
        <f t="shared" si="103"/>
        <v>6</v>
      </c>
      <c r="F2240" t="s">
        <v>3494</v>
      </c>
      <c r="G2240" t="s">
        <v>942</v>
      </c>
      <c r="H2240" t="s">
        <v>27</v>
      </c>
      <c r="I2240" t="s">
        <v>28</v>
      </c>
      <c r="J2240" t="s">
        <v>46</v>
      </c>
      <c r="K2240" t="s">
        <v>116</v>
      </c>
      <c r="L2240" t="s">
        <v>31</v>
      </c>
      <c r="M2240" t="s">
        <v>293</v>
      </c>
      <c r="N2240" t="s">
        <v>33</v>
      </c>
      <c r="O2240" t="s">
        <v>34</v>
      </c>
      <c r="P2240" t="s">
        <v>35</v>
      </c>
      <c r="Q2240" s="1">
        <v>43638</v>
      </c>
      <c r="R2240" s="6">
        <f>Data_Table[[#This Row],[Shipping Date]]-Data_Table[[#This Row],[Order Date]]</f>
        <v>18</v>
      </c>
      <c r="S2240" s="10">
        <v>1.76</v>
      </c>
      <c r="T2240" s="10">
        <v>3.38</v>
      </c>
      <c r="U2240" s="10">
        <v>1.62</v>
      </c>
      <c r="V2240">
        <v>34</v>
      </c>
      <c r="W2240" s="5">
        <v>59.84</v>
      </c>
      <c r="X2240" s="3">
        <v>7.0000000000000007E-2</v>
      </c>
      <c r="Y2240" s="5">
        <v>4.1900000000000004</v>
      </c>
      <c r="Z2240" s="5">
        <v>55.65</v>
      </c>
      <c r="AA2240" s="5">
        <v>0.85</v>
      </c>
      <c r="AB2240" s="5">
        <v>56.5</v>
      </c>
    </row>
    <row r="2241" spans="1:28">
      <c r="A2241" t="s">
        <v>4427</v>
      </c>
      <c r="B2241" s="1">
        <v>43621</v>
      </c>
      <c r="C2241" s="6">
        <f t="shared" si="102"/>
        <v>2019</v>
      </c>
      <c r="D2241" s="9" t="str">
        <f t="shared" si="104"/>
        <v>Q2</v>
      </c>
      <c r="E2241" s="7">
        <f t="shared" si="103"/>
        <v>6</v>
      </c>
      <c r="F2241" t="s">
        <v>3972</v>
      </c>
      <c r="G2241" t="s">
        <v>945</v>
      </c>
      <c r="H2241" t="s">
        <v>39</v>
      </c>
      <c r="I2241" t="s">
        <v>39</v>
      </c>
      <c r="J2241" t="s">
        <v>107</v>
      </c>
      <c r="K2241" t="s">
        <v>30</v>
      </c>
      <c r="L2241" t="s">
        <v>73</v>
      </c>
      <c r="M2241" t="s">
        <v>297</v>
      </c>
      <c r="N2241" t="s">
        <v>57</v>
      </c>
      <c r="O2241" t="s">
        <v>34</v>
      </c>
      <c r="P2241" t="s">
        <v>52</v>
      </c>
      <c r="Q2241" s="1">
        <v>43648</v>
      </c>
      <c r="R2241" s="6">
        <f>Data_Table[[#This Row],[Shipping Date]]-Data_Table[[#This Row],[Order Date]]</f>
        <v>27</v>
      </c>
      <c r="S2241" s="10">
        <v>36.020000000000003</v>
      </c>
      <c r="T2241" s="10">
        <v>58.1</v>
      </c>
      <c r="U2241" s="10">
        <v>22.08</v>
      </c>
      <c r="V2241">
        <v>10</v>
      </c>
      <c r="W2241" s="5">
        <v>360.2</v>
      </c>
      <c r="X2241" s="3">
        <v>0.09</v>
      </c>
      <c r="Y2241" s="5">
        <v>32.42</v>
      </c>
      <c r="Z2241" s="5">
        <v>327.78</v>
      </c>
      <c r="AA2241" s="5">
        <v>1.49</v>
      </c>
      <c r="AB2241" s="5">
        <v>329.27</v>
      </c>
    </row>
    <row r="2242" spans="1:28">
      <c r="A2242" t="s">
        <v>4428</v>
      </c>
      <c r="B2242" s="1">
        <v>43621</v>
      </c>
      <c r="C2242" s="6">
        <f t="shared" si="102"/>
        <v>2019</v>
      </c>
      <c r="D2242" s="9" t="str">
        <f t="shared" si="104"/>
        <v>Q2</v>
      </c>
      <c r="E2242" s="7">
        <f t="shared" si="103"/>
        <v>6</v>
      </c>
      <c r="F2242" t="s">
        <v>3974</v>
      </c>
      <c r="G2242" t="s">
        <v>948</v>
      </c>
      <c r="H2242" t="s">
        <v>45</v>
      </c>
      <c r="I2242" t="s">
        <v>45</v>
      </c>
      <c r="J2242" t="s">
        <v>29</v>
      </c>
      <c r="K2242" t="s">
        <v>150</v>
      </c>
      <c r="L2242" t="s">
        <v>48</v>
      </c>
      <c r="M2242" t="s">
        <v>301</v>
      </c>
      <c r="N2242" t="s">
        <v>33</v>
      </c>
      <c r="O2242" t="s">
        <v>34</v>
      </c>
      <c r="P2242" t="s">
        <v>35</v>
      </c>
      <c r="Q2242" s="1">
        <v>43659</v>
      </c>
      <c r="R2242" s="6">
        <f>Data_Table[[#This Row],[Shipping Date]]-Data_Table[[#This Row],[Order Date]]</f>
        <v>38</v>
      </c>
      <c r="S2242" s="10">
        <v>156.5</v>
      </c>
      <c r="T2242" s="10">
        <v>300.97000000000003</v>
      </c>
      <c r="U2242" s="10">
        <v>144.47</v>
      </c>
      <c r="V2242">
        <v>38</v>
      </c>
      <c r="W2242" s="5">
        <v>5947</v>
      </c>
      <c r="X2242" s="3">
        <v>0.09</v>
      </c>
      <c r="Y2242" s="5">
        <v>535.23</v>
      </c>
      <c r="Z2242" s="5">
        <v>5411.77</v>
      </c>
      <c r="AA2242" s="5">
        <v>7.18</v>
      </c>
      <c r="AB2242" s="5">
        <v>5418.95</v>
      </c>
    </row>
    <row r="2243" spans="1:28">
      <c r="A2243" t="s">
        <v>4429</v>
      </c>
      <c r="B2243" s="1">
        <v>43622</v>
      </c>
      <c r="C2243" s="6">
        <f t="shared" si="102"/>
        <v>2019</v>
      </c>
      <c r="D2243" s="9" t="str">
        <f t="shared" si="104"/>
        <v>Q2</v>
      </c>
      <c r="E2243" s="7">
        <f t="shared" si="103"/>
        <v>6</v>
      </c>
      <c r="F2243" t="s">
        <v>3632</v>
      </c>
      <c r="G2243" t="s">
        <v>951</v>
      </c>
      <c r="H2243" t="s">
        <v>27</v>
      </c>
      <c r="I2243" t="s">
        <v>28</v>
      </c>
      <c r="J2243" t="s">
        <v>46</v>
      </c>
      <c r="K2243" t="s">
        <v>416</v>
      </c>
      <c r="L2243" t="s">
        <v>31</v>
      </c>
      <c r="M2243" t="s">
        <v>305</v>
      </c>
      <c r="N2243" t="s">
        <v>33</v>
      </c>
      <c r="O2243" t="s">
        <v>58</v>
      </c>
      <c r="P2243" t="s">
        <v>35</v>
      </c>
      <c r="Q2243" s="1">
        <v>43641</v>
      </c>
      <c r="R2243" s="6">
        <f>Data_Table[[#This Row],[Shipping Date]]-Data_Table[[#This Row],[Order Date]]</f>
        <v>19</v>
      </c>
      <c r="S2243" s="10">
        <v>3.42</v>
      </c>
      <c r="T2243" s="10">
        <v>8.34</v>
      </c>
      <c r="U2243" s="10">
        <v>4.92</v>
      </c>
      <c r="V2243">
        <v>30</v>
      </c>
      <c r="W2243" s="5">
        <v>102.6</v>
      </c>
      <c r="X2243" s="3">
        <v>0.02</v>
      </c>
      <c r="Y2243" s="5">
        <v>2.0499999999999998</v>
      </c>
      <c r="Z2243" s="5">
        <v>100.55</v>
      </c>
      <c r="AA2243" s="5">
        <v>2.64</v>
      </c>
      <c r="AB2243" s="5">
        <v>103.19</v>
      </c>
    </row>
    <row r="2244" spans="1:28">
      <c r="A2244" t="s">
        <v>4430</v>
      </c>
      <c r="B2244" s="1">
        <v>43623</v>
      </c>
      <c r="C2244" s="6">
        <f t="shared" ref="C2244:C2307" si="105">YEAR(B2244)</f>
        <v>2019</v>
      </c>
      <c r="D2244" s="9" t="str">
        <f t="shared" si="104"/>
        <v>Q2</v>
      </c>
      <c r="E2244" s="7">
        <f t="shared" ref="E2244:E2307" si="106">MONTH(B2244)</f>
        <v>6</v>
      </c>
      <c r="F2244" t="s">
        <v>3501</v>
      </c>
      <c r="G2244" t="s">
        <v>954</v>
      </c>
      <c r="H2244" t="s">
        <v>39</v>
      </c>
      <c r="I2244" t="s">
        <v>39</v>
      </c>
      <c r="J2244" t="s">
        <v>29</v>
      </c>
      <c r="K2244" t="s">
        <v>70</v>
      </c>
      <c r="L2244" t="s">
        <v>31</v>
      </c>
      <c r="M2244" t="s">
        <v>309</v>
      </c>
      <c r="N2244" t="s">
        <v>33</v>
      </c>
      <c r="O2244" t="s">
        <v>58</v>
      </c>
      <c r="P2244" t="s">
        <v>35</v>
      </c>
      <c r="Q2244" s="1">
        <v>43655</v>
      </c>
      <c r="R2244" s="6">
        <f>Data_Table[[#This Row],[Shipping Date]]-Data_Table[[#This Row],[Order Date]]</f>
        <v>32</v>
      </c>
      <c r="S2244" s="10">
        <v>60.59</v>
      </c>
      <c r="T2244" s="10">
        <v>100.98</v>
      </c>
      <c r="U2244" s="10">
        <v>40.39</v>
      </c>
      <c r="V2244">
        <v>29</v>
      </c>
      <c r="W2244" s="5">
        <v>1757.11</v>
      </c>
      <c r="X2244" s="3">
        <v>0.03</v>
      </c>
      <c r="Y2244" s="5">
        <v>52.71</v>
      </c>
      <c r="Z2244" s="5">
        <v>1704.4</v>
      </c>
      <c r="AA2244" s="5">
        <v>7.18</v>
      </c>
      <c r="AB2244" s="5">
        <v>1711.58</v>
      </c>
    </row>
    <row r="2245" spans="1:28">
      <c r="A2245" t="s">
        <v>4431</v>
      </c>
      <c r="B2245" s="1">
        <v>43625</v>
      </c>
      <c r="C2245" s="6">
        <f t="shared" si="105"/>
        <v>2019</v>
      </c>
      <c r="D2245" s="9" t="str">
        <f t="shared" ref="D2245:D2308" si="107">"Q"&amp;ROUNDUP(MONTH(B2245)/3,0)</f>
        <v>Q2</v>
      </c>
      <c r="E2245" s="7">
        <f t="shared" si="106"/>
        <v>6</v>
      </c>
      <c r="F2245" t="s">
        <v>4432</v>
      </c>
      <c r="G2245" t="s">
        <v>957</v>
      </c>
      <c r="H2245" t="s">
        <v>45</v>
      </c>
      <c r="I2245" t="s">
        <v>45</v>
      </c>
      <c r="J2245" t="s">
        <v>29</v>
      </c>
      <c r="K2245" t="s">
        <v>66</v>
      </c>
      <c r="L2245" t="s">
        <v>31</v>
      </c>
      <c r="M2245" t="s">
        <v>313</v>
      </c>
      <c r="N2245" t="s">
        <v>50</v>
      </c>
      <c r="O2245" t="s">
        <v>41</v>
      </c>
      <c r="P2245" t="s">
        <v>35</v>
      </c>
      <c r="Q2245" s="1">
        <v>43670</v>
      </c>
      <c r="R2245" s="6">
        <f>Data_Table[[#This Row],[Shipping Date]]-Data_Table[[#This Row],[Order Date]]</f>
        <v>45</v>
      </c>
      <c r="S2245" s="10">
        <v>178.83</v>
      </c>
      <c r="T2245" s="10">
        <v>415.88</v>
      </c>
      <c r="U2245" s="10">
        <v>237.05</v>
      </c>
      <c r="V2245">
        <v>2</v>
      </c>
      <c r="W2245" s="5">
        <v>357.66</v>
      </c>
      <c r="X2245" s="3">
        <v>7.0000000000000007E-2</v>
      </c>
      <c r="Y2245" s="5">
        <v>25.04</v>
      </c>
      <c r="Z2245" s="5">
        <v>332.62</v>
      </c>
      <c r="AA2245" s="5">
        <v>11.37</v>
      </c>
      <c r="AB2245" s="5">
        <v>343.99</v>
      </c>
    </row>
    <row r="2246" spans="1:28">
      <c r="A2246" t="s">
        <v>4433</v>
      </c>
      <c r="B2246" s="1">
        <v>43626</v>
      </c>
      <c r="C2246" s="6">
        <f t="shared" si="105"/>
        <v>2019</v>
      </c>
      <c r="D2246" s="9" t="str">
        <f t="shared" si="107"/>
        <v>Q2</v>
      </c>
      <c r="E2246" s="7">
        <f t="shared" si="106"/>
        <v>6</v>
      </c>
      <c r="F2246" t="s">
        <v>4434</v>
      </c>
      <c r="G2246" t="s">
        <v>960</v>
      </c>
      <c r="H2246" t="s">
        <v>27</v>
      </c>
      <c r="I2246" t="s">
        <v>28</v>
      </c>
      <c r="J2246" t="s">
        <v>46</v>
      </c>
      <c r="K2246" t="s">
        <v>66</v>
      </c>
      <c r="L2246" t="s">
        <v>31</v>
      </c>
      <c r="M2246" t="s">
        <v>317</v>
      </c>
      <c r="N2246" t="s">
        <v>57</v>
      </c>
      <c r="O2246" t="s">
        <v>34</v>
      </c>
      <c r="P2246" t="s">
        <v>35</v>
      </c>
      <c r="Q2246" s="1">
        <v>43656</v>
      </c>
      <c r="R2246" s="6">
        <f>Data_Table[[#This Row],[Shipping Date]]-Data_Table[[#This Row],[Order Date]]</f>
        <v>30</v>
      </c>
      <c r="S2246" s="10">
        <v>2.52</v>
      </c>
      <c r="T2246" s="10">
        <v>4</v>
      </c>
      <c r="U2246" s="10">
        <v>1.48</v>
      </c>
      <c r="V2246">
        <v>39</v>
      </c>
      <c r="W2246" s="5">
        <v>98.28</v>
      </c>
      <c r="X2246" s="3">
        <v>0.08</v>
      </c>
      <c r="Y2246" s="5">
        <v>7.86</v>
      </c>
      <c r="Z2246" s="5">
        <v>90.42</v>
      </c>
      <c r="AA2246" s="5">
        <v>1.3</v>
      </c>
      <c r="AB2246" s="5">
        <v>91.72</v>
      </c>
    </row>
    <row r="2247" spans="1:28">
      <c r="A2247" t="s">
        <v>4435</v>
      </c>
      <c r="B2247" s="1">
        <v>43627</v>
      </c>
      <c r="C2247" s="6">
        <f t="shared" si="105"/>
        <v>2019</v>
      </c>
      <c r="D2247" s="9" t="str">
        <f t="shared" si="107"/>
        <v>Q2</v>
      </c>
      <c r="E2247" s="7">
        <f t="shared" si="106"/>
        <v>6</v>
      </c>
      <c r="F2247" t="s">
        <v>3507</v>
      </c>
      <c r="G2247" t="s">
        <v>963</v>
      </c>
      <c r="H2247" t="s">
        <v>39</v>
      </c>
      <c r="I2247" t="s">
        <v>39</v>
      </c>
      <c r="J2247" t="s">
        <v>72</v>
      </c>
      <c r="K2247" t="s">
        <v>66</v>
      </c>
      <c r="L2247" t="s">
        <v>48</v>
      </c>
      <c r="M2247" t="s">
        <v>321</v>
      </c>
      <c r="N2247" t="s">
        <v>50</v>
      </c>
      <c r="O2247" t="s">
        <v>41</v>
      </c>
      <c r="P2247" t="s">
        <v>35</v>
      </c>
      <c r="Q2247" s="1">
        <v>43687</v>
      </c>
      <c r="R2247" s="6">
        <f>Data_Table[[#This Row],[Shipping Date]]-Data_Table[[#This Row],[Order Date]]</f>
        <v>60</v>
      </c>
      <c r="S2247" s="10">
        <v>19.829999999999998</v>
      </c>
      <c r="T2247" s="10">
        <v>30.98</v>
      </c>
      <c r="U2247" s="10">
        <v>11.15</v>
      </c>
      <c r="V2247">
        <v>49</v>
      </c>
      <c r="W2247" s="5">
        <v>971.67</v>
      </c>
      <c r="X2247" s="3">
        <v>0.09</v>
      </c>
      <c r="Y2247" s="5">
        <v>87.45</v>
      </c>
      <c r="Z2247" s="5">
        <v>884.22</v>
      </c>
      <c r="AA2247" s="5">
        <v>19.510000000000002</v>
      </c>
      <c r="AB2247" s="5">
        <v>903.73</v>
      </c>
    </row>
    <row r="2248" spans="1:28">
      <c r="A2248" t="s">
        <v>4436</v>
      </c>
      <c r="B2248" s="1">
        <v>43631</v>
      </c>
      <c r="C2248" s="6">
        <f t="shared" si="105"/>
        <v>2019</v>
      </c>
      <c r="D2248" s="9" t="str">
        <f t="shared" si="107"/>
        <v>Q2</v>
      </c>
      <c r="E2248" s="7">
        <f t="shared" si="106"/>
        <v>6</v>
      </c>
      <c r="F2248" t="s">
        <v>4110</v>
      </c>
      <c r="G2248" t="s">
        <v>966</v>
      </c>
      <c r="H2248" t="s">
        <v>45</v>
      </c>
      <c r="I2248" t="s">
        <v>45</v>
      </c>
      <c r="J2248" t="s">
        <v>46</v>
      </c>
      <c r="K2248" t="s">
        <v>433</v>
      </c>
      <c r="L2248" t="s">
        <v>31</v>
      </c>
      <c r="M2248" t="s">
        <v>324</v>
      </c>
      <c r="N2248" t="s">
        <v>57</v>
      </c>
      <c r="O2248" t="s">
        <v>58</v>
      </c>
      <c r="P2248" t="s">
        <v>35</v>
      </c>
      <c r="Q2248" s="1">
        <v>43640</v>
      </c>
      <c r="R2248" s="6">
        <f>Data_Table[[#This Row],[Shipping Date]]-Data_Table[[#This Row],[Order Date]]</f>
        <v>9</v>
      </c>
      <c r="S2248" s="10">
        <v>156.5</v>
      </c>
      <c r="T2248" s="10">
        <v>300.97000000000003</v>
      </c>
      <c r="U2248" s="10">
        <v>144.47</v>
      </c>
      <c r="V2248">
        <v>5</v>
      </c>
      <c r="W2248" s="5">
        <v>782.5</v>
      </c>
      <c r="X2248" s="3">
        <v>7.0000000000000007E-2</v>
      </c>
      <c r="Y2248" s="5">
        <v>54.78</v>
      </c>
      <c r="Z2248" s="5">
        <v>727.73</v>
      </c>
      <c r="AA2248" s="5">
        <v>7.18</v>
      </c>
      <c r="AB2248" s="5">
        <v>734.91</v>
      </c>
    </row>
    <row r="2249" spans="1:28">
      <c r="A2249" t="s">
        <v>4437</v>
      </c>
      <c r="B2249" s="1">
        <v>43631</v>
      </c>
      <c r="C2249" s="6">
        <f t="shared" si="105"/>
        <v>2019</v>
      </c>
      <c r="D2249" s="9" t="str">
        <f t="shared" si="107"/>
        <v>Q2</v>
      </c>
      <c r="E2249" s="7">
        <f t="shared" si="106"/>
        <v>6</v>
      </c>
      <c r="F2249" t="s">
        <v>3985</v>
      </c>
      <c r="G2249" t="s">
        <v>969</v>
      </c>
      <c r="H2249" t="s">
        <v>39</v>
      </c>
      <c r="I2249" t="s">
        <v>39</v>
      </c>
      <c r="J2249" t="s">
        <v>72</v>
      </c>
      <c r="K2249" t="s">
        <v>62</v>
      </c>
      <c r="L2249" t="s">
        <v>176</v>
      </c>
      <c r="M2249" t="s">
        <v>328</v>
      </c>
      <c r="N2249" t="s">
        <v>33</v>
      </c>
      <c r="O2249" t="s">
        <v>58</v>
      </c>
      <c r="P2249" t="s">
        <v>52</v>
      </c>
      <c r="Q2249" s="1">
        <v>43667</v>
      </c>
      <c r="R2249" s="6">
        <f>Data_Table[[#This Row],[Shipping Date]]-Data_Table[[#This Row],[Order Date]]</f>
        <v>36</v>
      </c>
      <c r="S2249" s="10">
        <v>2.9</v>
      </c>
      <c r="T2249" s="10">
        <v>4.76</v>
      </c>
      <c r="U2249" s="10">
        <v>1.86</v>
      </c>
      <c r="V2249">
        <v>27</v>
      </c>
      <c r="W2249" s="5">
        <v>78.3</v>
      </c>
      <c r="X2249" s="3">
        <v>7.0000000000000007E-2</v>
      </c>
      <c r="Y2249" s="5">
        <v>5.48</v>
      </c>
      <c r="Z2249" s="5">
        <v>72.819999999999993</v>
      </c>
      <c r="AA2249" s="5">
        <v>0.88</v>
      </c>
      <c r="AB2249" s="5">
        <v>73.7</v>
      </c>
    </row>
    <row r="2250" spans="1:28">
      <c r="A2250" t="s">
        <v>4438</v>
      </c>
      <c r="B2250" s="1">
        <v>43632</v>
      </c>
      <c r="C2250" s="6">
        <f t="shared" si="105"/>
        <v>2019</v>
      </c>
      <c r="D2250" s="9" t="str">
        <f t="shared" si="107"/>
        <v>Q2</v>
      </c>
      <c r="E2250" s="7">
        <f t="shared" si="106"/>
        <v>6</v>
      </c>
      <c r="F2250" t="s">
        <v>3513</v>
      </c>
      <c r="G2250" t="s">
        <v>972</v>
      </c>
      <c r="H2250" t="s">
        <v>45</v>
      </c>
      <c r="I2250" t="s">
        <v>45</v>
      </c>
      <c r="J2250" t="s">
        <v>29</v>
      </c>
      <c r="K2250" t="s">
        <v>62</v>
      </c>
      <c r="L2250" t="s">
        <v>48</v>
      </c>
      <c r="M2250" t="s">
        <v>332</v>
      </c>
      <c r="N2250" t="s">
        <v>57</v>
      </c>
      <c r="O2250" t="s">
        <v>51</v>
      </c>
      <c r="P2250" t="s">
        <v>35</v>
      </c>
      <c r="Q2250" s="1">
        <v>43682</v>
      </c>
      <c r="R2250" s="6">
        <f>Data_Table[[#This Row],[Shipping Date]]-Data_Table[[#This Row],[Order Date]]</f>
        <v>50</v>
      </c>
      <c r="S2250" s="10">
        <v>156.5</v>
      </c>
      <c r="T2250" s="10">
        <v>300.97000000000003</v>
      </c>
      <c r="U2250" s="10">
        <v>144.47</v>
      </c>
      <c r="V2250">
        <v>1</v>
      </c>
      <c r="W2250" s="5">
        <v>156.5</v>
      </c>
      <c r="X2250" s="3">
        <v>0.06</v>
      </c>
      <c r="Y2250" s="5">
        <v>9.39</v>
      </c>
      <c r="Z2250" s="5">
        <v>147.11000000000001</v>
      </c>
      <c r="AA2250" s="5">
        <v>7.18</v>
      </c>
      <c r="AB2250" s="5">
        <v>154.29</v>
      </c>
    </row>
    <row r="2251" spans="1:28">
      <c r="A2251" t="s">
        <v>4439</v>
      </c>
      <c r="B2251" s="1">
        <v>43636</v>
      </c>
      <c r="C2251" s="6">
        <f t="shared" si="105"/>
        <v>2019</v>
      </c>
      <c r="D2251" s="9" t="str">
        <f t="shared" si="107"/>
        <v>Q2</v>
      </c>
      <c r="E2251" s="7">
        <f t="shared" si="106"/>
        <v>6</v>
      </c>
      <c r="F2251" t="s">
        <v>3988</v>
      </c>
      <c r="G2251" t="s">
        <v>975</v>
      </c>
      <c r="H2251" t="s">
        <v>27</v>
      </c>
      <c r="I2251" t="s">
        <v>28</v>
      </c>
      <c r="J2251" t="s">
        <v>46</v>
      </c>
      <c r="K2251" t="s">
        <v>416</v>
      </c>
      <c r="L2251" t="s">
        <v>31</v>
      </c>
      <c r="M2251" t="s">
        <v>336</v>
      </c>
      <c r="N2251" t="s">
        <v>33</v>
      </c>
      <c r="O2251" t="s">
        <v>58</v>
      </c>
      <c r="P2251" t="s">
        <v>35</v>
      </c>
      <c r="Q2251" s="1">
        <v>43676</v>
      </c>
      <c r="R2251" s="6">
        <f>Data_Table[[#This Row],[Shipping Date]]-Data_Table[[#This Row],[Order Date]]</f>
        <v>40</v>
      </c>
      <c r="S2251" s="10">
        <v>2.29</v>
      </c>
      <c r="T2251" s="10">
        <v>3.58</v>
      </c>
      <c r="U2251" s="10">
        <v>1.29</v>
      </c>
      <c r="V2251">
        <v>10</v>
      </c>
      <c r="W2251" s="5">
        <v>22.9</v>
      </c>
      <c r="X2251" s="3">
        <v>0.05</v>
      </c>
      <c r="Y2251" s="5">
        <v>1.1499999999999999</v>
      </c>
      <c r="Z2251" s="5">
        <v>21.76</v>
      </c>
      <c r="AA2251" s="5">
        <v>1.63</v>
      </c>
      <c r="AB2251" s="5">
        <v>23.39</v>
      </c>
    </row>
    <row r="2252" spans="1:28">
      <c r="A2252" t="s">
        <v>4440</v>
      </c>
      <c r="B2252" s="1">
        <v>43637</v>
      </c>
      <c r="C2252" s="6">
        <f t="shared" si="105"/>
        <v>2019</v>
      </c>
      <c r="D2252" s="9" t="str">
        <f t="shared" si="107"/>
        <v>Q2</v>
      </c>
      <c r="E2252" s="7">
        <f t="shared" si="106"/>
        <v>6</v>
      </c>
      <c r="F2252" t="s">
        <v>4293</v>
      </c>
      <c r="G2252" t="s">
        <v>978</v>
      </c>
      <c r="H2252" t="s">
        <v>27</v>
      </c>
      <c r="I2252" t="s">
        <v>28</v>
      </c>
      <c r="J2252" t="s">
        <v>29</v>
      </c>
      <c r="K2252" t="s">
        <v>30</v>
      </c>
      <c r="L2252" t="s">
        <v>31</v>
      </c>
      <c r="M2252" t="s">
        <v>340</v>
      </c>
      <c r="N2252" t="s">
        <v>50</v>
      </c>
      <c r="O2252" t="s">
        <v>34</v>
      </c>
      <c r="P2252" t="s">
        <v>35</v>
      </c>
      <c r="Q2252" s="1">
        <v>43661</v>
      </c>
      <c r="R2252" s="6">
        <f>Data_Table[[#This Row],[Shipping Date]]-Data_Table[[#This Row],[Order Date]]</f>
        <v>24</v>
      </c>
      <c r="S2252" s="10">
        <v>99.39</v>
      </c>
      <c r="T2252" s="10">
        <v>162.93</v>
      </c>
      <c r="U2252" s="10">
        <v>63.54</v>
      </c>
      <c r="V2252">
        <v>7</v>
      </c>
      <c r="W2252" s="5">
        <v>695.73</v>
      </c>
      <c r="X2252" s="3">
        <v>0.03</v>
      </c>
      <c r="Y2252" s="5">
        <v>20.87</v>
      </c>
      <c r="Z2252" s="5">
        <v>674.86</v>
      </c>
      <c r="AA2252" s="5">
        <v>19.989999999999998</v>
      </c>
      <c r="AB2252" s="5">
        <v>694.85</v>
      </c>
    </row>
    <row r="2253" spans="1:28">
      <c r="A2253" t="s">
        <v>4441</v>
      </c>
      <c r="B2253" s="1">
        <v>43637</v>
      </c>
      <c r="C2253" s="6">
        <f t="shared" si="105"/>
        <v>2019</v>
      </c>
      <c r="D2253" s="9" t="str">
        <f t="shared" si="107"/>
        <v>Q2</v>
      </c>
      <c r="E2253" s="7">
        <f t="shared" si="106"/>
        <v>6</v>
      </c>
      <c r="F2253" t="s">
        <v>4118</v>
      </c>
      <c r="G2253" t="s">
        <v>981</v>
      </c>
      <c r="H2253" t="s">
        <v>39</v>
      </c>
      <c r="I2253" t="s">
        <v>39</v>
      </c>
      <c r="J2253" t="s">
        <v>46</v>
      </c>
      <c r="K2253" t="s">
        <v>62</v>
      </c>
      <c r="L2253" t="s">
        <v>176</v>
      </c>
      <c r="M2253" t="s">
        <v>344</v>
      </c>
      <c r="N2253" t="s">
        <v>57</v>
      </c>
      <c r="O2253" t="s">
        <v>34</v>
      </c>
      <c r="P2253" t="s">
        <v>52</v>
      </c>
      <c r="Q2253" s="1">
        <v>43670</v>
      </c>
      <c r="R2253" s="6">
        <f>Data_Table[[#This Row],[Shipping Date]]-Data_Table[[#This Row],[Order Date]]</f>
        <v>33</v>
      </c>
      <c r="S2253" s="10">
        <v>1.6</v>
      </c>
      <c r="T2253" s="10">
        <v>2.62</v>
      </c>
      <c r="U2253" s="10">
        <v>1.02</v>
      </c>
      <c r="V2253">
        <v>34</v>
      </c>
      <c r="W2253" s="5">
        <v>54.4</v>
      </c>
      <c r="X2253" s="3">
        <v>0.08</v>
      </c>
      <c r="Y2253" s="5">
        <v>4.3499999999999996</v>
      </c>
      <c r="Z2253" s="5">
        <v>50.05</v>
      </c>
      <c r="AA2253" s="5">
        <v>0.8</v>
      </c>
      <c r="AB2253" s="5">
        <v>50.85</v>
      </c>
    </row>
    <row r="2254" spans="1:28">
      <c r="A2254" t="s">
        <v>4442</v>
      </c>
      <c r="B2254" s="1">
        <v>43640</v>
      </c>
      <c r="C2254" s="6">
        <f t="shared" si="105"/>
        <v>2019</v>
      </c>
      <c r="D2254" s="9" t="str">
        <f t="shared" si="107"/>
        <v>Q2</v>
      </c>
      <c r="E2254" s="7">
        <f t="shared" si="106"/>
        <v>6</v>
      </c>
      <c r="F2254" t="s">
        <v>4443</v>
      </c>
      <c r="G2254" t="s">
        <v>984</v>
      </c>
      <c r="H2254" t="s">
        <v>45</v>
      </c>
      <c r="I2254" t="s">
        <v>45</v>
      </c>
      <c r="J2254" t="s">
        <v>29</v>
      </c>
      <c r="K2254" t="s">
        <v>433</v>
      </c>
      <c r="L2254" t="s">
        <v>176</v>
      </c>
      <c r="M2254" t="s">
        <v>348</v>
      </c>
      <c r="N2254" t="s">
        <v>33</v>
      </c>
      <c r="O2254" t="s">
        <v>34</v>
      </c>
      <c r="P2254" t="s">
        <v>35</v>
      </c>
      <c r="Q2254" s="1">
        <v>43679</v>
      </c>
      <c r="R2254" s="6">
        <f>Data_Table[[#This Row],[Shipping Date]]-Data_Table[[#This Row],[Order Date]]</f>
        <v>39</v>
      </c>
      <c r="S2254" s="10">
        <v>3.4</v>
      </c>
      <c r="T2254" s="10">
        <v>5.4</v>
      </c>
      <c r="U2254" s="10">
        <v>2</v>
      </c>
      <c r="V2254">
        <v>25</v>
      </c>
      <c r="W2254" s="5">
        <v>85</v>
      </c>
      <c r="X2254" s="3">
        <v>0.09</v>
      </c>
      <c r="Y2254" s="5">
        <v>7.65</v>
      </c>
      <c r="Z2254" s="5">
        <v>77.349999999999994</v>
      </c>
      <c r="AA2254" s="5">
        <v>7.78</v>
      </c>
      <c r="AB2254" s="5">
        <v>85.13</v>
      </c>
    </row>
    <row r="2255" spans="1:28">
      <c r="A2255" t="s">
        <v>4444</v>
      </c>
      <c r="B2255" s="1">
        <v>43641</v>
      </c>
      <c r="C2255" s="6">
        <f t="shared" si="105"/>
        <v>2019</v>
      </c>
      <c r="D2255" s="9" t="str">
        <f t="shared" si="107"/>
        <v>Q2</v>
      </c>
      <c r="E2255" s="7">
        <f t="shared" si="106"/>
        <v>6</v>
      </c>
      <c r="F2255" t="s">
        <v>4445</v>
      </c>
      <c r="G2255" t="s">
        <v>987</v>
      </c>
      <c r="H2255" t="s">
        <v>27</v>
      </c>
      <c r="I2255" t="s">
        <v>28</v>
      </c>
      <c r="J2255" t="s">
        <v>107</v>
      </c>
      <c r="K2255" t="s">
        <v>30</v>
      </c>
      <c r="L2255" t="s">
        <v>176</v>
      </c>
      <c r="M2255" t="s">
        <v>352</v>
      </c>
      <c r="N2255" t="s">
        <v>57</v>
      </c>
      <c r="O2255" t="s">
        <v>34</v>
      </c>
      <c r="P2255" t="s">
        <v>35</v>
      </c>
      <c r="Q2255" s="1">
        <v>43695</v>
      </c>
      <c r="R2255" s="6">
        <f>Data_Table[[#This Row],[Shipping Date]]-Data_Table[[#This Row],[Order Date]]</f>
        <v>54</v>
      </c>
      <c r="S2255" s="10">
        <v>11.11</v>
      </c>
      <c r="T2255" s="10">
        <v>19.84</v>
      </c>
      <c r="U2255" s="10">
        <v>8.73</v>
      </c>
      <c r="V2255">
        <v>26</v>
      </c>
      <c r="W2255" s="5">
        <v>288.86</v>
      </c>
      <c r="X2255" s="3">
        <v>7.0000000000000007E-2</v>
      </c>
      <c r="Y2255" s="5">
        <v>20.22</v>
      </c>
      <c r="Z2255" s="5">
        <v>268.64</v>
      </c>
      <c r="AA2255" s="5">
        <v>4.0999999999999996</v>
      </c>
      <c r="AB2255" s="5">
        <v>272.74</v>
      </c>
    </row>
    <row r="2256" spans="1:28">
      <c r="A2256" t="s">
        <v>4446</v>
      </c>
      <c r="B2256" s="1">
        <v>43642</v>
      </c>
      <c r="C2256" s="6">
        <f t="shared" si="105"/>
        <v>2019</v>
      </c>
      <c r="D2256" s="9" t="str">
        <f t="shared" si="107"/>
        <v>Q2</v>
      </c>
      <c r="E2256" s="7">
        <f t="shared" si="106"/>
        <v>6</v>
      </c>
      <c r="F2256" t="s">
        <v>3998</v>
      </c>
      <c r="G2256" t="s">
        <v>990</v>
      </c>
      <c r="H2256" t="s">
        <v>39</v>
      </c>
      <c r="I2256" t="s">
        <v>39</v>
      </c>
      <c r="J2256" t="s">
        <v>29</v>
      </c>
      <c r="K2256" t="s">
        <v>167</v>
      </c>
      <c r="L2256" t="s">
        <v>73</v>
      </c>
      <c r="M2256" t="s">
        <v>356</v>
      </c>
      <c r="N2256" t="s">
        <v>33</v>
      </c>
      <c r="O2256" t="s">
        <v>41</v>
      </c>
      <c r="P2256" t="s">
        <v>35</v>
      </c>
      <c r="Q2256" s="1">
        <v>43665</v>
      </c>
      <c r="R2256" s="6">
        <f>Data_Table[[#This Row],[Shipping Date]]-Data_Table[[#This Row],[Order Date]]</f>
        <v>23</v>
      </c>
      <c r="S2256" s="10">
        <v>1.82</v>
      </c>
      <c r="T2256" s="10">
        <v>2.98</v>
      </c>
      <c r="U2256" s="10">
        <v>1.1599999999999999</v>
      </c>
      <c r="V2256">
        <v>3</v>
      </c>
      <c r="W2256" s="5">
        <v>5.46</v>
      </c>
      <c r="X2256" s="3">
        <v>0.09</v>
      </c>
      <c r="Y2256" s="5">
        <v>0.49</v>
      </c>
      <c r="Z2256" s="5">
        <v>4.97</v>
      </c>
      <c r="AA2256" s="5">
        <v>1.58</v>
      </c>
      <c r="AB2256" s="5">
        <v>6.55</v>
      </c>
    </row>
    <row r="2257" spans="1:28">
      <c r="A2257" t="s">
        <v>4447</v>
      </c>
      <c r="B2257" s="1">
        <v>43645</v>
      </c>
      <c r="C2257" s="6">
        <f t="shared" si="105"/>
        <v>2019</v>
      </c>
      <c r="D2257" s="9" t="str">
        <f t="shared" si="107"/>
        <v>Q2</v>
      </c>
      <c r="E2257" s="7">
        <f t="shared" si="106"/>
        <v>6</v>
      </c>
      <c r="F2257" t="s">
        <v>4448</v>
      </c>
      <c r="G2257" t="s">
        <v>993</v>
      </c>
      <c r="H2257" t="s">
        <v>45</v>
      </c>
      <c r="I2257" t="s">
        <v>45</v>
      </c>
      <c r="J2257" t="s">
        <v>107</v>
      </c>
      <c r="K2257" t="s">
        <v>90</v>
      </c>
      <c r="L2257" t="s">
        <v>31</v>
      </c>
      <c r="M2257" t="s">
        <v>360</v>
      </c>
      <c r="N2257" t="s">
        <v>50</v>
      </c>
      <c r="O2257" t="s">
        <v>51</v>
      </c>
      <c r="P2257" t="s">
        <v>35</v>
      </c>
      <c r="Q2257" s="1">
        <v>43659</v>
      </c>
      <c r="R2257" s="6">
        <f>Data_Table[[#This Row],[Shipping Date]]-Data_Table[[#This Row],[Order Date]]</f>
        <v>14</v>
      </c>
      <c r="S2257" s="10">
        <v>1.33</v>
      </c>
      <c r="T2257" s="10">
        <v>2.08</v>
      </c>
      <c r="U2257" s="10">
        <v>0.75</v>
      </c>
      <c r="V2257">
        <v>44</v>
      </c>
      <c r="W2257" s="5">
        <v>58.52</v>
      </c>
      <c r="X2257" s="3">
        <v>0.04</v>
      </c>
      <c r="Y2257" s="5">
        <v>2.34</v>
      </c>
      <c r="Z2257" s="5">
        <v>56.18</v>
      </c>
      <c r="AA2257" s="5">
        <v>1.49</v>
      </c>
      <c r="AB2257" s="5">
        <v>57.67</v>
      </c>
    </row>
    <row r="2258" spans="1:28">
      <c r="A2258" t="s">
        <v>4449</v>
      </c>
      <c r="B2258" s="1">
        <v>43645</v>
      </c>
      <c r="C2258" s="6">
        <f t="shared" si="105"/>
        <v>2019</v>
      </c>
      <c r="D2258" s="9" t="str">
        <f t="shared" si="107"/>
        <v>Q2</v>
      </c>
      <c r="E2258" s="7">
        <f t="shared" si="106"/>
        <v>6</v>
      </c>
      <c r="F2258" t="s">
        <v>2932</v>
      </c>
      <c r="G2258" t="s">
        <v>996</v>
      </c>
      <c r="H2258" t="s">
        <v>27</v>
      </c>
      <c r="I2258" t="s">
        <v>28</v>
      </c>
      <c r="J2258" t="s">
        <v>46</v>
      </c>
      <c r="K2258" t="s">
        <v>433</v>
      </c>
      <c r="L2258" t="s">
        <v>31</v>
      </c>
      <c r="M2258" t="s">
        <v>364</v>
      </c>
      <c r="N2258" t="s">
        <v>57</v>
      </c>
      <c r="O2258" t="s">
        <v>58</v>
      </c>
      <c r="P2258" t="s">
        <v>35</v>
      </c>
      <c r="Q2258" s="1">
        <v>43647</v>
      </c>
      <c r="R2258" s="6">
        <f>Data_Table[[#This Row],[Shipping Date]]-Data_Table[[#This Row],[Order Date]]</f>
        <v>2</v>
      </c>
      <c r="S2258" s="10">
        <v>7.92</v>
      </c>
      <c r="T2258" s="10">
        <v>12.99</v>
      </c>
      <c r="U2258" s="10">
        <v>5.07</v>
      </c>
      <c r="V2258">
        <v>49</v>
      </c>
      <c r="W2258" s="5">
        <v>388.08</v>
      </c>
      <c r="X2258" s="3">
        <v>7.0000000000000007E-2</v>
      </c>
      <c r="Y2258" s="5">
        <v>27.17</v>
      </c>
      <c r="Z2258" s="5">
        <v>360.91</v>
      </c>
      <c r="AA2258" s="5">
        <v>9.44</v>
      </c>
      <c r="AB2258" s="5">
        <v>370.35</v>
      </c>
    </row>
    <row r="2259" spans="1:28">
      <c r="A2259" t="s">
        <v>4450</v>
      </c>
      <c r="B2259" s="1">
        <v>43646</v>
      </c>
      <c r="C2259" s="6">
        <f t="shared" si="105"/>
        <v>2019</v>
      </c>
      <c r="D2259" s="9" t="str">
        <f t="shared" si="107"/>
        <v>Q2</v>
      </c>
      <c r="E2259" s="7">
        <f t="shared" si="106"/>
        <v>6</v>
      </c>
      <c r="F2259" t="s">
        <v>2807</v>
      </c>
      <c r="G2259" t="s">
        <v>999</v>
      </c>
      <c r="H2259" t="s">
        <v>39</v>
      </c>
      <c r="I2259" t="s">
        <v>39</v>
      </c>
      <c r="J2259" t="s">
        <v>46</v>
      </c>
      <c r="K2259" t="s">
        <v>66</v>
      </c>
      <c r="L2259" t="s">
        <v>48</v>
      </c>
      <c r="M2259" t="s">
        <v>368</v>
      </c>
      <c r="N2259" t="s">
        <v>33</v>
      </c>
      <c r="O2259" t="s">
        <v>51</v>
      </c>
      <c r="P2259" t="s">
        <v>35</v>
      </c>
      <c r="Q2259" s="1">
        <v>43685</v>
      </c>
      <c r="R2259" s="6">
        <f>Data_Table[[#This Row],[Shipping Date]]-Data_Table[[#This Row],[Order Date]]</f>
        <v>39</v>
      </c>
      <c r="S2259" s="10">
        <v>6.39</v>
      </c>
      <c r="T2259" s="10">
        <v>19.98</v>
      </c>
      <c r="U2259" s="10">
        <v>13.59</v>
      </c>
      <c r="V2259">
        <v>19</v>
      </c>
      <c r="W2259" s="5">
        <v>121.41</v>
      </c>
      <c r="X2259" s="3">
        <v>0.08</v>
      </c>
      <c r="Y2259" s="5">
        <v>9.7100000000000009</v>
      </c>
      <c r="Z2259" s="5">
        <v>111.7</v>
      </c>
      <c r="AA2259" s="5">
        <v>4</v>
      </c>
      <c r="AB2259" s="5">
        <v>115.7</v>
      </c>
    </row>
    <row r="2260" spans="1:28">
      <c r="A2260" t="s">
        <v>4451</v>
      </c>
      <c r="B2260" s="1">
        <v>43648</v>
      </c>
      <c r="C2260" s="6">
        <f t="shared" si="105"/>
        <v>2019</v>
      </c>
      <c r="D2260" s="9" t="str">
        <f t="shared" si="107"/>
        <v>Q3</v>
      </c>
      <c r="E2260" s="7">
        <f t="shared" si="106"/>
        <v>7</v>
      </c>
      <c r="F2260" t="s">
        <v>4452</v>
      </c>
      <c r="G2260" t="s">
        <v>1002</v>
      </c>
      <c r="H2260" t="s">
        <v>45</v>
      </c>
      <c r="I2260" t="s">
        <v>45</v>
      </c>
      <c r="J2260" t="s">
        <v>72</v>
      </c>
      <c r="K2260" t="s">
        <v>47</v>
      </c>
      <c r="L2260" t="s">
        <v>176</v>
      </c>
      <c r="M2260" t="s">
        <v>372</v>
      </c>
      <c r="N2260" t="s">
        <v>33</v>
      </c>
      <c r="O2260" t="s">
        <v>34</v>
      </c>
      <c r="P2260" t="s">
        <v>52</v>
      </c>
      <c r="Q2260" s="1">
        <v>43703</v>
      </c>
      <c r="R2260" s="6">
        <f>Data_Table[[#This Row],[Shipping Date]]-Data_Table[[#This Row],[Order Date]]</f>
        <v>55</v>
      </c>
      <c r="S2260" s="10">
        <v>1.87</v>
      </c>
      <c r="T2260" s="10">
        <v>8.1199999999999992</v>
      </c>
      <c r="U2260" s="10">
        <v>6.25</v>
      </c>
      <c r="V2260">
        <v>32</v>
      </c>
      <c r="W2260" s="5">
        <v>59.84</v>
      </c>
      <c r="X2260" s="3">
        <v>0.08</v>
      </c>
      <c r="Y2260" s="5">
        <v>4.79</v>
      </c>
      <c r="Z2260" s="5">
        <v>55.05</v>
      </c>
      <c r="AA2260" s="5">
        <v>2.83</v>
      </c>
      <c r="AB2260" s="5">
        <v>57.88</v>
      </c>
    </row>
    <row r="2261" spans="1:28">
      <c r="A2261" t="s">
        <v>4453</v>
      </c>
      <c r="B2261" s="1">
        <v>43649</v>
      </c>
      <c r="C2261" s="6">
        <f t="shared" si="105"/>
        <v>2019</v>
      </c>
      <c r="D2261" s="9" t="str">
        <f t="shared" si="107"/>
        <v>Q3</v>
      </c>
      <c r="E2261" s="7">
        <f t="shared" si="106"/>
        <v>7</v>
      </c>
      <c r="F2261" t="s">
        <v>3657</v>
      </c>
      <c r="G2261" t="s">
        <v>1005</v>
      </c>
      <c r="H2261" t="s">
        <v>39</v>
      </c>
      <c r="I2261" t="s">
        <v>39</v>
      </c>
      <c r="J2261" t="s">
        <v>107</v>
      </c>
      <c r="K2261" t="s">
        <v>62</v>
      </c>
      <c r="L2261" t="s">
        <v>176</v>
      </c>
      <c r="M2261" t="s">
        <v>376</v>
      </c>
      <c r="N2261" t="s">
        <v>50</v>
      </c>
      <c r="O2261" t="s">
        <v>41</v>
      </c>
      <c r="P2261" t="s">
        <v>35</v>
      </c>
      <c r="Q2261" s="1">
        <v>43708</v>
      </c>
      <c r="R2261" s="6">
        <f>Data_Table[[#This Row],[Shipping Date]]-Data_Table[[#This Row],[Order Date]]</f>
        <v>59</v>
      </c>
      <c r="S2261" s="10">
        <v>1.98</v>
      </c>
      <c r="T2261" s="10">
        <v>3.15</v>
      </c>
      <c r="U2261" s="10">
        <v>1.17</v>
      </c>
      <c r="V2261">
        <v>23</v>
      </c>
      <c r="W2261" s="5">
        <v>45.54</v>
      </c>
      <c r="X2261" s="3">
        <v>0.01</v>
      </c>
      <c r="Y2261" s="5">
        <v>0.46</v>
      </c>
      <c r="Z2261" s="5">
        <v>45.08</v>
      </c>
      <c r="AA2261" s="5">
        <v>0.49</v>
      </c>
      <c r="AB2261" s="5">
        <v>45.57</v>
      </c>
    </row>
    <row r="2262" spans="1:28">
      <c r="A2262" t="s">
        <v>4454</v>
      </c>
      <c r="B2262" s="1">
        <v>43649</v>
      </c>
      <c r="C2262" s="6">
        <f t="shared" si="105"/>
        <v>2019</v>
      </c>
      <c r="D2262" s="9" t="str">
        <f t="shared" si="107"/>
        <v>Q3</v>
      </c>
      <c r="E2262" s="7">
        <f t="shared" si="106"/>
        <v>7</v>
      </c>
      <c r="F2262" t="s">
        <v>4455</v>
      </c>
      <c r="G2262" t="s">
        <v>1008</v>
      </c>
      <c r="H2262" t="s">
        <v>39</v>
      </c>
      <c r="I2262" t="s">
        <v>39</v>
      </c>
      <c r="J2262" t="s">
        <v>29</v>
      </c>
      <c r="K2262" t="s">
        <v>30</v>
      </c>
      <c r="L2262" t="s">
        <v>31</v>
      </c>
      <c r="M2262" t="s">
        <v>380</v>
      </c>
      <c r="N2262" t="s">
        <v>33</v>
      </c>
      <c r="O2262" t="s">
        <v>51</v>
      </c>
      <c r="P2262" t="s">
        <v>35</v>
      </c>
      <c r="Q2262" s="1">
        <v>43666</v>
      </c>
      <c r="R2262" s="6">
        <f>Data_Table[[#This Row],[Shipping Date]]-Data_Table[[#This Row],[Order Date]]</f>
        <v>17</v>
      </c>
      <c r="S2262" s="10">
        <v>16.850000000000001</v>
      </c>
      <c r="T2262" s="10">
        <v>27.18</v>
      </c>
      <c r="U2262" s="10">
        <v>10.33</v>
      </c>
      <c r="V2262">
        <v>34</v>
      </c>
      <c r="W2262" s="5">
        <v>572.9</v>
      </c>
      <c r="X2262" s="3">
        <v>0.1</v>
      </c>
      <c r="Y2262" s="5">
        <v>57.29</v>
      </c>
      <c r="Z2262" s="5">
        <v>515.61</v>
      </c>
      <c r="AA2262" s="5">
        <v>8.23</v>
      </c>
      <c r="AB2262" s="5">
        <v>523.84</v>
      </c>
    </row>
    <row r="2263" spans="1:28">
      <c r="A2263" t="s">
        <v>4456</v>
      </c>
      <c r="B2263" s="1">
        <v>43650</v>
      </c>
      <c r="C2263" s="6">
        <f t="shared" si="105"/>
        <v>2019</v>
      </c>
      <c r="D2263" s="9" t="str">
        <f t="shared" si="107"/>
        <v>Q3</v>
      </c>
      <c r="E2263" s="7">
        <f t="shared" si="106"/>
        <v>7</v>
      </c>
      <c r="F2263" t="s">
        <v>4457</v>
      </c>
      <c r="G2263" t="s">
        <v>1011</v>
      </c>
      <c r="H2263" t="s">
        <v>45</v>
      </c>
      <c r="I2263" t="s">
        <v>45</v>
      </c>
      <c r="J2263" t="s">
        <v>46</v>
      </c>
      <c r="K2263" t="s">
        <v>62</v>
      </c>
      <c r="L2263" t="s">
        <v>73</v>
      </c>
      <c r="M2263" t="s">
        <v>384</v>
      </c>
      <c r="N2263" t="s">
        <v>33</v>
      </c>
      <c r="O2263" t="s">
        <v>58</v>
      </c>
      <c r="P2263" t="s">
        <v>35</v>
      </c>
      <c r="Q2263" s="1">
        <v>43708</v>
      </c>
      <c r="R2263" s="6">
        <f>Data_Table[[#This Row],[Shipping Date]]-Data_Table[[#This Row],[Order Date]]</f>
        <v>58</v>
      </c>
      <c r="S2263" s="10">
        <v>1.6</v>
      </c>
      <c r="T2263" s="10">
        <v>2.62</v>
      </c>
      <c r="U2263" s="10">
        <v>1.02</v>
      </c>
      <c r="V2263">
        <v>21</v>
      </c>
      <c r="W2263" s="5">
        <v>33.6</v>
      </c>
      <c r="X2263" s="3">
        <v>0.05</v>
      </c>
      <c r="Y2263" s="5">
        <v>1.68</v>
      </c>
      <c r="Z2263" s="5">
        <v>31.92</v>
      </c>
      <c r="AA2263" s="5">
        <v>0.8</v>
      </c>
      <c r="AB2263" s="5">
        <v>32.72</v>
      </c>
    </row>
    <row r="2264" spans="1:28">
      <c r="A2264" t="s">
        <v>4458</v>
      </c>
      <c r="B2264" s="1">
        <v>43652</v>
      </c>
      <c r="C2264" s="6">
        <f t="shared" si="105"/>
        <v>2019</v>
      </c>
      <c r="D2264" s="9" t="str">
        <f t="shared" si="107"/>
        <v>Q3</v>
      </c>
      <c r="E2264" s="7">
        <f t="shared" si="106"/>
        <v>7</v>
      </c>
      <c r="F2264" t="s">
        <v>4010</v>
      </c>
      <c r="G2264" t="s">
        <v>1014</v>
      </c>
      <c r="H2264" t="s">
        <v>27</v>
      </c>
      <c r="I2264" t="s">
        <v>28</v>
      </c>
      <c r="J2264" t="s">
        <v>46</v>
      </c>
      <c r="K2264" t="s">
        <v>416</v>
      </c>
      <c r="L2264" t="s">
        <v>31</v>
      </c>
      <c r="M2264" t="s">
        <v>388</v>
      </c>
      <c r="N2264" t="s">
        <v>50</v>
      </c>
      <c r="O2264" t="s">
        <v>34</v>
      </c>
      <c r="P2264" t="s">
        <v>35</v>
      </c>
      <c r="Q2264" s="1">
        <v>43672</v>
      </c>
      <c r="R2264" s="6">
        <f>Data_Table[[#This Row],[Shipping Date]]-Data_Table[[#This Row],[Order Date]]</f>
        <v>20</v>
      </c>
      <c r="S2264" s="10">
        <v>21.56</v>
      </c>
      <c r="T2264" s="10">
        <v>35.94</v>
      </c>
      <c r="U2264" s="10">
        <v>14.38</v>
      </c>
      <c r="V2264">
        <v>28</v>
      </c>
      <c r="W2264" s="5">
        <v>603.67999999999995</v>
      </c>
      <c r="X2264" s="3">
        <v>0.01</v>
      </c>
      <c r="Y2264" s="5">
        <v>6.04</v>
      </c>
      <c r="Z2264" s="5">
        <v>597.64</v>
      </c>
      <c r="AA2264" s="5">
        <v>6.66</v>
      </c>
      <c r="AB2264" s="5">
        <v>604.29999999999995</v>
      </c>
    </row>
    <row r="2265" spans="1:28">
      <c r="A2265" t="s">
        <v>4459</v>
      </c>
      <c r="B2265" s="1">
        <v>43656</v>
      </c>
      <c r="C2265" s="6">
        <f t="shared" si="105"/>
        <v>2019</v>
      </c>
      <c r="D2265" s="9" t="str">
        <f t="shared" si="107"/>
        <v>Q3</v>
      </c>
      <c r="E2265" s="7">
        <f t="shared" si="106"/>
        <v>7</v>
      </c>
      <c r="F2265" t="s">
        <v>3538</v>
      </c>
      <c r="G2265" t="s">
        <v>1017</v>
      </c>
      <c r="H2265" t="s">
        <v>27</v>
      </c>
      <c r="I2265" t="s">
        <v>28</v>
      </c>
      <c r="J2265" t="s">
        <v>29</v>
      </c>
      <c r="K2265" t="s">
        <v>416</v>
      </c>
      <c r="L2265" t="s">
        <v>73</v>
      </c>
      <c r="M2265" t="s">
        <v>392</v>
      </c>
      <c r="N2265" t="s">
        <v>57</v>
      </c>
      <c r="O2265" t="s">
        <v>41</v>
      </c>
      <c r="P2265" t="s">
        <v>35</v>
      </c>
      <c r="Q2265" s="1">
        <v>43708</v>
      </c>
      <c r="R2265" s="6">
        <f>Data_Table[[#This Row],[Shipping Date]]-Data_Table[[#This Row],[Order Date]]</f>
        <v>52</v>
      </c>
      <c r="S2265" s="10">
        <v>2.74</v>
      </c>
      <c r="T2265" s="10">
        <v>4.49</v>
      </c>
      <c r="U2265" s="10">
        <v>1.75</v>
      </c>
      <c r="V2265">
        <v>11</v>
      </c>
      <c r="W2265" s="5">
        <v>30.14</v>
      </c>
      <c r="X2265" s="3">
        <v>0.08</v>
      </c>
      <c r="Y2265" s="5">
        <v>2.41</v>
      </c>
      <c r="Z2265" s="5">
        <v>27.73</v>
      </c>
      <c r="AA2265" s="5">
        <v>1.49</v>
      </c>
      <c r="AB2265" s="5">
        <v>29.22</v>
      </c>
    </row>
    <row r="2266" spans="1:28">
      <c r="A2266" t="s">
        <v>4460</v>
      </c>
      <c r="B2266" s="1">
        <v>43656</v>
      </c>
      <c r="C2266" s="6">
        <f t="shared" si="105"/>
        <v>2019</v>
      </c>
      <c r="D2266" s="9" t="str">
        <f t="shared" si="107"/>
        <v>Q3</v>
      </c>
      <c r="E2266" s="7">
        <f t="shared" si="106"/>
        <v>7</v>
      </c>
      <c r="F2266" t="s">
        <v>3842</v>
      </c>
      <c r="G2266" t="s">
        <v>1020</v>
      </c>
      <c r="H2266" t="s">
        <v>39</v>
      </c>
      <c r="I2266" t="s">
        <v>39</v>
      </c>
      <c r="J2266" t="s">
        <v>29</v>
      </c>
      <c r="K2266" t="s">
        <v>62</v>
      </c>
      <c r="L2266" t="s">
        <v>31</v>
      </c>
      <c r="M2266" t="s">
        <v>396</v>
      </c>
      <c r="N2266" t="s">
        <v>50</v>
      </c>
      <c r="O2266" t="s">
        <v>34</v>
      </c>
      <c r="P2266" t="s">
        <v>35</v>
      </c>
      <c r="Q2266" s="1">
        <v>43665</v>
      </c>
      <c r="R2266" s="6">
        <f>Data_Table[[#This Row],[Shipping Date]]-Data_Table[[#This Row],[Order Date]]</f>
        <v>9</v>
      </c>
      <c r="S2266" s="10">
        <v>4.37</v>
      </c>
      <c r="T2266" s="10">
        <v>9.11</v>
      </c>
      <c r="U2266" s="10">
        <v>4.74</v>
      </c>
      <c r="V2266">
        <v>6</v>
      </c>
      <c r="W2266" s="5">
        <v>26.22</v>
      </c>
      <c r="X2266" s="3">
        <v>0.04</v>
      </c>
      <c r="Y2266" s="5">
        <v>1.05</v>
      </c>
      <c r="Z2266" s="5">
        <v>25.17</v>
      </c>
      <c r="AA2266" s="5">
        <v>2.25</v>
      </c>
      <c r="AB2266" s="5">
        <v>27.42</v>
      </c>
    </row>
    <row r="2267" spans="1:28">
      <c r="A2267" t="s">
        <v>4461</v>
      </c>
      <c r="B2267" s="1">
        <v>43662</v>
      </c>
      <c r="C2267" s="6">
        <f t="shared" si="105"/>
        <v>2019</v>
      </c>
      <c r="D2267" s="9" t="str">
        <f t="shared" si="107"/>
        <v>Q3</v>
      </c>
      <c r="E2267" s="7">
        <f t="shared" si="106"/>
        <v>7</v>
      </c>
      <c r="F2267" t="s">
        <v>62</v>
      </c>
      <c r="G2267" t="s">
        <v>1023</v>
      </c>
      <c r="H2267" t="s">
        <v>45</v>
      </c>
      <c r="I2267" t="s">
        <v>45</v>
      </c>
      <c r="J2267" t="s">
        <v>107</v>
      </c>
      <c r="K2267" t="s">
        <v>150</v>
      </c>
      <c r="L2267" t="s">
        <v>73</v>
      </c>
      <c r="M2267" t="s">
        <v>400</v>
      </c>
      <c r="N2267" t="s">
        <v>57</v>
      </c>
      <c r="O2267" t="s">
        <v>41</v>
      </c>
      <c r="P2267" t="s">
        <v>35</v>
      </c>
      <c r="Q2267" s="1">
        <v>43681</v>
      </c>
      <c r="R2267" s="6">
        <f>Data_Table[[#This Row],[Shipping Date]]-Data_Table[[#This Row],[Order Date]]</f>
        <v>19</v>
      </c>
      <c r="S2267" s="10">
        <v>0.24</v>
      </c>
      <c r="T2267" s="10">
        <v>1.26</v>
      </c>
      <c r="U2267" s="10">
        <v>1.02</v>
      </c>
      <c r="V2267">
        <v>10</v>
      </c>
      <c r="W2267" s="5">
        <v>2.4</v>
      </c>
      <c r="X2267" s="3">
        <v>0.1</v>
      </c>
      <c r="Y2267" s="5">
        <v>0.24</v>
      </c>
      <c r="Z2267" s="5">
        <v>2.16</v>
      </c>
      <c r="AA2267" s="5">
        <v>0.7</v>
      </c>
      <c r="AB2267" s="5">
        <v>2.86</v>
      </c>
    </row>
    <row r="2268" spans="1:28">
      <c r="A2268" t="s">
        <v>4462</v>
      </c>
      <c r="B2268" s="1">
        <v>43662</v>
      </c>
      <c r="C2268" s="6">
        <f t="shared" si="105"/>
        <v>2019</v>
      </c>
      <c r="D2268" s="9" t="str">
        <f t="shared" si="107"/>
        <v>Q3</v>
      </c>
      <c r="E2268" s="7">
        <f t="shared" si="106"/>
        <v>7</v>
      </c>
      <c r="F2268" t="s">
        <v>4138</v>
      </c>
      <c r="G2268" t="s">
        <v>1026</v>
      </c>
      <c r="H2268" t="s">
        <v>27</v>
      </c>
      <c r="I2268" t="s">
        <v>28</v>
      </c>
      <c r="J2268" t="s">
        <v>29</v>
      </c>
      <c r="K2268" t="s">
        <v>62</v>
      </c>
      <c r="L2268" t="s">
        <v>176</v>
      </c>
      <c r="M2268" t="s">
        <v>404</v>
      </c>
      <c r="N2268" t="s">
        <v>33</v>
      </c>
      <c r="O2268" t="s">
        <v>51</v>
      </c>
      <c r="P2268" t="s">
        <v>35</v>
      </c>
      <c r="Q2268" s="1">
        <v>43701</v>
      </c>
      <c r="R2268" s="6">
        <f>Data_Table[[#This Row],[Shipping Date]]-Data_Table[[#This Row],[Order Date]]</f>
        <v>39</v>
      </c>
      <c r="S2268" s="10">
        <v>2.9</v>
      </c>
      <c r="T2268" s="10">
        <v>4.76</v>
      </c>
      <c r="U2268" s="10">
        <v>1.86</v>
      </c>
      <c r="V2268">
        <v>13</v>
      </c>
      <c r="W2268" s="5">
        <v>37.700000000000003</v>
      </c>
      <c r="X2268" s="3">
        <v>7.0000000000000007E-2</v>
      </c>
      <c r="Y2268" s="5">
        <v>2.64</v>
      </c>
      <c r="Z2268" s="5">
        <v>35.06</v>
      </c>
      <c r="AA2268" s="5">
        <v>0.88</v>
      </c>
      <c r="AB2268" s="5">
        <v>35.94</v>
      </c>
    </row>
    <row r="2269" spans="1:28">
      <c r="A2269" t="s">
        <v>4463</v>
      </c>
      <c r="B2269" s="1">
        <v>43663</v>
      </c>
      <c r="C2269" s="6">
        <f t="shared" si="105"/>
        <v>2019</v>
      </c>
      <c r="D2269" s="9" t="str">
        <f t="shared" si="107"/>
        <v>Q3</v>
      </c>
      <c r="E2269" s="7">
        <f t="shared" si="106"/>
        <v>7</v>
      </c>
      <c r="F2269" t="s">
        <v>3666</v>
      </c>
      <c r="G2269" t="s">
        <v>1029</v>
      </c>
      <c r="H2269" t="s">
        <v>27</v>
      </c>
      <c r="I2269" t="s">
        <v>28</v>
      </c>
      <c r="J2269" t="s">
        <v>72</v>
      </c>
      <c r="K2269" t="s">
        <v>90</v>
      </c>
      <c r="L2269" t="s">
        <v>48</v>
      </c>
      <c r="M2269" t="s">
        <v>408</v>
      </c>
      <c r="N2269" t="s">
        <v>57</v>
      </c>
      <c r="O2269" t="s">
        <v>58</v>
      </c>
      <c r="P2269" t="s">
        <v>52</v>
      </c>
      <c r="Q2269" s="1">
        <v>43672</v>
      </c>
      <c r="R2269" s="6">
        <f>Data_Table[[#This Row],[Shipping Date]]-Data_Table[[#This Row],[Order Date]]</f>
        <v>9</v>
      </c>
      <c r="S2269" s="10">
        <v>54.52</v>
      </c>
      <c r="T2269" s="10">
        <v>100.97</v>
      </c>
      <c r="U2269" s="10">
        <v>46.45</v>
      </c>
      <c r="V2269">
        <v>35</v>
      </c>
      <c r="W2269" s="5">
        <v>1908.2</v>
      </c>
      <c r="X2269" s="3">
        <v>0.05</v>
      </c>
      <c r="Y2269" s="5">
        <v>95.41</v>
      </c>
      <c r="Z2269" s="5">
        <v>1812.79</v>
      </c>
      <c r="AA2269" s="5">
        <v>7.18</v>
      </c>
      <c r="AB2269" s="5">
        <v>1819.97</v>
      </c>
    </row>
    <row r="2270" spans="1:28">
      <c r="A2270" t="s">
        <v>4464</v>
      </c>
      <c r="B2270" s="1">
        <v>43664</v>
      </c>
      <c r="C2270" s="6">
        <f t="shared" si="105"/>
        <v>2019</v>
      </c>
      <c r="D2270" s="9" t="str">
        <f t="shared" si="107"/>
        <v>Q3</v>
      </c>
      <c r="E2270" s="7">
        <f t="shared" si="106"/>
        <v>7</v>
      </c>
      <c r="F2270" t="s">
        <v>4465</v>
      </c>
      <c r="G2270" t="s">
        <v>1032</v>
      </c>
      <c r="H2270" t="s">
        <v>39</v>
      </c>
      <c r="I2270" t="s">
        <v>39</v>
      </c>
      <c r="J2270" t="s">
        <v>107</v>
      </c>
      <c r="K2270" t="s">
        <v>90</v>
      </c>
      <c r="L2270" t="s">
        <v>73</v>
      </c>
      <c r="M2270" t="s">
        <v>412</v>
      </c>
      <c r="N2270" t="s">
        <v>33</v>
      </c>
      <c r="O2270" t="s">
        <v>51</v>
      </c>
      <c r="P2270" t="s">
        <v>52</v>
      </c>
      <c r="Q2270" s="1">
        <v>43690</v>
      </c>
      <c r="R2270" s="6">
        <f>Data_Table[[#This Row],[Shipping Date]]-Data_Table[[#This Row],[Order Date]]</f>
        <v>26</v>
      </c>
      <c r="S2270" s="10">
        <v>3.42</v>
      </c>
      <c r="T2270" s="10">
        <v>8.34</v>
      </c>
      <c r="U2270" s="10">
        <v>4.92</v>
      </c>
      <c r="V2270">
        <v>15</v>
      </c>
      <c r="W2270" s="5">
        <v>51.3</v>
      </c>
      <c r="X2270" s="3">
        <v>0</v>
      </c>
      <c r="Y2270" s="5">
        <v>0</v>
      </c>
      <c r="Z2270" s="5">
        <v>51.3</v>
      </c>
      <c r="AA2270" s="5">
        <v>2.64</v>
      </c>
      <c r="AB2270" s="5">
        <v>53.94</v>
      </c>
    </row>
    <row r="2271" spans="1:28">
      <c r="A2271" t="s">
        <v>4466</v>
      </c>
      <c r="B2271" s="1">
        <v>43666</v>
      </c>
      <c r="C2271" s="6">
        <f t="shared" si="105"/>
        <v>2019</v>
      </c>
      <c r="D2271" s="9" t="str">
        <f t="shared" si="107"/>
        <v>Q3</v>
      </c>
      <c r="E2271" s="7">
        <f t="shared" si="106"/>
        <v>7</v>
      </c>
      <c r="F2271" t="s">
        <v>3546</v>
      </c>
      <c r="G2271" t="s">
        <v>1035</v>
      </c>
      <c r="H2271" t="s">
        <v>45</v>
      </c>
      <c r="I2271" t="s">
        <v>45</v>
      </c>
      <c r="J2271" t="s">
        <v>46</v>
      </c>
      <c r="K2271" t="s">
        <v>62</v>
      </c>
      <c r="L2271" t="s">
        <v>73</v>
      </c>
      <c r="M2271" t="s">
        <v>417</v>
      </c>
      <c r="N2271" t="s">
        <v>33</v>
      </c>
      <c r="O2271" t="s">
        <v>34</v>
      </c>
      <c r="P2271" t="s">
        <v>52</v>
      </c>
      <c r="Q2271" s="1">
        <v>43711</v>
      </c>
      <c r="R2271" s="6">
        <f>Data_Table[[#This Row],[Shipping Date]]-Data_Table[[#This Row],[Order Date]]</f>
        <v>45</v>
      </c>
      <c r="S2271" s="10">
        <v>5.33</v>
      </c>
      <c r="T2271" s="10">
        <v>8.6</v>
      </c>
      <c r="U2271" s="10">
        <v>3.27</v>
      </c>
      <c r="V2271">
        <v>23</v>
      </c>
      <c r="W2271" s="5">
        <v>122.59</v>
      </c>
      <c r="X2271" s="3">
        <v>0.02</v>
      </c>
      <c r="Y2271" s="5">
        <v>2.4500000000000002</v>
      </c>
      <c r="Z2271" s="5">
        <v>120.14</v>
      </c>
      <c r="AA2271" s="5">
        <v>6.19</v>
      </c>
      <c r="AB2271" s="5">
        <v>126.33</v>
      </c>
    </row>
    <row r="2272" spans="1:28">
      <c r="A2272" t="s">
        <v>4467</v>
      </c>
      <c r="B2272" s="1">
        <v>43667</v>
      </c>
      <c r="C2272" s="6">
        <f t="shared" si="105"/>
        <v>2019</v>
      </c>
      <c r="D2272" s="9" t="str">
        <f t="shared" si="107"/>
        <v>Q3</v>
      </c>
      <c r="E2272" s="7">
        <f t="shared" si="106"/>
        <v>7</v>
      </c>
      <c r="F2272" t="s">
        <v>2481</v>
      </c>
      <c r="G2272" t="s">
        <v>1038</v>
      </c>
      <c r="H2272" t="s">
        <v>27</v>
      </c>
      <c r="I2272" t="s">
        <v>28</v>
      </c>
      <c r="J2272" t="s">
        <v>29</v>
      </c>
      <c r="K2272" t="s">
        <v>479</v>
      </c>
      <c r="L2272" t="s">
        <v>176</v>
      </c>
      <c r="M2272" t="s">
        <v>421</v>
      </c>
      <c r="N2272" t="s">
        <v>33</v>
      </c>
      <c r="O2272" t="s">
        <v>41</v>
      </c>
      <c r="P2272" t="s">
        <v>178</v>
      </c>
      <c r="Q2272" s="1">
        <v>43695</v>
      </c>
      <c r="R2272" s="6">
        <f>Data_Table[[#This Row],[Shipping Date]]-Data_Table[[#This Row],[Order Date]]</f>
        <v>28</v>
      </c>
      <c r="S2272" s="10">
        <v>278.99</v>
      </c>
      <c r="T2272" s="10">
        <v>449.99</v>
      </c>
      <c r="U2272" s="10">
        <v>171</v>
      </c>
      <c r="V2272">
        <v>12</v>
      </c>
      <c r="W2272" s="5">
        <v>3347.88</v>
      </c>
      <c r="X2272" s="3">
        <v>0.06</v>
      </c>
      <c r="Y2272" s="5">
        <v>200.87</v>
      </c>
      <c r="Z2272" s="5">
        <v>3147.01</v>
      </c>
      <c r="AA2272" s="5">
        <v>49</v>
      </c>
      <c r="AB2272" s="5">
        <v>3196.01</v>
      </c>
    </row>
    <row r="2273" spans="1:28">
      <c r="A2273" t="s">
        <v>4468</v>
      </c>
      <c r="B2273" s="1">
        <v>43668</v>
      </c>
      <c r="C2273" s="6">
        <f t="shared" si="105"/>
        <v>2019</v>
      </c>
      <c r="D2273" s="9" t="str">
        <f t="shared" si="107"/>
        <v>Q3</v>
      </c>
      <c r="E2273" s="7">
        <f t="shared" si="106"/>
        <v>7</v>
      </c>
      <c r="F2273" t="s">
        <v>4144</v>
      </c>
      <c r="G2273" t="s">
        <v>1041</v>
      </c>
      <c r="H2273" t="s">
        <v>39</v>
      </c>
      <c r="I2273" t="s">
        <v>39</v>
      </c>
      <c r="J2273" t="s">
        <v>29</v>
      </c>
      <c r="K2273" t="s">
        <v>416</v>
      </c>
      <c r="L2273" t="s">
        <v>176</v>
      </c>
      <c r="M2273" t="s">
        <v>425</v>
      </c>
      <c r="N2273" t="s">
        <v>50</v>
      </c>
      <c r="O2273" t="s">
        <v>51</v>
      </c>
      <c r="P2273" t="s">
        <v>52</v>
      </c>
      <c r="Q2273" s="1">
        <v>43703</v>
      </c>
      <c r="R2273" s="6">
        <f>Data_Table[[#This Row],[Shipping Date]]-Data_Table[[#This Row],[Order Date]]</f>
        <v>35</v>
      </c>
      <c r="S2273" s="10">
        <v>1.33</v>
      </c>
      <c r="T2273" s="10">
        <v>2.08</v>
      </c>
      <c r="U2273" s="10">
        <v>0.75</v>
      </c>
      <c r="V2273">
        <v>11</v>
      </c>
      <c r="W2273" s="5">
        <v>14.63</v>
      </c>
      <c r="X2273" s="3">
        <v>0.01</v>
      </c>
      <c r="Y2273" s="5">
        <v>0.15</v>
      </c>
      <c r="Z2273" s="5">
        <v>14.48</v>
      </c>
      <c r="AA2273" s="5">
        <v>1.49</v>
      </c>
      <c r="AB2273" s="5">
        <v>15.97</v>
      </c>
    </row>
    <row r="2274" spans="1:28">
      <c r="A2274" t="s">
        <v>4469</v>
      </c>
      <c r="B2274" s="1">
        <v>43668</v>
      </c>
      <c r="C2274" s="6">
        <f t="shared" si="105"/>
        <v>2019</v>
      </c>
      <c r="D2274" s="9" t="str">
        <f t="shared" si="107"/>
        <v>Q3</v>
      </c>
      <c r="E2274" s="7">
        <f t="shared" si="106"/>
        <v>7</v>
      </c>
      <c r="F2274" t="s">
        <v>4470</v>
      </c>
      <c r="G2274" t="s">
        <v>1044</v>
      </c>
      <c r="H2274" t="s">
        <v>45</v>
      </c>
      <c r="I2274" t="s">
        <v>45</v>
      </c>
      <c r="J2274" t="s">
        <v>29</v>
      </c>
      <c r="K2274" t="s">
        <v>150</v>
      </c>
      <c r="L2274" t="s">
        <v>48</v>
      </c>
      <c r="M2274" t="s">
        <v>429</v>
      </c>
      <c r="N2274" t="s">
        <v>57</v>
      </c>
      <c r="O2274" t="s">
        <v>58</v>
      </c>
      <c r="P2274" t="s">
        <v>35</v>
      </c>
      <c r="Q2274" s="1">
        <v>43700</v>
      </c>
      <c r="R2274" s="6">
        <f>Data_Table[[#This Row],[Shipping Date]]-Data_Table[[#This Row],[Order Date]]</f>
        <v>32</v>
      </c>
      <c r="S2274" s="10">
        <v>6.51</v>
      </c>
      <c r="T2274" s="10">
        <v>30.98</v>
      </c>
      <c r="U2274" s="10">
        <v>24.47</v>
      </c>
      <c r="V2274">
        <v>29</v>
      </c>
      <c r="W2274" s="5">
        <v>188.79</v>
      </c>
      <c r="X2274" s="3">
        <v>0.03</v>
      </c>
      <c r="Y2274" s="5">
        <v>5.66</v>
      </c>
      <c r="Z2274" s="5">
        <v>183.13</v>
      </c>
      <c r="AA2274" s="5">
        <v>6.5</v>
      </c>
      <c r="AB2274" s="5">
        <v>189.63</v>
      </c>
    </row>
    <row r="2275" spans="1:28">
      <c r="A2275" t="s">
        <v>4471</v>
      </c>
      <c r="B2275" s="1">
        <v>43669</v>
      </c>
      <c r="C2275" s="6">
        <f t="shared" si="105"/>
        <v>2019</v>
      </c>
      <c r="D2275" s="9" t="str">
        <f t="shared" si="107"/>
        <v>Q3</v>
      </c>
      <c r="E2275" s="7">
        <f t="shared" si="106"/>
        <v>7</v>
      </c>
      <c r="F2275" t="s">
        <v>4472</v>
      </c>
      <c r="G2275" t="s">
        <v>1047</v>
      </c>
      <c r="H2275" t="s">
        <v>27</v>
      </c>
      <c r="I2275" t="s">
        <v>28</v>
      </c>
      <c r="J2275" t="s">
        <v>29</v>
      </c>
      <c r="K2275" t="s">
        <v>90</v>
      </c>
      <c r="L2275" t="s">
        <v>31</v>
      </c>
      <c r="M2275" t="s">
        <v>434</v>
      </c>
      <c r="N2275" t="s">
        <v>50</v>
      </c>
      <c r="O2275" t="s">
        <v>34</v>
      </c>
      <c r="P2275" t="s">
        <v>35</v>
      </c>
      <c r="Q2275" s="1">
        <v>43723</v>
      </c>
      <c r="R2275" s="6">
        <f>Data_Table[[#This Row],[Shipping Date]]-Data_Table[[#This Row],[Order Date]]</f>
        <v>54</v>
      </c>
      <c r="S2275" s="10">
        <v>2.98</v>
      </c>
      <c r="T2275" s="10">
        <v>5.84</v>
      </c>
      <c r="U2275" s="10">
        <v>2.86</v>
      </c>
      <c r="V2275">
        <v>11</v>
      </c>
      <c r="W2275" s="5">
        <v>32.78</v>
      </c>
      <c r="X2275" s="3">
        <v>0.01</v>
      </c>
      <c r="Y2275" s="5">
        <v>0.33</v>
      </c>
      <c r="Z2275" s="5">
        <v>32.450000000000003</v>
      </c>
      <c r="AA2275" s="5">
        <v>0.83</v>
      </c>
      <c r="AB2275" s="5">
        <v>33.28</v>
      </c>
    </row>
    <row r="2276" spans="1:28">
      <c r="A2276" t="s">
        <v>4473</v>
      </c>
      <c r="B2276" s="1">
        <v>43670</v>
      </c>
      <c r="C2276" s="6">
        <f t="shared" si="105"/>
        <v>2019</v>
      </c>
      <c r="D2276" s="9" t="str">
        <f t="shared" si="107"/>
        <v>Q3</v>
      </c>
      <c r="E2276" s="7">
        <f t="shared" si="106"/>
        <v>7</v>
      </c>
      <c r="F2276" t="s">
        <v>4031</v>
      </c>
      <c r="G2276" t="s">
        <v>1050</v>
      </c>
      <c r="H2276" t="s">
        <v>39</v>
      </c>
      <c r="I2276" t="s">
        <v>39</v>
      </c>
      <c r="J2276" t="s">
        <v>107</v>
      </c>
      <c r="K2276" t="s">
        <v>30</v>
      </c>
      <c r="L2276" t="s">
        <v>73</v>
      </c>
      <c r="M2276" t="s">
        <v>438</v>
      </c>
      <c r="N2276" t="s">
        <v>57</v>
      </c>
      <c r="O2276" t="s">
        <v>41</v>
      </c>
      <c r="P2276" t="s">
        <v>35</v>
      </c>
      <c r="Q2276" s="1">
        <v>43682</v>
      </c>
      <c r="R2276" s="6">
        <f>Data_Table[[#This Row],[Shipping Date]]-Data_Table[[#This Row],[Order Date]]</f>
        <v>12</v>
      </c>
      <c r="S2276" s="10">
        <v>3.65</v>
      </c>
      <c r="T2276" s="10">
        <v>5.98</v>
      </c>
      <c r="U2276" s="10">
        <v>2.33</v>
      </c>
      <c r="V2276">
        <v>14</v>
      </c>
      <c r="W2276" s="5">
        <v>51.1</v>
      </c>
      <c r="X2276" s="3">
        <v>0.09</v>
      </c>
      <c r="Y2276" s="5">
        <v>4.5999999999999996</v>
      </c>
      <c r="Z2276" s="5">
        <v>46.5</v>
      </c>
      <c r="AA2276" s="5">
        <v>1.49</v>
      </c>
      <c r="AB2276" s="5">
        <v>47.99</v>
      </c>
    </row>
    <row r="2277" spans="1:28">
      <c r="A2277" t="s">
        <v>4474</v>
      </c>
      <c r="B2277" s="1">
        <v>43672</v>
      </c>
      <c r="C2277" s="6">
        <f t="shared" si="105"/>
        <v>2019</v>
      </c>
      <c r="D2277" s="9" t="str">
        <f t="shared" si="107"/>
        <v>Q3</v>
      </c>
      <c r="E2277" s="7">
        <f t="shared" si="106"/>
        <v>7</v>
      </c>
      <c r="F2277" t="s">
        <v>4475</v>
      </c>
      <c r="G2277" t="s">
        <v>1053</v>
      </c>
      <c r="H2277" t="s">
        <v>45</v>
      </c>
      <c r="I2277" t="s">
        <v>45</v>
      </c>
      <c r="J2277" t="s">
        <v>72</v>
      </c>
      <c r="K2277" t="s">
        <v>47</v>
      </c>
      <c r="L2277" t="s">
        <v>48</v>
      </c>
      <c r="M2277" t="s">
        <v>442</v>
      </c>
      <c r="N2277" t="s">
        <v>33</v>
      </c>
      <c r="O2277" t="s">
        <v>51</v>
      </c>
      <c r="P2277" t="s">
        <v>35</v>
      </c>
      <c r="Q2277" s="1">
        <v>43721</v>
      </c>
      <c r="R2277" s="6">
        <f>Data_Table[[#This Row],[Shipping Date]]-Data_Table[[#This Row],[Order Date]]</f>
        <v>49</v>
      </c>
      <c r="S2277" s="10">
        <v>4.46</v>
      </c>
      <c r="T2277" s="10">
        <v>10.89</v>
      </c>
      <c r="U2277" s="10">
        <v>6.43</v>
      </c>
      <c r="V2277">
        <v>37</v>
      </c>
      <c r="W2277" s="5">
        <v>165.02</v>
      </c>
      <c r="X2277" s="3">
        <v>0.06</v>
      </c>
      <c r="Y2277" s="5">
        <v>9.9</v>
      </c>
      <c r="Z2277" s="5">
        <v>155.12</v>
      </c>
      <c r="AA2277" s="5">
        <v>4.5</v>
      </c>
      <c r="AB2277" s="5">
        <v>159.62</v>
      </c>
    </row>
    <row r="2278" spans="1:28">
      <c r="A2278" t="s">
        <v>4476</v>
      </c>
      <c r="B2278" s="1">
        <v>43672</v>
      </c>
      <c r="C2278" s="6">
        <f t="shared" si="105"/>
        <v>2019</v>
      </c>
      <c r="D2278" s="9" t="str">
        <f t="shared" si="107"/>
        <v>Q3</v>
      </c>
      <c r="E2278" s="7">
        <f t="shared" si="106"/>
        <v>7</v>
      </c>
      <c r="F2278" t="s">
        <v>4477</v>
      </c>
      <c r="G2278" t="s">
        <v>1056</v>
      </c>
      <c r="H2278" t="s">
        <v>27</v>
      </c>
      <c r="I2278" t="s">
        <v>28</v>
      </c>
      <c r="J2278" t="s">
        <v>29</v>
      </c>
      <c r="K2278" t="s">
        <v>62</v>
      </c>
      <c r="L2278" t="s">
        <v>48</v>
      </c>
      <c r="M2278" t="s">
        <v>446</v>
      </c>
      <c r="N2278" t="s">
        <v>57</v>
      </c>
      <c r="O2278" t="s">
        <v>58</v>
      </c>
      <c r="P2278" t="s">
        <v>35</v>
      </c>
      <c r="Q2278" s="1">
        <v>43685</v>
      </c>
      <c r="R2278" s="6">
        <f>Data_Table[[#This Row],[Shipping Date]]-Data_Table[[#This Row],[Order Date]]</f>
        <v>13</v>
      </c>
      <c r="S2278" s="10">
        <v>6.51</v>
      </c>
      <c r="T2278" s="10">
        <v>30.98</v>
      </c>
      <c r="U2278" s="10">
        <v>24.47</v>
      </c>
      <c r="V2278">
        <v>8</v>
      </c>
      <c r="W2278" s="5">
        <v>52.08</v>
      </c>
      <c r="X2278" s="3">
        <v>0.01</v>
      </c>
      <c r="Y2278" s="5">
        <v>0.52</v>
      </c>
      <c r="Z2278" s="5">
        <v>51.56</v>
      </c>
      <c r="AA2278" s="5">
        <v>6.5</v>
      </c>
      <c r="AB2278" s="5">
        <v>58.06</v>
      </c>
    </row>
    <row r="2279" spans="1:28">
      <c r="A2279" t="s">
        <v>4478</v>
      </c>
      <c r="B2279" s="1">
        <v>43673</v>
      </c>
      <c r="C2279" s="6">
        <f t="shared" si="105"/>
        <v>2019</v>
      </c>
      <c r="D2279" s="9" t="str">
        <f t="shared" si="107"/>
        <v>Q3</v>
      </c>
      <c r="E2279" s="7">
        <f t="shared" si="106"/>
        <v>7</v>
      </c>
      <c r="F2279" t="s">
        <v>4479</v>
      </c>
      <c r="G2279" t="s">
        <v>1059</v>
      </c>
      <c r="H2279" t="s">
        <v>39</v>
      </c>
      <c r="I2279" t="s">
        <v>39</v>
      </c>
      <c r="J2279" t="s">
        <v>46</v>
      </c>
      <c r="K2279" t="s">
        <v>90</v>
      </c>
      <c r="L2279" t="s">
        <v>48</v>
      </c>
      <c r="M2279" t="s">
        <v>449</v>
      </c>
      <c r="N2279" t="s">
        <v>33</v>
      </c>
      <c r="O2279" t="s">
        <v>58</v>
      </c>
      <c r="P2279" t="s">
        <v>35</v>
      </c>
      <c r="Q2279" s="1">
        <v>43727</v>
      </c>
      <c r="R2279" s="6">
        <f>Data_Table[[#This Row],[Shipping Date]]-Data_Table[[#This Row],[Order Date]]</f>
        <v>54</v>
      </c>
      <c r="S2279" s="10">
        <v>39.64</v>
      </c>
      <c r="T2279" s="10">
        <v>152.47999999999999</v>
      </c>
      <c r="U2279" s="10">
        <v>112.84</v>
      </c>
      <c r="V2279">
        <v>31</v>
      </c>
      <c r="W2279" s="5">
        <v>1228.8399999999999</v>
      </c>
      <c r="X2279" s="3">
        <v>7.0000000000000007E-2</v>
      </c>
      <c r="Y2279" s="5">
        <v>86.02</v>
      </c>
      <c r="Z2279" s="5">
        <v>1142.82</v>
      </c>
      <c r="AA2279" s="5">
        <v>6.5</v>
      </c>
      <c r="AB2279" s="5">
        <v>1149.32</v>
      </c>
    </row>
    <row r="2280" spans="1:28">
      <c r="A2280" t="s">
        <v>4480</v>
      </c>
      <c r="B2280" s="1">
        <v>43674</v>
      </c>
      <c r="C2280" s="6">
        <f t="shared" si="105"/>
        <v>2019</v>
      </c>
      <c r="D2280" s="9" t="str">
        <f t="shared" si="107"/>
        <v>Q3</v>
      </c>
      <c r="E2280" s="7">
        <f t="shared" si="106"/>
        <v>7</v>
      </c>
      <c r="F2280" t="s">
        <v>4038</v>
      </c>
      <c r="G2280" t="s">
        <v>1062</v>
      </c>
      <c r="H2280" t="s">
        <v>45</v>
      </c>
      <c r="I2280" t="s">
        <v>45</v>
      </c>
      <c r="J2280" t="s">
        <v>29</v>
      </c>
      <c r="K2280" t="s">
        <v>30</v>
      </c>
      <c r="L2280" t="s">
        <v>31</v>
      </c>
      <c r="M2280" t="s">
        <v>452</v>
      </c>
      <c r="N2280" t="s">
        <v>50</v>
      </c>
      <c r="O2280" t="s">
        <v>58</v>
      </c>
      <c r="P2280" t="s">
        <v>35</v>
      </c>
      <c r="Q2280" s="1">
        <v>43719</v>
      </c>
      <c r="R2280" s="6">
        <f>Data_Table[[#This Row],[Shipping Date]]-Data_Table[[#This Row],[Order Date]]</f>
        <v>45</v>
      </c>
      <c r="S2280" s="10">
        <v>1.95</v>
      </c>
      <c r="T2280" s="10">
        <v>3.98</v>
      </c>
      <c r="U2280" s="10">
        <v>2.0299999999999998</v>
      </c>
      <c r="V2280">
        <v>30</v>
      </c>
      <c r="W2280" s="5">
        <v>58.5</v>
      </c>
      <c r="X2280" s="3">
        <v>0.1</v>
      </c>
      <c r="Y2280" s="5">
        <v>5.85</v>
      </c>
      <c r="Z2280" s="5">
        <v>52.65</v>
      </c>
      <c r="AA2280" s="5">
        <v>0.83</v>
      </c>
      <c r="AB2280" s="5">
        <v>53.48</v>
      </c>
    </row>
    <row r="2281" spans="1:28">
      <c r="A2281" t="s">
        <v>4481</v>
      </c>
      <c r="B2281" s="1">
        <v>43675</v>
      </c>
      <c r="C2281" s="6">
        <f t="shared" si="105"/>
        <v>2019</v>
      </c>
      <c r="D2281" s="9" t="str">
        <f t="shared" si="107"/>
        <v>Q3</v>
      </c>
      <c r="E2281" s="7">
        <f t="shared" si="106"/>
        <v>7</v>
      </c>
      <c r="F2281" t="s">
        <v>4482</v>
      </c>
      <c r="G2281" t="s">
        <v>1065</v>
      </c>
      <c r="H2281" t="s">
        <v>27</v>
      </c>
      <c r="I2281" t="s">
        <v>28</v>
      </c>
      <c r="J2281" t="s">
        <v>46</v>
      </c>
      <c r="K2281" t="s">
        <v>62</v>
      </c>
      <c r="L2281" t="s">
        <v>31</v>
      </c>
      <c r="M2281" t="s">
        <v>455</v>
      </c>
      <c r="N2281" t="s">
        <v>57</v>
      </c>
      <c r="O2281" t="s">
        <v>41</v>
      </c>
      <c r="P2281" t="s">
        <v>35</v>
      </c>
      <c r="Q2281" s="1">
        <v>43685</v>
      </c>
      <c r="R2281" s="6">
        <f>Data_Table[[#This Row],[Shipping Date]]-Data_Table[[#This Row],[Order Date]]</f>
        <v>10</v>
      </c>
      <c r="S2281" s="10">
        <v>1.94</v>
      </c>
      <c r="T2281" s="10">
        <v>3.08</v>
      </c>
      <c r="U2281" s="10">
        <v>1.1399999999999999</v>
      </c>
      <c r="V2281">
        <v>38</v>
      </c>
      <c r="W2281" s="5">
        <v>73.72</v>
      </c>
      <c r="X2281" s="3">
        <v>0.04</v>
      </c>
      <c r="Y2281" s="5">
        <v>2.95</v>
      </c>
      <c r="Z2281" s="5">
        <v>70.77</v>
      </c>
      <c r="AA2281" s="5">
        <v>0.99</v>
      </c>
      <c r="AB2281" s="5">
        <v>71.760000000000005</v>
      </c>
    </row>
    <row r="2282" spans="1:28">
      <c r="A2282" t="s">
        <v>4483</v>
      </c>
      <c r="B2282" s="1">
        <v>43676</v>
      </c>
      <c r="C2282" s="6">
        <f t="shared" si="105"/>
        <v>2019</v>
      </c>
      <c r="D2282" s="9" t="str">
        <f t="shared" si="107"/>
        <v>Q3</v>
      </c>
      <c r="E2282" s="7">
        <f t="shared" si="106"/>
        <v>7</v>
      </c>
      <c r="F2282" t="s">
        <v>4484</v>
      </c>
      <c r="G2282" t="s">
        <v>1068</v>
      </c>
      <c r="H2282" t="s">
        <v>39</v>
      </c>
      <c r="I2282" t="s">
        <v>39</v>
      </c>
      <c r="J2282" t="s">
        <v>29</v>
      </c>
      <c r="K2282" t="s">
        <v>416</v>
      </c>
      <c r="L2282" t="s">
        <v>31</v>
      </c>
      <c r="M2282" t="s">
        <v>458</v>
      </c>
      <c r="N2282" t="s">
        <v>33</v>
      </c>
      <c r="O2282" t="s">
        <v>34</v>
      </c>
      <c r="P2282" t="s">
        <v>178</v>
      </c>
      <c r="Q2282" s="1">
        <v>43682</v>
      </c>
      <c r="R2282" s="6">
        <f>Data_Table[[#This Row],[Shipping Date]]-Data_Table[[#This Row],[Order Date]]</f>
        <v>6</v>
      </c>
      <c r="S2282" s="10">
        <v>76.790000000000006</v>
      </c>
      <c r="T2282" s="10">
        <v>119.99</v>
      </c>
      <c r="U2282" s="10">
        <v>43.2</v>
      </c>
      <c r="V2282">
        <v>24</v>
      </c>
      <c r="W2282" s="5">
        <v>1842.96</v>
      </c>
      <c r="X2282" s="3">
        <v>0.02</v>
      </c>
      <c r="Y2282" s="5">
        <v>36.86</v>
      </c>
      <c r="Z2282" s="5">
        <v>1806.1</v>
      </c>
      <c r="AA2282" s="5">
        <v>14</v>
      </c>
      <c r="AB2282" s="5">
        <v>1820.1</v>
      </c>
    </row>
    <row r="2283" spans="1:28">
      <c r="A2283" t="s">
        <v>4485</v>
      </c>
      <c r="B2283" s="1">
        <v>43679</v>
      </c>
      <c r="C2283" s="6">
        <f t="shared" si="105"/>
        <v>2019</v>
      </c>
      <c r="D2283" s="9" t="str">
        <f t="shared" si="107"/>
        <v>Q3</v>
      </c>
      <c r="E2283" s="7">
        <f t="shared" si="106"/>
        <v>8</v>
      </c>
      <c r="F2283" t="s">
        <v>4486</v>
      </c>
      <c r="G2283" t="s">
        <v>1071</v>
      </c>
      <c r="H2283" t="s">
        <v>45</v>
      </c>
      <c r="I2283" t="s">
        <v>45</v>
      </c>
      <c r="J2283" t="s">
        <v>29</v>
      </c>
      <c r="K2283" t="s">
        <v>125</v>
      </c>
      <c r="L2283" t="s">
        <v>31</v>
      </c>
      <c r="M2283" t="s">
        <v>461</v>
      </c>
      <c r="N2283" t="s">
        <v>57</v>
      </c>
      <c r="O2283" t="s">
        <v>41</v>
      </c>
      <c r="P2283" t="s">
        <v>52</v>
      </c>
      <c r="Q2283" s="1">
        <v>43719</v>
      </c>
      <c r="R2283" s="6">
        <f>Data_Table[[#This Row],[Shipping Date]]-Data_Table[[#This Row],[Order Date]]</f>
        <v>40</v>
      </c>
      <c r="S2283" s="10">
        <v>1.53</v>
      </c>
      <c r="T2283" s="10">
        <v>2.78</v>
      </c>
      <c r="U2283" s="10">
        <v>1.25</v>
      </c>
      <c r="V2283">
        <v>40</v>
      </c>
      <c r="W2283" s="5">
        <v>61.2</v>
      </c>
      <c r="X2283" s="3">
        <v>0.03</v>
      </c>
      <c r="Y2283" s="5">
        <v>1.84</v>
      </c>
      <c r="Z2283" s="5">
        <v>59.36</v>
      </c>
      <c r="AA2283" s="5">
        <v>1.34</v>
      </c>
      <c r="AB2283" s="5">
        <v>60.7</v>
      </c>
    </row>
    <row r="2284" spans="1:28">
      <c r="A2284" t="s">
        <v>4487</v>
      </c>
      <c r="B2284" s="1">
        <v>43683</v>
      </c>
      <c r="C2284" s="6">
        <f t="shared" si="105"/>
        <v>2019</v>
      </c>
      <c r="D2284" s="9" t="str">
        <f t="shared" si="107"/>
        <v>Q3</v>
      </c>
      <c r="E2284" s="7">
        <f t="shared" si="106"/>
        <v>8</v>
      </c>
      <c r="F2284" t="s">
        <v>3876</v>
      </c>
      <c r="G2284" t="s">
        <v>1074</v>
      </c>
      <c r="H2284" t="s">
        <v>39</v>
      </c>
      <c r="I2284" t="s">
        <v>39</v>
      </c>
      <c r="J2284" t="s">
        <v>107</v>
      </c>
      <c r="K2284" t="s">
        <v>90</v>
      </c>
      <c r="L2284" t="s">
        <v>73</v>
      </c>
      <c r="M2284" t="s">
        <v>464</v>
      </c>
      <c r="N2284" t="s">
        <v>33</v>
      </c>
      <c r="O2284" t="s">
        <v>58</v>
      </c>
      <c r="P2284" t="s">
        <v>35</v>
      </c>
      <c r="Q2284" s="1">
        <v>43738</v>
      </c>
      <c r="R2284" s="6">
        <f>Data_Table[[#This Row],[Shipping Date]]-Data_Table[[#This Row],[Order Date]]</f>
        <v>55</v>
      </c>
      <c r="S2284" s="10">
        <v>2.2599999999999998</v>
      </c>
      <c r="T2284" s="10">
        <v>3.58</v>
      </c>
      <c r="U2284" s="10">
        <v>1.32</v>
      </c>
      <c r="V2284">
        <v>46</v>
      </c>
      <c r="W2284" s="5">
        <v>103.96</v>
      </c>
      <c r="X2284" s="3">
        <v>0.06</v>
      </c>
      <c r="Y2284" s="5">
        <v>6.24</v>
      </c>
      <c r="Z2284" s="5">
        <v>97.72</v>
      </c>
      <c r="AA2284" s="5">
        <v>5.47</v>
      </c>
      <c r="AB2284" s="5">
        <v>103.19</v>
      </c>
    </row>
    <row r="2285" spans="1:28">
      <c r="A2285" t="s">
        <v>4488</v>
      </c>
      <c r="B2285" s="1">
        <v>43684</v>
      </c>
      <c r="C2285" s="6">
        <f t="shared" si="105"/>
        <v>2019</v>
      </c>
      <c r="D2285" s="9" t="str">
        <f t="shared" si="107"/>
        <v>Q3</v>
      </c>
      <c r="E2285" s="7">
        <f t="shared" si="106"/>
        <v>8</v>
      </c>
      <c r="F2285" t="s">
        <v>4489</v>
      </c>
      <c r="G2285" t="s">
        <v>1077</v>
      </c>
      <c r="H2285" t="s">
        <v>45</v>
      </c>
      <c r="I2285" t="s">
        <v>45</v>
      </c>
      <c r="J2285" t="s">
        <v>107</v>
      </c>
      <c r="K2285" t="s">
        <v>90</v>
      </c>
      <c r="L2285" t="s">
        <v>176</v>
      </c>
      <c r="M2285" t="s">
        <v>467</v>
      </c>
      <c r="N2285" t="s">
        <v>50</v>
      </c>
      <c r="O2285" t="s">
        <v>58</v>
      </c>
      <c r="P2285" t="s">
        <v>35</v>
      </c>
      <c r="Q2285" s="1">
        <v>43708</v>
      </c>
      <c r="R2285" s="6">
        <f>Data_Table[[#This Row],[Shipping Date]]-Data_Table[[#This Row],[Order Date]]</f>
        <v>24</v>
      </c>
      <c r="S2285" s="10">
        <v>1.46</v>
      </c>
      <c r="T2285" s="10">
        <v>3.57</v>
      </c>
      <c r="U2285" s="10">
        <v>2.11</v>
      </c>
      <c r="V2285">
        <v>23</v>
      </c>
      <c r="W2285" s="5">
        <v>33.58</v>
      </c>
      <c r="X2285" s="3">
        <v>0.09</v>
      </c>
      <c r="Y2285" s="5">
        <v>3.02</v>
      </c>
      <c r="Z2285" s="5">
        <v>30.56</v>
      </c>
      <c r="AA2285" s="5">
        <v>4.17</v>
      </c>
      <c r="AB2285" s="5">
        <v>34.729999999999997</v>
      </c>
    </row>
    <row r="2286" spans="1:28">
      <c r="A2286" t="s">
        <v>4490</v>
      </c>
      <c r="B2286" s="1">
        <v>43685</v>
      </c>
      <c r="C2286" s="6">
        <f t="shared" si="105"/>
        <v>2019</v>
      </c>
      <c r="D2286" s="9" t="str">
        <f t="shared" si="107"/>
        <v>Q3</v>
      </c>
      <c r="E2286" s="7">
        <f t="shared" si="106"/>
        <v>8</v>
      </c>
      <c r="F2286" t="s">
        <v>4491</v>
      </c>
      <c r="G2286" t="s">
        <v>1080</v>
      </c>
      <c r="H2286" t="s">
        <v>27</v>
      </c>
      <c r="I2286" t="s">
        <v>28</v>
      </c>
      <c r="J2286" t="s">
        <v>107</v>
      </c>
      <c r="K2286" t="s">
        <v>30</v>
      </c>
      <c r="L2286" t="s">
        <v>31</v>
      </c>
      <c r="M2286" t="s">
        <v>470</v>
      </c>
      <c r="N2286" t="s">
        <v>57</v>
      </c>
      <c r="O2286" t="s">
        <v>51</v>
      </c>
      <c r="P2286" t="s">
        <v>52</v>
      </c>
      <c r="Q2286" s="1">
        <v>43730</v>
      </c>
      <c r="R2286" s="6">
        <f>Data_Table[[#This Row],[Shipping Date]]-Data_Table[[#This Row],[Order Date]]</f>
        <v>45</v>
      </c>
      <c r="S2286" s="10">
        <v>6.51</v>
      </c>
      <c r="T2286" s="10">
        <v>30.98</v>
      </c>
      <c r="U2286" s="10">
        <v>24.47</v>
      </c>
      <c r="V2286">
        <v>44</v>
      </c>
      <c r="W2286" s="5">
        <v>286.44</v>
      </c>
      <c r="X2286" s="3">
        <v>0.02</v>
      </c>
      <c r="Y2286" s="5">
        <v>5.73</v>
      </c>
      <c r="Z2286" s="5">
        <v>280.70999999999998</v>
      </c>
      <c r="AA2286" s="5">
        <v>6.5</v>
      </c>
      <c r="AB2286" s="5">
        <v>287.20999999999998</v>
      </c>
    </row>
    <row r="2287" spans="1:28">
      <c r="A2287" t="s">
        <v>4492</v>
      </c>
      <c r="B2287" s="1">
        <v>43686</v>
      </c>
      <c r="C2287" s="6">
        <f t="shared" si="105"/>
        <v>2019</v>
      </c>
      <c r="D2287" s="9" t="str">
        <f t="shared" si="107"/>
        <v>Q3</v>
      </c>
      <c r="E2287" s="7">
        <f t="shared" si="106"/>
        <v>8</v>
      </c>
      <c r="F2287" t="s">
        <v>4493</v>
      </c>
      <c r="G2287" t="s">
        <v>1083</v>
      </c>
      <c r="H2287" t="s">
        <v>27</v>
      </c>
      <c r="I2287" t="s">
        <v>28</v>
      </c>
      <c r="J2287" t="s">
        <v>107</v>
      </c>
      <c r="K2287" t="s">
        <v>125</v>
      </c>
      <c r="L2287" t="s">
        <v>31</v>
      </c>
      <c r="M2287" t="s">
        <v>473</v>
      </c>
      <c r="N2287" t="s">
        <v>33</v>
      </c>
      <c r="O2287" t="s">
        <v>58</v>
      </c>
      <c r="P2287" t="s">
        <v>35</v>
      </c>
      <c r="Q2287" s="1">
        <v>43713</v>
      </c>
      <c r="R2287" s="6">
        <f>Data_Table[[#This Row],[Shipping Date]]-Data_Table[[#This Row],[Order Date]]</f>
        <v>27</v>
      </c>
      <c r="S2287" s="10">
        <v>18.38</v>
      </c>
      <c r="T2287" s="10">
        <v>29.17</v>
      </c>
      <c r="U2287" s="10">
        <v>10.79</v>
      </c>
      <c r="V2287">
        <v>8</v>
      </c>
      <c r="W2287" s="5">
        <v>147.04</v>
      </c>
      <c r="X2287" s="3">
        <v>0.02</v>
      </c>
      <c r="Y2287" s="5">
        <v>2.94</v>
      </c>
      <c r="Z2287" s="5">
        <v>144.1</v>
      </c>
      <c r="AA2287" s="5">
        <v>6.27</v>
      </c>
      <c r="AB2287" s="5">
        <v>150.37</v>
      </c>
    </row>
    <row r="2288" spans="1:28">
      <c r="A2288" t="s">
        <v>4494</v>
      </c>
      <c r="B2288" s="1">
        <v>43686</v>
      </c>
      <c r="C2288" s="6">
        <f t="shared" si="105"/>
        <v>2019</v>
      </c>
      <c r="D2288" s="9" t="str">
        <f t="shared" si="107"/>
        <v>Q3</v>
      </c>
      <c r="E2288" s="7">
        <f t="shared" si="106"/>
        <v>8</v>
      </c>
      <c r="F2288" t="s">
        <v>3182</v>
      </c>
      <c r="G2288" t="s">
        <v>1086</v>
      </c>
      <c r="H2288" t="s">
        <v>39</v>
      </c>
      <c r="I2288" t="s">
        <v>39</v>
      </c>
      <c r="J2288" t="s">
        <v>46</v>
      </c>
      <c r="K2288" t="s">
        <v>90</v>
      </c>
      <c r="L2288" t="s">
        <v>48</v>
      </c>
      <c r="M2288" t="s">
        <v>476</v>
      </c>
      <c r="N2288" t="s">
        <v>33</v>
      </c>
      <c r="O2288" t="s">
        <v>34</v>
      </c>
      <c r="P2288" t="s">
        <v>35</v>
      </c>
      <c r="Q2288" s="1">
        <v>43702</v>
      </c>
      <c r="R2288" s="6">
        <f>Data_Table[[#This Row],[Shipping Date]]-Data_Table[[#This Row],[Order Date]]</f>
        <v>16</v>
      </c>
      <c r="S2288" s="10">
        <v>216</v>
      </c>
      <c r="T2288" s="10">
        <v>449.99</v>
      </c>
      <c r="U2288" s="10">
        <v>233.99</v>
      </c>
      <c r="V2288">
        <v>40</v>
      </c>
      <c r="W2288" s="5">
        <v>8640</v>
      </c>
      <c r="X2288" s="3">
        <v>0.04</v>
      </c>
      <c r="Y2288" s="5">
        <v>345.6</v>
      </c>
      <c r="Z2288" s="5">
        <v>8294.4</v>
      </c>
      <c r="AA2288" s="5">
        <v>24.49</v>
      </c>
      <c r="AB2288" s="5">
        <v>8318.89</v>
      </c>
    </row>
    <row r="2289" spans="1:28">
      <c r="A2289" t="s">
        <v>4495</v>
      </c>
      <c r="B2289" s="1">
        <v>43686</v>
      </c>
      <c r="C2289" s="6">
        <f t="shared" si="105"/>
        <v>2019</v>
      </c>
      <c r="D2289" s="9" t="str">
        <f t="shared" si="107"/>
        <v>Q3</v>
      </c>
      <c r="E2289" s="7">
        <f t="shared" si="106"/>
        <v>8</v>
      </c>
      <c r="F2289" t="s">
        <v>3577</v>
      </c>
      <c r="G2289" t="s">
        <v>1089</v>
      </c>
      <c r="H2289" t="s">
        <v>45</v>
      </c>
      <c r="I2289" t="s">
        <v>45</v>
      </c>
      <c r="J2289" t="s">
        <v>29</v>
      </c>
      <c r="K2289" t="s">
        <v>167</v>
      </c>
      <c r="L2289" t="s">
        <v>48</v>
      </c>
      <c r="M2289" t="s">
        <v>480</v>
      </c>
      <c r="N2289" t="s">
        <v>50</v>
      </c>
      <c r="O2289" t="s">
        <v>34</v>
      </c>
      <c r="P2289" t="s">
        <v>178</v>
      </c>
      <c r="Q2289" s="1">
        <v>43695</v>
      </c>
      <c r="R2289" s="6">
        <f>Data_Table[[#This Row],[Shipping Date]]-Data_Table[[#This Row],[Order Date]]</f>
        <v>9</v>
      </c>
      <c r="S2289" s="10">
        <v>75</v>
      </c>
      <c r="T2289" s="10">
        <v>120.97</v>
      </c>
      <c r="U2289" s="10">
        <v>45.97</v>
      </c>
      <c r="V2289">
        <v>35</v>
      </c>
      <c r="W2289" s="5">
        <v>2625</v>
      </c>
      <c r="X2289" s="3">
        <v>0.08</v>
      </c>
      <c r="Y2289" s="5">
        <v>210</v>
      </c>
      <c r="Z2289" s="5">
        <v>2415</v>
      </c>
      <c r="AA2289" s="5">
        <v>26.3</v>
      </c>
      <c r="AB2289" s="5">
        <v>2441.3000000000002</v>
      </c>
    </row>
    <row r="2290" spans="1:28">
      <c r="A2290" t="s">
        <v>4496</v>
      </c>
      <c r="B2290" s="1">
        <v>43687</v>
      </c>
      <c r="C2290" s="6">
        <f t="shared" si="105"/>
        <v>2019</v>
      </c>
      <c r="D2290" s="9" t="str">
        <f t="shared" si="107"/>
        <v>Q3</v>
      </c>
      <c r="E2290" s="7">
        <f t="shared" si="106"/>
        <v>8</v>
      </c>
      <c r="F2290" t="s">
        <v>3579</v>
      </c>
      <c r="G2290" t="s">
        <v>1092</v>
      </c>
      <c r="H2290" t="s">
        <v>27</v>
      </c>
      <c r="I2290" t="s">
        <v>28</v>
      </c>
      <c r="J2290" t="s">
        <v>72</v>
      </c>
      <c r="K2290" t="s">
        <v>62</v>
      </c>
      <c r="L2290" t="s">
        <v>176</v>
      </c>
      <c r="M2290" t="s">
        <v>483</v>
      </c>
      <c r="N2290" t="s">
        <v>33</v>
      </c>
      <c r="O2290" t="s">
        <v>34</v>
      </c>
      <c r="P2290" t="s">
        <v>35</v>
      </c>
      <c r="Q2290" s="1">
        <v>43705</v>
      </c>
      <c r="R2290" s="6">
        <f>Data_Table[[#This Row],[Shipping Date]]-Data_Table[[#This Row],[Order Date]]</f>
        <v>18</v>
      </c>
      <c r="S2290" s="10">
        <v>3.5</v>
      </c>
      <c r="T2290" s="10">
        <v>5.74</v>
      </c>
      <c r="U2290" s="10">
        <v>2.2400000000000002</v>
      </c>
      <c r="V2290">
        <v>50</v>
      </c>
      <c r="W2290" s="5">
        <v>175</v>
      </c>
      <c r="X2290" s="3">
        <v>0.1</v>
      </c>
      <c r="Y2290" s="5">
        <v>17.5</v>
      </c>
      <c r="Z2290" s="5">
        <v>157.5</v>
      </c>
      <c r="AA2290" s="5">
        <v>5.01</v>
      </c>
      <c r="AB2290" s="5">
        <v>162.51</v>
      </c>
    </row>
    <row r="2291" spans="1:28">
      <c r="A2291" t="s">
        <v>4497</v>
      </c>
      <c r="B2291" s="1">
        <v>43688</v>
      </c>
      <c r="C2291" s="6">
        <f t="shared" si="105"/>
        <v>2019</v>
      </c>
      <c r="D2291" s="9" t="str">
        <f t="shared" si="107"/>
        <v>Q3</v>
      </c>
      <c r="E2291" s="7">
        <f t="shared" si="106"/>
        <v>8</v>
      </c>
      <c r="F2291" t="s">
        <v>4498</v>
      </c>
      <c r="G2291" t="s">
        <v>1095</v>
      </c>
      <c r="H2291" t="s">
        <v>39</v>
      </c>
      <c r="I2291" t="s">
        <v>39</v>
      </c>
      <c r="J2291" t="s">
        <v>29</v>
      </c>
      <c r="K2291" t="s">
        <v>90</v>
      </c>
      <c r="L2291" t="s">
        <v>48</v>
      </c>
      <c r="M2291" t="s">
        <v>486</v>
      </c>
      <c r="N2291" t="s">
        <v>33</v>
      </c>
      <c r="O2291" t="s">
        <v>34</v>
      </c>
      <c r="P2291" t="s">
        <v>35</v>
      </c>
      <c r="Q2291" s="1">
        <v>43697</v>
      </c>
      <c r="R2291" s="6">
        <f>Data_Table[[#This Row],[Shipping Date]]-Data_Table[[#This Row],[Order Date]]</f>
        <v>9</v>
      </c>
      <c r="S2291" s="10">
        <v>0.93</v>
      </c>
      <c r="T2291" s="10">
        <v>1.48</v>
      </c>
      <c r="U2291" s="10">
        <v>0.55000000000000004</v>
      </c>
      <c r="V2291">
        <v>19</v>
      </c>
      <c r="W2291" s="5">
        <v>17.670000000000002</v>
      </c>
      <c r="X2291" s="3">
        <v>0.09</v>
      </c>
      <c r="Y2291" s="5">
        <v>1.59</v>
      </c>
      <c r="Z2291" s="5">
        <v>16.079999999999998</v>
      </c>
      <c r="AA2291" s="5">
        <v>0.7</v>
      </c>
      <c r="AB2291" s="5">
        <v>16.78</v>
      </c>
    </row>
    <row r="2292" spans="1:28">
      <c r="A2292" t="s">
        <v>4499</v>
      </c>
      <c r="B2292" s="1">
        <v>43689</v>
      </c>
      <c r="C2292" s="6">
        <f t="shared" si="105"/>
        <v>2019</v>
      </c>
      <c r="D2292" s="9" t="str">
        <f t="shared" si="107"/>
        <v>Q3</v>
      </c>
      <c r="E2292" s="7">
        <f t="shared" si="106"/>
        <v>8</v>
      </c>
      <c r="F2292" t="s">
        <v>4500</v>
      </c>
      <c r="G2292" t="s">
        <v>1098</v>
      </c>
      <c r="H2292" t="s">
        <v>45</v>
      </c>
      <c r="I2292" t="s">
        <v>45</v>
      </c>
      <c r="J2292" t="s">
        <v>46</v>
      </c>
      <c r="K2292" t="s">
        <v>167</v>
      </c>
      <c r="L2292" t="s">
        <v>176</v>
      </c>
      <c r="M2292" t="s">
        <v>489</v>
      </c>
      <c r="N2292" t="s">
        <v>50</v>
      </c>
      <c r="O2292" t="s">
        <v>41</v>
      </c>
      <c r="P2292" t="s">
        <v>52</v>
      </c>
      <c r="Q2292" s="1">
        <v>43740</v>
      </c>
      <c r="R2292" s="6">
        <f>Data_Table[[#This Row],[Shipping Date]]-Data_Table[[#This Row],[Order Date]]</f>
        <v>51</v>
      </c>
      <c r="S2292" s="10">
        <v>67.73</v>
      </c>
      <c r="T2292" s="10">
        <v>165.2</v>
      </c>
      <c r="U2292" s="10">
        <v>97.47</v>
      </c>
      <c r="V2292">
        <v>37</v>
      </c>
      <c r="W2292" s="5">
        <v>2506.0100000000002</v>
      </c>
      <c r="X2292" s="3">
        <v>0.04</v>
      </c>
      <c r="Y2292" s="5">
        <v>100.24</v>
      </c>
      <c r="Z2292" s="5">
        <v>2405.77</v>
      </c>
      <c r="AA2292" s="5">
        <v>19.989999999999998</v>
      </c>
      <c r="AB2292" s="5">
        <v>2425.7600000000002</v>
      </c>
    </row>
    <row r="2293" spans="1:28">
      <c r="A2293" t="s">
        <v>4501</v>
      </c>
      <c r="B2293" s="1">
        <v>43691</v>
      </c>
      <c r="C2293" s="6">
        <f t="shared" si="105"/>
        <v>2019</v>
      </c>
      <c r="D2293" s="9" t="str">
        <f t="shared" si="107"/>
        <v>Q3</v>
      </c>
      <c r="E2293" s="7">
        <f t="shared" si="106"/>
        <v>8</v>
      </c>
      <c r="F2293" t="s">
        <v>4062</v>
      </c>
      <c r="G2293" t="s">
        <v>1101</v>
      </c>
      <c r="H2293" t="s">
        <v>27</v>
      </c>
      <c r="I2293" t="s">
        <v>28</v>
      </c>
      <c r="J2293" t="s">
        <v>29</v>
      </c>
      <c r="K2293" t="s">
        <v>416</v>
      </c>
      <c r="L2293" t="s">
        <v>48</v>
      </c>
      <c r="M2293" t="s">
        <v>492</v>
      </c>
      <c r="N2293" t="s">
        <v>57</v>
      </c>
      <c r="O2293" t="s">
        <v>51</v>
      </c>
      <c r="P2293" t="s">
        <v>35</v>
      </c>
      <c r="Q2293" s="1">
        <v>43728</v>
      </c>
      <c r="R2293" s="6">
        <f>Data_Table[[#This Row],[Shipping Date]]-Data_Table[[#This Row],[Order Date]]</f>
        <v>37</v>
      </c>
      <c r="S2293" s="10">
        <v>2.1800000000000002</v>
      </c>
      <c r="T2293" s="10">
        <v>3.52</v>
      </c>
      <c r="U2293" s="10">
        <v>1.34</v>
      </c>
      <c r="V2293">
        <v>12</v>
      </c>
      <c r="W2293" s="5">
        <v>26.16</v>
      </c>
      <c r="X2293" s="3">
        <v>0.04</v>
      </c>
      <c r="Y2293" s="5">
        <v>1.05</v>
      </c>
      <c r="Z2293" s="5">
        <v>25.11</v>
      </c>
      <c r="AA2293" s="5">
        <v>6.83</v>
      </c>
      <c r="AB2293" s="5">
        <v>31.94</v>
      </c>
    </row>
    <row r="2294" spans="1:28">
      <c r="A2294" t="s">
        <v>4502</v>
      </c>
      <c r="B2294" s="1">
        <v>43692</v>
      </c>
      <c r="C2294" s="6">
        <f t="shared" si="105"/>
        <v>2019</v>
      </c>
      <c r="D2294" s="9" t="str">
        <f t="shared" si="107"/>
        <v>Q3</v>
      </c>
      <c r="E2294" s="7">
        <f t="shared" si="106"/>
        <v>8</v>
      </c>
      <c r="F2294" t="s">
        <v>4503</v>
      </c>
      <c r="G2294" t="s">
        <v>1104</v>
      </c>
      <c r="H2294" t="s">
        <v>39</v>
      </c>
      <c r="I2294" t="s">
        <v>39</v>
      </c>
      <c r="J2294" t="s">
        <v>29</v>
      </c>
      <c r="K2294" t="s">
        <v>167</v>
      </c>
      <c r="L2294" t="s">
        <v>176</v>
      </c>
      <c r="M2294" t="s">
        <v>495</v>
      </c>
      <c r="N2294" t="s">
        <v>50</v>
      </c>
      <c r="O2294" t="s">
        <v>58</v>
      </c>
      <c r="P2294" t="s">
        <v>52</v>
      </c>
      <c r="Q2294" s="1">
        <v>43742</v>
      </c>
      <c r="R2294" s="6">
        <f>Data_Table[[#This Row],[Shipping Date]]-Data_Table[[#This Row],[Order Date]]</f>
        <v>50</v>
      </c>
      <c r="S2294" s="10">
        <v>1.31</v>
      </c>
      <c r="T2294" s="10">
        <v>2.84</v>
      </c>
      <c r="U2294" s="10">
        <v>1.53</v>
      </c>
      <c r="V2294">
        <v>13</v>
      </c>
      <c r="W2294" s="5">
        <v>17.03</v>
      </c>
      <c r="X2294" s="3">
        <v>0.01</v>
      </c>
      <c r="Y2294" s="5">
        <v>0.17</v>
      </c>
      <c r="Z2294" s="5">
        <v>16.86</v>
      </c>
      <c r="AA2294" s="5">
        <v>0.93</v>
      </c>
      <c r="AB2294" s="5">
        <v>17.79</v>
      </c>
    </row>
    <row r="2295" spans="1:28">
      <c r="A2295" t="s">
        <v>4504</v>
      </c>
      <c r="B2295" s="1">
        <v>43694</v>
      </c>
      <c r="C2295" s="6">
        <f t="shared" si="105"/>
        <v>2019</v>
      </c>
      <c r="D2295" s="9" t="str">
        <f t="shared" si="107"/>
        <v>Q3</v>
      </c>
      <c r="E2295" s="7">
        <f t="shared" si="106"/>
        <v>8</v>
      </c>
      <c r="F2295" t="s">
        <v>2309</v>
      </c>
      <c r="G2295" t="s">
        <v>1107</v>
      </c>
      <c r="H2295" t="s">
        <v>45</v>
      </c>
      <c r="I2295" t="s">
        <v>45</v>
      </c>
      <c r="J2295" t="s">
        <v>29</v>
      </c>
      <c r="K2295" t="s">
        <v>30</v>
      </c>
      <c r="L2295" t="s">
        <v>31</v>
      </c>
      <c r="M2295" t="s">
        <v>498</v>
      </c>
      <c r="N2295" t="s">
        <v>57</v>
      </c>
      <c r="O2295" t="s">
        <v>51</v>
      </c>
      <c r="P2295" t="s">
        <v>35</v>
      </c>
      <c r="Q2295" s="1">
        <v>43724</v>
      </c>
      <c r="R2295" s="6">
        <f>Data_Table[[#This Row],[Shipping Date]]-Data_Table[[#This Row],[Order Date]]</f>
        <v>30</v>
      </c>
      <c r="S2295" s="10">
        <v>2.52</v>
      </c>
      <c r="T2295" s="10">
        <v>4</v>
      </c>
      <c r="U2295" s="10">
        <v>1.48</v>
      </c>
      <c r="V2295">
        <v>41</v>
      </c>
      <c r="W2295" s="5">
        <v>103.32</v>
      </c>
      <c r="X2295" s="3">
        <v>0.02</v>
      </c>
      <c r="Y2295" s="5">
        <v>2.0699999999999998</v>
      </c>
      <c r="Z2295" s="5">
        <v>101.25</v>
      </c>
      <c r="AA2295" s="5">
        <v>1.3</v>
      </c>
      <c r="AB2295" s="5">
        <v>102.55</v>
      </c>
    </row>
    <row r="2296" spans="1:28">
      <c r="A2296" t="s">
        <v>4505</v>
      </c>
      <c r="B2296" s="1">
        <v>43697</v>
      </c>
      <c r="C2296" s="6">
        <f t="shared" si="105"/>
        <v>2019</v>
      </c>
      <c r="D2296" s="9" t="str">
        <f t="shared" si="107"/>
        <v>Q3</v>
      </c>
      <c r="E2296" s="7">
        <f t="shared" si="106"/>
        <v>8</v>
      </c>
      <c r="F2296" t="s">
        <v>3076</v>
      </c>
      <c r="G2296" t="s">
        <v>1110</v>
      </c>
      <c r="H2296" t="s">
        <v>39</v>
      </c>
      <c r="I2296" t="s">
        <v>39</v>
      </c>
      <c r="J2296" t="s">
        <v>107</v>
      </c>
      <c r="K2296" t="s">
        <v>125</v>
      </c>
      <c r="L2296" t="s">
        <v>176</v>
      </c>
      <c r="M2296" t="s">
        <v>501</v>
      </c>
      <c r="N2296" t="s">
        <v>33</v>
      </c>
      <c r="O2296" t="s">
        <v>34</v>
      </c>
      <c r="P2296" t="s">
        <v>52</v>
      </c>
      <c r="Q2296" s="1">
        <v>43743</v>
      </c>
      <c r="R2296" s="6">
        <f>Data_Table[[#This Row],[Shipping Date]]-Data_Table[[#This Row],[Order Date]]</f>
        <v>46</v>
      </c>
      <c r="S2296" s="10">
        <v>56.16</v>
      </c>
      <c r="T2296" s="10">
        <v>136.97999999999999</v>
      </c>
      <c r="U2296" s="10">
        <v>80.819999999999993</v>
      </c>
      <c r="V2296">
        <v>41</v>
      </c>
      <c r="W2296" s="5">
        <v>2302.56</v>
      </c>
      <c r="X2296" s="3">
        <v>0.04</v>
      </c>
      <c r="Y2296" s="5">
        <v>92.1</v>
      </c>
      <c r="Z2296" s="5">
        <v>2210.46</v>
      </c>
      <c r="AA2296" s="5">
        <v>24.49</v>
      </c>
      <c r="AB2296" s="5">
        <v>2234.9499999999998</v>
      </c>
    </row>
    <row r="2297" spans="1:28">
      <c r="A2297" t="s">
        <v>4506</v>
      </c>
      <c r="B2297" s="1">
        <v>43697</v>
      </c>
      <c r="C2297" s="6">
        <f t="shared" si="105"/>
        <v>2019</v>
      </c>
      <c r="D2297" s="9" t="str">
        <f t="shared" si="107"/>
        <v>Q3</v>
      </c>
      <c r="E2297" s="7">
        <f t="shared" si="106"/>
        <v>8</v>
      </c>
      <c r="F2297" t="s">
        <v>4507</v>
      </c>
      <c r="G2297" t="s">
        <v>1113</v>
      </c>
      <c r="H2297" t="s">
        <v>39</v>
      </c>
      <c r="I2297" t="s">
        <v>39</v>
      </c>
      <c r="J2297" t="s">
        <v>46</v>
      </c>
      <c r="K2297" t="s">
        <v>30</v>
      </c>
      <c r="L2297" t="s">
        <v>48</v>
      </c>
      <c r="M2297" t="s">
        <v>504</v>
      </c>
      <c r="N2297" t="s">
        <v>57</v>
      </c>
      <c r="O2297" t="s">
        <v>41</v>
      </c>
      <c r="P2297" t="s">
        <v>35</v>
      </c>
      <c r="Q2297" s="1">
        <v>43750</v>
      </c>
      <c r="R2297" s="6">
        <f>Data_Table[[#This Row],[Shipping Date]]-Data_Table[[#This Row],[Order Date]]</f>
        <v>53</v>
      </c>
      <c r="S2297" s="10">
        <v>3.47</v>
      </c>
      <c r="T2297" s="10">
        <v>6.68</v>
      </c>
      <c r="U2297" s="10">
        <v>3.21</v>
      </c>
      <c r="V2297">
        <v>5</v>
      </c>
      <c r="W2297" s="5">
        <v>17.350000000000001</v>
      </c>
      <c r="X2297" s="3">
        <v>0.09</v>
      </c>
      <c r="Y2297" s="5">
        <v>1.56</v>
      </c>
      <c r="Z2297" s="5">
        <v>15.79</v>
      </c>
      <c r="AA2297" s="5">
        <v>1.5</v>
      </c>
      <c r="AB2297" s="5">
        <v>17.29</v>
      </c>
    </row>
    <row r="2298" spans="1:28">
      <c r="A2298" t="s">
        <v>4508</v>
      </c>
      <c r="B2298" s="1">
        <v>43699</v>
      </c>
      <c r="C2298" s="6">
        <f t="shared" si="105"/>
        <v>2019</v>
      </c>
      <c r="D2298" s="9" t="str">
        <f t="shared" si="107"/>
        <v>Q3</v>
      </c>
      <c r="E2298" s="7">
        <f t="shared" si="106"/>
        <v>8</v>
      </c>
      <c r="F2298" t="s">
        <v>4068</v>
      </c>
      <c r="G2298" t="s">
        <v>1115</v>
      </c>
      <c r="H2298" t="s">
        <v>45</v>
      </c>
      <c r="I2298" t="s">
        <v>45</v>
      </c>
      <c r="J2298" t="s">
        <v>46</v>
      </c>
      <c r="K2298" t="s">
        <v>525</v>
      </c>
      <c r="L2298" t="s">
        <v>48</v>
      </c>
      <c r="M2298" t="s">
        <v>507</v>
      </c>
      <c r="N2298" t="s">
        <v>33</v>
      </c>
      <c r="O2298" t="s">
        <v>51</v>
      </c>
      <c r="P2298" t="s">
        <v>35</v>
      </c>
      <c r="Q2298" s="1">
        <v>43745</v>
      </c>
      <c r="R2298" s="6">
        <f>Data_Table[[#This Row],[Shipping Date]]-Data_Table[[#This Row],[Order Date]]</f>
        <v>46</v>
      </c>
      <c r="S2298" s="10">
        <v>67.73</v>
      </c>
      <c r="T2298" s="10">
        <v>165.2</v>
      </c>
      <c r="U2298" s="10">
        <v>97.47</v>
      </c>
      <c r="V2298">
        <v>23</v>
      </c>
      <c r="W2298" s="5">
        <v>1557.79</v>
      </c>
      <c r="X2298" s="3">
        <v>7.0000000000000007E-2</v>
      </c>
      <c r="Y2298" s="5">
        <v>109.05</v>
      </c>
      <c r="Z2298" s="5">
        <v>1448.74</v>
      </c>
      <c r="AA2298" s="5">
        <v>19.989999999999998</v>
      </c>
      <c r="AB2298" s="5">
        <v>1468.73</v>
      </c>
    </row>
    <row r="2299" spans="1:28">
      <c r="A2299" t="s">
        <v>4509</v>
      </c>
      <c r="B2299" s="1">
        <v>43701</v>
      </c>
      <c r="C2299" s="6">
        <f t="shared" si="105"/>
        <v>2019</v>
      </c>
      <c r="D2299" s="9" t="str">
        <f t="shared" si="107"/>
        <v>Q3</v>
      </c>
      <c r="E2299" s="7">
        <f t="shared" si="106"/>
        <v>8</v>
      </c>
      <c r="F2299" t="s">
        <v>4510</v>
      </c>
      <c r="G2299" t="s">
        <v>1117</v>
      </c>
      <c r="H2299" t="s">
        <v>27</v>
      </c>
      <c r="I2299" t="s">
        <v>28</v>
      </c>
      <c r="J2299" t="s">
        <v>107</v>
      </c>
      <c r="K2299" t="s">
        <v>167</v>
      </c>
      <c r="L2299" t="s">
        <v>31</v>
      </c>
      <c r="M2299" t="s">
        <v>510</v>
      </c>
      <c r="N2299" t="s">
        <v>33</v>
      </c>
      <c r="O2299" t="s">
        <v>58</v>
      </c>
      <c r="P2299" t="s">
        <v>35</v>
      </c>
      <c r="Q2299" s="1">
        <v>43744</v>
      </c>
      <c r="R2299" s="6">
        <f>Data_Table[[#This Row],[Shipping Date]]-Data_Table[[#This Row],[Order Date]]</f>
        <v>43</v>
      </c>
      <c r="S2299" s="10">
        <v>5.19</v>
      </c>
      <c r="T2299" s="10">
        <v>12.98</v>
      </c>
      <c r="U2299" s="10">
        <v>7.79</v>
      </c>
      <c r="V2299">
        <v>45</v>
      </c>
      <c r="W2299" s="5">
        <v>233.55</v>
      </c>
      <c r="X2299" s="3">
        <v>0.02</v>
      </c>
      <c r="Y2299" s="5">
        <v>4.67</v>
      </c>
      <c r="Z2299" s="5">
        <v>228.88</v>
      </c>
      <c r="AA2299" s="5">
        <v>3.14</v>
      </c>
      <c r="AB2299" s="5">
        <v>232.02</v>
      </c>
    </row>
    <row r="2300" spans="1:28">
      <c r="A2300" t="s">
        <v>4511</v>
      </c>
      <c r="B2300" s="1">
        <v>43702</v>
      </c>
      <c r="C2300" s="6">
        <f t="shared" si="105"/>
        <v>2019</v>
      </c>
      <c r="D2300" s="9" t="str">
        <f t="shared" si="107"/>
        <v>Q3</v>
      </c>
      <c r="E2300" s="7">
        <f t="shared" si="106"/>
        <v>8</v>
      </c>
      <c r="F2300" t="s">
        <v>4512</v>
      </c>
      <c r="G2300" t="s">
        <v>1119</v>
      </c>
      <c r="H2300" t="s">
        <v>27</v>
      </c>
      <c r="I2300" t="s">
        <v>28</v>
      </c>
      <c r="J2300" t="s">
        <v>107</v>
      </c>
      <c r="K2300" t="s">
        <v>150</v>
      </c>
      <c r="L2300" t="s">
        <v>31</v>
      </c>
      <c r="M2300" t="s">
        <v>513</v>
      </c>
      <c r="N2300" t="s">
        <v>33</v>
      </c>
      <c r="O2300" t="s">
        <v>34</v>
      </c>
      <c r="P2300" t="s">
        <v>35</v>
      </c>
      <c r="Q2300" s="1">
        <v>43725</v>
      </c>
      <c r="R2300" s="6">
        <f>Data_Table[[#This Row],[Shipping Date]]-Data_Table[[#This Row],[Order Date]]</f>
        <v>23</v>
      </c>
      <c r="S2300" s="10">
        <v>1.18</v>
      </c>
      <c r="T2300" s="10">
        <v>1.88</v>
      </c>
      <c r="U2300" s="10">
        <v>0.7</v>
      </c>
      <c r="V2300">
        <v>42</v>
      </c>
      <c r="W2300" s="5">
        <v>49.56</v>
      </c>
      <c r="X2300" s="3">
        <v>0</v>
      </c>
      <c r="Y2300" s="5">
        <v>0</v>
      </c>
      <c r="Z2300" s="5">
        <v>49.56</v>
      </c>
      <c r="AA2300" s="5">
        <v>1.49</v>
      </c>
      <c r="AB2300" s="5">
        <v>51.05</v>
      </c>
    </row>
    <row r="2301" spans="1:28">
      <c r="A2301" t="s">
        <v>4513</v>
      </c>
      <c r="B2301" s="1">
        <v>43702</v>
      </c>
      <c r="C2301" s="6">
        <f t="shared" si="105"/>
        <v>2019</v>
      </c>
      <c r="D2301" s="9" t="str">
        <f t="shared" si="107"/>
        <v>Q3</v>
      </c>
      <c r="E2301" s="7">
        <f t="shared" si="106"/>
        <v>8</v>
      </c>
      <c r="F2301" t="s">
        <v>3599</v>
      </c>
      <c r="G2301" t="s">
        <v>1121</v>
      </c>
      <c r="H2301" t="s">
        <v>39</v>
      </c>
      <c r="I2301" t="s">
        <v>39</v>
      </c>
      <c r="J2301" t="s">
        <v>46</v>
      </c>
      <c r="K2301" t="s">
        <v>167</v>
      </c>
      <c r="L2301" t="s">
        <v>31</v>
      </c>
      <c r="M2301" t="s">
        <v>516</v>
      </c>
      <c r="N2301" t="s">
        <v>50</v>
      </c>
      <c r="O2301" t="s">
        <v>41</v>
      </c>
      <c r="P2301" t="s">
        <v>35</v>
      </c>
      <c r="Q2301" s="1">
        <v>43740</v>
      </c>
      <c r="R2301" s="6">
        <f>Data_Table[[#This Row],[Shipping Date]]-Data_Table[[#This Row],[Order Date]]</f>
        <v>38</v>
      </c>
      <c r="S2301" s="10">
        <v>3.52</v>
      </c>
      <c r="T2301" s="10">
        <v>5.68</v>
      </c>
      <c r="U2301" s="10">
        <v>2.16</v>
      </c>
      <c r="V2301">
        <v>32</v>
      </c>
      <c r="W2301" s="5">
        <v>112.64</v>
      </c>
      <c r="X2301" s="3">
        <v>0.05</v>
      </c>
      <c r="Y2301" s="5">
        <v>5.63</v>
      </c>
      <c r="Z2301" s="5">
        <v>107.01</v>
      </c>
      <c r="AA2301" s="5">
        <v>1.39</v>
      </c>
      <c r="AB2301" s="5">
        <v>108.4</v>
      </c>
    </row>
    <row r="2302" spans="1:28">
      <c r="A2302" t="s">
        <v>4514</v>
      </c>
      <c r="B2302" s="1">
        <v>43705</v>
      </c>
      <c r="C2302" s="6">
        <f t="shared" si="105"/>
        <v>2019</v>
      </c>
      <c r="D2302" s="9" t="str">
        <f t="shared" si="107"/>
        <v>Q3</v>
      </c>
      <c r="E2302" s="7">
        <f t="shared" si="106"/>
        <v>8</v>
      </c>
      <c r="F2302" t="s">
        <v>3601</v>
      </c>
      <c r="G2302" t="s">
        <v>1123</v>
      </c>
      <c r="H2302" t="s">
        <v>45</v>
      </c>
      <c r="I2302" t="s">
        <v>45</v>
      </c>
      <c r="J2302" t="s">
        <v>72</v>
      </c>
      <c r="K2302" t="s">
        <v>125</v>
      </c>
      <c r="L2302" t="s">
        <v>31</v>
      </c>
      <c r="M2302" t="s">
        <v>519</v>
      </c>
      <c r="N2302" t="s">
        <v>57</v>
      </c>
      <c r="O2302" t="s">
        <v>51</v>
      </c>
      <c r="P2302" t="s">
        <v>35</v>
      </c>
      <c r="Q2302" s="1">
        <v>43717</v>
      </c>
      <c r="R2302" s="6">
        <f>Data_Table[[#This Row],[Shipping Date]]-Data_Table[[#This Row],[Order Date]]</f>
        <v>12</v>
      </c>
      <c r="S2302" s="10">
        <v>1.94</v>
      </c>
      <c r="T2302" s="10">
        <v>3.08</v>
      </c>
      <c r="U2302" s="10">
        <v>1.1399999999999999</v>
      </c>
      <c r="V2302">
        <v>45</v>
      </c>
      <c r="W2302" s="5">
        <v>87.3</v>
      </c>
      <c r="X2302" s="3">
        <v>0.04</v>
      </c>
      <c r="Y2302" s="5">
        <v>3.49</v>
      </c>
      <c r="Z2302" s="5">
        <v>83.81</v>
      </c>
      <c r="AA2302" s="5">
        <v>0.99</v>
      </c>
      <c r="AB2302" s="5">
        <v>84.8</v>
      </c>
    </row>
    <row r="2303" spans="1:28">
      <c r="A2303" t="s">
        <v>4515</v>
      </c>
      <c r="B2303" s="1">
        <v>43706</v>
      </c>
      <c r="C2303" s="6">
        <f t="shared" si="105"/>
        <v>2019</v>
      </c>
      <c r="D2303" s="9" t="str">
        <f t="shared" si="107"/>
        <v>Q3</v>
      </c>
      <c r="E2303" s="7">
        <f t="shared" si="106"/>
        <v>8</v>
      </c>
      <c r="F2303" t="s">
        <v>4516</v>
      </c>
      <c r="G2303" t="s">
        <v>1125</v>
      </c>
      <c r="H2303" t="s">
        <v>27</v>
      </c>
      <c r="I2303" t="s">
        <v>28</v>
      </c>
      <c r="J2303" t="s">
        <v>72</v>
      </c>
      <c r="K2303" t="s">
        <v>167</v>
      </c>
      <c r="L2303" t="s">
        <v>31</v>
      </c>
      <c r="M2303" t="s">
        <v>522</v>
      </c>
      <c r="N2303" t="s">
        <v>50</v>
      </c>
      <c r="O2303" t="s">
        <v>58</v>
      </c>
      <c r="P2303" t="s">
        <v>35</v>
      </c>
      <c r="Q2303" s="1">
        <v>43758</v>
      </c>
      <c r="R2303" s="6">
        <f>Data_Table[[#This Row],[Shipping Date]]-Data_Table[[#This Row],[Order Date]]</f>
        <v>52</v>
      </c>
      <c r="S2303" s="10">
        <v>8.7100000000000009</v>
      </c>
      <c r="T2303" s="10">
        <v>14.28</v>
      </c>
      <c r="U2303" s="10">
        <v>5.57</v>
      </c>
      <c r="V2303">
        <v>8</v>
      </c>
      <c r="W2303" s="5">
        <v>69.680000000000007</v>
      </c>
      <c r="X2303" s="3">
        <v>0.01</v>
      </c>
      <c r="Y2303" s="5">
        <v>0.7</v>
      </c>
      <c r="Z2303" s="5">
        <v>68.98</v>
      </c>
      <c r="AA2303" s="5">
        <v>2.99</v>
      </c>
      <c r="AB2303" s="5">
        <v>71.97</v>
      </c>
    </row>
    <row r="2304" spans="1:28">
      <c r="A2304" t="s">
        <v>4517</v>
      </c>
      <c r="B2304" s="1">
        <v>43706</v>
      </c>
      <c r="C2304" s="6">
        <f t="shared" si="105"/>
        <v>2019</v>
      </c>
      <c r="D2304" s="9" t="str">
        <f t="shared" si="107"/>
        <v>Q3</v>
      </c>
      <c r="E2304" s="7">
        <f t="shared" si="106"/>
        <v>8</v>
      </c>
      <c r="F2304" t="s">
        <v>4518</v>
      </c>
      <c r="G2304" t="s">
        <v>1127</v>
      </c>
      <c r="H2304" t="s">
        <v>27</v>
      </c>
      <c r="I2304" t="s">
        <v>28</v>
      </c>
      <c r="J2304" t="s">
        <v>107</v>
      </c>
      <c r="K2304" t="s">
        <v>125</v>
      </c>
      <c r="L2304" t="s">
        <v>48</v>
      </c>
      <c r="M2304" t="s">
        <v>526</v>
      </c>
      <c r="N2304" t="s">
        <v>57</v>
      </c>
      <c r="O2304" t="s">
        <v>58</v>
      </c>
      <c r="P2304" t="s">
        <v>35</v>
      </c>
      <c r="Q2304" s="1">
        <v>43710</v>
      </c>
      <c r="R2304" s="6">
        <f>Data_Table[[#This Row],[Shipping Date]]-Data_Table[[#This Row],[Order Date]]</f>
        <v>4</v>
      </c>
      <c r="S2304" s="10">
        <v>60.59</v>
      </c>
      <c r="T2304" s="10">
        <v>100.98</v>
      </c>
      <c r="U2304" s="10">
        <v>40.39</v>
      </c>
      <c r="V2304">
        <v>12</v>
      </c>
      <c r="W2304" s="5">
        <v>727.08</v>
      </c>
      <c r="X2304" s="3">
        <v>0.04</v>
      </c>
      <c r="Y2304" s="5">
        <v>29.08</v>
      </c>
      <c r="Z2304" s="5">
        <v>698</v>
      </c>
      <c r="AA2304" s="5">
        <v>7.18</v>
      </c>
      <c r="AB2304" s="5">
        <v>705.18</v>
      </c>
    </row>
    <row r="2305" spans="1:28">
      <c r="A2305" t="s">
        <v>4519</v>
      </c>
      <c r="B2305" s="1">
        <v>43707</v>
      </c>
      <c r="C2305" s="6">
        <f t="shared" si="105"/>
        <v>2019</v>
      </c>
      <c r="D2305" s="9" t="str">
        <f t="shared" si="107"/>
        <v>Q3</v>
      </c>
      <c r="E2305" s="7">
        <f t="shared" si="106"/>
        <v>8</v>
      </c>
      <c r="F2305" t="s">
        <v>4520</v>
      </c>
      <c r="G2305" t="s">
        <v>1129</v>
      </c>
      <c r="H2305" t="s">
        <v>39</v>
      </c>
      <c r="I2305" t="s">
        <v>39</v>
      </c>
      <c r="J2305" t="s">
        <v>107</v>
      </c>
      <c r="K2305" t="s">
        <v>125</v>
      </c>
      <c r="L2305" t="s">
        <v>31</v>
      </c>
      <c r="M2305" t="s">
        <v>529</v>
      </c>
      <c r="N2305" t="s">
        <v>33</v>
      </c>
      <c r="O2305" t="s">
        <v>58</v>
      </c>
      <c r="P2305" t="s">
        <v>52</v>
      </c>
      <c r="Q2305" s="1">
        <v>43760</v>
      </c>
      <c r="R2305" s="6">
        <f>Data_Table[[#This Row],[Shipping Date]]-Data_Table[[#This Row],[Order Date]]</f>
        <v>53</v>
      </c>
      <c r="S2305" s="10">
        <v>2.4500000000000002</v>
      </c>
      <c r="T2305" s="10">
        <v>3.89</v>
      </c>
      <c r="U2305" s="10">
        <v>1.44</v>
      </c>
      <c r="V2305">
        <v>32</v>
      </c>
      <c r="W2305" s="5">
        <v>78.400000000000006</v>
      </c>
      <c r="X2305" s="3">
        <v>0.09</v>
      </c>
      <c r="Y2305" s="5">
        <v>7.06</v>
      </c>
      <c r="Z2305" s="5">
        <v>71.34</v>
      </c>
      <c r="AA2305" s="5">
        <v>7.01</v>
      </c>
      <c r="AB2305" s="5">
        <v>78.349999999999994</v>
      </c>
    </row>
    <row r="2306" spans="1:28">
      <c r="A2306" t="s">
        <v>4521</v>
      </c>
      <c r="B2306" s="1">
        <v>43709</v>
      </c>
      <c r="C2306" s="6">
        <f t="shared" si="105"/>
        <v>2019</v>
      </c>
      <c r="D2306" s="9" t="str">
        <f t="shared" si="107"/>
        <v>Q3</v>
      </c>
      <c r="E2306" s="7">
        <f t="shared" si="106"/>
        <v>9</v>
      </c>
      <c r="F2306" t="s">
        <v>4522</v>
      </c>
      <c r="G2306" t="s">
        <v>1131</v>
      </c>
      <c r="H2306" t="s">
        <v>45</v>
      </c>
      <c r="I2306" t="s">
        <v>45</v>
      </c>
      <c r="J2306" t="s">
        <v>107</v>
      </c>
      <c r="K2306" t="s">
        <v>70</v>
      </c>
      <c r="L2306" t="s">
        <v>73</v>
      </c>
      <c r="M2306" t="s">
        <v>532</v>
      </c>
      <c r="N2306" t="s">
        <v>57</v>
      </c>
      <c r="O2306" t="s">
        <v>41</v>
      </c>
      <c r="P2306" t="s">
        <v>35</v>
      </c>
      <c r="Q2306" s="1">
        <v>43715</v>
      </c>
      <c r="R2306" s="6">
        <f>Data_Table[[#This Row],[Shipping Date]]-Data_Table[[#This Row],[Order Date]]</f>
        <v>6</v>
      </c>
      <c r="S2306" s="10">
        <v>1.18</v>
      </c>
      <c r="T2306" s="10">
        <v>1.88</v>
      </c>
      <c r="U2306" s="10">
        <v>0.7</v>
      </c>
      <c r="V2306">
        <v>43</v>
      </c>
      <c r="W2306" s="5">
        <v>50.74</v>
      </c>
      <c r="X2306" s="3">
        <v>0.03</v>
      </c>
      <c r="Y2306" s="5">
        <v>1.52</v>
      </c>
      <c r="Z2306" s="5">
        <v>49.22</v>
      </c>
      <c r="AA2306" s="5">
        <v>1.49</v>
      </c>
      <c r="AB2306" s="5">
        <v>50.71</v>
      </c>
    </row>
    <row r="2307" spans="1:28">
      <c r="A2307" t="s">
        <v>4523</v>
      </c>
      <c r="B2307" s="1">
        <v>43710</v>
      </c>
      <c r="C2307" s="6">
        <f t="shared" si="105"/>
        <v>2019</v>
      </c>
      <c r="D2307" s="9" t="str">
        <f t="shared" si="107"/>
        <v>Q3</v>
      </c>
      <c r="E2307" s="7">
        <f t="shared" si="106"/>
        <v>9</v>
      </c>
      <c r="F2307" t="s">
        <v>3611</v>
      </c>
      <c r="G2307" t="s">
        <v>1133</v>
      </c>
      <c r="H2307" t="s">
        <v>27</v>
      </c>
      <c r="I2307" t="s">
        <v>28</v>
      </c>
      <c r="J2307" t="s">
        <v>29</v>
      </c>
      <c r="K2307" t="s">
        <v>47</v>
      </c>
      <c r="L2307" t="s">
        <v>176</v>
      </c>
      <c r="M2307" t="s">
        <v>535</v>
      </c>
      <c r="N2307" t="s">
        <v>33</v>
      </c>
      <c r="O2307" t="s">
        <v>34</v>
      </c>
      <c r="P2307" t="s">
        <v>35</v>
      </c>
      <c r="Q2307" s="1">
        <v>43747</v>
      </c>
      <c r="R2307" s="6">
        <f>Data_Table[[#This Row],[Shipping Date]]-Data_Table[[#This Row],[Order Date]]</f>
        <v>37</v>
      </c>
      <c r="S2307" s="10">
        <v>4.46</v>
      </c>
      <c r="T2307" s="10">
        <v>10.89</v>
      </c>
      <c r="U2307" s="10">
        <v>6.43</v>
      </c>
      <c r="V2307">
        <v>9</v>
      </c>
      <c r="W2307" s="5">
        <v>40.14</v>
      </c>
      <c r="X2307" s="3">
        <v>0.03</v>
      </c>
      <c r="Y2307" s="5">
        <v>1.2</v>
      </c>
      <c r="Z2307" s="5">
        <v>38.94</v>
      </c>
      <c r="AA2307" s="5">
        <v>4.5</v>
      </c>
      <c r="AB2307" s="5">
        <v>43.44</v>
      </c>
    </row>
    <row r="2308" spans="1:28">
      <c r="A2308" t="s">
        <v>4524</v>
      </c>
      <c r="B2308" s="1">
        <v>43711</v>
      </c>
      <c r="C2308" s="6">
        <f t="shared" ref="C2308:C2371" si="108">YEAR(B2308)</f>
        <v>2019</v>
      </c>
      <c r="D2308" s="9" t="str">
        <f t="shared" si="107"/>
        <v>Q3</v>
      </c>
      <c r="E2308" s="7">
        <f t="shared" ref="E2308:E2371" si="109">MONTH(B2308)</f>
        <v>9</v>
      </c>
      <c r="F2308" t="s">
        <v>2096</v>
      </c>
      <c r="G2308" t="s">
        <v>1135</v>
      </c>
      <c r="H2308" t="s">
        <v>39</v>
      </c>
      <c r="I2308" t="s">
        <v>39</v>
      </c>
      <c r="J2308" t="s">
        <v>29</v>
      </c>
      <c r="K2308" t="s">
        <v>62</v>
      </c>
      <c r="L2308" t="s">
        <v>48</v>
      </c>
      <c r="M2308" t="s">
        <v>538</v>
      </c>
      <c r="N2308" t="s">
        <v>50</v>
      </c>
      <c r="O2308" t="s">
        <v>41</v>
      </c>
      <c r="P2308" t="s">
        <v>35</v>
      </c>
      <c r="Q2308" s="1">
        <v>43742</v>
      </c>
      <c r="R2308" s="6">
        <f>Data_Table[[#This Row],[Shipping Date]]-Data_Table[[#This Row],[Order Date]]</f>
        <v>31</v>
      </c>
      <c r="S2308" s="10">
        <v>1.46</v>
      </c>
      <c r="T2308" s="10">
        <v>3.57</v>
      </c>
      <c r="U2308" s="10">
        <v>2.11</v>
      </c>
      <c r="V2308">
        <v>26</v>
      </c>
      <c r="W2308" s="5">
        <v>37.96</v>
      </c>
      <c r="X2308" s="3">
        <v>0.04</v>
      </c>
      <c r="Y2308" s="5">
        <v>1.52</v>
      </c>
      <c r="Z2308" s="5">
        <v>36.44</v>
      </c>
      <c r="AA2308" s="5">
        <v>4.17</v>
      </c>
      <c r="AB2308" s="5">
        <v>40.61</v>
      </c>
    </row>
    <row r="2309" spans="1:28">
      <c r="A2309" t="s">
        <v>4525</v>
      </c>
      <c r="B2309" s="1">
        <v>43712</v>
      </c>
      <c r="C2309" s="6">
        <f t="shared" si="108"/>
        <v>2019</v>
      </c>
      <c r="D2309" s="9" t="str">
        <f t="shared" ref="D2309:D2372" si="110">"Q"&amp;ROUNDUP(MONTH(B2309)/3,0)</f>
        <v>Q3</v>
      </c>
      <c r="E2309" s="7">
        <f t="shared" si="109"/>
        <v>9</v>
      </c>
      <c r="F2309" t="s">
        <v>4526</v>
      </c>
      <c r="G2309" t="s">
        <v>1137</v>
      </c>
      <c r="H2309" t="s">
        <v>45</v>
      </c>
      <c r="I2309" t="s">
        <v>45</v>
      </c>
      <c r="J2309" t="s">
        <v>46</v>
      </c>
      <c r="K2309" t="s">
        <v>90</v>
      </c>
      <c r="L2309" t="s">
        <v>31</v>
      </c>
      <c r="M2309" t="s">
        <v>541</v>
      </c>
      <c r="N2309" t="s">
        <v>57</v>
      </c>
      <c r="O2309" t="s">
        <v>58</v>
      </c>
      <c r="P2309" t="s">
        <v>52</v>
      </c>
      <c r="Q2309" s="1">
        <v>43766</v>
      </c>
      <c r="R2309" s="6">
        <f>Data_Table[[#This Row],[Shipping Date]]-Data_Table[[#This Row],[Order Date]]</f>
        <v>54</v>
      </c>
      <c r="S2309" s="10">
        <v>3.32</v>
      </c>
      <c r="T2309" s="10">
        <v>5.18</v>
      </c>
      <c r="U2309" s="10">
        <v>1.86</v>
      </c>
      <c r="V2309">
        <v>37</v>
      </c>
      <c r="W2309" s="5">
        <v>122.84</v>
      </c>
      <c r="X2309" s="3">
        <v>7.0000000000000007E-2</v>
      </c>
      <c r="Y2309" s="5">
        <v>8.6</v>
      </c>
      <c r="Z2309" s="5">
        <v>114.24</v>
      </c>
      <c r="AA2309" s="5">
        <v>2.04</v>
      </c>
      <c r="AB2309" s="5">
        <v>116.28</v>
      </c>
    </row>
    <row r="2310" spans="1:28">
      <c r="A2310" t="s">
        <v>4527</v>
      </c>
      <c r="B2310" s="1">
        <v>43712</v>
      </c>
      <c r="C2310" s="6">
        <f t="shared" si="108"/>
        <v>2019</v>
      </c>
      <c r="D2310" s="9" t="str">
        <f t="shared" si="110"/>
        <v>Q3</v>
      </c>
      <c r="E2310" s="7">
        <f t="shared" si="109"/>
        <v>9</v>
      </c>
      <c r="F2310" t="s">
        <v>3617</v>
      </c>
      <c r="G2310" t="s">
        <v>1139</v>
      </c>
      <c r="H2310" t="s">
        <v>27</v>
      </c>
      <c r="I2310" t="s">
        <v>28</v>
      </c>
      <c r="J2310" t="s">
        <v>29</v>
      </c>
      <c r="K2310" t="s">
        <v>416</v>
      </c>
      <c r="L2310" t="s">
        <v>48</v>
      </c>
      <c r="M2310" t="s">
        <v>544</v>
      </c>
      <c r="N2310" t="s">
        <v>33</v>
      </c>
      <c r="O2310" t="s">
        <v>58</v>
      </c>
      <c r="P2310" t="s">
        <v>35</v>
      </c>
      <c r="Q2310" s="1">
        <v>43757</v>
      </c>
      <c r="R2310" s="6">
        <f>Data_Table[[#This Row],[Shipping Date]]-Data_Table[[#This Row],[Order Date]]</f>
        <v>45</v>
      </c>
      <c r="S2310" s="10">
        <v>3.84</v>
      </c>
      <c r="T2310" s="10">
        <v>6.3</v>
      </c>
      <c r="U2310" s="10">
        <v>2.46</v>
      </c>
      <c r="V2310">
        <v>39</v>
      </c>
      <c r="W2310" s="5">
        <v>149.76</v>
      </c>
      <c r="X2310" s="3">
        <v>0.1</v>
      </c>
      <c r="Y2310" s="5">
        <v>14.98</v>
      </c>
      <c r="Z2310" s="5">
        <v>134.78</v>
      </c>
      <c r="AA2310" s="5">
        <v>0.5</v>
      </c>
      <c r="AB2310" s="5">
        <v>135.28</v>
      </c>
    </row>
    <row r="2311" spans="1:28">
      <c r="A2311" t="s">
        <v>4528</v>
      </c>
      <c r="B2311" s="1">
        <v>43717</v>
      </c>
      <c r="C2311" s="6">
        <f t="shared" si="108"/>
        <v>2019</v>
      </c>
      <c r="D2311" s="9" t="str">
        <f t="shared" si="110"/>
        <v>Q3</v>
      </c>
      <c r="E2311" s="7">
        <f t="shared" si="109"/>
        <v>9</v>
      </c>
      <c r="F2311" t="s">
        <v>4529</v>
      </c>
      <c r="G2311" t="s">
        <v>1141</v>
      </c>
      <c r="H2311" t="s">
        <v>39</v>
      </c>
      <c r="I2311" t="s">
        <v>39</v>
      </c>
      <c r="J2311" t="s">
        <v>29</v>
      </c>
      <c r="K2311" t="s">
        <v>47</v>
      </c>
      <c r="L2311" t="s">
        <v>31</v>
      </c>
      <c r="M2311" t="s">
        <v>547</v>
      </c>
      <c r="N2311" t="s">
        <v>57</v>
      </c>
      <c r="O2311" t="s">
        <v>51</v>
      </c>
      <c r="P2311" t="s">
        <v>35</v>
      </c>
      <c r="Q2311" s="1">
        <v>43742</v>
      </c>
      <c r="R2311" s="6">
        <f>Data_Table[[#This Row],[Shipping Date]]-Data_Table[[#This Row],[Order Date]]</f>
        <v>25</v>
      </c>
      <c r="S2311" s="10">
        <v>1.94</v>
      </c>
      <c r="T2311" s="10">
        <v>3.08</v>
      </c>
      <c r="U2311" s="10">
        <v>1.1399999999999999</v>
      </c>
      <c r="V2311">
        <v>24</v>
      </c>
      <c r="W2311" s="5">
        <v>46.56</v>
      </c>
      <c r="X2311" s="3">
        <v>0.04</v>
      </c>
      <c r="Y2311" s="5">
        <v>1.86</v>
      </c>
      <c r="Z2311" s="5">
        <v>44.7</v>
      </c>
      <c r="AA2311" s="5">
        <v>0.99</v>
      </c>
      <c r="AB2311" s="5">
        <v>45.69</v>
      </c>
    </row>
    <row r="2312" spans="1:28">
      <c r="A2312" t="s">
        <v>4530</v>
      </c>
      <c r="B2312" s="1">
        <v>43718</v>
      </c>
      <c r="C2312" s="6">
        <f t="shared" si="108"/>
        <v>2019</v>
      </c>
      <c r="D2312" s="9" t="str">
        <f t="shared" si="110"/>
        <v>Q3</v>
      </c>
      <c r="E2312" s="7">
        <f t="shared" si="109"/>
        <v>9</v>
      </c>
      <c r="F2312" t="s">
        <v>4531</v>
      </c>
      <c r="G2312" t="s">
        <v>1143</v>
      </c>
      <c r="H2312" t="s">
        <v>45</v>
      </c>
      <c r="I2312" t="s">
        <v>45</v>
      </c>
      <c r="J2312" t="s">
        <v>29</v>
      </c>
      <c r="K2312" t="s">
        <v>167</v>
      </c>
      <c r="L2312" t="s">
        <v>31</v>
      </c>
      <c r="M2312" t="s">
        <v>550</v>
      </c>
      <c r="N2312" t="s">
        <v>33</v>
      </c>
      <c r="O2312" t="s">
        <v>58</v>
      </c>
      <c r="P2312" t="s">
        <v>35</v>
      </c>
      <c r="Q2312" s="1">
        <v>43769</v>
      </c>
      <c r="R2312" s="6">
        <f>Data_Table[[#This Row],[Shipping Date]]-Data_Table[[#This Row],[Order Date]]</f>
        <v>51</v>
      </c>
      <c r="S2312" s="10">
        <v>1.76</v>
      </c>
      <c r="T2312" s="10">
        <v>3.38</v>
      </c>
      <c r="U2312" s="10">
        <v>1.62</v>
      </c>
      <c r="V2312">
        <v>27</v>
      </c>
      <c r="W2312" s="5">
        <v>47.52</v>
      </c>
      <c r="X2312" s="3">
        <v>0.08</v>
      </c>
      <c r="Y2312" s="5">
        <v>3.8</v>
      </c>
      <c r="Z2312" s="5">
        <v>43.72</v>
      </c>
      <c r="AA2312" s="5">
        <v>0.85</v>
      </c>
      <c r="AB2312" s="5">
        <v>44.57</v>
      </c>
    </row>
    <row r="2313" spans="1:28">
      <c r="A2313" t="s">
        <v>4532</v>
      </c>
      <c r="B2313" s="1">
        <v>43720</v>
      </c>
      <c r="C2313" s="6">
        <f t="shared" si="108"/>
        <v>2019</v>
      </c>
      <c r="D2313" s="9" t="str">
        <f t="shared" si="110"/>
        <v>Q3</v>
      </c>
      <c r="E2313" s="7">
        <f t="shared" si="109"/>
        <v>9</v>
      </c>
      <c r="F2313" t="s">
        <v>3934</v>
      </c>
      <c r="G2313" t="s">
        <v>1145</v>
      </c>
      <c r="H2313" t="s">
        <v>27</v>
      </c>
      <c r="I2313" t="s">
        <v>28</v>
      </c>
      <c r="J2313" t="s">
        <v>46</v>
      </c>
      <c r="K2313" t="s">
        <v>416</v>
      </c>
      <c r="L2313" t="s">
        <v>73</v>
      </c>
      <c r="M2313" t="s">
        <v>553</v>
      </c>
      <c r="N2313" t="s">
        <v>50</v>
      </c>
      <c r="O2313" t="s">
        <v>34</v>
      </c>
      <c r="P2313" t="s">
        <v>35</v>
      </c>
      <c r="Q2313" s="1">
        <v>43777</v>
      </c>
      <c r="R2313" s="6">
        <f>Data_Table[[#This Row],[Shipping Date]]-Data_Table[[#This Row],[Order Date]]</f>
        <v>57</v>
      </c>
      <c r="S2313" s="10">
        <v>4.46</v>
      </c>
      <c r="T2313" s="10">
        <v>10.89</v>
      </c>
      <c r="U2313" s="10">
        <v>6.43</v>
      </c>
      <c r="V2313">
        <v>37</v>
      </c>
      <c r="W2313" s="5">
        <v>165.02</v>
      </c>
      <c r="X2313" s="3">
        <v>0.1</v>
      </c>
      <c r="Y2313" s="5">
        <v>16.5</v>
      </c>
      <c r="Z2313" s="5">
        <v>148.52000000000001</v>
      </c>
      <c r="AA2313" s="5">
        <v>4.5</v>
      </c>
      <c r="AB2313" s="5">
        <v>153.02000000000001</v>
      </c>
    </row>
    <row r="2314" spans="1:28">
      <c r="A2314" t="s">
        <v>4533</v>
      </c>
      <c r="B2314" s="1">
        <v>43720</v>
      </c>
      <c r="C2314" s="6">
        <f t="shared" si="108"/>
        <v>2019</v>
      </c>
      <c r="D2314" s="9" t="str">
        <f t="shared" si="110"/>
        <v>Q3</v>
      </c>
      <c r="E2314" s="7">
        <f t="shared" si="109"/>
        <v>9</v>
      </c>
      <c r="F2314" t="s">
        <v>4534</v>
      </c>
      <c r="G2314" t="s">
        <v>1147</v>
      </c>
      <c r="H2314" t="s">
        <v>39</v>
      </c>
      <c r="I2314" t="s">
        <v>39</v>
      </c>
      <c r="J2314" t="s">
        <v>72</v>
      </c>
      <c r="K2314" t="s">
        <v>125</v>
      </c>
      <c r="L2314" t="s">
        <v>31</v>
      </c>
      <c r="M2314" t="s">
        <v>556</v>
      </c>
      <c r="N2314" t="s">
        <v>57</v>
      </c>
      <c r="O2314" t="s">
        <v>34</v>
      </c>
      <c r="P2314" t="s">
        <v>35</v>
      </c>
      <c r="Q2314" s="1">
        <v>43768</v>
      </c>
      <c r="R2314" s="6">
        <f>Data_Table[[#This Row],[Shipping Date]]-Data_Table[[#This Row],[Order Date]]</f>
        <v>48</v>
      </c>
      <c r="S2314" s="10">
        <v>4.8899999999999997</v>
      </c>
      <c r="T2314" s="10">
        <v>7.64</v>
      </c>
      <c r="U2314" s="10">
        <v>2.75</v>
      </c>
      <c r="V2314">
        <v>44</v>
      </c>
      <c r="W2314" s="5">
        <v>215.16</v>
      </c>
      <c r="X2314" s="3">
        <v>0.01</v>
      </c>
      <c r="Y2314" s="5">
        <v>2.15</v>
      </c>
      <c r="Z2314" s="5">
        <v>213.01</v>
      </c>
      <c r="AA2314" s="5">
        <v>1.39</v>
      </c>
      <c r="AB2314" s="5">
        <v>214.4</v>
      </c>
    </row>
    <row r="2315" spans="1:28">
      <c r="A2315" t="s">
        <v>4535</v>
      </c>
      <c r="B2315" s="1">
        <v>43720</v>
      </c>
      <c r="C2315" s="6">
        <f t="shared" si="108"/>
        <v>2019</v>
      </c>
      <c r="D2315" s="9" t="str">
        <f t="shared" si="110"/>
        <v>Q3</v>
      </c>
      <c r="E2315" s="7">
        <f t="shared" si="109"/>
        <v>9</v>
      </c>
      <c r="F2315" t="s">
        <v>4536</v>
      </c>
      <c r="G2315" t="s">
        <v>1149</v>
      </c>
      <c r="H2315" t="s">
        <v>45</v>
      </c>
      <c r="I2315" t="s">
        <v>45</v>
      </c>
      <c r="J2315" t="s">
        <v>29</v>
      </c>
      <c r="K2315" t="s">
        <v>47</v>
      </c>
      <c r="L2315" t="s">
        <v>31</v>
      </c>
      <c r="M2315" t="s">
        <v>559</v>
      </c>
      <c r="N2315" t="s">
        <v>33</v>
      </c>
      <c r="O2315" t="s">
        <v>34</v>
      </c>
      <c r="P2315" t="s">
        <v>35</v>
      </c>
      <c r="Q2315" s="1">
        <v>43746</v>
      </c>
      <c r="R2315" s="6">
        <f>Data_Table[[#This Row],[Shipping Date]]-Data_Table[[#This Row],[Order Date]]</f>
        <v>26</v>
      </c>
      <c r="S2315" s="10">
        <v>42.11</v>
      </c>
      <c r="T2315" s="10">
        <v>80.98</v>
      </c>
      <c r="U2315" s="10">
        <v>38.869999999999997</v>
      </c>
      <c r="V2315">
        <v>34</v>
      </c>
      <c r="W2315" s="5">
        <v>1431.74</v>
      </c>
      <c r="X2315" s="3">
        <v>7.0000000000000007E-2</v>
      </c>
      <c r="Y2315" s="5">
        <v>100.22</v>
      </c>
      <c r="Z2315" s="5">
        <v>1331.52</v>
      </c>
      <c r="AA2315" s="5">
        <v>7.18</v>
      </c>
      <c r="AB2315" s="5">
        <v>1338.7</v>
      </c>
    </row>
    <row r="2316" spans="1:28">
      <c r="A2316" t="s">
        <v>4537</v>
      </c>
      <c r="B2316" s="1">
        <v>43722</v>
      </c>
      <c r="C2316" s="6">
        <f t="shared" si="108"/>
        <v>2019</v>
      </c>
      <c r="D2316" s="9" t="str">
        <f t="shared" si="110"/>
        <v>Q3</v>
      </c>
      <c r="E2316" s="7">
        <f t="shared" si="109"/>
        <v>9</v>
      </c>
      <c r="F2316" t="s">
        <v>3462</v>
      </c>
      <c r="G2316" t="s">
        <v>1151</v>
      </c>
      <c r="H2316" t="s">
        <v>27</v>
      </c>
      <c r="I2316" t="s">
        <v>28</v>
      </c>
      <c r="J2316" t="s">
        <v>107</v>
      </c>
      <c r="K2316" t="s">
        <v>70</v>
      </c>
      <c r="L2316" t="s">
        <v>48</v>
      </c>
      <c r="M2316" t="s">
        <v>562</v>
      </c>
      <c r="N2316" t="s">
        <v>33</v>
      </c>
      <c r="O2316" t="s">
        <v>58</v>
      </c>
      <c r="P2316" t="s">
        <v>52</v>
      </c>
      <c r="Q2316" s="1">
        <v>43778</v>
      </c>
      <c r="R2316" s="6">
        <f>Data_Table[[#This Row],[Shipping Date]]-Data_Table[[#This Row],[Order Date]]</f>
        <v>56</v>
      </c>
      <c r="S2316" s="10">
        <v>2.5</v>
      </c>
      <c r="T2316" s="10">
        <v>5.68</v>
      </c>
      <c r="U2316" s="10">
        <v>3.18</v>
      </c>
      <c r="V2316">
        <v>46</v>
      </c>
      <c r="W2316" s="5">
        <v>115</v>
      </c>
      <c r="X2316" s="3">
        <v>0.1</v>
      </c>
      <c r="Y2316" s="5">
        <v>11.5</v>
      </c>
      <c r="Z2316" s="5">
        <v>103.5</v>
      </c>
      <c r="AA2316" s="5">
        <v>3.6</v>
      </c>
      <c r="AB2316" s="5">
        <v>107.1</v>
      </c>
    </row>
    <row r="2317" spans="1:28">
      <c r="A2317" t="s">
        <v>4538</v>
      </c>
      <c r="B2317" s="1">
        <v>43725</v>
      </c>
      <c r="C2317" s="6">
        <f t="shared" si="108"/>
        <v>2019</v>
      </c>
      <c r="D2317" s="9" t="str">
        <f t="shared" si="110"/>
        <v>Q3</v>
      </c>
      <c r="E2317" s="7">
        <f t="shared" si="109"/>
        <v>9</v>
      </c>
      <c r="F2317" t="s">
        <v>3622</v>
      </c>
      <c r="G2317" t="s">
        <v>1153</v>
      </c>
      <c r="H2317" t="s">
        <v>39</v>
      </c>
      <c r="I2317" t="s">
        <v>39</v>
      </c>
      <c r="J2317" t="s">
        <v>29</v>
      </c>
      <c r="K2317" t="s">
        <v>30</v>
      </c>
      <c r="L2317" t="s">
        <v>176</v>
      </c>
      <c r="M2317" t="s">
        <v>565</v>
      </c>
      <c r="N2317" t="s">
        <v>50</v>
      </c>
      <c r="O2317" t="s">
        <v>58</v>
      </c>
      <c r="P2317" t="s">
        <v>35</v>
      </c>
      <c r="Q2317" s="1">
        <v>43733</v>
      </c>
      <c r="R2317" s="6">
        <f>Data_Table[[#This Row],[Shipping Date]]-Data_Table[[#This Row],[Order Date]]</f>
        <v>8</v>
      </c>
      <c r="S2317" s="10">
        <v>3.5</v>
      </c>
      <c r="T2317" s="10">
        <v>5.74</v>
      </c>
      <c r="U2317" s="10">
        <v>2.2400000000000002</v>
      </c>
      <c r="V2317">
        <v>3</v>
      </c>
      <c r="W2317" s="5">
        <v>10.5</v>
      </c>
      <c r="X2317" s="3">
        <v>0.08</v>
      </c>
      <c r="Y2317" s="5">
        <v>0.84</v>
      </c>
      <c r="Z2317" s="5">
        <v>9.66</v>
      </c>
      <c r="AA2317" s="5">
        <v>5.01</v>
      </c>
      <c r="AB2317" s="5">
        <v>14.67</v>
      </c>
    </row>
    <row r="2318" spans="1:28">
      <c r="A2318" t="s">
        <v>4539</v>
      </c>
      <c r="B2318" s="1">
        <v>43726</v>
      </c>
      <c r="C2318" s="6">
        <f t="shared" si="108"/>
        <v>2019</v>
      </c>
      <c r="D2318" s="9" t="str">
        <f t="shared" si="110"/>
        <v>Q3</v>
      </c>
      <c r="E2318" s="7">
        <f t="shared" si="109"/>
        <v>9</v>
      </c>
      <c r="F2318" t="s">
        <v>4093</v>
      </c>
      <c r="G2318" t="s">
        <v>1155</v>
      </c>
      <c r="H2318" t="s">
        <v>45</v>
      </c>
      <c r="I2318" t="s">
        <v>45</v>
      </c>
      <c r="J2318" t="s">
        <v>107</v>
      </c>
      <c r="K2318" t="s">
        <v>433</v>
      </c>
      <c r="L2318" t="s">
        <v>48</v>
      </c>
      <c r="M2318" t="s">
        <v>568</v>
      </c>
      <c r="N2318" t="s">
        <v>33</v>
      </c>
      <c r="O2318" t="s">
        <v>41</v>
      </c>
      <c r="P2318" t="s">
        <v>52</v>
      </c>
      <c r="Q2318" s="1">
        <v>43783</v>
      </c>
      <c r="R2318" s="6">
        <f>Data_Table[[#This Row],[Shipping Date]]-Data_Table[[#This Row],[Order Date]]</f>
        <v>57</v>
      </c>
      <c r="S2318" s="10">
        <v>13.88</v>
      </c>
      <c r="T2318" s="10">
        <v>22.38</v>
      </c>
      <c r="U2318" s="10">
        <v>8.5</v>
      </c>
      <c r="V2318">
        <v>16</v>
      </c>
      <c r="W2318" s="5">
        <v>222.08</v>
      </c>
      <c r="X2318" s="3">
        <v>0</v>
      </c>
      <c r="Y2318" s="5">
        <v>0</v>
      </c>
      <c r="Z2318" s="5">
        <v>222.08</v>
      </c>
      <c r="AA2318" s="5">
        <v>15.1</v>
      </c>
      <c r="AB2318" s="5">
        <v>237.18</v>
      </c>
    </row>
    <row r="2319" spans="1:28">
      <c r="A2319" t="s">
        <v>4540</v>
      </c>
      <c r="B2319" s="1">
        <v>43728</v>
      </c>
      <c r="C2319" s="6">
        <f t="shared" si="108"/>
        <v>2019</v>
      </c>
      <c r="D2319" s="9" t="str">
        <f t="shared" si="110"/>
        <v>Q3</v>
      </c>
      <c r="E2319" s="7">
        <f t="shared" si="109"/>
        <v>9</v>
      </c>
      <c r="F2319" t="s">
        <v>4541</v>
      </c>
      <c r="G2319" t="s">
        <v>1157</v>
      </c>
      <c r="H2319" t="s">
        <v>39</v>
      </c>
      <c r="I2319" t="s">
        <v>39</v>
      </c>
      <c r="J2319" t="s">
        <v>29</v>
      </c>
      <c r="K2319" t="s">
        <v>116</v>
      </c>
      <c r="L2319" t="s">
        <v>176</v>
      </c>
      <c r="M2319" t="s">
        <v>571</v>
      </c>
      <c r="N2319" t="s">
        <v>33</v>
      </c>
      <c r="O2319" t="s">
        <v>34</v>
      </c>
      <c r="P2319" t="s">
        <v>35</v>
      </c>
      <c r="Q2319" s="1">
        <v>43785</v>
      </c>
      <c r="R2319" s="6">
        <f>Data_Table[[#This Row],[Shipping Date]]-Data_Table[[#This Row],[Order Date]]</f>
        <v>57</v>
      </c>
      <c r="S2319" s="10">
        <v>36.020000000000003</v>
      </c>
      <c r="T2319" s="10">
        <v>58.1</v>
      </c>
      <c r="U2319" s="10">
        <v>22.08</v>
      </c>
      <c r="V2319">
        <v>7</v>
      </c>
      <c r="W2319" s="5">
        <v>252.14</v>
      </c>
      <c r="X2319" s="3">
        <v>0.1</v>
      </c>
      <c r="Y2319" s="5">
        <v>25.21</v>
      </c>
      <c r="Z2319" s="5">
        <v>226.93</v>
      </c>
      <c r="AA2319" s="5">
        <v>1.49</v>
      </c>
      <c r="AB2319" s="5">
        <v>228.42</v>
      </c>
    </row>
    <row r="2320" spans="1:28">
      <c r="A2320" t="s">
        <v>4542</v>
      </c>
      <c r="B2320" s="1">
        <v>43730</v>
      </c>
      <c r="C2320" s="6">
        <f t="shared" si="108"/>
        <v>2019</v>
      </c>
      <c r="D2320" s="9" t="str">
        <f t="shared" si="110"/>
        <v>Q3</v>
      </c>
      <c r="E2320" s="7">
        <f t="shared" si="109"/>
        <v>9</v>
      </c>
      <c r="F2320" t="s">
        <v>4543</v>
      </c>
      <c r="G2320" t="s">
        <v>1159</v>
      </c>
      <c r="H2320" t="s">
        <v>45</v>
      </c>
      <c r="I2320" t="s">
        <v>45</v>
      </c>
      <c r="J2320" t="s">
        <v>107</v>
      </c>
      <c r="K2320" t="s">
        <v>30</v>
      </c>
      <c r="L2320" t="s">
        <v>73</v>
      </c>
      <c r="M2320" t="s">
        <v>574</v>
      </c>
      <c r="N2320" t="s">
        <v>50</v>
      </c>
      <c r="O2320" t="s">
        <v>41</v>
      </c>
      <c r="P2320" t="s">
        <v>35</v>
      </c>
      <c r="Q2320" s="1">
        <v>43754</v>
      </c>
      <c r="R2320" s="6">
        <f>Data_Table[[#This Row],[Shipping Date]]-Data_Table[[#This Row],[Order Date]]</f>
        <v>24</v>
      </c>
      <c r="S2320" s="10">
        <v>0.94</v>
      </c>
      <c r="T2320" s="10">
        <v>2.08</v>
      </c>
      <c r="U2320" s="10">
        <v>1.1399999999999999</v>
      </c>
      <c r="V2320">
        <v>43</v>
      </c>
      <c r="W2320" s="5">
        <v>40.42</v>
      </c>
      <c r="X2320" s="3">
        <v>0.05</v>
      </c>
      <c r="Y2320" s="5">
        <v>2.02</v>
      </c>
      <c r="Z2320" s="5">
        <v>38.4</v>
      </c>
      <c r="AA2320" s="5">
        <v>2.56</v>
      </c>
      <c r="AB2320" s="5">
        <v>40.96</v>
      </c>
    </row>
    <row r="2321" spans="1:28">
      <c r="A2321" t="s">
        <v>4544</v>
      </c>
      <c r="B2321" s="1">
        <v>43731</v>
      </c>
      <c r="C2321" s="6">
        <f t="shared" si="108"/>
        <v>2019</v>
      </c>
      <c r="D2321" s="9" t="str">
        <f t="shared" si="110"/>
        <v>Q3</v>
      </c>
      <c r="E2321" s="7">
        <f t="shared" si="109"/>
        <v>9</v>
      </c>
      <c r="F2321" t="s">
        <v>2601</v>
      </c>
      <c r="G2321" t="s">
        <v>1161</v>
      </c>
      <c r="H2321" t="s">
        <v>27</v>
      </c>
      <c r="I2321" t="s">
        <v>28</v>
      </c>
      <c r="J2321" t="s">
        <v>72</v>
      </c>
      <c r="K2321" t="s">
        <v>479</v>
      </c>
      <c r="L2321" t="s">
        <v>48</v>
      </c>
      <c r="M2321" t="s">
        <v>577</v>
      </c>
      <c r="N2321" t="s">
        <v>57</v>
      </c>
      <c r="O2321" t="s">
        <v>58</v>
      </c>
      <c r="P2321" t="s">
        <v>35</v>
      </c>
      <c r="Q2321" s="1">
        <v>43767</v>
      </c>
      <c r="R2321" s="6">
        <f>Data_Table[[#This Row],[Shipping Date]]-Data_Table[[#This Row],[Order Date]]</f>
        <v>36</v>
      </c>
      <c r="S2321" s="10">
        <v>9.91</v>
      </c>
      <c r="T2321" s="10">
        <v>15.99</v>
      </c>
      <c r="U2321" s="10">
        <v>6.08</v>
      </c>
      <c r="V2321">
        <v>27</v>
      </c>
      <c r="W2321" s="5">
        <v>267.57</v>
      </c>
      <c r="X2321" s="3">
        <v>0.01</v>
      </c>
      <c r="Y2321" s="5">
        <v>2.68</v>
      </c>
      <c r="Z2321" s="5">
        <v>264.89</v>
      </c>
      <c r="AA2321" s="5">
        <v>11.28</v>
      </c>
      <c r="AB2321" s="5">
        <v>276.17</v>
      </c>
    </row>
    <row r="2322" spans="1:28">
      <c r="A2322" t="s">
        <v>4545</v>
      </c>
      <c r="B2322" s="1">
        <v>43734</v>
      </c>
      <c r="C2322" s="6">
        <f t="shared" si="108"/>
        <v>2019</v>
      </c>
      <c r="D2322" s="9" t="str">
        <f t="shared" si="110"/>
        <v>Q3</v>
      </c>
      <c r="E2322" s="7">
        <f t="shared" si="109"/>
        <v>9</v>
      </c>
      <c r="F2322" t="s">
        <v>1869</v>
      </c>
      <c r="G2322" t="s">
        <v>1163</v>
      </c>
      <c r="H2322" t="s">
        <v>27</v>
      </c>
      <c r="I2322" t="s">
        <v>28</v>
      </c>
      <c r="J2322" t="s">
        <v>107</v>
      </c>
      <c r="K2322" t="s">
        <v>30</v>
      </c>
      <c r="L2322" t="s">
        <v>31</v>
      </c>
      <c r="M2322" t="s">
        <v>580</v>
      </c>
      <c r="N2322" t="s">
        <v>50</v>
      </c>
      <c r="O2322" t="s">
        <v>58</v>
      </c>
      <c r="P2322" t="s">
        <v>35</v>
      </c>
      <c r="Q2322" s="1">
        <v>43750</v>
      </c>
      <c r="R2322" s="6">
        <f>Data_Table[[#This Row],[Shipping Date]]-Data_Table[[#This Row],[Order Date]]</f>
        <v>16</v>
      </c>
      <c r="S2322" s="10">
        <v>3.32</v>
      </c>
      <c r="T2322" s="10">
        <v>5.18</v>
      </c>
      <c r="U2322" s="10">
        <v>1.86</v>
      </c>
      <c r="V2322">
        <v>23</v>
      </c>
      <c r="W2322" s="5">
        <v>76.36</v>
      </c>
      <c r="X2322" s="3">
        <v>0.05</v>
      </c>
      <c r="Y2322" s="5">
        <v>3.82</v>
      </c>
      <c r="Z2322" s="5">
        <v>72.540000000000006</v>
      </c>
      <c r="AA2322" s="5">
        <v>2.04</v>
      </c>
      <c r="AB2322" s="5">
        <v>74.58</v>
      </c>
    </row>
    <row r="2323" spans="1:28">
      <c r="A2323" t="s">
        <v>4546</v>
      </c>
      <c r="B2323" s="1">
        <v>43734</v>
      </c>
      <c r="C2323" s="6">
        <f t="shared" si="108"/>
        <v>2019</v>
      </c>
      <c r="D2323" s="9" t="str">
        <f t="shared" si="110"/>
        <v>Q3</v>
      </c>
      <c r="E2323" s="7">
        <f t="shared" si="109"/>
        <v>9</v>
      </c>
      <c r="F2323" t="s">
        <v>3297</v>
      </c>
      <c r="G2323" t="s">
        <v>1165</v>
      </c>
      <c r="H2323" t="s">
        <v>39</v>
      </c>
      <c r="I2323" t="s">
        <v>39</v>
      </c>
      <c r="J2323" t="s">
        <v>107</v>
      </c>
      <c r="K2323" t="s">
        <v>62</v>
      </c>
      <c r="L2323" t="s">
        <v>176</v>
      </c>
      <c r="M2323" t="s">
        <v>583</v>
      </c>
      <c r="N2323" t="s">
        <v>57</v>
      </c>
      <c r="O2323" t="s">
        <v>51</v>
      </c>
      <c r="P2323" t="s">
        <v>35</v>
      </c>
      <c r="Q2323" s="1">
        <v>43765</v>
      </c>
      <c r="R2323" s="6">
        <f>Data_Table[[#This Row],[Shipping Date]]-Data_Table[[#This Row],[Order Date]]</f>
        <v>31</v>
      </c>
      <c r="S2323" s="10">
        <v>14.95</v>
      </c>
      <c r="T2323" s="10">
        <v>34.76</v>
      </c>
      <c r="U2323" s="10">
        <v>19.809999999999999</v>
      </c>
      <c r="V2323">
        <v>15</v>
      </c>
      <c r="W2323" s="5">
        <v>224.25</v>
      </c>
      <c r="X2323" s="3">
        <v>0.09</v>
      </c>
      <c r="Y2323" s="5">
        <v>20.18</v>
      </c>
      <c r="Z2323" s="5">
        <v>204.07</v>
      </c>
      <c r="AA2323" s="5">
        <v>8.2200000000000006</v>
      </c>
      <c r="AB2323" s="5">
        <v>212.29</v>
      </c>
    </row>
    <row r="2324" spans="1:28">
      <c r="A2324" t="s">
        <v>4547</v>
      </c>
      <c r="B2324" s="1">
        <v>43735</v>
      </c>
      <c r="C2324" s="6">
        <f t="shared" si="108"/>
        <v>2019</v>
      </c>
      <c r="D2324" s="9" t="str">
        <f t="shared" si="110"/>
        <v>Q3</v>
      </c>
      <c r="E2324" s="7">
        <f t="shared" si="109"/>
        <v>9</v>
      </c>
      <c r="F2324" t="s">
        <v>2356</v>
      </c>
      <c r="G2324" t="s">
        <v>1167</v>
      </c>
      <c r="H2324" t="s">
        <v>45</v>
      </c>
      <c r="I2324" t="s">
        <v>45</v>
      </c>
      <c r="J2324" t="s">
        <v>29</v>
      </c>
      <c r="K2324" t="s">
        <v>167</v>
      </c>
      <c r="L2324" t="s">
        <v>48</v>
      </c>
      <c r="M2324" t="s">
        <v>586</v>
      </c>
      <c r="N2324" t="s">
        <v>33</v>
      </c>
      <c r="O2324" t="s">
        <v>58</v>
      </c>
      <c r="P2324" t="s">
        <v>35</v>
      </c>
      <c r="Q2324" s="1">
        <v>43740</v>
      </c>
      <c r="R2324" s="6">
        <f>Data_Table[[#This Row],[Shipping Date]]-Data_Table[[#This Row],[Order Date]]</f>
        <v>5</v>
      </c>
      <c r="S2324" s="10">
        <v>22.18</v>
      </c>
      <c r="T2324" s="10">
        <v>54.1</v>
      </c>
      <c r="U2324" s="10">
        <v>31.92</v>
      </c>
      <c r="V2324">
        <v>19</v>
      </c>
      <c r="W2324" s="5">
        <v>421.42</v>
      </c>
      <c r="X2324" s="3">
        <v>0.1</v>
      </c>
      <c r="Y2324" s="5">
        <v>42.14</v>
      </c>
      <c r="Z2324" s="5">
        <v>379.28</v>
      </c>
      <c r="AA2324" s="5">
        <v>19.989999999999998</v>
      </c>
      <c r="AB2324" s="5">
        <v>399.27</v>
      </c>
    </row>
    <row r="2325" spans="1:28">
      <c r="A2325" t="s">
        <v>4548</v>
      </c>
      <c r="B2325" s="1">
        <v>43738</v>
      </c>
      <c r="C2325" s="6">
        <f t="shared" si="108"/>
        <v>2019</v>
      </c>
      <c r="D2325" s="9" t="str">
        <f t="shared" si="110"/>
        <v>Q3</v>
      </c>
      <c r="E2325" s="7">
        <f t="shared" si="109"/>
        <v>9</v>
      </c>
      <c r="F2325" t="s">
        <v>2336</v>
      </c>
      <c r="G2325" t="s">
        <v>1169</v>
      </c>
      <c r="H2325" t="s">
        <v>27</v>
      </c>
      <c r="I2325" t="s">
        <v>28</v>
      </c>
      <c r="J2325" t="s">
        <v>29</v>
      </c>
      <c r="K2325" t="s">
        <v>167</v>
      </c>
      <c r="L2325" t="s">
        <v>31</v>
      </c>
      <c r="M2325" t="s">
        <v>589</v>
      </c>
      <c r="N2325" t="s">
        <v>57</v>
      </c>
      <c r="O2325" t="s">
        <v>34</v>
      </c>
      <c r="P2325" t="s">
        <v>35</v>
      </c>
      <c r="Q2325" s="1">
        <v>43769</v>
      </c>
      <c r="R2325" s="6">
        <f>Data_Table[[#This Row],[Shipping Date]]-Data_Table[[#This Row],[Order Date]]</f>
        <v>31</v>
      </c>
      <c r="S2325" s="10">
        <v>3.32</v>
      </c>
      <c r="T2325" s="10">
        <v>5.18</v>
      </c>
      <c r="U2325" s="10">
        <v>1.86</v>
      </c>
      <c r="V2325">
        <v>10</v>
      </c>
      <c r="W2325" s="5">
        <v>33.200000000000003</v>
      </c>
      <c r="X2325" s="3">
        <v>0.01</v>
      </c>
      <c r="Y2325" s="5">
        <v>0.33</v>
      </c>
      <c r="Z2325" s="5">
        <v>32.869999999999997</v>
      </c>
      <c r="AA2325" s="5">
        <v>2.04</v>
      </c>
      <c r="AB2325" s="5">
        <v>34.909999999999997</v>
      </c>
    </row>
    <row r="2326" spans="1:28">
      <c r="A2326" t="s">
        <v>4549</v>
      </c>
      <c r="B2326" s="1">
        <v>43739</v>
      </c>
      <c r="C2326" s="6">
        <f t="shared" si="108"/>
        <v>2019</v>
      </c>
      <c r="D2326" s="9" t="str">
        <f t="shared" si="110"/>
        <v>Q4</v>
      </c>
      <c r="E2326" s="7">
        <f t="shared" si="109"/>
        <v>10</v>
      </c>
      <c r="F2326" t="s">
        <v>4103</v>
      </c>
      <c r="G2326" t="s">
        <v>1171</v>
      </c>
      <c r="H2326" t="s">
        <v>39</v>
      </c>
      <c r="I2326" t="s">
        <v>39</v>
      </c>
      <c r="J2326" t="s">
        <v>29</v>
      </c>
      <c r="K2326" t="s">
        <v>62</v>
      </c>
      <c r="L2326" t="s">
        <v>31</v>
      </c>
      <c r="M2326" t="s">
        <v>592</v>
      </c>
      <c r="N2326" t="s">
        <v>33</v>
      </c>
      <c r="O2326" t="s">
        <v>34</v>
      </c>
      <c r="P2326" t="s">
        <v>52</v>
      </c>
      <c r="Q2326" s="1">
        <v>43784</v>
      </c>
      <c r="R2326" s="6">
        <f>Data_Table[[#This Row],[Shipping Date]]-Data_Table[[#This Row],[Order Date]]</f>
        <v>45</v>
      </c>
      <c r="S2326" s="10">
        <v>20.18</v>
      </c>
      <c r="T2326" s="10">
        <v>35.409999999999997</v>
      </c>
      <c r="U2326" s="10">
        <v>15.23</v>
      </c>
      <c r="V2326">
        <v>16</v>
      </c>
      <c r="W2326" s="5">
        <v>322.88</v>
      </c>
      <c r="X2326" s="3">
        <v>0</v>
      </c>
      <c r="Y2326" s="5">
        <v>0</v>
      </c>
      <c r="Z2326" s="5">
        <v>322.88</v>
      </c>
      <c r="AA2326" s="5">
        <v>1.99</v>
      </c>
      <c r="AB2326" s="5">
        <v>324.87</v>
      </c>
    </row>
    <row r="2327" spans="1:28">
      <c r="A2327" t="s">
        <v>4550</v>
      </c>
      <c r="B2327" s="1">
        <v>43741</v>
      </c>
      <c r="C2327" s="6">
        <f t="shared" si="108"/>
        <v>2019</v>
      </c>
      <c r="D2327" s="9" t="str">
        <f t="shared" si="110"/>
        <v>Q4</v>
      </c>
      <c r="E2327" s="7">
        <f t="shared" si="109"/>
        <v>10</v>
      </c>
      <c r="F2327" t="s">
        <v>4551</v>
      </c>
      <c r="G2327" t="s">
        <v>1173</v>
      </c>
      <c r="H2327" t="s">
        <v>45</v>
      </c>
      <c r="I2327" t="s">
        <v>45</v>
      </c>
      <c r="J2327" t="s">
        <v>72</v>
      </c>
      <c r="K2327" t="s">
        <v>47</v>
      </c>
      <c r="L2327" t="s">
        <v>176</v>
      </c>
      <c r="M2327" t="s">
        <v>595</v>
      </c>
      <c r="N2327" t="s">
        <v>33</v>
      </c>
      <c r="O2327" t="s">
        <v>34</v>
      </c>
      <c r="P2327" t="s">
        <v>52</v>
      </c>
      <c r="Q2327" s="1">
        <v>43756</v>
      </c>
      <c r="R2327" s="6">
        <f>Data_Table[[#This Row],[Shipping Date]]-Data_Table[[#This Row],[Order Date]]</f>
        <v>15</v>
      </c>
      <c r="S2327" s="10">
        <v>21.56</v>
      </c>
      <c r="T2327" s="10">
        <v>36.549999999999997</v>
      </c>
      <c r="U2327" s="10">
        <v>14.99</v>
      </c>
      <c r="V2327">
        <v>46</v>
      </c>
      <c r="W2327" s="5">
        <v>991.76</v>
      </c>
      <c r="X2327" s="3">
        <v>0.05</v>
      </c>
      <c r="Y2327" s="5">
        <v>49.59</v>
      </c>
      <c r="Z2327" s="5">
        <v>942.17</v>
      </c>
      <c r="AA2327" s="5">
        <v>13.89</v>
      </c>
      <c r="AB2327" s="5">
        <v>956.06</v>
      </c>
    </row>
    <row r="2328" spans="1:28">
      <c r="A2328" t="s">
        <v>4552</v>
      </c>
      <c r="B2328" s="1">
        <v>43742</v>
      </c>
      <c r="C2328" s="6">
        <f t="shared" si="108"/>
        <v>2019</v>
      </c>
      <c r="D2328" s="9" t="str">
        <f t="shared" si="110"/>
        <v>Q4</v>
      </c>
      <c r="E2328" s="7">
        <f t="shared" si="109"/>
        <v>10</v>
      </c>
      <c r="F2328" t="s">
        <v>3639</v>
      </c>
      <c r="G2328" t="s">
        <v>1175</v>
      </c>
      <c r="H2328" t="s">
        <v>27</v>
      </c>
      <c r="I2328" t="s">
        <v>28</v>
      </c>
      <c r="J2328" t="s">
        <v>29</v>
      </c>
      <c r="K2328" t="s">
        <v>525</v>
      </c>
      <c r="L2328" t="s">
        <v>176</v>
      </c>
      <c r="M2328" t="s">
        <v>112</v>
      </c>
      <c r="N2328" t="s">
        <v>33</v>
      </c>
      <c r="O2328" t="s">
        <v>34</v>
      </c>
      <c r="P2328" t="s">
        <v>35</v>
      </c>
      <c r="Q2328" s="1">
        <v>43769</v>
      </c>
      <c r="R2328" s="6">
        <f>Data_Table[[#This Row],[Shipping Date]]-Data_Table[[#This Row],[Order Date]]</f>
        <v>27</v>
      </c>
      <c r="S2328" s="10">
        <v>178.83</v>
      </c>
      <c r="T2328" s="10">
        <v>415.88</v>
      </c>
      <c r="U2328" s="10">
        <v>237.05</v>
      </c>
      <c r="V2328">
        <v>2</v>
      </c>
      <c r="W2328" s="5">
        <v>357.66</v>
      </c>
      <c r="X2328" s="3">
        <v>0.08</v>
      </c>
      <c r="Y2328" s="5">
        <v>28.61</v>
      </c>
      <c r="Z2328" s="5">
        <v>329.05</v>
      </c>
      <c r="AA2328" s="5">
        <v>11.37</v>
      </c>
      <c r="AB2328" s="5">
        <v>340.42</v>
      </c>
    </row>
    <row r="2329" spans="1:28">
      <c r="A2329" t="s">
        <v>4553</v>
      </c>
      <c r="B2329" s="1">
        <v>43743</v>
      </c>
      <c r="C2329" s="6">
        <f t="shared" si="108"/>
        <v>2019</v>
      </c>
      <c r="D2329" s="9" t="str">
        <f t="shared" si="110"/>
        <v>Q4</v>
      </c>
      <c r="E2329" s="7">
        <f t="shared" si="109"/>
        <v>10</v>
      </c>
      <c r="F2329" t="s">
        <v>3641</v>
      </c>
      <c r="G2329" t="s">
        <v>1177</v>
      </c>
      <c r="H2329" t="s">
        <v>39</v>
      </c>
      <c r="I2329" t="s">
        <v>39</v>
      </c>
      <c r="J2329" t="s">
        <v>72</v>
      </c>
      <c r="K2329" t="s">
        <v>167</v>
      </c>
      <c r="L2329" t="s">
        <v>48</v>
      </c>
      <c r="M2329" t="s">
        <v>117</v>
      </c>
      <c r="N2329" t="s">
        <v>50</v>
      </c>
      <c r="O2329" t="s">
        <v>41</v>
      </c>
      <c r="P2329" t="s">
        <v>35</v>
      </c>
      <c r="Q2329" s="1">
        <v>43770</v>
      </c>
      <c r="R2329" s="6">
        <f>Data_Table[[#This Row],[Shipping Date]]-Data_Table[[#This Row],[Order Date]]</f>
        <v>27</v>
      </c>
      <c r="S2329" s="10">
        <v>41.28</v>
      </c>
      <c r="T2329" s="10">
        <v>95.99</v>
      </c>
      <c r="U2329" s="10">
        <v>54.71</v>
      </c>
      <c r="V2329">
        <v>17</v>
      </c>
      <c r="W2329" s="5">
        <v>701.76</v>
      </c>
      <c r="X2329" s="3">
        <v>0.09</v>
      </c>
      <c r="Y2329" s="5">
        <v>63.16</v>
      </c>
      <c r="Z2329" s="5">
        <v>638.6</v>
      </c>
      <c r="AA2329" s="5">
        <v>8.99</v>
      </c>
      <c r="AB2329" s="5">
        <v>647.59</v>
      </c>
    </row>
    <row r="2330" spans="1:28">
      <c r="A2330" t="s">
        <v>4554</v>
      </c>
      <c r="B2330" s="1">
        <v>43743</v>
      </c>
      <c r="C2330" s="6">
        <f t="shared" si="108"/>
        <v>2019</v>
      </c>
      <c r="D2330" s="9" t="str">
        <f t="shared" si="110"/>
        <v>Q4</v>
      </c>
      <c r="E2330" s="7">
        <f t="shared" si="109"/>
        <v>10</v>
      </c>
      <c r="F2330" t="s">
        <v>4555</v>
      </c>
      <c r="G2330" t="s">
        <v>1179</v>
      </c>
      <c r="H2330" t="s">
        <v>45</v>
      </c>
      <c r="I2330" t="s">
        <v>45</v>
      </c>
      <c r="J2330" t="s">
        <v>29</v>
      </c>
      <c r="K2330" t="s">
        <v>30</v>
      </c>
      <c r="L2330" t="s">
        <v>31</v>
      </c>
      <c r="M2330" t="s">
        <v>121</v>
      </c>
      <c r="N2330" t="s">
        <v>57</v>
      </c>
      <c r="O2330" t="s">
        <v>51</v>
      </c>
      <c r="P2330" t="s">
        <v>35</v>
      </c>
      <c r="Q2330" s="1">
        <v>43761</v>
      </c>
      <c r="R2330" s="6">
        <f>Data_Table[[#This Row],[Shipping Date]]-Data_Table[[#This Row],[Order Date]]</f>
        <v>18</v>
      </c>
      <c r="S2330" s="10">
        <v>1.33</v>
      </c>
      <c r="T2330" s="10">
        <v>2.08</v>
      </c>
      <c r="U2330" s="10">
        <v>0.75</v>
      </c>
      <c r="V2330">
        <v>16</v>
      </c>
      <c r="W2330" s="5">
        <v>21.28</v>
      </c>
      <c r="X2330" s="3">
        <v>0.04</v>
      </c>
      <c r="Y2330" s="5">
        <v>0.85</v>
      </c>
      <c r="Z2330" s="5">
        <v>20.43</v>
      </c>
      <c r="AA2330" s="5">
        <v>1.49</v>
      </c>
      <c r="AB2330" s="5">
        <v>21.92</v>
      </c>
    </row>
    <row r="2331" spans="1:28">
      <c r="A2331" t="s">
        <v>4556</v>
      </c>
      <c r="B2331" s="1">
        <v>43744</v>
      </c>
      <c r="C2331" s="6">
        <f t="shared" si="108"/>
        <v>2019</v>
      </c>
      <c r="D2331" s="9" t="str">
        <f t="shared" si="110"/>
        <v>Q4</v>
      </c>
      <c r="E2331" s="7">
        <f t="shared" si="109"/>
        <v>10</v>
      </c>
      <c r="F2331" t="s">
        <v>4557</v>
      </c>
      <c r="G2331" t="s">
        <v>1181</v>
      </c>
      <c r="H2331" t="s">
        <v>39</v>
      </c>
      <c r="I2331" t="s">
        <v>39</v>
      </c>
      <c r="J2331" t="s">
        <v>29</v>
      </c>
      <c r="K2331" t="s">
        <v>150</v>
      </c>
      <c r="L2331" t="s">
        <v>31</v>
      </c>
      <c r="M2331" t="s">
        <v>126</v>
      </c>
      <c r="N2331" t="s">
        <v>50</v>
      </c>
      <c r="O2331" t="s">
        <v>58</v>
      </c>
      <c r="P2331" t="s">
        <v>35</v>
      </c>
      <c r="Q2331" s="1">
        <v>43775</v>
      </c>
      <c r="R2331" s="6">
        <f>Data_Table[[#This Row],[Shipping Date]]-Data_Table[[#This Row],[Order Date]]</f>
        <v>31</v>
      </c>
      <c r="S2331" s="10">
        <v>8.82</v>
      </c>
      <c r="T2331" s="10">
        <v>20.99</v>
      </c>
      <c r="U2331" s="10">
        <v>12.17</v>
      </c>
      <c r="V2331">
        <v>25</v>
      </c>
      <c r="W2331" s="5">
        <v>220.5</v>
      </c>
      <c r="X2331" s="3">
        <v>0.05</v>
      </c>
      <c r="Y2331" s="5">
        <v>11.03</v>
      </c>
      <c r="Z2331" s="5">
        <v>209.48</v>
      </c>
      <c r="AA2331" s="5">
        <v>4.8099999999999996</v>
      </c>
      <c r="AB2331" s="5">
        <v>214.29</v>
      </c>
    </row>
    <row r="2332" spans="1:28">
      <c r="A2332" t="s">
        <v>4558</v>
      </c>
      <c r="B2332" s="1">
        <v>43747</v>
      </c>
      <c r="C2332" s="6">
        <f t="shared" si="108"/>
        <v>2019</v>
      </c>
      <c r="D2332" s="9" t="str">
        <f t="shared" si="110"/>
        <v>Q4</v>
      </c>
      <c r="E2332" s="7">
        <f t="shared" si="109"/>
        <v>10</v>
      </c>
      <c r="F2332" t="s">
        <v>4559</v>
      </c>
      <c r="G2332" t="s">
        <v>1183</v>
      </c>
      <c r="H2332" t="s">
        <v>39</v>
      </c>
      <c r="I2332" t="s">
        <v>39</v>
      </c>
      <c r="J2332" t="s">
        <v>29</v>
      </c>
      <c r="K2332" t="s">
        <v>70</v>
      </c>
      <c r="L2332" t="s">
        <v>31</v>
      </c>
      <c r="M2332" t="s">
        <v>130</v>
      </c>
      <c r="N2332" t="s">
        <v>57</v>
      </c>
      <c r="O2332" t="s">
        <v>51</v>
      </c>
      <c r="P2332" t="s">
        <v>35</v>
      </c>
      <c r="Q2332" s="1">
        <v>43763</v>
      </c>
      <c r="R2332" s="6">
        <f>Data_Table[[#This Row],[Shipping Date]]-Data_Table[[#This Row],[Order Date]]</f>
        <v>16</v>
      </c>
      <c r="S2332" s="10">
        <v>1.53</v>
      </c>
      <c r="T2332" s="10">
        <v>2.78</v>
      </c>
      <c r="U2332" s="10">
        <v>1.25</v>
      </c>
      <c r="V2332">
        <v>6</v>
      </c>
      <c r="W2332" s="5">
        <v>9.18</v>
      </c>
      <c r="X2332" s="3">
        <v>0.01</v>
      </c>
      <c r="Y2332" s="5">
        <v>0.09</v>
      </c>
      <c r="Z2332" s="5">
        <v>9.09</v>
      </c>
      <c r="AA2332" s="5">
        <v>1.34</v>
      </c>
      <c r="AB2332" s="5">
        <v>10.43</v>
      </c>
    </row>
    <row r="2333" spans="1:28">
      <c r="A2333" t="s">
        <v>4560</v>
      </c>
      <c r="B2333" s="1">
        <v>43749</v>
      </c>
      <c r="C2333" s="6">
        <f t="shared" si="108"/>
        <v>2019</v>
      </c>
      <c r="D2333" s="9" t="str">
        <f t="shared" si="110"/>
        <v>Q4</v>
      </c>
      <c r="E2333" s="7">
        <f t="shared" si="109"/>
        <v>10</v>
      </c>
      <c r="F2333" t="s">
        <v>4561</v>
      </c>
      <c r="G2333" t="s">
        <v>1185</v>
      </c>
      <c r="H2333" t="s">
        <v>45</v>
      </c>
      <c r="I2333" t="s">
        <v>45</v>
      </c>
      <c r="J2333" t="s">
        <v>46</v>
      </c>
      <c r="K2333" t="s">
        <v>125</v>
      </c>
      <c r="L2333" t="s">
        <v>73</v>
      </c>
      <c r="M2333" t="s">
        <v>134</v>
      </c>
      <c r="N2333" t="s">
        <v>33</v>
      </c>
      <c r="O2333" t="s">
        <v>34</v>
      </c>
      <c r="P2333" t="s">
        <v>35</v>
      </c>
      <c r="Q2333" s="1">
        <v>43768</v>
      </c>
      <c r="R2333" s="6">
        <f>Data_Table[[#This Row],[Shipping Date]]-Data_Table[[#This Row],[Order Date]]</f>
        <v>19</v>
      </c>
      <c r="S2333" s="10">
        <v>1.0900000000000001</v>
      </c>
      <c r="T2333" s="10">
        <v>1.68</v>
      </c>
      <c r="U2333" s="10">
        <v>0.59</v>
      </c>
      <c r="V2333">
        <v>38</v>
      </c>
      <c r="W2333" s="5">
        <v>41.42</v>
      </c>
      <c r="X2333" s="3">
        <v>7.0000000000000007E-2</v>
      </c>
      <c r="Y2333" s="5">
        <v>2.9</v>
      </c>
      <c r="Z2333" s="5">
        <v>38.520000000000003</v>
      </c>
      <c r="AA2333" s="5">
        <v>1</v>
      </c>
      <c r="AB2333" s="5">
        <v>39.520000000000003</v>
      </c>
    </row>
    <row r="2334" spans="1:28">
      <c r="A2334" t="s">
        <v>4562</v>
      </c>
      <c r="B2334" s="1">
        <v>43758</v>
      </c>
      <c r="C2334" s="6">
        <f t="shared" si="108"/>
        <v>2019</v>
      </c>
      <c r="D2334" s="9" t="str">
        <f t="shared" si="110"/>
        <v>Q4</v>
      </c>
      <c r="E2334" s="7">
        <f t="shared" si="109"/>
        <v>10</v>
      </c>
      <c r="F2334" t="s">
        <v>4563</v>
      </c>
      <c r="G2334" t="s">
        <v>1187</v>
      </c>
      <c r="H2334" t="s">
        <v>27</v>
      </c>
      <c r="I2334" t="s">
        <v>28</v>
      </c>
      <c r="J2334" t="s">
        <v>29</v>
      </c>
      <c r="K2334" t="s">
        <v>90</v>
      </c>
      <c r="L2334" t="s">
        <v>73</v>
      </c>
      <c r="M2334" t="s">
        <v>138</v>
      </c>
      <c r="N2334" t="s">
        <v>57</v>
      </c>
      <c r="O2334" t="s">
        <v>41</v>
      </c>
      <c r="P2334" t="s">
        <v>35</v>
      </c>
      <c r="Q2334" s="1">
        <v>43809</v>
      </c>
      <c r="R2334" s="6">
        <f>Data_Table[[#This Row],[Shipping Date]]-Data_Table[[#This Row],[Order Date]]</f>
        <v>51</v>
      </c>
      <c r="S2334" s="10">
        <v>1.0900000000000001</v>
      </c>
      <c r="T2334" s="10">
        <v>2.6</v>
      </c>
      <c r="U2334" s="10">
        <v>1.51</v>
      </c>
      <c r="V2334">
        <v>36</v>
      </c>
      <c r="W2334" s="5">
        <v>39.24</v>
      </c>
      <c r="X2334" s="3">
        <v>0</v>
      </c>
      <c r="Y2334" s="5">
        <v>0</v>
      </c>
      <c r="Z2334" s="5">
        <v>39.24</v>
      </c>
      <c r="AA2334" s="5">
        <v>2.4</v>
      </c>
      <c r="AB2334" s="5">
        <v>41.64</v>
      </c>
    </row>
    <row r="2335" spans="1:28">
      <c r="A2335" t="s">
        <v>4564</v>
      </c>
      <c r="B2335" s="1">
        <v>43758</v>
      </c>
      <c r="C2335" s="6">
        <f t="shared" si="108"/>
        <v>2019</v>
      </c>
      <c r="D2335" s="9" t="str">
        <f t="shared" si="110"/>
        <v>Q4</v>
      </c>
      <c r="E2335" s="7">
        <f t="shared" si="109"/>
        <v>10</v>
      </c>
      <c r="F2335" t="s">
        <v>2688</v>
      </c>
      <c r="G2335" t="s">
        <v>1189</v>
      </c>
      <c r="H2335" t="s">
        <v>27</v>
      </c>
      <c r="I2335" t="s">
        <v>28</v>
      </c>
      <c r="J2335" t="s">
        <v>29</v>
      </c>
      <c r="K2335" t="s">
        <v>433</v>
      </c>
      <c r="L2335" t="s">
        <v>73</v>
      </c>
      <c r="M2335" t="s">
        <v>142</v>
      </c>
      <c r="N2335" t="s">
        <v>33</v>
      </c>
      <c r="O2335" t="s">
        <v>51</v>
      </c>
      <c r="P2335" t="s">
        <v>52</v>
      </c>
      <c r="Q2335" s="1">
        <v>43773</v>
      </c>
      <c r="R2335" s="6">
        <f>Data_Table[[#This Row],[Shipping Date]]-Data_Table[[#This Row],[Order Date]]</f>
        <v>15</v>
      </c>
      <c r="S2335" s="10">
        <v>1.59</v>
      </c>
      <c r="T2335" s="10">
        <v>2.61</v>
      </c>
      <c r="U2335" s="10">
        <v>1.02</v>
      </c>
      <c r="V2335">
        <v>1</v>
      </c>
      <c r="W2335" s="5">
        <v>1.59</v>
      </c>
      <c r="X2335" s="3">
        <v>0.06</v>
      </c>
      <c r="Y2335" s="5">
        <v>0.1</v>
      </c>
      <c r="Z2335" s="5">
        <v>1.49</v>
      </c>
      <c r="AA2335" s="5">
        <v>0.5</v>
      </c>
      <c r="AB2335" s="5">
        <v>1.99</v>
      </c>
    </row>
    <row r="2336" spans="1:28">
      <c r="A2336" t="s">
        <v>4565</v>
      </c>
      <c r="B2336" s="1">
        <v>43758</v>
      </c>
      <c r="C2336" s="6">
        <f t="shared" si="108"/>
        <v>2019</v>
      </c>
      <c r="D2336" s="9" t="str">
        <f t="shared" si="110"/>
        <v>Q4</v>
      </c>
      <c r="E2336" s="7">
        <f t="shared" si="109"/>
        <v>10</v>
      </c>
      <c r="F2336" t="s">
        <v>4566</v>
      </c>
      <c r="G2336" t="s">
        <v>1191</v>
      </c>
      <c r="H2336" t="s">
        <v>39</v>
      </c>
      <c r="I2336" t="s">
        <v>39</v>
      </c>
      <c r="J2336" t="s">
        <v>29</v>
      </c>
      <c r="K2336" t="s">
        <v>47</v>
      </c>
      <c r="L2336" t="s">
        <v>31</v>
      </c>
      <c r="M2336" t="s">
        <v>146</v>
      </c>
      <c r="N2336" t="s">
        <v>50</v>
      </c>
      <c r="O2336" t="s">
        <v>58</v>
      </c>
      <c r="P2336" t="s">
        <v>35</v>
      </c>
      <c r="Q2336" s="1">
        <v>43797</v>
      </c>
      <c r="R2336" s="6">
        <f>Data_Table[[#This Row],[Shipping Date]]-Data_Table[[#This Row],[Order Date]]</f>
        <v>39</v>
      </c>
      <c r="S2336" s="10">
        <v>3.65</v>
      </c>
      <c r="T2336" s="10">
        <v>5.98</v>
      </c>
      <c r="U2336" s="10">
        <v>2.33</v>
      </c>
      <c r="V2336">
        <v>21</v>
      </c>
      <c r="W2336" s="5">
        <v>76.650000000000006</v>
      </c>
      <c r="X2336" s="3">
        <v>0.02</v>
      </c>
      <c r="Y2336" s="5">
        <v>1.53</v>
      </c>
      <c r="Z2336" s="5">
        <v>75.12</v>
      </c>
      <c r="AA2336" s="5">
        <v>1.49</v>
      </c>
      <c r="AB2336" s="5">
        <v>76.61</v>
      </c>
    </row>
    <row r="2337" spans="1:28">
      <c r="A2337" t="s">
        <v>4567</v>
      </c>
      <c r="B2337" s="1">
        <v>43759</v>
      </c>
      <c r="C2337" s="6">
        <f t="shared" si="108"/>
        <v>2019</v>
      </c>
      <c r="D2337" s="9" t="str">
        <f t="shared" si="110"/>
        <v>Q4</v>
      </c>
      <c r="E2337" s="7">
        <f t="shared" si="109"/>
        <v>10</v>
      </c>
      <c r="F2337" t="s">
        <v>4568</v>
      </c>
      <c r="G2337" t="s">
        <v>1193</v>
      </c>
      <c r="H2337" t="s">
        <v>45</v>
      </c>
      <c r="I2337" t="s">
        <v>45</v>
      </c>
      <c r="J2337" t="s">
        <v>72</v>
      </c>
      <c r="K2337" t="s">
        <v>47</v>
      </c>
      <c r="L2337" t="s">
        <v>31</v>
      </c>
      <c r="M2337" t="s">
        <v>151</v>
      </c>
      <c r="N2337" t="s">
        <v>57</v>
      </c>
      <c r="O2337" t="s">
        <v>34</v>
      </c>
      <c r="P2337" t="s">
        <v>35</v>
      </c>
      <c r="Q2337" s="1">
        <v>43808</v>
      </c>
      <c r="R2337" s="6">
        <f>Data_Table[[#This Row],[Shipping Date]]-Data_Table[[#This Row],[Order Date]]</f>
        <v>49</v>
      </c>
      <c r="S2337" s="10">
        <v>3.65</v>
      </c>
      <c r="T2337" s="10">
        <v>5.98</v>
      </c>
      <c r="U2337" s="10">
        <v>2.33</v>
      </c>
      <c r="V2337">
        <v>40</v>
      </c>
      <c r="W2337" s="5">
        <v>146</v>
      </c>
      <c r="X2337" s="3">
        <v>0</v>
      </c>
      <c r="Y2337" s="5">
        <v>0</v>
      </c>
      <c r="Z2337" s="5">
        <v>146</v>
      </c>
      <c r="AA2337" s="5">
        <v>1.49</v>
      </c>
      <c r="AB2337" s="5">
        <v>147.49</v>
      </c>
    </row>
    <row r="2338" spans="1:28">
      <c r="A2338" t="s">
        <v>4569</v>
      </c>
      <c r="B2338" s="1">
        <v>43759</v>
      </c>
      <c r="C2338" s="6">
        <f t="shared" si="108"/>
        <v>2019</v>
      </c>
      <c r="D2338" s="9" t="str">
        <f t="shared" si="110"/>
        <v>Q4</v>
      </c>
      <c r="E2338" s="7">
        <f t="shared" si="109"/>
        <v>10</v>
      </c>
      <c r="F2338" t="s">
        <v>4570</v>
      </c>
      <c r="G2338" t="s">
        <v>1195</v>
      </c>
      <c r="H2338" t="s">
        <v>27</v>
      </c>
      <c r="I2338" t="s">
        <v>28</v>
      </c>
      <c r="J2338" t="s">
        <v>46</v>
      </c>
      <c r="K2338" t="s">
        <v>125</v>
      </c>
      <c r="L2338" t="s">
        <v>31</v>
      </c>
      <c r="M2338" t="s">
        <v>155</v>
      </c>
      <c r="N2338" t="s">
        <v>33</v>
      </c>
      <c r="O2338" t="s">
        <v>41</v>
      </c>
      <c r="P2338" t="s">
        <v>35</v>
      </c>
      <c r="Q2338" s="1">
        <v>43766</v>
      </c>
      <c r="R2338" s="6">
        <f>Data_Table[[#This Row],[Shipping Date]]-Data_Table[[#This Row],[Order Date]]</f>
        <v>7</v>
      </c>
      <c r="S2338" s="10">
        <v>1.18</v>
      </c>
      <c r="T2338" s="10">
        <v>1.88</v>
      </c>
      <c r="U2338" s="10">
        <v>0.7</v>
      </c>
      <c r="V2338">
        <v>33</v>
      </c>
      <c r="W2338" s="5">
        <v>38.94</v>
      </c>
      <c r="X2338" s="3">
        <v>7.0000000000000007E-2</v>
      </c>
      <c r="Y2338" s="5">
        <v>2.73</v>
      </c>
      <c r="Z2338" s="5">
        <v>36.21</v>
      </c>
      <c r="AA2338" s="5">
        <v>1.49</v>
      </c>
      <c r="AB2338" s="5">
        <v>37.700000000000003</v>
      </c>
    </row>
    <row r="2339" spans="1:28">
      <c r="A2339" t="s">
        <v>4571</v>
      </c>
      <c r="B2339" s="1">
        <v>43762</v>
      </c>
      <c r="C2339" s="6">
        <f t="shared" si="108"/>
        <v>2019</v>
      </c>
      <c r="D2339" s="9" t="str">
        <f t="shared" si="110"/>
        <v>Q4</v>
      </c>
      <c r="E2339" s="7">
        <f t="shared" si="109"/>
        <v>10</v>
      </c>
      <c r="F2339" t="s">
        <v>3327</v>
      </c>
      <c r="G2339" t="s">
        <v>1197</v>
      </c>
      <c r="H2339" t="s">
        <v>27</v>
      </c>
      <c r="I2339" t="s">
        <v>28</v>
      </c>
      <c r="J2339" t="s">
        <v>46</v>
      </c>
      <c r="K2339" t="s">
        <v>66</v>
      </c>
      <c r="L2339" t="s">
        <v>176</v>
      </c>
      <c r="M2339" t="s">
        <v>159</v>
      </c>
      <c r="N2339" t="s">
        <v>57</v>
      </c>
      <c r="O2339" t="s">
        <v>34</v>
      </c>
      <c r="P2339" t="s">
        <v>35</v>
      </c>
      <c r="Q2339" s="1">
        <v>43788</v>
      </c>
      <c r="R2339" s="6">
        <f>Data_Table[[#This Row],[Shipping Date]]-Data_Table[[#This Row],[Order Date]]</f>
        <v>26</v>
      </c>
      <c r="S2339" s="10">
        <v>4.53</v>
      </c>
      <c r="T2339" s="10">
        <v>7.3</v>
      </c>
      <c r="U2339" s="10">
        <v>2.77</v>
      </c>
      <c r="V2339">
        <v>31</v>
      </c>
      <c r="W2339" s="5">
        <v>140.43</v>
      </c>
      <c r="X2339" s="3">
        <v>0.03</v>
      </c>
      <c r="Y2339" s="5">
        <v>4.21</v>
      </c>
      <c r="Z2339" s="5">
        <v>136.22</v>
      </c>
      <c r="AA2339" s="5">
        <v>7.72</v>
      </c>
      <c r="AB2339" s="5">
        <v>143.94</v>
      </c>
    </row>
    <row r="2340" spans="1:28">
      <c r="A2340" t="s">
        <v>4572</v>
      </c>
      <c r="B2340" s="1">
        <v>43763</v>
      </c>
      <c r="C2340" s="6">
        <f t="shared" si="108"/>
        <v>2019</v>
      </c>
      <c r="D2340" s="9" t="str">
        <f t="shared" si="110"/>
        <v>Q4</v>
      </c>
      <c r="E2340" s="7">
        <f t="shared" si="109"/>
        <v>10</v>
      </c>
      <c r="F2340" t="s">
        <v>4573</v>
      </c>
      <c r="G2340" t="s">
        <v>1199</v>
      </c>
      <c r="H2340" t="s">
        <v>39</v>
      </c>
      <c r="I2340" t="s">
        <v>39</v>
      </c>
      <c r="J2340" t="s">
        <v>46</v>
      </c>
      <c r="K2340" t="s">
        <v>433</v>
      </c>
      <c r="L2340" t="s">
        <v>176</v>
      </c>
      <c r="M2340" t="s">
        <v>163</v>
      </c>
      <c r="N2340" t="s">
        <v>33</v>
      </c>
      <c r="O2340" t="s">
        <v>41</v>
      </c>
      <c r="P2340" t="s">
        <v>35</v>
      </c>
      <c r="Q2340" s="1">
        <v>43780</v>
      </c>
      <c r="R2340" s="6">
        <f>Data_Table[[#This Row],[Shipping Date]]-Data_Table[[#This Row],[Order Date]]</f>
        <v>17</v>
      </c>
      <c r="S2340" s="10">
        <v>11.04</v>
      </c>
      <c r="T2340" s="10">
        <v>16.98</v>
      </c>
      <c r="U2340" s="10">
        <v>5.94</v>
      </c>
      <c r="V2340">
        <v>27</v>
      </c>
      <c r="W2340" s="5">
        <v>298.08</v>
      </c>
      <c r="X2340" s="3">
        <v>0.1</v>
      </c>
      <c r="Y2340" s="5">
        <v>29.81</v>
      </c>
      <c r="Z2340" s="5">
        <v>268.27</v>
      </c>
      <c r="AA2340" s="5">
        <v>12.39</v>
      </c>
      <c r="AB2340" s="5">
        <v>280.66000000000003</v>
      </c>
    </row>
    <row r="2341" spans="1:28">
      <c r="A2341" t="s">
        <v>4574</v>
      </c>
      <c r="B2341" s="1">
        <v>43764</v>
      </c>
      <c r="C2341" s="6">
        <f t="shared" si="108"/>
        <v>2019</v>
      </c>
      <c r="D2341" s="9" t="str">
        <f t="shared" si="110"/>
        <v>Q4</v>
      </c>
      <c r="E2341" s="7">
        <f t="shared" si="109"/>
        <v>10</v>
      </c>
      <c r="F2341" t="s">
        <v>4575</v>
      </c>
      <c r="G2341" t="s">
        <v>1201</v>
      </c>
      <c r="H2341" t="s">
        <v>45</v>
      </c>
      <c r="I2341" t="s">
        <v>45</v>
      </c>
      <c r="J2341" t="s">
        <v>72</v>
      </c>
      <c r="K2341" t="s">
        <v>66</v>
      </c>
      <c r="L2341" t="s">
        <v>31</v>
      </c>
      <c r="M2341" t="s">
        <v>168</v>
      </c>
      <c r="N2341" t="s">
        <v>50</v>
      </c>
      <c r="O2341" t="s">
        <v>51</v>
      </c>
      <c r="P2341" t="s">
        <v>35</v>
      </c>
      <c r="Q2341" s="1">
        <v>43813</v>
      </c>
      <c r="R2341" s="6">
        <f>Data_Table[[#This Row],[Shipping Date]]-Data_Table[[#This Row],[Order Date]]</f>
        <v>49</v>
      </c>
      <c r="S2341" s="10">
        <v>3.4</v>
      </c>
      <c r="T2341" s="10">
        <v>5.4</v>
      </c>
      <c r="U2341" s="10">
        <v>2</v>
      </c>
      <c r="V2341">
        <v>47</v>
      </c>
      <c r="W2341" s="5">
        <v>159.80000000000001</v>
      </c>
      <c r="X2341" s="3">
        <v>0.03</v>
      </c>
      <c r="Y2341" s="5">
        <v>4.79</v>
      </c>
      <c r="Z2341" s="5">
        <v>155.01</v>
      </c>
      <c r="AA2341" s="5">
        <v>7.78</v>
      </c>
      <c r="AB2341" s="5">
        <v>162.79</v>
      </c>
    </row>
    <row r="2342" spans="1:28">
      <c r="A2342" t="s">
        <v>4576</v>
      </c>
      <c r="B2342" s="1">
        <v>43766</v>
      </c>
      <c r="C2342" s="6">
        <f t="shared" si="108"/>
        <v>2019</v>
      </c>
      <c r="D2342" s="9" t="str">
        <f t="shared" si="110"/>
        <v>Q4</v>
      </c>
      <c r="E2342" s="7">
        <f t="shared" si="109"/>
        <v>10</v>
      </c>
      <c r="F2342" t="s">
        <v>4577</v>
      </c>
      <c r="G2342" t="s">
        <v>1203</v>
      </c>
      <c r="H2342" t="s">
        <v>27</v>
      </c>
      <c r="I2342" t="s">
        <v>28</v>
      </c>
      <c r="J2342" t="s">
        <v>29</v>
      </c>
      <c r="K2342" t="s">
        <v>62</v>
      </c>
      <c r="L2342" t="s">
        <v>176</v>
      </c>
      <c r="M2342" t="s">
        <v>172</v>
      </c>
      <c r="N2342" t="s">
        <v>57</v>
      </c>
      <c r="O2342" t="s">
        <v>58</v>
      </c>
      <c r="P2342" t="s">
        <v>35</v>
      </c>
      <c r="Q2342" s="1">
        <v>43812</v>
      </c>
      <c r="R2342" s="6">
        <f>Data_Table[[#This Row],[Shipping Date]]-Data_Table[[#This Row],[Order Date]]</f>
        <v>46</v>
      </c>
      <c r="S2342" s="10">
        <v>1.87</v>
      </c>
      <c r="T2342" s="10">
        <v>8.1199999999999992</v>
      </c>
      <c r="U2342" s="10">
        <v>6.25</v>
      </c>
      <c r="V2342">
        <v>37</v>
      </c>
      <c r="W2342" s="5">
        <v>69.19</v>
      </c>
      <c r="X2342" s="3">
        <v>0</v>
      </c>
      <c r="Y2342" s="5">
        <v>0</v>
      </c>
      <c r="Z2342" s="5">
        <v>69.19</v>
      </c>
      <c r="AA2342" s="5">
        <v>2.83</v>
      </c>
      <c r="AB2342" s="5">
        <v>72.02</v>
      </c>
    </row>
    <row r="2343" spans="1:28">
      <c r="A2343" t="s">
        <v>4578</v>
      </c>
      <c r="B2343" s="1">
        <v>43766</v>
      </c>
      <c r="C2343" s="6">
        <f t="shared" si="108"/>
        <v>2019</v>
      </c>
      <c r="D2343" s="9" t="str">
        <f t="shared" si="110"/>
        <v>Q4</v>
      </c>
      <c r="E2343" s="7">
        <f t="shared" si="109"/>
        <v>10</v>
      </c>
      <c r="F2343" t="s">
        <v>3126</v>
      </c>
      <c r="G2343" t="s">
        <v>1205</v>
      </c>
      <c r="H2343" t="s">
        <v>39</v>
      </c>
      <c r="I2343" t="s">
        <v>39</v>
      </c>
      <c r="J2343" t="s">
        <v>29</v>
      </c>
      <c r="K2343" t="s">
        <v>62</v>
      </c>
      <c r="L2343" t="s">
        <v>176</v>
      </c>
      <c r="M2343" t="s">
        <v>177</v>
      </c>
      <c r="N2343" t="s">
        <v>33</v>
      </c>
      <c r="O2343" t="s">
        <v>51</v>
      </c>
      <c r="P2343" t="s">
        <v>52</v>
      </c>
      <c r="Q2343" s="1">
        <v>43801</v>
      </c>
      <c r="R2343" s="6">
        <f>Data_Table[[#This Row],[Shipping Date]]-Data_Table[[#This Row],[Order Date]]</f>
        <v>35</v>
      </c>
      <c r="S2343" s="10">
        <v>16.8</v>
      </c>
      <c r="T2343" s="10">
        <v>40.97</v>
      </c>
      <c r="U2343" s="10">
        <v>24.17</v>
      </c>
      <c r="V2343">
        <v>11</v>
      </c>
      <c r="W2343" s="5">
        <v>184.8</v>
      </c>
      <c r="X2343" s="3">
        <v>0.03</v>
      </c>
      <c r="Y2343" s="5">
        <v>5.54</v>
      </c>
      <c r="Z2343" s="5">
        <v>179.26</v>
      </c>
      <c r="AA2343" s="5">
        <v>8.99</v>
      </c>
      <c r="AB2343" s="5">
        <v>188.25</v>
      </c>
    </row>
    <row r="2344" spans="1:28">
      <c r="A2344" t="s">
        <v>4579</v>
      </c>
      <c r="B2344" s="1">
        <v>43767</v>
      </c>
      <c r="C2344" s="6">
        <f t="shared" si="108"/>
        <v>2019</v>
      </c>
      <c r="D2344" s="9" t="str">
        <f t="shared" si="110"/>
        <v>Q4</v>
      </c>
      <c r="E2344" s="7">
        <f t="shared" si="109"/>
        <v>10</v>
      </c>
      <c r="F2344" t="s">
        <v>2061</v>
      </c>
      <c r="G2344" t="s">
        <v>601</v>
      </c>
      <c r="H2344" t="s">
        <v>45</v>
      </c>
      <c r="I2344" t="s">
        <v>45</v>
      </c>
      <c r="J2344" t="s">
        <v>107</v>
      </c>
      <c r="K2344" t="s">
        <v>150</v>
      </c>
      <c r="L2344" t="s">
        <v>73</v>
      </c>
      <c r="M2344" t="s">
        <v>182</v>
      </c>
      <c r="N2344" t="s">
        <v>33</v>
      </c>
      <c r="O2344" t="s">
        <v>34</v>
      </c>
      <c r="P2344" t="s">
        <v>35</v>
      </c>
      <c r="Q2344" s="1">
        <v>43805</v>
      </c>
      <c r="R2344" s="6">
        <f>Data_Table[[#This Row],[Shipping Date]]-Data_Table[[#This Row],[Order Date]]</f>
        <v>38</v>
      </c>
      <c r="S2344" s="10">
        <v>1.94</v>
      </c>
      <c r="T2344" s="10">
        <v>3.08</v>
      </c>
      <c r="U2344" s="10">
        <v>1.1399999999999999</v>
      </c>
      <c r="V2344">
        <v>41</v>
      </c>
      <c r="W2344" s="5">
        <v>79.540000000000006</v>
      </c>
      <c r="X2344" s="3">
        <v>0.04</v>
      </c>
      <c r="Y2344" s="5">
        <v>3.18</v>
      </c>
      <c r="Z2344" s="5">
        <v>76.36</v>
      </c>
      <c r="AA2344" s="5">
        <v>0.99</v>
      </c>
      <c r="AB2344" s="5">
        <v>77.349999999999994</v>
      </c>
    </row>
    <row r="2345" spans="1:28">
      <c r="A2345" t="s">
        <v>4580</v>
      </c>
      <c r="B2345" s="1">
        <v>43770</v>
      </c>
      <c r="C2345" s="6">
        <f t="shared" si="108"/>
        <v>2019</v>
      </c>
      <c r="D2345" s="9" t="str">
        <f t="shared" si="110"/>
        <v>Q4</v>
      </c>
      <c r="E2345" s="7">
        <f t="shared" si="109"/>
        <v>11</v>
      </c>
      <c r="F2345" t="s">
        <v>3664</v>
      </c>
      <c r="G2345" t="s">
        <v>603</v>
      </c>
      <c r="H2345" t="s">
        <v>27</v>
      </c>
      <c r="I2345" t="s">
        <v>28</v>
      </c>
      <c r="J2345" t="s">
        <v>72</v>
      </c>
      <c r="K2345" t="s">
        <v>66</v>
      </c>
      <c r="L2345" t="s">
        <v>73</v>
      </c>
      <c r="M2345" t="s">
        <v>186</v>
      </c>
      <c r="N2345" t="s">
        <v>50</v>
      </c>
      <c r="O2345" t="s">
        <v>41</v>
      </c>
      <c r="P2345" t="s">
        <v>35</v>
      </c>
      <c r="Q2345" s="1">
        <v>43775</v>
      </c>
      <c r="R2345" s="6">
        <f>Data_Table[[#This Row],[Shipping Date]]-Data_Table[[#This Row],[Order Date]]</f>
        <v>5</v>
      </c>
      <c r="S2345" s="10">
        <v>1.87</v>
      </c>
      <c r="T2345" s="10">
        <v>8.1199999999999992</v>
      </c>
      <c r="U2345" s="10">
        <v>6.25</v>
      </c>
      <c r="V2345">
        <v>16</v>
      </c>
      <c r="W2345" s="5">
        <v>29.92</v>
      </c>
      <c r="X2345" s="3">
        <v>0.03</v>
      </c>
      <c r="Y2345" s="5">
        <v>0.9</v>
      </c>
      <c r="Z2345" s="5">
        <v>29.02</v>
      </c>
      <c r="AA2345" s="5">
        <v>2.83</v>
      </c>
      <c r="AB2345" s="5">
        <v>31.85</v>
      </c>
    </row>
    <row r="2346" spans="1:28">
      <c r="A2346" t="s">
        <v>4581</v>
      </c>
      <c r="B2346" s="1">
        <v>43771</v>
      </c>
      <c r="C2346" s="6">
        <f t="shared" si="108"/>
        <v>2019</v>
      </c>
      <c r="D2346" s="9" t="str">
        <f t="shared" si="110"/>
        <v>Q4</v>
      </c>
      <c r="E2346" s="7">
        <f t="shared" si="109"/>
        <v>11</v>
      </c>
      <c r="F2346" t="s">
        <v>4582</v>
      </c>
      <c r="G2346" t="s">
        <v>605</v>
      </c>
      <c r="H2346" t="s">
        <v>39</v>
      </c>
      <c r="I2346" t="s">
        <v>39</v>
      </c>
      <c r="J2346" t="s">
        <v>107</v>
      </c>
      <c r="K2346" t="s">
        <v>90</v>
      </c>
      <c r="L2346" t="s">
        <v>31</v>
      </c>
      <c r="M2346" t="s">
        <v>190</v>
      </c>
      <c r="N2346" t="s">
        <v>33</v>
      </c>
      <c r="O2346" t="s">
        <v>51</v>
      </c>
      <c r="P2346" t="s">
        <v>35</v>
      </c>
      <c r="Q2346" s="1">
        <v>43816</v>
      </c>
      <c r="R2346" s="6">
        <f>Data_Table[[#This Row],[Shipping Date]]-Data_Table[[#This Row],[Order Date]]</f>
        <v>45</v>
      </c>
      <c r="S2346" s="10">
        <v>4.53</v>
      </c>
      <c r="T2346" s="10">
        <v>7.3</v>
      </c>
      <c r="U2346" s="10">
        <v>2.77</v>
      </c>
      <c r="V2346">
        <v>45</v>
      </c>
      <c r="W2346" s="5">
        <v>203.85</v>
      </c>
      <c r="X2346" s="3">
        <v>0.04</v>
      </c>
      <c r="Y2346" s="5">
        <v>8.15</v>
      </c>
      <c r="Z2346" s="5">
        <v>195.7</v>
      </c>
      <c r="AA2346" s="5">
        <v>7.72</v>
      </c>
      <c r="AB2346" s="5">
        <v>203.42</v>
      </c>
    </row>
    <row r="2347" spans="1:28">
      <c r="A2347" t="s">
        <v>4583</v>
      </c>
      <c r="B2347" s="1">
        <v>43772</v>
      </c>
      <c r="C2347" s="6">
        <f t="shared" si="108"/>
        <v>2019</v>
      </c>
      <c r="D2347" s="9" t="str">
        <f t="shared" si="110"/>
        <v>Q4</v>
      </c>
      <c r="E2347" s="7">
        <f t="shared" si="109"/>
        <v>11</v>
      </c>
      <c r="F2347" t="s">
        <v>4141</v>
      </c>
      <c r="G2347" t="s">
        <v>607</v>
      </c>
      <c r="H2347" t="s">
        <v>45</v>
      </c>
      <c r="I2347" t="s">
        <v>45</v>
      </c>
      <c r="J2347" t="s">
        <v>29</v>
      </c>
      <c r="K2347" t="s">
        <v>525</v>
      </c>
      <c r="L2347" t="s">
        <v>73</v>
      </c>
      <c r="M2347" t="s">
        <v>194</v>
      </c>
      <c r="N2347" t="s">
        <v>33</v>
      </c>
      <c r="O2347" t="s">
        <v>58</v>
      </c>
      <c r="P2347" t="s">
        <v>35</v>
      </c>
      <c r="Q2347" s="1">
        <v>43790</v>
      </c>
      <c r="R2347" s="6">
        <f>Data_Table[[#This Row],[Shipping Date]]-Data_Table[[#This Row],[Order Date]]</f>
        <v>18</v>
      </c>
      <c r="S2347" s="10">
        <v>5.19</v>
      </c>
      <c r="T2347" s="10">
        <v>12.98</v>
      </c>
      <c r="U2347" s="10">
        <v>7.79</v>
      </c>
      <c r="V2347">
        <v>40</v>
      </c>
      <c r="W2347" s="5">
        <v>207.6</v>
      </c>
      <c r="X2347" s="3">
        <v>0.05</v>
      </c>
      <c r="Y2347" s="5">
        <v>10.38</v>
      </c>
      <c r="Z2347" s="5">
        <v>197.22</v>
      </c>
      <c r="AA2347" s="5">
        <v>3.14</v>
      </c>
      <c r="AB2347" s="5">
        <v>200.36</v>
      </c>
    </row>
    <row r="2348" spans="1:28">
      <c r="A2348" t="s">
        <v>4584</v>
      </c>
      <c r="B2348" s="1">
        <v>43774</v>
      </c>
      <c r="C2348" s="6">
        <f t="shared" si="108"/>
        <v>2019</v>
      </c>
      <c r="D2348" s="9" t="str">
        <f t="shared" si="110"/>
        <v>Q4</v>
      </c>
      <c r="E2348" s="7">
        <f t="shared" si="109"/>
        <v>11</v>
      </c>
      <c r="F2348" t="s">
        <v>4585</v>
      </c>
      <c r="G2348" t="s">
        <v>609</v>
      </c>
      <c r="H2348" t="s">
        <v>27</v>
      </c>
      <c r="I2348" t="s">
        <v>28</v>
      </c>
      <c r="J2348" t="s">
        <v>29</v>
      </c>
      <c r="K2348" t="s">
        <v>167</v>
      </c>
      <c r="L2348" t="s">
        <v>31</v>
      </c>
      <c r="M2348" t="s">
        <v>198</v>
      </c>
      <c r="N2348" t="s">
        <v>50</v>
      </c>
      <c r="O2348" t="s">
        <v>34</v>
      </c>
      <c r="P2348" t="s">
        <v>35</v>
      </c>
      <c r="Q2348" s="1">
        <v>43805</v>
      </c>
      <c r="R2348" s="6">
        <f>Data_Table[[#This Row],[Shipping Date]]-Data_Table[[#This Row],[Order Date]]</f>
        <v>31</v>
      </c>
      <c r="S2348" s="10">
        <v>2.29</v>
      </c>
      <c r="T2348" s="10">
        <v>3.69</v>
      </c>
      <c r="U2348" s="10">
        <v>1.4</v>
      </c>
      <c r="V2348">
        <v>42</v>
      </c>
      <c r="W2348" s="5">
        <v>96.18</v>
      </c>
      <c r="X2348" s="3">
        <v>0.04</v>
      </c>
      <c r="Y2348" s="5">
        <v>3.85</v>
      </c>
      <c r="Z2348" s="5">
        <v>92.33</v>
      </c>
      <c r="AA2348" s="5">
        <v>0.5</v>
      </c>
      <c r="AB2348" s="5">
        <v>92.83</v>
      </c>
    </row>
    <row r="2349" spans="1:28">
      <c r="A2349" t="s">
        <v>4586</v>
      </c>
      <c r="B2349" s="1">
        <v>43774</v>
      </c>
      <c r="C2349" s="6">
        <f t="shared" si="108"/>
        <v>2019</v>
      </c>
      <c r="D2349" s="9" t="str">
        <f t="shared" si="110"/>
        <v>Q4</v>
      </c>
      <c r="E2349" s="7">
        <f t="shared" si="109"/>
        <v>11</v>
      </c>
      <c r="F2349" t="s">
        <v>4587</v>
      </c>
      <c r="G2349" t="s">
        <v>611</v>
      </c>
      <c r="H2349" t="s">
        <v>39</v>
      </c>
      <c r="I2349" t="s">
        <v>39</v>
      </c>
      <c r="J2349" t="s">
        <v>29</v>
      </c>
      <c r="K2349" t="s">
        <v>47</v>
      </c>
      <c r="L2349" t="s">
        <v>73</v>
      </c>
      <c r="M2349" t="s">
        <v>202</v>
      </c>
      <c r="N2349" t="s">
        <v>57</v>
      </c>
      <c r="O2349" t="s">
        <v>41</v>
      </c>
      <c r="P2349" t="s">
        <v>35</v>
      </c>
      <c r="Q2349" s="1">
        <v>43810</v>
      </c>
      <c r="R2349" s="6">
        <f>Data_Table[[#This Row],[Shipping Date]]-Data_Table[[#This Row],[Order Date]]</f>
        <v>36</v>
      </c>
      <c r="S2349" s="10">
        <v>5.22</v>
      </c>
      <c r="T2349" s="10">
        <v>9.85</v>
      </c>
      <c r="U2349" s="10">
        <v>4.63</v>
      </c>
      <c r="V2349">
        <v>27</v>
      </c>
      <c r="W2349" s="5">
        <v>140.94</v>
      </c>
      <c r="X2349" s="3">
        <v>0.1</v>
      </c>
      <c r="Y2349" s="5">
        <v>14.09</v>
      </c>
      <c r="Z2349" s="5">
        <v>126.85</v>
      </c>
      <c r="AA2349" s="5">
        <v>4.82</v>
      </c>
      <c r="AB2349" s="5">
        <v>131.66999999999999</v>
      </c>
    </row>
    <row r="2350" spans="1:28">
      <c r="A2350" t="s">
        <v>4588</v>
      </c>
      <c r="B2350" s="1">
        <v>43776</v>
      </c>
      <c r="C2350" s="6">
        <f t="shared" si="108"/>
        <v>2019</v>
      </c>
      <c r="D2350" s="9" t="str">
        <f t="shared" si="110"/>
        <v>Q4</v>
      </c>
      <c r="E2350" s="7">
        <f t="shared" si="109"/>
        <v>11</v>
      </c>
      <c r="F2350" t="s">
        <v>4589</v>
      </c>
      <c r="G2350" t="s">
        <v>613</v>
      </c>
      <c r="H2350" t="s">
        <v>45</v>
      </c>
      <c r="I2350" t="s">
        <v>45</v>
      </c>
      <c r="J2350" t="s">
        <v>46</v>
      </c>
      <c r="K2350" t="s">
        <v>167</v>
      </c>
      <c r="L2350" t="s">
        <v>31</v>
      </c>
      <c r="M2350" t="s">
        <v>206</v>
      </c>
      <c r="N2350" t="s">
        <v>50</v>
      </c>
      <c r="O2350" t="s">
        <v>51</v>
      </c>
      <c r="P2350" t="s">
        <v>52</v>
      </c>
      <c r="Q2350" s="1">
        <v>43788</v>
      </c>
      <c r="R2350" s="6">
        <f>Data_Table[[#This Row],[Shipping Date]]-Data_Table[[#This Row],[Order Date]]</f>
        <v>12</v>
      </c>
      <c r="S2350" s="10">
        <v>3.75</v>
      </c>
      <c r="T2350" s="10">
        <v>7.08</v>
      </c>
      <c r="U2350" s="10">
        <v>3.33</v>
      </c>
      <c r="V2350">
        <v>29</v>
      </c>
      <c r="W2350" s="5">
        <v>108.75</v>
      </c>
      <c r="X2350" s="3">
        <v>7.0000000000000007E-2</v>
      </c>
      <c r="Y2350" s="5">
        <v>7.61</v>
      </c>
      <c r="Z2350" s="5">
        <v>101.14</v>
      </c>
      <c r="AA2350" s="5">
        <v>2.35</v>
      </c>
      <c r="AB2350" s="5">
        <v>103.49</v>
      </c>
    </row>
    <row r="2351" spans="1:28">
      <c r="A2351" t="s">
        <v>4590</v>
      </c>
      <c r="B2351" s="1">
        <v>43778</v>
      </c>
      <c r="C2351" s="6">
        <f t="shared" si="108"/>
        <v>2019</v>
      </c>
      <c r="D2351" s="9" t="str">
        <f t="shared" si="110"/>
        <v>Q4</v>
      </c>
      <c r="E2351" s="7">
        <f t="shared" si="109"/>
        <v>11</v>
      </c>
      <c r="F2351" t="s">
        <v>4591</v>
      </c>
      <c r="G2351" t="s">
        <v>615</v>
      </c>
      <c r="H2351" t="s">
        <v>27</v>
      </c>
      <c r="I2351" t="s">
        <v>28</v>
      </c>
      <c r="J2351" t="s">
        <v>46</v>
      </c>
      <c r="K2351" t="s">
        <v>62</v>
      </c>
      <c r="L2351" t="s">
        <v>48</v>
      </c>
      <c r="M2351" t="s">
        <v>210</v>
      </c>
      <c r="N2351" t="s">
        <v>57</v>
      </c>
      <c r="O2351" t="s">
        <v>58</v>
      </c>
      <c r="P2351" t="s">
        <v>35</v>
      </c>
      <c r="Q2351" s="1">
        <v>43790</v>
      </c>
      <c r="R2351" s="6">
        <f>Data_Table[[#This Row],[Shipping Date]]-Data_Table[[#This Row],[Order Date]]</f>
        <v>12</v>
      </c>
      <c r="S2351" s="10">
        <v>3.32</v>
      </c>
      <c r="T2351" s="10">
        <v>5.18</v>
      </c>
      <c r="U2351" s="10">
        <v>1.86</v>
      </c>
      <c r="V2351">
        <v>8</v>
      </c>
      <c r="W2351" s="5">
        <v>26.56</v>
      </c>
      <c r="X2351" s="3">
        <v>0.06</v>
      </c>
      <c r="Y2351" s="5">
        <v>1.59</v>
      </c>
      <c r="Z2351" s="5">
        <v>24.97</v>
      </c>
      <c r="AA2351" s="5">
        <v>2.04</v>
      </c>
      <c r="AB2351" s="5">
        <v>27.01</v>
      </c>
    </row>
    <row r="2352" spans="1:28">
      <c r="A2352" t="s">
        <v>4592</v>
      </c>
      <c r="B2352" s="1">
        <v>43781</v>
      </c>
      <c r="C2352" s="6">
        <f t="shared" si="108"/>
        <v>2019</v>
      </c>
      <c r="D2352" s="9" t="str">
        <f t="shared" si="110"/>
        <v>Q4</v>
      </c>
      <c r="E2352" s="7">
        <f t="shared" si="109"/>
        <v>11</v>
      </c>
      <c r="F2352" t="s">
        <v>4593</v>
      </c>
      <c r="G2352" t="s">
        <v>617</v>
      </c>
      <c r="H2352" t="s">
        <v>39</v>
      </c>
      <c r="I2352" t="s">
        <v>39</v>
      </c>
      <c r="J2352" t="s">
        <v>29</v>
      </c>
      <c r="K2352" t="s">
        <v>90</v>
      </c>
      <c r="L2352" t="s">
        <v>31</v>
      </c>
      <c r="M2352" t="s">
        <v>214</v>
      </c>
      <c r="N2352" t="s">
        <v>33</v>
      </c>
      <c r="O2352" t="s">
        <v>58</v>
      </c>
      <c r="P2352" t="s">
        <v>35</v>
      </c>
      <c r="Q2352" s="1">
        <v>43839</v>
      </c>
      <c r="R2352" s="6">
        <f>Data_Table[[#This Row],[Shipping Date]]-Data_Table[[#This Row],[Order Date]]</f>
        <v>58</v>
      </c>
      <c r="S2352" s="10">
        <v>3.37</v>
      </c>
      <c r="T2352" s="10">
        <v>5.53</v>
      </c>
      <c r="U2352" s="10">
        <v>2.16</v>
      </c>
      <c r="V2352">
        <v>17</v>
      </c>
      <c r="W2352" s="5">
        <v>57.29</v>
      </c>
      <c r="X2352" s="3">
        <v>0.02</v>
      </c>
      <c r="Y2352" s="5">
        <v>1.1499999999999999</v>
      </c>
      <c r="Z2352" s="5">
        <v>56.14</v>
      </c>
      <c r="AA2352" s="5">
        <v>6.98</v>
      </c>
      <c r="AB2352" s="5">
        <v>63.12</v>
      </c>
    </row>
    <row r="2353" spans="1:28">
      <c r="A2353" t="s">
        <v>4594</v>
      </c>
      <c r="B2353" s="1">
        <v>43784</v>
      </c>
      <c r="C2353" s="6">
        <f t="shared" si="108"/>
        <v>2019</v>
      </c>
      <c r="D2353" s="9" t="str">
        <f t="shared" si="110"/>
        <v>Q4</v>
      </c>
      <c r="E2353" s="7">
        <f t="shared" si="109"/>
        <v>11</v>
      </c>
      <c r="F2353" t="s">
        <v>4595</v>
      </c>
      <c r="G2353" t="s">
        <v>619</v>
      </c>
      <c r="H2353" t="s">
        <v>45</v>
      </c>
      <c r="I2353" t="s">
        <v>45</v>
      </c>
      <c r="J2353" t="s">
        <v>72</v>
      </c>
      <c r="K2353" t="s">
        <v>47</v>
      </c>
      <c r="L2353" t="s">
        <v>31</v>
      </c>
      <c r="M2353" t="s">
        <v>218</v>
      </c>
      <c r="N2353" t="s">
        <v>57</v>
      </c>
      <c r="O2353" t="s">
        <v>58</v>
      </c>
      <c r="P2353" t="s">
        <v>35</v>
      </c>
      <c r="Q2353" s="1">
        <v>43795</v>
      </c>
      <c r="R2353" s="6">
        <f>Data_Table[[#This Row],[Shipping Date]]-Data_Table[[#This Row],[Order Date]]</f>
        <v>11</v>
      </c>
      <c r="S2353" s="10">
        <v>12.39</v>
      </c>
      <c r="T2353" s="10">
        <v>19.98</v>
      </c>
      <c r="U2353" s="10">
        <v>7.59</v>
      </c>
      <c r="V2353">
        <v>47</v>
      </c>
      <c r="W2353" s="5">
        <v>582.33000000000004</v>
      </c>
      <c r="X2353" s="3">
        <v>0.04</v>
      </c>
      <c r="Y2353" s="5">
        <v>23.29</v>
      </c>
      <c r="Z2353" s="5">
        <v>559.04</v>
      </c>
      <c r="AA2353" s="5">
        <v>5.77</v>
      </c>
      <c r="AB2353" s="5">
        <v>564.80999999999995</v>
      </c>
    </row>
    <row r="2354" spans="1:28">
      <c r="A2354" t="s">
        <v>4596</v>
      </c>
      <c r="B2354" s="1">
        <v>43785</v>
      </c>
      <c r="C2354" s="6">
        <f t="shared" si="108"/>
        <v>2019</v>
      </c>
      <c r="D2354" s="9" t="str">
        <f t="shared" si="110"/>
        <v>Q4</v>
      </c>
      <c r="E2354" s="7">
        <f t="shared" si="109"/>
        <v>11</v>
      </c>
      <c r="F2354" t="s">
        <v>4332</v>
      </c>
      <c r="G2354" t="s">
        <v>621</v>
      </c>
      <c r="H2354" t="s">
        <v>39</v>
      </c>
      <c r="I2354" t="s">
        <v>39</v>
      </c>
      <c r="J2354" t="s">
        <v>72</v>
      </c>
      <c r="K2354" t="s">
        <v>433</v>
      </c>
      <c r="L2354" t="s">
        <v>31</v>
      </c>
      <c r="M2354" t="s">
        <v>222</v>
      </c>
      <c r="N2354" t="s">
        <v>33</v>
      </c>
      <c r="O2354" t="s">
        <v>41</v>
      </c>
      <c r="P2354" t="s">
        <v>35</v>
      </c>
      <c r="Q2354" s="1">
        <v>43837</v>
      </c>
      <c r="R2354" s="6">
        <f>Data_Table[[#This Row],[Shipping Date]]-Data_Table[[#This Row],[Order Date]]</f>
        <v>52</v>
      </c>
      <c r="S2354" s="10">
        <v>5.5</v>
      </c>
      <c r="T2354" s="10">
        <v>12.22</v>
      </c>
      <c r="U2354" s="10">
        <v>6.72</v>
      </c>
      <c r="V2354">
        <v>27</v>
      </c>
      <c r="W2354" s="5">
        <v>148.5</v>
      </c>
      <c r="X2354" s="3">
        <v>7.0000000000000007E-2</v>
      </c>
      <c r="Y2354" s="5">
        <v>10.4</v>
      </c>
      <c r="Z2354" s="5">
        <v>138.11000000000001</v>
      </c>
      <c r="AA2354" s="5">
        <v>2.85</v>
      </c>
      <c r="AB2354" s="5">
        <v>140.96</v>
      </c>
    </row>
    <row r="2355" spans="1:28">
      <c r="A2355" t="s">
        <v>4597</v>
      </c>
      <c r="B2355" s="1">
        <v>43785</v>
      </c>
      <c r="C2355" s="6">
        <f t="shared" si="108"/>
        <v>2019</v>
      </c>
      <c r="D2355" s="9" t="str">
        <f t="shared" si="110"/>
        <v>Q4</v>
      </c>
      <c r="E2355" s="7">
        <f t="shared" si="109"/>
        <v>11</v>
      </c>
      <c r="F2355" t="s">
        <v>4598</v>
      </c>
      <c r="G2355" t="s">
        <v>623</v>
      </c>
      <c r="H2355" t="s">
        <v>45</v>
      </c>
      <c r="I2355" t="s">
        <v>45</v>
      </c>
      <c r="J2355" t="s">
        <v>29</v>
      </c>
      <c r="K2355" t="s">
        <v>116</v>
      </c>
      <c r="L2355" t="s">
        <v>73</v>
      </c>
      <c r="M2355" t="s">
        <v>226</v>
      </c>
      <c r="N2355" t="s">
        <v>33</v>
      </c>
      <c r="O2355" t="s">
        <v>34</v>
      </c>
      <c r="P2355" t="s">
        <v>35</v>
      </c>
      <c r="Q2355" s="1">
        <v>43844</v>
      </c>
      <c r="R2355" s="6">
        <f>Data_Table[[#This Row],[Shipping Date]]-Data_Table[[#This Row],[Order Date]]</f>
        <v>59</v>
      </c>
      <c r="S2355" s="10">
        <v>1.76</v>
      </c>
      <c r="T2355" s="10">
        <v>2.94</v>
      </c>
      <c r="U2355" s="10">
        <v>1.18</v>
      </c>
      <c r="V2355">
        <v>23</v>
      </c>
      <c r="W2355" s="5">
        <v>40.479999999999997</v>
      </c>
      <c r="X2355" s="3">
        <v>7.0000000000000007E-2</v>
      </c>
      <c r="Y2355" s="5">
        <v>2.83</v>
      </c>
      <c r="Z2355" s="5">
        <v>37.65</v>
      </c>
      <c r="AA2355" s="5">
        <v>0.81</v>
      </c>
      <c r="AB2355" s="5">
        <v>38.46</v>
      </c>
    </row>
    <row r="2356" spans="1:28">
      <c r="A2356" t="s">
        <v>4599</v>
      </c>
      <c r="B2356" s="1">
        <v>43786</v>
      </c>
      <c r="C2356" s="6">
        <f t="shared" si="108"/>
        <v>2019</v>
      </c>
      <c r="D2356" s="9" t="str">
        <f t="shared" si="110"/>
        <v>Q4</v>
      </c>
      <c r="E2356" s="7">
        <f t="shared" si="109"/>
        <v>11</v>
      </c>
      <c r="F2356" t="s">
        <v>4600</v>
      </c>
      <c r="G2356" t="s">
        <v>625</v>
      </c>
      <c r="H2356" t="s">
        <v>27</v>
      </c>
      <c r="I2356" t="s">
        <v>28</v>
      </c>
      <c r="J2356" t="s">
        <v>72</v>
      </c>
      <c r="K2356" t="s">
        <v>433</v>
      </c>
      <c r="L2356" t="s">
        <v>73</v>
      </c>
      <c r="M2356" t="s">
        <v>230</v>
      </c>
      <c r="N2356" t="s">
        <v>33</v>
      </c>
      <c r="O2356" t="s">
        <v>41</v>
      </c>
      <c r="P2356" t="s">
        <v>52</v>
      </c>
      <c r="Q2356" s="1">
        <v>43835</v>
      </c>
      <c r="R2356" s="6">
        <f>Data_Table[[#This Row],[Shipping Date]]-Data_Table[[#This Row],[Order Date]]</f>
        <v>49</v>
      </c>
      <c r="S2356" s="10">
        <v>39.64</v>
      </c>
      <c r="T2356" s="10">
        <v>152.47999999999999</v>
      </c>
      <c r="U2356" s="10">
        <v>112.84</v>
      </c>
      <c r="V2356">
        <v>2</v>
      </c>
      <c r="W2356" s="5">
        <v>79.28</v>
      </c>
      <c r="X2356" s="3">
        <v>0.02</v>
      </c>
      <c r="Y2356" s="5">
        <v>1.59</v>
      </c>
      <c r="Z2356" s="5">
        <v>77.69</v>
      </c>
      <c r="AA2356" s="5">
        <v>6.5</v>
      </c>
      <c r="AB2356" s="5">
        <v>84.19</v>
      </c>
    </row>
    <row r="2357" spans="1:28">
      <c r="A2357" t="s">
        <v>4601</v>
      </c>
      <c r="B2357" s="1">
        <v>43786</v>
      </c>
      <c r="C2357" s="6">
        <f t="shared" si="108"/>
        <v>2019</v>
      </c>
      <c r="D2357" s="9" t="str">
        <f t="shared" si="110"/>
        <v>Q4</v>
      </c>
      <c r="E2357" s="7">
        <f t="shared" si="109"/>
        <v>11</v>
      </c>
      <c r="F2357" t="s">
        <v>2715</v>
      </c>
      <c r="G2357" t="s">
        <v>627</v>
      </c>
      <c r="H2357" t="s">
        <v>27</v>
      </c>
      <c r="I2357" t="s">
        <v>28</v>
      </c>
      <c r="J2357" t="s">
        <v>107</v>
      </c>
      <c r="K2357" t="s">
        <v>62</v>
      </c>
      <c r="L2357" t="s">
        <v>73</v>
      </c>
      <c r="M2357" t="s">
        <v>233</v>
      </c>
      <c r="N2357" t="s">
        <v>50</v>
      </c>
      <c r="O2357" t="s">
        <v>58</v>
      </c>
      <c r="P2357" t="s">
        <v>35</v>
      </c>
      <c r="Q2357" s="1">
        <v>43791</v>
      </c>
      <c r="R2357" s="6">
        <f>Data_Table[[#This Row],[Shipping Date]]-Data_Table[[#This Row],[Order Date]]</f>
        <v>5</v>
      </c>
      <c r="S2357" s="10">
        <v>3.51</v>
      </c>
      <c r="T2357" s="10">
        <v>8.57</v>
      </c>
      <c r="U2357" s="10">
        <v>5.0599999999999996</v>
      </c>
      <c r="V2357">
        <v>24</v>
      </c>
      <c r="W2357" s="5">
        <v>84.24</v>
      </c>
      <c r="X2357" s="3">
        <v>0.06</v>
      </c>
      <c r="Y2357" s="5">
        <v>5.05</v>
      </c>
      <c r="Z2357" s="5">
        <v>79.19</v>
      </c>
      <c r="AA2357" s="5">
        <v>6.14</v>
      </c>
      <c r="AB2357" s="5">
        <v>85.33</v>
      </c>
    </row>
    <row r="2358" spans="1:28">
      <c r="A2358" t="s">
        <v>4602</v>
      </c>
      <c r="B2358" s="1">
        <v>43786</v>
      </c>
      <c r="C2358" s="6">
        <f t="shared" si="108"/>
        <v>2019</v>
      </c>
      <c r="D2358" s="9" t="str">
        <f t="shared" si="110"/>
        <v>Q4</v>
      </c>
      <c r="E2358" s="7">
        <f t="shared" si="109"/>
        <v>11</v>
      </c>
      <c r="F2358" t="s">
        <v>4334</v>
      </c>
      <c r="G2358" t="s">
        <v>629</v>
      </c>
      <c r="H2358" t="s">
        <v>39</v>
      </c>
      <c r="I2358" t="s">
        <v>39</v>
      </c>
      <c r="J2358" t="s">
        <v>29</v>
      </c>
      <c r="K2358" t="s">
        <v>62</v>
      </c>
      <c r="L2358" t="s">
        <v>176</v>
      </c>
      <c r="M2358" t="s">
        <v>237</v>
      </c>
      <c r="N2358" t="s">
        <v>57</v>
      </c>
      <c r="O2358" t="s">
        <v>58</v>
      </c>
      <c r="P2358" t="s">
        <v>35</v>
      </c>
      <c r="Q2358" s="1">
        <v>43829</v>
      </c>
      <c r="R2358" s="6">
        <f>Data_Table[[#This Row],[Shipping Date]]-Data_Table[[#This Row],[Order Date]]</f>
        <v>43</v>
      </c>
      <c r="S2358" s="10">
        <v>2.4500000000000002</v>
      </c>
      <c r="T2358" s="10">
        <v>3.89</v>
      </c>
      <c r="U2358" s="10">
        <v>1.44</v>
      </c>
      <c r="V2358">
        <v>47</v>
      </c>
      <c r="W2358" s="5">
        <v>115.15</v>
      </c>
      <c r="X2358" s="3">
        <v>0</v>
      </c>
      <c r="Y2358" s="5">
        <v>0</v>
      </c>
      <c r="Z2358" s="5">
        <v>115.15</v>
      </c>
      <c r="AA2358" s="5">
        <v>7.01</v>
      </c>
      <c r="AB2358" s="5">
        <v>122.16</v>
      </c>
    </row>
    <row r="2359" spans="1:28">
      <c r="A2359" t="s">
        <v>4603</v>
      </c>
      <c r="B2359" s="1">
        <v>43787</v>
      </c>
      <c r="C2359" s="6">
        <f t="shared" si="108"/>
        <v>2019</v>
      </c>
      <c r="D2359" s="9" t="str">
        <f t="shared" si="110"/>
        <v>Q4</v>
      </c>
      <c r="E2359" s="7">
        <f t="shared" si="109"/>
        <v>11</v>
      </c>
      <c r="F2359" t="s">
        <v>4604</v>
      </c>
      <c r="G2359" t="s">
        <v>631</v>
      </c>
      <c r="H2359" t="s">
        <v>45</v>
      </c>
      <c r="I2359" t="s">
        <v>45</v>
      </c>
      <c r="J2359" t="s">
        <v>46</v>
      </c>
      <c r="K2359" t="s">
        <v>416</v>
      </c>
      <c r="L2359" t="s">
        <v>48</v>
      </c>
      <c r="M2359" t="s">
        <v>241</v>
      </c>
      <c r="N2359" t="s">
        <v>50</v>
      </c>
      <c r="O2359" t="s">
        <v>51</v>
      </c>
      <c r="P2359" t="s">
        <v>35</v>
      </c>
      <c r="Q2359" s="1">
        <v>43834</v>
      </c>
      <c r="R2359" s="6">
        <f>Data_Table[[#This Row],[Shipping Date]]-Data_Table[[#This Row],[Order Date]]</f>
        <v>47</v>
      </c>
      <c r="S2359" s="10">
        <v>1.6</v>
      </c>
      <c r="T2359" s="10">
        <v>2.62</v>
      </c>
      <c r="U2359" s="10">
        <v>1.02</v>
      </c>
      <c r="V2359">
        <v>26</v>
      </c>
      <c r="W2359" s="5">
        <v>41.6</v>
      </c>
      <c r="X2359" s="3">
        <v>0.09</v>
      </c>
      <c r="Y2359" s="5">
        <v>3.74</v>
      </c>
      <c r="Z2359" s="5">
        <v>37.86</v>
      </c>
      <c r="AA2359" s="5">
        <v>0.8</v>
      </c>
      <c r="AB2359" s="5">
        <v>38.659999999999997</v>
      </c>
    </row>
    <row r="2360" spans="1:28">
      <c r="A2360" t="s">
        <v>4605</v>
      </c>
      <c r="B2360" s="1">
        <v>43787</v>
      </c>
      <c r="C2360" s="6">
        <f t="shared" si="108"/>
        <v>2019</v>
      </c>
      <c r="D2360" s="9" t="str">
        <f t="shared" si="110"/>
        <v>Q4</v>
      </c>
      <c r="E2360" s="7">
        <f t="shared" si="109"/>
        <v>11</v>
      </c>
      <c r="F2360" t="s">
        <v>4164</v>
      </c>
      <c r="G2360" t="s">
        <v>633</v>
      </c>
      <c r="H2360" t="s">
        <v>27</v>
      </c>
      <c r="I2360" t="s">
        <v>28</v>
      </c>
      <c r="J2360" t="s">
        <v>29</v>
      </c>
      <c r="K2360" t="s">
        <v>66</v>
      </c>
      <c r="L2360" t="s">
        <v>176</v>
      </c>
      <c r="M2360" t="s">
        <v>245</v>
      </c>
      <c r="N2360" t="s">
        <v>57</v>
      </c>
      <c r="O2360" t="s">
        <v>58</v>
      </c>
      <c r="P2360" t="s">
        <v>35</v>
      </c>
      <c r="Q2360" s="1">
        <v>43811</v>
      </c>
      <c r="R2360" s="6">
        <f>Data_Table[[#This Row],[Shipping Date]]-Data_Table[[#This Row],[Order Date]]</f>
        <v>24</v>
      </c>
      <c r="S2360" s="10">
        <v>21.56</v>
      </c>
      <c r="T2360" s="10">
        <v>35.94</v>
      </c>
      <c r="U2360" s="10">
        <v>14.38</v>
      </c>
      <c r="V2360">
        <v>19</v>
      </c>
      <c r="W2360" s="5">
        <v>409.64</v>
      </c>
      <c r="X2360" s="3">
        <v>0.09</v>
      </c>
      <c r="Y2360" s="5">
        <v>36.869999999999997</v>
      </c>
      <c r="Z2360" s="5">
        <v>372.77</v>
      </c>
      <c r="AA2360" s="5">
        <v>6.66</v>
      </c>
      <c r="AB2360" s="5">
        <v>379.43</v>
      </c>
    </row>
    <row r="2361" spans="1:28">
      <c r="A2361" t="s">
        <v>4606</v>
      </c>
      <c r="B2361" s="1">
        <v>43788</v>
      </c>
      <c r="C2361" s="6">
        <f t="shared" si="108"/>
        <v>2019</v>
      </c>
      <c r="D2361" s="9" t="str">
        <f t="shared" si="110"/>
        <v>Q4</v>
      </c>
      <c r="E2361" s="7">
        <f t="shared" si="109"/>
        <v>11</v>
      </c>
      <c r="F2361" t="s">
        <v>4607</v>
      </c>
      <c r="G2361" t="s">
        <v>635</v>
      </c>
      <c r="H2361" t="s">
        <v>39</v>
      </c>
      <c r="I2361" t="s">
        <v>39</v>
      </c>
      <c r="J2361" t="s">
        <v>29</v>
      </c>
      <c r="K2361" t="s">
        <v>125</v>
      </c>
      <c r="L2361" t="s">
        <v>31</v>
      </c>
      <c r="M2361" t="s">
        <v>249</v>
      </c>
      <c r="N2361" t="s">
        <v>33</v>
      </c>
      <c r="O2361" t="s">
        <v>34</v>
      </c>
      <c r="P2361" t="s">
        <v>35</v>
      </c>
      <c r="Q2361" s="1">
        <v>43812</v>
      </c>
      <c r="R2361" s="6">
        <f>Data_Table[[#This Row],[Shipping Date]]-Data_Table[[#This Row],[Order Date]]</f>
        <v>24</v>
      </c>
      <c r="S2361" s="10">
        <v>4.59</v>
      </c>
      <c r="T2361" s="10">
        <v>7.28</v>
      </c>
      <c r="U2361" s="10">
        <v>2.69</v>
      </c>
      <c r="V2361">
        <v>3</v>
      </c>
      <c r="W2361" s="5">
        <v>13.77</v>
      </c>
      <c r="X2361" s="3">
        <v>0.01</v>
      </c>
      <c r="Y2361" s="5">
        <v>0.14000000000000001</v>
      </c>
      <c r="Z2361" s="5">
        <v>13.63</v>
      </c>
      <c r="AA2361" s="5">
        <v>11.15</v>
      </c>
      <c r="AB2361" s="5">
        <v>24.78</v>
      </c>
    </row>
    <row r="2362" spans="1:28">
      <c r="A2362" t="s">
        <v>4608</v>
      </c>
      <c r="B2362" s="1">
        <v>43789</v>
      </c>
      <c r="C2362" s="6">
        <f t="shared" si="108"/>
        <v>2019</v>
      </c>
      <c r="D2362" s="9" t="str">
        <f t="shared" si="110"/>
        <v>Q4</v>
      </c>
      <c r="E2362" s="7">
        <f t="shared" si="109"/>
        <v>11</v>
      </c>
      <c r="F2362" t="s">
        <v>4609</v>
      </c>
      <c r="G2362" t="s">
        <v>637</v>
      </c>
      <c r="H2362" t="s">
        <v>45</v>
      </c>
      <c r="I2362" t="s">
        <v>45</v>
      </c>
      <c r="J2362" t="s">
        <v>72</v>
      </c>
      <c r="K2362" t="s">
        <v>433</v>
      </c>
      <c r="L2362" t="s">
        <v>48</v>
      </c>
      <c r="M2362" t="s">
        <v>452</v>
      </c>
      <c r="N2362" t="s">
        <v>57</v>
      </c>
      <c r="O2362" t="s">
        <v>34</v>
      </c>
      <c r="P2362" t="s">
        <v>178</v>
      </c>
      <c r="Q2362" s="1">
        <v>43824</v>
      </c>
      <c r="R2362" s="6">
        <f>Data_Table[[#This Row],[Shipping Date]]-Data_Table[[#This Row],[Order Date]]</f>
        <v>35</v>
      </c>
      <c r="S2362" s="10">
        <v>76.790000000000006</v>
      </c>
      <c r="T2362" s="10">
        <v>119.99</v>
      </c>
      <c r="U2362" s="10">
        <v>43.2</v>
      </c>
      <c r="V2362">
        <v>4</v>
      </c>
      <c r="W2362" s="5">
        <v>307.16000000000003</v>
      </c>
      <c r="X2362" s="3">
        <v>0.06</v>
      </c>
      <c r="Y2362" s="5">
        <v>18.43</v>
      </c>
      <c r="Z2362" s="5">
        <v>288.73</v>
      </c>
      <c r="AA2362" s="5">
        <v>14</v>
      </c>
      <c r="AB2362" s="5">
        <v>302.73</v>
      </c>
    </row>
    <row r="2363" spans="1:28">
      <c r="A2363" t="s">
        <v>4610</v>
      </c>
      <c r="B2363" s="1">
        <v>43789</v>
      </c>
      <c r="C2363" s="6">
        <f t="shared" si="108"/>
        <v>2019</v>
      </c>
      <c r="D2363" s="9" t="str">
        <f t="shared" si="110"/>
        <v>Q4</v>
      </c>
      <c r="E2363" s="7">
        <f t="shared" si="109"/>
        <v>11</v>
      </c>
      <c r="F2363" t="s">
        <v>4611</v>
      </c>
      <c r="G2363" t="s">
        <v>639</v>
      </c>
      <c r="H2363" t="s">
        <v>27</v>
      </c>
      <c r="I2363" t="s">
        <v>28</v>
      </c>
      <c r="J2363" t="s">
        <v>29</v>
      </c>
      <c r="K2363" t="s">
        <v>62</v>
      </c>
      <c r="L2363" t="s">
        <v>31</v>
      </c>
      <c r="M2363" t="s">
        <v>455</v>
      </c>
      <c r="N2363" t="s">
        <v>33</v>
      </c>
      <c r="O2363" t="s">
        <v>34</v>
      </c>
      <c r="P2363" t="s">
        <v>35</v>
      </c>
      <c r="Q2363" s="1">
        <v>43818</v>
      </c>
      <c r="R2363" s="6">
        <f>Data_Table[[#This Row],[Shipping Date]]-Data_Table[[#This Row],[Order Date]]</f>
        <v>29</v>
      </c>
      <c r="S2363" s="10">
        <v>3.47</v>
      </c>
      <c r="T2363" s="10">
        <v>6.68</v>
      </c>
      <c r="U2363" s="10">
        <v>3.21</v>
      </c>
      <c r="V2363">
        <v>15</v>
      </c>
      <c r="W2363" s="5">
        <v>52.05</v>
      </c>
      <c r="X2363" s="3">
        <v>0.03</v>
      </c>
      <c r="Y2363" s="5">
        <v>1.56</v>
      </c>
      <c r="Z2363" s="5">
        <v>50.49</v>
      </c>
      <c r="AA2363" s="5">
        <v>1.5</v>
      </c>
      <c r="AB2363" s="5">
        <v>51.99</v>
      </c>
    </row>
    <row r="2364" spans="1:28">
      <c r="A2364" t="s">
        <v>4612</v>
      </c>
      <c r="B2364" s="1">
        <v>43792</v>
      </c>
      <c r="C2364" s="6">
        <f t="shared" si="108"/>
        <v>2019</v>
      </c>
      <c r="D2364" s="9" t="str">
        <f t="shared" si="110"/>
        <v>Q4</v>
      </c>
      <c r="E2364" s="7">
        <f t="shared" si="109"/>
        <v>11</v>
      </c>
      <c r="F2364" t="s">
        <v>4613</v>
      </c>
      <c r="G2364" t="s">
        <v>641</v>
      </c>
      <c r="H2364" t="s">
        <v>39</v>
      </c>
      <c r="I2364" t="s">
        <v>39</v>
      </c>
      <c r="J2364" t="s">
        <v>72</v>
      </c>
      <c r="K2364" t="s">
        <v>47</v>
      </c>
      <c r="L2364" t="s">
        <v>31</v>
      </c>
      <c r="M2364" t="s">
        <v>458</v>
      </c>
      <c r="N2364" t="s">
        <v>50</v>
      </c>
      <c r="O2364" t="s">
        <v>34</v>
      </c>
      <c r="P2364" t="s">
        <v>35</v>
      </c>
      <c r="Q2364" s="1">
        <v>43852</v>
      </c>
      <c r="R2364" s="6">
        <f>Data_Table[[#This Row],[Shipping Date]]-Data_Table[[#This Row],[Order Date]]</f>
        <v>60</v>
      </c>
      <c r="S2364" s="10">
        <v>11.38</v>
      </c>
      <c r="T2364" s="10">
        <v>18.649999999999999</v>
      </c>
      <c r="U2364" s="10">
        <v>7.27</v>
      </c>
      <c r="V2364">
        <v>19</v>
      </c>
      <c r="W2364" s="5">
        <v>216.22</v>
      </c>
      <c r="X2364" s="3">
        <v>7.0000000000000007E-2</v>
      </c>
      <c r="Y2364" s="5">
        <v>15.14</v>
      </c>
      <c r="Z2364" s="5">
        <v>201.08</v>
      </c>
      <c r="AA2364" s="5">
        <v>3.77</v>
      </c>
      <c r="AB2364" s="5">
        <v>204.85</v>
      </c>
    </row>
    <row r="2365" spans="1:28">
      <c r="A2365" t="s">
        <v>4614</v>
      </c>
      <c r="B2365" s="1">
        <v>43792</v>
      </c>
      <c r="C2365" s="6">
        <f t="shared" si="108"/>
        <v>2019</v>
      </c>
      <c r="D2365" s="9" t="str">
        <f t="shared" si="110"/>
        <v>Q4</v>
      </c>
      <c r="E2365" s="7">
        <f t="shared" si="109"/>
        <v>11</v>
      </c>
      <c r="F2365" t="s">
        <v>2952</v>
      </c>
      <c r="G2365" t="s">
        <v>643</v>
      </c>
      <c r="H2365" t="s">
        <v>45</v>
      </c>
      <c r="I2365" t="s">
        <v>45</v>
      </c>
      <c r="J2365" t="s">
        <v>29</v>
      </c>
      <c r="K2365" t="s">
        <v>47</v>
      </c>
      <c r="L2365" t="s">
        <v>31</v>
      </c>
      <c r="M2365" t="s">
        <v>461</v>
      </c>
      <c r="N2365" t="s">
        <v>57</v>
      </c>
      <c r="O2365" t="s">
        <v>41</v>
      </c>
      <c r="P2365" t="s">
        <v>52</v>
      </c>
      <c r="Q2365" s="1">
        <v>43841</v>
      </c>
      <c r="R2365" s="6">
        <f>Data_Table[[#This Row],[Shipping Date]]-Data_Table[[#This Row],[Order Date]]</f>
        <v>49</v>
      </c>
      <c r="S2365" s="10">
        <v>3.5</v>
      </c>
      <c r="T2365" s="10">
        <v>5.74</v>
      </c>
      <c r="U2365" s="10">
        <v>2.2400000000000002</v>
      </c>
      <c r="V2365">
        <v>27</v>
      </c>
      <c r="W2365" s="5">
        <v>94.5</v>
      </c>
      <c r="X2365" s="3">
        <v>0.08</v>
      </c>
      <c r="Y2365" s="5">
        <v>7.56</v>
      </c>
      <c r="Z2365" s="5">
        <v>86.94</v>
      </c>
      <c r="AA2365" s="5">
        <v>5.01</v>
      </c>
      <c r="AB2365" s="5">
        <v>91.95</v>
      </c>
    </row>
    <row r="2366" spans="1:28">
      <c r="A2366" t="s">
        <v>4615</v>
      </c>
      <c r="B2366" s="1">
        <v>43796</v>
      </c>
      <c r="C2366" s="6">
        <f t="shared" si="108"/>
        <v>2019</v>
      </c>
      <c r="D2366" s="9" t="str">
        <f t="shared" si="110"/>
        <v>Q4</v>
      </c>
      <c r="E2366" s="7">
        <f t="shared" si="109"/>
        <v>11</v>
      </c>
      <c r="F2366" t="s">
        <v>4616</v>
      </c>
      <c r="G2366" t="s">
        <v>645</v>
      </c>
      <c r="H2366" t="s">
        <v>39</v>
      </c>
      <c r="I2366" t="s">
        <v>39</v>
      </c>
      <c r="J2366" t="s">
        <v>72</v>
      </c>
      <c r="K2366" t="s">
        <v>90</v>
      </c>
      <c r="L2366" t="s">
        <v>73</v>
      </c>
      <c r="M2366" t="s">
        <v>464</v>
      </c>
      <c r="N2366" t="s">
        <v>33</v>
      </c>
      <c r="O2366" t="s">
        <v>51</v>
      </c>
      <c r="P2366" t="s">
        <v>35</v>
      </c>
      <c r="Q2366" s="1">
        <v>43850</v>
      </c>
      <c r="R2366" s="6">
        <f>Data_Table[[#This Row],[Shipping Date]]-Data_Table[[#This Row],[Order Date]]</f>
        <v>54</v>
      </c>
      <c r="S2366" s="10">
        <v>81.59</v>
      </c>
      <c r="T2366" s="10">
        <v>159.99</v>
      </c>
      <c r="U2366" s="10">
        <v>78.400000000000006</v>
      </c>
      <c r="V2366">
        <v>50</v>
      </c>
      <c r="W2366" s="5">
        <v>4079.5</v>
      </c>
      <c r="X2366" s="3">
        <v>0.05</v>
      </c>
      <c r="Y2366" s="5">
        <v>203.98</v>
      </c>
      <c r="Z2366" s="5">
        <v>3875.53</v>
      </c>
      <c r="AA2366" s="5">
        <v>5.5</v>
      </c>
      <c r="AB2366" s="5">
        <v>3881.03</v>
      </c>
    </row>
    <row r="2367" spans="1:28">
      <c r="A2367" t="s">
        <v>4617</v>
      </c>
      <c r="B2367" s="1">
        <v>43798</v>
      </c>
      <c r="C2367" s="6">
        <f t="shared" si="108"/>
        <v>2019</v>
      </c>
      <c r="D2367" s="9" t="str">
        <f t="shared" si="110"/>
        <v>Q4</v>
      </c>
      <c r="E2367" s="7">
        <f t="shared" si="109"/>
        <v>11</v>
      </c>
      <c r="F2367" t="s">
        <v>4618</v>
      </c>
      <c r="G2367" t="s">
        <v>647</v>
      </c>
      <c r="H2367" t="s">
        <v>39</v>
      </c>
      <c r="I2367" t="s">
        <v>39</v>
      </c>
      <c r="J2367" t="s">
        <v>29</v>
      </c>
      <c r="K2367" t="s">
        <v>433</v>
      </c>
      <c r="L2367" t="s">
        <v>176</v>
      </c>
      <c r="M2367" t="s">
        <v>467</v>
      </c>
      <c r="N2367" t="s">
        <v>57</v>
      </c>
      <c r="O2367" t="s">
        <v>58</v>
      </c>
      <c r="P2367" t="s">
        <v>178</v>
      </c>
      <c r="Q2367" s="1">
        <v>43832</v>
      </c>
      <c r="R2367" s="6">
        <f>Data_Table[[#This Row],[Shipping Date]]-Data_Table[[#This Row],[Order Date]]</f>
        <v>34</v>
      </c>
      <c r="S2367" s="10">
        <v>76.790000000000006</v>
      </c>
      <c r="T2367" s="10">
        <v>119.99</v>
      </c>
      <c r="U2367" s="10">
        <v>43.2</v>
      </c>
      <c r="V2367">
        <v>8</v>
      </c>
      <c r="W2367" s="5">
        <v>614.32000000000005</v>
      </c>
      <c r="X2367" s="3">
        <v>0.09</v>
      </c>
      <c r="Y2367" s="5">
        <v>55.29</v>
      </c>
      <c r="Z2367" s="5">
        <v>559.03</v>
      </c>
      <c r="AA2367" s="5">
        <v>14</v>
      </c>
      <c r="AB2367" s="5">
        <v>573.03</v>
      </c>
    </row>
    <row r="2368" spans="1:28">
      <c r="A2368" t="s">
        <v>4619</v>
      </c>
      <c r="B2368" s="1">
        <v>43804</v>
      </c>
      <c r="C2368" s="6">
        <f t="shared" si="108"/>
        <v>2019</v>
      </c>
      <c r="D2368" s="9" t="str">
        <f t="shared" si="110"/>
        <v>Q4</v>
      </c>
      <c r="E2368" s="7">
        <f t="shared" si="109"/>
        <v>12</v>
      </c>
      <c r="F2368" t="s">
        <v>4040</v>
      </c>
      <c r="G2368" t="s">
        <v>649</v>
      </c>
      <c r="H2368" t="s">
        <v>45</v>
      </c>
      <c r="I2368" t="s">
        <v>45</v>
      </c>
      <c r="J2368" t="s">
        <v>46</v>
      </c>
      <c r="K2368" t="s">
        <v>62</v>
      </c>
      <c r="L2368" t="s">
        <v>31</v>
      </c>
      <c r="M2368" t="s">
        <v>470</v>
      </c>
      <c r="N2368" t="s">
        <v>33</v>
      </c>
      <c r="O2368" t="s">
        <v>51</v>
      </c>
      <c r="P2368" t="s">
        <v>52</v>
      </c>
      <c r="Q2368" s="1">
        <v>43852</v>
      </c>
      <c r="R2368" s="6">
        <f>Data_Table[[#This Row],[Shipping Date]]-Data_Table[[#This Row],[Order Date]]</f>
        <v>48</v>
      </c>
      <c r="S2368" s="10">
        <v>16.8</v>
      </c>
      <c r="T2368" s="10">
        <v>40.97</v>
      </c>
      <c r="U2368" s="10">
        <v>24.17</v>
      </c>
      <c r="V2368">
        <v>49</v>
      </c>
      <c r="W2368" s="5">
        <v>823.2</v>
      </c>
      <c r="X2368" s="3">
        <v>0.09</v>
      </c>
      <c r="Y2368" s="5">
        <v>74.09</v>
      </c>
      <c r="Z2368" s="5">
        <v>749.11</v>
      </c>
      <c r="AA2368" s="5">
        <v>8.99</v>
      </c>
      <c r="AB2368" s="5">
        <v>758.1</v>
      </c>
    </row>
    <row r="2369" spans="1:28">
      <c r="A2369" t="s">
        <v>4620</v>
      </c>
      <c r="B2369" s="1">
        <v>43807</v>
      </c>
      <c r="C2369" s="6">
        <f t="shared" si="108"/>
        <v>2019</v>
      </c>
      <c r="D2369" s="9" t="str">
        <f t="shared" si="110"/>
        <v>Q4</v>
      </c>
      <c r="E2369" s="7">
        <f t="shared" si="109"/>
        <v>12</v>
      </c>
      <c r="F2369" t="s">
        <v>4621</v>
      </c>
      <c r="G2369" t="s">
        <v>651</v>
      </c>
      <c r="H2369" t="s">
        <v>27</v>
      </c>
      <c r="I2369" t="s">
        <v>28</v>
      </c>
      <c r="J2369" t="s">
        <v>107</v>
      </c>
      <c r="K2369" t="s">
        <v>525</v>
      </c>
      <c r="L2369" t="s">
        <v>48</v>
      </c>
      <c r="M2369" t="s">
        <v>473</v>
      </c>
      <c r="N2369" t="s">
        <v>50</v>
      </c>
      <c r="O2369" t="s">
        <v>34</v>
      </c>
      <c r="P2369" t="s">
        <v>35</v>
      </c>
      <c r="Q2369" s="1">
        <v>43835</v>
      </c>
      <c r="R2369" s="6">
        <f>Data_Table[[#This Row],[Shipping Date]]-Data_Table[[#This Row],[Order Date]]</f>
        <v>28</v>
      </c>
      <c r="S2369" s="10">
        <v>1.6</v>
      </c>
      <c r="T2369" s="10">
        <v>2.62</v>
      </c>
      <c r="U2369" s="10">
        <v>1.02</v>
      </c>
      <c r="V2369">
        <v>47</v>
      </c>
      <c r="W2369" s="5">
        <v>75.2</v>
      </c>
      <c r="X2369" s="3">
        <v>0.1</v>
      </c>
      <c r="Y2369" s="5">
        <v>7.52</v>
      </c>
      <c r="Z2369" s="5">
        <v>67.680000000000007</v>
      </c>
      <c r="AA2369" s="5">
        <v>0.8</v>
      </c>
      <c r="AB2369" s="5">
        <v>68.48</v>
      </c>
    </row>
    <row r="2370" spans="1:28">
      <c r="A2370" t="s">
        <v>4622</v>
      </c>
      <c r="B2370" s="1">
        <v>43807</v>
      </c>
      <c r="C2370" s="6">
        <f t="shared" si="108"/>
        <v>2019</v>
      </c>
      <c r="D2370" s="9" t="str">
        <f t="shared" si="110"/>
        <v>Q4</v>
      </c>
      <c r="E2370" s="7">
        <f t="shared" si="109"/>
        <v>12</v>
      </c>
      <c r="F2370" t="s">
        <v>4623</v>
      </c>
      <c r="G2370" t="s">
        <v>653</v>
      </c>
      <c r="H2370" t="s">
        <v>27</v>
      </c>
      <c r="I2370" t="s">
        <v>28</v>
      </c>
      <c r="J2370" t="s">
        <v>107</v>
      </c>
      <c r="K2370" t="s">
        <v>30</v>
      </c>
      <c r="L2370" t="s">
        <v>31</v>
      </c>
      <c r="M2370" t="s">
        <v>476</v>
      </c>
      <c r="N2370" t="s">
        <v>57</v>
      </c>
      <c r="O2370" t="s">
        <v>41</v>
      </c>
      <c r="P2370" t="s">
        <v>35</v>
      </c>
      <c r="Q2370" s="1">
        <v>43845</v>
      </c>
      <c r="R2370" s="6">
        <f>Data_Table[[#This Row],[Shipping Date]]-Data_Table[[#This Row],[Order Date]]</f>
        <v>38</v>
      </c>
      <c r="S2370" s="10">
        <v>0.93</v>
      </c>
      <c r="T2370" s="10">
        <v>1.6</v>
      </c>
      <c r="U2370" s="10">
        <v>0.67</v>
      </c>
      <c r="V2370">
        <v>25</v>
      </c>
      <c r="W2370" s="5">
        <v>23.25</v>
      </c>
      <c r="X2370" s="3">
        <v>0.1</v>
      </c>
      <c r="Y2370" s="5">
        <v>2.33</v>
      </c>
      <c r="Z2370" s="5">
        <v>20.93</v>
      </c>
      <c r="AA2370" s="5">
        <v>1.29</v>
      </c>
      <c r="AB2370" s="5">
        <v>22.22</v>
      </c>
    </row>
    <row r="2371" spans="1:28">
      <c r="A2371" t="s">
        <v>4624</v>
      </c>
      <c r="B2371" s="1">
        <v>43808</v>
      </c>
      <c r="C2371" s="6">
        <f t="shared" si="108"/>
        <v>2019</v>
      </c>
      <c r="D2371" s="9" t="str">
        <f t="shared" si="110"/>
        <v>Q4</v>
      </c>
      <c r="E2371" s="7">
        <f t="shared" si="109"/>
        <v>12</v>
      </c>
      <c r="F2371" t="s">
        <v>4486</v>
      </c>
      <c r="G2371" t="s">
        <v>655</v>
      </c>
      <c r="H2371" t="s">
        <v>39</v>
      </c>
      <c r="I2371" t="s">
        <v>39</v>
      </c>
      <c r="J2371" t="s">
        <v>29</v>
      </c>
      <c r="K2371" t="s">
        <v>433</v>
      </c>
      <c r="L2371" t="s">
        <v>73</v>
      </c>
      <c r="M2371" t="s">
        <v>480</v>
      </c>
      <c r="N2371" t="s">
        <v>33</v>
      </c>
      <c r="O2371" t="s">
        <v>51</v>
      </c>
      <c r="P2371" t="s">
        <v>35</v>
      </c>
      <c r="Q2371" s="1">
        <v>43833</v>
      </c>
      <c r="R2371" s="6">
        <f>Data_Table[[#This Row],[Shipping Date]]-Data_Table[[#This Row],[Order Date]]</f>
        <v>25</v>
      </c>
      <c r="S2371" s="10">
        <v>0.24</v>
      </c>
      <c r="T2371" s="10">
        <v>1.26</v>
      </c>
      <c r="U2371" s="10">
        <v>1.02</v>
      </c>
      <c r="V2371">
        <v>9</v>
      </c>
      <c r="W2371" s="5">
        <v>2.16</v>
      </c>
      <c r="X2371" s="3">
        <v>0.06</v>
      </c>
      <c r="Y2371" s="5">
        <v>0.13</v>
      </c>
      <c r="Z2371" s="5">
        <v>2.0299999999999998</v>
      </c>
      <c r="AA2371" s="5">
        <v>0.7</v>
      </c>
      <c r="AB2371" s="5">
        <v>2.73</v>
      </c>
    </row>
    <row r="2372" spans="1:28">
      <c r="A2372" t="s">
        <v>4625</v>
      </c>
      <c r="B2372" s="1">
        <v>43809</v>
      </c>
      <c r="C2372" s="6">
        <f t="shared" ref="C2372:C2435" si="111">YEAR(B2372)</f>
        <v>2019</v>
      </c>
      <c r="D2372" s="9" t="str">
        <f t="shared" si="110"/>
        <v>Q4</v>
      </c>
      <c r="E2372" s="7">
        <f t="shared" ref="E2372:E2435" si="112">MONTH(B2372)</f>
        <v>12</v>
      </c>
      <c r="F2372" t="s">
        <v>4626</v>
      </c>
      <c r="G2372" t="s">
        <v>657</v>
      </c>
      <c r="H2372" t="s">
        <v>45</v>
      </c>
      <c r="I2372" t="s">
        <v>45</v>
      </c>
      <c r="J2372" t="s">
        <v>46</v>
      </c>
      <c r="K2372" t="s">
        <v>47</v>
      </c>
      <c r="L2372" t="s">
        <v>31</v>
      </c>
      <c r="M2372" t="s">
        <v>483</v>
      </c>
      <c r="N2372" t="s">
        <v>33</v>
      </c>
      <c r="O2372" t="s">
        <v>58</v>
      </c>
      <c r="P2372" t="s">
        <v>35</v>
      </c>
      <c r="Q2372" s="1">
        <v>43812</v>
      </c>
      <c r="R2372" s="6">
        <f>Data_Table[[#This Row],[Shipping Date]]-Data_Table[[#This Row],[Order Date]]</f>
        <v>3</v>
      </c>
      <c r="S2372" s="10">
        <v>3.65</v>
      </c>
      <c r="T2372" s="10">
        <v>5.98</v>
      </c>
      <c r="U2372" s="10">
        <v>2.33</v>
      </c>
      <c r="V2372">
        <v>25</v>
      </c>
      <c r="W2372" s="5">
        <v>91.25</v>
      </c>
      <c r="X2372" s="3">
        <v>0.03</v>
      </c>
      <c r="Y2372" s="5">
        <v>2.74</v>
      </c>
      <c r="Z2372" s="5">
        <v>88.51</v>
      </c>
      <c r="AA2372" s="5">
        <v>1.49</v>
      </c>
      <c r="AB2372" s="5">
        <v>90</v>
      </c>
    </row>
    <row r="2373" spans="1:28">
      <c r="A2373" t="s">
        <v>4627</v>
      </c>
      <c r="B2373" s="1">
        <v>43810</v>
      </c>
      <c r="C2373" s="6">
        <f t="shared" si="111"/>
        <v>2019</v>
      </c>
      <c r="D2373" s="9" t="str">
        <f t="shared" ref="D2373:D2436" si="113">"Q"&amp;ROUNDUP(MONTH(B2373)/3,0)</f>
        <v>Q4</v>
      </c>
      <c r="E2373" s="7">
        <f t="shared" si="112"/>
        <v>12</v>
      </c>
      <c r="F2373" t="s">
        <v>4628</v>
      </c>
      <c r="G2373" t="s">
        <v>659</v>
      </c>
      <c r="H2373" t="s">
        <v>27</v>
      </c>
      <c r="I2373" t="s">
        <v>28</v>
      </c>
      <c r="J2373" t="s">
        <v>29</v>
      </c>
      <c r="K2373" t="s">
        <v>30</v>
      </c>
      <c r="L2373" t="s">
        <v>48</v>
      </c>
      <c r="M2373" t="s">
        <v>486</v>
      </c>
      <c r="N2373" t="s">
        <v>50</v>
      </c>
      <c r="O2373" t="s">
        <v>34</v>
      </c>
      <c r="P2373" t="s">
        <v>35</v>
      </c>
      <c r="Q2373" s="1">
        <v>43859</v>
      </c>
      <c r="R2373" s="6">
        <f>Data_Table[[#This Row],[Shipping Date]]-Data_Table[[#This Row],[Order Date]]</f>
        <v>49</v>
      </c>
      <c r="S2373" s="10">
        <v>18.38</v>
      </c>
      <c r="T2373" s="10">
        <v>29.17</v>
      </c>
      <c r="U2373" s="10">
        <v>10.79</v>
      </c>
      <c r="V2373">
        <v>16</v>
      </c>
      <c r="W2373" s="5">
        <v>294.08</v>
      </c>
      <c r="X2373" s="3">
        <v>7.0000000000000007E-2</v>
      </c>
      <c r="Y2373" s="5">
        <v>20.59</v>
      </c>
      <c r="Z2373" s="5">
        <v>273.49</v>
      </c>
      <c r="AA2373" s="5">
        <v>6.27</v>
      </c>
      <c r="AB2373" s="5">
        <v>279.76</v>
      </c>
    </row>
    <row r="2374" spans="1:28">
      <c r="A2374" t="s">
        <v>4629</v>
      </c>
      <c r="B2374" s="1">
        <v>43812</v>
      </c>
      <c r="C2374" s="6">
        <f t="shared" si="111"/>
        <v>2019</v>
      </c>
      <c r="D2374" s="9" t="str">
        <f t="shared" si="113"/>
        <v>Q4</v>
      </c>
      <c r="E2374" s="7">
        <f t="shared" si="112"/>
        <v>12</v>
      </c>
      <c r="F2374" t="s">
        <v>4630</v>
      </c>
      <c r="G2374" t="s">
        <v>661</v>
      </c>
      <c r="H2374" t="s">
        <v>27</v>
      </c>
      <c r="I2374" t="s">
        <v>28</v>
      </c>
      <c r="J2374" t="s">
        <v>72</v>
      </c>
      <c r="K2374" t="s">
        <v>167</v>
      </c>
      <c r="L2374" t="s">
        <v>31</v>
      </c>
      <c r="M2374" t="s">
        <v>489</v>
      </c>
      <c r="N2374" t="s">
        <v>33</v>
      </c>
      <c r="O2374" t="s">
        <v>41</v>
      </c>
      <c r="P2374" t="s">
        <v>35</v>
      </c>
      <c r="Q2374" s="1">
        <v>43825</v>
      </c>
      <c r="R2374" s="6">
        <f>Data_Table[[#This Row],[Shipping Date]]-Data_Table[[#This Row],[Order Date]]</f>
        <v>13</v>
      </c>
      <c r="S2374" s="10">
        <v>3.75</v>
      </c>
      <c r="T2374" s="10">
        <v>5.77</v>
      </c>
      <c r="U2374" s="10">
        <v>2.02</v>
      </c>
      <c r="V2374">
        <v>9</v>
      </c>
      <c r="W2374" s="5">
        <v>33.75</v>
      </c>
      <c r="X2374" s="3">
        <v>0</v>
      </c>
      <c r="Y2374" s="5">
        <v>0</v>
      </c>
      <c r="Z2374" s="5">
        <v>33.75</v>
      </c>
      <c r="AA2374" s="5">
        <v>4.97</v>
      </c>
      <c r="AB2374" s="5">
        <v>38.72</v>
      </c>
    </row>
    <row r="2375" spans="1:28">
      <c r="A2375" t="s">
        <v>4631</v>
      </c>
      <c r="B2375" s="1">
        <v>43812</v>
      </c>
      <c r="C2375" s="6">
        <f t="shared" si="111"/>
        <v>2019</v>
      </c>
      <c r="D2375" s="9" t="str">
        <f t="shared" si="113"/>
        <v>Q4</v>
      </c>
      <c r="E2375" s="7">
        <f t="shared" si="112"/>
        <v>12</v>
      </c>
      <c r="F2375" t="s">
        <v>4187</v>
      </c>
      <c r="G2375" t="s">
        <v>663</v>
      </c>
      <c r="H2375" t="s">
        <v>39</v>
      </c>
      <c r="I2375" t="s">
        <v>39</v>
      </c>
      <c r="J2375" t="s">
        <v>29</v>
      </c>
      <c r="K2375" t="s">
        <v>433</v>
      </c>
      <c r="L2375" t="s">
        <v>73</v>
      </c>
      <c r="M2375" t="s">
        <v>492</v>
      </c>
      <c r="N2375" t="s">
        <v>33</v>
      </c>
      <c r="O2375" t="s">
        <v>51</v>
      </c>
      <c r="P2375" t="s">
        <v>35</v>
      </c>
      <c r="Q2375" s="1">
        <v>43853</v>
      </c>
      <c r="R2375" s="6">
        <f>Data_Table[[#This Row],[Shipping Date]]-Data_Table[[#This Row],[Order Date]]</f>
        <v>41</v>
      </c>
      <c r="S2375" s="10">
        <v>1.92</v>
      </c>
      <c r="T2375" s="10">
        <v>3.26</v>
      </c>
      <c r="U2375" s="10">
        <v>1.34</v>
      </c>
      <c r="V2375">
        <v>6</v>
      </c>
      <c r="W2375" s="5">
        <v>11.52</v>
      </c>
      <c r="X2375" s="3">
        <v>0.01</v>
      </c>
      <c r="Y2375" s="5">
        <v>0.12</v>
      </c>
      <c r="Z2375" s="5">
        <v>11.4</v>
      </c>
      <c r="AA2375" s="5">
        <v>1.86</v>
      </c>
      <c r="AB2375" s="5">
        <v>13.26</v>
      </c>
    </row>
    <row r="2376" spans="1:28">
      <c r="A2376" t="s">
        <v>4632</v>
      </c>
      <c r="B2376" s="1">
        <v>43815</v>
      </c>
      <c r="C2376" s="6">
        <f t="shared" si="111"/>
        <v>2019</v>
      </c>
      <c r="D2376" s="9" t="str">
        <f t="shared" si="113"/>
        <v>Q4</v>
      </c>
      <c r="E2376" s="7">
        <f t="shared" si="112"/>
        <v>12</v>
      </c>
      <c r="F2376" t="s">
        <v>3571</v>
      </c>
      <c r="G2376" t="s">
        <v>665</v>
      </c>
      <c r="H2376" t="s">
        <v>45</v>
      </c>
      <c r="I2376" t="s">
        <v>45</v>
      </c>
      <c r="J2376" t="s">
        <v>46</v>
      </c>
      <c r="K2376" t="s">
        <v>90</v>
      </c>
      <c r="L2376" t="s">
        <v>73</v>
      </c>
      <c r="M2376" t="s">
        <v>495</v>
      </c>
      <c r="N2376" t="s">
        <v>50</v>
      </c>
      <c r="O2376" t="s">
        <v>58</v>
      </c>
      <c r="P2376" t="s">
        <v>35</v>
      </c>
      <c r="Q2376" s="1">
        <v>43850</v>
      </c>
      <c r="R2376" s="6">
        <f>Data_Table[[#This Row],[Shipping Date]]-Data_Table[[#This Row],[Order Date]]</f>
        <v>35</v>
      </c>
      <c r="S2376" s="10">
        <v>2.29</v>
      </c>
      <c r="T2376" s="10">
        <v>3.69</v>
      </c>
      <c r="U2376" s="10">
        <v>1.4</v>
      </c>
      <c r="V2376">
        <v>45</v>
      </c>
      <c r="W2376" s="5">
        <v>103.05</v>
      </c>
      <c r="X2376" s="3">
        <v>0.08</v>
      </c>
      <c r="Y2376" s="5">
        <v>8.24</v>
      </c>
      <c r="Z2376" s="5">
        <v>94.81</v>
      </c>
      <c r="AA2376" s="5">
        <v>0.5</v>
      </c>
      <c r="AB2376" s="5">
        <v>95.31</v>
      </c>
    </row>
    <row r="2377" spans="1:28">
      <c r="A2377" t="s">
        <v>4633</v>
      </c>
      <c r="B2377" s="1">
        <v>43816</v>
      </c>
      <c r="C2377" s="6">
        <f t="shared" si="111"/>
        <v>2019</v>
      </c>
      <c r="D2377" s="9" t="str">
        <f t="shared" si="113"/>
        <v>Q4</v>
      </c>
      <c r="E2377" s="7">
        <f t="shared" si="112"/>
        <v>12</v>
      </c>
      <c r="F2377" t="s">
        <v>935</v>
      </c>
      <c r="G2377" t="s">
        <v>667</v>
      </c>
      <c r="H2377" t="s">
        <v>27</v>
      </c>
      <c r="I2377" t="s">
        <v>28</v>
      </c>
      <c r="J2377" t="s">
        <v>29</v>
      </c>
      <c r="K2377" t="s">
        <v>66</v>
      </c>
      <c r="L2377" t="s">
        <v>73</v>
      </c>
      <c r="M2377" t="s">
        <v>498</v>
      </c>
      <c r="N2377" t="s">
        <v>57</v>
      </c>
      <c r="O2377" t="s">
        <v>58</v>
      </c>
      <c r="P2377" t="s">
        <v>35</v>
      </c>
      <c r="Q2377" s="1">
        <v>43853</v>
      </c>
      <c r="R2377" s="6">
        <f>Data_Table[[#This Row],[Shipping Date]]-Data_Table[[#This Row],[Order Date]]</f>
        <v>37</v>
      </c>
      <c r="S2377" s="10">
        <v>5.33</v>
      </c>
      <c r="T2377" s="10">
        <v>8.6</v>
      </c>
      <c r="U2377" s="10">
        <v>3.27</v>
      </c>
      <c r="V2377">
        <v>23</v>
      </c>
      <c r="W2377" s="5">
        <v>122.59</v>
      </c>
      <c r="X2377" s="3">
        <v>0.02</v>
      </c>
      <c r="Y2377" s="5">
        <v>2.4500000000000002</v>
      </c>
      <c r="Z2377" s="5">
        <v>120.14</v>
      </c>
      <c r="AA2377" s="5">
        <v>6.19</v>
      </c>
      <c r="AB2377" s="5">
        <v>126.33</v>
      </c>
    </row>
    <row r="2378" spans="1:28">
      <c r="A2378" t="s">
        <v>4634</v>
      </c>
      <c r="B2378" s="1">
        <v>43818</v>
      </c>
      <c r="C2378" s="6">
        <f t="shared" si="111"/>
        <v>2019</v>
      </c>
      <c r="D2378" s="9" t="str">
        <f t="shared" si="113"/>
        <v>Q4</v>
      </c>
      <c r="E2378" s="7">
        <f t="shared" si="112"/>
        <v>12</v>
      </c>
      <c r="F2378" t="s">
        <v>4635</v>
      </c>
      <c r="G2378" t="s">
        <v>669</v>
      </c>
      <c r="H2378" t="s">
        <v>39</v>
      </c>
      <c r="I2378" t="s">
        <v>39</v>
      </c>
      <c r="J2378" t="s">
        <v>72</v>
      </c>
      <c r="K2378" t="s">
        <v>90</v>
      </c>
      <c r="L2378" t="s">
        <v>176</v>
      </c>
      <c r="M2378" t="s">
        <v>501</v>
      </c>
      <c r="N2378" t="s">
        <v>50</v>
      </c>
      <c r="O2378" t="s">
        <v>58</v>
      </c>
      <c r="P2378" t="s">
        <v>35</v>
      </c>
      <c r="Q2378" s="1">
        <v>43862</v>
      </c>
      <c r="R2378" s="6">
        <f>Data_Table[[#This Row],[Shipping Date]]-Data_Table[[#This Row],[Order Date]]</f>
        <v>44</v>
      </c>
      <c r="S2378" s="10">
        <v>42.11</v>
      </c>
      <c r="T2378" s="10">
        <v>80.98</v>
      </c>
      <c r="U2378" s="10">
        <v>38.869999999999997</v>
      </c>
      <c r="V2378">
        <v>13</v>
      </c>
      <c r="W2378" s="5">
        <v>547.42999999999995</v>
      </c>
      <c r="X2378" s="3">
        <v>0.03</v>
      </c>
      <c r="Y2378" s="5">
        <v>16.420000000000002</v>
      </c>
      <c r="Z2378" s="5">
        <v>531.01</v>
      </c>
      <c r="AA2378" s="5">
        <v>7.18</v>
      </c>
      <c r="AB2378" s="5">
        <v>538.19000000000005</v>
      </c>
    </row>
    <row r="2379" spans="1:28">
      <c r="A2379" t="s">
        <v>4636</v>
      </c>
      <c r="B2379" s="1">
        <v>43822</v>
      </c>
      <c r="C2379" s="6">
        <f t="shared" si="111"/>
        <v>2019</v>
      </c>
      <c r="D2379" s="9" t="str">
        <f t="shared" si="113"/>
        <v>Q4</v>
      </c>
      <c r="E2379" s="7">
        <f t="shared" si="112"/>
        <v>12</v>
      </c>
      <c r="F2379" t="s">
        <v>4637</v>
      </c>
      <c r="G2379" t="s">
        <v>671</v>
      </c>
      <c r="H2379" t="s">
        <v>45</v>
      </c>
      <c r="I2379" t="s">
        <v>45</v>
      </c>
      <c r="J2379" t="s">
        <v>46</v>
      </c>
      <c r="K2379" t="s">
        <v>125</v>
      </c>
      <c r="L2379" t="s">
        <v>73</v>
      </c>
      <c r="M2379" t="s">
        <v>32</v>
      </c>
      <c r="N2379" t="s">
        <v>57</v>
      </c>
      <c r="O2379" t="s">
        <v>41</v>
      </c>
      <c r="P2379" t="s">
        <v>35</v>
      </c>
      <c r="Q2379" s="1">
        <v>43824</v>
      </c>
      <c r="R2379" s="6">
        <f>Data_Table[[#This Row],[Shipping Date]]-Data_Table[[#This Row],[Order Date]]</f>
        <v>2</v>
      </c>
      <c r="S2379" s="10">
        <v>39.64</v>
      </c>
      <c r="T2379" s="10">
        <v>152.47999999999999</v>
      </c>
      <c r="U2379" s="10">
        <v>112.84</v>
      </c>
      <c r="V2379">
        <v>41</v>
      </c>
      <c r="W2379" s="5">
        <v>1625.24</v>
      </c>
      <c r="X2379" s="3">
        <v>7.0000000000000007E-2</v>
      </c>
      <c r="Y2379" s="5">
        <v>113.77</v>
      </c>
      <c r="Z2379" s="5">
        <v>1511.47</v>
      </c>
      <c r="AA2379" s="5">
        <v>6.5</v>
      </c>
      <c r="AB2379" s="5">
        <v>1517.97</v>
      </c>
    </row>
    <row r="2380" spans="1:28">
      <c r="A2380" t="s">
        <v>4638</v>
      </c>
      <c r="B2380" s="1">
        <v>43822</v>
      </c>
      <c r="C2380" s="6">
        <f t="shared" si="111"/>
        <v>2019</v>
      </c>
      <c r="D2380" s="9" t="str">
        <f t="shared" si="113"/>
        <v>Q4</v>
      </c>
      <c r="E2380" s="7">
        <f t="shared" si="112"/>
        <v>12</v>
      </c>
      <c r="F2380" t="s">
        <v>3579</v>
      </c>
      <c r="G2380" t="s">
        <v>673</v>
      </c>
      <c r="H2380" t="s">
        <v>27</v>
      </c>
      <c r="I2380" t="s">
        <v>28</v>
      </c>
      <c r="J2380" t="s">
        <v>107</v>
      </c>
      <c r="K2380" t="s">
        <v>62</v>
      </c>
      <c r="L2380" t="s">
        <v>31</v>
      </c>
      <c r="M2380" t="s">
        <v>40</v>
      </c>
      <c r="N2380" t="s">
        <v>33</v>
      </c>
      <c r="O2380" t="s">
        <v>34</v>
      </c>
      <c r="P2380" t="s">
        <v>35</v>
      </c>
      <c r="Q2380" s="1">
        <v>43827</v>
      </c>
      <c r="R2380" s="6">
        <f>Data_Table[[#This Row],[Shipping Date]]-Data_Table[[#This Row],[Order Date]]</f>
        <v>5</v>
      </c>
      <c r="S2380" s="10">
        <v>3.14</v>
      </c>
      <c r="T2380" s="10">
        <v>4.91</v>
      </c>
      <c r="U2380" s="10">
        <v>1.77</v>
      </c>
      <c r="V2380">
        <v>12</v>
      </c>
      <c r="W2380" s="5">
        <v>37.68</v>
      </c>
      <c r="X2380" s="3">
        <v>0.04</v>
      </c>
      <c r="Y2380" s="5">
        <v>1.51</v>
      </c>
      <c r="Z2380" s="5">
        <v>36.17</v>
      </c>
      <c r="AA2380" s="5">
        <v>0.5</v>
      </c>
      <c r="AB2380" s="5">
        <v>36.67</v>
      </c>
    </row>
    <row r="2381" spans="1:28">
      <c r="A2381" t="s">
        <v>4639</v>
      </c>
      <c r="B2381" s="1">
        <v>43826</v>
      </c>
      <c r="C2381" s="6">
        <f t="shared" si="111"/>
        <v>2019</v>
      </c>
      <c r="D2381" s="9" t="str">
        <f t="shared" si="113"/>
        <v>Q4</v>
      </c>
      <c r="E2381" s="7">
        <f t="shared" si="112"/>
        <v>12</v>
      </c>
      <c r="F2381" t="s">
        <v>4640</v>
      </c>
      <c r="G2381" t="s">
        <v>675</v>
      </c>
      <c r="H2381" t="s">
        <v>39</v>
      </c>
      <c r="I2381" t="s">
        <v>39</v>
      </c>
      <c r="J2381" t="s">
        <v>107</v>
      </c>
      <c r="K2381" t="s">
        <v>150</v>
      </c>
      <c r="L2381" t="s">
        <v>48</v>
      </c>
      <c r="M2381" t="s">
        <v>49</v>
      </c>
      <c r="N2381" t="s">
        <v>57</v>
      </c>
      <c r="O2381" t="s">
        <v>41</v>
      </c>
      <c r="P2381" t="s">
        <v>35</v>
      </c>
      <c r="Q2381" s="1">
        <v>43844</v>
      </c>
      <c r="R2381" s="6">
        <f>Data_Table[[#This Row],[Shipping Date]]-Data_Table[[#This Row],[Order Date]]</f>
        <v>18</v>
      </c>
      <c r="S2381" s="10">
        <v>18.38</v>
      </c>
      <c r="T2381" s="10">
        <v>29.17</v>
      </c>
      <c r="U2381" s="10">
        <v>10.79</v>
      </c>
      <c r="V2381">
        <v>37</v>
      </c>
      <c r="W2381" s="5">
        <v>680.06</v>
      </c>
      <c r="X2381" s="3">
        <v>0.09</v>
      </c>
      <c r="Y2381" s="5">
        <v>61.21</v>
      </c>
      <c r="Z2381" s="5">
        <v>618.85</v>
      </c>
      <c r="AA2381" s="5">
        <v>6.27</v>
      </c>
      <c r="AB2381" s="5">
        <v>625.12</v>
      </c>
    </row>
    <row r="2382" spans="1:28">
      <c r="A2382" t="s">
        <v>4641</v>
      </c>
      <c r="B2382" s="1">
        <v>43828</v>
      </c>
      <c r="C2382" s="6">
        <f t="shared" si="111"/>
        <v>2019</v>
      </c>
      <c r="D2382" s="9" t="str">
        <f t="shared" si="113"/>
        <v>Q4</v>
      </c>
      <c r="E2382" s="7">
        <f t="shared" si="112"/>
        <v>12</v>
      </c>
      <c r="F2382" t="s">
        <v>4062</v>
      </c>
      <c r="G2382" t="s">
        <v>677</v>
      </c>
      <c r="H2382" t="s">
        <v>45</v>
      </c>
      <c r="I2382" t="s">
        <v>45</v>
      </c>
      <c r="J2382" t="s">
        <v>72</v>
      </c>
      <c r="K2382" t="s">
        <v>66</v>
      </c>
      <c r="L2382" t="s">
        <v>31</v>
      </c>
      <c r="M2382" t="s">
        <v>56</v>
      </c>
      <c r="N2382" t="s">
        <v>33</v>
      </c>
      <c r="O2382" t="s">
        <v>58</v>
      </c>
      <c r="P2382" t="s">
        <v>35</v>
      </c>
      <c r="Q2382" s="1">
        <v>43866</v>
      </c>
      <c r="R2382" s="6">
        <f>Data_Table[[#This Row],[Shipping Date]]-Data_Table[[#This Row],[Order Date]]</f>
        <v>38</v>
      </c>
      <c r="S2382" s="10">
        <v>2.39</v>
      </c>
      <c r="T2382" s="10">
        <v>4.26</v>
      </c>
      <c r="U2382" s="10">
        <v>1.87</v>
      </c>
      <c r="V2382">
        <v>26</v>
      </c>
      <c r="W2382" s="5">
        <v>62.14</v>
      </c>
      <c r="X2382" s="3">
        <v>0.1</v>
      </c>
      <c r="Y2382" s="5">
        <v>6.21</v>
      </c>
      <c r="Z2382" s="5">
        <v>55.93</v>
      </c>
      <c r="AA2382" s="5">
        <v>1.2</v>
      </c>
      <c r="AB2382" s="5">
        <v>57.13</v>
      </c>
    </row>
    <row r="2383" spans="1:28">
      <c r="A2383" t="s">
        <v>4642</v>
      </c>
      <c r="B2383" s="1">
        <v>43828</v>
      </c>
      <c r="C2383" s="6">
        <f t="shared" si="111"/>
        <v>2019</v>
      </c>
      <c r="D2383" s="9" t="str">
        <f t="shared" si="113"/>
        <v>Q4</v>
      </c>
      <c r="E2383" s="7">
        <f t="shared" si="112"/>
        <v>12</v>
      </c>
      <c r="F2383" t="s">
        <v>3728</v>
      </c>
      <c r="G2383" t="s">
        <v>679</v>
      </c>
      <c r="H2383" t="s">
        <v>27</v>
      </c>
      <c r="I2383" t="s">
        <v>28</v>
      </c>
      <c r="J2383" t="s">
        <v>46</v>
      </c>
      <c r="K2383" t="s">
        <v>167</v>
      </c>
      <c r="L2383" t="s">
        <v>31</v>
      </c>
      <c r="M2383" t="s">
        <v>64</v>
      </c>
      <c r="N2383" t="s">
        <v>33</v>
      </c>
      <c r="O2383" t="s">
        <v>58</v>
      </c>
      <c r="P2383" t="s">
        <v>35</v>
      </c>
      <c r="Q2383" s="1">
        <v>43832</v>
      </c>
      <c r="R2383" s="6">
        <f>Data_Table[[#This Row],[Shipping Date]]-Data_Table[[#This Row],[Order Date]]</f>
        <v>4</v>
      </c>
      <c r="S2383" s="10">
        <v>60.59</v>
      </c>
      <c r="T2383" s="10">
        <v>100.98</v>
      </c>
      <c r="U2383" s="10">
        <v>40.39</v>
      </c>
      <c r="V2383">
        <v>1</v>
      </c>
      <c r="W2383" s="5">
        <v>60.59</v>
      </c>
      <c r="X2383" s="3">
        <v>0.1</v>
      </c>
      <c r="Y2383" s="5">
        <v>6.06</v>
      </c>
      <c r="Z2383" s="5">
        <v>54.53</v>
      </c>
      <c r="AA2383" s="5">
        <v>7.18</v>
      </c>
      <c r="AB2383" s="5">
        <v>61.71</v>
      </c>
    </row>
    <row r="2384" spans="1:28">
      <c r="A2384" t="s">
        <v>4643</v>
      </c>
      <c r="B2384" s="1">
        <v>43829</v>
      </c>
      <c r="C2384" s="6">
        <f t="shared" si="111"/>
        <v>2019</v>
      </c>
      <c r="D2384" s="9" t="str">
        <f t="shared" si="113"/>
        <v>Q4</v>
      </c>
      <c r="E2384" s="7">
        <f t="shared" si="112"/>
        <v>12</v>
      </c>
      <c r="F2384" t="s">
        <v>4201</v>
      </c>
      <c r="G2384" t="s">
        <v>681</v>
      </c>
      <c r="H2384" t="s">
        <v>39</v>
      </c>
      <c r="I2384" t="s">
        <v>39</v>
      </c>
      <c r="J2384" t="s">
        <v>46</v>
      </c>
      <c r="K2384" t="s">
        <v>167</v>
      </c>
      <c r="L2384" t="s">
        <v>176</v>
      </c>
      <c r="M2384" t="s">
        <v>68</v>
      </c>
      <c r="N2384" t="s">
        <v>33</v>
      </c>
      <c r="O2384" t="s">
        <v>51</v>
      </c>
      <c r="P2384" t="s">
        <v>35</v>
      </c>
      <c r="Q2384" s="1">
        <v>43874</v>
      </c>
      <c r="R2384" s="6">
        <f>Data_Table[[#This Row],[Shipping Date]]-Data_Table[[#This Row],[Order Date]]</f>
        <v>45</v>
      </c>
      <c r="S2384" s="10">
        <v>4.0999999999999996</v>
      </c>
      <c r="T2384" s="10">
        <v>9.31</v>
      </c>
      <c r="U2384" s="10">
        <v>5.21</v>
      </c>
      <c r="V2384">
        <v>18</v>
      </c>
      <c r="W2384" s="5">
        <v>73.8</v>
      </c>
      <c r="X2384" s="3">
        <v>0.01</v>
      </c>
      <c r="Y2384" s="5">
        <v>0.74</v>
      </c>
      <c r="Z2384" s="5">
        <v>73.06</v>
      </c>
      <c r="AA2384" s="5">
        <v>3.98</v>
      </c>
      <c r="AB2384" s="5">
        <v>77.040000000000006</v>
      </c>
    </row>
    <row r="2385" spans="1:28">
      <c r="A2385" t="s">
        <v>4644</v>
      </c>
      <c r="B2385" s="1">
        <v>43829</v>
      </c>
      <c r="C2385" s="6">
        <f t="shared" si="111"/>
        <v>2019</v>
      </c>
      <c r="D2385" s="9" t="str">
        <f t="shared" si="113"/>
        <v>Q4</v>
      </c>
      <c r="E2385" s="7">
        <f t="shared" si="112"/>
        <v>12</v>
      </c>
      <c r="F2385" t="s">
        <v>4203</v>
      </c>
      <c r="G2385" t="s">
        <v>683</v>
      </c>
      <c r="H2385" t="s">
        <v>45</v>
      </c>
      <c r="I2385" t="s">
        <v>45</v>
      </c>
      <c r="J2385" t="s">
        <v>46</v>
      </c>
      <c r="K2385" t="s">
        <v>62</v>
      </c>
      <c r="L2385" t="s">
        <v>48</v>
      </c>
      <c r="M2385" t="s">
        <v>74</v>
      </c>
      <c r="N2385" t="s">
        <v>50</v>
      </c>
      <c r="O2385" t="s">
        <v>58</v>
      </c>
      <c r="P2385" t="s">
        <v>35</v>
      </c>
      <c r="Q2385" s="1">
        <v>43869</v>
      </c>
      <c r="R2385" s="6">
        <f>Data_Table[[#This Row],[Shipping Date]]-Data_Table[[#This Row],[Order Date]]</f>
        <v>40</v>
      </c>
      <c r="S2385" s="10">
        <v>13.64</v>
      </c>
      <c r="T2385" s="10">
        <v>20.98</v>
      </c>
      <c r="U2385" s="10">
        <v>7.34</v>
      </c>
      <c r="V2385">
        <v>23</v>
      </c>
      <c r="W2385" s="5">
        <v>313.72000000000003</v>
      </c>
      <c r="X2385" s="3">
        <v>0.03</v>
      </c>
      <c r="Y2385" s="5">
        <v>9.41</v>
      </c>
      <c r="Z2385" s="5">
        <v>304.31</v>
      </c>
      <c r="AA2385" s="5">
        <v>1.49</v>
      </c>
      <c r="AB2385" s="5">
        <v>305.8</v>
      </c>
    </row>
    <row r="2386" spans="1:28">
      <c r="A2386" t="s">
        <v>4645</v>
      </c>
      <c r="B2386" s="1">
        <v>43837</v>
      </c>
      <c r="C2386" s="6">
        <f t="shared" si="111"/>
        <v>2020</v>
      </c>
      <c r="D2386" s="9" t="str">
        <f t="shared" si="113"/>
        <v>Q1</v>
      </c>
      <c r="E2386" s="7">
        <f t="shared" si="112"/>
        <v>1</v>
      </c>
      <c r="F2386" t="s">
        <v>1959</v>
      </c>
      <c r="G2386" t="s">
        <v>685</v>
      </c>
      <c r="H2386" t="s">
        <v>27</v>
      </c>
      <c r="I2386" t="s">
        <v>28</v>
      </c>
      <c r="J2386" t="s">
        <v>107</v>
      </c>
      <c r="K2386" t="s">
        <v>30</v>
      </c>
      <c r="L2386" t="s">
        <v>176</v>
      </c>
      <c r="M2386" t="s">
        <v>78</v>
      </c>
      <c r="N2386" t="s">
        <v>57</v>
      </c>
      <c r="O2386" t="s">
        <v>34</v>
      </c>
      <c r="P2386" t="s">
        <v>35</v>
      </c>
      <c r="Q2386" s="1">
        <v>43868</v>
      </c>
      <c r="R2386" s="6">
        <f>Data_Table[[#This Row],[Shipping Date]]-Data_Table[[#This Row],[Order Date]]</f>
        <v>31</v>
      </c>
      <c r="S2386" s="10">
        <v>67.73</v>
      </c>
      <c r="T2386" s="10">
        <v>165.2</v>
      </c>
      <c r="U2386" s="10">
        <v>97.47</v>
      </c>
      <c r="V2386">
        <v>49</v>
      </c>
      <c r="W2386" s="5">
        <v>3318.77</v>
      </c>
      <c r="X2386" s="3">
        <v>0.05</v>
      </c>
      <c r="Y2386" s="5">
        <v>165.94</v>
      </c>
      <c r="Z2386" s="5">
        <v>3152.83</v>
      </c>
      <c r="AA2386" s="5">
        <v>19.989999999999998</v>
      </c>
      <c r="AB2386" s="5">
        <v>3172.82</v>
      </c>
    </row>
    <row r="2387" spans="1:28">
      <c r="A2387" t="s">
        <v>4646</v>
      </c>
      <c r="B2387" s="1">
        <v>43837</v>
      </c>
      <c r="C2387" s="6">
        <f t="shared" si="111"/>
        <v>2020</v>
      </c>
      <c r="D2387" s="9" t="str">
        <f t="shared" si="113"/>
        <v>Q1</v>
      </c>
      <c r="E2387" s="7">
        <f t="shared" si="112"/>
        <v>1</v>
      </c>
      <c r="F2387" t="s">
        <v>3734</v>
      </c>
      <c r="G2387" t="s">
        <v>687</v>
      </c>
      <c r="H2387" t="s">
        <v>39</v>
      </c>
      <c r="I2387" t="s">
        <v>39</v>
      </c>
      <c r="J2387" t="s">
        <v>107</v>
      </c>
      <c r="K2387" t="s">
        <v>116</v>
      </c>
      <c r="L2387" t="s">
        <v>31</v>
      </c>
      <c r="M2387" t="s">
        <v>82</v>
      </c>
      <c r="N2387" t="s">
        <v>50</v>
      </c>
      <c r="O2387" t="s">
        <v>34</v>
      </c>
      <c r="P2387" t="s">
        <v>35</v>
      </c>
      <c r="Q2387" s="1">
        <v>43852</v>
      </c>
      <c r="R2387" s="6">
        <f>Data_Table[[#This Row],[Shipping Date]]-Data_Table[[#This Row],[Order Date]]</f>
        <v>15</v>
      </c>
      <c r="S2387" s="10">
        <v>2.31</v>
      </c>
      <c r="T2387" s="10">
        <v>3.78</v>
      </c>
      <c r="U2387" s="10">
        <v>1.47</v>
      </c>
      <c r="V2387">
        <v>47</v>
      </c>
      <c r="W2387" s="5">
        <v>108.57</v>
      </c>
      <c r="X2387" s="3">
        <v>0.02</v>
      </c>
      <c r="Y2387" s="5">
        <v>2.17</v>
      </c>
      <c r="Z2387" s="5">
        <v>106.4</v>
      </c>
      <c r="AA2387" s="5">
        <v>0.71</v>
      </c>
      <c r="AB2387" s="5">
        <v>107.11</v>
      </c>
    </row>
    <row r="2388" spans="1:28">
      <c r="A2388" t="s">
        <v>4647</v>
      </c>
      <c r="B2388" s="1">
        <v>43838</v>
      </c>
      <c r="C2388" s="6">
        <f t="shared" si="111"/>
        <v>2020</v>
      </c>
      <c r="D2388" s="9" t="str">
        <f t="shared" si="113"/>
        <v>Q1</v>
      </c>
      <c r="E2388" s="7">
        <f t="shared" si="112"/>
        <v>1</v>
      </c>
      <c r="F2388" t="s">
        <v>4210</v>
      </c>
      <c r="G2388" t="s">
        <v>689</v>
      </c>
      <c r="H2388" t="s">
        <v>45</v>
      </c>
      <c r="I2388" t="s">
        <v>45</v>
      </c>
      <c r="J2388" t="s">
        <v>46</v>
      </c>
      <c r="K2388" t="s">
        <v>66</v>
      </c>
      <c r="L2388" t="s">
        <v>48</v>
      </c>
      <c r="M2388" t="s">
        <v>86</v>
      </c>
      <c r="N2388" t="s">
        <v>57</v>
      </c>
      <c r="O2388" t="s">
        <v>34</v>
      </c>
      <c r="P2388" t="s">
        <v>35</v>
      </c>
      <c r="Q2388" s="1">
        <v>43874</v>
      </c>
      <c r="R2388" s="6">
        <f>Data_Table[[#This Row],[Shipping Date]]-Data_Table[[#This Row],[Order Date]]</f>
        <v>36</v>
      </c>
      <c r="S2388" s="10">
        <v>13.88</v>
      </c>
      <c r="T2388" s="10">
        <v>22.38</v>
      </c>
      <c r="U2388" s="10">
        <v>8.5</v>
      </c>
      <c r="V2388">
        <v>21</v>
      </c>
      <c r="W2388" s="5">
        <v>291.48</v>
      </c>
      <c r="X2388" s="3">
        <v>0.04</v>
      </c>
      <c r="Y2388" s="5">
        <v>11.66</v>
      </c>
      <c r="Z2388" s="5">
        <v>279.82</v>
      </c>
      <c r="AA2388" s="5">
        <v>15.1</v>
      </c>
      <c r="AB2388" s="5">
        <v>294.92</v>
      </c>
    </row>
    <row r="2389" spans="1:28">
      <c r="A2389" t="s">
        <v>4648</v>
      </c>
      <c r="B2389" s="1">
        <v>43838</v>
      </c>
      <c r="C2389" s="6">
        <f t="shared" si="111"/>
        <v>2020</v>
      </c>
      <c r="D2389" s="9" t="str">
        <f t="shared" si="113"/>
        <v>Q1</v>
      </c>
      <c r="E2389" s="7">
        <f t="shared" si="112"/>
        <v>1</v>
      </c>
      <c r="F2389" t="s">
        <v>2748</v>
      </c>
      <c r="G2389" t="s">
        <v>691</v>
      </c>
      <c r="H2389" t="s">
        <v>39</v>
      </c>
      <c r="I2389" t="s">
        <v>39</v>
      </c>
      <c r="J2389" t="s">
        <v>29</v>
      </c>
      <c r="K2389" t="s">
        <v>90</v>
      </c>
      <c r="L2389" t="s">
        <v>48</v>
      </c>
      <c r="M2389" t="s">
        <v>91</v>
      </c>
      <c r="N2389" t="s">
        <v>33</v>
      </c>
      <c r="O2389" t="s">
        <v>58</v>
      </c>
      <c r="P2389" t="s">
        <v>35</v>
      </c>
      <c r="Q2389" s="1">
        <v>43862</v>
      </c>
      <c r="R2389" s="6">
        <f>Data_Table[[#This Row],[Shipping Date]]-Data_Table[[#This Row],[Order Date]]</f>
        <v>24</v>
      </c>
      <c r="S2389" s="10">
        <v>1.3</v>
      </c>
      <c r="T2389" s="10">
        <v>2.88</v>
      </c>
      <c r="U2389" s="10">
        <v>1.58</v>
      </c>
      <c r="V2389">
        <v>46</v>
      </c>
      <c r="W2389" s="5">
        <v>59.8</v>
      </c>
      <c r="X2389" s="3">
        <v>0.04</v>
      </c>
      <c r="Y2389" s="5">
        <v>2.39</v>
      </c>
      <c r="Z2389" s="5">
        <v>57.41</v>
      </c>
      <c r="AA2389" s="5">
        <v>1.01</v>
      </c>
      <c r="AB2389" s="5">
        <v>58.42</v>
      </c>
    </row>
    <row r="2390" spans="1:28">
      <c r="A2390" t="s">
        <v>4649</v>
      </c>
      <c r="B2390" s="1">
        <v>43840</v>
      </c>
      <c r="C2390" s="6">
        <f t="shared" si="111"/>
        <v>2020</v>
      </c>
      <c r="D2390" s="9" t="str">
        <f t="shared" si="113"/>
        <v>Q1</v>
      </c>
      <c r="E2390" s="7">
        <f t="shared" si="112"/>
        <v>1</v>
      </c>
      <c r="F2390" t="s">
        <v>3417</v>
      </c>
      <c r="G2390" t="s">
        <v>694</v>
      </c>
      <c r="H2390" t="s">
        <v>45</v>
      </c>
      <c r="I2390" t="s">
        <v>45</v>
      </c>
      <c r="J2390" t="s">
        <v>46</v>
      </c>
      <c r="K2390" t="s">
        <v>62</v>
      </c>
      <c r="L2390" t="s">
        <v>31</v>
      </c>
      <c r="M2390" t="s">
        <v>95</v>
      </c>
      <c r="N2390" t="s">
        <v>57</v>
      </c>
      <c r="O2390" t="s">
        <v>58</v>
      </c>
      <c r="P2390" t="s">
        <v>52</v>
      </c>
      <c r="Q2390" s="1">
        <v>43877</v>
      </c>
      <c r="R2390" s="6">
        <f>Data_Table[[#This Row],[Shipping Date]]-Data_Table[[#This Row],[Order Date]]</f>
        <v>37</v>
      </c>
      <c r="S2390" s="10">
        <v>56.16</v>
      </c>
      <c r="T2390" s="10">
        <v>136.97999999999999</v>
      </c>
      <c r="U2390" s="10">
        <v>80.819999999999993</v>
      </c>
      <c r="V2390">
        <v>18</v>
      </c>
      <c r="W2390" s="5">
        <v>1010.88</v>
      </c>
      <c r="X2390" s="3">
        <v>0.02</v>
      </c>
      <c r="Y2390" s="5">
        <v>20.22</v>
      </c>
      <c r="Z2390" s="5">
        <v>990.66</v>
      </c>
      <c r="AA2390" s="5">
        <v>24.49</v>
      </c>
      <c r="AB2390" s="5">
        <v>1015.15</v>
      </c>
    </row>
    <row r="2391" spans="1:28">
      <c r="A2391" t="s">
        <v>4650</v>
      </c>
      <c r="B2391" s="1">
        <v>43843</v>
      </c>
      <c r="C2391" s="6">
        <f t="shared" si="111"/>
        <v>2020</v>
      </c>
      <c r="D2391" s="9" t="str">
        <f t="shared" si="113"/>
        <v>Q1</v>
      </c>
      <c r="E2391" s="7">
        <f t="shared" si="112"/>
        <v>1</v>
      </c>
      <c r="F2391" t="s">
        <v>3081</v>
      </c>
      <c r="G2391" t="s">
        <v>697</v>
      </c>
      <c r="H2391" t="s">
        <v>27</v>
      </c>
      <c r="I2391" t="s">
        <v>28</v>
      </c>
      <c r="J2391" t="s">
        <v>107</v>
      </c>
      <c r="K2391" t="s">
        <v>62</v>
      </c>
      <c r="L2391" t="s">
        <v>48</v>
      </c>
      <c r="M2391" t="s">
        <v>99</v>
      </c>
      <c r="N2391" t="s">
        <v>33</v>
      </c>
      <c r="O2391" t="s">
        <v>41</v>
      </c>
      <c r="P2391" t="s">
        <v>35</v>
      </c>
      <c r="Q2391" s="1">
        <v>43882</v>
      </c>
      <c r="R2391" s="6">
        <f>Data_Table[[#This Row],[Shipping Date]]-Data_Table[[#This Row],[Order Date]]</f>
        <v>39</v>
      </c>
      <c r="S2391" s="10">
        <v>21.56</v>
      </c>
      <c r="T2391" s="10">
        <v>35.94</v>
      </c>
      <c r="U2391" s="10">
        <v>14.38</v>
      </c>
      <c r="V2391">
        <v>13</v>
      </c>
      <c r="W2391" s="5">
        <v>280.27999999999997</v>
      </c>
      <c r="X2391" s="3">
        <v>0.09</v>
      </c>
      <c r="Y2391" s="5">
        <v>25.23</v>
      </c>
      <c r="Z2391" s="5">
        <v>255.05</v>
      </c>
      <c r="AA2391" s="5">
        <v>6.66</v>
      </c>
      <c r="AB2391" s="5">
        <v>261.70999999999998</v>
      </c>
    </row>
    <row r="2392" spans="1:28">
      <c r="A2392" t="s">
        <v>4651</v>
      </c>
      <c r="B2392" s="1">
        <v>43844</v>
      </c>
      <c r="C2392" s="6">
        <f t="shared" si="111"/>
        <v>2020</v>
      </c>
      <c r="D2392" s="9" t="str">
        <f t="shared" si="113"/>
        <v>Q1</v>
      </c>
      <c r="E2392" s="7">
        <f t="shared" si="112"/>
        <v>1</v>
      </c>
      <c r="F2392" t="s">
        <v>3421</v>
      </c>
      <c r="G2392" t="s">
        <v>700</v>
      </c>
      <c r="H2392" t="s">
        <v>27</v>
      </c>
      <c r="I2392" t="s">
        <v>28</v>
      </c>
      <c r="J2392" t="s">
        <v>72</v>
      </c>
      <c r="K2392" t="s">
        <v>433</v>
      </c>
      <c r="L2392" t="s">
        <v>31</v>
      </c>
      <c r="M2392" t="s">
        <v>103</v>
      </c>
      <c r="N2392" t="s">
        <v>50</v>
      </c>
      <c r="O2392" t="s">
        <v>34</v>
      </c>
      <c r="P2392" t="s">
        <v>52</v>
      </c>
      <c r="Q2392" s="1">
        <v>43858</v>
      </c>
      <c r="R2392" s="6">
        <f>Data_Table[[#This Row],[Shipping Date]]-Data_Table[[#This Row],[Order Date]]</f>
        <v>14</v>
      </c>
      <c r="S2392" s="10">
        <v>3.4</v>
      </c>
      <c r="T2392" s="10">
        <v>5.4</v>
      </c>
      <c r="U2392" s="10">
        <v>2</v>
      </c>
      <c r="V2392">
        <v>14</v>
      </c>
      <c r="W2392" s="5">
        <v>47.6</v>
      </c>
      <c r="X2392" s="3">
        <v>0.09</v>
      </c>
      <c r="Y2392" s="5">
        <v>4.28</v>
      </c>
      <c r="Z2392" s="5">
        <v>43.32</v>
      </c>
      <c r="AA2392" s="5">
        <v>7.78</v>
      </c>
      <c r="AB2392" s="5">
        <v>51.1</v>
      </c>
    </row>
    <row r="2393" spans="1:28">
      <c r="A2393" t="s">
        <v>4652</v>
      </c>
      <c r="B2393" s="1">
        <v>43844</v>
      </c>
      <c r="C2393" s="6">
        <f t="shared" si="111"/>
        <v>2020</v>
      </c>
      <c r="D2393" s="9" t="str">
        <f t="shared" si="113"/>
        <v>Q1</v>
      </c>
      <c r="E2393" s="7">
        <f t="shared" si="112"/>
        <v>1</v>
      </c>
      <c r="F2393" t="s">
        <v>4653</v>
      </c>
      <c r="G2393" t="s">
        <v>703</v>
      </c>
      <c r="H2393" t="s">
        <v>39</v>
      </c>
      <c r="I2393" t="s">
        <v>39</v>
      </c>
      <c r="J2393" t="s">
        <v>107</v>
      </c>
      <c r="K2393" t="s">
        <v>433</v>
      </c>
      <c r="L2393" t="s">
        <v>31</v>
      </c>
      <c r="M2393" t="s">
        <v>108</v>
      </c>
      <c r="N2393" t="s">
        <v>57</v>
      </c>
      <c r="O2393" t="s">
        <v>41</v>
      </c>
      <c r="P2393" t="s">
        <v>35</v>
      </c>
      <c r="Q2393" s="1">
        <v>43848</v>
      </c>
      <c r="R2393" s="6">
        <f>Data_Table[[#This Row],[Shipping Date]]-Data_Table[[#This Row],[Order Date]]</f>
        <v>4</v>
      </c>
      <c r="S2393" s="10">
        <v>1.95</v>
      </c>
      <c r="T2393" s="10">
        <v>3.98</v>
      </c>
      <c r="U2393" s="10">
        <v>2.0299999999999998</v>
      </c>
      <c r="V2393">
        <v>41</v>
      </c>
      <c r="W2393" s="5">
        <v>79.95</v>
      </c>
      <c r="X2393" s="3">
        <v>7.0000000000000007E-2</v>
      </c>
      <c r="Y2393" s="5">
        <v>5.6</v>
      </c>
      <c r="Z2393" s="5">
        <v>74.349999999999994</v>
      </c>
      <c r="AA2393" s="5">
        <v>0.83</v>
      </c>
      <c r="AB2393" s="5">
        <v>75.180000000000007</v>
      </c>
    </row>
    <row r="2394" spans="1:28">
      <c r="A2394" t="s">
        <v>4654</v>
      </c>
      <c r="B2394" s="1">
        <v>43845</v>
      </c>
      <c r="C2394" s="6">
        <f t="shared" si="111"/>
        <v>2020</v>
      </c>
      <c r="D2394" s="9" t="str">
        <f t="shared" si="113"/>
        <v>Q1</v>
      </c>
      <c r="E2394" s="7">
        <f t="shared" si="112"/>
        <v>1</v>
      </c>
      <c r="F2394" t="s">
        <v>4655</v>
      </c>
      <c r="G2394" t="s">
        <v>706</v>
      </c>
      <c r="H2394" t="s">
        <v>45</v>
      </c>
      <c r="I2394" t="s">
        <v>45</v>
      </c>
      <c r="J2394" t="s">
        <v>29</v>
      </c>
      <c r="K2394" t="s">
        <v>30</v>
      </c>
      <c r="L2394" t="s">
        <v>31</v>
      </c>
      <c r="M2394" t="s">
        <v>112</v>
      </c>
      <c r="N2394" t="s">
        <v>33</v>
      </c>
      <c r="O2394" t="s">
        <v>58</v>
      </c>
      <c r="P2394" t="s">
        <v>52</v>
      </c>
      <c r="Q2394" s="1">
        <v>43873</v>
      </c>
      <c r="R2394" s="6">
        <f>Data_Table[[#This Row],[Shipping Date]]-Data_Table[[#This Row],[Order Date]]</f>
        <v>28</v>
      </c>
      <c r="S2394" s="10">
        <v>5.19</v>
      </c>
      <c r="T2394" s="10">
        <v>12.98</v>
      </c>
      <c r="U2394" s="10">
        <v>7.79</v>
      </c>
      <c r="V2394">
        <v>34</v>
      </c>
      <c r="W2394" s="5">
        <v>176.46</v>
      </c>
      <c r="X2394" s="3">
        <v>0.04</v>
      </c>
      <c r="Y2394" s="5">
        <v>7.06</v>
      </c>
      <c r="Z2394" s="5">
        <v>169.4</v>
      </c>
      <c r="AA2394" s="5">
        <v>3.14</v>
      </c>
      <c r="AB2394" s="5">
        <v>172.54</v>
      </c>
    </row>
    <row r="2395" spans="1:28">
      <c r="A2395" t="s">
        <v>4656</v>
      </c>
      <c r="B2395" s="1">
        <v>43845</v>
      </c>
      <c r="C2395" s="6">
        <f t="shared" si="111"/>
        <v>2020</v>
      </c>
      <c r="D2395" s="9" t="str">
        <f t="shared" si="113"/>
        <v>Q1</v>
      </c>
      <c r="E2395" s="7">
        <f t="shared" si="112"/>
        <v>1</v>
      </c>
      <c r="F2395" t="s">
        <v>4657</v>
      </c>
      <c r="G2395" t="s">
        <v>709</v>
      </c>
      <c r="H2395" t="s">
        <v>27</v>
      </c>
      <c r="I2395" t="s">
        <v>28</v>
      </c>
      <c r="J2395" t="s">
        <v>107</v>
      </c>
      <c r="K2395" t="s">
        <v>416</v>
      </c>
      <c r="L2395" t="s">
        <v>31</v>
      </c>
      <c r="M2395" t="s">
        <v>117</v>
      </c>
      <c r="N2395" t="s">
        <v>57</v>
      </c>
      <c r="O2395" t="s">
        <v>58</v>
      </c>
      <c r="P2395" t="s">
        <v>178</v>
      </c>
      <c r="Q2395" s="1">
        <v>43851</v>
      </c>
      <c r="R2395" s="6">
        <f>Data_Table[[#This Row],[Shipping Date]]-Data_Table[[#This Row],[Order Date]]</f>
        <v>6</v>
      </c>
      <c r="S2395" s="10">
        <v>219.61</v>
      </c>
      <c r="T2395" s="10">
        <v>535.64</v>
      </c>
      <c r="U2395" s="10">
        <v>316.02999999999997</v>
      </c>
      <c r="V2395">
        <v>1</v>
      </c>
      <c r="W2395" s="5">
        <v>219.61</v>
      </c>
      <c r="X2395" s="3">
        <v>0.05</v>
      </c>
      <c r="Y2395" s="5">
        <v>10.98</v>
      </c>
      <c r="Z2395" s="5">
        <v>208.63</v>
      </c>
      <c r="AA2395" s="5">
        <v>14.7</v>
      </c>
      <c r="AB2395" s="5">
        <v>223.33</v>
      </c>
    </row>
    <row r="2396" spans="1:28">
      <c r="A2396" t="s">
        <v>4658</v>
      </c>
      <c r="B2396" s="1">
        <v>43847</v>
      </c>
      <c r="C2396" s="6">
        <f t="shared" si="111"/>
        <v>2020</v>
      </c>
      <c r="D2396" s="9" t="str">
        <f t="shared" si="113"/>
        <v>Q1</v>
      </c>
      <c r="E2396" s="7">
        <f t="shared" si="112"/>
        <v>1</v>
      </c>
      <c r="F2396" t="s">
        <v>3748</v>
      </c>
      <c r="G2396" t="s">
        <v>712</v>
      </c>
      <c r="H2396" t="s">
        <v>39</v>
      </c>
      <c r="I2396" t="s">
        <v>39</v>
      </c>
      <c r="J2396" t="s">
        <v>107</v>
      </c>
      <c r="K2396" t="s">
        <v>30</v>
      </c>
      <c r="L2396" t="s">
        <v>73</v>
      </c>
      <c r="M2396" t="s">
        <v>121</v>
      </c>
      <c r="N2396" t="s">
        <v>33</v>
      </c>
      <c r="O2396" t="s">
        <v>51</v>
      </c>
      <c r="P2396" t="s">
        <v>35</v>
      </c>
      <c r="Q2396" s="1">
        <v>43876</v>
      </c>
      <c r="R2396" s="6">
        <f>Data_Table[[#This Row],[Shipping Date]]-Data_Table[[#This Row],[Order Date]]</f>
        <v>29</v>
      </c>
      <c r="S2396" s="10">
        <v>3.84</v>
      </c>
      <c r="T2396" s="10">
        <v>6.3</v>
      </c>
      <c r="U2396" s="10">
        <v>2.46</v>
      </c>
      <c r="V2396">
        <v>32</v>
      </c>
      <c r="W2396" s="5">
        <v>122.88</v>
      </c>
      <c r="X2396" s="3">
        <v>0.04</v>
      </c>
      <c r="Y2396" s="5">
        <v>4.92</v>
      </c>
      <c r="Z2396" s="5">
        <v>117.96</v>
      </c>
      <c r="AA2396" s="5">
        <v>0.5</v>
      </c>
      <c r="AB2396" s="5">
        <v>118.46</v>
      </c>
    </row>
    <row r="2397" spans="1:28">
      <c r="A2397" t="s">
        <v>4659</v>
      </c>
      <c r="B2397" s="1">
        <v>43853</v>
      </c>
      <c r="C2397" s="6">
        <f t="shared" si="111"/>
        <v>2020</v>
      </c>
      <c r="D2397" s="9" t="str">
        <f t="shared" si="113"/>
        <v>Q1</v>
      </c>
      <c r="E2397" s="7">
        <f t="shared" si="112"/>
        <v>1</v>
      </c>
      <c r="F2397" t="s">
        <v>4076</v>
      </c>
      <c r="G2397" t="s">
        <v>715</v>
      </c>
      <c r="H2397" t="s">
        <v>45</v>
      </c>
      <c r="I2397" t="s">
        <v>45</v>
      </c>
      <c r="J2397" t="s">
        <v>107</v>
      </c>
      <c r="K2397" t="s">
        <v>525</v>
      </c>
      <c r="L2397" t="s">
        <v>31</v>
      </c>
      <c r="M2397" t="s">
        <v>126</v>
      </c>
      <c r="N2397" t="s">
        <v>50</v>
      </c>
      <c r="O2397" t="s">
        <v>58</v>
      </c>
      <c r="P2397" t="s">
        <v>35</v>
      </c>
      <c r="Q2397" s="1">
        <v>43895</v>
      </c>
      <c r="R2397" s="6">
        <f>Data_Table[[#This Row],[Shipping Date]]-Data_Table[[#This Row],[Order Date]]</f>
        <v>42</v>
      </c>
      <c r="S2397" s="10">
        <v>0.93</v>
      </c>
      <c r="T2397" s="10">
        <v>1.48</v>
      </c>
      <c r="U2397" s="10">
        <v>0.55000000000000004</v>
      </c>
      <c r="V2397">
        <v>27</v>
      </c>
      <c r="W2397" s="5">
        <v>25.11</v>
      </c>
      <c r="X2397" s="3">
        <v>0</v>
      </c>
      <c r="Y2397" s="5">
        <v>0</v>
      </c>
      <c r="Z2397" s="5">
        <v>25.11</v>
      </c>
      <c r="AA2397" s="5">
        <v>0.7</v>
      </c>
      <c r="AB2397" s="5">
        <v>25.81</v>
      </c>
    </row>
    <row r="2398" spans="1:28">
      <c r="A2398" t="s">
        <v>4660</v>
      </c>
      <c r="B2398" s="1">
        <v>43854</v>
      </c>
      <c r="C2398" s="6">
        <f t="shared" si="111"/>
        <v>2020</v>
      </c>
      <c r="D2398" s="9" t="str">
        <f t="shared" si="113"/>
        <v>Q1</v>
      </c>
      <c r="E2398" s="7">
        <f t="shared" si="112"/>
        <v>1</v>
      </c>
      <c r="F2398" t="s">
        <v>4661</v>
      </c>
      <c r="G2398" t="s">
        <v>718</v>
      </c>
      <c r="H2398" t="s">
        <v>27</v>
      </c>
      <c r="I2398" t="s">
        <v>28</v>
      </c>
      <c r="J2398" t="s">
        <v>29</v>
      </c>
      <c r="K2398" t="s">
        <v>30</v>
      </c>
      <c r="L2398" t="s">
        <v>176</v>
      </c>
      <c r="M2398" t="s">
        <v>130</v>
      </c>
      <c r="N2398" t="s">
        <v>57</v>
      </c>
      <c r="O2398" t="s">
        <v>34</v>
      </c>
      <c r="P2398" t="s">
        <v>178</v>
      </c>
      <c r="Q2398" s="1">
        <v>43875</v>
      </c>
      <c r="R2398" s="6">
        <f>Data_Table[[#This Row],[Shipping Date]]-Data_Table[[#This Row],[Order Date]]</f>
        <v>21</v>
      </c>
      <c r="S2398" s="10">
        <v>76.790000000000006</v>
      </c>
      <c r="T2398" s="10">
        <v>119.99</v>
      </c>
      <c r="U2398" s="10">
        <v>43.2</v>
      </c>
      <c r="V2398">
        <v>13</v>
      </c>
      <c r="W2398" s="5">
        <v>998.27</v>
      </c>
      <c r="X2398" s="3">
        <v>0.04</v>
      </c>
      <c r="Y2398" s="5">
        <v>39.93</v>
      </c>
      <c r="Z2398" s="5">
        <v>958.34</v>
      </c>
      <c r="AA2398" s="5">
        <v>14</v>
      </c>
      <c r="AB2398" s="5">
        <v>972.34</v>
      </c>
    </row>
    <row r="2399" spans="1:28">
      <c r="A2399" t="s">
        <v>4662</v>
      </c>
      <c r="B2399" s="1">
        <v>43855</v>
      </c>
      <c r="C2399" s="6">
        <f t="shared" si="111"/>
        <v>2020</v>
      </c>
      <c r="D2399" s="9" t="str">
        <f t="shared" si="113"/>
        <v>Q1</v>
      </c>
      <c r="E2399" s="7">
        <f t="shared" si="112"/>
        <v>1</v>
      </c>
      <c r="F2399" t="s">
        <v>4663</v>
      </c>
      <c r="G2399" t="s">
        <v>721</v>
      </c>
      <c r="H2399" t="s">
        <v>39</v>
      </c>
      <c r="I2399" t="s">
        <v>39</v>
      </c>
      <c r="J2399" t="s">
        <v>107</v>
      </c>
      <c r="K2399" t="s">
        <v>30</v>
      </c>
      <c r="L2399" t="s">
        <v>31</v>
      </c>
      <c r="M2399" t="s">
        <v>134</v>
      </c>
      <c r="N2399" t="s">
        <v>33</v>
      </c>
      <c r="O2399" t="s">
        <v>34</v>
      </c>
      <c r="P2399" t="s">
        <v>35</v>
      </c>
      <c r="Q2399" s="1">
        <v>43899</v>
      </c>
      <c r="R2399" s="6">
        <f>Data_Table[[#This Row],[Shipping Date]]-Data_Table[[#This Row],[Order Date]]</f>
        <v>44</v>
      </c>
      <c r="S2399" s="10">
        <v>1.0900000000000001</v>
      </c>
      <c r="T2399" s="10">
        <v>2.6</v>
      </c>
      <c r="U2399" s="10">
        <v>1.51</v>
      </c>
      <c r="V2399">
        <v>27</v>
      </c>
      <c r="W2399" s="5">
        <v>29.43</v>
      </c>
      <c r="X2399" s="3">
        <v>0.09</v>
      </c>
      <c r="Y2399" s="5">
        <v>2.65</v>
      </c>
      <c r="Z2399" s="5">
        <v>26.78</v>
      </c>
      <c r="AA2399" s="5">
        <v>2.4</v>
      </c>
      <c r="AB2399" s="5">
        <v>29.18</v>
      </c>
    </row>
    <row r="2400" spans="1:28">
      <c r="A2400" t="s">
        <v>4664</v>
      </c>
      <c r="B2400" s="1">
        <v>43856</v>
      </c>
      <c r="C2400" s="6">
        <f t="shared" si="111"/>
        <v>2020</v>
      </c>
      <c r="D2400" s="9" t="str">
        <f t="shared" si="113"/>
        <v>Q1</v>
      </c>
      <c r="E2400" s="7">
        <f t="shared" si="112"/>
        <v>1</v>
      </c>
      <c r="F2400" t="s">
        <v>3753</v>
      </c>
      <c r="G2400" t="s">
        <v>724</v>
      </c>
      <c r="H2400" t="s">
        <v>45</v>
      </c>
      <c r="I2400" t="s">
        <v>45</v>
      </c>
      <c r="J2400" t="s">
        <v>72</v>
      </c>
      <c r="K2400" t="s">
        <v>62</v>
      </c>
      <c r="L2400" t="s">
        <v>48</v>
      </c>
      <c r="M2400" t="s">
        <v>138</v>
      </c>
      <c r="N2400" t="s">
        <v>33</v>
      </c>
      <c r="O2400" t="s">
        <v>34</v>
      </c>
      <c r="P2400" t="s">
        <v>35</v>
      </c>
      <c r="Q2400" s="1">
        <v>43902</v>
      </c>
      <c r="R2400" s="6">
        <f>Data_Table[[#This Row],[Shipping Date]]-Data_Table[[#This Row],[Order Date]]</f>
        <v>46</v>
      </c>
      <c r="S2400" s="10">
        <v>5.5</v>
      </c>
      <c r="T2400" s="10">
        <v>12.22</v>
      </c>
      <c r="U2400" s="10">
        <v>6.72</v>
      </c>
      <c r="V2400">
        <v>19</v>
      </c>
      <c r="W2400" s="5">
        <v>104.5</v>
      </c>
      <c r="X2400" s="3">
        <v>0.09</v>
      </c>
      <c r="Y2400" s="5">
        <v>9.41</v>
      </c>
      <c r="Z2400" s="5">
        <v>95.1</v>
      </c>
      <c r="AA2400" s="5">
        <v>2.85</v>
      </c>
      <c r="AB2400" s="5">
        <v>97.95</v>
      </c>
    </row>
    <row r="2401" spans="1:28">
      <c r="A2401" t="s">
        <v>4665</v>
      </c>
      <c r="B2401" s="1">
        <v>43856</v>
      </c>
      <c r="C2401" s="6">
        <f t="shared" si="111"/>
        <v>2020</v>
      </c>
      <c r="D2401" s="9" t="str">
        <f t="shared" si="113"/>
        <v>Q1</v>
      </c>
      <c r="E2401" s="7">
        <f t="shared" si="112"/>
        <v>1</v>
      </c>
      <c r="F2401" t="s">
        <v>4666</v>
      </c>
      <c r="G2401" t="s">
        <v>727</v>
      </c>
      <c r="H2401" t="s">
        <v>39</v>
      </c>
      <c r="I2401" t="s">
        <v>39</v>
      </c>
      <c r="J2401" t="s">
        <v>29</v>
      </c>
      <c r="K2401" t="s">
        <v>30</v>
      </c>
      <c r="L2401" t="s">
        <v>73</v>
      </c>
      <c r="M2401" t="s">
        <v>142</v>
      </c>
      <c r="N2401" t="s">
        <v>50</v>
      </c>
      <c r="O2401" t="s">
        <v>34</v>
      </c>
      <c r="P2401" t="s">
        <v>35</v>
      </c>
      <c r="Q2401" s="1">
        <v>43911</v>
      </c>
      <c r="R2401" s="6">
        <f>Data_Table[[#This Row],[Shipping Date]]-Data_Table[[#This Row],[Order Date]]</f>
        <v>55</v>
      </c>
      <c r="S2401" s="10">
        <v>10.07</v>
      </c>
      <c r="T2401" s="10">
        <v>15.98</v>
      </c>
      <c r="U2401" s="10">
        <v>5.91</v>
      </c>
      <c r="V2401">
        <v>8</v>
      </c>
      <c r="W2401" s="5">
        <v>80.56</v>
      </c>
      <c r="X2401" s="3">
        <v>0.04</v>
      </c>
      <c r="Y2401" s="5">
        <v>3.22</v>
      </c>
      <c r="Z2401" s="5">
        <v>77.34</v>
      </c>
      <c r="AA2401" s="5">
        <v>4</v>
      </c>
      <c r="AB2401" s="5">
        <v>81.34</v>
      </c>
    </row>
    <row r="2402" spans="1:28">
      <c r="A2402" t="s">
        <v>4667</v>
      </c>
      <c r="B2402" s="1">
        <v>43857</v>
      </c>
      <c r="C2402" s="6">
        <f t="shared" si="111"/>
        <v>2020</v>
      </c>
      <c r="D2402" s="9" t="str">
        <f t="shared" si="113"/>
        <v>Q1</v>
      </c>
      <c r="E2402" s="7">
        <f t="shared" si="112"/>
        <v>1</v>
      </c>
      <c r="F2402" t="s">
        <v>4668</v>
      </c>
      <c r="G2402" t="s">
        <v>730</v>
      </c>
      <c r="H2402" t="s">
        <v>39</v>
      </c>
      <c r="I2402" t="s">
        <v>39</v>
      </c>
      <c r="J2402" t="s">
        <v>72</v>
      </c>
      <c r="K2402" t="s">
        <v>62</v>
      </c>
      <c r="L2402" t="s">
        <v>176</v>
      </c>
      <c r="M2402" t="s">
        <v>146</v>
      </c>
      <c r="N2402" t="s">
        <v>33</v>
      </c>
      <c r="O2402" t="s">
        <v>41</v>
      </c>
      <c r="P2402" t="s">
        <v>35</v>
      </c>
      <c r="Q2402" s="1">
        <v>43917</v>
      </c>
      <c r="R2402" s="6">
        <f>Data_Table[[#This Row],[Shipping Date]]-Data_Table[[#This Row],[Order Date]]</f>
        <v>60</v>
      </c>
      <c r="S2402" s="10">
        <v>5.33</v>
      </c>
      <c r="T2402" s="10">
        <v>8.6</v>
      </c>
      <c r="U2402" s="10">
        <v>3.27</v>
      </c>
      <c r="V2402">
        <v>4</v>
      </c>
      <c r="W2402" s="5">
        <v>21.32</v>
      </c>
      <c r="X2402" s="3">
        <v>0.04</v>
      </c>
      <c r="Y2402" s="5">
        <v>0.85</v>
      </c>
      <c r="Z2402" s="5">
        <v>20.47</v>
      </c>
      <c r="AA2402" s="5">
        <v>6.19</v>
      </c>
      <c r="AB2402" s="5">
        <v>26.66</v>
      </c>
    </row>
    <row r="2403" spans="1:28">
      <c r="A2403" t="s">
        <v>4669</v>
      </c>
      <c r="B2403" s="1">
        <v>43859</v>
      </c>
      <c r="C2403" s="6">
        <f t="shared" si="111"/>
        <v>2020</v>
      </c>
      <c r="D2403" s="9" t="str">
        <f t="shared" si="113"/>
        <v>Q1</v>
      </c>
      <c r="E2403" s="7">
        <f t="shared" si="112"/>
        <v>1</v>
      </c>
      <c r="F2403" t="s">
        <v>4670</v>
      </c>
      <c r="G2403" t="s">
        <v>733</v>
      </c>
      <c r="H2403" t="s">
        <v>45</v>
      </c>
      <c r="I2403" t="s">
        <v>45</v>
      </c>
      <c r="J2403" t="s">
        <v>46</v>
      </c>
      <c r="K2403" t="s">
        <v>167</v>
      </c>
      <c r="L2403" t="s">
        <v>176</v>
      </c>
      <c r="M2403" t="s">
        <v>151</v>
      </c>
      <c r="N2403" t="s">
        <v>33</v>
      </c>
      <c r="O2403" t="s">
        <v>51</v>
      </c>
      <c r="P2403" t="s">
        <v>35</v>
      </c>
      <c r="Q2403" s="1">
        <v>43900</v>
      </c>
      <c r="R2403" s="6">
        <f>Data_Table[[#This Row],[Shipping Date]]-Data_Table[[#This Row],[Order Date]]</f>
        <v>41</v>
      </c>
      <c r="S2403" s="10">
        <v>54.29</v>
      </c>
      <c r="T2403" s="10">
        <v>90.48</v>
      </c>
      <c r="U2403" s="10">
        <v>36.19</v>
      </c>
      <c r="V2403">
        <v>27</v>
      </c>
      <c r="W2403" s="5">
        <v>1465.83</v>
      </c>
      <c r="X2403" s="3">
        <v>0</v>
      </c>
      <c r="Y2403" s="5">
        <v>0</v>
      </c>
      <c r="Z2403" s="5">
        <v>1465.83</v>
      </c>
      <c r="AA2403" s="5">
        <v>19.989999999999998</v>
      </c>
      <c r="AB2403" s="5">
        <v>1485.82</v>
      </c>
    </row>
    <row r="2404" spans="1:28">
      <c r="A2404" t="s">
        <v>4671</v>
      </c>
      <c r="B2404" s="1">
        <v>43860</v>
      </c>
      <c r="C2404" s="6">
        <f t="shared" si="111"/>
        <v>2020</v>
      </c>
      <c r="D2404" s="9" t="str">
        <f t="shared" si="113"/>
        <v>Q1</v>
      </c>
      <c r="E2404" s="7">
        <f t="shared" si="112"/>
        <v>1</v>
      </c>
      <c r="F2404" t="s">
        <v>4672</v>
      </c>
      <c r="G2404" t="s">
        <v>736</v>
      </c>
      <c r="H2404" t="s">
        <v>27</v>
      </c>
      <c r="I2404" t="s">
        <v>28</v>
      </c>
      <c r="J2404" t="s">
        <v>29</v>
      </c>
      <c r="K2404" t="s">
        <v>47</v>
      </c>
      <c r="L2404" t="s">
        <v>73</v>
      </c>
      <c r="M2404" t="s">
        <v>155</v>
      </c>
      <c r="N2404" t="s">
        <v>50</v>
      </c>
      <c r="O2404" t="s">
        <v>58</v>
      </c>
      <c r="P2404" t="s">
        <v>35</v>
      </c>
      <c r="Q2404" s="1">
        <v>43907</v>
      </c>
      <c r="R2404" s="6">
        <f>Data_Table[[#This Row],[Shipping Date]]-Data_Table[[#This Row],[Order Date]]</f>
        <v>47</v>
      </c>
      <c r="S2404" s="10">
        <v>13.64</v>
      </c>
      <c r="T2404" s="10">
        <v>20.98</v>
      </c>
      <c r="U2404" s="10">
        <v>7.34</v>
      </c>
      <c r="V2404">
        <v>31</v>
      </c>
      <c r="W2404" s="5">
        <v>422.84</v>
      </c>
      <c r="X2404" s="3">
        <v>0.09</v>
      </c>
      <c r="Y2404" s="5">
        <v>38.06</v>
      </c>
      <c r="Z2404" s="5">
        <v>384.78</v>
      </c>
      <c r="AA2404" s="5">
        <v>1.49</v>
      </c>
      <c r="AB2404" s="5">
        <v>386.27</v>
      </c>
    </row>
    <row r="2405" spans="1:28">
      <c r="A2405" t="s">
        <v>4673</v>
      </c>
      <c r="B2405" s="1">
        <v>43860</v>
      </c>
      <c r="C2405" s="6">
        <f t="shared" si="111"/>
        <v>2020</v>
      </c>
      <c r="D2405" s="9" t="str">
        <f t="shared" si="113"/>
        <v>Q1</v>
      </c>
      <c r="E2405" s="7">
        <f t="shared" si="112"/>
        <v>1</v>
      </c>
      <c r="F2405" t="s">
        <v>4236</v>
      </c>
      <c r="G2405" t="s">
        <v>739</v>
      </c>
      <c r="H2405" t="s">
        <v>27</v>
      </c>
      <c r="I2405" t="s">
        <v>28</v>
      </c>
      <c r="J2405" t="s">
        <v>46</v>
      </c>
      <c r="K2405" t="s">
        <v>125</v>
      </c>
      <c r="L2405" t="s">
        <v>31</v>
      </c>
      <c r="M2405" t="s">
        <v>159</v>
      </c>
      <c r="N2405" t="s">
        <v>57</v>
      </c>
      <c r="O2405" t="s">
        <v>51</v>
      </c>
      <c r="P2405" t="s">
        <v>35</v>
      </c>
      <c r="Q2405" s="1">
        <v>43896</v>
      </c>
      <c r="R2405" s="6">
        <f>Data_Table[[#This Row],[Shipping Date]]-Data_Table[[#This Row],[Order Date]]</f>
        <v>36</v>
      </c>
      <c r="S2405" s="10">
        <v>3.48</v>
      </c>
      <c r="T2405" s="10">
        <v>5.43</v>
      </c>
      <c r="U2405" s="10">
        <v>1.95</v>
      </c>
      <c r="V2405">
        <v>2</v>
      </c>
      <c r="W2405" s="5">
        <v>6.96</v>
      </c>
      <c r="X2405" s="3">
        <v>0.1</v>
      </c>
      <c r="Y2405" s="5">
        <v>0.7</v>
      </c>
      <c r="Z2405" s="5">
        <v>6.26</v>
      </c>
      <c r="AA2405" s="5">
        <v>0.95</v>
      </c>
      <c r="AB2405" s="5">
        <v>7.21</v>
      </c>
    </row>
    <row r="2406" spans="1:28">
      <c r="A2406" t="s">
        <v>4674</v>
      </c>
      <c r="B2406" s="1">
        <v>43863</v>
      </c>
      <c r="C2406" s="6">
        <f t="shared" si="111"/>
        <v>2020</v>
      </c>
      <c r="D2406" s="9" t="str">
        <f t="shared" si="113"/>
        <v>Q1</v>
      </c>
      <c r="E2406" s="7">
        <f t="shared" si="112"/>
        <v>2</v>
      </c>
      <c r="F2406" t="s">
        <v>4675</v>
      </c>
      <c r="G2406" t="s">
        <v>742</v>
      </c>
      <c r="H2406" t="s">
        <v>39</v>
      </c>
      <c r="I2406" t="s">
        <v>39</v>
      </c>
      <c r="J2406" t="s">
        <v>46</v>
      </c>
      <c r="K2406" t="s">
        <v>62</v>
      </c>
      <c r="L2406" t="s">
        <v>48</v>
      </c>
      <c r="M2406" t="s">
        <v>163</v>
      </c>
      <c r="N2406" t="s">
        <v>50</v>
      </c>
      <c r="O2406" t="s">
        <v>34</v>
      </c>
      <c r="P2406" t="s">
        <v>35</v>
      </c>
      <c r="Q2406" s="1">
        <v>43868</v>
      </c>
      <c r="R2406" s="6">
        <f>Data_Table[[#This Row],[Shipping Date]]-Data_Table[[#This Row],[Order Date]]</f>
        <v>5</v>
      </c>
      <c r="S2406" s="10">
        <v>2.25</v>
      </c>
      <c r="T2406" s="10">
        <v>3.69</v>
      </c>
      <c r="U2406" s="10">
        <v>1.44</v>
      </c>
      <c r="V2406">
        <v>20</v>
      </c>
      <c r="W2406" s="5">
        <v>45</v>
      </c>
      <c r="X2406" s="3">
        <v>0.08</v>
      </c>
      <c r="Y2406" s="5">
        <v>3.6</v>
      </c>
      <c r="Z2406" s="5">
        <v>41.4</v>
      </c>
      <c r="AA2406" s="5">
        <v>2.5</v>
      </c>
      <c r="AB2406" s="5">
        <v>43.9</v>
      </c>
    </row>
    <row r="2407" spans="1:28">
      <c r="A2407" t="s">
        <v>4676</v>
      </c>
      <c r="B2407" s="1">
        <v>43864</v>
      </c>
      <c r="C2407" s="6">
        <f t="shared" si="111"/>
        <v>2020</v>
      </c>
      <c r="D2407" s="9" t="str">
        <f t="shared" si="113"/>
        <v>Q1</v>
      </c>
      <c r="E2407" s="7">
        <f t="shared" si="112"/>
        <v>2</v>
      </c>
      <c r="F2407" t="s">
        <v>3444</v>
      </c>
      <c r="G2407" t="s">
        <v>745</v>
      </c>
      <c r="H2407" t="s">
        <v>45</v>
      </c>
      <c r="I2407" t="s">
        <v>45</v>
      </c>
      <c r="J2407" t="s">
        <v>46</v>
      </c>
      <c r="K2407" t="s">
        <v>416</v>
      </c>
      <c r="L2407" t="s">
        <v>73</v>
      </c>
      <c r="M2407" t="s">
        <v>168</v>
      </c>
      <c r="N2407" t="s">
        <v>57</v>
      </c>
      <c r="O2407" t="s">
        <v>41</v>
      </c>
      <c r="P2407" t="s">
        <v>35</v>
      </c>
      <c r="Q2407" s="1">
        <v>43915</v>
      </c>
      <c r="R2407" s="6">
        <f>Data_Table[[#This Row],[Shipping Date]]-Data_Table[[#This Row],[Order Date]]</f>
        <v>51</v>
      </c>
      <c r="S2407" s="10">
        <v>54.52</v>
      </c>
      <c r="T2407" s="10">
        <v>100.97</v>
      </c>
      <c r="U2407" s="10">
        <v>46.45</v>
      </c>
      <c r="V2407">
        <v>15</v>
      </c>
      <c r="W2407" s="5">
        <v>817.8</v>
      </c>
      <c r="X2407" s="3">
        <v>0.08</v>
      </c>
      <c r="Y2407" s="5">
        <v>65.42</v>
      </c>
      <c r="Z2407" s="5">
        <v>752.38</v>
      </c>
      <c r="AA2407" s="5">
        <v>7.18</v>
      </c>
      <c r="AB2407" s="5">
        <v>759.56</v>
      </c>
    </row>
    <row r="2408" spans="1:28">
      <c r="A2408" t="s">
        <v>4677</v>
      </c>
      <c r="B2408" s="1">
        <v>43866</v>
      </c>
      <c r="C2408" s="6">
        <f t="shared" si="111"/>
        <v>2020</v>
      </c>
      <c r="D2408" s="9" t="str">
        <f t="shared" si="113"/>
        <v>Q1</v>
      </c>
      <c r="E2408" s="7">
        <f t="shared" si="112"/>
        <v>2</v>
      </c>
      <c r="F2408" t="s">
        <v>4678</v>
      </c>
      <c r="G2408" t="s">
        <v>748</v>
      </c>
      <c r="H2408" t="s">
        <v>27</v>
      </c>
      <c r="I2408" t="s">
        <v>28</v>
      </c>
      <c r="J2408" t="s">
        <v>46</v>
      </c>
      <c r="K2408" t="s">
        <v>167</v>
      </c>
      <c r="L2408" t="s">
        <v>31</v>
      </c>
      <c r="M2408" t="s">
        <v>172</v>
      </c>
      <c r="N2408" t="s">
        <v>33</v>
      </c>
      <c r="O2408" t="s">
        <v>51</v>
      </c>
      <c r="P2408" t="s">
        <v>178</v>
      </c>
      <c r="Q2408" s="1">
        <v>43884</v>
      </c>
      <c r="R2408" s="6">
        <f>Data_Table[[#This Row],[Shipping Date]]-Data_Table[[#This Row],[Order Date]]</f>
        <v>18</v>
      </c>
      <c r="S2408" s="10">
        <v>278.99</v>
      </c>
      <c r="T2408" s="10">
        <v>449.99</v>
      </c>
      <c r="U2408" s="10">
        <v>171</v>
      </c>
      <c r="V2408">
        <v>39</v>
      </c>
      <c r="W2408" s="5">
        <v>10880.61</v>
      </c>
      <c r="X2408" s="3">
        <v>0.08</v>
      </c>
      <c r="Y2408" s="5">
        <v>870.45</v>
      </c>
      <c r="Z2408" s="5">
        <v>10010.16</v>
      </c>
      <c r="AA2408" s="5">
        <v>49</v>
      </c>
      <c r="AB2408" s="5">
        <v>10059.16</v>
      </c>
    </row>
    <row r="2409" spans="1:28">
      <c r="A2409" t="s">
        <v>4679</v>
      </c>
      <c r="B2409" s="1">
        <v>43870</v>
      </c>
      <c r="C2409" s="6">
        <f t="shared" si="111"/>
        <v>2020</v>
      </c>
      <c r="D2409" s="9" t="str">
        <f t="shared" si="113"/>
        <v>Q1</v>
      </c>
      <c r="E2409" s="7">
        <f t="shared" si="112"/>
        <v>2</v>
      </c>
      <c r="F2409" t="s">
        <v>4680</v>
      </c>
      <c r="G2409" t="s">
        <v>751</v>
      </c>
      <c r="H2409" t="s">
        <v>27</v>
      </c>
      <c r="I2409" t="s">
        <v>28</v>
      </c>
      <c r="J2409" t="s">
        <v>29</v>
      </c>
      <c r="K2409" t="s">
        <v>30</v>
      </c>
      <c r="L2409" t="s">
        <v>48</v>
      </c>
      <c r="M2409" t="s">
        <v>177</v>
      </c>
      <c r="N2409" t="s">
        <v>57</v>
      </c>
      <c r="O2409" t="s">
        <v>58</v>
      </c>
      <c r="P2409" t="s">
        <v>35</v>
      </c>
      <c r="Q2409" s="1">
        <v>43907</v>
      </c>
      <c r="R2409" s="6">
        <f>Data_Table[[#This Row],[Shipping Date]]-Data_Table[[#This Row],[Order Date]]</f>
        <v>37</v>
      </c>
      <c r="S2409" s="10">
        <v>2.2599999999999998</v>
      </c>
      <c r="T2409" s="10">
        <v>3.58</v>
      </c>
      <c r="U2409" s="10">
        <v>1.32</v>
      </c>
      <c r="V2409">
        <v>42</v>
      </c>
      <c r="W2409" s="5">
        <v>94.92</v>
      </c>
      <c r="X2409" s="3">
        <v>0.01</v>
      </c>
      <c r="Y2409" s="5">
        <v>0.95</v>
      </c>
      <c r="Z2409" s="5">
        <v>93.97</v>
      </c>
      <c r="AA2409" s="5">
        <v>5.47</v>
      </c>
      <c r="AB2409" s="5">
        <v>99.44</v>
      </c>
    </row>
    <row r="2410" spans="1:28">
      <c r="A2410" t="s">
        <v>4681</v>
      </c>
      <c r="B2410" s="1">
        <v>43871</v>
      </c>
      <c r="C2410" s="6">
        <f t="shared" si="111"/>
        <v>2020</v>
      </c>
      <c r="D2410" s="9" t="str">
        <f t="shared" si="113"/>
        <v>Q1</v>
      </c>
      <c r="E2410" s="7">
        <f t="shared" si="112"/>
        <v>2</v>
      </c>
      <c r="F2410" t="s">
        <v>3768</v>
      </c>
      <c r="G2410" t="s">
        <v>754</v>
      </c>
      <c r="H2410" t="s">
        <v>39</v>
      </c>
      <c r="I2410" t="s">
        <v>39</v>
      </c>
      <c r="J2410" t="s">
        <v>46</v>
      </c>
      <c r="K2410" t="s">
        <v>62</v>
      </c>
      <c r="L2410" t="s">
        <v>73</v>
      </c>
      <c r="M2410" t="s">
        <v>182</v>
      </c>
      <c r="N2410" t="s">
        <v>33</v>
      </c>
      <c r="O2410" t="s">
        <v>34</v>
      </c>
      <c r="P2410" t="s">
        <v>35</v>
      </c>
      <c r="Q2410" s="1">
        <v>43918</v>
      </c>
      <c r="R2410" s="6">
        <f>Data_Table[[#This Row],[Shipping Date]]-Data_Table[[#This Row],[Order Date]]</f>
        <v>47</v>
      </c>
      <c r="S2410" s="10">
        <v>8.82</v>
      </c>
      <c r="T2410" s="10">
        <v>20.99</v>
      </c>
      <c r="U2410" s="10">
        <v>12.17</v>
      </c>
      <c r="V2410">
        <v>42</v>
      </c>
      <c r="W2410" s="5">
        <v>370.44</v>
      </c>
      <c r="X2410" s="3">
        <v>7.0000000000000007E-2</v>
      </c>
      <c r="Y2410" s="5">
        <v>25.93</v>
      </c>
      <c r="Z2410" s="5">
        <v>344.51</v>
      </c>
      <c r="AA2410" s="5">
        <v>4.8099999999999996</v>
      </c>
      <c r="AB2410" s="5">
        <v>349.32</v>
      </c>
    </row>
    <row r="2411" spans="1:28">
      <c r="A2411" t="s">
        <v>4682</v>
      </c>
      <c r="B2411" s="1">
        <v>43871</v>
      </c>
      <c r="C2411" s="6">
        <f t="shared" si="111"/>
        <v>2020</v>
      </c>
      <c r="D2411" s="9" t="str">
        <f t="shared" si="113"/>
        <v>Q1</v>
      </c>
      <c r="E2411" s="7">
        <f t="shared" si="112"/>
        <v>2</v>
      </c>
      <c r="F2411" t="s">
        <v>4683</v>
      </c>
      <c r="G2411" t="s">
        <v>757</v>
      </c>
      <c r="H2411" t="s">
        <v>45</v>
      </c>
      <c r="I2411" t="s">
        <v>45</v>
      </c>
      <c r="J2411" t="s">
        <v>72</v>
      </c>
      <c r="K2411" t="s">
        <v>525</v>
      </c>
      <c r="L2411" t="s">
        <v>48</v>
      </c>
      <c r="M2411" t="s">
        <v>186</v>
      </c>
      <c r="N2411" t="s">
        <v>33</v>
      </c>
      <c r="O2411" t="s">
        <v>41</v>
      </c>
      <c r="P2411" t="s">
        <v>52</v>
      </c>
      <c r="Q2411" s="1">
        <v>43924</v>
      </c>
      <c r="R2411" s="6">
        <f>Data_Table[[#This Row],[Shipping Date]]-Data_Table[[#This Row],[Order Date]]</f>
        <v>53</v>
      </c>
      <c r="S2411" s="10">
        <v>52.07</v>
      </c>
      <c r="T2411" s="10">
        <v>83.98</v>
      </c>
      <c r="U2411" s="10">
        <v>31.91</v>
      </c>
      <c r="V2411">
        <v>9</v>
      </c>
      <c r="W2411" s="5">
        <v>468.63</v>
      </c>
      <c r="X2411" s="3">
        <v>0.05</v>
      </c>
      <c r="Y2411" s="5">
        <v>23.43</v>
      </c>
      <c r="Z2411" s="5">
        <v>445.2</v>
      </c>
      <c r="AA2411" s="5">
        <v>5.01</v>
      </c>
      <c r="AB2411" s="5">
        <v>450.21</v>
      </c>
    </row>
    <row r="2412" spans="1:28">
      <c r="A2412" t="s">
        <v>4684</v>
      </c>
      <c r="B2412" s="1">
        <v>43873</v>
      </c>
      <c r="C2412" s="6">
        <f t="shared" si="111"/>
        <v>2020</v>
      </c>
      <c r="D2412" s="9" t="str">
        <f t="shared" si="113"/>
        <v>Q1</v>
      </c>
      <c r="E2412" s="7">
        <f t="shared" si="112"/>
        <v>2</v>
      </c>
      <c r="F2412" t="s">
        <v>3772</v>
      </c>
      <c r="G2412" t="s">
        <v>760</v>
      </c>
      <c r="H2412" t="s">
        <v>27</v>
      </c>
      <c r="I2412" t="s">
        <v>28</v>
      </c>
      <c r="J2412" t="s">
        <v>107</v>
      </c>
      <c r="K2412" t="s">
        <v>167</v>
      </c>
      <c r="L2412" t="s">
        <v>176</v>
      </c>
      <c r="M2412" t="s">
        <v>190</v>
      </c>
      <c r="N2412" t="s">
        <v>33</v>
      </c>
      <c r="O2412" t="s">
        <v>34</v>
      </c>
      <c r="P2412" t="s">
        <v>35</v>
      </c>
      <c r="Q2412" s="1">
        <v>43892</v>
      </c>
      <c r="R2412" s="6">
        <f>Data_Table[[#This Row],[Shipping Date]]-Data_Table[[#This Row],[Order Date]]</f>
        <v>19</v>
      </c>
      <c r="S2412" s="10">
        <v>216</v>
      </c>
      <c r="T2412" s="10">
        <v>449.99</v>
      </c>
      <c r="U2412" s="10">
        <v>233.99</v>
      </c>
      <c r="V2412">
        <v>5</v>
      </c>
      <c r="W2412" s="5">
        <v>1080</v>
      </c>
      <c r="X2412" s="3">
        <v>0.02</v>
      </c>
      <c r="Y2412" s="5">
        <v>21.6</v>
      </c>
      <c r="Z2412" s="5">
        <v>1058.4000000000001</v>
      </c>
      <c r="AA2412" s="5">
        <v>24.49</v>
      </c>
      <c r="AB2412" s="5">
        <v>1082.8900000000001</v>
      </c>
    </row>
    <row r="2413" spans="1:28">
      <c r="A2413" t="s">
        <v>4685</v>
      </c>
      <c r="B2413" s="1">
        <v>43874</v>
      </c>
      <c r="C2413" s="6">
        <f t="shared" si="111"/>
        <v>2020</v>
      </c>
      <c r="D2413" s="9" t="str">
        <f t="shared" si="113"/>
        <v>Q1</v>
      </c>
      <c r="E2413" s="7">
        <f t="shared" si="112"/>
        <v>2</v>
      </c>
      <c r="F2413" t="s">
        <v>4686</v>
      </c>
      <c r="G2413" t="s">
        <v>763</v>
      </c>
      <c r="H2413" t="s">
        <v>39</v>
      </c>
      <c r="I2413" t="s">
        <v>39</v>
      </c>
      <c r="J2413" t="s">
        <v>72</v>
      </c>
      <c r="K2413" t="s">
        <v>433</v>
      </c>
      <c r="L2413" t="s">
        <v>176</v>
      </c>
      <c r="M2413" t="s">
        <v>194</v>
      </c>
      <c r="N2413" t="s">
        <v>50</v>
      </c>
      <c r="O2413" t="s">
        <v>41</v>
      </c>
      <c r="P2413" t="s">
        <v>35</v>
      </c>
      <c r="Q2413" s="1">
        <v>43890</v>
      </c>
      <c r="R2413" s="6">
        <f>Data_Table[[#This Row],[Shipping Date]]-Data_Table[[#This Row],[Order Date]]</f>
        <v>16</v>
      </c>
      <c r="S2413" s="10">
        <v>2.16</v>
      </c>
      <c r="T2413" s="10">
        <v>3.85</v>
      </c>
      <c r="U2413" s="10">
        <v>1.69</v>
      </c>
      <c r="V2413">
        <v>31</v>
      </c>
      <c r="W2413" s="5">
        <v>66.959999999999994</v>
      </c>
      <c r="X2413" s="3">
        <v>0.09</v>
      </c>
      <c r="Y2413" s="5">
        <v>6.03</v>
      </c>
      <c r="Z2413" s="5">
        <v>60.93</v>
      </c>
      <c r="AA2413" s="5">
        <v>0.7</v>
      </c>
      <c r="AB2413" s="5">
        <v>61.63</v>
      </c>
    </row>
    <row r="2414" spans="1:28">
      <c r="A2414" t="s">
        <v>4687</v>
      </c>
      <c r="B2414" s="1">
        <v>43876</v>
      </c>
      <c r="C2414" s="6">
        <f t="shared" si="111"/>
        <v>2020</v>
      </c>
      <c r="D2414" s="9" t="str">
        <f t="shared" si="113"/>
        <v>Q1</v>
      </c>
      <c r="E2414" s="7">
        <f t="shared" si="112"/>
        <v>2</v>
      </c>
      <c r="F2414" t="s">
        <v>4688</v>
      </c>
      <c r="G2414" t="s">
        <v>766</v>
      </c>
      <c r="H2414" t="s">
        <v>45</v>
      </c>
      <c r="I2414" t="s">
        <v>45</v>
      </c>
      <c r="J2414" t="s">
        <v>107</v>
      </c>
      <c r="K2414" t="s">
        <v>62</v>
      </c>
      <c r="L2414" t="s">
        <v>31</v>
      </c>
      <c r="M2414" t="s">
        <v>198</v>
      </c>
      <c r="N2414" t="s">
        <v>57</v>
      </c>
      <c r="O2414" t="s">
        <v>51</v>
      </c>
      <c r="P2414" t="s">
        <v>35</v>
      </c>
      <c r="Q2414" s="1">
        <v>43934</v>
      </c>
      <c r="R2414" s="6">
        <f>Data_Table[[#This Row],[Shipping Date]]-Data_Table[[#This Row],[Order Date]]</f>
        <v>58</v>
      </c>
      <c r="S2414" s="10">
        <v>1.1499999999999999</v>
      </c>
      <c r="T2414" s="10">
        <v>2.67</v>
      </c>
      <c r="U2414" s="10">
        <v>1.52</v>
      </c>
      <c r="V2414">
        <v>19</v>
      </c>
      <c r="W2414" s="5">
        <v>21.85</v>
      </c>
      <c r="X2414" s="3">
        <v>0.03</v>
      </c>
      <c r="Y2414" s="5">
        <v>0.66</v>
      </c>
      <c r="Z2414" s="5">
        <v>21.19</v>
      </c>
      <c r="AA2414" s="5">
        <v>0.86</v>
      </c>
      <c r="AB2414" s="5">
        <v>22.05</v>
      </c>
    </row>
    <row r="2415" spans="1:28">
      <c r="A2415" t="s">
        <v>4689</v>
      </c>
      <c r="B2415" s="1">
        <v>43876</v>
      </c>
      <c r="C2415" s="6">
        <f t="shared" si="111"/>
        <v>2020</v>
      </c>
      <c r="D2415" s="9" t="str">
        <f t="shared" si="113"/>
        <v>Q1</v>
      </c>
      <c r="E2415" s="7">
        <f t="shared" si="112"/>
        <v>2</v>
      </c>
      <c r="F2415" t="s">
        <v>4690</v>
      </c>
      <c r="G2415" t="s">
        <v>769</v>
      </c>
      <c r="H2415" t="s">
        <v>27</v>
      </c>
      <c r="I2415" t="s">
        <v>28</v>
      </c>
      <c r="J2415" t="s">
        <v>29</v>
      </c>
      <c r="K2415" t="s">
        <v>30</v>
      </c>
      <c r="L2415" t="s">
        <v>48</v>
      </c>
      <c r="M2415" t="s">
        <v>202</v>
      </c>
      <c r="N2415" t="s">
        <v>50</v>
      </c>
      <c r="O2415" t="s">
        <v>58</v>
      </c>
      <c r="P2415" t="s">
        <v>52</v>
      </c>
      <c r="Q2415" s="1">
        <v>43932</v>
      </c>
      <c r="R2415" s="6">
        <f>Data_Table[[#This Row],[Shipping Date]]-Data_Table[[#This Row],[Order Date]]</f>
        <v>56</v>
      </c>
      <c r="S2415" s="10">
        <v>1.57</v>
      </c>
      <c r="T2415" s="10">
        <v>3.28</v>
      </c>
      <c r="U2415" s="10">
        <v>1.71</v>
      </c>
      <c r="V2415">
        <v>44</v>
      </c>
      <c r="W2415" s="5">
        <v>69.08</v>
      </c>
      <c r="X2415" s="3">
        <v>0</v>
      </c>
      <c r="Y2415" s="5">
        <v>0</v>
      </c>
      <c r="Z2415" s="5">
        <v>69.08</v>
      </c>
      <c r="AA2415" s="5">
        <v>0.98</v>
      </c>
      <c r="AB2415" s="5">
        <v>70.06</v>
      </c>
    </row>
    <row r="2416" spans="1:28">
      <c r="A2416" t="s">
        <v>4691</v>
      </c>
      <c r="B2416" s="1">
        <v>43877</v>
      </c>
      <c r="C2416" s="6">
        <f t="shared" si="111"/>
        <v>2020</v>
      </c>
      <c r="D2416" s="9" t="str">
        <f t="shared" si="113"/>
        <v>Q1</v>
      </c>
      <c r="E2416" s="7">
        <f t="shared" si="112"/>
        <v>2</v>
      </c>
      <c r="F2416" t="s">
        <v>4255</v>
      </c>
      <c r="G2416" t="s">
        <v>772</v>
      </c>
      <c r="H2416" t="s">
        <v>39</v>
      </c>
      <c r="I2416" t="s">
        <v>39</v>
      </c>
      <c r="J2416" t="s">
        <v>29</v>
      </c>
      <c r="K2416" t="s">
        <v>90</v>
      </c>
      <c r="L2416" t="s">
        <v>176</v>
      </c>
      <c r="M2416" t="s">
        <v>206</v>
      </c>
      <c r="N2416" t="s">
        <v>57</v>
      </c>
      <c r="O2416" t="s">
        <v>51</v>
      </c>
      <c r="P2416" t="s">
        <v>35</v>
      </c>
      <c r="Q2416" s="1">
        <v>43915</v>
      </c>
      <c r="R2416" s="6">
        <f>Data_Table[[#This Row],[Shipping Date]]-Data_Table[[#This Row],[Order Date]]</f>
        <v>38</v>
      </c>
      <c r="S2416" s="10">
        <v>8.82</v>
      </c>
      <c r="T2416" s="10">
        <v>20.99</v>
      </c>
      <c r="U2416" s="10">
        <v>12.17</v>
      </c>
      <c r="V2416">
        <v>24</v>
      </c>
      <c r="W2416" s="5">
        <v>211.68</v>
      </c>
      <c r="X2416" s="3">
        <v>0.01</v>
      </c>
      <c r="Y2416" s="5">
        <v>2.12</v>
      </c>
      <c r="Z2416" s="5">
        <v>209.56</v>
      </c>
      <c r="AA2416" s="5">
        <v>4.8099999999999996</v>
      </c>
      <c r="AB2416" s="5">
        <v>214.37</v>
      </c>
    </row>
    <row r="2417" spans="1:28">
      <c r="A2417" t="s">
        <v>4692</v>
      </c>
      <c r="B2417" s="1">
        <v>43883</v>
      </c>
      <c r="C2417" s="6">
        <f t="shared" si="111"/>
        <v>2020</v>
      </c>
      <c r="D2417" s="9" t="str">
        <f t="shared" si="113"/>
        <v>Q1</v>
      </c>
      <c r="E2417" s="7">
        <f t="shared" si="112"/>
        <v>2</v>
      </c>
      <c r="F2417" t="s">
        <v>4257</v>
      </c>
      <c r="G2417" t="s">
        <v>775</v>
      </c>
      <c r="H2417" t="s">
        <v>45</v>
      </c>
      <c r="I2417" t="s">
        <v>45</v>
      </c>
      <c r="J2417" t="s">
        <v>29</v>
      </c>
      <c r="K2417" t="s">
        <v>125</v>
      </c>
      <c r="L2417" t="s">
        <v>73</v>
      </c>
      <c r="M2417" t="s">
        <v>210</v>
      </c>
      <c r="N2417" t="s">
        <v>33</v>
      </c>
      <c r="O2417" t="s">
        <v>34</v>
      </c>
      <c r="P2417" t="s">
        <v>35</v>
      </c>
      <c r="Q2417" s="1">
        <v>43884</v>
      </c>
      <c r="R2417" s="6">
        <f>Data_Table[[#This Row],[Shipping Date]]-Data_Table[[#This Row],[Order Date]]</f>
        <v>1</v>
      </c>
      <c r="S2417" s="10">
        <v>4.1900000000000004</v>
      </c>
      <c r="T2417" s="10">
        <v>10.23</v>
      </c>
      <c r="U2417" s="10">
        <v>6.04</v>
      </c>
      <c r="V2417">
        <v>9</v>
      </c>
      <c r="W2417" s="5">
        <v>37.71</v>
      </c>
      <c r="X2417" s="3">
        <v>7.0000000000000007E-2</v>
      </c>
      <c r="Y2417" s="5">
        <v>2.64</v>
      </c>
      <c r="Z2417" s="5">
        <v>35.07</v>
      </c>
      <c r="AA2417" s="5">
        <v>4.68</v>
      </c>
      <c r="AB2417" s="5">
        <v>39.75</v>
      </c>
    </row>
    <row r="2418" spans="1:28">
      <c r="A2418" t="s">
        <v>4693</v>
      </c>
      <c r="B2418" s="1">
        <v>43883</v>
      </c>
      <c r="C2418" s="6">
        <f t="shared" si="111"/>
        <v>2020</v>
      </c>
      <c r="D2418" s="9" t="str">
        <f t="shared" si="113"/>
        <v>Q1</v>
      </c>
      <c r="E2418" s="7">
        <f t="shared" si="112"/>
        <v>2</v>
      </c>
      <c r="F2418" t="s">
        <v>3462</v>
      </c>
      <c r="G2418" t="s">
        <v>778</v>
      </c>
      <c r="H2418" t="s">
        <v>27</v>
      </c>
      <c r="I2418" t="s">
        <v>28</v>
      </c>
      <c r="J2418" t="s">
        <v>72</v>
      </c>
      <c r="K2418" t="s">
        <v>90</v>
      </c>
      <c r="L2418" t="s">
        <v>176</v>
      </c>
      <c r="M2418" t="s">
        <v>214</v>
      </c>
      <c r="N2418" t="s">
        <v>57</v>
      </c>
      <c r="O2418" t="s">
        <v>41</v>
      </c>
      <c r="P2418" t="s">
        <v>35</v>
      </c>
      <c r="Q2418" s="1">
        <v>43932</v>
      </c>
      <c r="R2418" s="6">
        <f>Data_Table[[#This Row],[Shipping Date]]-Data_Table[[#This Row],[Order Date]]</f>
        <v>49</v>
      </c>
      <c r="S2418" s="10">
        <v>0.93</v>
      </c>
      <c r="T2418" s="10">
        <v>1.48</v>
      </c>
      <c r="U2418" s="10">
        <v>0.55000000000000004</v>
      </c>
      <c r="V2418">
        <v>46</v>
      </c>
      <c r="W2418" s="5">
        <v>42.78</v>
      </c>
      <c r="X2418" s="3">
        <v>0</v>
      </c>
      <c r="Y2418" s="5">
        <v>0</v>
      </c>
      <c r="Z2418" s="5">
        <v>42.78</v>
      </c>
      <c r="AA2418" s="5">
        <v>0.7</v>
      </c>
      <c r="AB2418" s="5">
        <v>43.48</v>
      </c>
    </row>
    <row r="2419" spans="1:28">
      <c r="A2419" t="s">
        <v>4694</v>
      </c>
      <c r="B2419" s="1">
        <v>43883</v>
      </c>
      <c r="C2419" s="6">
        <f t="shared" si="111"/>
        <v>2020</v>
      </c>
      <c r="D2419" s="9" t="str">
        <f t="shared" si="113"/>
        <v>Q1</v>
      </c>
      <c r="E2419" s="7">
        <f t="shared" si="112"/>
        <v>2</v>
      </c>
      <c r="F2419" t="s">
        <v>2260</v>
      </c>
      <c r="G2419" t="s">
        <v>781</v>
      </c>
      <c r="H2419" t="s">
        <v>39</v>
      </c>
      <c r="I2419" t="s">
        <v>39</v>
      </c>
      <c r="J2419" t="s">
        <v>29</v>
      </c>
      <c r="K2419" t="s">
        <v>167</v>
      </c>
      <c r="L2419" t="s">
        <v>176</v>
      </c>
      <c r="M2419" t="s">
        <v>218</v>
      </c>
      <c r="N2419" t="s">
        <v>33</v>
      </c>
      <c r="O2419" t="s">
        <v>51</v>
      </c>
      <c r="P2419" t="s">
        <v>35</v>
      </c>
      <c r="Q2419" s="1">
        <v>43896</v>
      </c>
      <c r="R2419" s="6">
        <f>Data_Table[[#This Row],[Shipping Date]]-Data_Table[[#This Row],[Order Date]]</f>
        <v>13</v>
      </c>
      <c r="S2419" s="10">
        <v>21.56</v>
      </c>
      <c r="T2419" s="10">
        <v>35.94</v>
      </c>
      <c r="U2419" s="10">
        <v>14.38</v>
      </c>
      <c r="V2419">
        <v>13</v>
      </c>
      <c r="W2419" s="5">
        <v>280.27999999999997</v>
      </c>
      <c r="X2419" s="3">
        <v>0.03</v>
      </c>
      <c r="Y2419" s="5">
        <v>8.41</v>
      </c>
      <c r="Z2419" s="5">
        <v>271.87</v>
      </c>
      <c r="AA2419" s="5">
        <v>6.66</v>
      </c>
      <c r="AB2419" s="5">
        <v>278.52999999999997</v>
      </c>
    </row>
    <row r="2420" spans="1:28">
      <c r="A2420" t="s">
        <v>4695</v>
      </c>
      <c r="B2420" s="1">
        <v>43884</v>
      </c>
      <c r="C2420" s="6">
        <f t="shared" si="111"/>
        <v>2020</v>
      </c>
      <c r="D2420" s="9" t="str">
        <f t="shared" si="113"/>
        <v>Q1</v>
      </c>
      <c r="E2420" s="7">
        <f t="shared" si="112"/>
        <v>2</v>
      </c>
      <c r="F2420" t="s">
        <v>4696</v>
      </c>
      <c r="G2420" t="s">
        <v>784</v>
      </c>
      <c r="H2420" t="s">
        <v>45</v>
      </c>
      <c r="I2420" t="s">
        <v>45</v>
      </c>
      <c r="J2420" t="s">
        <v>46</v>
      </c>
      <c r="K2420" t="s">
        <v>90</v>
      </c>
      <c r="L2420" t="s">
        <v>31</v>
      </c>
      <c r="M2420" t="s">
        <v>222</v>
      </c>
      <c r="N2420" t="s">
        <v>50</v>
      </c>
      <c r="O2420" t="s">
        <v>58</v>
      </c>
      <c r="P2420" t="s">
        <v>35</v>
      </c>
      <c r="Q2420" s="1">
        <v>43924</v>
      </c>
      <c r="R2420" s="6">
        <f>Data_Table[[#This Row],[Shipping Date]]-Data_Table[[#This Row],[Order Date]]</f>
        <v>40</v>
      </c>
      <c r="S2420" s="10">
        <v>42.11</v>
      </c>
      <c r="T2420" s="10">
        <v>80.98</v>
      </c>
      <c r="U2420" s="10">
        <v>38.869999999999997</v>
      </c>
      <c r="V2420">
        <v>45</v>
      </c>
      <c r="W2420" s="5">
        <v>1894.95</v>
      </c>
      <c r="X2420" s="3">
        <v>0</v>
      </c>
      <c r="Y2420" s="5">
        <v>0</v>
      </c>
      <c r="Z2420" s="5">
        <v>1894.95</v>
      </c>
      <c r="AA2420" s="5">
        <v>7.18</v>
      </c>
      <c r="AB2420" s="5">
        <v>1902.13</v>
      </c>
    </row>
    <row r="2421" spans="1:28">
      <c r="A2421" t="s">
        <v>4697</v>
      </c>
      <c r="B2421" s="1">
        <v>43885</v>
      </c>
      <c r="C2421" s="6">
        <f t="shared" si="111"/>
        <v>2020</v>
      </c>
      <c r="D2421" s="9" t="str">
        <f t="shared" si="113"/>
        <v>Q1</v>
      </c>
      <c r="E2421" s="7">
        <f t="shared" si="112"/>
        <v>2</v>
      </c>
      <c r="F2421" t="s">
        <v>3468</v>
      </c>
      <c r="G2421" t="s">
        <v>787</v>
      </c>
      <c r="H2421" t="s">
        <v>27</v>
      </c>
      <c r="I2421" t="s">
        <v>28</v>
      </c>
      <c r="J2421" t="s">
        <v>46</v>
      </c>
      <c r="K2421" t="s">
        <v>167</v>
      </c>
      <c r="L2421" t="s">
        <v>73</v>
      </c>
      <c r="M2421" t="s">
        <v>226</v>
      </c>
      <c r="N2421" t="s">
        <v>57</v>
      </c>
      <c r="O2421" t="s">
        <v>34</v>
      </c>
      <c r="P2421" t="s">
        <v>35</v>
      </c>
      <c r="Q2421" s="1">
        <v>43919</v>
      </c>
      <c r="R2421" s="6">
        <f>Data_Table[[#This Row],[Shipping Date]]-Data_Table[[#This Row],[Order Date]]</f>
        <v>34</v>
      </c>
      <c r="S2421" s="10">
        <v>2.74</v>
      </c>
      <c r="T2421" s="10">
        <v>4.49</v>
      </c>
      <c r="U2421" s="10">
        <v>1.75</v>
      </c>
      <c r="V2421">
        <v>6</v>
      </c>
      <c r="W2421" s="5">
        <v>16.440000000000001</v>
      </c>
      <c r="X2421" s="3">
        <v>0.03</v>
      </c>
      <c r="Y2421" s="5">
        <v>0.49</v>
      </c>
      <c r="Z2421" s="5">
        <v>15.95</v>
      </c>
      <c r="AA2421" s="5">
        <v>1.49</v>
      </c>
      <c r="AB2421" s="5">
        <v>17.440000000000001</v>
      </c>
    </row>
    <row r="2422" spans="1:28">
      <c r="A2422" t="s">
        <v>4698</v>
      </c>
      <c r="B2422" s="1">
        <v>43885</v>
      </c>
      <c r="C2422" s="6">
        <f t="shared" si="111"/>
        <v>2020</v>
      </c>
      <c r="D2422" s="9" t="str">
        <f t="shared" si="113"/>
        <v>Q1</v>
      </c>
      <c r="E2422" s="7">
        <f t="shared" si="112"/>
        <v>2</v>
      </c>
      <c r="F2422" t="s">
        <v>1899</v>
      </c>
      <c r="G2422" t="s">
        <v>790</v>
      </c>
      <c r="H2422" t="s">
        <v>39</v>
      </c>
      <c r="I2422" t="s">
        <v>39</v>
      </c>
      <c r="J2422" t="s">
        <v>46</v>
      </c>
      <c r="K2422" t="s">
        <v>150</v>
      </c>
      <c r="L2422" t="s">
        <v>31</v>
      </c>
      <c r="M2422" t="s">
        <v>230</v>
      </c>
      <c r="N2422" t="s">
        <v>33</v>
      </c>
      <c r="O2422" t="s">
        <v>41</v>
      </c>
      <c r="P2422" t="s">
        <v>35</v>
      </c>
      <c r="Q2422" s="1">
        <v>43894</v>
      </c>
      <c r="R2422" s="6">
        <f>Data_Table[[#This Row],[Shipping Date]]-Data_Table[[#This Row],[Order Date]]</f>
        <v>9</v>
      </c>
      <c r="S2422" s="10">
        <v>2.52</v>
      </c>
      <c r="T2422" s="10">
        <v>4</v>
      </c>
      <c r="U2422" s="10">
        <v>1.48</v>
      </c>
      <c r="V2422">
        <v>33</v>
      </c>
      <c r="W2422" s="5">
        <v>83.16</v>
      </c>
      <c r="X2422" s="3">
        <v>0.08</v>
      </c>
      <c r="Y2422" s="5">
        <v>6.65</v>
      </c>
      <c r="Z2422" s="5">
        <v>76.510000000000005</v>
      </c>
      <c r="AA2422" s="5">
        <v>1.3</v>
      </c>
      <c r="AB2422" s="5">
        <v>77.81</v>
      </c>
    </row>
    <row r="2423" spans="1:28">
      <c r="A2423" t="s">
        <v>4699</v>
      </c>
      <c r="B2423" s="1">
        <v>43886</v>
      </c>
      <c r="C2423" s="6">
        <f t="shared" si="111"/>
        <v>2020</v>
      </c>
      <c r="D2423" s="9" t="str">
        <f t="shared" si="113"/>
        <v>Q1</v>
      </c>
      <c r="E2423" s="7">
        <f t="shared" si="112"/>
        <v>2</v>
      </c>
      <c r="F2423" t="s">
        <v>828</v>
      </c>
      <c r="G2423" t="s">
        <v>793</v>
      </c>
      <c r="H2423" t="s">
        <v>45</v>
      </c>
      <c r="I2423" t="s">
        <v>45</v>
      </c>
      <c r="J2423" t="s">
        <v>46</v>
      </c>
      <c r="K2423" t="s">
        <v>62</v>
      </c>
      <c r="L2423" t="s">
        <v>31</v>
      </c>
      <c r="M2423" t="s">
        <v>233</v>
      </c>
      <c r="N2423" t="s">
        <v>57</v>
      </c>
      <c r="O2423" t="s">
        <v>51</v>
      </c>
      <c r="P2423" t="s">
        <v>35</v>
      </c>
      <c r="Q2423" s="1">
        <v>43937</v>
      </c>
      <c r="R2423" s="6">
        <f>Data_Table[[#This Row],[Shipping Date]]-Data_Table[[#This Row],[Order Date]]</f>
        <v>51</v>
      </c>
      <c r="S2423" s="10">
        <v>1.57</v>
      </c>
      <c r="T2423" s="10">
        <v>3.28</v>
      </c>
      <c r="U2423" s="10">
        <v>1.71</v>
      </c>
      <c r="V2423">
        <v>26</v>
      </c>
      <c r="W2423" s="5">
        <v>40.82</v>
      </c>
      <c r="X2423" s="3">
        <v>0.08</v>
      </c>
      <c r="Y2423" s="5">
        <v>3.27</v>
      </c>
      <c r="Z2423" s="5">
        <v>37.549999999999997</v>
      </c>
      <c r="AA2423" s="5">
        <v>0.98</v>
      </c>
      <c r="AB2423" s="5">
        <v>38.53</v>
      </c>
    </row>
    <row r="2424" spans="1:28">
      <c r="A2424" t="s">
        <v>4700</v>
      </c>
      <c r="B2424" s="1">
        <v>43886</v>
      </c>
      <c r="C2424" s="6">
        <f t="shared" si="111"/>
        <v>2020</v>
      </c>
      <c r="D2424" s="9" t="str">
        <f t="shared" si="113"/>
        <v>Q1</v>
      </c>
      <c r="E2424" s="7">
        <f t="shared" si="112"/>
        <v>2</v>
      </c>
      <c r="F2424" t="s">
        <v>4701</v>
      </c>
      <c r="G2424" t="s">
        <v>796</v>
      </c>
      <c r="H2424" t="s">
        <v>39</v>
      </c>
      <c r="I2424" t="s">
        <v>39</v>
      </c>
      <c r="J2424" t="s">
        <v>107</v>
      </c>
      <c r="K2424" t="s">
        <v>525</v>
      </c>
      <c r="L2424" t="s">
        <v>73</v>
      </c>
      <c r="M2424" t="s">
        <v>237</v>
      </c>
      <c r="N2424" t="s">
        <v>33</v>
      </c>
      <c r="O2424" t="s">
        <v>58</v>
      </c>
      <c r="P2424" t="s">
        <v>35</v>
      </c>
      <c r="Q2424" s="1">
        <v>43893</v>
      </c>
      <c r="R2424" s="6">
        <f>Data_Table[[#This Row],[Shipping Date]]-Data_Table[[#This Row],[Order Date]]</f>
        <v>7</v>
      </c>
      <c r="S2424" s="10">
        <v>3.47</v>
      </c>
      <c r="T2424" s="10">
        <v>6.68</v>
      </c>
      <c r="U2424" s="10">
        <v>3.21</v>
      </c>
      <c r="V2424">
        <v>33</v>
      </c>
      <c r="W2424" s="5">
        <v>114.51</v>
      </c>
      <c r="X2424" s="3">
        <v>0.03</v>
      </c>
      <c r="Y2424" s="5">
        <v>3.44</v>
      </c>
      <c r="Z2424" s="5">
        <v>111.07</v>
      </c>
      <c r="AA2424" s="5">
        <v>1.5</v>
      </c>
      <c r="AB2424" s="5">
        <v>112.57</v>
      </c>
    </row>
    <row r="2425" spans="1:28">
      <c r="A2425" t="s">
        <v>4702</v>
      </c>
      <c r="B2425" s="1">
        <v>43889</v>
      </c>
      <c r="C2425" s="6">
        <f t="shared" si="111"/>
        <v>2020</v>
      </c>
      <c r="D2425" s="9" t="str">
        <f t="shared" si="113"/>
        <v>Q1</v>
      </c>
      <c r="E2425" s="7">
        <f t="shared" si="112"/>
        <v>2</v>
      </c>
      <c r="F2425" t="s">
        <v>4703</v>
      </c>
      <c r="G2425" t="s">
        <v>799</v>
      </c>
      <c r="H2425" t="s">
        <v>45</v>
      </c>
      <c r="I2425" t="s">
        <v>45</v>
      </c>
      <c r="J2425" t="s">
        <v>46</v>
      </c>
      <c r="K2425" t="s">
        <v>30</v>
      </c>
      <c r="L2425" t="s">
        <v>31</v>
      </c>
      <c r="M2425" t="s">
        <v>241</v>
      </c>
      <c r="N2425" t="s">
        <v>50</v>
      </c>
      <c r="O2425" t="s">
        <v>58</v>
      </c>
      <c r="P2425" t="s">
        <v>35</v>
      </c>
      <c r="Q2425" s="1">
        <v>43902</v>
      </c>
      <c r="R2425" s="6">
        <f>Data_Table[[#This Row],[Shipping Date]]-Data_Table[[#This Row],[Order Date]]</f>
        <v>13</v>
      </c>
      <c r="S2425" s="10">
        <v>0.9</v>
      </c>
      <c r="T2425" s="10">
        <v>2.1</v>
      </c>
      <c r="U2425" s="10">
        <v>1.2</v>
      </c>
      <c r="V2425">
        <v>21</v>
      </c>
      <c r="W2425" s="5">
        <v>18.899999999999999</v>
      </c>
      <c r="X2425" s="3">
        <v>0.04</v>
      </c>
      <c r="Y2425" s="5">
        <v>0.76</v>
      </c>
      <c r="Z2425" s="5">
        <v>18.14</v>
      </c>
      <c r="AA2425" s="5">
        <v>0.7</v>
      </c>
      <c r="AB2425" s="5">
        <v>18.84</v>
      </c>
    </row>
    <row r="2426" spans="1:28">
      <c r="A2426" t="s">
        <v>4704</v>
      </c>
      <c r="B2426" s="1">
        <v>43892</v>
      </c>
      <c r="C2426" s="6">
        <f t="shared" si="111"/>
        <v>2020</v>
      </c>
      <c r="D2426" s="9" t="str">
        <f t="shared" si="113"/>
        <v>Q1</v>
      </c>
      <c r="E2426" s="7">
        <f t="shared" si="112"/>
        <v>3</v>
      </c>
      <c r="F2426" t="s">
        <v>4705</v>
      </c>
      <c r="G2426" t="s">
        <v>802</v>
      </c>
      <c r="H2426" t="s">
        <v>27</v>
      </c>
      <c r="I2426" t="s">
        <v>28</v>
      </c>
      <c r="J2426" t="s">
        <v>107</v>
      </c>
      <c r="K2426" t="s">
        <v>47</v>
      </c>
      <c r="L2426" t="s">
        <v>31</v>
      </c>
      <c r="M2426" t="s">
        <v>245</v>
      </c>
      <c r="N2426" t="s">
        <v>57</v>
      </c>
      <c r="O2426" t="s">
        <v>58</v>
      </c>
      <c r="P2426" t="s">
        <v>35</v>
      </c>
      <c r="Q2426" s="1">
        <v>43938</v>
      </c>
      <c r="R2426" s="6">
        <f>Data_Table[[#This Row],[Shipping Date]]-Data_Table[[#This Row],[Order Date]]</f>
        <v>46</v>
      </c>
      <c r="S2426" s="10">
        <v>18.38</v>
      </c>
      <c r="T2426" s="10">
        <v>29.17</v>
      </c>
      <c r="U2426" s="10">
        <v>10.79</v>
      </c>
      <c r="V2426">
        <v>1</v>
      </c>
      <c r="W2426" s="5">
        <v>18.38</v>
      </c>
      <c r="X2426" s="3">
        <v>0.02</v>
      </c>
      <c r="Y2426" s="5">
        <v>0.37</v>
      </c>
      <c r="Z2426" s="5">
        <v>18.010000000000002</v>
      </c>
      <c r="AA2426" s="5">
        <v>6.27</v>
      </c>
      <c r="AB2426" s="5">
        <v>24.28</v>
      </c>
    </row>
    <row r="2427" spans="1:28">
      <c r="A2427" t="s">
        <v>4706</v>
      </c>
      <c r="B2427" s="1">
        <v>43896</v>
      </c>
      <c r="C2427" s="6">
        <f t="shared" si="111"/>
        <v>2020</v>
      </c>
      <c r="D2427" s="9" t="str">
        <f t="shared" si="113"/>
        <v>Q1</v>
      </c>
      <c r="E2427" s="7">
        <f t="shared" si="112"/>
        <v>3</v>
      </c>
      <c r="F2427" t="s">
        <v>2671</v>
      </c>
      <c r="G2427" t="s">
        <v>805</v>
      </c>
      <c r="H2427" t="s">
        <v>27</v>
      </c>
      <c r="I2427" t="s">
        <v>28</v>
      </c>
      <c r="J2427" t="s">
        <v>46</v>
      </c>
      <c r="K2427" t="s">
        <v>62</v>
      </c>
      <c r="L2427" t="s">
        <v>73</v>
      </c>
      <c r="M2427" t="s">
        <v>249</v>
      </c>
      <c r="N2427" t="s">
        <v>33</v>
      </c>
      <c r="O2427" t="s">
        <v>41</v>
      </c>
      <c r="P2427" t="s">
        <v>35</v>
      </c>
      <c r="Q2427" s="1">
        <v>43935</v>
      </c>
      <c r="R2427" s="6">
        <f>Data_Table[[#This Row],[Shipping Date]]-Data_Table[[#This Row],[Order Date]]</f>
        <v>39</v>
      </c>
      <c r="S2427" s="10">
        <v>4.46</v>
      </c>
      <c r="T2427" s="10">
        <v>10.89</v>
      </c>
      <c r="U2427" s="10">
        <v>6.43</v>
      </c>
      <c r="V2427">
        <v>32</v>
      </c>
      <c r="W2427" s="5">
        <v>142.72</v>
      </c>
      <c r="X2427" s="3">
        <v>0.1</v>
      </c>
      <c r="Y2427" s="5">
        <v>14.27</v>
      </c>
      <c r="Z2427" s="5">
        <v>128.44999999999999</v>
      </c>
      <c r="AA2427" s="5">
        <v>4.5</v>
      </c>
      <c r="AB2427" s="5">
        <v>132.94999999999999</v>
      </c>
    </row>
    <row r="2428" spans="1:28">
      <c r="A2428" t="s">
        <v>4707</v>
      </c>
      <c r="B2428" s="1">
        <v>43900</v>
      </c>
      <c r="C2428" s="6">
        <f t="shared" si="111"/>
        <v>2020</v>
      </c>
      <c r="D2428" s="9" t="str">
        <f t="shared" si="113"/>
        <v>Q1</v>
      </c>
      <c r="E2428" s="7">
        <f t="shared" si="112"/>
        <v>3</v>
      </c>
      <c r="F2428" t="s">
        <v>2784</v>
      </c>
      <c r="G2428" t="s">
        <v>808</v>
      </c>
      <c r="H2428" t="s">
        <v>39</v>
      </c>
      <c r="I2428" t="s">
        <v>39</v>
      </c>
      <c r="J2428" t="s">
        <v>29</v>
      </c>
      <c r="K2428" t="s">
        <v>47</v>
      </c>
      <c r="L2428" t="s">
        <v>31</v>
      </c>
      <c r="M2428" t="s">
        <v>253</v>
      </c>
      <c r="N2428" t="s">
        <v>33</v>
      </c>
      <c r="O2428" t="s">
        <v>34</v>
      </c>
      <c r="P2428" t="s">
        <v>35</v>
      </c>
      <c r="Q2428" s="1">
        <v>43934</v>
      </c>
      <c r="R2428" s="6">
        <f>Data_Table[[#This Row],[Shipping Date]]-Data_Table[[#This Row],[Order Date]]</f>
        <v>34</v>
      </c>
      <c r="S2428" s="10">
        <v>1.94</v>
      </c>
      <c r="T2428" s="10">
        <v>3.08</v>
      </c>
      <c r="U2428" s="10">
        <v>1.1399999999999999</v>
      </c>
      <c r="V2428">
        <v>1</v>
      </c>
      <c r="W2428" s="5">
        <v>1.94</v>
      </c>
      <c r="X2428" s="3">
        <v>0.08</v>
      </c>
      <c r="Y2428" s="5">
        <v>0.16</v>
      </c>
      <c r="Z2428" s="5">
        <v>1.78</v>
      </c>
      <c r="AA2428" s="5">
        <v>0.99</v>
      </c>
      <c r="AB2428" s="5">
        <v>2.77</v>
      </c>
    </row>
    <row r="2429" spans="1:28">
      <c r="A2429" t="s">
        <v>4708</v>
      </c>
      <c r="B2429" s="1">
        <v>43901</v>
      </c>
      <c r="C2429" s="6">
        <f t="shared" si="111"/>
        <v>2020</v>
      </c>
      <c r="D2429" s="9" t="str">
        <f t="shared" si="113"/>
        <v>Q1</v>
      </c>
      <c r="E2429" s="7">
        <f t="shared" si="112"/>
        <v>3</v>
      </c>
      <c r="F2429" t="s">
        <v>3494</v>
      </c>
      <c r="G2429" t="s">
        <v>811</v>
      </c>
      <c r="H2429" t="s">
        <v>45</v>
      </c>
      <c r="I2429" t="s">
        <v>45</v>
      </c>
      <c r="J2429" t="s">
        <v>29</v>
      </c>
      <c r="K2429" t="s">
        <v>416</v>
      </c>
      <c r="L2429" t="s">
        <v>31</v>
      </c>
      <c r="M2429" t="s">
        <v>257</v>
      </c>
      <c r="N2429" t="s">
        <v>50</v>
      </c>
      <c r="O2429" t="s">
        <v>41</v>
      </c>
      <c r="P2429" t="s">
        <v>35</v>
      </c>
      <c r="Q2429" s="1">
        <v>43925</v>
      </c>
      <c r="R2429" s="6">
        <f>Data_Table[[#This Row],[Shipping Date]]-Data_Table[[#This Row],[Order Date]]</f>
        <v>24</v>
      </c>
      <c r="S2429" s="10">
        <v>52.04</v>
      </c>
      <c r="T2429" s="10">
        <v>83.93</v>
      </c>
      <c r="U2429" s="10">
        <v>31.89</v>
      </c>
      <c r="V2429">
        <v>50</v>
      </c>
      <c r="W2429" s="5">
        <v>2602</v>
      </c>
      <c r="X2429" s="3">
        <v>0.1</v>
      </c>
      <c r="Y2429" s="5">
        <v>260.2</v>
      </c>
      <c r="Z2429" s="5">
        <v>2341.8000000000002</v>
      </c>
      <c r="AA2429" s="5">
        <v>19.989999999999998</v>
      </c>
      <c r="AB2429" s="5">
        <v>2361.79</v>
      </c>
    </row>
    <row r="2430" spans="1:28">
      <c r="A2430" t="s">
        <v>4709</v>
      </c>
      <c r="B2430" s="1">
        <v>43902</v>
      </c>
      <c r="C2430" s="6">
        <f t="shared" si="111"/>
        <v>2020</v>
      </c>
      <c r="D2430" s="9" t="str">
        <f t="shared" si="113"/>
        <v>Q1</v>
      </c>
      <c r="E2430" s="7">
        <f t="shared" si="112"/>
        <v>3</v>
      </c>
      <c r="F2430" t="s">
        <v>4710</v>
      </c>
      <c r="G2430" t="s">
        <v>814</v>
      </c>
      <c r="H2430" t="s">
        <v>27</v>
      </c>
      <c r="I2430" t="s">
        <v>28</v>
      </c>
      <c r="J2430" t="s">
        <v>107</v>
      </c>
      <c r="K2430" t="s">
        <v>167</v>
      </c>
      <c r="L2430" t="s">
        <v>176</v>
      </c>
      <c r="M2430" t="s">
        <v>261</v>
      </c>
      <c r="N2430" t="s">
        <v>33</v>
      </c>
      <c r="O2430" t="s">
        <v>58</v>
      </c>
      <c r="P2430" t="s">
        <v>52</v>
      </c>
      <c r="Q2430" s="1">
        <v>43917</v>
      </c>
      <c r="R2430" s="6">
        <f>Data_Table[[#This Row],[Shipping Date]]-Data_Table[[#This Row],[Order Date]]</f>
        <v>15</v>
      </c>
      <c r="S2430" s="10">
        <v>60.59</v>
      </c>
      <c r="T2430" s="10">
        <v>100.98</v>
      </c>
      <c r="U2430" s="10">
        <v>40.39</v>
      </c>
      <c r="V2430">
        <v>5</v>
      </c>
      <c r="W2430" s="5">
        <v>302.95</v>
      </c>
      <c r="X2430" s="3">
        <v>0.02</v>
      </c>
      <c r="Y2430" s="5">
        <v>6.06</v>
      </c>
      <c r="Z2430" s="5">
        <v>296.89</v>
      </c>
      <c r="AA2430" s="5">
        <v>7.18</v>
      </c>
      <c r="AB2430" s="5">
        <v>304.07</v>
      </c>
    </row>
    <row r="2431" spans="1:28">
      <c r="A2431" t="s">
        <v>4711</v>
      </c>
      <c r="B2431" s="1">
        <v>43903</v>
      </c>
      <c r="C2431" s="6">
        <f t="shared" si="111"/>
        <v>2020</v>
      </c>
      <c r="D2431" s="9" t="str">
        <f t="shared" si="113"/>
        <v>Q1</v>
      </c>
      <c r="E2431" s="7">
        <f t="shared" si="112"/>
        <v>3</v>
      </c>
      <c r="F2431" t="s">
        <v>1727</v>
      </c>
      <c r="G2431" t="s">
        <v>817</v>
      </c>
      <c r="H2431" t="s">
        <v>39</v>
      </c>
      <c r="I2431" t="s">
        <v>39</v>
      </c>
      <c r="J2431" t="s">
        <v>29</v>
      </c>
      <c r="K2431" t="s">
        <v>62</v>
      </c>
      <c r="L2431" t="s">
        <v>48</v>
      </c>
      <c r="M2431" t="s">
        <v>265</v>
      </c>
      <c r="N2431" t="s">
        <v>33</v>
      </c>
      <c r="O2431" t="s">
        <v>58</v>
      </c>
      <c r="P2431" t="s">
        <v>35</v>
      </c>
      <c r="Q2431" s="1">
        <v>43904</v>
      </c>
      <c r="R2431" s="6">
        <f>Data_Table[[#This Row],[Shipping Date]]-Data_Table[[#This Row],[Order Date]]</f>
        <v>1</v>
      </c>
      <c r="S2431" s="10">
        <v>3.75</v>
      </c>
      <c r="T2431" s="10">
        <v>7.08</v>
      </c>
      <c r="U2431" s="10">
        <v>3.33</v>
      </c>
      <c r="V2431">
        <v>34</v>
      </c>
      <c r="W2431" s="5">
        <v>127.5</v>
      </c>
      <c r="X2431" s="3">
        <v>0.03</v>
      </c>
      <c r="Y2431" s="5">
        <v>3.83</v>
      </c>
      <c r="Z2431" s="5">
        <v>123.68</v>
      </c>
      <c r="AA2431" s="5">
        <v>2.35</v>
      </c>
      <c r="AB2431" s="5">
        <v>126.03</v>
      </c>
    </row>
    <row r="2432" spans="1:28">
      <c r="A2432" t="s">
        <v>4712</v>
      </c>
      <c r="B2432" s="1">
        <v>43905</v>
      </c>
      <c r="C2432" s="6">
        <f t="shared" si="111"/>
        <v>2020</v>
      </c>
      <c r="D2432" s="9" t="str">
        <f t="shared" si="113"/>
        <v>Q1</v>
      </c>
      <c r="E2432" s="7">
        <f t="shared" si="112"/>
        <v>3</v>
      </c>
      <c r="F2432" t="s">
        <v>3496</v>
      </c>
      <c r="G2432" t="s">
        <v>820</v>
      </c>
      <c r="H2432" t="s">
        <v>45</v>
      </c>
      <c r="I2432" t="s">
        <v>45</v>
      </c>
      <c r="J2432" t="s">
        <v>46</v>
      </c>
      <c r="K2432" t="s">
        <v>433</v>
      </c>
      <c r="L2432" t="s">
        <v>73</v>
      </c>
      <c r="M2432" t="s">
        <v>269</v>
      </c>
      <c r="N2432" t="s">
        <v>50</v>
      </c>
      <c r="O2432" t="s">
        <v>51</v>
      </c>
      <c r="P2432" t="s">
        <v>35</v>
      </c>
      <c r="Q2432" s="1">
        <v>43936</v>
      </c>
      <c r="R2432" s="6">
        <f>Data_Table[[#This Row],[Shipping Date]]-Data_Table[[#This Row],[Order Date]]</f>
        <v>31</v>
      </c>
      <c r="S2432" s="10">
        <v>3.5</v>
      </c>
      <c r="T2432" s="10">
        <v>5.74</v>
      </c>
      <c r="U2432" s="10">
        <v>2.2400000000000002</v>
      </c>
      <c r="V2432">
        <v>45</v>
      </c>
      <c r="W2432" s="5">
        <v>157.5</v>
      </c>
      <c r="X2432" s="3">
        <v>0</v>
      </c>
      <c r="Y2432" s="5">
        <v>0</v>
      </c>
      <c r="Z2432" s="5">
        <v>157.5</v>
      </c>
      <c r="AA2432" s="5">
        <v>5.01</v>
      </c>
      <c r="AB2432" s="5">
        <v>162.51</v>
      </c>
    </row>
    <row r="2433" spans="1:28">
      <c r="A2433" t="s">
        <v>4713</v>
      </c>
      <c r="B2433" s="1">
        <v>43907</v>
      </c>
      <c r="C2433" s="6">
        <f t="shared" si="111"/>
        <v>2020</v>
      </c>
      <c r="D2433" s="9" t="str">
        <f t="shared" si="113"/>
        <v>Q1</v>
      </c>
      <c r="E2433" s="7">
        <f t="shared" si="112"/>
        <v>3</v>
      </c>
      <c r="F2433" t="s">
        <v>4281</v>
      </c>
      <c r="G2433" t="s">
        <v>823</v>
      </c>
      <c r="H2433" t="s">
        <v>27</v>
      </c>
      <c r="I2433" t="s">
        <v>28</v>
      </c>
      <c r="J2433" t="s">
        <v>107</v>
      </c>
      <c r="K2433" t="s">
        <v>66</v>
      </c>
      <c r="L2433" t="s">
        <v>73</v>
      </c>
      <c r="M2433" t="s">
        <v>273</v>
      </c>
      <c r="N2433" t="s">
        <v>57</v>
      </c>
      <c r="O2433" t="s">
        <v>58</v>
      </c>
      <c r="P2433" t="s">
        <v>35</v>
      </c>
      <c r="Q2433" s="1">
        <v>43945</v>
      </c>
      <c r="R2433" s="6">
        <f>Data_Table[[#This Row],[Shipping Date]]-Data_Table[[#This Row],[Order Date]]</f>
        <v>38</v>
      </c>
      <c r="S2433" s="10">
        <v>1.0900000000000001</v>
      </c>
      <c r="T2433" s="10">
        <v>2.6</v>
      </c>
      <c r="U2433" s="10">
        <v>1.51</v>
      </c>
      <c r="V2433">
        <v>43</v>
      </c>
      <c r="W2433" s="5">
        <v>46.87</v>
      </c>
      <c r="X2433" s="3">
        <v>0.01</v>
      </c>
      <c r="Y2433" s="5">
        <v>0.47</v>
      </c>
      <c r="Z2433" s="5">
        <v>46.4</v>
      </c>
      <c r="AA2433" s="5">
        <v>2.4</v>
      </c>
      <c r="AB2433" s="5">
        <v>48.8</v>
      </c>
    </row>
    <row r="2434" spans="1:28">
      <c r="A2434" t="s">
        <v>4714</v>
      </c>
      <c r="B2434" s="1">
        <v>43907</v>
      </c>
      <c r="C2434" s="6">
        <f t="shared" si="111"/>
        <v>2020</v>
      </c>
      <c r="D2434" s="9" t="str">
        <f t="shared" si="113"/>
        <v>Q1</v>
      </c>
      <c r="E2434" s="7">
        <f t="shared" si="112"/>
        <v>3</v>
      </c>
      <c r="F2434" t="s">
        <v>2579</v>
      </c>
      <c r="G2434" t="s">
        <v>826</v>
      </c>
      <c r="H2434" t="s">
        <v>39</v>
      </c>
      <c r="I2434" t="s">
        <v>39</v>
      </c>
      <c r="J2434" t="s">
        <v>29</v>
      </c>
      <c r="K2434" t="s">
        <v>433</v>
      </c>
      <c r="L2434" t="s">
        <v>31</v>
      </c>
      <c r="M2434" t="s">
        <v>277</v>
      </c>
      <c r="N2434" t="s">
        <v>50</v>
      </c>
      <c r="O2434" t="s">
        <v>34</v>
      </c>
      <c r="P2434" t="s">
        <v>35</v>
      </c>
      <c r="Q2434" s="1">
        <v>43938</v>
      </c>
      <c r="R2434" s="6">
        <f>Data_Table[[#This Row],[Shipping Date]]-Data_Table[[#This Row],[Order Date]]</f>
        <v>31</v>
      </c>
      <c r="S2434" s="10">
        <v>8.92</v>
      </c>
      <c r="T2434" s="10">
        <v>29.74</v>
      </c>
      <c r="U2434" s="10">
        <v>20.82</v>
      </c>
      <c r="V2434">
        <v>25</v>
      </c>
      <c r="W2434" s="5">
        <v>223</v>
      </c>
      <c r="X2434" s="3">
        <v>0</v>
      </c>
      <c r="Y2434" s="5">
        <v>0</v>
      </c>
      <c r="Z2434" s="5">
        <v>223</v>
      </c>
      <c r="AA2434" s="5">
        <v>6.64</v>
      </c>
      <c r="AB2434" s="5">
        <v>229.64</v>
      </c>
    </row>
    <row r="2435" spans="1:28">
      <c r="A2435" t="s">
        <v>4715</v>
      </c>
      <c r="B2435" s="1">
        <v>43907</v>
      </c>
      <c r="C2435" s="6">
        <f t="shared" si="111"/>
        <v>2020</v>
      </c>
      <c r="D2435" s="9" t="str">
        <f t="shared" si="113"/>
        <v>Q1</v>
      </c>
      <c r="E2435" s="7">
        <f t="shared" si="112"/>
        <v>3</v>
      </c>
      <c r="F2435" t="s">
        <v>4716</v>
      </c>
      <c r="G2435" t="s">
        <v>829</v>
      </c>
      <c r="H2435" t="s">
        <v>45</v>
      </c>
      <c r="I2435" t="s">
        <v>45</v>
      </c>
      <c r="J2435" t="s">
        <v>46</v>
      </c>
      <c r="K2435" t="s">
        <v>90</v>
      </c>
      <c r="L2435" t="s">
        <v>31</v>
      </c>
      <c r="M2435" t="s">
        <v>281</v>
      </c>
      <c r="N2435" t="s">
        <v>57</v>
      </c>
      <c r="O2435" t="s">
        <v>34</v>
      </c>
      <c r="P2435" t="s">
        <v>35</v>
      </c>
      <c r="Q2435" s="1">
        <v>43908</v>
      </c>
      <c r="R2435" s="6">
        <f>Data_Table[[#This Row],[Shipping Date]]-Data_Table[[#This Row],[Order Date]]</f>
        <v>1</v>
      </c>
      <c r="S2435" s="10">
        <v>21.97</v>
      </c>
      <c r="T2435" s="10">
        <v>35.44</v>
      </c>
      <c r="U2435" s="10">
        <v>13.47</v>
      </c>
      <c r="V2435">
        <v>21</v>
      </c>
      <c r="W2435" s="5">
        <v>461.37</v>
      </c>
      <c r="X2435" s="3">
        <v>0</v>
      </c>
      <c r="Y2435" s="5">
        <v>0</v>
      </c>
      <c r="Z2435" s="5">
        <v>461.37</v>
      </c>
      <c r="AA2435" s="5">
        <v>4.92</v>
      </c>
      <c r="AB2435" s="5">
        <v>466.29</v>
      </c>
    </row>
    <row r="2436" spans="1:28">
      <c r="A2436" t="s">
        <v>4717</v>
      </c>
      <c r="B2436" s="1">
        <v>43909</v>
      </c>
      <c r="C2436" s="6">
        <f t="shared" ref="C2436:C2499" si="114">YEAR(B2436)</f>
        <v>2020</v>
      </c>
      <c r="D2436" s="9" t="str">
        <f t="shared" si="113"/>
        <v>Q1</v>
      </c>
      <c r="E2436" s="7">
        <f t="shared" ref="E2436:E2499" si="115">MONTH(B2436)</f>
        <v>3</v>
      </c>
      <c r="F2436" t="s">
        <v>2336</v>
      </c>
      <c r="G2436" t="s">
        <v>832</v>
      </c>
      <c r="H2436" t="s">
        <v>39</v>
      </c>
      <c r="I2436" t="s">
        <v>39</v>
      </c>
      <c r="J2436" t="s">
        <v>46</v>
      </c>
      <c r="K2436" t="s">
        <v>62</v>
      </c>
      <c r="L2436" t="s">
        <v>73</v>
      </c>
      <c r="M2436" t="s">
        <v>285</v>
      </c>
      <c r="N2436" t="s">
        <v>33</v>
      </c>
      <c r="O2436" t="s">
        <v>34</v>
      </c>
      <c r="P2436" t="s">
        <v>35</v>
      </c>
      <c r="Q2436" s="1">
        <v>43941</v>
      </c>
      <c r="R2436" s="6">
        <f>Data_Table[[#This Row],[Shipping Date]]-Data_Table[[#This Row],[Order Date]]</f>
        <v>32</v>
      </c>
      <c r="S2436" s="10">
        <v>2.2599999999999998</v>
      </c>
      <c r="T2436" s="10">
        <v>3.58</v>
      </c>
      <c r="U2436" s="10">
        <v>1.32</v>
      </c>
      <c r="V2436">
        <v>39</v>
      </c>
      <c r="W2436" s="5">
        <v>88.14</v>
      </c>
      <c r="X2436" s="3">
        <v>0</v>
      </c>
      <c r="Y2436" s="5">
        <v>0</v>
      </c>
      <c r="Z2436" s="5">
        <v>88.14</v>
      </c>
      <c r="AA2436" s="5">
        <v>5.47</v>
      </c>
      <c r="AB2436" s="5">
        <v>93.61</v>
      </c>
    </row>
    <row r="2437" spans="1:28">
      <c r="A2437" t="s">
        <v>4718</v>
      </c>
      <c r="B2437" s="1">
        <v>43911</v>
      </c>
      <c r="C2437" s="6">
        <f t="shared" si="114"/>
        <v>2020</v>
      </c>
      <c r="D2437" s="9" t="str">
        <f t="shared" ref="D2437:D2500" si="116">"Q"&amp;ROUNDUP(MONTH(B2437)/3,0)</f>
        <v>Q1</v>
      </c>
      <c r="E2437" s="7">
        <f t="shared" si="115"/>
        <v>3</v>
      </c>
      <c r="F2437" t="s">
        <v>4719</v>
      </c>
      <c r="G2437" t="s">
        <v>835</v>
      </c>
      <c r="H2437" t="s">
        <v>39</v>
      </c>
      <c r="I2437" t="s">
        <v>39</v>
      </c>
      <c r="J2437" t="s">
        <v>107</v>
      </c>
      <c r="K2437" t="s">
        <v>525</v>
      </c>
      <c r="L2437" t="s">
        <v>48</v>
      </c>
      <c r="M2437" t="s">
        <v>289</v>
      </c>
      <c r="N2437" t="s">
        <v>57</v>
      </c>
      <c r="O2437" t="s">
        <v>34</v>
      </c>
      <c r="P2437" t="s">
        <v>35</v>
      </c>
      <c r="Q2437" s="1">
        <v>43926</v>
      </c>
      <c r="R2437" s="6">
        <f>Data_Table[[#This Row],[Shipping Date]]-Data_Table[[#This Row],[Order Date]]</f>
        <v>15</v>
      </c>
      <c r="S2437" s="10">
        <v>1.94</v>
      </c>
      <c r="T2437" s="10">
        <v>3.08</v>
      </c>
      <c r="U2437" s="10">
        <v>1.1399999999999999</v>
      </c>
      <c r="V2437">
        <v>5</v>
      </c>
      <c r="W2437" s="5">
        <v>9.6999999999999993</v>
      </c>
      <c r="X2437" s="3">
        <v>0.06</v>
      </c>
      <c r="Y2437" s="5">
        <v>0.57999999999999996</v>
      </c>
      <c r="Z2437" s="5">
        <v>9.1199999999999992</v>
      </c>
      <c r="AA2437" s="5">
        <v>0.99</v>
      </c>
      <c r="AB2437" s="5">
        <v>10.11</v>
      </c>
    </row>
    <row r="2438" spans="1:28">
      <c r="A2438" t="s">
        <v>4720</v>
      </c>
      <c r="B2438" s="1">
        <v>43918</v>
      </c>
      <c r="C2438" s="6">
        <f t="shared" si="114"/>
        <v>2020</v>
      </c>
      <c r="D2438" s="9" t="str">
        <f t="shared" si="116"/>
        <v>Q1</v>
      </c>
      <c r="E2438" s="7">
        <f t="shared" si="115"/>
        <v>3</v>
      </c>
      <c r="F2438" t="s">
        <v>4288</v>
      </c>
      <c r="G2438" t="s">
        <v>838</v>
      </c>
      <c r="H2438" t="s">
        <v>45</v>
      </c>
      <c r="I2438" t="s">
        <v>45</v>
      </c>
      <c r="J2438" t="s">
        <v>46</v>
      </c>
      <c r="K2438" t="s">
        <v>66</v>
      </c>
      <c r="L2438" t="s">
        <v>176</v>
      </c>
      <c r="M2438" t="s">
        <v>293</v>
      </c>
      <c r="N2438" t="s">
        <v>33</v>
      </c>
      <c r="O2438" t="s">
        <v>41</v>
      </c>
      <c r="P2438" t="s">
        <v>35</v>
      </c>
      <c r="Q2438" s="1">
        <v>43919</v>
      </c>
      <c r="R2438" s="6">
        <f>Data_Table[[#This Row],[Shipping Date]]-Data_Table[[#This Row],[Order Date]]</f>
        <v>1</v>
      </c>
      <c r="S2438" s="10">
        <v>11.04</v>
      </c>
      <c r="T2438" s="10">
        <v>16.98</v>
      </c>
      <c r="U2438" s="10">
        <v>5.94</v>
      </c>
      <c r="V2438">
        <v>31</v>
      </c>
      <c r="W2438" s="5">
        <v>342.24</v>
      </c>
      <c r="X2438" s="3">
        <v>0.03</v>
      </c>
      <c r="Y2438" s="5">
        <v>10.27</v>
      </c>
      <c r="Z2438" s="5">
        <v>331.97</v>
      </c>
      <c r="AA2438" s="5">
        <v>12.39</v>
      </c>
      <c r="AB2438" s="5">
        <v>344.36</v>
      </c>
    </row>
    <row r="2439" spans="1:28">
      <c r="A2439" t="s">
        <v>4721</v>
      </c>
      <c r="B2439" s="1">
        <v>43919</v>
      </c>
      <c r="C2439" s="6">
        <f t="shared" si="114"/>
        <v>2020</v>
      </c>
      <c r="D2439" s="9" t="str">
        <f t="shared" si="116"/>
        <v>Q1</v>
      </c>
      <c r="E2439" s="7">
        <f t="shared" si="115"/>
        <v>3</v>
      </c>
      <c r="F2439" t="s">
        <v>3309</v>
      </c>
      <c r="G2439" t="s">
        <v>841</v>
      </c>
      <c r="H2439" t="s">
        <v>27</v>
      </c>
      <c r="I2439" t="s">
        <v>28</v>
      </c>
      <c r="J2439" t="s">
        <v>72</v>
      </c>
      <c r="K2439" t="s">
        <v>525</v>
      </c>
      <c r="L2439" t="s">
        <v>31</v>
      </c>
      <c r="M2439" t="s">
        <v>297</v>
      </c>
      <c r="N2439" t="s">
        <v>33</v>
      </c>
      <c r="O2439" t="s">
        <v>51</v>
      </c>
      <c r="P2439" t="s">
        <v>35</v>
      </c>
      <c r="Q2439" s="1">
        <v>43933</v>
      </c>
      <c r="R2439" s="6">
        <f>Data_Table[[#This Row],[Shipping Date]]-Data_Table[[#This Row],[Order Date]]</f>
        <v>14</v>
      </c>
      <c r="S2439" s="10">
        <v>4.53</v>
      </c>
      <c r="T2439" s="10">
        <v>7.3</v>
      </c>
      <c r="U2439" s="10">
        <v>2.77</v>
      </c>
      <c r="V2439">
        <v>18</v>
      </c>
      <c r="W2439" s="5">
        <v>81.540000000000006</v>
      </c>
      <c r="X2439" s="3">
        <v>0.05</v>
      </c>
      <c r="Y2439" s="5">
        <v>4.08</v>
      </c>
      <c r="Z2439" s="5">
        <v>77.459999999999994</v>
      </c>
      <c r="AA2439" s="5">
        <v>7.72</v>
      </c>
      <c r="AB2439" s="5">
        <v>85.18</v>
      </c>
    </row>
    <row r="2440" spans="1:28">
      <c r="A2440" t="s">
        <v>4722</v>
      </c>
      <c r="B2440" s="1">
        <v>43921</v>
      </c>
      <c r="C2440" s="6">
        <f t="shared" si="114"/>
        <v>2020</v>
      </c>
      <c r="D2440" s="9" t="str">
        <f t="shared" si="116"/>
        <v>Q1</v>
      </c>
      <c r="E2440" s="7">
        <f t="shared" si="115"/>
        <v>3</v>
      </c>
      <c r="F2440" t="s">
        <v>4723</v>
      </c>
      <c r="G2440" t="s">
        <v>844</v>
      </c>
      <c r="H2440" t="s">
        <v>27</v>
      </c>
      <c r="I2440" t="s">
        <v>28</v>
      </c>
      <c r="J2440" t="s">
        <v>107</v>
      </c>
      <c r="K2440" t="s">
        <v>416</v>
      </c>
      <c r="L2440" t="s">
        <v>31</v>
      </c>
      <c r="M2440" t="s">
        <v>301</v>
      </c>
      <c r="N2440" t="s">
        <v>33</v>
      </c>
      <c r="O2440" t="s">
        <v>58</v>
      </c>
      <c r="P2440" t="s">
        <v>35</v>
      </c>
      <c r="Q2440" s="1">
        <v>43966</v>
      </c>
      <c r="R2440" s="6">
        <f>Data_Table[[#This Row],[Shipping Date]]-Data_Table[[#This Row],[Order Date]]</f>
        <v>45</v>
      </c>
      <c r="S2440" s="10">
        <v>4.37</v>
      </c>
      <c r="T2440" s="10">
        <v>9.11</v>
      </c>
      <c r="U2440" s="10">
        <v>4.74</v>
      </c>
      <c r="V2440">
        <v>1</v>
      </c>
      <c r="W2440" s="5">
        <v>4.37</v>
      </c>
      <c r="X2440" s="3">
        <v>0.1</v>
      </c>
      <c r="Y2440" s="5">
        <v>0.44</v>
      </c>
      <c r="Z2440" s="5">
        <v>3.93</v>
      </c>
      <c r="AA2440" s="5">
        <v>2.25</v>
      </c>
      <c r="AB2440" s="5">
        <v>6.18</v>
      </c>
    </row>
    <row r="2441" spans="1:28">
      <c r="A2441" t="s">
        <v>4724</v>
      </c>
      <c r="B2441" s="1">
        <v>43922</v>
      </c>
      <c r="C2441" s="6">
        <f t="shared" si="114"/>
        <v>2020</v>
      </c>
      <c r="D2441" s="9" t="str">
        <f t="shared" si="116"/>
        <v>Q2</v>
      </c>
      <c r="E2441" s="7">
        <f t="shared" si="115"/>
        <v>4</v>
      </c>
      <c r="F2441" t="s">
        <v>2172</v>
      </c>
      <c r="G2441" t="s">
        <v>847</v>
      </c>
      <c r="H2441" t="s">
        <v>39</v>
      </c>
      <c r="I2441" t="s">
        <v>39</v>
      </c>
      <c r="J2441" t="s">
        <v>72</v>
      </c>
      <c r="K2441" t="s">
        <v>125</v>
      </c>
      <c r="L2441" t="s">
        <v>73</v>
      </c>
      <c r="M2441" t="s">
        <v>305</v>
      </c>
      <c r="N2441" t="s">
        <v>50</v>
      </c>
      <c r="O2441" t="s">
        <v>51</v>
      </c>
      <c r="P2441" t="s">
        <v>35</v>
      </c>
      <c r="Q2441" s="1">
        <v>43964</v>
      </c>
      <c r="R2441" s="6">
        <f>Data_Table[[#This Row],[Shipping Date]]-Data_Table[[#This Row],[Order Date]]</f>
        <v>42</v>
      </c>
      <c r="S2441" s="10">
        <v>16.8</v>
      </c>
      <c r="T2441" s="10">
        <v>40.97</v>
      </c>
      <c r="U2441" s="10">
        <v>24.17</v>
      </c>
      <c r="V2441">
        <v>44</v>
      </c>
      <c r="W2441" s="5">
        <v>739.2</v>
      </c>
      <c r="X2441" s="3">
        <v>0.08</v>
      </c>
      <c r="Y2441" s="5">
        <v>59.14</v>
      </c>
      <c r="Z2441" s="5">
        <v>680.06</v>
      </c>
      <c r="AA2441" s="5">
        <v>8.99</v>
      </c>
      <c r="AB2441" s="5">
        <v>689.05</v>
      </c>
    </row>
    <row r="2442" spans="1:28">
      <c r="A2442" t="s">
        <v>4725</v>
      </c>
      <c r="B2442" s="1">
        <v>43923</v>
      </c>
      <c r="C2442" s="6">
        <f t="shared" si="114"/>
        <v>2020</v>
      </c>
      <c r="D2442" s="9" t="str">
        <f t="shared" si="116"/>
        <v>Q2</v>
      </c>
      <c r="E2442" s="7">
        <f t="shared" si="115"/>
        <v>4</v>
      </c>
      <c r="F2442" t="s">
        <v>4726</v>
      </c>
      <c r="G2442" t="s">
        <v>850</v>
      </c>
      <c r="H2442" t="s">
        <v>45</v>
      </c>
      <c r="I2442" t="s">
        <v>45</v>
      </c>
      <c r="J2442" t="s">
        <v>29</v>
      </c>
      <c r="K2442" t="s">
        <v>62</v>
      </c>
      <c r="L2442" t="s">
        <v>31</v>
      </c>
      <c r="M2442" t="s">
        <v>309</v>
      </c>
      <c r="N2442" t="s">
        <v>57</v>
      </c>
      <c r="O2442" t="s">
        <v>34</v>
      </c>
      <c r="P2442" t="s">
        <v>35</v>
      </c>
      <c r="Q2442" s="1">
        <v>43942</v>
      </c>
      <c r="R2442" s="6">
        <f>Data_Table[[#This Row],[Shipping Date]]-Data_Table[[#This Row],[Order Date]]</f>
        <v>19</v>
      </c>
      <c r="S2442" s="10">
        <v>7.13</v>
      </c>
      <c r="T2442" s="10">
        <v>20.98</v>
      </c>
      <c r="U2442" s="10">
        <v>13.85</v>
      </c>
      <c r="V2442">
        <v>39</v>
      </c>
      <c r="W2442" s="5">
        <v>278.07</v>
      </c>
      <c r="X2442" s="3">
        <v>0.04</v>
      </c>
      <c r="Y2442" s="5">
        <v>11.12</v>
      </c>
      <c r="Z2442" s="5">
        <v>266.95</v>
      </c>
      <c r="AA2442" s="5">
        <v>5.42</v>
      </c>
      <c r="AB2442" s="5">
        <v>272.37</v>
      </c>
    </row>
    <row r="2443" spans="1:28">
      <c r="A2443" t="s">
        <v>4727</v>
      </c>
      <c r="B2443" s="1">
        <v>43923</v>
      </c>
      <c r="C2443" s="6">
        <f t="shared" si="114"/>
        <v>2020</v>
      </c>
      <c r="D2443" s="9" t="str">
        <f t="shared" si="116"/>
        <v>Q2</v>
      </c>
      <c r="E2443" s="7">
        <f t="shared" si="115"/>
        <v>4</v>
      </c>
      <c r="F2443" t="s">
        <v>4728</v>
      </c>
      <c r="G2443" t="s">
        <v>853</v>
      </c>
      <c r="H2443" t="s">
        <v>27</v>
      </c>
      <c r="I2443" t="s">
        <v>28</v>
      </c>
      <c r="J2443" t="s">
        <v>72</v>
      </c>
      <c r="K2443" t="s">
        <v>116</v>
      </c>
      <c r="L2443" t="s">
        <v>73</v>
      </c>
      <c r="M2443" t="s">
        <v>313</v>
      </c>
      <c r="N2443" t="s">
        <v>50</v>
      </c>
      <c r="O2443" t="s">
        <v>41</v>
      </c>
      <c r="P2443" t="s">
        <v>35</v>
      </c>
      <c r="Q2443" s="1">
        <v>43930</v>
      </c>
      <c r="R2443" s="6">
        <f>Data_Table[[#This Row],[Shipping Date]]-Data_Table[[#This Row],[Order Date]]</f>
        <v>7</v>
      </c>
      <c r="S2443" s="10">
        <v>1.46</v>
      </c>
      <c r="T2443" s="10">
        <v>3.57</v>
      </c>
      <c r="U2443" s="10">
        <v>2.11</v>
      </c>
      <c r="V2443">
        <v>41</v>
      </c>
      <c r="W2443" s="5">
        <v>59.86</v>
      </c>
      <c r="X2443" s="3">
        <v>0.03</v>
      </c>
      <c r="Y2443" s="5">
        <v>1.8</v>
      </c>
      <c r="Z2443" s="5">
        <v>58.06</v>
      </c>
      <c r="AA2443" s="5">
        <v>4.17</v>
      </c>
      <c r="AB2443" s="5">
        <v>62.23</v>
      </c>
    </row>
    <row r="2444" spans="1:28">
      <c r="A2444" t="s">
        <v>4729</v>
      </c>
      <c r="B2444" s="1">
        <v>43924</v>
      </c>
      <c r="C2444" s="6">
        <f t="shared" si="114"/>
        <v>2020</v>
      </c>
      <c r="D2444" s="9" t="str">
        <f t="shared" si="116"/>
        <v>Q2</v>
      </c>
      <c r="E2444" s="7">
        <f t="shared" si="115"/>
        <v>4</v>
      </c>
      <c r="F2444" t="s">
        <v>4730</v>
      </c>
      <c r="G2444" t="s">
        <v>856</v>
      </c>
      <c r="H2444" t="s">
        <v>27</v>
      </c>
      <c r="I2444" t="s">
        <v>28</v>
      </c>
      <c r="J2444" t="s">
        <v>72</v>
      </c>
      <c r="K2444" t="s">
        <v>70</v>
      </c>
      <c r="L2444" t="s">
        <v>31</v>
      </c>
      <c r="M2444" t="s">
        <v>317</v>
      </c>
      <c r="N2444" t="s">
        <v>57</v>
      </c>
      <c r="O2444" t="s">
        <v>51</v>
      </c>
      <c r="P2444" t="s">
        <v>35</v>
      </c>
      <c r="Q2444" s="1">
        <v>43944</v>
      </c>
      <c r="R2444" s="6">
        <f>Data_Table[[#This Row],[Shipping Date]]-Data_Table[[#This Row],[Order Date]]</f>
        <v>20</v>
      </c>
      <c r="S2444" s="10">
        <v>2.13</v>
      </c>
      <c r="T2444" s="10">
        <v>3.49</v>
      </c>
      <c r="U2444" s="10">
        <v>1.36</v>
      </c>
      <c r="V2444">
        <v>46</v>
      </c>
      <c r="W2444" s="5">
        <v>97.98</v>
      </c>
      <c r="X2444" s="3">
        <v>0.01</v>
      </c>
      <c r="Y2444" s="5">
        <v>0.98</v>
      </c>
      <c r="Z2444" s="5">
        <v>97</v>
      </c>
      <c r="AA2444" s="5">
        <v>0.76</v>
      </c>
      <c r="AB2444" s="5">
        <v>97.76</v>
      </c>
    </row>
    <row r="2445" spans="1:28">
      <c r="A2445" t="s">
        <v>4731</v>
      </c>
      <c r="B2445" s="1">
        <v>43925</v>
      </c>
      <c r="C2445" s="6">
        <f t="shared" si="114"/>
        <v>2020</v>
      </c>
      <c r="D2445" s="9" t="str">
        <f t="shared" si="116"/>
        <v>Q2</v>
      </c>
      <c r="E2445" s="7">
        <f t="shared" si="115"/>
        <v>4</v>
      </c>
      <c r="F2445" t="s">
        <v>4122</v>
      </c>
      <c r="G2445" t="s">
        <v>859</v>
      </c>
      <c r="H2445" t="s">
        <v>39</v>
      </c>
      <c r="I2445" t="s">
        <v>39</v>
      </c>
      <c r="J2445" t="s">
        <v>46</v>
      </c>
      <c r="K2445" t="s">
        <v>90</v>
      </c>
      <c r="L2445" t="s">
        <v>31</v>
      </c>
      <c r="M2445" t="s">
        <v>321</v>
      </c>
      <c r="N2445" t="s">
        <v>33</v>
      </c>
      <c r="O2445" t="s">
        <v>58</v>
      </c>
      <c r="P2445" t="s">
        <v>35</v>
      </c>
      <c r="Q2445" s="1">
        <v>43967</v>
      </c>
      <c r="R2445" s="6">
        <f>Data_Table[[#This Row],[Shipping Date]]-Data_Table[[#This Row],[Order Date]]</f>
        <v>42</v>
      </c>
      <c r="S2445" s="10">
        <v>3.84</v>
      </c>
      <c r="T2445" s="10">
        <v>6.3</v>
      </c>
      <c r="U2445" s="10">
        <v>2.46</v>
      </c>
      <c r="V2445">
        <v>18</v>
      </c>
      <c r="W2445" s="5">
        <v>69.12</v>
      </c>
      <c r="X2445" s="3">
        <v>0.1</v>
      </c>
      <c r="Y2445" s="5">
        <v>6.91</v>
      </c>
      <c r="Z2445" s="5">
        <v>62.21</v>
      </c>
      <c r="AA2445" s="5">
        <v>0.5</v>
      </c>
      <c r="AB2445" s="5">
        <v>62.71</v>
      </c>
    </row>
    <row r="2446" spans="1:28">
      <c r="A2446" t="s">
        <v>4732</v>
      </c>
      <c r="B2446" s="1">
        <v>43927</v>
      </c>
      <c r="C2446" s="6">
        <f t="shared" si="114"/>
        <v>2020</v>
      </c>
      <c r="D2446" s="9" t="str">
        <f t="shared" si="116"/>
        <v>Q2</v>
      </c>
      <c r="E2446" s="7">
        <f t="shared" si="115"/>
        <v>4</v>
      </c>
      <c r="F2446" t="s">
        <v>1515</v>
      </c>
      <c r="G2446" t="s">
        <v>862</v>
      </c>
      <c r="H2446" t="s">
        <v>45</v>
      </c>
      <c r="I2446" t="s">
        <v>45</v>
      </c>
      <c r="J2446" t="s">
        <v>29</v>
      </c>
      <c r="K2446" t="s">
        <v>116</v>
      </c>
      <c r="L2446" t="s">
        <v>48</v>
      </c>
      <c r="M2446" t="s">
        <v>324</v>
      </c>
      <c r="N2446" t="s">
        <v>57</v>
      </c>
      <c r="O2446" t="s">
        <v>34</v>
      </c>
      <c r="P2446" t="s">
        <v>35</v>
      </c>
      <c r="Q2446" s="1">
        <v>43934</v>
      </c>
      <c r="R2446" s="6">
        <f>Data_Table[[#This Row],[Shipping Date]]-Data_Table[[#This Row],[Order Date]]</f>
        <v>7</v>
      </c>
      <c r="S2446" s="10">
        <v>1.05</v>
      </c>
      <c r="T2446" s="10">
        <v>1.95</v>
      </c>
      <c r="U2446" s="10">
        <v>0.9</v>
      </c>
      <c r="V2446">
        <v>31</v>
      </c>
      <c r="W2446" s="5">
        <v>32.549999999999997</v>
      </c>
      <c r="X2446" s="3">
        <v>0.02</v>
      </c>
      <c r="Y2446" s="5">
        <v>0.65</v>
      </c>
      <c r="Z2446" s="5">
        <v>31.9</v>
      </c>
      <c r="AA2446" s="5">
        <v>1.63</v>
      </c>
      <c r="AB2446" s="5">
        <v>33.53</v>
      </c>
    </row>
    <row r="2447" spans="1:28">
      <c r="A2447" t="s">
        <v>4733</v>
      </c>
      <c r="B2447" s="1">
        <v>43928</v>
      </c>
      <c r="C2447" s="6">
        <f t="shared" si="114"/>
        <v>2020</v>
      </c>
      <c r="D2447" s="9" t="str">
        <f t="shared" si="116"/>
        <v>Q2</v>
      </c>
      <c r="E2447" s="7">
        <f t="shared" si="115"/>
        <v>4</v>
      </c>
      <c r="F2447" t="s">
        <v>4300</v>
      </c>
      <c r="G2447" t="s">
        <v>865</v>
      </c>
      <c r="H2447" t="s">
        <v>27</v>
      </c>
      <c r="I2447" t="s">
        <v>28</v>
      </c>
      <c r="J2447" t="s">
        <v>29</v>
      </c>
      <c r="K2447" t="s">
        <v>62</v>
      </c>
      <c r="L2447" t="s">
        <v>73</v>
      </c>
      <c r="M2447" t="s">
        <v>328</v>
      </c>
      <c r="N2447" t="s">
        <v>33</v>
      </c>
      <c r="O2447" t="s">
        <v>41</v>
      </c>
      <c r="P2447" t="s">
        <v>35</v>
      </c>
      <c r="Q2447" s="1">
        <v>43939</v>
      </c>
      <c r="R2447" s="6">
        <f>Data_Table[[#This Row],[Shipping Date]]-Data_Table[[#This Row],[Order Date]]</f>
        <v>11</v>
      </c>
      <c r="S2447" s="10">
        <v>0.24</v>
      </c>
      <c r="T2447" s="10">
        <v>1.26</v>
      </c>
      <c r="U2447" s="10">
        <v>1.02</v>
      </c>
      <c r="V2447">
        <v>35</v>
      </c>
      <c r="W2447" s="5">
        <v>8.4</v>
      </c>
      <c r="X2447" s="3">
        <v>0.09</v>
      </c>
      <c r="Y2447" s="5">
        <v>0.76</v>
      </c>
      <c r="Z2447" s="5">
        <v>7.64</v>
      </c>
      <c r="AA2447" s="5">
        <v>0.7</v>
      </c>
      <c r="AB2447" s="5">
        <v>8.34</v>
      </c>
    </row>
    <row r="2448" spans="1:28">
      <c r="A2448" t="s">
        <v>4734</v>
      </c>
      <c r="B2448" s="1">
        <v>43928</v>
      </c>
      <c r="C2448" s="6">
        <f t="shared" si="114"/>
        <v>2020</v>
      </c>
      <c r="D2448" s="9" t="str">
        <f t="shared" si="116"/>
        <v>Q2</v>
      </c>
      <c r="E2448" s="7">
        <f t="shared" si="115"/>
        <v>4</v>
      </c>
      <c r="F2448" t="s">
        <v>4735</v>
      </c>
      <c r="G2448" t="s">
        <v>868</v>
      </c>
      <c r="H2448" t="s">
        <v>39</v>
      </c>
      <c r="I2448" t="s">
        <v>39</v>
      </c>
      <c r="J2448" t="s">
        <v>107</v>
      </c>
      <c r="K2448" t="s">
        <v>525</v>
      </c>
      <c r="L2448" t="s">
        <v>31</v>
      </c>
      <c r="M2448" t="s">
        <v>332</v>
      </c>
      <c r="N2448" t="s">
        <v>50</v>
      </c>
      <c r="O2448" t="s">
        <v>51</v>
      </c>
      <c r="P2448" t="s">
        <v>178</v>
      </c>
      <c r="Q2448" s="1">
        <v>43967</v>
      </c>
      <c r="R2448" s="6">
        <f>Data_Table[[#This Row],[Shipping Date]]-Data_Table[[#This Row],[Order Date]]</f>
        <v>39</v>
      </c>
      <c r="S2448" s="10">
        <v>315.61</v>
      </c>
      <c r="T2448" s="10">
        <v>500.97</v>
      </c>
      <c r="U2448" s="10">
        <v>185.36</v>
      </c>
      <c r="V2448">
        <v>31</v>
      </c>
      <c r="W2448" s="5">
        <v>9783.91</v>
      </c>
      <c r="X2448" s="3">
        <v>0.06</v>
      </c>
      <c r="Y2448" s="5">
        <v>587.03</v>
      </c>
      <c r="Z2448" s="5">
        <v>9196.8799999999992</v>
      </c>
      <c r="AA2448" s="5">
        <v>69.3</v>
      </c>
      <c r="AB2448" s="5">
        <v>9266.18</v>
      </c>
    </row>
    <row r="2449" spans="1:28">
      <c r="A2449" t="s">
        <v>4736</v>
      </c>
      <c r="B2449" s="1">
        <v>43928</v>
      </c>
      <c r="C2449" s="6">
        <f t="shared" si="114"/>
        <v>2020</v>
      </c>
      <c r="D2449" s="9" t="str">
        <f t="shared" si="116"/>
        <v>Q2</v>
      </c>
      <c r="E2449" s="7">
        <f t="shared" si="115"/>
        <v>4</v>
      </c>
      <c r="F2449" t="s">
        <v>4737</v>
      </c>
      <c r="G2449" t="s">
        <v>871</v>
      </c>
      <c r="H2449" t="s">
        <v>45</v>
      </c>
      <c r="I2449" t="s">
        <v>45</v>
      </c>
      <c r="J2449" t="s">
        <v>29</v>
      </c>
      <c r="K2449" t="s">
        <v>30</v>
      </c>
      <c r="L2449" t="s">
        <v>31</v>
      </c>
      <c r="M2449" t="s">
        <v>336</v>
      </c>
      <c r="N2449" t="s">
        <v>57</v>
      </c>
      <c r="O2449" t="s">
        <v>58</v>
      </c>
      <c r="P2449" t="s">
        <v>35</v>
      </c>
      <c r="Q2449" s="1">
        <v>43941</v>
      </c>
      <c r="R2449" s="6">
        <f>Data_Table[[#This Row],[Shipping Date]]-Data_Table[[#This Row],[Order Date]]</f>
        <v>13</v>
      </c>
      <c r="S2449" s="10">
        <v>377.99</v>
      </c>
      <c r="T2449" s="10">
        <v>599.99</v>
      </c>
      <c r="U2449" s="10">
        <v>222</v>
      </c>
      <c r="V2449">
        <v>30</v>
      </c>
      <c r="W2449" s="5">
        <v>11339.7</v>
      </c>
      <c r="X2449" s="3">
        <v>0.09</v>
      </c>
      <c r="Y2449" s="5">
        <v>1020.57</v>
      </c>
      <c r="Z2449" s="5">
        <v>10319.129999999999</v>
      </c>
      <c r="AA2449" s="5">
        <v>24.49</v>
      </c>
      <c r="AB2449" s="5">
        <v>10343.620000000001</v>
      </c>
    </row>
    <row r="2450" spans="1:28">
      <c r="A2450" t="s">
        <v>4738</v>
      </c>
      <c r="B2450" s="1">
        <v>43932</v>
      </c>
      <c r="C2450" s="6">
        <f t="shared" si="114"/>
        <v>2020</v>
      </c>
      <c r="D2450" s="9" t="str">
        <f t="shared" si="116"/>
        <v>Q2</v>
      </c>
      <c r="E2450" s="7">
        <f t="shared" si="115"/>
        <v>4</v>
      </c>
      <c r="F2450" t="s">
        <v>2807</v>
      </c>
      <c r="G2450" t="s">
        <v>874</v>
      </c>
      <c r="H2450" t="s">
        <v>27</v>
      </c>
      <c r="I2450" t="s">
        <v>28</v>
      </c>
      <c r="J2450" t="s">
        <v>46</v>
      </c>
      <c r="K2450" t="s">
        <v>30</v>
      </c>
      <c r="L2450" t="s">
        <v>31</v>
      </c>
      <c r="M2450" t="s">
        <v>340</v>
      </c>
      <c r="N2450" t="s">
        <v>33</v>
      </c>
      <c r="O2450" t="s">
        <v>58</v>
      </c>
      <c r="P2450" t="s">
        <v>35</v>
      </c>
      <c r="Q2450" s="1">
        <v>43966</v>
      </c>
      <c r="R2450" s="6">
        <f>Data_Table[[#This Row],[Shipping Date]]-Data_Table[[#This Row],[Order Date]]</f>
        <v>34</v>
      </c>
      <c r="S2450" s="10">
        <v>1.0900000000000001</v>
      </c>
      <c r="T2450" s="10">
        <v>2.6</v>
      </c>
      <c r="U2450" s="10">
        <v>1.51</v>
      </c>
      <c r="V2450">
        <v>2</v>
      </c>
      <c r="W2450" s="5">
        <v>2.1800000000000002</v>
      </c>
      <c r="X2450" s="3">
        <v>0.03</v>
      </c>
      <c r="Y2450" s="5">
        <v>7.0000000000000007E-2</v>
      </c>
      <c r="Z2450" s="5">
        <v>2.11</v>
      </c>
      <c r="AA2450" s="5">
        <v>2.4</v>
      </c>
      <c r="AB2450" s="5">
        <v>4.51</v>
      </c>
    </row>
    <row r="2451" spans="1:28">
      <c r="A2451" t="s">
        <v>4739</v>
      </c>
      <c r="B2451" s="1">
        <v>43936</v>
      </c>
      <c r="C2451" s="6">
        <f t="shared" si="114"/>
        <v>2020</v>
      </c>
      <c r="D2451" s="9" t="str">
        <f t="shared" si="116"/>
        <v>Q2</v>
      </c>
      <c r="E2451" s="7">
        <f t="shared" si="115"/>
        <v>4</v>
      </c>
      <c r="F2451" t="s">
        <v>3832</v>
      </c>
      <c r="G2451" t="s">
        <v>877</v>
      </c>
      <c r="H2451" t="s">
        <v>39</v>
      </c>
      <c r="I2451" t="s">
        <v>39</v>
      </c>
      <c r="J2451" t="s">
        <v>29</v>
      </c>
      <c r="K2451" t="s">
        <v>47</v>
      </c>
      <c r="L2451" t="s">
        <v>176</v>
      </c>
      <c r="M2451" t="s">
        <v>344</v>
      </c>
      <c r="N2451" t="s">
        <v>57</v>
      </c>
      <c r="O2451" t="s">
        <v>58</v>
      </c>
      <c r="P2451" t="s">
        <v>35</v>
      </c>
      <c r="Q2451" s="1">
        <v>43937</v>
      </c>
      <c r="R2451" s="6">
        <f>Data_Table[[#This Row],[Shipping Date]]-Data_Table[[#This Row],[Order Date]]</f>
        <v>1</v>
      </c>
      <c r="S2451" s="10">
        <v>6.51</v>
      </c>
      <c r="T2451" s="10">
        <v>30.98</v>
      </c>
      <c r="U2451" s="10">
        <v>24.47</v>
      </c>
      <c r="V2451">
        <v>36</v>
      </c>
      <c r="W2451" s="5">
        <v>234.36</v>
      </c>
      <c r="X2451" s="3">
        <v>0</v>
      </c>
      <c r="Y2451" s="5">
        <v>0</v>
      </c>
      <c r="Z2451" s="5">
        <v>234.36</v>
      </c>
      <c r="AA2451" s="5">
        <v>6.5</v>
      </c>
      <c r="AB2451" s="5">
        <v>240.86</v>
      </c>
    </row>
    <row r="2452" spans="1:28">
      <c r="A2452" t="s">
        <v>4740</v>
      </c>
      <c r="B2452" s="1">
        <v>43938</v>
      </c>
      <c r="C2452" s="6">
        <f t="shared" si="114"/>
        <v>2020</v>
      </c>
      <c r="D2452" s="9" t="str">
        <f t="shared" si="116"/>
        <v>Q2</v>
      </c>
      <c r="E2452" s="7">
        <f t="shared" si="115"/>
        <v>4</v>
      </c>
      <c r="F2452" t="s">
        <v>3333</v>
      </c>
      <c r="G2452" t="s">
        <v>880</v>
      </c>
      <c r="H2452" t="s">
        <v>45</v>
      </c>
      <c r="I2452" t="s">
        <v>45</v>
      </c>
      <c r="J2452" t="s">
        <v>72</v>
      </c>
      <c r="K2452" t="s">
        <v>90</v>
      </c>
      <c r="L2452" t="s">
        <v>176</v>
      </c>
      <c r="M2452" t="s">
        <v>348</v>
      </c>
      <c r="N2452" t="s">
        <v>33</v>
      </c>
      <c r="O2452" t="s">
        <v>41</v>
      </c>
      <c r="P2452" t="s">
        <v>35</v>
      </c>
      <c r="Q2452" s="1">
        <v>43940</v>
      </c>
      <c r="R2452" s="6">
        <f>Data_Table[[#This Row],[Shipping Date]]-Data_Table[[#This Row],[Order Date]]</f>
        <v>2</v>
      </c>
      <c r="S2452" s="10">
        <v>4.59</v>
      </c>
      <c r="T2452" s="10">
        <v>7.28</v>
      </c>
      <c r="U2452" s="10">
        <v>2.69</v>
      </c>
      <c r="V2452">
        <v>11</v>
      </c>
      <c r="W2452" s="5">
        <v>50.49</v>
      </c>
      <c r="X2452" s="3">
        <v>7.0000000000000007E-2</v>
      </c>
      <c r="Y2452" s="5">
        <v>3.53</v>
      </c>
      <c r="Z2452" s="5">
        <v>46.96</v>
      </c>
      <c r="AA2452" s="5">
        <v>11.15</v>
      </c>
      <c r="AB2452" s="5">
        <v>58.11</v>
      </c>
    </row>
    <row r="2453" spans="1:28">
      <c r="A2453" t="s">
        <v>4741</v>
      </c>
      <c r="B2453" s="1">
        <v>43938</v>
      </c>
      <c r="C2453" s="6">
        <f t="shared" si="114"/>
        <v>2020</v>
      </c>
      <c r="D2453" s="9" t="str">
        <f t="shared" si="116"/>
        <v>Q2</v>
      </c>
      <c r="E2453" s="7">
        <f t="shared" si="115"/>
        <v>4</v>
      </c>
      <c r="F2453" t="s">
        <v>4455</v>
      </c>
      <c r="G2453" t="s">
        <v>883</v>
      </c>
      <c r="H2453" t="s">
        <v>27</v>
      </c>
      <c r="I2453" t="s">
        <v>28</v>
      </c>
      <c r="J2453" t="s">
        <v>107</v>
      </c>
      <c r="K2453" t="s">
        <v>90</v>
      </c>
      <c r="L2453" t="s">
        <v>31</v>
      </c>
      <c r="M2453" t="s">
        <v>352</v>
      </c>
      <c r="N2453" t="s">
        <v>50</v>
      </c>
      <c r="O2453" t="s">
        <v>34</v>
      </c>
      <c r="P2453" t="s">
        <v>35</v>
      </c>
      <c r="Q2453" s="1">
        <v>43972</v>
      </c>
      <c r="R2453" s="6">
        <f>Data_Table[[#This Row],[Shipping Date]]-Data_Table[[#This Row],[Order Date]]</f>
        <v>34</v>
      </c>
      <c r="S2453" s="10">
        <v>4.1900000000000004</v>
      </c>
      <c r="T2453" s="10">
        <v>10.23</v>
      </c>
      <c r="U2453" s="10">
        <v>6.04</v>
      </c>
      <c r="V2453">
        <v>22</v>
      </c>
      <c r="W2453" s="5">
        <v>92.18</v>
      </c>
      <c r="X2453" s="3">
        <v>7.0000000000000007E-2</v>
      </c>
      <c r="Y2453" s="5">
        <v>6.45</v>
      </c>
      <c r="Z2453" s="5">
        <v>85.73</v>
      </c>
      <c r="AA2453" s="5">
        <v>4.68</v>
      </c>
      <c r="AB2453" s="5">
        <v>90.41</v>
      </c>
    </row>
    <row r="2454" spans="1:28">
      <c r="A2454" t="s">
        <v>4742</v>
      </c>
      <c r="B2454" s="1">
        <v>43938</v>
      </c>
      <c r="C2454" s="6">
        <f t="shared" si="114"/>
        <v>2020</v>
      </c>
      <c r="D2454" s="9" t="str">
        <f t="shared" si="116"/>
        <v>Q2</v>
      </c>
      <c r="E2454" s="7">
        <f t="shared" si="115"/>
        <v>4</v>
      </c>
      <c r="F2454" t="s">
        <v>4743</v>
      </c>
      <c r="G2454" t="s">
        <v>886</v>
      </c>
      <c r="H2454" t="s">
        <v>39</v>
      </c>
      <c r="I2454" t="s">
        <v>39</v>
      </c>
      <c r="J2454" t="s">
        <v>46</v>
      </c>
      <c r="K2454" t="s">
        <v>479</v>
      </c>
      <c r="L2454" t="s">
        <v>73</v>
      </c>
      <c r="M2454" t="s">
        <v>356</v>
      </c>
      <c r="N2454" t="s">
        <v>57</v>
      </c>
      <c r="O2454" t="s">
        <v>41</v>
      </c>
      <c r="P2454" t="s">
        <v>52</v>
      </c>
      <c r="Q2454" s="1">
        <v>43987</v>
      </c>
      <c r="R2454" s="6">
        <f>Data_Table[[#This Row],[Shipping Date]]-Data_Table[[#This Row],[Order Date]]</f>
        <v>49</v>
      </c>
      <c r="S2454" s="10">
        <v>3.42</v>
      </c>
      <c r="T2454" s="10">
        <v>8.34</v>
      </c>
      <c r="U2454" s="10">
        <v>4.92</v>
      </c>
      <c r="V2454">
        <v>16</v>
      </c>
      <c r="W2454" s="5">
        <v>54.72</v>
      </c>
      <c r="X2454" s="3">
        <v>0.04</v>
      </c>
      <c r="Y2454" s="5">
        <v>2.19</v>
      </c>
      <c r="Z2454" s="5">
        <v>52.53</v>
      </c>
      <c r="AA2454" s="5">
        <v>2.64</v>
      </c>
      <c r="AB2454" s="5">
        <v>55.17</v>
      </c>
    </row>
    <row r="2455" spans="1:28">
      <c r="A2455" t="s">
        <v>4744</v>
      </c>
      <c r="B2455" s="1">
        <v>43953</v>
      </c>
      <c r="C2455" s="6">
        <f t="shared" si="114"/>
        <v>2020</v>
      </c>
      <c r="D2455" s="9" t="str">
        <f t="shared" si="116"/>
        <v>Q2</v>
      </c>
      <c r="E2455" s="7">
        <f t="shared" si="115"/>
        <v>5</v>
      </c>
      <c r="F2455" t="s">
        <v>4312</v>
      </c>
      <c r="G2455" t="s">
        <v>889</v>
      </c>
      <c r="H2455" t="s">
        <v>45</v>
      </c>
      <c r="I2455" t="s">
        <v>45</v>
      </c>
      <c r="J2455" t="s">
        <v>72</v>
      </c>
      <c r="K2455" t="s">
        <v>525</v>
      </c>
      <c r="L2455" t="s">
        <v>48</v>
      </c>
      <c r="M2455" t="s">
        <v>360</v>
      </c>
      <c r="N2455" t="s">
        <v>33</v>
      </c>
      <c r="O2455" t="s">
        <v>58</v>
      </c>
      <c r="P2455" t="s">
        <v>35</v>
      </c>
      <c r="Q2455" s="1">
        <v>43982</v>
      </c>
      <c r="R2455" s="6">
        <f>Data_Table[[#This Row],[Shipping Date]]-Data_Table[[#This Row],[Order Date]]</f>
        <v>29</v>
      </c>
      <c r="S2455" s="10">
        <v>84.22</v>
      </c>
      <c r="T2455" s="10">
        <v>210.55</v>
      </c>
      <c r="U2455" s="10">
        <v>126.33</v>
      </c>
      <c r="V2455">
        <v>32</v>
      </c>
      <c r="W2455" s="5">
        <v>2695.04</v>
      </c>
      <c r="X2455" s="3">
        <v>0.1</v>
      </c>
      <c r="Y2455" s="5">
        <v>269.5</v>
      </c>
      <c r="Z2455" s="5">
        <v>2425.54</v>
      </c>
      <c r="AA2455" s="5">
        <v>9.99</v>
      </c>
      <c r="AB2455" s="5">
        <v>2435.5300000000002</v>
      </c>
    </row>
    <row r="2456" spans="1:28">
      <c r="A2456" t="s">
        <v>4745</v>
      </c>
      <c r="B2456" s="1">
        <v>43953</v>
      </c>
      <c r="C2456" s="6">
        <f t="shared" si="114"/>
        <v>2020</v>
      </c>
      <c r="D2456" s="9" t="str">
        <f t="shared" si="116"/>
        <v>Q2</v>
      </c>
      <c r="E2456" s="7">
        <f t="shared" si="115"/>
        <v>5</v>
      </c>
      <c r="F2456" t="s">
        <v>4314</v>
      </c>
      <c r="G2456" t="s">
        <v>892</v>
      </c>
      <c r="H2456" t="s">
        <v>27</v>
      </c>
      <c r="I2456" t="s">
        <v>28</v>
      </c>
      <c r="J2456" t="s">
        <v>29</v>
      </c>
      <c r="K2456" t="s">
        <v>66</v>
      </c>
      <c r="L2456" t="s">
        <v>31</v>
      </c>
      <c r="M2456" t="s">
        <v>364</v>
      </c>
      <c r="N2456" t="s">
        <v>33</v>
      </c>
      <c r="O2456" t="s">
        <v>58</v>
      </c>
      <c r="P2456" t="s">
        <v>52</v>
      </c>
      <c r="Q2456" s="1">
        <v>43960</v>
      </c>
      <c r="R2456" s="6">
        <f>Data_Table[[#This Row],[Shipping Date]]-Data_Table[[#This Row],[Order Date]]</f>
        <v>7</v>
      </c>
      <c r="S2456" s="10">
        <v>7.13</v>
      </c>
      <c r="T2456" s="10">
        <v>20.98</v>
      </c>
      <c r="U2456" s="10">
        <v>13.85</v>
      </c>
      <c r="V2456">
        <v>14</v>
      </c>
      <c r="W2456" s="5">
        <v>99.82</v>
      </c>
      <c r="X2456" s="3">
        <v>0.1</v>
      </c>
      <c r="Y2456" s="5">
        <v>9.98</v>
      </c>
      <c r="Z2456" s="5">
        <v>89.84</v>
      </c>
      <c r="AA2456" s="5">
        <v>5.42</v>
      </c>
      <c r="AB2456" s="5">
        <v>95.26</v>
      </c>
    </row>
    <row r="2457" spans="1:28">
      <c r="A2457" t="s">
        <v>4746</v>
      </c>
      <c r="B2457" s="1">
        <v>43953</v>
      </c>
      <c r="C2457" s="6">
        <f t="shared" si="114"/>
        <v>2020</v>
      </c>
      <c r="D2457" s="9" t="str">
        <f t="shared" si="116"/>
        <v>Q2</v>
      </c>
      <c r="E2457" s="7">
        <f t="shared" si="115"/>
        <v>5</v>
      </c>
      <c r="F2457" t="s">
        <v>3540</v>
      </c>
      <c r="G2457" t="s">
        <v>895</v>
      </c>
      <c r="H2457" t="s">
        <v>39</v>
      </c>
      <c r="I2457" t="s">
        <v>39</v>
      </c>
      <c r="J2457" t="s">
        <v>107</v>
      </c>
      <c r="K2457" t="s">
        <v>30</v>
      </c>
      <c r="L2457" t="s">
        <v>73</v>
      </c>
      <c r="M2457" t="s">
        <v>368</v>
      </c>
      <c r="N2457" t="s">
        <v>50</v>
      </c>
      <c r="O2457" t="s">
        <v>51</v>
      </c>
      <c r="P2457" t="s">
        <v>35</v>
      </c>
      <c r="Q2457" s="1">
        <v>44007</v>
      </c>
      <c r="R2457" s="6">
        <f>Data_Table[[#This Row],[Shipping Date]]-Data_Table[[#This Row],[Order Date]]</f>
        <v>54</v>
      </c>
      <c r="S2457" s="10">
        <v>2.29</v>
      </c>
      <c r="T2457" s="10">
        <v>3.58</v>
      </c>
      <c r="U2457" s="10">
        <v>1.29</v>
      </c>
      <c r="V2457">
        <v>15</v>
      </c>
      <c r="W2457" s="5">
        <v>34.35</v>
      </c>
      <c r="X2457" s="3">
        <v>0.05</v>
      </c>
      <c r="Y2457" s="5">
        <v>1.72</v>
      </c>
      <c r="Z2457" s="5">
        <v>32.630000000000003</v>
      </c>
      <c r="AA2457" s="5">
        <v>1.63</v>
      </c>
      <c r="AB2457" s="5">
        <v>34.26</v>
      </c>
    </row>
    <row r="2458" spans="1:28">
      <c r="A2458" t="s">
        <v>4747</v>
      </c>
      <c r="B2458" s="1">
        <v>43954</v>
      </c>
      <c r="C2458" s="6">
        <f t="shared" si="114"/>
        <v>2020</v>
      </c>
      <c r="D2458" s="9" t="str">
        <f t="shared" si="116"/>
        <v>Q2</v>
      </c>
      <c r="E2458" s="7">
        <f t="shared" si="115"/>
        <v>5</v>
      </c>
      <c r="F2458" t="s">
        <v>2061</v>
      </c>
      <c r="G2458" t="s">
        <v>38</v>
      </c>
      <c r="H2458" t="s">
        <v>45</v>
      </c>
      <c r="I2458" t="s">
        <v>45</v>
      </c>
      <c r="J2458" t="s">
        <v>107</v>
      </c>
      <c r="K2458" t="s">
        <v>90</v>
      </c>
      <c r="L2458" t="s">
        <v>48</v>
      </c>
      <c r="M2458" t="s">
        <v>372</v>
      </c>
      <c r="N2458" t="s">
        <v>33</v>
      </c>
      <c r="O2458" t="s">
        <v>58</v>
      </c>
      <c r="P2458" t="s">
        <v>35</v>
      </c>
      <c r="Q2458" s="1">
        <v>44012</v>
      </c>
      <c r="R2458" s="6">
        <f>Data_Table[[#This Row],[Shipping Date]]-Data_Table[[#This Row],[Order Date]]</f>
        <v>58</v>
      </c>
      <c r="S2458" s="10">
        <v>1.31</v>
      </c>
      <c r="T2458" s="10">
        <v>2.84</v>
      </c>
      <c r="U2458" s="10">
        <v>1.53</v>
      </c>
      <c r="V2458">
        <v>48</v>
      </c>
      <c r="W2458" s="5">
        <v>62.88</v>
      </c>
      <c r="X2458" s="3">
        <v>0.1</v>
      </c>
      <c r="Y2458" s="5">
        <v>6.29</v>
      </c>
      <c r="Z2458" s="5">
        <v>56.59</v>
      </c>
      <c r="AA2458" s="5">
        <v>0.93</v>
      </c>
      <c r="AB2458" s="5">
        <v>57.52</v>
      </c>
    </row>
    <row r="2459" spans="1:28">
      <c r="A2459" t="s">
        <v>4748</v>
      </c>
      <c r="B2459" s="1">
        <v>43959</v>
      </c>
      <c r="C2459" s="6">
        <f t="shared" si="114"/>
        <v>2020</v>
      </c>
      <c r="D2459" s="9" t="str">
        <f t="shared" si="116"/>
        <v>Q2</v>
      </c>
      <c r="E2459" s="7">
        <f t="shared" si="115"/>
        <v>5</v>
      </c>
      <c r="F2459" t="s">
        <v>4749</v>
      </c>
      <c r="G2459" t="s">
        <v>44</v>
      </c>
      <c r="H2459" t="s">
        <v>39</v>
      </c>
      <c r="I2459" t="s">
        <v>39</v>
      </c>
      <c r="J2459" t="s">
        <v>29</v>
      </c>
      <c r="K2459" t="s">
        <v>167</v>
      </c>
      <c r="L2459" t="s">
        <v>48</v>
      </c>
      <c r="M2459" t="s">
        <v>376</v>
      </c>
      <c r="N2459" t="s">
        <v>33</v>
      </c>
      <c r="O2459" t="s">
        <v>34</v>
      </c>
      <c r="P2459" t="s">
        <v>35</v>
      </c>
      <c r="Q2459" s="1">
        <v>44018</v>
      </c>
      <c r="R2459" s="6">
        <f>Data_Table[[#This Row],[Shipping Date]]-Data_Table[[#This Row],[Order Date]]</f>
        <v>59</v>
      </c>
      <c r="S2459" s="10">
        <v>0.93</v>
      </c>
      <c r="T2459" s="10">
        <v>1.48</v>
      </c>
      <c r="U2459" s="10">
        <v>0.55000000000000004</v>
      </c>
      <c r="V2459">
        <v>33</v>
      </c>
      <c r="W2459" s="5">
        <v>30.69</v>
      </c>
      <c r="X2459" s="3">
        <v>7.0000000000000007E-2</v>
      </c>
      <c r="Y2459" s="5">
        <v>2.15</v>
      </c>
      <c r="Z2459" s="5">
        <v>28.54</v>
      </c>
      <c r="AA2459" s="5">
        <v>0.7</v>
      </c>
      <c r="AB2459" s="5">
        <v>29.24</v>
      </c>
    </row>
    <row r="2460" spans="1:28">
      <c r="A2460" t="s">
        <v>4750</v>
      </c>
      <c r="B2460" s="1">
        <v>43959</v>
      </c>
      <c r="C2460" s="6">
        <f t="shared" si="114"/>
        <v>2020</v>
      </c>
      <c r="D2460" s="9" t="str">
        <f t="shared" si="116"/>
        <v>Q2</v>
      </c>
      <c r="E2460" s="7">
        <f t="shared" si="115"/>
        <v>5</v>
      </c>
      <c r="F2460" t="s">
        <v>4582</v>
      </c>
      <c r="G2460" t="s">
        <v>55</v>
      </c>
      <c r="H2460" t="s">
        <v>45</v>
      </c>
      <c r="I2460" t="s">
        <v>45</v>
      </c>
      <c r="J2460" t="s">
        <v>29</v>
      </c>
      <c r="K2460" t="s">
        <v>125</v>
      </c>
      <c r="L2460" t="s">
        <v>48</v>
      </c>
      <c r="M2460" t="s">
        <v>380</v>
      </c>
      <c r="N2460" t="s">
        <v>50</v>
      </c>
      <c r="O2460" t="s">
        <v>34</v>
      </c>
      <c r="P2460" t="s">
        <v>35</v>
      </c>
      <c r="Q2460" s="1">
        <v>44007</v>
      </c>
      <c r="R2460" s="6">
        <f>Data_Table[[#This Row],[Shipping Date]]-Data_Table[[#This Row],[Order Date]]</f>
        <v>48</v>
      </c>
      <c r="S2460" s="10">
        <v>1.33</v>
      </c>
      <c r="T2460" s="10">
        <v>2.08</v>
      </c>
      <c r="U2460" s="10">
        <v>0.75</v>
      </c>
      <c r="V2460">
        <v>40</v>
      </c>
      <c r="W2460" s="5">
        <v>53.2</v>
      </c>
      <c r="X2460" s="3">
        <v>0</v>
      </c>
      <c r="Y2460" s="5">
        <v>0</v>
      </c>
      <c r="Z2460" s="5">
        <v>53.2</v>
      </c>
      <c r="AA2460" s="5">
        <v>1.49</v>
      </c>
      <c r="AB2460" s="5">
        <v>54.69</v>
      </c>
    </row>
    <row r="2461" spans="1:28">
      <c r="A2461" t="s">
        <v>4751</v>
      </c>
      <c r="B2461" s="1">
        <v>43960</v>
      </c>
      <c r="C2461" s="6">
        <f t="shared" si="114"/>
        <v>2020</v>
      </c>
      <c r="D2461" s="9" t="str">
        <f t="shared" si="116"/>
        <v>Q2</v>
      </c>
      <c r="E2461" s="7">
        <f t="shared" si="115"/>
        <v>5</v>
      </c>
      <c r="F2461" t="s">
        <v>3848</v>
      </c>
      <c r="G2461" t="s">
        <v>61</v>
      </c>
      <c r="H2461" t="s">
        <v>27</v>
      </c>
      <c r="I2461" t="s">
        <v>28</v>
      </c>
      <c r="J2461" t="s">
        <v>29</v>
      </c>
      <c r="K2461" t="s">
        <v>90</v>
      </c>
      <c r="L2461" t="s">
        <v>73</v>
      </c>
      <c r="M2461" t="s">
        <v>384</v>
      </c>
      <c r="N2461" t="s">
        <v>57</v>
      </c>
      <c r="O2461" t="s">
        <v>34</v>
      </c>
      <c r="P2461" t="s">
        <v>35</v>
      </c>
      <c r="Q2461" s="1">
        <v>44007</v>
      </c>
      <c r="R2461" s="6">
        <f>Data_Table[[#This Row],[Shipping Date]]-Data_Table[[#This Row],[Order Date]]</f>
        <v>47</v>
      </c>
      <c r="S2461" s="10">
        <v>56.16</v>
      </c>
      <c r="T2461" s="10">
        <v>136.97999999999999</v>
      </c>
      <c r="U2461" s="10">
        <v>80.819999999999993</v>
      </c>
      <c r="V2461">
        <v>44</v>
      </c>
      <c r="W2461" s="5">
        <v>2471.04</v>
      </c>
      <c r="X2461" s="3">
        <v>0.08</v>
      </c>
      <c r="Y2461" s="5">
        <v>197.68</v>
      </c>
      <c r="Z2461" s="5">
        <v>2273.36</v>
      </c>
      <c r="AA2461" s="5">
        <v>24.49</v>
      </c>
      <c r="AB2461" s="5">
        <v>2297.85</v>
      </c>
    </row>
    <row r="2462" spans="1:28">
      <c r="A2462" t="s">
        <v>4752</v>
      </c>
      <c r="B2462" s="1">
        <v>43962</v>
      </c>
      <c r="C2462" s="6">
        <f t="shared" si="114"/>
        <v>2020</v>
      </c>
      <c r="D2462" s="9" t="str">
        <f t="shared" si="116"/>
        <v>Q2</v>
      </c>
      <c r="E2462" s="7">
        <f t="shared" si="115"/>
        <v>5</v>
      </c>
      <c r="F2462" t="s">
        <v>4753</v>
      </c>
      <c r="G2462" t="s">
        <v>67</v>
      </c>
      <c r="H2462" t="s">
        <v>27</v>
      </c>
      <c r="I2462" t="s">
        <v>28</v>
      </c>
      <c r="J2462" t="s">
        <v>29</v>
      </c>
      <c r="K2462" t="s">
        <v>30</v>
      </c>
      <c r="L2462" t="s">
        <v>31</v>
      </c>
      <c r="M2462" t="s">
        <v>388</v>
      </c>
      <c r="N2462" t="s">
        <v>50</v>
      </c>
      <c r="O2462" t="s">
        <v>58</v>
      </c>
      <c r="P2462" t="s">
        <v>35</v>
      </c>
      <c r="Q2462" s="1">
        <v>44008</v>
      </c>
      <c r="R2462" s="6">
        <f>Data_Table[[#This Row],[Shipping Date]]-Data_Table[[#This Row],[Order Date]]</f>
        <v>46</v>
      </c>
      <c r="S2462" s="10">
        <v>5.22</v>
      </c>
      <c r="T2462" s="10">
        <v>9.85</v>
      </c>
      <c r="U2462" s="10">
        <v>4.63</v>
      </c>
      <c r="V2462">
        <v>20</v>
      </c>
      <c r="W2462" s="5">
        <v>104.4</v>
      </c>
      <c r="X2462" s="3">
        <v>0.06</v>
      </c>
      <c r="Y2462" s="5">
        <v>6.26</v>
      </c>
      <c r="Z2462" s="5">
        <v>98.14</v>
      </c>
      <c r="AA2462" s="5">
        <v>4.82</v>
      </c>
      <c r="AB2462" s="5">
        <v>102.96</v>
      </c>
    </row>
    <row r="2463" spans="1:28">
      <c r="A2463" t="s">
        <v>4754</v>
      </c>
      <c r="B2463" s="1">
        <v>43964</v>
      </c>
      <c r="C2463" s="6">
        <f t="shared" si="114"/>
        <v>2020</v>
      </c>
      <c r="D2463" s="9" t="str">
        <f t="shared" si="116"/>
        <v>Q2</v>
      </c>
      <c r="E2463" s="7">
        <f t="shared" si="115"/>
        <v>5</v>
      </c>
      <c r="F2463" t="s">
        <v>3045</v>
      </c>
      <c r="G2463" t="s">
        <v>71</v>
      </c>
      <c r="H2463" t="s">
        <v>39</v>
      </c>
      <c r="I2463" t="s">
        <v>39</v>
      </c>
      <c r="J2463" t="s">
        <v>107</v>
      </c>
      <c r="K2463" t="s">
        <v>125</v>
      </c>
      <c r="L2463" t="s">
        <v>31</v>
      </c>
      <c r="M2463" t="s">
        <v>392</v>
      </c>
      <c r="N2463" t="s">
        <v>57</v>
      </c>
      <c r="O2463" t="s">
        <v>58</v>
      </c>
      <c r="P2463" t="s">
        <v>35</v>
      </c>
      <c r="Q2463" s="1">
        <v>43978</v>
      </c>
      <c r="R2463" s="6">
        <f>Data_Table[[#This Row],[Shipping Date]]-Data_Table[[#This Row],[Order Date]]</f>
        <v>14</v>
      </c>
      <c r="S2463" s="10">
        <v>2.76</v>
      </c>
      <c r="T2463" s="10">
        <v>4.38</v>
      </c>
      <c r="U2463" s="10">
        <v>1.62</v>
      </c>
      <c r="V2463">
        <v>29</v>
      </c>
      <c r="W2463" s="5">
        <v>80.040000000000006</v>
      </c>
      <c r="X2463" s="3">
        <v>0.08</v>
      </c>
      <c r="Y2463" s="5">
        <v>6.4</v>
      </c>
      <c r="Z2463" s="5">
        <v>73.64</v>
      </c>
      <c r="AA2463" s="5">
        <v>6.21</v>
      </c>
      <c r="AB2463" s="5">
        <v>79.849999999999994</v>
      </c>
    </row>
    <row r="2464" spans="1:28">
      <c r="A2464" t="s">
        <v>4755</v>
      </c>
      <c r="B2464" s="1">
        <v>43966</v>
      </c>
      <c r="C2464" s="6">
        <f t="shared" si="114"/>
        <v>2020</v>
      </c>
      <c r="D2464" s="9" t="str">
        <f t="shared" si="116"/>
        <v>Q2</v>
      </c>
      <c r="E2464" s="7">
        <f t="shared" si="115"/>
        <v>5</v>
      </c>
      <c r="F2464" t="s">
        <v>4326</v>
      </c>
      <c r="G2464" t="s">
        <v>77</v>
      </c>
      <c r="H2464" t="s">
        <v>45</v>
      </c>
      <c r="I2464" t="s">
        <v>45</v>
      </c>
      <c r="J2464" t="s">
        <v>72</v>
      </c>
      <c r="K2464" t="s">
        <v>47</v>
      </c>
      <c r="L2464" t="s">
        <v>31</v>
      </c>
      <c r="M2464" t="s">
        <v>396</v>
      </c>
      <c r="N2464" t="s">
        <v>33</v>
      </c>
      <c r="O2464" t="s">
        <v>41</v>
      </c>
      <c r="P2464" t="s">
        <v>35</v>
      </c>
      <c r="Q2464" s="1">
        <v>43968</v>
      </c>
      <c r="R2464" s="6">
        <f>Data_Table[[#This Row],[Shipping Date]]-Data_Table[[#This Row],[Order Date]]</f>
        <v>2</v>
      </c>
      <c r="S2464" s="10">
        <v>1.94</v>
      </c>
      <c r="T2464" s="10">
        <v>3.08</v>
      </c>
      <c r="U2464" s="10">
        <v>1.1399999999999999</v>
      </c>
      <c r="V2464">
        <v>9</v>
      </c>
      <c r="W2464" s="5">
        <v>17.46</v>
      </c>
      <c r="X2464" s="3">
        <v>0.01</v>
      </c>
      <c r="Y2464" s="5">
        <v>0.17</v>
      </c>
      <c r="Z2464" s="5">
        <v>17.29</v>
      </c>
      <c r="AA2464" s="5">
        <v>0.99</v>
      </c>
      <c r="AB2464" s="5">
        <v>18.28</v>
      </c>
    </row>
    <row r="2465" spans="1:28">
      <c r="A2465" t="s">
        <v>4756</v>
      </c>
      <c r="B2465" s="1">
        <v>43968</v>
      </c>
      <c r="C2465" s="6">
        <f t="shared" si="114"/>
        <v>2020</v>
      </c>
      <c r="D2465" s="9" t="str">
        <f t="shared" si="116"/>
        <v>Q2</v>
      </c>
      <c r="E2465" s="7">
        <f t="shared" si="115"/>
        <v>5</v>
      </c>
      <c r="F2465" t="s">
        <v>4328</v>
      </c>
      <c r="G2465" t="s">
        <v>81</v>
      </c>
      <c r="H2465" t="s">
        <v>27</v>
      </c>
      <c r="I2465" t="s">
        <v>28</v>
      </c>
      <c r="J2465" t="s">
        <v>46</v>
      </c>
      <c r="K2465" t="s">
        <v>150</v>
      </c>
      <c r="L2465" t="s">
        <v>31</v>
      </c>
      <c r="M2465" t="s">
        <v>400</v>
      </c>
      <c r="N2465" t="s">
        <v>57</v>
      </c>
      <c r="O2465" t="s">
        <v>34</v>
      </c>
      <c r="P2465" t="s">
        <v>35</v>
      </c>
      <c r="Q2465" s="1">
        <v>43974</v>
      </c>
      <c r="R2465" s="6">
        <f>Data_Table[[#This Row],[Shipping Date]]-Data_Table[[#This Row],[Order Date]]</f>
        <v>6</v>
      </c>
      <c r="S2465" s="10">
        <v>5.19</v>
      </c>
      <c r="T2465" s="10">
        <v>12.98</v>
      </c>
      <c r="U2465" s="10">
        <v>7.79</v>
      </c>
      <c r="V2465">
        <v>20</v>
      </c>
      <c r="W2465" s="5">
        <v>103.8</v>
      </c>
      <c r="X2465" s="3">
        <v>0.04</v>
      </c>
      <c r="Y2465" s="5">
        <v>4.1500000000000004</v>
      </c>
      <c r="Z2465" s="5">
        <v>99.65</v>
      </c>
      <c r="AA2465" s="5">
        <v>3.14</v>
      </c>
      <c r="AB2465" s="5">
        <v>102.79</v>
      </c>
    </row>
    <row r="2466" spans="1:28">
      <c r="A2466" t="s">
        <v>4757</v>
      </c>
      <c r="B2466" s="1">
        <v>43970</v>
      </c>
      <c r="C2466" s="6">
        <f t="shared" si="114"/>
        <v>2020</v>
      </c>
      <c r="D2466" s="9" t="str">
        <f t="shared" si="116"/>
        <v>Q2</v>
      </c>
      <c r="E2466" s="7">
        <f t="shared" si="115"/>
        <v>5</v>
      </c>
      <c r="F2466" t="s">
        <v>3356</v>
      </c>
      <c r="G2466" t="s">
        <v>85</v>
      </c>
      <c r="H2466" t="s">
        <v>39</v>
      </c>
      <c r="I2466" t="s">
        <v>39</v>
      </c>
      <c r="J2466" t="s">
        <v>72</v>
      </c>
      <c r="K2466" t="s">
        <v>62</v>
      </c>
      <c r="L2466" t="s">
        <v>31</v>
      </c>
      <c r="M2466" t="s">
        <v>404</v>
      </c>
      <c r="N2466" t="s">
        <v>33</v>
      </c>
      <c r="O2466" t="s">
        <v>41</v>
      </c>
      <c r="P2466" t="s">
        <v>52</v>
      </c>
      <c r="Q2466" s="1">
        <v>43975</v>
      </c>
      <c r="R2466" s="6">
        <f>Data_Table[[#This Row],[Shipping Date]]-Data_Table[[#This Row],[Order Date]]</f>
        <v>5</v>
      </c>
      <c r="S2466" s="10">
        <v>5.5</v>
      </c>
      <c r="T2466" s="10">
        <v>12.22</v>
      </c>
      <c r="U2466" s="10">
        <v>6.72</v>
      </c>
      <c r="V2466">
        <v>18</v>
      </c>
      <c r="W2466" s="5">
        <v>99</v>
      </c>
      <c r="X2466" s="3">
        <v>0.04</v>
      </c>
      <c r="Y2466" s="5">
        <v>3.96</v>
      </c>
      <c r="Z2466" s="5">
        <v>95.04</v>
      </c>
      <c r="AA2466" s="5">
        <v>2.85</v>
      </c>
      <c r="AB2466" s="5">
        <v>97.89</v>
      </c>
    </row>
    <row r="2467" spans="1:28">
      <c r="A2467" t="s">
        <v>4758</v>
      </c>
      <c r="B2467" s="1">
        <v>43970</v>
      </c>
      <c r="C2467" s="6">
        <f t="shared" si="114"/>
        <v>2020</v>
      </c>
      <c r="D2467" s="9" t="str">
        <f t="shared" si="116"/>
        <v>Q2</v>
      </c>
      <c r="E2467" s="7">
        <f t="shared" si="115"/>
        <v>5</v>
      </c>
      <c r="F2467" t="s">
        <v>4031</v>
      </c>
      <c r="G2467" t="s">
        <v>89</v>
      </c>
      <c r="H2467" t="s">
        <v>45</v>
      </c>
      <c r="I2467" t="s">
        <v>45</v>
      </c>
      <c r="J2467" t="s">
        <v>29</v>
      </c>
      <c r="K2467" t="s">
        <v>150</v>
      </c>
      <c r="L2467" t="s">
        <v>48</v>
      </c>
      <c r="M2467" t="s">
        <v>408</v>
      </c>
      <c r="N2467" t="s">
        <v>33</v>
      </c>
      <c r="O2467" t="s">
        <v>58</v>
      </c>
      <c r="P2467" t="s">
        <v>52</v>
      </c>
      <c r="Q2467" s="1">
        <v>44011</v>
      </c>
      <c r="R2467" s="6">
        <f>Data_Table[[#This Row],[Shipping Date]]-Data_Table[[#This Row],[Order Date]]</f>
        <v>41</v>
      </c>
      <c r="S2467" s="10">
        <v>2.31</v>
      </c>
      <c r="T2467" s="10">
        <v>3.78</v>
      </c>
      <c r="U2467" s="10">
        <v>1.47</v>
      </c>
      <c r="V2467">
        <v>15</v>
      </c>
      <c r="W2467" s="5">
        <v>34.65</v>
      </c>
      <c r="X2467" s="3">
        <v>0.03</v>
      </c>
      <c r="Y2467" s="5">
        <v>1.04</v>
      </c>
      <c r="Z2467" s="5">
        <v>33.61</v>
      </c>
      <c r="AA2467" s="5">
        <v>0.71</v>
      </c>
      <c r="AB2467" s="5">
        <v>34.32</v>
      </c>
    </row>
    <row r="2468" spans="1:28">
      <c r="A2468" t="s">
        <v>4759</v>
      </c>
      <c r="B2468" s="1">
        <v>43976</v>
      </c>
      <c r="C2468" s="6">
        <f t="shared" si="114"/>
        <v>2020</v>
      </c>
      <c r="D2468" s="9" t="str">
        <f t="shared" si="116"/>
        <v>Q2</v>
      </c>
      <c r="E2468" s="7">
        <f t="shared" si="115"/>
        <v>5</v>
      </c>
      <c r="F2468" t="s">
        <v>4475</v>
      </c>
      <c r="G2468" t="s">
        <v>94</v>
      </c>
      <c r="H2468" t="s">
        <v>27</v>
      </c>
      <c r="I2468" t="s">
        <v>28</v>
      </c>
      <c r="J2468" t="s">
        <v>46</v>
      </c>
      <c r="K2468" t="s">
        <v>70</v>
      </c>
      <c r="L2468" t="s">
        <v>48</v>
      </c>
      <c r="M2468" t="s">
        <v>412</v>
      </c>
      <c r="N2468" t="s">
        <v>33</v>
      </c>
      <c r="O2468" t="s">
        <v>58</v>
      </c>
      <c r="P2468" t="s">
        <v>178</v>
      </c>
      <c r="Q2468" s="1">
        <v>43998</v>
      </c>
      <c r="R2468" s="6">
        <f>Data_Table[[#This Row],[Shipping Date]]-Data_Table[[#This Row],[Order Date]]</f>
        <v>22</v>
      </c>
      <c r="S2468" s="10">
        <v>278.99</v>
      </c>
      <c r="T2468" s="10">
        <v>449.99</v>
      </c>
      <c r="U2468" s="10">
        <v>171</v>
      </c>
      <c r="V2468">
        <v>47</v>
      </c>
      <c r="W2468" s="5">
        <v>13112.53</v>
      </c>
      <c r="X2468" s="3">
        <v>0.1</v>
      </c>
      <c r="Y2468" s="5">
        <v>1311.25</v>
      </c>
      <c r="Z2468" s="5">
        <v>11801.28</v>
      </c>
      <c r="AA2468" s="5">
        <v>49</v>
      </c>
      <c r="AB2468" s="5">
        <v>11850.28</v>
      </c>
    </row>
    <row r="2469" spans="1:28">
      <c r="A2469" t="s">
        <v>4760</v>
      </c>
      <c r="B2469" s="1">
        <v>43980</v>
      </c>
      <c r="C2469" s="6">
        <f t="shared" si="114"/>
        <v>2020</v>
      </c>
      <c r="D2469" s="9" t="str">
        <f t="shared" si="116"/>
        <v>Q2</v>
      </c>
      <c r="E2469" s="7">
        <f t="shared" si="115"/>
        <v>5</v>
      </c>
      <c r="F2469" t="s">
        <v>4336</v>
      </c>
      <c r="G2469" t="s">
        <v>98</v>
      </c>
      <c r="H2469" t="s">
        <v>39</v>
      </c>
      <c r="I2469" t="s">
        <v>39</v>
      </c>
      <c r="J2469" t="s">
        <v>29</v>
      </c>
      <c r="K2469" t="s">
        <v>30</v>
      </c>
      <c r="L2469" t="s">
        <v>48</v>
      </c>
      <c r="M2469" t="s">
        <v>417</v>
      </c>
      <c r="N2469" t="s">
        <v>50</v>
      </c>
      <c r="O2469" t="s">
        <v>51</v>
      </c>
      <c r="P2469" t="s">
        <v>35</v>
      </c>
      <c r="Q2469" s="1">
        <v>44028</v>
      </c>
      <c r="R2469" s="6">
        <f>Data_Table[[#This Row],[Shipping Date]]-Data_Table[[#This Row],[Order Date]]</f>
        <v>48</v>
      </c>
      <c r="S2469" s="10">
        <v>32.020000000000003</v>
      </c>
      <c r="T2469" s="10">
        <v>152.47999999999999</v>
      </c>
      <c r="U2469" s="10">
        <v>120.46</v>
      </c>
      <c r="V2469">
        <v>49</v>
      </c>
      <c r="W2469" s="5">
        <v>1568.98</v>
      </c>
      <c r="X2469" s="3">
        <v>0.03</v>
      </c>
      <c r="Y2469" s="5">
        <v>47.07</v>
      </c>
      <c r="Z2469" s="5">
        <v>1521.91</v>
      </c>
      <c r="AA2469" s="5">
        <v>4</v>
      </c>
      <c r="AB2469" s="5">
        <v>1525.91</v>
      </c>
    </row>
    <row r="2470" spans="1:28">
      <c r="A2470" t="s">
        <v>4761</v>
      </c>
      <c r="B2470" s="1">
        <v>43980</v>
      </c>
      <c r="C2470" s="6">
        <f t="shared" si="114"/>
        <v>2020</v>
      </c>
      <c r="D2470" s="9" t="str">
        <f t="shared" si="116"/>
        <v>Q2</v>
      </c>
      <c r="E2470" s="7">
        <f t="shared" si="115"/>
        <v>5</v>
      </c>
      <c r="F2470" t="s">
        <v>4762</v>
      </c>
      <c r="G2470" t="s">
        <v>102</v>
      </c>
      <c r="H2470" t="s">
        <v>45</v>
      </c>
      <c r="I2470" t="s">
        <v>45</v>
      </c>
      <c r="J2470" t="s">
        <v>29</v>
      </c>
      <c r="K2470" t="s">
        <v>167</v>
      </c>
      <c r="L2470" t="s">
        <v>176</v>
      </c>
      <c r="M2470" t="s">
        <v>421</v>
      </c>
      <c r="N2470" t="s">
        <v>57</v>
      </c>
      <c r="O2470" t="s">
        <v>58</v>
      </c>
      <c r="P2470" t="s">
        <v>35</v>
      </c>
      <c r="Q2470" s="1">
        <v>44006</v>
      </c>
      <c r="R2470" s="6">
        <f>Data_Table[[#This Row],[Shipping Date]]-Data_Table[[#This Row],[Order Date]]</f>
        <v>26</v>
      </c>
      <c r="S2470" s="10">
        <v>13.88</v>
      </c>
      <c r="T2470" s="10">
        <v>22.38</v>
      </c>
      <c r="U2470" s="10">
        <v>8.5</v>
      </c>
      <c r="V2470">
        <v>26</v>
      </c>
      <c r="W2470" s="5">
        <v>360.88</v>
      </c>
      <c r="X2470" s="3">
        <v>7.0000000000000007E-2</v>
      </c>
      <c r="Y2470" s="5">
        <v>25.26</v>
      </c>
      <c r="Z2470" s="5">
        <v>335.62</v>
      </c>
      <c r="AA2470" s="5">
        <v>15.1</v>
      </c>
      <c r="AB2470" s="5">
        <v>350.72</v>
      </c>
    </row>
    <row r="2471" spans="1:28">
      <c r="A2471" t="s">
        <v>4763</v>
      </c>
      <c r="B2471" s="1">
        <v>43980</v>
      </c>
      <c r="C2471" s="6">
        <f t="shared" si="114"/>
        <v>2020</v>
      </c>
      <c r="D2471" s="9" t="str">
        <f t="shared" si="116"/>
        <v>Q2</v>
      </c>
      <c r="E2471" s="7">
        <f t="shared" si="115"/>
        <v>5</v>
      </c>
      <c r="F2471" t="s">
        <v>4038</v>
      </c>
      <c r="G2471" t="s">
        <v>106</v>
      </c>
      <c r="H2471" t="s">
        <v>39</v>
      </c>
      <c r="I2471" t="s">
        <v>39</v>
      </c>
      <c r="J2471" t="s">
        <v>29</v>
      </c>
      <c r="K2471" t="s">
        <v>90</v>
      </c>
      <c r="L2471" t="s">
        <v>31</v>
      </c>
      <c r="M2471" t="s">
        <v>425</v>
      </c>
      <c r="N2471" t="s">
        <v>50</v>
      </c>
      <c r="O2471" t="s">
        <v>34</v>
      </c>
      <c r="P2471" t="s">
        <v>35</v>
      </c>
      <c r="Q2471" s="1">
        <v>44012</v>
      </c>
      <c r="R2471" s="6">
        <f>Data_Table[[#This Row],[Shipping Date]]-Data_Table[[#This Row],[Order Date]]</f>
        <v>32</v>
      </c>
      <c r="S2471" s="10">
        <v>4.79</v>
      </c>
      <c r="T2471" s="10">
        <v>11.97</v>
      </c>
      <c r="U2471" s="10">
        <v>7.18</v>
      </c>
      <c r="V2471">
        <v>46</v>
      </c>
      <c r="W2471" s="5">
        <v>220.34</v>
      </c>
      <c r="X2471" s="3">
        <v>7.0000000000000007E-2</v>
      </c>
      <c r="Y2471" s="5">
        <v>15.42</v>
      </c>
      <c r="Z2471" s="5">
        <v>204.92</v>
      </c>
      <c r="AA2471" s="5">
        <v>5.81</v>
      </c>
      <c r="AB2471" s="5">
        <v>210.73</v>
      </c>
    </row>
    <row r="2472" spans="1:28">
      <c r="A2472" t="s">
        <v>4764</v>
      </c>
      <c r="B2472" s="1">
        <v>43984</v>
      </c>
      <c r="C2472" s="6">
        <f t="shared" si="114"/>
        <v>2020</v>
      </c>
      <c r="D2472" s="9" t="str">
        <f t="shared" si="116"/>
        <v>Q2</v>
      </c>
      <c r="E2472" s="7">
        <f t="shared" si="115"/>
        <v>6</v>
      </c>
      <c r="F2472" t="s">
        <v>4765</v>
      </c>
      <c r="G2472" t="s">
        <v>111</v>
      </c>
      <c r="H2472" t="s">
        <v>39</v>
      </c>
      <c r="I2472" t="s">
        <v>39</v>
      </c>
      <c r="J2472" t="s">
        <v>29</v>
      </c>
      <c r="K2472" t="s">
        <v>62</v>
      </c>
      <c r="L2472" t="s">
        <v>73</v>
      </c>
      <c r="M2472" t="s">
        <v>429</v>
      </c>
      <c r="N2472" t="s">
        <v>57</v>
      </c>
      <c r="O2472" t="s">
        <v>34</v>
      </c>
      <c r="P2472" t="s">
        <v>35</v>
      </c>
      <c r="Q2472" s="1">
        <v>43988</v>
      </c>
      <c r="R2472" s="6">
        <f>Data_Table[[#This Row],[Shipping Date]]-Data_Table[[#This Row],[Order Date]]</f>
        <v>4</v>
      </c>
      <c r="S2472" s="10">
        <v>8.82</v>
      </c>
      <c r="T2472" s="10">
        <v>20.99</v>
      </c>
      <c r="U2472" s="10">
        <v>12.17</v>
      </c>
      <c r="V2472">
        <v>10</v>
      </c>
      <c r="W2472" s="5">
        <v>88.2</v>
      </c>
      <c r="X2472" s="3">
        <v>0</v>
      </c>
      <c r="Y2472" s="5">
        <v>0</v>
      </c>
      <c r="Z2472" s="5">
        <v>88.2</v>
      </c>
      <c r="AA2472" s="5">
        <v>4.8099999999999996</v>
      </c>
      <c r="AB2472" s="5">
        <v>93.01</v>
      </c>
    </row>
    <row r="2473" spans="1:28">
      <c r="A2473" t="s">
        <v>4766</v>
      </c>
      <c r="B2473" s="1">
        <v>43985</v>
      </c>
      <c r="C2473" s="6">
        <f t="shared" si="114"/>
        <v>2020</v>
      </c>
      <c r="D2473" s="9" t="str">
        <f t="shared" si="116"/>
        <v>Q2</v>
      </c>
      <c r="E2473" s="7">
        <f t="shared" si="115"/>
        <v>6</v>
      </c>
      <c r="F2473" t="s">
        <v>2727</v>
      </c>
      <c r="G2473" t="s">
        <v>115</v>
      </c>
      <c r="H2473" t="s">
        <v>45</v>
      </c>
      <c r="I2473" t="s">
        <v>45</v>
      </c>
      <c r="J2473" t="s">
        <v>29</v>
      </c>
      <c r="K2473" t="s">
        <v>525</v>
      </c>
      <c r="L2473" t="s">
        <v>31</v>
      </c>
      <c r="M2473" t="s">
        <v>434</v>
      </c>
      <c r="N2473" t="s">
        <v>33</v>
      </c>
      <c r="O2473" t="s">
        <v>34</v>
      </c>
      <c r="P2473" t="s">
        <v>35</v>
      </c>
      <c r="Q2473" s="1">
        <v>44005</v>
      </c>
      <c r="R2473" s="6">
        <f>Data_Table[[#This Row],[Shipping Date]]-Data_Table[[#This Row],[Order Date]]</f>
        <v>20</v>
      </c>
      <c r="S2473" s="10">
        <v>1.0900000000000001</v>
      </c>
      <c r="T2473" s="10">
        <v>1.82</v>
      </c>
      <c r="U2473" s="10">
        <v>0.73</v>
      </c>
      <c r="V2473">
        <v>40</v>
      </c>
      <c r="W2473" s="5">
        <v>43.6</v>
      </c>
      <c r="X2473" s="3">
        <v>0.1</v>
      </c>
      <c r="Y2473" s="5">
        <v>4.3600000000000003</v>
      </c>
      <c r="Z2473" s="5">
        <v>39.24</v>
      </c>
      <c r="AA2473" s="5">
        <v>1</v>
      </c>
      <c r="AB2473" s="5">
        <v>40.24</v>
      </c>
    </row>
    <row r="2474" spans="1:28">
      <c r="A2474" t="s">
        <v>4767</v>
      </c>
      <c r="B2474" s="1">
        <v>43985</v>
      </c>
      <c r="C2474" s="6">
        <f t="shared" si="114"/>
        <v>2020</v>
      </c>
      <c r="D2474" s="9" t="str">
        <f t="shared" si="116"/>
        <v>Q2</v>
      </c>
      <c r="E2474" s="7">
        <f t="shared" si="115"/>
        <v>6</v>
      </c>
      <c r="F2474" t="s">
        <v>4768</v>
      </c>
      <c r="G2474" t="s">
        <v>120</v>
      </c>
      <c r="H2474" t="s">
        <v>27</v>
      </c>
      <c r="I2474" t="s">
        <v>28</v>
      </c>
      <c r="J2474" t="s">
        <v>46</v>
      </c>
      <c r="K2474" t="s">
        <v>30</v>
      </c>
      <c r="L2474" t="s">
        <v>176</v>
      </c>
      <c r="M2474" t="s">
        <v>438</v>
      </c>
      <c r="N2474" t="s">
        <v>57</v>
      </c>
      <c r="O2474" t="s">
        <v>34</v>
      </c>
      <c r="P2474" t="s">
        <v>35</v>
      </c>
      <c r="Q2474" s="1">
        <v>44028</v>
      </c>
      <c r="R2474" s="6">
        <f>Data_Table[[#This Row],[Shipping Date]]-Data_Table[[#This Row],[Order Date]]</f>
        <v>43</v>
      </c>
      <c r="S2474" s="10">
        <v>3.75</v>
      </c>
      <c r="T2474" s="10">
        <v>7.08</v>
      </c>
      <c r="U2474" s="10">
        <v>3.33</v>
      </c>
      <c r="V2474">
        <v>45</v>
      </c>
      <c r="W2474" s="5">
        <v>168.75</v>
      </c>
      <c r="X2474" s="3">
        <v>0.06</v>
      </c>
      <c r="Y2474" s="5">
        <v>10.130000000000001</v>
      </c>
      <c r="Z2474" s="5">
        <v>158.63</v>
      </c>
      <c r="AA2474" s="5">
        <v>2.35</v>
      </c>
      <c r="AB2474" s="5">
        <v>160.97999999999999</v>
      </c>
    </row>
    <row r="2475" spans="1:28">
      <c r="A2475" t="s">
        <v>4769</v>
      </c>
      <c r="B2475" s="1">
        <v>43986</v>
      </c>
      <c r="C2475" s="6">
        <f t="shared" si="114"/>
        <v>2020</v>
      </c>
      <c r="D2475" s="9" t="str">
        <f t="shared" si="116"/>
        <v>Q2</v>
      </c>
      <c r="E2475" s="7">
        <f t="shared" si="115"/>
        <v>6</v>
      </c>
      <c r="F2475" t="s">
        <v>3874</v>
      </c>
      <c r="G2475" t="s">
        <v>124</v>
      </c>
      <c r="H2475" t="s">
        <v>27</v>
      </c>
      <c r="I2475" t="s">
        <v>28</v>
      </c>
      <c r="J2475" t="s">
        <v>72</v>
      </c>
      <c r="K2475" t="s">
        <v>70</v>
      </c>
      <c r="L2475" t="s">
        <v>176</v>
      </c>
      <c r="M2475" t="s">
        <v>442</v>
      </c>
      <c r="N2475" t="s">
        <v>33</v>
      </c>
      <c r="O2475" t="s">
        <v>41</v>
      </c>
      <c r="P2475" t="s">
        <v>35</v>
      </c>
      <c r="Q2475" s="1">
        <v>43998</v>
      </c>
      <c r="R2475" s="6">
        <f>Data_Table[[#This Row],[Shipping Date]]-Data_Table[[#This Row],[Order Date]]</f>
        <v>12</v>
      </c>
      <c r="S2475" s="10">
        <v>178.83</v>
      </c>
      <c r="T2475" s="10">
        <v>415.88</v>
      </c>
      <c r="U2475" s="10">
        <v>237.05</v>
      </c>
      <c r="V2475">
        <v>43</v>
      </c>
      <c r="W2475" s="5">
        <v>7689.69</v>
      </c>
      <c r="X2475" s="3">
        <v>7.0000000000000007E-2</v>
      </c>
      <c r="Y2475" s="5">
        <v>538.28</v>
      </c>
      <c r="Z2475" s="5">
        <v>7151.41</v>
      </c>
      <c r="AA2475" s="5">
        <v>11.37</v>
      </c>
      <c r="AB2475" s="5">
        <v>7162.78</v>
      </c>
    </row>
    <row r="2476" spans="1:28">
      <c r="A2476" t="s">
        <v>4770</v>
      </c>
      <c r="B2476" s="1">
        <v>43986</v>
      </c>
      <c r="C2476" s="6">
        <f t="shared" si="114"/>
        <v>2020</v>
      </c>
      <c r="D2476" s="9" t="str">
        <f t="shared" si="116"/>
        <v>Q2</v>
      </c>
      <c r="E2476" s="7">
        <f t="shared" si="115"/>
        <v>6</v>
      </c>
      <c r="F2476" t="s">
        <v>4046</v>
      </c>
      <c r="G2476" t="s">
        <v>129</v>
      </c>
      <c r="H2476" t="s">
        <v>39</v>
      </c>
      <c r="I2476" t="s">
        <v>39</v>
      </c>
      <c r="J2476" t="s">
        <v>46</v>
      </c>
      <c r="K2476" t="s">
        <v>125</v>
      </c>
      <c r="L2476" t="s">
        <v>31</v>
      </c>
      <c r="M2476" t="s">
        <v>446</v>
      </c>
      <c r="N2476" t="s">
        <v>50</v>
      </c>
      <c r="O2476" t="s">
        <v>51</v>
      </c>
      <c r="P2476" t="s">
        <v>35</v>
      </c>
      <c r="Q2476" s="1">
        <v>44030</v>
      </c>
      <c r="R2476" s="6">
        <f>Data_Table[[#This Row],[Shipping Date]]-Data_Table[[#This Row],[Order Date]]</f>
        <v>44</v>
      </c>
      <c r="S2476" s="10">
        <v>156.5</v>
      </c>
      <c r="T2476" s="10">
        <v>300.97000000000003</v>
      </c>
      <c r="U2476" s="10">
        <v>144.47</v>
      </c>
      <c r="V2476">
        <v>6</v>
      </c>
      <c r="W2476" s="5">
        <v>939</v>
      </c>
      <c r="X2476" s="3">
        <v>0.04</v>
      </c>
      <c r="Y2476" s="5">
        <v>37.56</v>
      </c>
      <c r="Z2476" s="5">
        <v>901.44</v>
      </c>
      <c r="AA2476" s="5">
        <v>7.18</v>
      </c>
      <c r="AB2476" s="5">
        <v>908.62</v>
      </c>
    </row>
    <row r="2477" spans="1:28">
      <c r="A2477" t="s">
        <v>4771</v>
      </c>
      <c r="B2477" s="1">
        <v>43987</v>
      </c>
      <c r="C2477" s="6">
        <f t="shared" si="114"/>
        <v>2020</v>
      </c>
      <c r="D2477" s="9" t="str">
        <f t="shared" si="116"/>
        <v>Q2</v>
      </c>
      <c r="E2477" s="7">
        <f t="shared" si="115"/>
        <v>6</v>
      </c>
      <c r="F2477" t="s">
        <v>4048</v>
      </c>
      <c r="G2477" t="s">
        <v>133</v>
      </c>
      <c r="H2477" t="s">
        <v>45</v>
      </c>
      <c r="I2477" t="s">
        <v>45</v>
      </c>
      <c r="J2477" t="s">
        <v>29</v>
      </c>
      <c r="K2477" t="s">
        <v>47</v>
      </c>
      <c r="L2477" t="s">
        <v>31</v>
      </c>
      <c r="M2477" t="s">
        <v>449</v>
      </c>
      <c r="N2477" t="s">
        <v>57</v>
      </c>
      <c r="O2477" t="s">
        <v>58</v>
      </c>
      <c r="P2477" t="s">
        <v>35</v>
      </c>
      <c r="Q2477" s="1">
        <v>43994</v>
      </c>
      <c r="R2477" s="6">
        <f>Data_Table[[#This Row],[Shipping Date]]-Data_Table[[#This Row],[Order Date]]</f>
        <v>7</v>
      </c>
      <c r="S2477" s="10">
        <v>12.39</v>
      </c>
      <c r="T2477" s="10">
        <v>19.98</v>
      </c>
      <c r="U2477" s="10">
        <v>7.59</v>
      </c>
      <c r="V2477">
        <v>10</v>
      </c>
      <c r="W2477" s="5">
        <v>123.9</v>
      </c>
      <c r="X2477" s="3">
        <v>0.1</v>
      </c>
      <c r="Y2477" s="5">
        <v>12.39</v>
      </c>
      <c r="Z2477" s="5">
        <v>111.51</v>
      </c>
      <c r="AA2477" s="5">
        <v>5.77</v>
      </c>
      <c r="AB2477" s="5">
        <v>117.28</v>
      </c>
    </row>
    <row r="2478" spans="1:28">
      <c r="A2478" t="s">
        <v>4772</v>
      </c>
      <c r="B2478" s="1">
        <v>43989</v>
      </c>
      <c r="C2478" s="6">
        <f t="shared" si="114"/>
        <v>2020</v>
      </c>
      <c r="D2478" s="9" t="str">
        <f t="shared" si="116"/>
        <v>Q2</v>
      </c>
      <c r="E2478" s="7">
        <f t="shared" si="115"/>
        <v>6</v>
      </c>
      <c r="F2478" t="s">
        <v>4773</v>
      </c>
      <c r="G2478" t="s">
        <v>137</v>
      </c>
      <c r="H2478" t="s">
        <v>27</v>
      </c>
      <c r="I2478" t="s">
        <v>28</v>
      </c>
      <c r="J2478" t="s">
        <v>72</v>
      </c>
      <c r="K2478" t="s">
        <v>525</v>
      </c>
      <c r="L2478" t="s">
        <v>31</v>
      </c>
      <c r="M2478" t="s">
        <v>452</v>
      </c>
      <c r="N2478" t="s">
        <v>33</v>
      </c>
      <c r="O2478" t="s">
        <v>51</v>
      </c>
      <c r="P2478" t="s">
        <v>178</v>
      </c>
      <c r="Q2478" s="1">
        <v>44001</v>
      </c>
      <c r="R2478" s="6">
        <f>Data_Table[[#This Row],[Shipping Date]]-Data_Table[[#This Row],[Order Date]]</f>
        <v>12</v>
      </c>
      <c r="S2478" s="10">
        <v>278.99</v>
      </c>
      <c r="T2478" s="10">
        <v>449.99</v>
      </c>
      <c r="U2478" s="10">
        <v>171</v>
      </c>
      <c r="V2478">
        <v>5</v>
      </c>
      <c r="W2478" s="5">
        <v>1394.95</v>
      </c>
      <c r="X2478" s="3">
        <v>0.01</v>
      </c>
      <c r="Y2478" s="5">
        <v>13.95</v>
      </c>
      <c r="Z2478" s="5">
        <v>1381</v>
      </c>
      <c r="AA2478" s="5">
        <v>49</v>
      </c>
      <c r="AB2478" s="5">
        <v>1430</v>
      </c>
    </row>
    <row r="2479" spans="1:28">
      <c r="A2479" t="s">
        <v>4774</v>
      </c>
      <c r="B2479" s="1">
        <v>43990</v>
      </c>
      <c r="C2479" s="6">
        <f t="shared" si="114"/>
        <v>2020</v>
      </c>
      <c r="D2479" s="9" t="str">
        <f t="shared" si="116"/>
        <v>Q2</v>
      </c>
      <c r="E2479" s="7">
        <f t="shared" si="115"/>
        <v>6</v>
      </c>
      <c r="F2479" t="s">
        <v>3385</v>
      </c>
      <c r="G2479" t="s">
        <v>141</v>
      </c>
      <c r="H2479" t="s">
        <v>27</v>
      </c>
      <c r="I2479" t="s">
        <v>28</v>
      </c>
      <c r="J2479" t="s">
        <v>29</v>
      </c>
      <c r="K2479" t="s">
        <v>62</v>
      </c>
      <c r="L2479" t="s">
        <v>31</v>
      </c>
      <c r="M2479" t="s">
        <v>455</v>
      </c>
      <c r="N2479" t="s">
        <v>57</v>
      </c>
      <c r="O2479" t="s">
        <v>34</v>
      </c>
      <c r="P2479" t="s">
        <v>52</v>
      </c>
      <c r="Q2479" s="1">
        <v>44037</v>
      </c>
      <c r="R2479" s="6">
        <f>Data_Table[[#This Row],[Shipping Date]]-Data_Table[[#This Row],[Order Date]]</f>
        <v>47</v>
      </c>
      <c r="S2479" s="10">
        <v>2.2599999999999998</v>
      </c>
      <c r="T2479" s="10">
        <v>3.58</v>
      </c>
      <c r="U2479" s="10">
        <v>1.32</v>
      </c>
      <c r="V2479">
        <v>44</v>
      </c>
      <c r="W2479" s="5">
        <v>99.44</v>
      </c>
      <c r="X2479" s="3">
        <v>0.06</v>
      </c>
      <c r="Y2479" s="5">
        <v>5.97</v>
      </c>
      <c r="Z2479" s="5">
        <v>93.47</v>
      </c>
      <c r="AA2479" s="5">
        <v>5.47</v>
      </c>
      <c r="AB2479" s="5">
        <v>98.94</v>
      </c>
    </row>
    <row r="2480" spans="1:28">
      <c r="A2480" t="s">
        <v>4775</v>
      </c>
      <c r="B2480" s="1">
        <v>43991</v>
      </c>
      <c r="C2480" s="6">
        <f t="shared" si="114"/>
        <v>2020</v>
      </c>
      <c r="D2480" s="9" t="str">
        <f t="shared" si="116"/>
        <v>Q2</v>
      </c>
      <c r="E2480" s="7">
        <f t="shared" si="115"/>
        <v>6</v>
      </c>
      <c r="F2480" t="s">
        <v>4776</v>
      </c>
      <c r="G2480" t="s">
        <v>145</v>
      </c>
      <c r="H2480" t="s">
        <v>39</v>
      </c>
      <c r="I2480" t="s">
        <v>39</v>
      </c>
      <c r="J2480" t="s">
        <v>46</v>
      </c>
      <c r="K2480" t="s">
        <v>66</v>
      </c>
      <c r="L2480" t="s">
        <v>176</v>
      </c>
      <c r="M2480" t="s">
        <v>458</v>
      </c>
      <c r="N2480" t="s">
        <v>33</v>
      </c>
      <c r="O2480" t="s">
        <v>41</v>
      </c>
      <c r="P2480" t="s">
        <v>35</v>
      </c>
      <c r="Q2480" s="1">
        <v>44046</v>
      </c>
      <c r="R2480" s="6">
        <f>Data_Table[[#This Row],[Shipping Date]]-Data_Table[[#This Row],[Order Date]]</f>
        <v>55</v>
      </c>
      <c r="S2480" s="10">
        <v>11.38</v>
      </c>
      <c r="T2480" s="10">
        <v>18.649999999999999</v>
      </c>
      <c r="U2480" s="10">
        <v>7.27</v>
      </c>
      <c r="V2480">
        <v>18</v>
      </c>
      <c r="W2480" s="5">
        <v>204.84</v>
      </c>
      <c r="X2480" s="3">
        <v>0.1</v>
      </c>
      <c r="Y2480" s="5">
        <v>20.48</v>
      </c>
      <c r="Z2480" s="5">
        <v>184.36</v>
      </c>
      <c r="AA2480" s="5">
        <v>3.77</v>
      </c>
      <c r="AB2480" s="5">
        <v>188.13</v>
      </c>
    </row>
    <row r="2481" spans="1:28">
      <c r="A2481" t="s">
        <v>4777</v>
      </c>
      <c r="B2481" s="1">
        <v>43995</v>
      </c>
      <c r="C2481" s="6">
        <f t="shared" si="114"/>
        <v>2020</v>
      </c>
      <c r="D2481" s="9" t="str">
        <f t="shared" si="116"/>
        <v>Q2</v>
      </c>
      <c r="E2481" s="7">
        <f t="shared" si="115"/>
        <v>6</v>
      </c>
      <c r="F2481" t="s">
        <v>3064</v>
      </c>
      <c r="G2481" t="s">
        <v>149</v>
      </c>
      <c r="H2481" t="s">
        <v>45</v>
      </c>
      <c r="I2481" t="s">
        <v>45</v>
      </c>
      <c r="J2481" t="s">
        <v>29</v>
      </c>
      <c r="K2481" t="s">
        <v>150</v>
      </c>
      <c r="L2481" t="s">
        <v>48</v>
      </c>
      <c r="M2481" t="s">
        <v>461</v>
      </c>
      <c r="N2481" t="s">
        <v>50</v>
      </c>
      <c r="O2481" t="s">
        <v>51</v>
      </c>
      <c r="P2481" t="s">
        <v>52</v>
      </c>
      <c r="Q2481" s="1">
        <v>44038</v>
      </c>
      <c r="R2481" s="6">
        <f>Data_Table[[#This Row],[Shipping Date]]-Data_Table[[#This Row],[Order Date]]</f>
        <v>43</v>
      </c>
      <c r="S2481" s="10">
        <v>19.829999999999998</v>
      </c>
      <c r="T2481" s="10">
        <v>30.98</v>
      </c>
      <c r="U2481" s="10">
        <v>11.15</v>
      </c>
      <c r="V2481">
        <v>46</v>
      </c>
      <c r="W2481" s="5">
        <v>912.18</v>
      </c>
      <c r="X2481" s="3">
        <v>0.04</v>
      </c>
      <c r="Y2481" s="5">
        <v>36.49</v>
      </c>
      <c r="Z2481" s="5">
        <v>875.69</v>
      </c>
      <c r="AA2481" s="5">
        <v>19.510000000000002</v>
      </c>
      <c r="AB2481" s="5">
        <v>895.2</v>
      </c>
    </row>
    <row r="2482" spans="1:28">
      <c r="A2482" t="s">
        <v>4778</v>
      </c>
      <c r="B2482" s="1">
        <v>43998</v>
      </c>
      <c r="C2482" s="6">
        <f t="shared" si="114"/>
        <v>2020</v>
      </c>
      <c r="D2482" s="9" t="str">
        <f t="shared" si="116"/>
        <v>Q2</v>
      </c>
      <c r="E2482" s="7">
        <f t="shared" si="115"/>
        <v>6</v>
      </c>
      <c r="F2482" t="s">
        <v>4779</v>
      </c>
      <c r="G2482" t="s">
        <v>154</v>
      </c>
      <c r="H2482" t="s">
        <v>27</v>
      </c>
      <c r="I2482" t="s">
        <v>28</v>
      </c>
      <c r="J2482" t="s">
        <v>107</v>
      </c>
      <c r="K2482" t="s">
        <v>167</v>
      </c>
      <c r="L2482" t="s">
        <v>48</v>
      </c>
      <c r="M2482" t="s">
        <v>464</v>
      </c>
      <c r="N2482" t="s">
        <v>57</v>
      </c>
      <c r="O2482" t="s">
        <v>58</v>
      </c>
      <c r="P2482" t="s">
        <v>35</v>
      </c>
      <c r="Q2482" s="1">
        <v>44049</v>
      </c>
      <c r="R2482" s="6">
        <f>Data_Table[[#This Row],[Shipping Date]]-Data_Table[[#This Row],[Order Date]]</f>
        <v>51</v>
      </c>
      <c r="S2482" s="10">
        <v>3.52</v>
      </c>
      <c r="T2482" s="10">
        <v>5.68</v>
      </c>
      <c r="U2482" s="10">
        <v>2.16</v>
      </c>
      <c r="V2482">
        <v>32</v>
      </c>
      <c r="W2482" s="5">
        <v>112.64</v>
      </c>
      <c r="X2482" s="3">
        <v>0.1</v>
      </c>
      <c r="Y2482" s="5">
        <v>11.26</v>
      </c>
      <c r="Z2482" s="5">
        <v>101.38</v>
      </c>
      <c r="AA2482" s="5">
        <v>1.39</v>
      </c>
      <c r="AB2482" s="5">
        <v>102.77</v>
      </c>
    </row>
    <row r="2483" spans="1:28">
      <c r="A2483" t="s">
        <v>4780</v>
      </c>
      <c r="B2483" s="1">
        <v>43999</v>
      </c>
      <c r="C2483" s="6">
        <f t="shared" si="114"/>
        <v>2020</v>
      </c>
      <c r="D2483" s="9" t="str">
        <f t="shared" si="116"/>
        <v>Q2</v>
      </c>
      <c r="E2483" s="7">
        <f t="shared" si="115"/>
        <v>6</v>
      </c>
      <c r="F2483" t="s">
        <v>4198</v>
      </c>
      <c r="G2483" t="s">
        <v>158</v>
      </c>
      <c r="H2483" t="s">
        <v>39</v>
      </c>
      <c r="I2483" t="s">
        <v>39</v>
      </c>
      <c r="J2483" t="s">
        <v>107</v>
      </c>
      <c r="K2483" t="s">
        <v>150</v>
      </c>
      <c r="L2483" t="s">
        <v>31</v>
      </c>
      <c r="M2483" t="s">
        <v>467</v>
      </c>
      <c r="N2483" t="s">
        <v>33</v>
      </c>
      <c r="O2483" t="s">
        <v>34</v>
      </c>
      <c r="P2483" t="s">
        <v>35</v>
      </c>
      <c r="Q2483" s="1">
        <v>44037</v>
      </c>
      <c r="R2483" s="6">
        <f>Data_Table[[#This Row],[Shipping Date]]-Data_Table[[#This Row],[Order Date]]</f>
        <v>38</v>
      </c>
      <c r="S2483" s="10">
        <v>1.18</v>
      </c>
      <c r="T2483" s="10">
        <v>1.88</v>
      </c>
      <c r="U2483" s="10">
        <v>0.7</v>
      </c>
      <c r="V2483">
        <v>19</v>
      </c>
      <c r="W2483" s="5">
        <v>22.42</v>
      </c>
      <c r="X2483" s="3">
        <v>7.0000000000000007E-2</v>
      </c>
      <c r="Y2483" s="5">
        <v>1.57</v>
      </c>
      <c r="Z2483" s="5">
        <v>20.85</v>
      </c>
      <c r="AA2483" s="5">
        <v>1.49</v>
      </c>
      <c r="AB2483" s="5">
        <v>22.34</v>
      </c>
    </row>
    <row r="2484" spans="1:28">
      <c r="A2484" t="s">
        <v>4781</v>
      </c>
      <c r="B2484" s="1">
        <v>44000</v>
      </c>
      <c r="C2484" s="6">
        <f t="shared" si="114"/>
        <v>2020</v>
      </c>
      <c r="D2484" s="9" t="str">
        <f t="shared" si="116"/>
        <v>Q2</v>
      </c>
      <c r="E2484" s="7">
        <f t="shared" si="115"/>
        <v>6</v>
      </c>
      <c r="F2484" t="s">
        <v>3399</v>
      </c>
      <c r="G2484" t="s">
        <v>162</v>
      </c>
      <c r="H2484" t="s">
        <v>45</v>
      </c>
      <c r="I2484" t="s">
        <v>45</v>
      </c>
      <c r="J2484" t="s">
        <v>29</v>
      </c>
      <c r="K2484" t="s">
        <v>47</v>
      </c>
      <c r="L2484" t="s">
        <v>176</v>
      </c>
      <c r="M2484" t="s">
        <v>470</v>
      </c>
      <c r="N2484" t="s">
        <v>33</v>
      </c>
      <c r="O2484" t="s">
        <v>41</v>
      </c>
      <c r="P2484" t="s">
        <v>35</v>
      </c>
      <c r="Q2484" s="1">
        <v>44033</v>
      </c>
      <c r="R2484" s="6">
        <f>Data_Table[[#This Row],[Shipping Date]]-Data_Table[[#This Row],[Order Date]]</f>
        <v>33</v>
      </c>
      <c r="S2484" s="10">
        <v>2.41</v>
      </c>
      <c r="T2484" s="10">
        <v>3.71</v>
      </c>
      <c r="U2484" s="10">
        <v>1.3</v>
      </c>
      <c r="V2484">
        <v>39</v>
      </c>
      <c r="W2484" s="5">
        <v>93.99</v>
      </c>
      <c r="X2484" s="3">
        <v>0.06</v>
      </c>
      <c r="Y2484" s="5">
        <v>5.64</v>
      </c>
      <c r="Z2484" s="5">
        <v>88.35</v>
      </c>
      <c r="AA2484" s="5">
        <v>1.93</v>
      </c>
      <c r="AB2484" s="5">
        <v>90.28</v>
      </c>
    </row>
    <row r="2485" spans="1:28">
      <c r="A2485" t="s">
        <v>4782</v>
      </c>
      <c r="B2485" s="1">
        <v>44000</v>
      </c>
      <c r="C2485" s="6">
        <f t="shared" si="114"/>
        <v>2020</v>
      </c>
      <c r="D2485" s="9" t="str">
        <f t="shared" si="116"/>
        <v>Q2</v>
      </c>
      <c r="E2485" s="7">
        <f t="shared" si="115"/>
        <v>6</v>
      </c>
      <c r="F2485" t="s">
        <v>4783</v>
      </c>
      <c r="G2485" t="s">
        <v>166</v>
      </c>
      <c r="H2485" t="s">
        <v>27</v>
      </c>
      <c r="I2485" t="s">
        <v>28</v>
      </c>
      <c r="J2485" t="s">
        <v>46</v>
      </c>
      <c r="K2485" t="s">
        <v>433</v>
      </c>
      <c r="L2485" t="s">
        <v>73</v>
      </c>
      <c r="M2485" t="s">
        <v>473</v>
      </c>
      <c r="N2485" t="s">
        <v>50</v>
      </c>
      <c r="O2485" t="s">
        <v>34</v>
      </c>
      <c r="P2485" t="s">
        <v>35</v>
      </c>
      <c r="Q2485" s="1">
        <v>44042</v>
      </c>
      <c r="R2485" s="6">
        <f>Data_Table[[#This Row],[Shipping Date]]-Data_Table[[#This Row],[Order Date]]</f>
        <v>42</v>
      </c>
      <c r="S2485" s="10">
        <v>1.88</v>
      </c>
      <c r="T2485" s="10">
        <v>3.14</v>
      </c>
      <c r="U2485" s="10">
        <v>1.26</v>
      </c>
      <c r="V2485">
        <v>32</v>
      </c>
      <c r="W2485" s="5">
        <v>60.16</v>
      </c>
      <c r="X2485" s="3">
        <v>0.03</v>
      </c>
      <c r="Y2485" s="5">
        <v>1.8</v>
      </c>
      <c r="Z2485" s="5">
        <v>58.36</v>
      </c>
      <c r="AA2485" s="5">
        <v>1.1399999999999999</v>
      </c>
      <c r="AB2485" s="5">
        <v>59.5</v>
      </c>
    </row>
    <row r="2486" spans="1:28">
      <c r="A2486" t="s">
        <v>4784</v>
      </c>
      <c r="B2486" s="1">
        <v>44001</v>
      </c>
      <c r="C2486" s="6">
        <f t="shared" si="114"/>
        <v>2020</v>
      </c>
      <c r="D2486" s="9" t="str">
        <f t="shared" si="116"/>
        <v>Q2</v>
      </c>
      <c r="E2486" s="7">
        <f t="shared" si="115"/>
        <v>6</v>
      </c>
      <c r="F2486" t="s">
        <v>3403</v>
      </c>
      <c r="G2486" t="s">
        <v>171</v>
      </c>
      <c r="H2486" t="s">
        <v>39</v>
      </c>
      <c r="I2486" t="s">
        <v>39</v>
      </c>
      <c r="J2486" t="s">
        <v>72</v>
      </c>
      <c r="K2486" t="s">
        <v>62</v>
      </c>
      <c r="L2486" t="s">
        <v>31</v>
      </c>
      <c r="M2486" t="s">
        <v>476</v>
      </c>
      <c r="N2486" t="s">
        <v>33</v>
      </c>
      <c r="O2486" t="s">
        <v>41</v>
      </c>
      <c r="P2486" t="s">
        <v>35</v>
      </c>
      <c r="Q2486" s="1">
        <v>44053</v>
      </c>
      <c r="R2486" s="6">
        <f>Data_Table[[#This Row],[Shipping Date]]-Data_Table[[#This Row],[Order Date]]</f>
        <v>52</v>
      </c>
      <c r="S2486" s="10">
        <v>21.56</v>
      </c>
      <c r="T2486" s="10">
        <v>36.549999999999997</v>
      </c>
      <c r="U2486" s="10">
        <v>14.99</v>
      </c>
      <c r="V2486">
        <v>48</v>
      </c>
      <c r="W2486" s="5">
        <v>1034.8800000000001</v>
      </c>
      <c r="X2486" s="3">
        <v>7.0000000000000007E-2</v>
      </c>
      <c r="Y2486" s="5">
        <v>72.44</v>
      </c>
      <c r="Z2486" s="5">
        <v>962.44</v>
      </c>
      <c r="AA2486" s="5">
        <v>13.89</v>
      </c>
      <c r="AB2486" s="5">
        <v>976.33</v>
      </c>
    </row>
    <row r="2487" spans="1:28">
      <c r="A2487" t="s">
        <v>4785</v>
      </c>
      <c r="B2487" s="1">
        <v>44001</v>
      </c>
      <c r="C2487" s="6">
        <f t="shared" si="114"/>
        <v>2020</v>
      </c>
      <c r="D2487" s="9" t="str">
        <f t="shared" si="116"/>
        <v>Q2</v>
      </c>
      <c r="E2487" s="7">
        <f t="shared" si="115"/>
        <v>6</v>
      </c>
      <c r="F2487" t="s">
        <v>2309</v>
      </c>
      <c r="G2487" t="s">
        <v>175</v>
      </c>
      <c r="H2487" t="s">
        <v>45</v>
      </c>
      <c r="I2487" t="s">
        <v>45</v>
      </c>
      <c r="J2487" t="s">
        <v>72</v>
      </c>
      <c r="K2487" t="s">
        <v>66</v>
      </c>
      <c r="L2487" t="s">
        <v>31</v>
      </c>
      <c r="M2487" t="s">
        <v>480</v>
      </c>
      <c r="N2487" t="s">
        <v>33</v>
      </c>
      <c r="O2487" t="s">
        <v>51</v>
      </c>
      <c r="P2487" t="s">
        <v>35</v>
      </c>
      <c r="Q2487" s="1">
        <v>44028</v>
      </c>
      <c r="R2487" s="6">
        <f>Data_Table[[#This Row],[Shipping Date]]-Data_Table[[#This Row],[Order Date]]</f>
        <v>27</v>
      </c>
      <c r="S2487" s="10">
        <v>20.18</v>
      </c>
      <c r="T2487" s="10">
        <v>35.409999999999997</v>
      </c>
      <c r="U2487" s="10">
        <v>15.23</v>
      </c>
      <c r="V2487">
        <v>21</v>
      </c>
      <c r="W2487" s="5">
        <v>423.78</v>
      </c>
      <c r="X2487" s="3">
        <v>0.01</v>
      </c>
      <c r="Y2487" s="5">
        <v>4.24</v>
      </c>
      <c r="Z2487" s="5">
        <v>419.54</v>
      </c>
      <c r="AA2487" s="5">
        <v>1.99</v>
      </c>
      <c r="AB2487" s="5">
        <v>421.53</v>
      </c>
    </row>
    <row r="2488" spans="1:28">
      <c r="A2488" t="s">
        <v>4786</v>
      </c>
      <c r="B2488" s="1">
        <v>44001</v>
      </c>
      <c r="C2488" s="6">
        <f t="shared" si="114"/>
        <v>2020</v>
      </c>
      <c r="D2488" s="9" t="str">
        <f t="shared" si="116"/>
        <v>Q2</v>
      </c>
      <c r="E2488" s="7">
        <f t="shared" si="115"/>
        <v>6</v>
      </c>
      <c r="F2488" t="s">
        <v>4362</v>
      </c>
      <c r="G2488" t="s">
        <v>181</v>
      </c>
      <c r="H2488" t="s">
        <v>27</v>
      </c>
      <c r="I2488" t="s">
        <v>28</v>
      </c>
      <c r="J2488" t="s">
        <v>107</v>
      </c>
      <c r="K2488" t="s">
        <v>150</v>
      </c>
      <c r="L2488" t="s">
        <v>176</v>
      </c>
      <c r="M2488" t="s">
        <v>483</v>
      </c>
      <c r="N2488" t="s">
        <v>50</v>
      </c>
      <c r="O2488" t="s">
        <v>58</v>
      </c>
      <c r="P2488" t="s">
        <v>35</v>
      </c>
      <c r="Q2488" s="1">
        <v>44047</v>
      </c>
      <c r="R2488" s="6">
        <f>Data_Table[[#This Row],[Shipping Date]]-Data_Table[[#This Row],[Order Date]]</f>
        <v>46</v>
      </c>
      <c r="S2488" s="10">
        <v>99.39</v>
      </c>
      <c r="T2488" s="10">
        <v>162.93</v>
      </c>
      <c r="U2488" s="10">
        <v>63.54</v>
      </c>
      <c r="V2488">
        <v>16</v>
      </c>
      <c r="W2488" s="5">
        <v>1590.24</v>
      </c>
      <c r="X2488" s="3">
        <v>0.1</v>
      </c>
      <c r="Y2488" s="5">
        <v>159.02000000000001</v>
      </c>
      <c r="Z2488" s="5">
        <v>1431.22</v>
      </c>
      <c r="AA2488" s="5">
        <v>19.989999999999998</v>
      </c>
      <c r="AB2488" s="5">
        <v>1451.21</v>
      </c>
    </row>
    <row r="2489" spans="1:28">
      <c r="A2489" t="s">
        <v>4787</v>
      </c>
      <c r="B2489" s="1">
        <v>44004</v>
      </c>
      <c r="C2489" s="6">
        <f t="shared" si="114"/>
        <v>2020</v>
      </c>
      <c r="D2489" s="9" t="str">
        <f t="shared" si="116"/>
        <v>Q2</v>
      </c>
      <c r="E2489" s="7">
        <f t="shared" si="115"/>
        <v>6</v>
      </c>
      <c r="F2489" t="s">
        <v>4364</v>
      </c>
      <c r="G2489" t="s">
        <v>185</v>
      </c>
      <c r="H2489" t="s">
        <v>39</v>
      </c>
      <c r="I2489" t="s">
        <v>39</v>
      </c>
      <c r="J2489" t="s">
        <v>29</v>
      </c>
      <c r="K2489" t="s">
        <v>525</v>
      </c>
      <c r="L2489" t="s">
        <v>31</v>
      </c>
      <c r="M2489" t="s">
        <v>486</v>
      </c>
      <c r="N2489" t="s">
        <v>57</v>
      </c>
      <c r="O2489" t="s">
        <v>51</v>
      </c>
      <c r="P2489" t="s">
        <v>52</v>
      </c>
      <c r="Q2489" s="1">
        <v>44006</v>
      </c>
      <c r="R2489" s="6">
        <f>Data_Table[[#This Row],[Shipping Date]]-Data_Table[[#This Row],[Order Date]]</f>
        <v>2</v>
      </c>
      <c r="S2489" s="10">
        <v>56.16</v>
      </c>
      <c r="T2489" s="10">
        <v>136.97999999999999</v>
      </c>
      <c r="U2489" s="10">
        <v>80.819999999999993</v>
      </c>
      <c r="V2489">
        <v>17</v>
      </c>
      <c r="W2489" s="5">
        <v>954.72</v>
      </c>
      <c r="X2489" s="3">
        <v>0</v>
      </c>
      <c r="Y2489" s="5">
        <v>0</v>
      </c>
      <c r="Z2489" s="5">
        <v>954.72</v>
      </c>
      <c r="AA2489" s="5">
        <v>24.49</v>
      </c>
      <c r="AB2489" s="5">
        <v>979.21</v>
      </c>
    </row>
    <row r="2490" spans="1:28">
      <c r="A2490" t="s">
        <v>4788</v>
      </c>
      <c r="B2490" s="1">
        <v>44004</v>
      </c>
      <c r="C2490" s="6">
        <f t="shared" si="114"/>
        <v>2020</v>
      </c>
      <c r="D2490" s="9" t="str">
        <f t="shared" si="116"/>
        <v>Q2</v>
      </c>
      <c r="E2490" s="7">
        <f t="shared" si="115"/>
        <v>6</v>
      </c>
      <c r="F2490" t="s">
        <v>3899</v>
      </c>
      <c r="G2490" t="s">
        <v>189</v>
      </c>
      <c r="H2490" t="s">
        <v>45</v>
      </c>
      <c r="I2490" t="s">
        <v>45</v>
      </c>
      <c r="J2490" t="s">
        <v>72</v>
      </c>
      <c r="K2490" t="s">
        <v>525</v>
      </c>
      <c r="L2490" t="s">
        <v>31</v>
      </c>
      <c r="M2490" t="s">
        <v>489</v>
      </c>
      <c r="N2490" t="s">
        <v>50</v>
      </c>
      <c r="O2490" t="s">
        <v>34</v>
      </c>
      <c r="P2490" t="s">
        <v>52</v>
      </c>
      <c r="Q2490" s="1">
        <v>44008</v>
      </c>
      <c r="R2490" s="6">
        <f>Data_Table[[#This Row],[Shipping Date]]-Data_Table[[#This Row],[Order Date]]</f>
        <v>4</v>
      </c>
      <c r="S2490" s="10">
        <v>3.14</v>
      </c>
      <c r="T2490" s="10">
        <v>4.91</v>
      </c>
      <c r="U2490" s="10">
        <v>1.77</v>
      </c>
      <c r="V2490">
        <v>24</v>
      </c>
      <c r="W2490" s="5">
        <v>75.36</v>
      </c>
      <c r="X2490" s="3">
        <v>0.01</v>
      </c>
      <c r="Y2490" s="5">
        <v>0.75</v>
      </c>
      <c r="Z2490" s="5">
        <v>74.61</v>
      </c>
      <c r="AA2490" s="5">
        <v>0.5</v>
      </c>
      <c r="AB2490" s="5">
        <v>75.11</v>
      </c>
    </row>
    <row r="2491" spans="1:28">
      <c r="A2491" t="s">
        <v>4789</v>
      </c>
      <c r="B2491" s="1">
        <v>44005</v>
      </c>
      <c r="C2491" s="6">
        <f t="shared" si="114"/>
        <v>2020</v>
      </c>
      <c r="D2491" s="9" t="str">
        <f t="shared" si="116"/>
        <v>Q2</v>
      </c>
      <c r="E2491" s="7">
        <f t="shared" si="115"/>
        <v>6</v>
      </c>
      <c r="F2491" t="s">
        <v>3592</v>
      </c>
      <c r="G2491" t="s">
        <v>193</v>
      </c>
      <c r="H2491" t="s">
        <v>27</v>
      </c>
      <c r="I2491" t="s">
        <v>28</v>
      </c>
      <c r="J2491" t="s">
        <v>107</v>
      </c>
      <c r="K2491" t="s">
        <v>47</v>
      </c>
      <c r="L2491" t="s">
        <v>31</v>
      </c>
      <c r="M2491" t="s">
        <v>492</v>
      </c>
      <c r="N2491" t="s">
        <v>57</v>
      </c>
      <c r="O2491" t="s">
        <v>41</v>
      </c>
      <c r="P2491" t="s">
        <v>35</v>
      </c>
      <c r="Q2491" s="1">
        <v>44064</v>
      </c>
      <c r="R2491" s="6">
        <f>Data_Table[[#This Row],[Shipping Date]]-Data_Table[[#This Row],[Order Date]]</f>
        <v>59</v>
      </c>
      <c r="S2491" s="10">
        <v>1.84</v>
      </c>
      <c r="T2491" s="10">
        <v>2.88</v>
      </c>
      <c r="U2491" s="10">
        <v>1.04</v>
      </c>
      <c r="V2491">
        <v>8</v>
      </c>
      <c r="W2491" s="5">
        <v>14.72</v>
      </c>
      <c r="X2491" s="3">
        <v>7.0000000000000007E-2</v>
      </c>
      <c r="Y2491" s="5">
        <v>1.03</v>
      </c>
      <c r="Z2491" s="5">
        <v>13.69</v>
      </c>
      <c r="AA2491" s="5">
        <v>0.99</v>
      </c>
      <c r="AB2491" s="5">
        <v>14.68</v>
      </c>
    </row>
    <row r="2492" spans="1:28">
      <c r="A2492" t="s">
        <v>4790</v>
      </c>
      <c r="B2492" s="1">
        <v>44007</v>
      </c>
      <c r="C2492" s="6">
        <f t="shared" si="114"/>
        <v>2020</v>
      </c>
      <c r="D2492" s="9" t="str">
        <f t="shared" si="116"/>
        <v>Q2</v>
      </c>
      <c r="E2492" s="7">
        <f t="shared" si="115"/>
        <v>6</v>
      </c>
      <c r="F2492" t="s">
        <v>4791</v>
      </c>
      <c r="G2492" t="s">
        <v>197</v>
      </c>
      <c r="H2492" t="s">
        <v>39</v>
      </c>
      <c r="I2492" t="s">
        <v>39</v>
      </c>
      <c r="J2492" t="s">
        <v>46</v>
      </c>
      <c r="K2492" t="s">
        <v>66</v>
      </c>
      <c r="L2492" t="s">
        <v>31</v>
      </c>
      <c r="M2492" t="s">
        <v>495</v>
      </c>
      <c r="N2492" t="s">
        <v>33</v>
      </c>
      <c r="O2492" t="s">
        <v>51</v>
      </c>
      <c r="P2492" t="s">
        <v>35</v>
      </c>
      <c r="Q2492" s="1">
        <v>44066</v>
      </c>
      <c r="R2492" s="6">
        <f>Data_Table[[#This Row],[Shipping Date]]-Data_Table[[#This Row],[Order Date]]</f>
        <v>59</v>
      </c>
      <c r="S2492" s="10">
        <v>16.8</v>
      </c>
      <c r="T2492" s="10">
        <v>40.97</v>
      </c>
      <c r="U2492" s="10">
        <v>24.17</v>
      </c>
      <c r="V2492">
        <v>47</v>
      </c>
      <c r="W2492" s="5">
        <v>789.6</v>
      </c>
      <c r="X2492" s="3">
        <v>0.06</v>
      </c>
      <c r="Y2492" s="5">
        <v>47.38</v>
      </c>
      <c r="Z2492" s="5">
        <v>742.22</v>
      </c>
      <c r="AA2492" s="5">
        <v>8.99</v>
      </c>
      <c r="AB2492" s="5">
        <v>751.21</v>
      </c>
    </row>
    <row r="2493" spans="1:28">
      <c r="A2493" t="s">
        <v>4792</v>
      </c>
      <c r="B2493" s="1">
        <v>44009</v>
      </c>
      <c r="C2493" s="6">
        <f t="shared" si="114"/>
        <v>2020</v>
      </c>
      <c r="D2493" s="9" t="str">
        <f t="shared" si="116"/>
        <v>Q2</v>
      </c>
      <c r="E2493" s="7">
        <f t="shared" si="115"/>
        <v>6</v>
      </c>
      <c r="F2493" t="s">
        <v>4793</v>
      </c>
      <c r="G2493" t="s">
        <v>201</v>
      </c>
      <c r="H2493" t="s">
        <v>45</v>
      </c>
      <c r="I2493" t="s">
        <v>45</v>
      </c>
      <c r="J2493" t="s">
        <v>46</v>
      </c>
      <c r="K2493" t="s">
        <v>62</v>
      </c>
      <c r="L2493" t="s">
        <v>176</v>
      </c>
      <c r="M2493" t="s">
        <v>498</v>
      </c>
      <c r="N2493" t="s">
        <v>57</v>
      </c>
      <c r="O2493" t="s">
        <v>58</v>
      </c>
      <c r="P2493" t="s">
        <v>35</v>
      </c>
      <c r="Q2493" s="1">
        <v>44049</v>
      </c>
      <c r="R2493" s="6">
        <f>Data_Table[[#This Row],[Shipping Date]]-Data_Table[[#This Row],[Order Date]]</f>
        <v>40</v>
      </c>
      <c r="S2493" s="10">
        <v>1.46</v>
      </c>
      <c r="T2493" s="10">
        <v>3.57</v>
      </c>
      <c r="U2493" s="10">
        <v>2.11</v>
      </c>
      <c r="V2493">
        <v>46</v>
      </c>
      <c r="W2493" s="5">
        <v>67.16</v>
      </c>
      <c r="X2493" s="3">
        <v>0.01</v>
      </c>
      <c r="Y2493" s="5">
        <v>0.67</v>
      </c>
      <c r="Z2493" s="5">
        <v>66.489999999999995</v>
      </c>
      <c r="AA2493" s="5">
        <v>4.17</v>
      </c>
      <c r="AB2493" s="5">
        <v>70.66</v>
      </c>
    </row>
    <row r="2494" spans="1:28">
      <c r="A2494" t="s">
        <v>4794</v>
      </c>
      <c r="B2494" s="1">
        <v>44011</v>
      </c>
      <c r="C2494" s="6">
        <f t="shared" si="114"/>
        <v>2020</v>
      </c>
      <c r="D2494" s="9" t="str">
        <f t="shared" si="116"/>
        <v>Q2</v>
      </c>
      <c r="E2494" s="7">
        <f t="shared" si="115"/>
        <v>6</v>
      </c>
      <c r="F2494" t="s">
        <v>4795</v>
      </c>
      <c r="G2494" t="s">
        <v>205</v>
      </c>
      <c r="H2494" t="s">
        <v>39</v>
      </c>
      <c r="I2494" t="s">
        <v>39</v>
      </c>
      <c r="J2494" t="s">
        <v>29</v>
      </c>
      <c r="K2494" t="s">
        <v>47</v>
      </c>
      <c r="L2494" t="s">
        <v>31</v>
      </c>
      <c r="M2494" t="s">
        <v>501</v>
      </c>
      <c r="N2494" t="s">
        <v>33</v>
      </c>
      <c r="O2494" t="s">
        <v>34</v>
      </c>
      <c r="P2494" t="s">
        <v>35</v>
      </c>
      <c r="Q2494" s="1">
        <v>44051</v>
      </c>
      <c r="R2494" s="6">
        <f>Data_Table[[#This Row],[Shipping Date]]-Data_Table[[#This Row],[Order Date]]</f>
        <v>40</v>
      </c>
      <c r="S2494" s="10">
        <v>1.59</v>
      </c>
      <c r="T2494" s="10">
        <v>2.61</v>
      </c>
      <c r="U2494" s="10">
        <v>1.02</v>
      </c>
      <c r="V2494">
        <v>44</v>
      </c>
      <c r="W2494" s="5">
        <v>69.959999999999994</v>
      </c>
      <c r="X2494" s="3">
        <v>0.09</v>
      </c>
      <c r="Y2494" s="5">
        <v>6.3</v>
      </c>
      <c r="Z2494" s="5">
        <v>63.66</v>
      </c>
      <c r="AA2494" s="5">
        <v>0.5</v>
      </c>
      <c r="AB2494" s="5">
        <v>64.16</v>
      </c>
    </row>
    <row r="2495" spans="1:28">
      <c r="A2495" t="s">
        <v>4796</v>
      </c>
      <c r="B2495" s="1">
        <v>44011</v>
      </c>
      <c r="C2495" s="6">
        <f t="shared" si="114"/>
        <v>2020</v>
      </c>
      <c r="D2495" s="9" t="str">
        <f t="shared" si="116"/>
        <v>Q2</v>
      </c>
      <c r="E2495" s="7">
        <f t="shared" si="115"/>
        <v>6</v>
      </c>
      <c r="F2495" t="s">
        <v>3421</v>
      </c>
      <c r="G2495" t="s">
        <v>209</v>
      </c>
      <c r="H2495" t="s">
        <v>45</v>
      </c>
      <c r="I2495" t="s">
        <v>45</v>
      </c>
      <c r="J2495" t="s">
        <v>29</v>
      </c>
      <c r="K2495" t="s">
        <v>90</v>
      </c>
      <c r="L2495" t="s">
        <v>31</v>
      </c>
      <c r="M2495" t="s">
        <v>504</v>
      </c>
      <c r="N2495" t="s">
        <v>33</v>
      </c>
      <c r="O2495" t="s">
        <v>41</v>
      </c>
      <c r="P2495" t="s">
        <v>35</v>
      </c>
      <c r="Q2495" s="1">
        <v>44014</v>
      </c>
      <c r="R2495" s="6">
        <f>Data_Table[[#This Row],[Shipping Date]]-Data_Table[[#This Row],[Order Date]]</f>
        <v>3</v>
      </c>
      <c r="S2495" s="10">
        <v>14.7</v>
      </c>
      <c r="T2495" s="10">
        <v>29.99</v>
      </c>
      <c r="U2495" s="10">
        <v>15.29</v>
      </c>
      <c r="V2495">
        <v>20</v>
      </c>
      <c r="W2495" s="5">
        <v>294</v>
      </c>
      <c r="X2495" s="3">
        <v>0</v>
      </c>
      <c r="Y2495" s="5">
        <v>0</v>
      </c>
      <c r="Z2495" s="5">
        <v>294</v>
      </c>
      <c r="AA2495" s="5">
        <v>5.5</v>
      </c>
      <c r="AB2495" s="5">
        <v>299.5</v>
      </c>
    </row>
    <row r="2496" spans="1:28">
      <c r="A2496" t="s">
        <v>4797</v>
      </c>
      <c r="B2496" s="1">
        <v>44012</v>
      </c>
      <c r="C2496" s="6">
        <f t="shared" si="114"/>
        <v>2020</v>
      </c>
      <c r="D2496" s="9" t="str">
        <f t="shared" si="116"/>
        <v>Q2</v>
      </c>
      <c r="E2496" s="7">
        <f t="shared" si="115"/>
        <v>6</v>
      </c>
      <c r="F2496" t="s">
        <v>4798</v>
      </c>
      <c r="G2496" t="s">
        <v>213</v>
      </c>
      <c r="H2496" t="s">
        <v>27</v>
      </c>
      <c r="I2496" t="s">
        <v>28</v>
      </c>
      <c r="J2496" t="s">
        <v>29</v>
      </c>
      <c r="K2496" t="s">
        <v>525</v>
      </c>
      <c r="L2496" t="s">
        <v>31</v>
      </c>
      <c r="M2496" t="s">
        <v>507</v>
      </c>
      <c r="N2496" t="s">
        <v>33</v>
      </c>
      <c r="O2496" t="s">
        <v>51</v>
      </c>
      <c r="P2496" t="s">
        <v>35</v>
      </c>
      <c r="Q2496" s="1">
        <v>44050</v>
      </c>
      <c r="R2496" s="6">
        <f>Data_Table[[#This Row],[Shipping Date]]-Data_Table[[#This Row],[Order Date]]</f>
        <v>38</v>
      </c>
      <c r="S2496" s="10">
        <v>8.92</v>
      </c>
      <c r="T2496" s="10">
        <v>29.74</v>
      </c>
      <c r="U2496" s="10">
        <v>20.82</v>
      </c>
      <c r="V2496">
        <v>4</v>
      </c>
      <c r="W2496" s="5">
        <v>35.68</v>
      </c>
      <c r="X2496" s="3">
        <v>0.05</v>
      </c>
      <c r="Y2496" s="5">
        <v>1.78</v>
      </c>
      <c r="Z2496" s="5">
        <v>33.9</v>
      </c>
      <c r="AA2496" s="5">
        <v>6.64</v>
      </c>
      <c r="AB2496" s="5">
        <v>40.54</v>
      </c>
    </row>
    <row r="2497" spans="1:28">
      <c r="A2497" t="s">
        <v>4799</v>
      </c>
      <c r="B2497" s="1">
        <v>44016</v>
      </c>
      <c r="C2497" s="6">
        <f t="shared" si="114"/>
        <v>2020</v>
      </c>
      <c r="D2497" s="9" t="str">
        <f t="shared" si="116"/>
        <v>Q3</v>
      </c>
      <c r="E2497" s="7">
        <f t="shared" si="115"/>
        <v>7</v>
      </c>
      <c r="F2497" t="s">
        <v>2758</v>
      </c>
      <c r="G2497" t="s">
        <v>217</v>
      </c>
      <c r="H2497" t="s">
        <v>27</v>
      </c>
      <c r="I2497" t="s">
        <v>28</v>
      </c>
      <c r="J2497" t="s">
        <v>72</v>
      </c>
      <c r="K2497" t="s">
        <v>62</v>
      </c>
      <c r="L2497" t="s">
        <v>176</v>
      </c>
      <c r="M2497" t="s">
        <v>510</v>
      </c>
      <c r="N2497" t="s">
        <v>50</v>
      </c>
      <c r="O2497" t="s">
        <v>58</v>
      </c>
      <c r="P2497" t="s">
        <v>35</v>
      </c>
      <c r="Q2497" s="1">
        <v>44054</v>
      </c>
      <c r="R2497" s="6">
        <f>Data_Table[[#This Row],[Shipping Date]]-Data_Table[[#This Row],[Order Date]]</f>
        <v>38</v>
      </c>
      <c r="S2497" s="10">
        <v>3.32</v>
      </c>
      <c r="T2497" s="10">
        <v>5.18</v>
      </c>
      <c r="U2497" s="10">
        <v>1.86</v>
      </c>
      <c r="V2497">
        <v>43</v>
      </c>
      <c r="W2497" s="5">
        <v>142.76</v>
      </c>
      <c r="X2497" s="3">
        <v>0.03</v>
      </c>
      <c r="Y2497" s="5">
        <v>4.28</v>
      </c>
      <c r="Z2497" s="5">
        <v>138.47999999999999</v>
      </c>
      <c r="AA2497" s="5">
        <v>2.04</v>
      </c>
      <c r="AB2497" s="5">
        <v>140.52000000000001</v>
      </c>
    </row>
    <row r="2498" spans="1:28">
      <c r="A2498" t="s">
        <v>4800</v>
      </c>
      <c r="B2498" s="1">
        <v>44017</v>
      </c>
      <c r="C2498" s="6">
        <f t="shared" si="114"/>
        <v>2020</v>
      </c>
      <c r="D2498" s="9" t="str">
        <f t="shared" si="116"/>
        <v>Q3</v>
      </c>
      <c r="E2498" s="7">
        <f t="shared" si="115"/>
        <v>7</v>
      </c>
      <c r="F2498" t="s">
        <v>4801</v>
      </c>
      <c r="G2498" t="s">
        <v>221</v>
      </c>
      <c r="H2498" t="s">
        <v>39</v>
      </c>
      <c r="I2498" t="s">
        <v>39</v>
      </c>
      <c r="J2498" t="s">
        <v>72</v>
      </c>
      <c r="K2498" t="s">
        <v>416</v>
      </c>
      <c r="L2498" t="s">
        <v>73</v>
      </c>
      <c r="M2498" t="s">
        <v>513</v>
      </c>
      <c r="N2498" t="s">
        <v>57</v>
      </c>
      <c r="O2498" t="s">
        <v>58</v>
      </c>
      <c r="P2498" t="s">
        <v>35</v>
      </c>
      <c r="Q2498" s="1">
        <v>44030</v>
      </c>
      <c r="R2498" s="6">
        <f>Data_Table[[#This Row],[Shipping Date]]-Data_Table[[#This Row],[Order Date]]</f>
        <v>13</v>
      </c>
      <c r="S2498" s="10">
        <v>1.84</v>
      </c>
      <c r="T2498" s="10">
        <v>2.88</v>
      </c>
      <c r="U2498" s="10">
        <v>1.04</v>
      </c>
      <c r="V2498">
        <v>47</v>
      </c>
      <c r="W2498" s="5">
        <v>86.48</v>
      </c>
      <c r="X2498" s="3">
        <v>0.03</v>
      </c>
      <c r="Y2498" s="5">
        <v>2.59</v>
      </c>
      <c r="Z2498" s="5">
        <v>83.89</v>
      </c>
      <c r="AA2498" s="5">
        <v>5.33</v>
      </c>
      <c r="AB2498" s="5">
        <v>89.22</v>
      </c>
    </row>
    <row r="2499" spans="1:28">
      <c r="A2499" t="s">
        <v>4802</v>
      </c>
      <c r="B2499" s="1">
        <v>44023</v>
      </c>
      <c r="C2499" s="6">
        <f t="shared" si="114"/>
        <v>2020</v>
      </c>
      <c r="D2499" s="9" t="str">
        <f t="shared" si="116"/>
        <v>Q3</v>
      </c>
      <c r="E2499" s="7">
        <f t="shared" si="115"/>
        <v>7</v>
      </c>
      <c r="F2499" t="s">
        <v>2990</v>
      </c>
      <c r="G2499" t="s">
        <v>225</v>
      </c>
      <c r="H2499" t="s">
        <v>45</v>
      </c>
      <c r="I2499" t="s">
        <v>45</v>
      </c>
      <c r="J2499" t="s">
        <v>72</v>
      </c>
      <c r="K2499" t="s">
        <v>90</v>
      </c>
      <c r="L2499" t="s">
        <v>176</v>
      </c>
      <c r="M2499" t="s">
        <v>516</v>
      </c>
      <c r="N2499" t="s">
        <v>50</v>
      </c>
      <c r="O2499" t="s">
        <v>58</v>
      </c>
      <c r="P2499" t="s">
        <v>35</v>
      </c>
      <c r="Q2499" s="1">
        <v>44054</v>
      </c>
      <c r="R2499" s="6">
        <f>Data_Table[[#This Row],[Shipping Date]]-Data_Table[[#This Row],[Order Date]]</f>
        <v>31</v>
      </c>
      <c r="S2499" s="10">
        <v>8.31</v>
      </c>
      <c r="T2499" s="10">
        <v>15.98</v>
      </c>
      <c r="U2499" s="10">
        <v>7.67</v>
      </c>
      <c r="V2499">
        <v>40</v>
      </c>
      <c r="W2499" s="5">
        <v>332.4</v>
      </c>
      <c r="X2499" s="3">
        <v>0.03</v>
      </c>
      <c r="Y2499" s="5">
        <v>9.9700000000000006</v>
      </c>
      <c r="Z2499" s="5">
        <v>322.43</v>
      </c>
      <c r="AA2499" s="5">
        <v>6.5</v>
      </c>
      <c r="AB2499" s="5">
        <v>328.93</v>
      </c>
    </row>
    <row r="2500" spans="1:28">
      <c r="A2500" t="s">
        <v>4803</v>
      </c>
      <c r="B2500" s="1">
        <v>44024</v>
      </c>
      <c r="C2500" s="6">
        <f t="shared" ref="C2500:C2563" si="117">YEAR(B2500)</f>
        <v>2020</v>
      </c>
      <c r="D2500" s="9" t="str">
        <f t="shared" si="116"/>
        <v>Q3</v>
      </c>
      <c r="E2500" s="7">
        <f t="shared" ref="E2500:E2563" si="118">MONTH(B2500)</f>
        <v>7</v>
      </c>
      <c r="F2500" t="s">
        <v>4379</v>
      </c>
      <c r="G2500" t="s">
        <v>229</v>
      </c>
      <c r="H2500" t="s">
        <v>27</v>
      </c>
      <c r="I2500" t="s">
        <v>28</v>
      </c>
      <c r="J2500" t="s">
        <v>72</v>
      </c>
      <c r="K2500" t="s">
        <v>66</v>
      </c>
      <c r="L2500" t="s">
        <v>31</v>
      </c>
      <c r="M2500" t="s">
        <v>519</v>
      </c>
      <c r="N2500" t="s">
        <v>57</v>
      </c>
      <c r="O2500" t="s">
        <v>41</v>
      </c>
      <c r="P2500" t="s">
        <v>35</v>
      </c>
      <c r="Q2500" s="1">
        <v>44076</v>
      </c>
      <c r="R2500" s="6">
        <f>Data_Table[[#This Row],[Shipping Date]]-Data_Table[[#This Row],[Order Date]]</f>
        <v>52</v>
      </c>
      <c r="S2500" s="10">
        <v>1.82</v>
      </c>
      <c r="T2500" s="10">
        <v>2.84</v>
      </c>
      <c r="U2500" s="10">
        <v>1.02</v>
      </c>
      <c r="V2500">
        <v>19</v>
      </c>
      <c r="W2500" s="5">
        <v>34.58</v>
      </c>
      <c r="X2500" s="3">
        <v>0</v>
      </c>
      <c r="Y2500" s="5">
        <v>0</v>
      </c>
      <c r="Z2500" s="5">
        <v>34.58</v>
      </c>
      <c r="AA2500" s="5">
        <v>5.44</v>
      </c>
      <c r="AB2500" s="5">
        <v>40.020000000000003</v>
      </c>
    </row>
    <row r="2501" spans="1:28">
      <c r="A2501" t="s">
        <v>4804</v>
      </c>
      <c r="B2501" s="1">
        <v>44027</v>
      </c>
      <c r="C2501" s="6">
        <f t="shared" si="117"/>
        <v>2020</v>
      </c>
      <c r="D2501" s="9" t="str">
        <f t="shared" ref="D2501:D2564" si="119">"Q"&amp;ROUNDUP(MONTH(B2501)/3,0)</f>
        <v>Q3</v>
      </c>
      <c r="E2501" s="7">
        <f t="shared" si="118"/>
        <v>7</v>
      </c>
      <c r="F2501" t="s">
        <v>128</v>
      </c>
      <c r="G2501" t="s">
        <v>232</v>
      </c>
      <c r="H2501" t="s">
        <v>39</v>
      </c>
      <c r="I2501" t="s">
        <v>39</v>
      </c>
      <c r="J2501" t="s">
        <v>29</v>
      </c>
      <c r="K2501" t="s">
        <v>62</v>
      </c>
      <c r="L2501" t="s">
        <v>31</v>
      </c>
      <c r="M2501" t="s">
        <v>522</v>
      </c>
      <c r="N2501" t="s">
        <v>33</v>
      </c>
      <c r="O2501" t="s">
        <v>34</v>
      </c>
      <c r="P2501" t="s">
        <v>35</v>
      </c>
      <c r="Q2501" s="1">
        <v>44069</v>
      </c>
      <c r="R2501" s="6">
        <f>Data_Table[[#This Row],[Shipping Date]]-Data_Table[[#This Row],[Order Date]]</f>
        <v>42</v>
      </c>
      <c r="S2501" s="10">
        <v>1.87</v>
      </c>
      <c r="T2501" s="10">
        <v>8.1199999999999992</v>
      </c>
      <c r="U2501" s="10">
        <v>6.25</v>
      </c>
      <c r="V2501">
        <v>4</v>
      </c>
      <c r="W2501" s="5">
        <v>7.48</v>
      </c>
      <c r="X2501" s="3">
        <v>7.0000000000000007E-2</v>
      </c>
      <c r="Y2501" s="5">
        <v>0.52</v>
      </c>
      <c r="Z2501" s="5">
        <v>6.96</v>
      </c>
      <c r="AA2501" s="5">
        <v>2.83</v>
      </c>
      <c r="AB2501" s="5">
        <v>9.7899999999999991</v>
      </c>
    </row>
    <row r="2502" spans="1:28">
      <c r="A2502" t="s">
        <v>4805</v>
      </c>
      <c r="B2502" s="1">
        <v>44029</v>
      </c>
      <c r="C2502" s="6">
        <f t="shared" si="117"/>
        <v>2020</v>
      </c>
      <c r="D2502" s="9" t="str">
        <f t="shared" si="119"/>
        <v>Q3</v>
      </c>
      <c r="E2502" s="7">
        <f t="shared" si="118"/>
        <v>7</v>
      </c>
      <c r="F2502" t="s">
        <v>4806</v>
      </c>
      <c r="G2502" t="s">
        <v>236</v>
      </c>
      <c r="H2502" t="s">
        <v>45</v>
      </c>
      <c r="I2502" t="s">
        <v>45</v>
      </c>
      <c r="J2502" t="s">
        <v>46</v>
      </c>
      <c r="K2502" t="s">
        <v>47</v>
      </c>
      <c r="L2502" t="s">
        <v>176</v>
      </c>
      <c r="M2502" t="s">
        <v>526</v>
      </c>
      <c r="N2502" t="s">
        <v>57</v>
      </c>
      <c r="O2502" t="s">
        <v>41</v>
      </c>
      <c r="P2502" t="s">
        <v>35</v>
      </c>
      <c r="Q2502" s="1">
        <v>44065</v>
      </c>
      <c r="R2502" s="6">
        <f>Data_Table[[#This Row],[Shipping Date]]-Data_Table[[#This Row],[Order Date]]</f>
        <v>36</v>
      </c>
      <c r="S2502" s="10">
        <v>2.76</v>
      </c>
      <c r="T2502" s="10">
        <v>4.38</v>
      </c>
      <c r="U2502" s="10">
        <v>1.62</v>
      </c>
      <c r="V2502">
        <v>18</v>
      </c>
      <c r="W2502" s="5">
        <v>49.68</v>
      </c>
      <c r="X2502" s="3">
        <v>0.03</v>
      </c>
      <c r="Y2502" s="5">
        <v>1.49</v>
      </c>
      <c r="Z2502" s="5">
        <v>48.19</v>
      </c>
      <c r="AA2502" s="5">
        <v>6.21</v>
      </c>
      <c r="AB2502" s="5">
        <v>54.4</v>
      </c>
    </row>
    <row r="2503" spans="1:28">
      <c r="A2503" t="s">
        <v>4807</v>
      </c>
      <c r="B2503" s="1">
        <v>44030</v>
      </c>
      <c r="C2503" s="6">
        <f t="shared" si="117"/>
        <v>2020</v>
      </c>
      <c r="D2503" s="9" t="str">
        <f t="shared" si="119"/>
        <v>Q3</v>
      </c>
      <c r="E2503" s="7">
        <f t="shared" si="118"/>
        <v>7</v>
      </c>
      <c r="F2503" t="s">
        <v>4808</v>
      </c>
      <c r="G2503" t="s">
        <v>240</v>
      </c>
      <c r="H2503" t="s">
        <v>27</v>
      </c>
      <c r="I2503" t="s">
        <v>28</v>
      </c>
      <c r="J2503" t="s">
        <v>29</v>
      </c>
      <c r="K2503" t="s">
        <v>433</v>
      </c>
      <c r="L2503" t="s">
        <v>31</v>
      </c>
      <c r="M2503" t="s">
        <v>529</v>
      </c>
      <c r="N2503" t="s">
        <v>33</v>
      </c>
      <c r="O2503" t="s">
        <v>58</v>
      </c>
      <c r="P2503" t="s">
        <v>35</v>
      </c>
      <c r="Q2503" s="1">
        <v>44032</v>
      </c>
      <c r="R2503" s="6">
        <f>Data_Table[[#This Row],[Shipping Date]]-Data_Table[[#This Row],[Order Date]]</f>
        <v>2</v>
      </c>
      <c r="S2503" s="10">
        <v>1.84</v>
      </c>
      <c r="T2503" s="10">
        <v>2.88</v>
      </c>
      <c r="U2503" s="10">
        <v>1.04</v>
      </c>
      <c r="V2503">
        <v>10</v>
      </c>
      <c r="W2503" s="5">
        <v>18.399999999999999</v>
      </c>
      <c r="X2503" s="3">
        <v>0.01</v>
      </c>
      <c r="Y2503" s="5">
        <v>0.18</v>
      </c>
      <c r="Z2503" s="5">
        <v>18.22</v>
      </c>
      <c r="AA2503" s="5">
        <v>0.99</v>
      </c>
      <c r="AB2503" s="5">
        <v>19.21</v>
      </c>
    </row>
    <row r="2504" spans="1:28">
      <c r="A2504" t="s">
        <v>4809</v>
      </c>
      <c r="B2504" s="1">
        <v>44034</v>
      </c>
      <c r="C2504" s="6">
        <f t="shared" si="117"/>
        <v>2020</v>
      </c>
      <c r="D2504" s="9" t="str">
        <f t="shared" si="119"/>
        <v>Q3</v>
      </c>
      <c r="E2504" s="7">
        <f t="shared" si="118"/>
        <v>7</v>
      </c>
      <c r="F2504" t="s">
        <v>2879</v>
      </c>
      <c r="G2504" t="s">
        <v>244</v>
      </c>
      <c r="H2504" t="s">
        <v>39</v>
      </c>
      <c r="I2504" t="s">
        <v>39</v>
      </c>
      <c r="J2504" t="s">
        <v>72</v>
      </c>
      <c r="K2504" t="s">
        <v>433</v>
      </c>
      <c r="L2504" t="s">
        <v>48</v>
      </c>
      <c r="M2504" t="s">
        <v>532</v>
      </c>
      <c r="N2504" t="s">
        <v>50</v>
      </c>
      <c r="O2504" t="s">
        <v>58</v>
      </c>
      <c r="P2504" t="s">
        <v>35</v>
      </c>
      <c r="Q2504" s="1">
        <v>44050</v>
      </c>
      <c r="R2504" s="6">
        <f>Data_Table[[#This Row],[Shipping Date]]-Data_Table[[#This Row],[Order Date]]</f>
        <v>16</v>
      </c>
      <c r="S2504" s="10">
        <v>1.33</v>
      </c>
      <c r="T2504" s="10">
        <v>2.08</v>
      </c>
      <c r="U2504" s="10">
        <v>0.75</v>
      </c>
      <c r="V2504">
        <v>20</v>
      </c>
      <c r="W2504" s="5">
        <v>26.6</v>
      </c>
      <c r="X2504" s="3">
        <v>0.04</v>
      </c>
      <c r="Y2504" s="5">
        <v>1.06</v>
      </c>
      <c r="Z2504" s="5">
        <v>25.54</v>
      </c>
      <c r="AA2504" s="5">
        <v>1.49</v>
      </c>
      <c r="AB2504" s="5">
        <v>27.03</v>
      </c>
    </row>
    <row r="2505" spans="1:28">
      <c r="A2505" t="s">
        <v>4810</v>
      </c>
      <c r="B2505" s="1">
        <v>44036</v>
      </c>
      <c r="C2505" s="6">
        <f t="shared" si="117"/>
        <v>2020</v>
      </c>
      <c r="D2505" s="9" t="str">
        <f t="shared" si="119"/>
        <v>Q3</v>
      </c>
      <c r="E2505" s="7">
        <f t="shared" si="118"/>
        <v>7</v>
      </c>
      <c r="F2505" t="s">
        <v>4811</v>
      </c>
      <c r="G2505" t="s">
        <v>248</v>
      </c>
      <c r="H2505" t="s">
        <v>45</v>
      </c>
      <c r="I2505" t="s">
        <v>45</v>
      </c>
      <c r="J2505" t="s">
        <v>46</v>
      </c>
      <c r="K2505" t="s">
        <v>116</v>
      </c>
      <c r="L2505" t="s">
        <v>73</v>
      </c>
      <c r="M2505" t="s">
        <v>535</v>
      </c>
      <c r="N2505" t="s">
        <v>57</v>
      </c>
      <c r="O2505" t="s">
        <v>51</v>
      </c>
      <c r="P2505" t="s">
        <v>52</v>
      </c>
      <c r="Q2505" s="1">
        <v>44064</v>
      </c>
      <c r="R2505" s="6">
        <f>Data_Table[[#This Row],[Shipping Date]]-Data_Table[[#This Row],[Order Date]]</f>
        <v>28</v>
      </c>
      <c r="S2505" s="10">
        <v>1.6</v>
      </c>
      <c r="T2505" s="10">
        <v>2.62</v>
      </c>
      <c r="U2505" s="10">
        <v>1.02</v>
      </c>
      <c r="V2505">
        <v>25</v>
      </c>
      <c r="W2505" s="5">
        <v>40</v>
      </c>
      <c r="X2505" s="3">
        <v>0.09</v>
      </c>
      <c r="Y2505" s="5">
        <v>3.6</v>
      </c>
      <c r="Z2505" s="5">
        <v>36.4</v>
      </c>
      <c r="AA2505" s="5">
        <v>0.8</v>
      </c>
      <c r="AB2505" s="5">
        <v>37.200000000000003</v>
      </c>
    </row>
    <row r="2506" spans="1:28">
      <c r="A2506" t="s">
        <v>4812</v>
      </c>
      <c r="B2506" s="1">
        <v>44037</v>
      </c>
      <c r="C2506" s="6">
        <f t="shared" si="117"/>
        <v>2020</v>
      </c>
      <c r="D2506" s="9" t="str">
        <f t="shared" si="119"/>
        <v>Q3</v>
      </c>
      <c r="E2506" s="7">
        <f t="shared" si="118"/>
        <v>7</v>
      </c>
      <c r="F2506" t="s">
        <v>2502</v>
      </c>
      <c r="G2506" t="s">
        <v>252</v>
      </c>
      <c r="H2506" t="s">
        <v>39</v>
      </c>
      <c r="I2506" t="s">
        <v>39</v>
      </c>
      <c r="J2506" t="s">
        <v>107</v>
      </c>
      <c r="K2506" t="s">
        <v>90</v>
      </c>
      <c r="L2506" t="s">
        <v>48</v>
      </c>
      <c r="M2506" t="s">
        <v>538</v>
      </c>
      <c r="N2506" t="s">
        <v>33</v>
      </c>
      <c r="O2506" t="s">
        <v>58</v>
      </c>
      <c r="P2506" t="s">
        <v>35</v>
      </c>
      <c r="Q2506" s="1">
        <v>44084</v>
      </c>
      <c r="R2506" s="6">
        <f>Data_Table[[#This Row],[Shipping Date]]-Data_Table[[#This Row],[Order Date]]</f>
        <v>47</v>
      </c>
      <c r="S2506" s="10">
        <v>1.98</v>
      </c>
      <c r="T2506" s="10">
        <v>3.15</v>
      </c>
      <c r="U2506" s="10">
        <v>1.17</v>
      </c>
      <c r="V2506">
        <v>46</v>
      </c>
      <c r="W2506" s="5">
        <v>91.08</v>
      </c>
      <c r="X2506" s="3">
        <v>0.1</v>
      </c>
      <c r="Y2506" s="5">
        <v>9.11</v>
      </c>
      <c r="Z2506" s="5">
        <v>81.97</v>
      </c>
      <c r="AA2506" s="5">
        <v>0.49</v>
      </c>
      <c r="AB2506" s="5">
        <v>82.46</v>
      </c>
    </row>
    <row r="2507" spans="1:28">
      <c r="A2507" t="s">
        <v>4813</v>
      </c>
      <c r="B2507" s="1">
        <v>44040</v>
      </c>
      <c r="C2507" s="6">
        <f t="shared" si="117"/>
        <v>2020</v>
      </c>
      <c r="D2507" s="9" t="str">
        <f t="shared" si="119"/>
        <v>Q3</v>
      </c>
      <c r="E2507" s="7">
        <f t="shared" si="118"/>
        <v>7</v>
      </c>
      <c r="F2507" t="s">
        <v>4814</v>
      </c>
      <c r="G2507" t="s">
        <v>256</v>
      </c>
      <c r="H2507" t="s">
        <v>39</v>
      </c>
      <c r="I2507" t="s">
        <v>39</v>
      </c>
      <c r="J2507" t="s">
        <v>29</v>
      </c>
      <c r="K2507" t="s">
        <v>66</v>
      </c>
      <c r="L2507" t="s">
        <v>31</v>
      </c>
      <c r="M2507" t="s">
        <v>541</v>
      </c>
      <c r="N2507" t="s">
        <v>57</v>
      </c>
      <c r="O2507" t="s">
        <v>34</v>
      </c>
      <c r="P2507" t="s">
        <v>35</v>
      </c>
      <c r="Q2507" s="1">
        <v>44098</v>
      </c>
      <c r="R2507" s="6">
        <f>Data_Table[[#This Row],[Shipping Date]]-Data_Table[[#This Row],[Order Date]]</f>
        <v>58</v>
      </c>
      <c r="S2507" s="10">
        <v>8.82</v>
      </c>
      <c r="T2507" s="10">
        <v>20.99</v>
      </c>
      <c r="U2507" s="10">
        <v>12.17</v>
      </c>
      <c r="V2507">
        <v>9</v>
      </c>
      <c r="W2507" s="5">
        <v>79.38</v>
      </c>
      <c r="X2507" s="3">
        <v>0.08</v>
      </c>
      <c r="Y2507" s="5">
        <v>6.35</v>
      </c>
      <c r="Z2507" s="5">
        <v>73.03</v>
      </c>
      <c r="AA2507" s="5">
        <v>4.8099999999999996</v>
      </c>
      <c r="AB2507" s="5">
        <v>77.84</v>
      </c>
    </row>
    <row r="2508" spans="1:28">
      <c r="A2508" t="s">
        <v>4815</v>
      </c>
      <c r="B2508" s="1">
        <v>44042</v>
      </c>
      <c r="C2508" s="6">
        <f t="shared" si="117"/>
        <v>2020</v>
      </c>
      <c r="D2508" s="9" t="str">
        <f t="shared" si="119"/>
        <v>Q3</v>
      </c>
      <c r="E2508" s="7">
        <f t="shared" si="118"/>
        <v>7</v>
      </c>
      <c r="F2508" t="s">
        <v>394</v>
      </c>
      <c r="G2508" t="s">
        <v>260</v>
      </c>
      <c r="H2508" t="s">
        <v>45</v>
      </c>
      <c r="I2508" t="s">
        <v>45</v>
      </c>
      <c r="J2508" t="s">
        <v>46</v>
      </c>
      <c r="K2508" t="s">
        <v>90</v>
      </c>
      <c r="L2508" t="s">
        <v>176</v>
      </c>
      <c r="M2508" t="s">
        <v>544</v>
      </c>
      <c r="N2508" t="s">
        <v>33</v>
      </c>
      <c r="O2508" t="s">
        <v>34</v>
      </c>
      <c r="P2508" t="s">
        <v>35</v>
      </c>
      <c r="Q2508" s="1">
        <v>44066</v>
      </c>
      <c r="R2508" s="6">
        <f>Data_Table[[#This Row],[Shipping Date]]-Data_Table[[#This Row],[Order Date]]</f>
        <v>24</v>
      </c>
      <c r="S2508" s="10">
        <v>1.84</v>
      </c>
      <c r="T2508" s="10">
        <v>2.88</v>
      </c>
      <c r="U2508" s="10">
        <v>1.04</v>
      </c>
      <c r="V2508">
        <v>11</v>
      </c>
      <c r="W2508" s="5">
        <v>20.239999999999998</v>
      </c>
      <c r="X2508" s="3">
        <v>0.02</v>
      </c>
      <c r="Y2508" s="5">
        <v>0.4</v>
      </c>
      <c r="Z2508" s="5">
        <v>19.84</v>
      </c>
      <c r="AA2508" s="5">
        <v>5.33</v>
      </c>
      <c r="AB2508" s="5">
        <v>25.17</v>
      </c>
    </row>
    <row r="2509" spans="1:28">
      <c r="A2509" t="s">
        <v>4816</v>
      </c>
      <c r="B2509" s="1">
        <v>44042</v>
      </c>
      <c r="C2509" s="6">
        <f t="shared" si="117"/>
        <v>2020</v>
      </c>
      <c r="D2509" s="9" t="str">
        <f t="shared" si="119"/>
        <v>Q3</v>
      </c>
      <c r="E2509" s="7">
        <f t="shared" si="118"/>
        <v>7</v>
      </c>
      <c r="F2509" t="s">
        <v>4526</v>
      </c>
      <c r="G2509" t="s">
        <v>264</v>
      </c>
      <c r="H2509" t="s">
        <v>27</v>
      </c>
      <c r="I2509" t="s">
        <v>28</v>
      </c>
      <c r="J2509" t="s">
        <v>46</v>
      </c>
      <c r="K2509" t="s">
        <v>47</v>
      </c>
      <c r="L2509" t="s">
        <v>176</v>
      </c>
      <c r="M2509" t="s">
        <v>547</v>
      </c>
      <c r="N2509" t="s">
        <v>50</v>
      </c>
      <c r="O2509" t="s">
        <v>34</v>
      </c>
      <c r="P2509" t="s">
        <v>35</v>
      </c>
      <c r="Q2509" s="1">
        <v>44089</v>
      </c>
      <c r="R2509" s="6">
        <f>Data_Table[[#This Row],[Shipping Date]]-Data_Table[[#This Row],[Order Date]]</f>
        <v>47</v>
      </c>
      <c r="S2509" s="10">
        <v>13.88</v>
      </c>
      <c r="T2509" s="10">
        <v>22.38</v>
      </c>
      <c r="U2509" s="10">
        <v>8.5</v>
      </c>
      <c r="V2509">
        <v>34</v>
      </c>
      <c r="W2509" s="5">
        <v>471.92</v>
      </c>
      <c r="X2509" s="3">
        <v>0.01</v>
      </c>
      <c r="Y2509" s="5">
        <v>4.72</v>
      </c>
      <c r="Z2509" s="5">
        <v>467.2</v>
      </c>
      <c r="AA2509" s="5">
        <v>15.1</v>
      </c>
      <c r="AB2509" s="5">
        <v>482.3</v>
      </c>
    </row>
    <row r="2510" spans="1:28">
      <c r="A2510" t="s">
        <v>4817</v>
      </c>
      <c r="B2510" s="1">
        <v>44042</v>
      </c>
      <c r="C2510" s="6">
        <f t="shared" si="117"/>
        <v>2020</v>
      </c>
      <c r="D2510" s="9" t="str">
        <f t="shared" si="119"/>
        <v>Q3</v>
      </c>
      <c r="E2510" s="7">
        <f t="shared" si="118"/>
        <v>7</v>
      </c>
      <c r="F2510" t="s">
        <v>3617</v>
      </c>
      <c r="G2510" t="s">
        <v>268</v>
      </c>
      <c r="H2510" t="s">
        <v>27</v>
      </c>
      <c r="I2510" t="s">
        <v>28</v>
      </c>
      <c r="J2510" t="s">
        <v>29</v>
      </c>
      <c r="K2510" t="s">
        <v>62</v>
      </c>
      <c r="L2510" t="s">
        <v>31</v>
      </c>
      <c r="M2510" t="s">
        <v>550</v>
      </c>
      <c r="N2510" t="s">
        <v>57</v>
      </c>
      <c r="O2510" t="s">
        <v>34</v>
      </c>
      <c r="P2510" t="s">
        <v>35</v>
      </c>
      <c r="Q2510" s="1">
        <v>44058</v>
      </c>
      <c r="R2510" s="6">
        <f>Data_Table[[#This Row],[Shipping Date]]-Data_Table[[#This Row],[Order Date]]</f>
        <v>16</v>
      </c>
      <c r="S2510" s="10">
        <v>4.8899999999999997</v>
      </c>
      <c r="T2510" s="10">
        <v>7.64</v>
      </c>
      <c r="U2510" s="10">
        <v>2.75</v>
      </c>
      <c r="V2510">
        <v>7</v>
      </c>
      <c r="W2510" s="5">
        <v>34.229999999999997</v>
      </c>
      <c r="X2510" s="3">
        <v>0.06</v>
      </c>
      <c r="Y2510" s="5">
        <v>2.0499999999999998</v>
      </c>
      <c r="Z2510" s="5">
        <v>32.18</v>
      </c>
      <c r="AA2510" s="5">
        <v>1.39</v>
      </c>
      <c r="AB2510" s="5">
        <v>33.57</v>
      </c>
    </row>
    <row r="2511" spans="1:28">
      <c r="A2511" t="s">
        <v>4818</v>
      </c>
      <c r="B2511" s="1">
        <v>44046</v>
      </c>
      <c r="C2511" s="6">
        <f t="shared" si="117"/>
        <v>2020</v>
      </c>
      <c r="D2511" s="9" t="str">
        <f t="shared" si="119"/>
        <v>Q3</v>
      </c>
      <c r="E2511" s="7">
        <f t="shared" si="118"/>
        <v>8</v>
      </c>
      <c r="F2511" t="s">
        <v>4088</v>
      </c>
      <c r="G2511" t="s">
        <v>272</v>
      </c>
      <c r="H2511" t="s">
        <v>39</v>
      </c>
      <c r="I2511" t="s">
        <v>39</v>
      </c>
      <c r="J2511" t="s">
        <v>29</v>
      </c>
      <c r="K2511" t="s">
        <v>116</v>
      </c>
      <c r="L2511" t="s">
        <v>31</v>
      </c>
      <c r="M2511" t="s">
        <v>553</v>
      </c>
      <c r="N2511" t="s">
        <v>33</v>
      </c>
      <c r="O2511" t="s">
        <v>41</v>
      </c>
      <c r="P2511" t="s">
        <v>35</v>
      </c>
      <c r="Q2511" s="1">
        <v>44089</v>
      </c>
      <c r="R2511" s="6">
        <f>Data_Table[[#This Row],[Shipping Date]]-Data_Table[[#This Row],[Order Date]]</f>
        <v>43</v>
      </c>
      <c r="S2511" s="10">
        <v>3.5</v>
      </c>
      <c r="T2511" s="10">
        <v>5.74</v>
      </c>
      <c r="U2511" s="10">
        <v>2.2400000000000002</v>
      </c>
      <c r="V2511">
        <v>7</v>
      </c>
      <c r="W2511" s="5">
        <v>24.5</v>
      </c>
      <c r="X2511" s="3">
        <v>0.04</v>
      </c>
      <c r="Y2511" s="5">
        <v>0.98</v>
      </c>
      <c r="Z2511" s="5">
        <v>23.52</v>
      </c>
      <c r="AA2511" s="5">
        <v>5.01</v>
      </c>
      <c r="AB2511" s="5">
        <v>28.53</v>
      </c>
    </row>
    <row r="2512" spans="1:28">
      <c r="A2512" t="s">
        <v>4819</v>
      </c>
      <c r="B2512" s="1">
        <v>44048</v>
      </c>
      <c r="C2512" s="6">
        <f t="shared" si="117"/>
        <v>2020</v>
      </c>
      <c r="D2512" s="9" t="str">
        <f t="shared" si="119"/>
        <v>Q3</v>
      </c>
      <c r="E2512" s="7">
        <f t="shared" si="118"/>
        <v>8</v>
      </c>
      <c r="F2512" t="s">
        <v>3454</v>
      </c>
      <c r="G2512" t="s">
        <v>276</v>
      </c>
      <c r="H2512" t="s">
        <v>45</v>
      </c>
      <c r="I2512" t="s">
        <v>45</v>
      </c>
      <c r="J2512" t="s">
        <v>72</v>
      </c>
      <c r="K2512" t="s">
        <v>90</v>
      </c>
      <c r="L2512" t="s">
        <v>176</v>
      </c>
      <c r="M2512" t="s">
        <v>556</v>
      </c>
      <c r="N2512" t="s">
        <v>33</v>
      </c>
      <c r="O2512" t="s">
        <v>51</v>
      </c>
      <c r="P2512" t="s">
        <v>35</v>
      </c>
      <c r="Q2512" s="1">
        <v>44059</v>
      </c>
      <c r="R2512" s="6">
        <f>Data_Table[[#This Row],[Shipping Date]]-Data_Table[[#This Row],[Order Date]]</f>
        <v>11</v>
      </c>
      <c r="S2512" s="10">
        <v>1.0900000000000001</v>
      </c>
      <c r="T2512" s="10">
        <v>2.6</v>
      </c>
      <c r="U2512" s="10">
        <v>1.51</v>
      </c>
      <c r="V2512">
        <v>43</v>
      </c>
      <c r="W2512" s="5">
        <v>46.87</v>
      </c>
      <c r="X2512" s="3">
        <v>0.06</v>
      </c>
      <c r="Y2512" s="5">
        <v>2.81</v>
      </c>
      <c r="Z2512" s="5">
        <v>44.06</v>
      </c>
      <c r="AA2512" s="5">
        <v>2.4</v>
      </c>
      <c r="AB2512" s="5">
        <v>46.46</v>
      </c>
    </row>
    <row r="2513" spans="1:28">
      <c r="A2513" t="s">
        <v>4820</v>
      </c>
      <c r="B2513" s="1">
        <v>44049</v>
      </c>
      <c r="C2513" s="6">
        <f t="shared" si="117"/>
        <v>2020</v>
      </c>
      <c r="D2513" s="9" t="str">
        <f t="shared" si="119"/>
        <v>Q3</v>
      </c>
      <c r="E2513" s="7">
        <f t="shared" si="118"/>
        <v>8</v>
      </c>
      <c r="F2513" t="s">
        <v>4821</v>
      </c>
      <c r="G2513" t="s">
        <v>280</v>
      </c>
      <c r="H2513" t="s">
        <v>27</v>
      </c>
      <c r="I2513" t="s">
        <v>28</v>
      </c>
      <c r="J2513" t="s">
        <v>29</v>
      </c>
      <c r="K2513" t="s">
        <v>70</v>
      </c>
      <c r="L2513" t="s">
        <v>48</v>
      </c>
      <c r="M2513" t="s">
        <v>559</v>
      </c>
      <c r="N2513" t="s">
        <v>50</v>
      </c>
      <c r="O2513" t="s">
        <v>58</v>
      </c>
      <c r="P2513" t="s">
        <v>35</v>
      </c>
      <c r="Q2513" s="1">
        <v>44079</v>
      </c>
      <c r="R2513" s="6">
        <f>Data_Table[[#This Row],[Shipping Date]]-Data_Table[[#This Row],[Order Date]]</f>
        <v>30</v>
      </c>
      <c r="S2513" s="10">
        <v>3.65</v>
      </c>
      <c r="T2513" s="10">
        <v>5.98</v>
      </c>
      <c r="U2513" s="10">
        <v>2.33</v>
      </c>
      <c r="V2513">
        <v>32</v>
      </c>
      <c r="W2513" s="5">
        <v>116.8</v>
      </c>
      <c r="X2513" s="3">
        <v>0.1</v>
      </c>
      <c r="Y2513" s="5">
        <v>11.68</v>
      </c>
      <c r="Z2513" s="5">
        <v>105.12</v>
      </c>
      <c r="AA2513" s="5">
        <v>1.49</v>
      </c>
      <c r="AB2513" s="5">
        <v>106.61</v>
      </c>
    </row>
    <row r="2514" spans="1:28">
      <c r="A2514" t="s">
        <v>4822</v>
      </c>
      <c r="B2514" s="1">
        <v>44050</v>
      </c>
      <c r="C2514" s="6">
        <f t="shared" si="117"/>
        <v>2020</v>
      </c>
      <c r="D2514" s="9" t="str">
        <f t="shared" si="119"/>
        <v>Q3</v>
      </c>
      <c r="E2514" s="7">
        <f t="shared" si="118"/>
        <v>8</v>
      </c>
      <c r="F2514" t="s">
        <v>4401</v>
      </c>
      <c r="G2514" t="s">
        <v>284</v>
      </c>
      <c r="H2514" t="s">
        <v>27</v>
      </c>
      <c r="I2514" t="s">
        <v>28</v>
      </c>
      <c r="J2514" t="s">
        <v>46</v>
      </c>
      <c r="K2514" t="s">
        <v>30</v>
      </c>
      <c r="L2514" t="s">
        <v>73</v>
      </c>
      <c r="M2514" t="s">
        <v>562</v>
      </c>
      <c r="N2514" t="s">
        <v>33</v>
      </c>
      <c r="O2514" t="s">
        <v>51</v>
      </c>
      <c r="P2514" t="s">
        <v>35</v>
      </c>
      <c r="Q2514" s="1">
        <v>44067</v>
      </c>
      <c r="R2514" s="6">
        <f>Data_Table[[#This Row],[Shipping Date]]-Data_Table[[#This Row],[Order Date]]</f>
        <v>17</v>
      </c>
      <c r="S2514" s="10">
        <v>3.32</v>
      </c>
      <c r="T2514" s="10">
        <v>5.18</v>
      </c>
      <c r="U2514" s="10">
        <v>1.86</v>
      </c>
      <c r="V2514">
        <v>17</v>
      </c>
      <c r="W2514" s="5">
        <v>56.44</v>
      </c>
      <c r="X2514" s="3">
        <v>0.02</v>
      </c>
      <c r="Y2514" s="5">
        <v>1.1299999999999999</v>
      </c>
      <c r="Z2514" s="5">
        <v>55.31</v>
      </c>
      <c r="AA2514" s="5">
        <v>2.04</v>
      </c>
      <c r="AB2514" s="5">
        <v>57.35</v>
      </c>
    </row>
    <row r="2515" spans="1:28">
      <c r="A2515" t="s">
        <v>4823</v>
      </c>
      <c r="B2515" s="1">
        <v>44054</v>
      </c>
      <c r="C2515" s="6">
        <f t="shared" si="117"/>
        <v>2020</v>
      </c>
      <c r="D2515" s="9" t="str">
        <f t="shared" si="119"/>
        <v>Q3</v>
      </c>
      <c r="E2515" s="7">
        <f t="shared" si="118"/>
        <v>8</v>
      </c>
      <c r="F2515" t="s">
        <v>4403</v>
      </c>
      <c r="G2515" t="s">
        <v>288</v>
      </c>
      <c r="H2515" t="s">
        <v>39</v>
      </c>
      <c r="I2515" t="s">
        <v>39</v>
      </c>
      <c r="J2515" t="s">
        <v>29</v>
      </c>
      <c r="K2515" t="s">
        <v>125</v>
      </c>
      <c r="L2515" t="s">
        <v>73</v>
      </c>
      <c r="M2515" t="s">
        <v>565</v>
      </c>
      <c r="N2515" t="s">
        <v>33</v>
      </c>
      <c r="O2515" t="s">
        <v>34</v>
      </c>
      <c r="P2515" t="s">
        <v>35</v>
      </c>
      <c r="Q2515" s="1">
        <v>44071</v>
      </c>
      <c r="R2515" s="6">
        <f>Data_Table[[#This Row],[Shipping Date]]-Data_Table[[#This Row],[Order Date]]</f>
        <v>17</v>
      </c>
      <c r="S2515" s="10">
        <v>0.24</v>
      </c>
      <c r="T2515" s="10">
        <v>1.26</v>
      </c>
      <c r="U2515" s="10">
        <v>1.02</v>
      </c>
      <c r="V2515">
        <v>2</v>
      </c>
      <c r="W2515" s="5">
        <v>0.48</v>
      </c>
      <c r="X2515" s="3">
        <v>0.06</v>
      </c>
      <c r="Y2515" s="5">
        <v>0.03</v>
      </c>
      <c r="Z2515" s="5">
        <v>0.45</v>
      </c>
      <c r="AA2515" s="5">
        <v>0.7</v>
      </c>
      <c r="AB2515" s="5">
        <v>1.1499999999999999</v>
      </c>
    </row>
    <row r="2516" spans="1:28">
      <c r="A2516" t="s">
        <v>4824</v>
      </c>
      <c r="B2516" s="1">
        <v>44054</v>
      </c>
      <c r="C2516" s="6">
        <f t="shared" si="117"/>
        <v>2020</v>
      </c>
      <c r="D2516" s="9" t="str">
        <f t="shared" si="119"/>
        <v>Q3</v>
      </c>
      <c r="E2516" s="7">
        <f t="shared" si="118"/>
        <v>8</v>
      </c>
      <c r="F2516" t="s">
        <v>2774</v>
      </c>
      <c r="G2516" t="s">
        <v>292</v>
      </c>
      <c r="H2516" t="s">
        <v>45</v>
      </c>
      <c r="I2516" t="s">
        <v>45</v>
      </c>
      <c r="J2516" t="s">
        <v>46</v>
      </c>
      <c r="K2516" t="s">
        <v>62</v>
      </c>
      <c r="L2516" t="s">
        <v>73</v>
      </c>
      <c r="M2516" t="s">
        <v>568</v>
      </c>
      <c r="N2516" t="s">
        <v>50</v>
      </c>
      <c r="O2516" t="s">
        <v>41</v>
      </c>
      <c r="P2516" t="s">
        <v>35</v>
      </c>
      <c r="Q2516" s="1">
        <v>44062</v>
      </c>
      <c r="R2516" s="6">
        <f>Data_Table[[#This Row],[Shipping Date]]-Data_Table[[#This Row],[Order Date]]</f>
        <v>8</v>
      </c>
      <c r="S2516" s="10">
        <v>21.56</v>
      </c>
      <c r="T2516" s="10">
        <v>36.549999999999997</v>
      </c>
      <c r="U2516" s="10">
        <v>14.99</v>
      </c>
      <c r="V2516">
        <v>24</v>
      </c>
      <c r="W2516" s="5">
        <v>517.44000000000005</v>
      </c>
      <c r="X2516" s="3">
        <v>7.0000000000000007E-2</v>
      </c>
      <c r="Y2516" s="5">
        <v>36.22</v>
      </c>
      <c r="Z2516" s="5">
        <v>481.22</v>
      </c>
      <c r="AA2516" s="5">
        <v>13.89</v>
      </c>
      <c r="AB2516" s="5">
        <v>495.11</v>
      </c>
    </row>
    <row r="2517" spans="1:28">
      <c r="A2517" t="s">
        <v>4825</v>
      </c>
      <c r="B2517" s="1">
        <v>44054</v>
      </c>
      <c r="C2517" s="6">
        <f t="shared" si="117"/>
        <v>2020</v>
      </c>
      <c r="D2517" s="9" t="str">
        <f t="shared" si="119"/>
        <v>Q3</v>
      </c>
      <c r="E2517" s="7">
        <f t="shared" si="118"/>
        <v>8</v>
      </c>
      <c r="F2517" t="s">
        <v>3099</v>
      </c>
      <c r="G2517" t="s">
        <v>296</v>
      </c>
      <c r="H2517" t="s">
        <v>27</v>
      </c>
      <c r="I2517" t="s">
        <v>28</v>
      </c>
      <c r="J2517" t="s">
        <v>29</v>
      </c>
      <c r="K2517" t="s">
        <v>62</v>
      </c>
      <c r="L2517" t="s">
        <v>31</v>
      </c>
      <c r="M2517" t="s">
        <v>571</v>
      </c>
      <c r="N2517" t="s">
        <v>57</v>
      </c>
      <c r="O2517" t="s">
        <v>51</v>
      </c>
      <c r="P2517" t="s">
        <v>35</v>
      </c>
      <c r="Q2517" s="1">
        <v>44077</v>
      </c>
      <c r="R2517" s="6">
        <f>Data_Table[[#This Row],[Shipping Date]]-Data_Table[[#This Row],[Order Date]]</f>
        <v>23</v>
      </c>
      <c r="S2517" s="10">
        <v>3.75</v>
      </c>
      <c r="T2517" s="10">
        <v>7.08</v>
      </c>
      <c r="U2517" s="10">
        <v>3.33</v>
      </c>
      <c r="V2517">
        <v>47</v>
      </c>
      <c r="W2517" s="5">
        <v>176.25</v>
      </c>
      <c r="X2517" s="3">
        <v>0.1</v>
      </c>
      <c r="Y2517" s="5">
        <v>17.63</v>
      </c>
      <c r="Z2517" s="5">
        <v>158.63</v>
      </c>
      <c r="AA2517" s="5">
        <v>2.35</v>
      </c>
      <c r="AB2517" s="5">
        <v>160.97999999999999</v>
      </c>
    </row>
    <row r="2518" spans="1:28">
      <c r="A2518" t="s">
        <v>4826</v>
      </c>
      <c r="B2518" s="1">
        <v>44054</v>
      </c>
      <c r="C2518" s="6">
        <f t="shared" si="117"/>
        <v>2020</v>
      </c>
      <c r="D2518" s="9" t="str">
        <f t="shared" si="119"/>
        <v>Q3</v>
      </c>
      <c r="E2518" s="7">
        <f t="shared" si="118"/>
        <v>8</v>
      </c>
      <c r="F2518" t="s">
        <v>2500</v>
      </c>
      <c r="G2518" t="s">
        <v>300</v>
      </c>
      <c r="H2518" t="s">
        <v>39</v>
      </c>
      <c r="I2518" t="s">
        <v>39</v>
      </c>
      <c r="J2518" t="s">
        <v>72</v>
      </c>
      <c r="K2518" t="s">
        <v>90</v>
      </c>
      <c r="L2518" t="s">
        <v>176</v>
      </c>
      <c r="M2518" t="s">
        <v>574</v>
      </c>
      <c r="N2518" t="s">
        <v>50</v>
      </c>
      <c r="O2518" t="s">
        <v>58</v>
      </c>
      <c r="P2518" t="s">
        <v>52</v>
      </c>
      <c r="Q2518" s="1">
        <v>44090</v>
      </c>
      <c r="R2518" s="6">
        <f>Data_Table[[#This Row],[Shipping Date]]-Data_Table[[#This Row],[Order Date]]</f>
        <v>36</v>
      </c>
      <c r="S2518" s="10">
        <v>2.9</v>
      </c>
      <c r="T2518" s="10">
        <v>4.76</v>
      </c>
      <c r="U2518" s="10">
        <v>1.86</v>
      </c>
      <c r="V2518">
        <v>11</v>
      </c>
      <c r="W2518" s="5">
        <v>31.9</v>
      </c>
      <c r="X2518" s="3">
        <v>0.08</v>
      </c>
      <c r="Y2518" s="5">
        <v>2.5499999999999998</v>
      </c>
      <c r="Z2518" s="5">
        <v>29.35</v>
      </c>
      <c r="AA2518" s="5">
        <v>0.88</v>
      </c>
      <c r="AB2518" s="5">
        <v>30.23</v>
      </c>
    </row>
    <row r="2519" spans="1:28">
      <c r="A2519" t="s">
        <v>4827</v>
      </c>
      <c r="B2519" s="1">
        <v>44055</v>
      </c>
      <c r="C2519" s="6">
        <f t="shared" si="117"/>
        <v>2020</v>
      </c>
      <c r="D2519" s="9" t="str">
        <f t="shared" si="119"/>
        <v>Q3</v>
      </c>
      <c r="E2519" s="7">
        <f t="shared" si="118"/>
        <v>8</v>
      </c>
      <c r="F2519" t="s">
        <v>4828</v>
      </c>
      <c r="G2519" t="s">
        <v>304</v>
      </c>
      <c r="H2519" t="s">
        <v>45</v>
      </c>
      <c r="I2519" t="s">
        <v>45</v>
      </c>
      <c r="J2519" t="s">
        <v>107</v>
      </c>
      <c r="K2519" t="s">
        <v>30</v>
      </c>
      <c r="L2519" t="s">
        <v>48</v>
      </c>
      <c r="M2519" t="s">
        <v>577</v>
      </c>
      <c r="N2519" t="s">
        <v>57</v>
      </c>
      <c r="O2519" t="s">
        <v>34</v>
      </c>
      <c r="P2519" t="s">
        <v>35</v>
      </c>
      <c r="Q2519" s="1">
        <v>44076</v>
      </c>
      <c r="R2519" s="6">
        <f>Data_Table[[#This Row],[Shipping Date]]-Data_Table[[#This Row],[Order Date]]</f>
        <v>21</v>
      </c>
      <c r="S2519" s="10">
        <v>6.39</v>
      </c>
      <c r="T2519" s="10">
        <v>19.98</v>
      </c>
      <c r="U2519" s="10">
        <v>13.59</v>
      </c>
      <c r="V2519">
        <v>5</v>
      </c>
      <c r="W2519" s="5">
        <v>31.95</v>
      </c>
      <c r="X2519" s="3">
        <v>0.09</v>
      </c>
      <c r="Y2519" s="5">
        <v>2.88</v>
      </c>
      <c r="Z2519" s="5">
        <v>29.07</v>
      </c>
      <c r="AA2519" s="5">
        <v>4</v>
      </c>
      <c r="AB2519" s="5">
        <v>33.07</v>
      </c>
    </row>
    <row r="2520" spans="1:28">
      <c r="A2520" t="s">
        <v>4829</v>
      </c>
      <c r="B2520" s="1">
        <v>44065</v>
      </c>
      <c r="C2520" s="6">
        <f t="shared" si="117"/>
        <v>2020</v>
      </c>
      <c r="D2520" s="9" t="str">
        <f t="shared" si="119"/>
        <v>Q3</v>
      </c>
      <c r="E2520" s="7">
        <f t="shared" si="118"/>
        <v>8</v>
      </c>
      <c r="F2520" t="s">
        <v>1411</v>
      </c>
      <c r="G2520" t="s">
        <v>308</v>
      </c>
      <c r="H2520" t="s">
        <v>27</v>
      </c>
      <c r="I2520" t="s">
        <v>28</v>
      </c>
      <c r="J2520" t="s">
        <v>107</v>
      </c>
      <c r="K2520" t="s">
        <v>47</v>
      </c>
      <c r="L2520" t="s">
        <v>31</v>
      </c>
      <c r="M2520" t="s">
        <v>580</v>
      </c>
      <c r="N2520" t="s">
        <v>33</v>
      </c>
      <c r="O2520" t="s">
        <v>41</v>
      </c>
      <c r="P2520" t="s">
        <v>35</v>
      </c>
      <c r="Q2520" s="1">
        <v>44119</v>
      </c>
      <c r="R2520" s="6">
        <f>Data_Table[[#This Row],[Shipping Date]]-Data_Table[[#This Row],[Order Date]]</f>
        <v>54</v>
      </c>
      <c r="S2520" s="10">
        <v>4.03</v>
      </c>
      <c r="T2520" s="10">
        <v>9.3800000000000008</v>
      </c>
      <c r="U2520" s="10">
        <v>5.35</v>
      </c>
      <c r="V2520">
        <v>17</v>
      </c>
      <c r="W2520" s="5">
        <v>68.510000000000005</v>
      </c>
      <c r="X2520" s="3">
        <v>0.09</v>
      </c>
      <c r="Y2520" s="5">
        <v>6.17</v>
      </c>
      <c r="Z2520" s="5">
        <v>62.34</v>
      </c>
      <c r="AA2520" s="5">
        <v>7.28</v>
      </c>
      <c r="AB2520" s="5">
        <v>69.62</v>
      </c>
    </row>
    <row r="2521" spans="1:28">
      <c r="A2521" t="s">
        <v>4830</v>
      </c>
      <c r="B2521" s="1">
        <v>44068</v>
      </c>
      <c r="C2521" s="6">
        <f t="shared" si="117"/>
        <v>2020</v>
      </c>
      <c r="D2521" s="9" t="str">
        <f t="shared" si="119"/>
        <v>Q3</v>
      </c>
      <c r="E2521" s="7">
        <f t="shared" si="118"/>
        <v>8</v>
      </c>
      <c r="F2521" t="s">
        <v>2601</v>
      </c>
      <c r="G2521" t="s">
        <v>312</v>
      </c>
      <c r="H2521" t="s">
        <v>39</v>
      </c>
      <c r="I2521" t="s">
        <v>39</v>
      </c>
      <c r="J2521" t="s">
        <v>29</v>
      </c>
      <c r="K2521" t="s">
        <v>62</v>
      </c>
      <c r="L2521" t="s">
        <v>176</v>
      </c>
      <c r="M2521" t="s">
        <v>583</v>
      </c>
      <c r="N2521" t="s">
        <v>57</v>
      </c>
      <c r="O2521" t="s">
        <v>51</v>
      </c>
      <c r="P2521" t="s">
        <v>35</v>
      </c>
      <c r="Q2521" s="1">
        <v>44103</v>
      </c>
      <c r="R2521" s="6">
        <f>Data_Table[[#This Row],[Shipping Date]]-Data_Table[[#This Row],[Order Date]]</f>
        <v>35</v>
      </c>
      <c r="S2521" s="10">
        <v>5.5</v>
      </c>
      <c r="T2521" s="10">
        <v>12.22</v>
      </c>
      <c r="U2521" s="10">
        <v>6.72</v>
      </c>
      <c r="V2521">
        <v>37</v>
      </c>
      <c r="W2521" s="5">
        <v>203.5</v>
      </c>
      <c r="X2521" s="3">
        <v>0.09</v>
      </c>
      <c r="Y2521" s="5">
        <v>18.32</v>
      </c>
      <c r="Z2521" s="5">
        <v>185.19</v>
      </c>
      <c r="AA2521" s="5">
        <v>2.85</v>
      </c>
      <c r="AB2521" s="5">
        <v>188.04</v>
      </c>
    </row>
    <row r="2522" spans="1:28">
      <c r="A2522" t="s">
        <v>4831</v>
      </c>
      <c r="B2522" s="1">
        <v>44068</v>
      </c>
      <c r="C2522" s="6">
        <f t="shared" si="117"/>
        <v>2020</v>
      </c>
      <c r="D2522" s="9" t="str">
        <f t="shared" si="119"/>
        <v>Q3</v>
      </c>
      <c r="E2522" s="7">
        <f t="shared" si="118"/>
        <v>8</v>
      </c>
      <c r="F2522" t="s">
        <v>4273</v>
      </c>
      <c r="G2522" t="s">
        <v>316</v>
      </c>
      <c r="H2522" t="s">
        <v>45</v>
      </c>
      <c r="I2522" t="s">
        <v>45</v>
      </c>
      <c r="J2522" t="s">
        <v>107</v>
      </c>
      <c r="K2522" t="s">
        <v>30</v>
      </c>
      <c r="L2522" t="s">
        <v>176</v>
      </c>
      <c r="M2522" t="s">
        <v>586</v>
      </c>
      <c r="N2522" t="s">
        <v>33</v>
      </c>
      <c r="O2522" t="s">
        <v>58</v>
      </c>
      <c r="P2522" t="s">
        <v>35</v>
      </c>
      <c r="Q2522" s="1">
        <v>44100</v>
      </c>
      <c r="R2522" s="6">
        <f>Data_Table[[#This Row],[Shipping Date]]-Data_Table[[#This Row],[Order Date]]</f>
        <v>32</v>
      </c>
      <c r="S2522" s="10">
        <v>11.11</v>
      </c>
      <c r="T2522" s="10">
        <v>19.84</v>
      </c>
      <c r="U2522" s="10">
        <v>8.73</v>
      </c>
      <c r="V2522">
        <v>28</v>
      </c>
      <c r="W2522" s="5">
        <v>311.08</v>
      </c>
      <c r="X2522" s="3">
        <v>0.06</v>
      </c>
      <c r="Y2522" s="5">
        <v>18.66</v>
      </c>
      <c r="Z2522" s="5">
        <v>292.42</v>
      </c>
      <c r="AA2522" s="5">
        <v>4.0999999999999996</v>
      </c>
      <c r="AB2522" s="5">
        <v>296.52</v>
      </c>
    </row>
    <row r="2523" spans="1:28">
      <c r="A2523" t="s">
        <v>4832</v>
      </c>
      <c r="B2523" s="1">
        <v>44069</v>
      </c>
      <c r="C2523" s="6">
        <f t="shared" si="117"/>
        <v>2020</v>
      </c>
      <c r="D2523" s="9" t="str">
        <f t="shared" si="119"/>
        <v>Q3</v>
      </c>
      <c r="E2523" s="7">
        <f t="shared" si="118"/>
        <v>8</v>
      </c>
      <c r="F2523" t="s">
        <v>2679</v>
      </c>
      <c r="G2523" t="s">
        <v>320</v>
      </c>
      <c r="H2523" t="s">
        <v>27</v>
      </c>
      <c r="I2523" t="s">
        <v>28</v>
      </c>
      <c r="J2523" t="s">
        <v>29</v>
      </c>
      <c r="K2523" t="s">
        <v>30</v>
      </c>
      <c r="L2523" t="s">
        <v>31</v>
      </c>
      <c r="M2523" t="s">
        <v>589</v>
      </c>
      <c r="N2523" t="s">
        <v>33</v>
      </c>
      <c r="O2523" t="s">
        <v>58</v>
      </c>
      <c r="P2523" t="s">
        <v>35</v>
      </c>
      <c r="Q2523" s="1">
        <v>44109</v>
      </c>
      <c r="R2523" s="6">
        <f>Data_Table[[#This Row],[Shipping Date]]-Data_Table[[#This Row],[Order Date]]</f>
        <v>40</v>
      </c>
      <c r="S2523" s="10">
        <v>10.07</v>
      </c>
      <c r="T2523" s="10">
        <v>15.98</v>
      </c>
      <c r="U2523" s="10">
        <v>5.91</v>
      </c>
      <c r="V2523">
        <v>46</v>
      </c>
      <c r="W2523" s="5">
        <v>463.22</v>
      </c>
      <c r="X2523" s="3">
        <v>0.02</v>
      </c>
      <c r="Y2523" s="5">
        <v>9.26</v>
      </c>
      <c r="Z2523" s="5">
        <v>453.96</v>
      </c>
      <c r="AA2523" s="5">
        <v>4</v>
      </c>
      <c r="AB2523" s="5">
        <v>457.96</v>
      </c>
    </row>
    <row r="2524" spans="1:28">
      <c r="A2524" t="s">
        <v>4833</v>
      </c>
      <c r="B2524" s="1">
        <v>44070</v>
      </c>
      <c r="C2524" s="6">
        <f t="shared" si="117"/>
        <v>2020</v>
      </c>
      <c r="D2524" s="9" t="str">
        <f t="shared" si="119"/>
        <v>Q3</v>
      </c>
      <c r="E2524" s="7">
        <f t="shared" si="118"/>
        <v>8</v>
      </c>
      <c r="F2524" t="s">
        <v>3632</v>
      </c>
      <c r="G2524" t="s">
        <v>323</v>
      </c>
      <c r="H2524" t="s">
        <v>39</v>
      </c>
      <c r="I2524" t="s">
        <v>39</v>
      </c>
      <c r="J2524" t="s">
        <v>107</v>
      </c>
      <c r="K2524" t="s">
        <v>62</v>
      </c>
      <c r="L2524" t="s">
        <v>31</v>
      </c>
      <c r="M2524" t="s">
        <v>592</v>
      </c>
      <c r="N2524" t="s">
        <v>33</v>
      </c>
      <c r="O2524" t="s">
        <v>58</v>
      </c>
      <c r="P2524" t="s">
        <v>52</v>
      </c>
      <c r="Q2524" s="1">
        <v>44075</v>
      </c>
      <c r="R2524" s="6">
        <f>Data_Table[[#This Row],[Shipping Date]]-Data_Table[[#This Row],[Order Date]]</f>
        <v>5</v>
      </c>
      <c r="S2524" s="10">
        <v>1.6</v>
      </c>
      <c r="T2524" s="10">
        <v>2.62</v>
      </c>
      <c r="U2524" s="10">
        <v>1.02</v>
      </c>
      <c r="V2524">
        <v>45</v>
      </c>
      <c r="W2524" s="5">
        <v>72</v>
      </c>
      <c r="X2524" s="3">
        <v>0.01</v>
      </c>
      <c r="Y2524" s="5">
        <v>0.72</v>
      </c>
      <c r="Z2524" s="5">
        <v>71.28</v>
      </c>
      <c r="AA2524" s="5">
        <v>0.8</v>
      </c>
      <c r="AB2524" s="5">
        <v>72.08</v>
      </c>
    </row>
    <row r="2525" spans="1:28">
      <c r="A2525" t="s">
        <v>4834</v>
      </c>
      <c r="B2525" s="1">
        <v>44071</v>
      </c>
      <c r="C2525" s="6">
        <f t="shared" si="117"/>
        <v>2020</v>
      </c>
      <c r="D2525" s="9" t="str">
        <f t="shared" si="119"/>
        <v>Q3</v>
      </c>
      <c r="E2525" s="7">
        <f t="shared" si="118"/>
        <v>8</v>
      </c>
      <c r="F2525" t="s">
        <v>4835</v>
      </c>
      <c r="G2525" t="s">
        <v>327</v>
      </c>
      <c r="H2525" t="s">
        <v>45</v>
      </c>
      <c r="I2525" t="s">
        <v>45</v>
      </c>
      <c r="J2525" t="s">
        <v>72</v>
      </c>
      <c r="K2525" t="s">
        <v>66</v>
      </c>
      <c r="L2525" t="s">
        <v>48</v>
      </c>
      <c r="M2525" t="s">
        <v>595</v>
      </c>
      <c r="N2525" t="s">
        <v>50</v>
      </c>
      <c r="O2525" t="s">
        <v>41</v>
      </c>
      <c r="P2525" t="s">
        <v>35</v>
      </c>
      <c r="Q2525" s="1">
        <v>44103</v>
      </c>
      <c r="R2525" s="6">
        <f>Data_Table[[#This Row],[Shipping Date]]-Data_Table[[#This Row],[Order Date]]</f>
        <v>32</v>
      </c>
      <c r="S2525" s="10">
        <v>6.51</v>
      </c>
      <c r="T2525" s="10">
        <v>30.98</v>
      </c>
      <c r="U2525" s="10">
        <v>24.47</v>
      </c>
      <c r="V2525">
        <v>37</v>
      </c>
      <c r="W2525" s="5">
        <v>240.87</v>
      </c>
      <c r="X2525" s="3">
        <v>0.03</v>
      </c>
      <c r="Y2525" s="5">
        <v>7.23</v>
      </c>
      <c r="Z2525" s="5">
        <v>233.64</v>
      </c>
      <c r="AA2525" s="5">
        <v>6.5</v>
      </c>
      <c r="AB2525" s="5">
        <v>240.14</v>
      </c>
    </row>
    <row r="2526" spans="1:28">
      <c r="A2526" t="s">
        <v>4836</v>
      </c>
      <c r="B2526" s="1">
        <v>44076</v>
      </c>
      <c r="C2526" s="6">
        <f t="shared" si="117"/>
        <v>2020</v>
      </c>
      <c r="D2526" s="9" t="str">
        <f t="shared" si="119"/>
        <v>Q3</v>
      </c>
      <c r="E2526" s="7">
        <f t="shared" si="118"/>
        <v>9</v>
      </c>
      <c r="F2526" t="s">
        <v>4432</v>
      </c>
      <c r="G2526" t="s">
        <v>331</v>
      </c>
      <c r="H2526" t="s">
        <v>27</v>
      </c>
      <c r="I2526" t="s">
        <v>28</v>
      </c>
      <c r="J2526" t="s">
        <v>107</v>
      </c>
      <c r="K2526" t="s">
        <v>30</v>
      </c>
      <c r="L2526" t="s">
        <v>48</v>
      </c>
      <c r="M2526" t="s">
        <v>112</v>
      </c>
      <c r="N2526" t="s">
        <v>57</v>
      </c>
      <c r="O2526" t="s">
        <v>34</v>
      </c>
      <c r="P2526" t="s">
        <v>35</v>
      </c>
      <c r="Q2526" s="1">
        <v>44095</v>
      </c>
      <c r="R2526" s="6">
        <f>Data_Table[[#This Row],[Shipping Date]]-Data_Table[[#This Row],[Order Date]]</f>
        <v>19</v>
      </c>
      <c r="S2526" s="10">
        <v>10.07</v>
      </c>
      <c r="T2526" s="10">
        <v>15.98</v>
      </c>
      <c r="U2526" s="10">
        <v>5.91</v>
      </c>
      <c r="V2526">
        <v>29</v>
      </c>
      <c r="W2526" s="5">
        <v>292.02999999999997</v>
      </c>
      <c r="X2526" s="3">
        <v>0.04</v>
      </c>
      <c r="Y2526" s="5">
        <v>11.68</v>
      </c>
      <c r="Z2526" s="5">
        <v>280.35000000000002</v>
      </c>
      <c r="AA2526" s="5">
        <v>4</v>
      </c>
      <c r="AB2526" s="5">
        <v>284.35000000000002</v>
      </c>
    </row>
    <row r="2527" spans="1:28">
      <c r="A2527" t="s">
        <v>4837</v>
      </c>
      <c r="B2527" s="1">
        <v>44077</v>
      </c>
      <c r="C2527" s="6">
        <f t="shared" si="117"/>
        <v>2020</v>
      </c>
      <c r="D2527" s="9" t="str">
        <f t="shared" si="119"/>
        <v>Q3</v>
      </c>
      <c r="E2527" s="7">
        <f t="shared" si="118"/>
        <v>9</v>
      </c>
      <c r="F2527" t="s">
        <v>3980</v>
      </c>
      <c r="G2527" t="s">
        <v>335</v>
      </c>
      <c r="H2527" t="s">
        <v>39</v>
      </c>
      <c r="I2527" t="s">
        <v>39</v>
      </c>
      <c r="J2527" t="s">
        <v>46</v>
      </c>
      <c r="K2527" t="s">
        <v>125</v>
      </c>
      <c r="L2527" t="s">
        <v>31</v>
      </c>
      <c r="M2527" t="s">
        <v>117</v>
      </c>
      <c r="N2527" t="s">
        <v>50</v>
      </c>
      <c r="O2527" t="s">
        <v>41</v>
      </c>
      <c r="P2527" t="s">
        <v>35</v>
      </c>
      <c r="Q2527" s="1">
        <v>44085</v>
      </c>
      <c r="R2527" s="6">
        <f>Data_Table[[#This Row],[Shipping Date]]-Data_Table[[#This Row],[Order Date]]</f>
        <v>8</v>
      </c>
      <c r="S2527" s="10">
        <v>1.92</v>
      </c>
      <c r="T2527" s="10">
        <v>3.26</v>
      </c>
      <c r="U2527" s="10">
        <v>1.34</v>
      </c>
      <c r="V2527">
        <v>31</v>
      </c>
      <c r="W2527" s="5">
        <v>59.52</v>
      </c>
      <c r="X2527" s="3">
        <v>0</v>
      </c>
      <c r="Y2527" s="5">
        <v>0</v>
      </c>
      <c r="Z2527" s="5">
        <v>59.52</v>
      </c>
      <c r="AA2527" s="5">
        <v>1.86</v>
      </c>
      <c r="AB2527" s="5">
        <v>61.38</v>
      </c>
    </row>
    <row r="2528" spans="1:28">
      <c r="A2528" t="s">
        <v>4838</v>
      </c>
      <c r="B2528" s="1">
        <v>44077</v>
      </c>
      <c r="C2528" s="6">
        <f t="shared" si="117"/>
        <v>2020</v>
      </c>
      <c r="D2528" s="9" t="str">
        <f t="shared" si="119"/>
        <v>Q3</v>
      </c>
      <c r="E2528" s="7">
        <f t="shared" si="118"/>
        <v>9</v>
      </c>
      <c r="F2528" t="s">
        <v>4839</v>
      </c>
      <c r="G2528" t="s">
        <v>339</v>
      </c>
      <c r="H2528" t="s">
        <v>45</v>
      </c>
      <c r="I2528" t="s">
        <v>45</v>
      </c>
      <c r="J2528" t="s">
        <v>29</v>
      </c>
      <c r="K2528" t="s">
        <v>167</v>
      </c>
      <c r="L2528" t="s">
        <v>48</v>
      </c>
      <c r="M2528" t="s">
        <v>121</v>
      </c>
      <c r="N2528" t="s">
        <v>57</v>
      </c>
      <c r="O2528" t="s">
        <v>58</v>
      </c>
      <c r="P2528" t="s">
        <v>35</v>
      </c>
      <c r="Q2528" s="1">
        <v>44116</v>
      </c>
      <c r="R2528" s="6">
        <f>Data_Table[[#This Row],[Shipping Date]]-Data_Table[[#This Row],[Order Date]]</f>
        <v>39</v>
      </c>
      <c r="S2528" s="10">
        <v>2.98</v>
      </c>
      <c r="T2528" s="10">
        <v>5.84</v>
      </c>
      <c r="U2528" s="10">
        <v>2.86</v>
      </c>
      <c r="V2528">
        <v>22</v>
      </c>
      <c r="W2528" s="5">
        <v>65.56</v>
      </c>
      <c r="X2528" s="3">
        <v>0.1</v>
      </c>
      <c r="Y2528" s="5">
        <v>6.56</v>
      </c>
      <c r="Z2528" s="5">
        <v>59</v>
      </c>
      <c r="AA2528" s="5">
        <v>0.83</v>
      </c>
      <c r="AB2528" s="5">
        <v>59.83</v>
      </c>
    </row>
    <row r="2529" spans="1:28">
      <c r="A2529" t="s">
        <v>4840</v>
      </c>
      <c r="B2529" s="1">
        <v>44078</v>
      </c>
      <c r="C2529" s="6">
        <f t="shared" si="117"/>
        <v>2020</v>
      </c>
      <c r="D2529" s="9" t="str">
        <f t="shared" si="119"/>
        <v>Q3</v>
      </c>
      <c r="E2529" s="7">
        <f t="shared" si="118"/>
        <v>9</v>
      </c>
      <c r="F2529" t="s">
        <v>4110</v>
      </c>
      <c r="G2529" t="s">
        <v>343</v>
      </c>
      <c r="H2529" t="s">
        <v>39</v>
      </c>
      <c r="I2529" t="s">
        <v>39</v>
      </c>
      <c r="J2529" t="s">
        <v>29</v>
      </c>
      <c r="K2529" t="s">
        <v>167</v>
      </c>
      <c r="L2529" t="s">
        <v>31</v>
      </c>
      <c r="M2529" t="s">
        <v>126</v>
      </c>
      <c r="N2529" t="s">
        <v>33</v>
      </c>
      <c r="O2529" t="s">
        <v>58</v>
      </c>
      <c r="P2529" t="s">
        <v>35</v>
      </c>
      <c r="Q2529" s="1">
        <v>44120</v>
      </c>
      <c r="R2529" s="6">
        <f>Data_Table[[#This Row],[Shipping Date]]-Data_Table[[#This Row],[Order Date]]</f>
        <v>42</v>
      </c>
      <c r="S2529" s="10">
        <v>2.5</v>
      </c>
      <c r="T2529" s="10">
        <v>5.68</v>
      </c>
      <c r="U2529" s="10">
        <v>3.18</v>
      </c>
      <c r="V2529">
        <v>23</v>
      </c>
      <c r="W2529" s="5">
        <v>57.5</v>
      </c>
      <c r="X2529" s="3">
        <v>0.01</v>
      </c>
      <c r="Y2529" s="5">
        <v>0.57999999999999996</v>
      </c>
      <c r="Z2529" s="5">
        <v>56.93</v>
      </c>
      <c r="AA2529" s="5">
        <v>3.6</v>
      </c>
      <c r="AB2529" s="5">
        <v>60.53</v>
      </c>
    </row>
    <row r="2530" spans="1:28">
      <c r="A2530" t="s">
        <v>4841</v>
      </c>
      <c r="B2530" s="1">
        <v>44084</v>
      </c>
      <c r="C2530" s="6">
        <f t="shared" si="117"/>
        <v>2020</v>
      </c>
      <c r="D2530" s="9" t="str">
        <f t="shared" si="119"/>
        <v>Q3</v>
      </c>
      <c r="E2530" s="7">
        <f t="shared" si="118"/>
        <v>9</v>
      </c>
      <c r="F2530" t="s">
        <v>4842</v>
      </c>
      <c r="G2530" t="s">
        <v>347</v>
      </c>
      <c r="H2530" t="s">
        <v>45</v>
      </c>
      <c r="I2530" t="s">
        <v>45</v>
      </c>
      <c r="J2530" t="s">
        <v>29</v>
      </c>
      <c r="K2530" t="s">
        <v>167</v>
      </c>
      <c r="L2530" t="s">
        <v>31</v>
      </c>
      <c r="M2530" t="s">
        <v>130</v>
      </c>
      <c r="N2530" t="s">
        <v>57</v>
      </c>
      <c r="O2530" t="s">
        <v>51</v>
      </c>
      <c r="P2530" t="s">
        <v>35</v>
      </c>
      <c r="Q2530" s="1">
        <v>44120</v>
      </c>
      <c r="R2530" s="6">
        <f>Data_Table[[#This Row],[Shipping Date]]-Data_Table[[#This Row],[Order Date]]</f>
        <v>36</v>
      </c>
      <c r="S2530" s="10">
        <v>11.38</v>
      </c>
      <c r="T2530" s="10">
        <v>18.649999999999999</v>
      </c>
      <c r="U2530" s="10">
        <v>7.27</v>
      </c>
      <c r="V2530">
        <v>7</v>
      </c>
      <c r="W2530" s="5">
        <v>79.66</v>
      </c>
      <c r="X2530" s="3">
        <v>0.01</v>
      </c>
      <c r="Y2530" s="5">
        <v>0.8</v>
      </c>
      <c r="Z2530" s="5">
        <v>78.86</v>
      </c>
      <c r="AA2530" s="5">
        <v>3.77</v>
      </c>
      <c r="AB2530" s="5">
        <v>82.63</v>
      </c>
    </row>
    <row r="2531" spans="1:28">
      <c r="A2531" t="s">
        <v>4843</v>
      </c>
      <c r="B2531" s="1">
        <v>44085</v>
      </c>
      <c r="C2531" s="6">
        <f t="shared" si="117"/>
        <v>2020</v>
      </c>
      <c r="D2531" s="9" t="str">
        <f t="shared" si="119"/>
        <v>Q3</v>
      </c>
      <c r="E2531" s="7">
        <f t="shared" si="118"/>
        <v>9</v>
      </c>
      <c r="F2531" t="s">
        <v>3643</v>
      </c>
      <c r="G2531" t="s">
        <v>351</v>
      </c>
      <c r="H2531" t="s">
        <v>27</v>
      </c>
      <c r="I2531" t="s">
        <v>28</v>
      </c>
      <c r="J2531" t="s">
        <v>107</v>
      </c>
      <c r="K2531" t="s">
        <v>90</v>
      </c>
      <c r="L2531" t="s">
        <v>73</v>
      </c>
      <c r="M2531" t="s">
        <v>134</v>
      </c>
      <c r="N2531" t="s">
        <v>33</v>
      </c>
      <c r="O2531" t="s">
        <v>58</v>
      </c>
      <c r="P2531" t="s">
        <v>35</v>
      </c>
      <c r="Q2531" s="1">
        <v>44138</v>
      </c>
      <c r="R2531" s="6">
        <f>Data_Table[[#This Row],[Shipping Date]]-Data_Table[[#This Row],[Order Date]]</f>
        <v>53</v>
      </c>
      <c r="S2531" s="10">
        <v>0.93</v>
      </c>
      <c r="T2531" s="10">
        <v>1.48</v>
      </c>
      <c r="U2531" s="10">
        <v>0.55000000000000004</v>
      </c>
      <c r="V2531">
        <v>15</v>
      </c>
      <c r="W2531" s="5">
        <v>13.95</v>
      </c>
      <c r="X2531" s="3">
        <v>0.03</v>
      </c>
      <c r="Y2531" s="5">
        <v>0.42</v>
      </c>
      <c r="Z2531" s="5">
        <v>13.53</v>
      </c>
      <c r="AA2531" s="5">
        <v>0.7</v>
      </c>
      <c r="AB2531" s="5">
        <v>14.23</v>
      </c>
    </row>
    <row r="2532" spans="1:28">
      <c r="A2532" t="s">
        <v>4844</v>
      </c>
      <c r="B2532" s="1">
        <v>44086</v>
      </c>
      <c r="C2532" s="6">
        <f t="shared" si="117"/>
        <v>2020</v>
      </c>
      <c r="D2532" s="9" t="str">
        <f t="shared" si="119"/>
        <v>Q3</v>
      </c>
      <c r="E2532" s="7">
        <f t="shared" si="118"/>
        <v>9</v>
      </c>
      <c r="F2532" t="s">
        <v>4114</v>
      </c>
      <c r="G2532" t="s">
        <v>355</v>
      </c>
      <c r="H2532" t="s">
        <v>27</v>
      </c>
      <c r="I2532" t="s">
        <v>28</v>
      </c>
      <c r="J2532" t="s">
        <v>29</v>
      </c>
      <c r="K2532" t="s">
        <v>47</v>
      </c>
      <c r="L2532" t="s">
        <v>73</v>
      </c>
      <c r="M2532" t="s">
        <v>138</v>
      </c>
      <c r="N2532" t="s">
        <v>50</v>
      </c>
      <c r="O2532" t="s">
        <v>34</v>
      </c>
      <c r="P2532" t="s">
        <v>35</v>
      </c>
      <c r="Q2532" s="1">
        <v>44134</v>
      </c>
      <c r="R2532" s="6">
        <f>Data_Table[[#This Row],[Shipping Date]]-Data_Table[[#This Row],[Order Date]]</f>
        <v>48</v>
      </c>
      <c r="S2532" s="10">
        <v>1.0900000000000001</v>
      </c>
      <c r="T2532" s="10">
        <v>1.82</v>
      </c>
      <c r="U2532" s="10">
        <v>0.73</v>
      </c>
      <c r="V2532">
        <v>36</v>
      </c>
      <c r="W2532" s="5">
        <v>39.24</v>
      </c>
      <c r="X2532" s="3">
        <v>0.09</v>
      </c>
      <c r="Y2532" s="5">
        <v>3.53</v>
      </c>
      <c r="Z2532" s="5">
        <v>35.71</v>
      </c>
      <c r="AA2532" s="5">
        <v>1</v>
      </c>
      <c r="AB2532" s="5">
        <v>36.71</v>
      </c>
    </row>
    <row r="2533" spans="1:28">
      <c r="A2533" t="s">
        <v>4845</v>
      </c>
      <c r="B2533" s="1">
        <v>44086</v>
      </c>
      <c r="C2533" s="6">
        <f t="shared" si="117"/>
        <v>2020</v>
      </c>
      <c r="D2533" s="9" t="str">
        <f t="shared" si="119"/>
        <v>Q3</v>
      </c>
      <c r="E2533" s="7">
        <f t="shared" si="118"/>
        <v>9</v>
      </c>
      <c r="F2533" t="s">
        <v>4846</v>
      </c>
      <c r="G2533" t="s">
        <v>359</v>
      </c>
      <c r="H2533" t="s">
        <v>39</v>
      </c>
      <c r="I2533" t="s">
        <v>39</v>
      </c>
      <c r="J2533" t="s">
        <v>72</v>
      </c>
      <c r="K2533" t="s">
        <v>433</v>
      </c>
      <c r="L2533" t="s">
        <v>48</v>
      </c>
      <c r="M2533" t="s">
        <v>142</v>
      </c>
      <c r="N2533" t="s">
        <v>57</v>
      </c>
      <c r="O2533" t="s">
        <v>34</v>
      </c>
      <c r="P2533" t="s">
        <v>35</v>
      </c>
      <c r="Q2533" s="1">
        <v>44125</v>
      </c>
      <c r="R2533" s="6">
        <f>Data_Table[[#This Row],[Shipping Date]]-Data_Table[[#This Row],[Order Date]]</f>
        <v>39</v>
      </c>
      <c r="S2533" s="10">
        <v>14.95</v>
      </c>
      <c r="T2533" s="10">
        <v>34.76</v>
      </c>
      <c r="U2533" s="10">
        <v>19.809999999999999</v>
      </c>
      <c r="V2533">
        <v>34</v>
      </c>
      <c r="W2533" s="5">
        <v>508.3</v>
      </c>
      <c r="X2533" s="3">
        <v>0.03</v>
      </c>
      <c r="Y2533" s="5">
        <v>15.25</v>
      </c>
      <c r="Z2533" s="5">
        <v>493.05</v>
      </c>
      <c r="AA2533" s="5">
        <v>8.2200000000000006</v>
      </c>
      <c r="AB2533" s="5">
        <v>501.27</v>
      </c>
    </row>
    <row r="2534" spans="1:28">
      <c r="A2534" t="s">
        <v>4847</v>
      </c>
      <c r="B2534" s="1">
        <v>44087</v>
      </c>
      <c r="C2534" s="6">
        <f t="shared" si="117"/>
        <v>2020</v>
      </c>
      <c r="D2534" s="9" t="str">
        <f t="shared" si="119"/>
        <v>Q3</v>
      </c>
      <c r="E2534" s="7">
        <f t="shared" si="118"/>
        <v>9</v>
      </c>
      <c r="F2534" t="s">
        <v>4848</v>
      </c>
      <c r="G2534" t="s">
        <v>363</v>
      </c>
      <c r="H2534" t="s">
        <v>45</v>
      </c>
      <c r="I2534" t="s">
        <v>45</v>
      </c>
      <c r="J2534" t="s">
        <v>46</v>
      </c>
      <c r="K2534" t="s">
        <v>30</v>
      </c>
      <c r="L2534" t="s">
        <v>48</v>
      </c>
      <c r="M2534" t="s">
        <v>146</v>
      </c>
      <c r="N2534" t="s">
        <v>33</v>
      </c>
      <c r="O2534" t="s">
        <v>34</v>
      </c>
      <c r="P2534" t="s">
        <v>35</v>
      </c>
      <c r="Q2534" s="1">
        <v>44095</v>
      </c>
      <c r="R2534" s="6">
        <f>Data_Table[[#This Row],[Shipping Date]]-Data_Table[[#This Row],[Order Date]]</f>
        <v>8</v>
      </c>
      <c r="S2534" s="10">
        <v>4.53</v>
      </c>
      <c r="T2534" s="10">
        <v>7.3</v>
      </c>
      <c r="U2534" s="10">
        <v>2.77</v>
      </c>
      <c r="V2534">
        <v>26</v>
      </c>
      <c r="W2534" s="5">
        <v>117.78</v>
      </c>
      <c r="X2534" s="3">
        <v>0.03</v>
      </c>
      <c r="Y2534" s="5">
        <v>3.53</v>
      </c>
      <c r="Z2534" s="5">
        <v>114.25</v>
      </c>
      <c r="AA2534" s="5">
        <v>7.72</v>
      </c>
      <c r="AB2534" s="5">
        <v>121.97</v>
      </c>
    </row>
    <row r="2535" spans="1:28">
      <c r="A2535" t="s">
        <v>4849</v>
      </c>
      <c r="B2535" s="1">
        <v>44091</v>
      </c>
      <c r="C2535" s="6">
        <f t="shared" si="117"/>
        <v>2020</v>
      </c>
      <c r="D2535" s="9" t="str">
        <f t="shared" si="119"/>
        <v>Q3</v>
      </c>
      <c r="E2535" s="7">
        <f t="shared" si="118"/>
        <v>9</v>
      </c>
      <c r="F2535" t="s">
        <v>4850</v>
      </c>
      <c r="G2535" t="s">
        <v>367</v>
      </c>
      <c r="H2535" t="s">
        <v>27</v>
      </c>
      <c r="I2535" t="s">
        <v>28</v>
      </c>
      <c r="J2535" t="s">
        <v>29</v>
      </c>
      <c r="K2535" t="s">
        <v>416</v>
      </c>
      <c r="L2535" t="s">
        <v>73</v>
      </c>
      <c r="M2535" t="s">
        <v>151</v>
      </c>
      <c r="N2535" t="s">
        <v>57</v>
      </c>
      <c r="O2535" t="s">
        <v>58</v>
      </c>
      <c r="P2535" t="s">
        <v>35</v>
      </c>
      <c r="Q2535" s="1">
        <v>44106</v>
      </c>
      <c r="R2535" s="6">
        <f>Data_Table[[#This Row],[Shipping Date]]-Data_Table[[#This Row],[Order Date]]</f>
        <v>15</v>
      </c>
      <c r="S2535" s="10">
        <v>2.2599999999999998</v>
      </c>
      <c r="T2535" s="10">
        <v>3.58</v>
      </c>
      <c r="U2535" s="10">
        <v>1.32</v>
      </c>
      <c r="V2535">
        <v>19</v>
      </c>
      <c r="W2535" s="5">
        <v>42.94</v>
      </c>
      <c r="X2535" s="3">
        <v>0</v>
      </c>
      <c r="Y2535" s="5">
        <v>0</v>
      </c>
      <c r="Z2535" s="5">
        <v>42.94</v>
      </c>
      <c r="AA2535" s="5">
        <v>5.47</v>
      </c>
      <c r="AB2535" s="5">
        <v>48.41</v>
      </c>
    </row>
    <row r="2536" spans="1:28">
      <c r="A2536" t="s">
        <v>4851</v>
      </c>
      <c r="B2536" s="1">
        <v>44097</v>
      </c>
      <c r="C2536" s="6">
        <f t="shared" si="117"/>
        <v>2020</v>
      </c>
      <c r="D2536" s="9" t="str">
        <f t="shared" si="119"/>
        <v>Q3</v>
      </c>
      <c r="E2536" s="7">
        <f t="shared" si="118"/>
        <v>9</v>
      </c>
      <c r="F2536" t="s">
        <v>4445</v>
      </c>
      <c r="G2536" t="s">
        <v>371</v>
      </c>
      <c r="H2536" t="s">
        <v>39</v>
      </c>
      <c r="I2536" t="s">
        <v>39</v>
      </c>
      <c r="J2536" t="s">
        <v>29</v>
      </c>
      <c r="K2536" t="s">
        <v>62</v>
      </c>
      <c r="L2536" t="s">
        <v>176</v>
      </c>
      <c r="M2536" t="s">
        <v>155</v>
      </c>
      <c r="N2536" t="s">
        <v>33</v>
      </c>
      <c r="O2536" t="s">
        <v>58</v>
      </c>
      <c r="P2536" t="s">
        <v>52</v>
      </c>
      <c r="Q2536" s="1">
        <v>44110</v>
      </c>
      <c r="R2536" s="6">
        <f>Data_Table[[#This Row],[Shipping Date]]-Data_Table[[#This Row],[Order Date]]</f>
        <v>13</v>
      </c>
      <c r="S2536" s="10">
        <v>4.37</v>
      </c>
      <c r="T2536" s="10">
        <v>9.11</v>
      </c>
      <c r="U2536" s="10">
        <v>4.74</v>
      </c>
      <c r="V2536">
        <v>48</v>
      </c>
      <c r="W2536" s="5">
        <v>209.76</v>
      </c>
      <c r="X2536" s="3">
        <v>0.06</v>
      </c>
      <c r="Y2536" s="5">
        <v>12.59</v>
      </c>
      <c r="Z2536" s="5">
        <v>197.17</v>
      </c>
      <c r="AA2536" s="5">
        <v>2.25</v>
      </c>
      <c r="AB2536" s="5">
        <v>199.42</v>
      </c>
    </row>
    <row r="2537" spans="1:28">
      <c r="A2537" t="s">
        <v>4852</v>
      </c>
      <c r="B2537" s="1">
        <v>44101</v>
      </c>
      <c r="C2537" s="6">
        <f t="shared" si="117"/>
        <v>2020</v>
      </c>
      <c r="D2537" s="9" t="str">
        <f t="shared" si="119"/>
        <v>Q3</v>
      </c>
      <c r="E2537" s="7">
        <f t="shared" si="118"/>
        <v>9</v>
      </c>
      <c r="F2537" t="s">
        <v>4853</v>
      </c>
      <c r="G2537" t="s">
        <v>375</v>
      </c>
      <c r="H2537" t="s">
        <v>45</v>
      </c>
      <c r="I2537" t="s">
        <v>45</v>
      </c>
      <c r="J2537" t="s">
        <v>29</v>
      </c>
      <c r="K2537" t="s">
        <v>30</v>
      </c>
      <c r="L2537" t="s">
        <v>48</v>
      </c>
      <c r="M2537" t="s">
        <v>159</v>
      </c>
      <c r="N2537" t="s">
        <v>50</v>
      </c>
      <c r="O2537" t="s">
        <v>41</v>
      </c>
      <c r="P2537" t="s">
        <v>35</v>
      </c>
      <c r="Q2537" s="1">
        <v>44127</v>
      </c>
      <c r="R2537" s="6">
        <f>Data_Table[[#This Row],[Shipping Date]]-Data_Table[[#This Row],[Order Date]]</f>
        <v>26</v>
      </c>
      <c r="S2537" s="10">
        <v>0.94</v>
      </c>
      <c r="T2537" s="10">
        <v>2.08</v>
      </c>
      <c r="U2537" s="10">
        <v>1.1399999999999999</v>
      </c>
      <c r="V2537">
        <v>36</v>
      </c>
      <c r="W2537" s="5">
        <v>33.840000000000003</v>
      </c>
      <c r="X2537" s="3">
        <v>0.01</v>
      </c>
      <c r="Y2537" s="5">
        <v>0.34</v>
      </c>
      <c r="Z2537" s="5">
        <v>33.5</v>
      </c>
      <c r="AA2537" s="5">
        <v>2.56</v>
      </c>
      <c r="AB2537" s="5">
        <v>36.06</v>
      </c>
    </row>
    <row r="2538" spans="1:28">
      <c r="A2538" t="s">
        <v>4854</v>
      </c>
      <c r="B2538" s="1">
        <v>44102</v>
      </c>
      <c r="C2538" s="6">
        <f t="shared" si="117"/>
        <v>2020</v>
      </c>
      <c r="D2538" s="9" t="str">
        <f t="shared" si="119"/>
        <v>Q3</v>
      </c>
      <c r="E2538" s="7">
        <f t="shared" si="118"/>
        <v>9</v>
      </c>
      <c r="F2538" t="s">
        <v>3525</v>
      </c>
      <c r="G2538" t="s">
        <v>379</v>
      </c>
      <c r="H2538" t="s">
        <v>27</v>
      </c>
      <c r="I2538" t="s">
        <v>28</v>
      </c>
      <c r="J2538" t="s">
        <v>29</v>
      </c>
      <c r="K2538" t="s">
        <v>150</v>
      </c>
      <c r="L2538" t="s">
        <v>176</v>
      </c>
      <c r="M2538" t="s">
        <v>163</v>
      </c>
      <c r="N2538" t="s">
        <v>57</v>
      </c>
      <c r="O2538" t="s">
        <v>34</v>
      </c>
      <c r="P2538" t="s">
        <v>35</v>
      </c>
      <c r="Q2538" s="1">
        <v>44140</v>
      </c>
      <c r="R2538" s="6">
        <f>Data_Table[[#This Row],[Shipping Date]]-Data_Table[[#This Row],[Order Date]]</f>
        <v>38</v>
      </c>
      <c r="S2538" s="10">
        <v>1.53</v>
      </c>
      <c r="T2538" s="10">
        <v>2.4700000000000002</v>
      </c>
      <c r="U2538" s="10">
        <v>0.94</v>
      </c>
      <c r="V2538">
        <v>49</v>
      </c>
      <c r="W2538" s="5">
        <v>74.97</v>
      </c>
      <c r="X2538" s="3">
        <v>0.03</v>
      </c>
      <c r="Y2538" s="5">
        <v>2.25</v>
      </c>
      <c r="Z2538" s="5">
        <v>72.72</v>
      </c>
      <c r="AA2538" s="5">
        <v>1.02</v>
      </c>
      <c r="AB2538" s="5">
        <v>73.739999999999995</v>
      </c>
    </row>
    <row r="2539" spans="1:28">
      <c r="A2539" t="s">
        <v>4855</v>
      </c>
      <c r="B2539" s="1">
        <v>44102</v>
      </c>
      <c r="C2539" s="6">
        <f t="shared" si="117"/>
        <v>2020</v>
      </c>
      <c r="D2539" s="9" t="str">
        <f t="shared" si="119"/>
        <v>Q3</v>
      </c>
      <c r="E2539" s="7">
        <f t="shared" si="118"/>
        <v>9</v>
      </c>
      <c r="F2539" t="s">
        <v>3030</v>
      </c>
      <c r="G2539" t="s">
        <v>383</v>
      </c>
      <c r="H2539" t="s">
        <v>39</v>
      </c>
      <c r="I2539" t="s">
        <v>39</v>
      </c>
      <c r="J2539" t="s">
        <v>107</v>
      </c>
      <c r="K2539" t="s">
        <v>30</v>
      </c>
      <c r="L2539" t="s">
        <v>176</v>
      </c>
      <c r="M2539" t="s">
        <v>168</v>
      </c>
      <c r="N2539" t="s">
        <v>33</v>
      </c>
      <c r="O2539" t="s">
        <v>41</v>
      </c>
      <c r="P2539" t="s">
        <v>35</v>
      </c>
      <c r="Q2539" s="1">
        <v>44128</v>
      </c>
      <c r="R2539" s="6">
        <f>Data_Table[[#This Row],[Shipping Date]]-Data_Table[[#This Row],[Order Date]]</f>
        <v>26</v>
      </c>
      <c r="S2539" s="10">
        <v>3.47</v>
      </c>
      <c r="T2539" s="10">
        <v>6.68</v>
      </c>
      <c r="U2539" s="10">
        <v>3.21</v>
      </c>
      <c r="V2539">
        <v>16</v>
      </c>
      <c r="W2539" s="5">
        <v>55.52</v>
      </c>
      <c r="X2539" s="3">
        <v>0.1</v>
      </c>
      <c r="Y2539" s="5">
        <v>5.55</v>
      </c>
      <c r="Z2539" s="5">
        <v>49.97</v>
      </c>
      <c r="AA2539" s="5">
        <v>1.5</v>
      </c>
      <c r="AB2539" s="5">
        <v>51.47</v>
      </c>
    </row>
    <row r="2540" spans="1:28">
      <c r="A2540" t="s">
        <v>4856</v>
      </c>
      <c r="B2540" s="1">
        <v>44103</v>
      </c>
      <c r="C2540" s="6">
        <f t="shared" si="117"/>
        <v>2020</v>
      </c>
      <c r="D2540" s="9" t="str">
        <f t="shared" si="119"/>
        <v>Q3</v>
      </c>
      <c r="E2540" s="7">
        <f t="shared" si="118"/>
        <v>9</v>
      </c>
      <c r="F2540" t="s">
        <v>4857</v>
      </c>
      <c r="G2540" t="s">
        <v>387</v>
      </c>
      <c r="H2540" t="s">
        <v>45</v>
      </c>
      <c r="I2540" t="s">
        <v>45</v>
      </c>
      <c r="J2540" t="s">
        <v>46</v>
      </c>
      <c r="K2540" t="s">
        <v>30</v>
      </c>
      <c r="L2540" t="s">
        <v>48</v>
      </c>
      <c r="M2540" t="s">
        <v>172</v>
      </c>
      <c r="N2540" t="s">
        <v>33</v>
      </c>
      <c r="O2540" t="s">
        <v>58</v>
      </c>
      <c r="P2540" t="s">
        <v>35</v>
      </c>
      <c r="Q2540" s="1">
        <v>44139</v>
      </c>
      <c r="R2540" s="6">
        <f>Data_Table[[#This Row],[Shipping Date]]-Data_Table[[#This Row],[Order Date]]</f>
        <v>36</v>
      </c>
      <c r="S2540" s="10">
        <v>0.71</v>
      </c>
      <c r="T2540" s="10">
        <v>1.1399999999999999</v>
      </c>
      <c r="U2540" s="10">
        <v>0.43</v>
      </c>
      <c r="V2540">
        <v>8</v>
      </c>
      <c r="W2540" s="5">
        <v>5.68</v>
      </c>
      <c r="X2540" s="3">
        <v>0</v>
      </c>
      <c r="Y2540" s="5">
        <v>0</v>
      </c>
      <c r="Z2540" s="5">
        <v>5.68</v>
      </c>
      <c r="AA2540" s="5">
        <v>0.7</v>
      </c>
      <c r="AB2540" s="5">
        <v>6.38</v>
      </c>
    </row>
    <row r="2541" spans="1:28">
      <c r="A2541" t="s">
        <v>4858</v>
      </c>
      <c r="B2541" s="1">
        <v>44105</v>
      </c>
      <c r="C2541" s="6">
        <f t="shared" si="117"/>
        <v>2020</v>
      </c>
      <c r="D2541" s="9" t="str">
        <f t="shared" si="119"/>
        <v>Q4</v>
      </c>
      <c r="E2541" s="7">
        <f t="shared" si="118"/>
        <v>10</v>
      </c>
      <c r="F2541" t="s">
        <v>4573</v>
      </c>
      <c r="G2541" t="s">
        <v>391</v>
      </c>
      <c r="H2541" t="s">
        <v>39</v>
      </c>
      <c r="I2541" t="s">
        <v>39</v>
      </c>
      <c r="J2541" t="s">
        <v>107</v>
      </c>
      <c r="K2541" t="s">
        <v>90</v>
      </c>
      <c r="L2541" t="s">
        <v>176</v>
      </c>
      <c r="M2541" t="s">
        <v>177</v>
      </c>
      <c r="N2541" t="s">
        <v>50</v>
      </c>
      <c r="O2541" t="s">
        <v>58</v>
      </c>
      <c r="P2541" t="s">
        <v>35</v>
      </c>
      <c r="Q2541" s="1">
        <v>44152</v>
      </c>
      <c r="R2541" s="6">
        <f>Data_Table[[#This Row],[Shipping Date]]-Data_Table[[#This Row],[Order Date]]</f>
        <v>47</v>
      </c>
      <c r="S2541" s="10">
        <v>39.64</v>
      </c>
      <c r="T2541" s="10">
        <v>152.47999999999999</v>
      </c>
      <c r="U2541" s="10">
        <v>112.84</v>
      </c>
      <c r="V2541">
        <v>48</v>
      </c>
      <c r="W2541" s="5">
        <v>1902.72</v>
      </c>
      <c r="X2541" s="3">
        <v>0.04</v>
      </c>
      <c r="Y2541" s="5">
        <v>76.11</v>
      </c>
      <c r="Z2541" s="5">
        <v>1826.61</v>
      </c>
      <c r="AA2541" s="5">
        <v>6.5</v>
      </c>
      <c r="AB2541" s="5">
        <v>1833.11</v>
      </c>
    </row>
    <row r="2542" spans="1:28">
      <c r="A2542" t="s">
        <v>4859</v>
      </c>
      <c r="B2542" s="1">
        <v>44105</v>
      </c>
      <c r="C2542" s="6">
        <f t="shared" si="117"/>
        <v>2020</v>
      </c>
      <c r="D2542" s="9" t="str">
        <f t="shared" si="119"/>
        <v>Q4</v>
      </c>
      <c r="E2542" s="7">
        <f t="shared" si="118"/>
        <v>10</v>
      </c>
      <c r="F2542" t="s">
        <v>4860</v>
      </c>
      <c r="G2542" t="s">
        <v>395</v>
      </c>
      <c r="H2542" t="s">
        <v>39</v>
      </c>
      <c r="I2542" t="s">
        <v>39</v>
      </c>
      <c r="J2542" t="s">
        <v>29</v>
      </c>
      <c r="K2542" t="s">
        <v>47</v>
      </c>
      <c r="L2542" t="s">
        <v>31</v>
      </c>
      <c r="M2542" t="s">
        <v>182</v>
      </c>
      <c r="N2542" t="s">
        <v>33</v>
      </c>
      <c r="O2542" t="s">
        <v>51</v>
      </c>
      <c r="P2542" t="s">
        <v>52</v>
      </c>
      <c r="Q2542" s="1">
        <v>44161</v>
      </c>
      <c r="R2542" s="6">
        <f>Data_Table[[#This Row],[Shipping Date]]-Data_Table[[#This Row],[Order Date]]</f>
        <v>56</v>
      </c>
      <c r="S2542" s="10">
        <v>11.11</v>
      </c>
      <c r="T2542" s="10">
        <v>19.84</v>
      </c>
      <c r="U2542" s="10">
        <v>8.73</v>
      </c>
      <c r="V2542">
        <v>15</v>
      </c>
      <c r="W2542" s="5">
        <v>166.65</v>
      </c>
      <c r="X2542" s="3">
        <v>0</v>
      </c>
      <c r="Y2542" s="5">
        <v>0</v>
      </c>
      <c r="Z2542" s="5">
        <v>166.65</v>
      </c>
      <c r="AA2542" s="5">
        <v>4.0999999999999996</v>
      </c>
      <c r="AB2542" s="5">
        <v>170.75</v>
      </c>
    </row>
    <row r="2543" spans="1:28">
      <c r="A2543" t="s">
        <v>4861</v>
      </c>
      <c r="B2543" s="1">
        <v>44106</v>
      </c>
      <c r="C2543" s="6">
        <f t="shared" si="117"/>
        <v>2020</v>
      </c>
      <c r="D2543" s="9" t="str">
        <f t="shared" si="119"/>
        <v>Q4</v>
      </c>
      <c r="E2543" s="7">
        <f t="shared" si="118"/>
        <v>10</v>
      </c>
      <c r="F2543" t="s">
        <v>4577</v>
      </c>
      <c r="G2543" t="s">
        <v>399</v>
      </c>
      <c r="H2543" t="s">
        <v>45</v>
      </c>
      <c r="I2543" t="s">
        <v>45</v>
      </c>
      <c r="J2543" t="s">
        <v>107</v>
      </c>
      <c r="K2543" t="s">
        <v>150</v>
      </c>
      <c r="L2543" t="s">
        <v>176</v>
      </c>
      <c r="M2543" t="s">
        <v>186</v>
      </c>
      <c r="N2543" t="s">
        <v>33</v>
      </c>
      <c r="O2543" t="s">
        <v>58</v>
      </c>
      <c r="P2543" t="s">
        <v>35</v>
      </c>
      <c r="Q2543" s="1">
        <v>44140</v>
      </c>
      <c r="R2543" s="6">
        <f>Data_Table[[#This Row],[Shipping Date]]-Data_Table[[#This Row],[Order Date]]</f>
        <v>34</v>
      </c>
      <c r="S2543" s="10">
        <v>2.29</v>
      </c>
      <c r="T2543" s="10">
        <v>3.69</v>
      </c>
      <c r="U2543" s="10">
        <v>1.4</v>
      </c>
      <c r="V2543">
        <v>30</v>
      </c>
      <c r="W2543" s="5">
        <v>68.7</v>
      </c>
      <c r="X2543" s="3">
        <v>0.09</v>
      </c>
      <c r="Y2543" s="5">
        <v>6.18</v>
      </c>
      <c r="Z2543" s="5">
        <v>62.52</v>
      </c>
      <c r="AA2543" s="5">
        <v>0.5</v>
      </c>
      <c r="AB2543" s="5">
        <v>63.02</v>
      </c>
    </row>
    <row r="2544" spans="1:28">
      <c r="A2544" t="s">
        <v>4862</v>
      </c>
      <c r="B2544" s="1">
        <v>44106</v>
      </c>
      <c r="C2544" s="6">
        <f t="shared" si="117"/>
        <v>2020</v>
      </c>
      <c r="D2544" s="9" t="str">
        <f t="shared" si="119"/>
        <v>Q4</v>
      </c>
      <c r="E2544" s="7">
        <f t="shared" si="118"/>
        <v>10</v>
      </c>
      <c r="F2544" t="s">
        <v>4863</v>
      </c>
      <c r="G2544" t="s">
        <v>403</v>
      </c>
      <c r="H2544" t="s">
        <v>27</v>
      </c>
      <c r="I2544" t="s">
        <v>28</v>
      </c>
      <c r="J2544" t="s">
        <v>29</v>
      </c>
      <c r="K2544" t="s">
        <v>167</v>
      </c>
      <c r="L2544" t="s">
        <v>176</v>
      </c>
      <c r="M2544" t="s">
        <v>190</v>
      </c>
      <c r="N2544" t="s">
        <v>50</v>
      </c>
      <c r="O2544" t="s">
        <v>34</v>
      </c>
      <c r="P2544" t="s">
        <v>35</v>
      </c>
      <c r="Q2544" s="1">
        <v>44141</v>
      </c>
      <c r="R2544" s="6">
        <f>Data_Table[[#This Row],[Shipping Date]]-Data_Table[[#This Row],[Order Date]]</f>
        <v>35</v>
      </c>
      <c r="S2544" s="10">
        <v>21.97</v>
      </c>
      <c r="T2544" s="10">
        <v>35.44</v>
      </c>
      <c r="U2544" s="10">
        <v>13.47</v>
      </c>
      <c r="V2544">
        <v>29</v>
      </c>
      <c r="W2544" s="5">
        <v>637.13</v>
      </c>
      <c r="X2544" s="3">
        <v>0.03</v>
      </c>
      <c r="Y2544" s="5">
        <v>19.11</v>
      </c>
      <c r="Z2544" s="5">
        <v>618.02</v>
      </c>
      <c r="AA2544" s="5">
        <v>4.92</v>
      </c>
      <c r="AB2544" s="5">
        <v>622.94000000000005</v>
      </c>
    </row>
    <row r="2545" spans="1:28">
      <c r="A2545" t="s">
        <v>4864</v>
      </c>
      <c r="B2545" s="1">
        <v>44107</v>
      </c>
      <c r="C2545" s="6">
        <f t="shared" si="117"/>
        <v>2020</v>
      </c>
      <c r="D2545" s="9" t="str">
        <f t="shared" si="119"/>
        <v>Q4</v>
      </c>
      <c r="E2545" s="7">
        <f t="shared" si="118"/>
        <v>10</v>
      </c>
      <c r="F2545" t="s">
        <v>4865</v>
      </c>
      <c r="G2545" t="s">
        <v>407</v>
      </c>
      <c r="H2545" t="s">
        <v>27</v>
      </c>
      <c r="I2545" t="s">
        <v>28</v>
      </c>
      <c r="J2545" t="s">
        <v>29</v>
      </c>
      <c r="K2545" t="s">
        <v>62</v>
      </c>
      <c r="L2545" t="s">
        <v>31</v>
      </c>
      <c r="M2545" t="s">
        <v>194</v>
      </c>
      <c r="N2545" t="s">
        <v>57</v>
      </c>
      <c r="O2545" t="s">
        <v>34</v>
      </c>
      <c r="P2545" t="s">
        <v>35</v>
      </c>
      <c r="Q2545" s="1">
        <v>44160</v>
      </c>
      <c r="R2545" s="6">
        <f>Data_Table[[#This Row],[Shipping Date]]-Data_Table[[#This Row],[Order Date]]</f>
        <v>53</v>
      </c>
      <c r="S2545" s="10">
        <v>0.71</v>
      </c>
      <c r="T2545" s="10">
        <v>1.1399999999999999</v>
      </c>
      <c r="U2545" s="10">
        <v>0.43</v>
      </c>
      <c r="V2545">
        <v>4</v>
      </c>
      <c r="W2545" s="5">
        <v>2.84</v>
      </c>
      <c r="X2545" s="3">
        <v>0</v>
      </c>
      <c r="Y2545" s="5">
        <v>0</v>
      </c>
      <c r="Z2545" s="5">
        <v>2.84</v>
      </c>
      <c r="AA2545" s="5">
        <v>0.7</v>
      </c>
      <c r="AB2545" s="5">
        <v>3.54</v>
      </c>
    </row>
    <row r="2546" spans="1:28">
      <c r="A2546" t="s">
        <v>4866</v>
      </c>
      <c r="B2546" s="1">
        <v>44108</v>
      </c>
      <c r="C2546" s="6">
        <f t="shared" si="117"/>
        <v>2020</v>
      </c>
      <c r="D2546" s="9" t="str">
        <f t="shared" si="119"/>
        <v>Q4</v>
      </c>
      <c r="E2546" s="7">
        <f t="shared" si="118"/>
        <v>10</v>
      </c>
      <c r="F2546" t="s">
        <v>3538</v>
      </c>
      <c r="G2546" t="s">
        <v>411</v>
      </c>
      <c r="H2546" t="s">
        <v>39</v>
      </c>
      <c r="I2546" t="s">
        <v>39</v>
      </c>
      <c r="J2546" t="s">
        <v>72</v>
      </c>
      <c r="K2546" t="s">
        <v>47</v>
      </c>
      <c r="L2546" t="s">
        <v>48</v>
      </c>
      <c r="M2546" t="s">
        <v>198</v>
      </c>
      <c r="N2546" t="s">
        <v>50</v>
      </c>
      <c r="O2546" t="s">
        <v>34</v>
      </c>
      <c r="P2546" t="s">
        <v>52</v>
      </c>
      <c r="Q2546" s="1">
        <v>44167</v>
      </c>
      <c r="R2546" s="6">
        <f>Data_Table[[#This Row],[Shipping Date]]-Data_Table[[#This Row],[Order Date]]</f>
        <v>59</v>
      </c>
      <c r="S2546" s="10">
        <v>2.74</v>
      </c>
      <c r="T2546" s="10">
        <v>4.49</v>
      </c>
      <c r="U2546" s="10">
        <v>1.75</v>
      </c>
      <c r="V2546">
        <v>44</v>
      </c>
      <c r="W2546" s="5">
        <v>120.56</v>
      </c>
      <c r="X2546" s="3">
        <v>0.03</v>
      </c>
      <c r="Y2546" s="5">
        <v>3.62</v>
      </c>
      <c r="Z2546" s="5">
        <v>116.94</v>
      </c>
      <c r="AA2546" s="5">
        <v>1.49</v>
      </c>
      <c r="AB2546" s="5">
        <v>118.43</v>
      </c>
    </row>
    <row r="2547" spans="1:28">
      <c r="A2547" t="s">
        <v>4867</v>
      </c>
      <c r="B2547" s="1">
        <v>44108</v>
      </c>
      <c r="C2547" s="6">
        <f t="shared" si="117"/>
        <v>2020</v>
      </c>
      <c r="D2547" s="9" t="str">
        <f t="shared" si="119"/>
        <v>Q4</v>
      </c>
      <c r="E2547" s="7">
        <f t="shared" si="118"/>
        <v>10</v>
      </c>
      <c r="F2547" t="s">
        <v>4013</v>
      </c>
      <c r="G2547" t="s">
        <v>415</v>
      </c>
      <c r="H2547" t="s">
        <v>45</v>
      </c>
      <c r="I2547" t="s">
        <v>45</v>
      </c>
      <c r="J2547" t="s">
        <v>107</v>
      </c>
      <c r="K2547" t="s">
        <v>30</v>
      </c>
      <c r="L2547" t="s">
        <v>48</v>
      </c>
      <c r="M2547" t="s">
        <v>202</v>
      </c>
      <c r="N2547" t="s">
        <v>57</v>
      </c>
      <c r="O2547" t="s">
        <v>34</v>
      </c>
      <c r="P2547" t="s">
        <v>35</v>
      </c>
      <c r="Q2547" s="1">
        <v>44158</v>
      </c>
      <c r="R2547" s="6">
        <f>Data_Table[[#This Row],[Shipping Date]]-Data_Table[[#This Row],[Order Date]]</f>
        <v>50</v>
      </c>
      <c r="S2547" s="10">
        <v>20.18</v>
      </c>
      <c r="T2547" s="10">
        <v>35.409999999999997</v>
      </c>
      <c r="U2547" s="10">
        <v>15.23</v>
      </c>
      <c r="V2547">
        <v>5</v>
      </c>
      <c r="W2547" s="5">
        <v>100.9</v>
      </c>
      <c r="X2547" s="3">
        <v>0</v>
      </c>
      <c r="Y2547" s="5">
        <v>0</v>
      </c>
      <c r="Z2547" s="5">
        <v>100.9</v>
      </c>
      <c r="AA2547" s="5">
        <v>1.99</v>
      </c>
      <c r="AB2547" s="5">
        <v>102.89</v>
      </c>
    </row>
    <row r="2548" spans="1:28">
      <c r="A2548" t="s">
        <v>4868</v>
      </c>
      <c r="B2548" s="1">
        <v>44110</v>
      </c>
      <c r="C2548" s="6">
        <f t="shared" si="117"/>
        <v>2020</v>
      </c>
      <c r="D2548" s="9" t="str">
        <f t="shared" si="119"/>
        <v>Q4</v>
      </c>
      <c r="E2548" s="7">
        <f t="shared" si="118"/>
        <v>10</v>
      </c>
      <c r="F2548" t="s">
        <v>4869</v>
      </c>
      <c r="G2548" t="s">
        <v>420</v>
      </c>
      <c r="H2548" t="s">
        <v>27</v>
      </c>
      <c r="I2548" t="s">
        <v>28</v>
      </c>
      <c r="J2548" t="s">
        <v>72</v>
      </c>
      <c r="K2548" t="s">
        <v>90</v>
      </c>
      <c r="L2548" t="s">
        <v>73</v>
      </c>
      <c r="M2548" t="s">
        <v>206</v>
      </c>
      <c r="N2548" t="s">
        <v>33</v>
      </c>
      <c r="O2548" t="s">
        <v>41</v>
      </c>
      <c r="P2548" t="s">
        <v>35</v>
      </c>
      <c r="Q2548" s="1">
        <v>44167</v>
      </c>
      <c r="R2548" s="6">
        <f>Data_Table[[#This Row],[Shipping Date]]-Data_Table[[#This Row],[Order Date]]</f>
        <v>57</v>
      </c>
      <c r="S2548" s="10">
        <v>1.94</v>
      </c>
      <c r="T2548" s="10">
        <v>3.08</v>
      </c>
      <c r="U2548" s="10">
        <v>1.1399999999999999</v>
      </c>
      <c r="V2548">
        <v>46</v>
      </c>
      <c r="W2548" s="5">
        <v>89.24</v>
      </c>
      <c r="X2548" s="3">
        <v>0.04</v>
      </c>
      <c r="Y2548" s="5">
        <v>3.57</v>
      </c>
      <c r="Z2548" s="5">
        <v>85.67</v>
      </c>
      <c r="AA2548" s="5">
        <v>0.99</v>
      </c>
      <c r="AB2548" s="5">
        <v>86.66</v>
      </c>
    </row>
    <row r="2549" spans="1:28">
      <c r="A2549" t="s">
        <v>4870</v>
      </c>
      <c r="B2549" s="1">
        <v>44112</v>
      </c>
      <c r="C2549" s="6">
        <f t="shared" si="117"/>
        <v>2020</v>
      </c>
      <c r="D2549" s="9" t="str">
        <f t="shared" si="119"/>
        <v>Q4</v>
      </c>
      <c r="E2549" s="7">
        <f t="shared" si="118"/>
        <v>10</v>
      </c>
      <c r="F2549" t="s">
        <v>4871</v>
      </c>
      <c r="G2549" t="s">
        <v>424</v>
      </c>
      <c r="H2549" t="s">
        <v>27</v>
      </c>
      <c r="I2549" t="s">
        <v>28</v>
      </c>
      <c r="J2549" t="s">
        <v>29</v>
      </c>
      <c r="K2549" t="s">
        <v>30</v>
      </c>
      <c r="L2549" t="s">
        <v>176</v>
      </c>
      <c r="M2549" t="s">
        <v>210</v>
      </c>
      <c r="N2549" t="s">
        <v>57</v>
      </c>
      <c r="O2549" t="s">
        <v>51</v>
      </c>
      <c r="P2549" t="s">
        <v>35</v>
      </c>
      <c r="Q2549" s="1">
        <v>44114</v>
      </c>
      <c r="R2549" s="6">
        <f>Data_Table[[#This Row],[Shipping Date]]-Data_Table[[#This Row],[Order Date]]</f>
        <v>2</v>
      </c>
      <c r="S2549" s="10">
        <v>5.5</v>
      </c>
      <c r="T2549" s="10">
        <v>12.22</v>
      </c>
      <c r="U2549" s="10">
        <v>6.72</v>
      </c>
      <c r="V2549">
        <v>1</v>
      </c>
      <c r="W2549" s="5">
        <v>5.5</v>
      </c>
      <c r="X2549" s="3">
        <v>0.1</v>
      </c>
      <c r="Y2549" s="5">
        <v>0.55000000000000004</v>
      </c>
      <c r="Z2549" s="5">
        <v>4.95</v>
      </c>
      <c r="AA2549" s="5">
        <v>2.85</v>
      </c>
      <c r="AB2549" s="5">
        <v>7.8</v>
      </c>
    </row>
    <row r="2550" spans="1:28">
      <c r="A2550" t="s">
        <v>4872</v>
      </c>
      <c r="B2550" s="1">
        <v>44113</v>
      </c>
      <c r="C2550" s="6">
        <f t="shared" si="117"/>
        <v>2020</v>
      </c>
      <c r="D2550" s="9" t="str">
        <f t="shared" si="119"/>
        <v>Q4</v>
      </c>
      <c r="E2550" s="7">
        <f t="shared" si="118"/>
        <v>10</v>
      </c>
      <c r="F2550" t="s">
        <v>3666</v>
      </c>
      <c r="G2550" t="s">
        <v>428</v>
      </c>
      <c r="H2550" t="s">
        <v>39</v>
      </c>
      <c r="I2550" t="s">
        <v>39</v>
      </c>
      <c r="J2550" t="s">
        <v>72</v>
      </c>
      <c r="K2550" t="s">
        <v>416</v>
      </c>
      <c r="L2550" t="s">
        <v>176</v>
      </c>
      <c r="M2550" t="s">
        <v>214</v>
      </c>
      <c r="N2550" t="s">
        <v>33</v>
      </c>
      <c r="O2550" t="s">
        <v>58</v>
      </c>
      <c r="P2550" t="s">
        <v>35</v>
      </c>
      <c r="Q2550" s="1">
        <v>44114</v>
      </c>
      <c r="R2550" s="6">
        <f>Data_Table[[#This Row],[Shipping Date]]-Data_Table[[#This Row],[Order Date]]</f>
        <v>1</v>
      </c>
      <c r="S2550" s="10">
        <v>4.1900000000000004</v>
      </c>
      <c r="T2550" s="10">
        <v>10.23</v>
      </c>
      <c r="U2550" s="10">
        <v>6.04</v>
      </c>
      <c r="V2550">
        <v>37</v>
      </c>
      <c r="W2550" s="5">
        <v>155.03</v>
      </c>
      <c r="X2550" s="3">
        <v>0.08</v>
      </c>
      <c r="Y2550" s="5">
        <v>12.4</v>
      </c>
      <c r="Z2550" s="5">
        <v>142.63</v>
      </c>
      <c r="AA2550" s="5">
        <v>4.68</v>
      </c>
      <c r="AB2550" s="5">
        <v>147.31</v>
      </c>
    </row>
    <row r="2551" spans="1:28">
      <c r="A2551" t="s">
        <v>4873</v>
      </c>
      <c r="B2551" s="1">
        <v>44114</v>
      </c>
      <c r="C2551" s="6">
        <f t="shared" si="117"/>
        <v>2020</v>
      </c>
      <c r="D2551" s="9" t="str">
        <f t="shared" si="119"/>
        <v>Q4</v>
      </c>
      <c r="E2551" s="7">
        <f t="shared" si="118"/>
        <v>10</v>
      </c>
      <c r="F2551" t="s">
        <v>4874</v>
      </c>
      <c r="G2551" t="s">
        <v>432</v>
      </c>
      <c r="H2551" t="s">
        <v>45</v>
      </c>
      <c r="I2551" t="s">
        <v>45</v>
      </c>
      <c r="J2551" t="s">
        <v>29</v>
      </c>
      <c r="K2551" t="s">
        <v>30</v>
      </c>
      <c r="L2551" t="s">
        <v>48</v>
      </c>
      <c r="M2551" t="s">
        <v>218</v>
      </c>
      <c r="N2551" t="s">
        <v>33</v>
      </c>
      <c r="O2551" t="s">
        <v>51</v>
      </c>
      <c r="P2551" t="s">
        <v>35</v>
      </c>
      <c r="Q2551" s="1">
        <v>44130</v>
      </c>
      <c r="R2551" s="6">
        <f>Data_Table[[#This Row],[Shipping Date]]-Data_Table[[#This Row],[Order Date]]</f>
        <v>16</v>
      </c>
      <c r="S2551" s="10">
        <v>1.19</v>
      </c>
      <c r="T2551" s="10">
        <v>1.98</v>
      </c>
      <c r="U2551" s="10">
        <v>0.79</v>
      </c>
      <c r="V2551">
        <v>38</v>
      </c>
      <c r="W2551" s="5">
        <v>45.22</v>
      </c>
      <c r="X2551" s="3">
        <v>0.05</v>
      </c>
      <c r="Y2551" s="5">
        <v>2.2599999999999998</v>
      </c>
      <c r="Z2551" s="5">
        <v>42.96</v>
      </c>
      <c r="AA2551" s="5">
        <v>4.7699999999999996</v>
      </c>
      <c r="AB2551" s="5">
        <v>47.73</v>
      </c>
    </row>
    <row r="2552" spans="1:28">
      <c r="A2552" t="s">
        <v>4875</v>
      </c>
      <c r="B2552" s="1">
        <v>44115</v>
      </c>
      <c r="C2552" s="6">
        <f t="shared" si="117"/>
        <v>2020</v>
      </c>
      <c r="D2552" s="9" t="str">
        <f t="shared" si="119"/>
        <v>Q4</v>
      </c>
      <c r="E2552" s="7">
        <f t="shared" si="118"/>
        <v>10</v>
      </c>
      <c r="F2552" t="s">
        <v>3546</v>
      </c>
      <c r="G2552" t="s">
        <v>437</v>
      </c>
      <c r="H2552" t="s">
        <v>27</v>
      </c>
      <c r="I2552" t="s">
        <v>28</v>
      </c>
      <c r="J2552" t="s">
        <v>107</v>
      </c>
      <c r="K2552" t="s">
        <v>47</v>
      </c>
      <c r="L2552" t="s">
        <v>31</v>
      </c>
      <c r="M2552" t="s">
        <v>222</v>
      </c>
      <c r="N2552" t="s">
        <v>33</v>
      </c>
      <c r="O2552" t="s">
        <v>34</v>
      </c>
      <c r="P2552" t="s">
        <v>35</v>
      </c>
      <c r="Q2552" s="1">
        <v>44132</v>
      </c>
      <c r="R2552" s="6">
        <f>Data_Table[[#This Row],[Shipping Date]]-Data_Table[[#This Row],[Order Date]]</f>
        <v>17</v>
      </c>
      <c r="S2552" s="10">
        <v>11.11</v>
      </c>
      <c r="T2552" s="10">
        <v>19.84</v>
      </c>
      <c r="U2552" s="10">
        <v>8.73</v>
      </c>
      <c r="V2552">
        <v>43</v>
      </c>
      <c r="W2552" s="5">
        <v>477.73</v>
      </c>
      <c r="X2552" s="3">
        <v>0.03</v>
      </c>
      <c r="Y2552" s="5">
        <v>14.33</v>
      </c>
      <c r="Z2552" s="5">
        <v>463.4</v>
      </c>
      <c r="AA2552" s="5">
        <v>4.0999999999999996</v>
      </c>
      <c r="AB2552" s="5">
        <v>467.5</v>
      </c>
    </row>
    <row r="2553" spans="1:28">
      <c r="A2553" t="s">
        <v>4876</v>
      </c>
      <c r="B2553" s="1">
        <v>44119</v>
      </c>
      <c r="C2553" s="6">
        <f t="shared" si="117"/>
        <v>2020</v>
      </c>
      <c r="D2553" s="9" t="str">
        <f t="shared" si="119"/>
        <v>Q4</v>
      </c>
      <c r="E2553" s="7">
        <f t="shared" si="118"/>
        <v>10</v>
      </c>
      <c r="F2553" t="s">
        <v>2481</v>
      </c>
      <c r="G2553" t="s">
        <v>441</v>
      </c>
      <c r="H2553" t="s">
        <v>39</v>
      </c>
      <c r="I2553" t="s">
        <v>39</v>
      </c>
      <c r="J2553" t="s">
        <v>107</v>
      </c>
      <c r="K2553" t="s">
        <v>150</v>
      </c>
      <c r="L2553" t="s">
        <v>48</v>
      </c>
      <c r="M2553" t="s">
        <v>226</v>
      </c>
      <c r="N2553" t="s">
        <v>50</v>
      </c>
      <c r="O2553" t="s">
        <v>41</v>
      </c>
      <c r="P2553" t="s">
        <v>52</v>
      </c>
      <c r="Q2553" s="1">
        <v>44179</v>
      </c>
      <c r="R2553" s="6">
        <f>Data_Table[[#This Row],[Shipping Date]]-Data_Table[[#This Row],[Order Date]]</f>
        <v>60</v>
      </c>
      <c r="S2553" s="10">
        <v>52.07</v>
      </c>
      <c r="T2553" s="10">
        <v>83.98</v>
      </c>
      <c r="U2553" s="10">
        <v>31.91</v>
      </c>
      <c r="V2553">
        <v>34</v>
      </c>
      <c r="W2553" s="5">
        <v>1770.38</v>
      </c>
      <c r="X2553" s="3">
        <v>0.06</v>
      </c>
      <c r="Y2553" s="5">
        <v>106.22</v>
      </c>
      <c r="Z2553" s="5">
        <v>1664.16</v>
      </c>
      <c r="AA2553" s="5">
        <v>5.01</v>
      </c>
      <c r="AB2553" s="5">
        <v>1669.17</v>
      </c>
    </row>
    <row r="2554" spans="1:28">
      <c r="A2554" t="s">
        <v>4877</v>
      </c>
      <c r="B2554" s="1">
        <v>44120</v>
      </c>
      <c r="C2554" s="6">
        <f t="shared" si="117"/>
        <v>2020</v>
      </c>
      <c r="D2554" s="9" t="str">
        <f t="shared" si="119"/>
        <v>Q4</v>
      </c>
      <c r="E2554" s="7">
        <f t="shared" si="118"/>
        <v>10</v>
      </c>
      <c r="F2554" t="s">
        <v>4878</v>
      </c>
      <c r="G2554" t="s">
        <v>445</v>
      </c>
      <c r="H2554" t="s">
        <v>45</v>
      </c>
      <c r="I2554" t="s">
        <v>45</v>
      </c>
      <c r="J2554" t="s">
        <v>107</v>
      </c>
      <c r="K2554" t="s">
        <v>90</v>
      </c>
      <c r="L2554" t="s">
        <v>73</v>
      </c>
      <c r="M2554" t="s">
        <v>230</v>
      </c>
      <c r="N2554" t="s">
        <v>57</v>
      </c>
      <c r="O2554" t="s">
        <v>51</v>
      </c>
      <c r="P2554" t="s">
        <v>35</v>
      </c>
      <c r="Q2554" s="1">
        <v>44170</v>
      </c>
      <c r="R2554" s="6">
        <f>Data_Table[[#This Row],[Shipping Date]]-Data_Table[[#This Row],[Order Date]]</f>
        <v>50</v>
      </c>
      <c r="S2554" s="10">
        <v>2.52</v>
      </c>
      <c r="T2554" s="10">
        <v>4</v>
      </c>
      <c r="U2554" s="10">
        <v>1.48</v>
      </c>
      <c r="V2554">
        <v>36</v>
      </c>
      <c r="W2554" s="5">
        <v>90.72</v>
      </c>
      <c r="X2554" s="3">
        <v>0.01</v>
      </c>
      <c r="Y2554" s="5">
        <v>0.91</v>
      </c>
      <c r="Z2554" s="5">
        <v>89.81</v>
      </c>
      <c r="AA2554" s="5">
        <v>1.3</v>
      </c>
      <c r="AB2554" s="5">
        <v>91.11</v>
      </c>
    </row>
    <row r="2555" spans="1:28">
      <c r="A2555" t="s">
        <v>4879</v>
      </c>
      <c r="B2555" s="1">
        <v>44122</v>
      </c>
      <c r="C2555" s="6">
        <f t="shared" si="117"/>
        <v>2020</v>
      </c>
      <c r="D2555" s="9" t="str">
        <f t="shared" si="119"/>
        <v>Q4</v>
      </c>
      <c r="E2555" s="7">
        <f t="shared" si="118"/>
        <v>10</v>
      </c>
      <c r="F2555" t="s">
        <v>4880</v>
      </c>
      <c r="G2555" t="s">
        <v>448</v>
      </c>
      <c r="H2555" t="s">
        <v>27</v>
      </c>
      <c r="I2555" t="s">
        <v>28</v>
      </c>
      <c r="J2555" t="s">
        <v>107</v>
      </c>
      <c r="K2555" t="s">
        <v>90</v>
      </c>
      <c r="L2555" t="s">
        <v>31</v>
      </c>
      <c r="M2555" t="s">
        <v>233</v>
      </c>
      <c r="N2555" t="s">
        <v>50</v>
      </c>
      <c r="O2555" t="s">
        <v>58</v>
      </c>
      <c r="P2555" t="s">
        <v>35</v>
      </c>
      <c r="Q2555" s="1">
        <v>44156</v>
      </c>
      <c r="R2555" s="6">
        <f>Data_Table[[#This Row],[Shipping Date]]-Data_Table[[#This Row],[Order Date]]</f>
        <v>34</v>
      </c>
      <c r="S2555" s="10">
        <v>3.84</v>
      </c>
      <c r="T2555" s="10">
        <v>6.3</v>
      </c>
      <c r="U2555" s="10">
        <v>2.46</v>
      </c>
      <c r="V2555">
        <v>8</v>
      </c>
      <c r="W2555" s="5">
        <v>30.72</v>
      </c>
      <c r="X2555" s="3">
        <v>0.01</v>
      </c>
      <c r="Y2555" s="5">
        <v>0.31</v>
      </c>
      <c r="Z2555" s="5">
        <v>30.41</v>
      </c>
      <c r="AA2555" s="5">
        <v>0.5</v>
      </c>
      <c r="AB2555" s="5">
        <v>30.91</v>
      </c>
    </row>
    <row r="2556" spans="1:28">
      <c r="A2556" t="s">
        <v>4881</v>
      </c>
      <c r="B2556" s="1">
        <v>44123</v>
      </c>
      <c r="C2556" s="6">
        <f t="shared" si="117"/>
        <v>2020</v>
      </c>
      <c r="D2556" s="9" t="str">
        <f t="shared" si="119"/>
        <v>Q4</v>
      </c>
      <c r="E2556" s="7">
        <f t="shared" si="118"/>
        <v>10</v>
      </c>
      <c r="F2556" t="s">
        <v>4882</v>
      </c>
      <c r="G2556" t="s">
        <v>451</v>
      </c>
      <c r="H2556" t="s">
        <v>39</v>
      </c>
      <c r="I2556" t="s">
        <v>39</v>
      </c>
      <c r="J2556" t="s">
        <v>29</v>
      </c>
      <c r="K2556" t="s">
        <v>90</v>
      </c>
      <c r="L2556" t="s">
        <v>176</v>
      </c>
      <c r="M2556" t="s">
        <v>237</v>
      </c>
      <c r="N2556" t="s">
        <v>57</v>
      </c>
      <c r="O2556" t="s">
        <v>34</v>
      </c>
      <c r="P2556" t="s">
        <v>52</v>
      </c>
      <c r="Q2556" s="1">
        <v>44127</v>
      </c>
      <c r="R2556" s="6">
        <f>Data_Table[[#This Row],[Shipping Date]]-Data_Table[[#This Row],[Order Date]]</f>
        <v>4</v>
      </c>
      <c r="S2556" s="10">
        <v>4.46</v>
      </c>
      <c r="T2556" s="10">
        <v>10.89</v>
      </c>
      <c r="U2556" s="10">
        <v>6.43</v>
      </c>
      <c r="V2556">
        <v>4</v>
      </c>
      <c r="W2556" s="5">
        <v>17.84</v>
      </c>
      <c r="X2556" s="3">
        <v>0.05</v>
      </c>
      <c r="Y2556" s="5">
        <v>0.89</v>
      </c>
      <c r="Z2556" s="5">
        <v>16.95</v>
      </c>
      <c r="AA2556" s="5">
        <v>4.5</v>
      </c>
      <c r="AB2556" s="5">
        <v>21.45</v>
      </c>
    </row>
    <row r="2557" spans="1:28">
      <c r="A2557" t="s">
        <v>4883</v>
      </c>
      <c r="B2557" s="1">
        <v>44124</v>
      </c>
      <c r="C2557" s="6">
        <f t="shared" si="117"/>
        <v>2020</v>
      </c>
      <c r="D2557" s="9" t="str">
        <f t="shared" si="119"/>
        <v>Q4</v>
      </c>
      <c r="E2557" s="7">
        <f t="shared" si="118"/>
        <v>10</v>
      </c>
      <c r="F2557" t="s">
        <v>3360</v>
      </c>
      <c r="G2557" t="s">
        <v>454</v>
      </c>
      <c r="H2557" t="s">
        <v>45</v>
      </c>
      <c r="I2557" t="s">
        <v>45</v>
      </c>
      <c r="J2557" t="s">
        <v>46</v>
      </c>
      <c r="K2557" t="s">
        <v>62</v>
      </c>
      <c r="L2557" t="s">
        <v>31</v>
      </c>
      <c r="M2557" t="s">
        <v>241</v>
      </c>
      <c r="N2557" t="s">
        <v>33</v>
      </c>
      <c r="O2557" t="s">
        <v>41</v>
      </c>
      <c r="P2557" t="s">
        <v>35</v>
      </c>
      <c r="Q2557" s="1">
        <v>44142</v>
      </c>
      <c r="R2557" s="6">
        <f>Data_Table[[#This Row],[Shipping Date]]-Data_Table[[#This Row],[Order Date]]</f>
        <v>18</v>
      </c>
      <c r="S2557" s="10">
        <v>8.31</v>
      </c>
      <c r="T2557" s="10">
        <v>15.98</v>
      </c>
      <c r="U2557" s="10">
        <v>7.67</v>
      </c>
      <c r="V2557">
        <v>38</v>
      </c>
      <c r="W2557" s="5">
        <v>315.77999999999997</v>
      </c>
      <c r="X2557" s="3">
        <v>0.1</v>
      </c>
      <c r="Y2557" s="5">
        <v>31.58</v>
      </c>
      <c r="Z2557" s="5">
        <v>284.2</v>
      </c>
      <c r="AA2557" s="5">
        <v>6.5</v>
      </c>
      <c r="AB2557" s="5">
        <v>290.7</v>
      </c>
    </row>
    <row r="2558" spans="1:28">
      <c r="A2558" t="s">
        <v>4884</v>
      </c>
      <c r="B2558" s="1">
        <v>44125</v>
      </c>
      <c r="C2558" s="6">
        <f t="shared" si="117"/>
        <v>2020</v>
      </c>
      <c r="D2558" s="9" t="str">
        <f t="shared" si="119"/>
        <v>Q4</v>
      </c>
      <c r="E2558" s="7">
        <f t="shared" si="118"/>
        <v>10</v>
      </c>
      <c r="F2558" t="s">
        <v>4885</v>
      </c>
      <c r="G2558" t="s">
        <v>457</v>
      </c>
      <c r="H2558" t="s">
        <v>27</v>
      </c>
      <c r="I2558" t="s">
        <v>28</v>
      </c>
      <c r="J2558" t="s">
        <v>72</v>
      </c>
      <c r="K2558" t="s">
        <v>150</v>
      </c>
      <c r="L2558" t="s">
        <v>31</v>
      </c>
      <c r="M2558" t="s">
        <v>245</v>
      </c>
      <c r="N2558" t="s">
        <v>57</v>
      </c>
      <c r="O2558" t="s">
        <v>34</v>
      </c>
      <c r="P2558" t="s">
        <v>35</v>
      </c>
      <c r="Q2558" s="1">
        <v>44164</v>
      </c>
      <c r="R2558" s="6">
        <f>Data_Table[[#This Row],[Shipping Date]]-Data_Table[[#This Row],[Order Date]]</f>
        <v>39</v>
      </c>
      <c r="S2558" s="10">
        <v>4.4800000000000004</v>
      </c>
      <c r="T2558" s="10">
        <v>8.14</v>
      </c>
      <c r="U2558" s="10">
        <v>3.66</v>
      </c>
      <c r="V2558">
        <v>46</v>
      </c>
      <c r="W2558" s="5">
        <v>206.08</v>
      </c>
      <c r="X2558" s="3">
        <v>0</v>
      </c>
      <c r="Y2558" s="5">
        <v>0</v>
      </c>
      <c r="Z2558" s="5">
        <v>206.08</v>
      </c>
      <c r="AA2558" s="5">
        <v>3.12</v>
      </c>
      <c r="AB2558" s="5">
        <v>209.2</v>
      </c>
    </row>
    <row r="2559" spans="1:28">
      <c r="A2559" t="s">
        <v>4886</v>
      </c>
      <c r="B2559" s="1">
        <v>44125</v>
      </c>
      <c r="C2559" s="6">
        <f t="shared" si="117"/>
        <v>2020</v>
      </c>
      <c r="D2559" s="9" t="str">
        <f t="shared" si="119"/>
        <v>Q4</v>
      </c>
      <c r="E2559" s="7">
        <f t="shared" si="118"/>
        <v>10</v>
      </c>
      <c r="F2559" t="s">
        <v>4887</v>
      </c>
      <c r="G2559" t="s">
        <v>460</v>
      </c>
      <c r="H2559" t="s">
        <v>39</v>
      </c>
      <c r="I2559" t="s">
        <v>39</v>
      </c>
      <c r="J2559" t="s">
        <v>29</v>
      </c>
      <c r="K2559" t="s">
        <v>90</v>
      </c>
      <c r="L2559" t="s">
        <v>31</v>
      </c>
      <c r="M2559" t="s">
        <v>249</v>
      </c>
      <c r="N2559" t="s">
        <v>33</v>
      </c>
      <c r="O2559" t="s">
        <v>41</v>
      </c>
      <c r="P2559" t="s">
        <v>35</v>
      </c>
      <c r="Q2559" s="1">
        <v>44184</v>
      </c>
      <c r="R2559" s="6">
        <f>Data_Table[[#This Row],[Shipping Date]]-Data_Table[[#This Row],[Order Date]]</f>
        <v>59</v>
      </c>
      <c r="S2559" s="10">
        <v>4.79</v>
      </c>
      <c r="T2559" s="10">
        <v>11.97</v>
      </c>
      <c r="U2559" s="10">
        <v>7.18</v>
      </c>
      <c r="V2559">
        <v>8</v>
      </c>
      <c r="W2559" s="5">
        <v>38.32</v>
      </c>
      <c r="X2559" s="3">
        <v>0.03</v>
      </c>
      <c r="Y2559" s="5">
        <v>1.1499999999999999</v>
      </c>
      <c r="Z2559" s="5">
        <v>37.17</v>
      </c>
      <c r="AA2559" s="5">
        <v>5.81</v>
      </c>
      <c r="AB2559" s="5">
        <v>42.98</v>
      </c>
    </row>
    <row r="2560" spans="1:28">
      <c r="A2560" t="s">
        <v>4888</v>
      </c>
      <c r="B2560" s="1">
        <v>44126</v>
      </c>
      <c r="C2560" s="6">
        <f t="shared" si="117"/>
        <v>2020</v>
      </c>
      <c r="D2560" s="9" t="str">
        <f t="shared" si="119"/>
        <v>Q4</v>
      </c>
      <c r="E2560" s="7">
        <f t="shared" si="118"/>
        <v>10</v>
      </c>
      <c r="F2560" t="s">
        <v>4889</v>
      </c>
      <c r="G2560" t="s">
        <v>463</v>
      </c>
      <c r="H2560" t="s">
        <v>45</v>
      </c>
      <c r="I2560" t="s">
        <v>45</v>
      </c>
      <c r="J2560" t="s">
        <v>72</v>
      </c>
      <c r="K2560" t="s">
        <v>90</v>
      </c>
      <c r="L2560" t="s">
        <v>176</v>
      </c>
      <c r="M2560" t="s">
        <v>452</v>
      </c>
      <c r="N2560" t="s">
        <v>50</v>
      </c>
      <c r="O2560" t="s">
        <v>51</v>
      </c>
      <c r="P2560" t="s">
        <v>35</v>
      </c>
      <c r="Q2560" s="1">
        <v>44141</v>
      </c>
      <c r="R2560" s="6">
        <f>Data_Table[[#This Row],[Shipping Date]]-Data_Table[[#This Row],[Order Date]]</f>
        <v>15</v>
      </c>
      <c r="S2560" s="10">
        <v>3.4</v>
      </c>
      <c r="T2560" s="10">
        <v>5.4</v>
      </c>
      <c r="U2560" s="10">
        <v>2</v>
      </c>
      <c r="V2560">
        <v>22</v>
      </c>
      <c r="W2560" s="5">
        <v>74.8</v>
      </c>
      <c r="X2560" s="3">
        <v>0.1</v>
      </c>
      <c r="Y2560" s="5">
        <v>7.48</v>
      </c>
      <c r="Z2560" s="5">
        <v>67.319999999999993</v>
      </c>
      <c r="AA2560" s="5">
        <v>7.78</v>
      </c>
      <c r="AB2560" s="5">
        <v>75.099999999999994</v>
      </c>
    </row>
    <row r="2561" spans="1:28">
      <c r="A2561" t="s">
        <v>4890</v>
      </c>
      <c r="B2561" s="1">
        <v>44127</v>
      </c>
      <c r="C2561" s="6">
        <f t="shared" si="117"/>
        <v>2020</v>
      </c>
      <c r="D2561" s="9" t="str">
        <f t="shared" si="119"/>
        <v>Q4</v>
      </c>
      <c r="E2561" s="7">
        <f t="shared" si="118"/>
        <v>10</v>
      </c>
      <c r="F2561" t="s">
        <v>4891</v>
      </c>
      <c r="G2561" t="s">
        <v>466</v>
      </c>
      <c r="H2561" t="s">
        <v>27</v>
      </c>
      <c r="I2561" t="s">
        <v>28</v>
      </c>
      <c r="J2561" t="s">
        <v>29</v>
      </c>
      <c r="K2561" t="s">
        <v>47</v>
      </c>
      <c r="L2561" t="s">
        <v>31</v>
      </c>
      <c r="M2561" t="s">
        <v>455</v>
      </c>
      <c r="N2561" t="s">
        <v>57</v>
      </c>
      <c r="O2561" t="s">
        <v>58</v>
      </c>
      <c r="P2561" t="s">
        <v>35</v>
      </c>
      <c r="Q2561" s="1">
        <v>44153</v>
      </c>
      <c r="R2561" s="6">
        <f>Data_Table[[#This Row],[Shipping Date]]-Data_Table[[#This Row],[Order Date]]</f>
        <v>26</v>
      </c>
      <c r="S2561" s="10">
        <v>8.92</v>
      </c>
      <c r="T2561" s="10">
        <v>29.74</v>
      </c>
      <c r="U2561" s="10">
        <v>20.82</v>
      </c>
      <c r="V2561">
        <v>19</v>
      </c>
      <c r="W2561" s="5">
        <v>169.48</v>
      </c>
      <c r="X2561" s="3">
        <v>0.1</v>
      </c>
      <c r="Y2561" s="5">
        <v>16.95</v>
      </c>
      <c r="Z2561" s="5">
        <v>152.53</v>
      </c>
      <c r="AA2561" s="5">
        <v>6.64</v>
      </c>
      <c r="AB2561" s="5">
        <v>159.16999999999999</v>
      </c>
    </row>
    <row r="2562" spans="1:28">
      <c r="A2562" t="s">
        <v>4892</v>
      </c>
      <c r="B2562" s="1">
        <v>44130</v>
      </c>
      <c r="C2562" s="6">
        <f t="shared" si="117"/>
        <v>2020</v>
      </c>
      <c r="D2562" s="9" t="str">
        <f t="shared" si="119"/>
        <v>Q4</v>
      </c>
      <c r="E2562" s="7">
        <f t="shared" si="118"/>
        <v>10</v>
      </c>
      <c r="F2562" t="s">
        <v>2005</v>
      </c>
      <c r="G2562" t="s">
        <v>469</v>
      </c>
      <c r="H2562" t="s">
        <v>39</v>
      </c>
      <c r="I2562" t="s">
        <v>39</v>
      </c>
      <c r="J2562" t="s">
        <v>107</v>
      </c>
      <c r="K2562" t="s">
        <v>30</v>
      </c>
      <c r="L2562" t="s">
        <v>31</v>
      </c>
      <c r="M2562" t="s">
        <v>458</v>
      </c>
      <c r="N2562" t="s">
        <v>33</v>
      </c>
      <c r="O2562" t="s">
        <v>51</v>
      </c>
      <c r="P2562" t="s">
        <v>35</v>
      </c>
      <c r="Q2562" s="1">
        <v>44167</v>
      </c>
      <c r="R2562" s="6">
        <f>Data_Table[[#This Row],[Shipping Date]]-Data_Table[[#This Row],[Order Date]]</f>
        <v>37</v>
      </c>
      <c r="S2562" s="10">
        <v>3.65</v>
      </c>
      <c r="T2562" s="10">
        <v>5.98</v>
      </c>
      <c r="U2562" s="10">
        <v>2.33</v>
      </c>
      <c r="V2562">
        <v>19</v>
      </c>
      <c r="W2562" s="5">
        <v>69.349999999999994</v>
      </c>
      <c r="X2562" s="3">
        <v>0.01</v>
      </c>
      <c r="Y2562" s="5">
        <v>0.69</v>
      </c>
      <c r="Z2562" s="5">
        <v>68.66</v>
      </c>
      <c r="AA2562" s="5">
        <v>1.49</v>
      </c>
      <c r="AB2562" s="5">
        <v>70.150000000000006</v>
      </c>
    </row>
    <row r="2563" spans="1:28">
      <c r="A2563" t="s">
        <v>4893</v>
      </c>
      <c r="B2563" s="1">
        <v>44131</v>
      </c>
      <c r="C2563" s="6">
        <f t="shared" si="117"/>
        <v>2020</v>
      </c>
      <c r="D2563" s="9" t="str">
        <f t="shared" si="119"/>
        <v>Q4</v>
      </c>
      <c r="E2563" s="7">
        <f t="shared" si="118"/>
        <v>10</v>
      </c>
      <c r="F2563" t="s">
        <v>4040</v>
      </c>
      <c r="G2563" t="s">
        <v>472</v>
      </c>
      <c r="H2563" t="s">
        <v>45</v>
      </c>
      <c r="I2563" t="s">
        <v>45</v>
      </c>
      <c r="J2563" t="s">
        <v>72</v>
      </c>
      <c r="K2563" t="s">
        <v>62</v>
      </c>
      <c r="L2563" t="s">
        <v>48</v>
      </c>
      <c r="M2563" t="s">
        <v>461</v>
      </c>
      <c r="N2563" t="s">
        <v>57</v>
      </c>
      <c r="O2563" t="s">
        <v>34</v>
      </c>
      <c r="P2563" t="s">
        <v>35</v>
      </c>
      <c r="Q2563" s="1">
        <v>44191</v>
      </c>
      <c r="R2563" s="6">
        <f>Data_Table[[#This Row],[Shipping Date]]-Data_Table[[#This Row],[Order Date]]</f>
        <v>60</v>
      </c>
      <c r="S2563" s="10">
        <v>2.16</v>
      </c>
      <c r="T2563" s="10">
        <v>3.85</v>
      </c>
      <c r="U2563" s="10">
        <v>1.69</v>
      </c>
      <c r="V2563">
        <v>10</v>
      </c>
      <c r="W2563" s="5">
        <v>21.6</v>
      </c>
      <c r="X2563" s="3">
        <v>0.06</v>
      </c>
      <c r="Y2563" s="5">
        <v>1.3</v>
      </c>
      <c r="Z2563" s="5">
        <v>20.3</v>
      </c>
      <c r="AA2563" s="5">
        <v>0.7</v>
      </c>
      <c r="AB2563" s="5">
        <v>21</v>
      </c>
    </row>
    <row r="2564" spans="1:28">
      <c r="A2564" t="s">
        <v>4894</v>
      </c>
      <c r="B2564" s="1">
        <v>44132</v>
      </c>
      <c r="C2564" s="6">
        <f t="shared" ref="C2564:C2627" si="120">YEAR(B2564)</f>
        <v>2020</v>
      </c>
      <c r="D2564" s="9" t="str">
        <f t="shared" si="119"/>
        <v>Q4</v>
      </c>
      <c r="E2564" s="7">
        <f t="shared" ref="E2564:E2627" si="121">MONTH(B2564)</f>
        <v>10</v>
      </c>
      <c r="F2564" t="s">
        <v>4484</v>
      </c>
      <c r="G2564" t="s">
        <v>475</v>
      </c>
      <c r="H2564" t="s">
        <v>39</v>
      </c>
      <c r="I2564" t="s">
        <v>39</v>
      </c>
      <c r="J2564" t="s">
        <v>107</v>
      </c>
      <c r="K2564" t="s">
        <v>66</v>
      </c>
      <c r="L2564" t="s">
        <v>31</v>
      </c>
      <c r="M2564" t="s">
        <v>464</v>
      </c>
      <c r="N2564" t="s">
        <v>33</v>
      </c>
      <c r="O2564" t="s">
        <v>41</v>
      </c>
      <c r="P2564" t="s">
        <v>35</v>
      </c>
      <c r="Q2564" s="1">
        <v>44139</v>
      </c>
      <c r="R2564" s="6">
        <f>Data_Table[[#This Row],[Shipping Date]]-Data_Table[[#This Row],[Order Date]]</f>
        <v>7</v>
      </c>
      <c r="S2564" s="10">
        <v>17.84</v>
      </c>
      <c r="T2564" s="10">
        <v>34.99</v>
      </c>
      <c r="U2564" s="10">
        <v>17.149999999999999</v>
      </c>
      <c r="V2564">
        <v>29</v>
      </c>
      <c r="W2564" s="5">
        <v>517.36</v>
      </c>
      <c r="X2564" s="3">
        <v>0.09</v>
      </c>
      <c r="Y2564" s="5">
        <v>46.56</v>
      </c>
      <c r="Z2564" s="5">
        <v>470.8</v>
      </c>
      <c r="AA2564" s="5">
        <v>5.5</v>
      </c>
      <c r="AB2564" s="5">
        <v>476.3</v>
      </c>
    </row>
    <row r="2565" spans="1:28">
      <c r="A2565" t="s">
        <v>4895</v>
      </c>
      <c r="B2565" s="1">
        <v>44133</v>
      </c>
      <c r="C2565" s="6">
        <f t="shared" si="120"/>
        <v>2020</v>
      </c>
      <c r="D2565" s="9" t="str">
        <f t="shared" ref="D2565:D2628" si="122">"Q"&amp;ROUNDUP(MONTH(B2565)/3,0)</f>
        <v>Q4</v>
      </c>
      <c r="E2565" s="7">
        <f t="shared" si="121"/>
        <v>10</v>
      </c>
      <c r="F2565" t="s">
        <v>4896</v>
      </c>
      <c r="G2565" t="s">
        <v>478</v>
      </c>
      <c r="H2565" t="s">
        <v>45</v>
      </c>
      <c r="I2565" t="s">
        <v>45</v>
      </c>
      <c r="J2565" t="s">
        <v>29</v>
      </c>
      <c r="K2565" t="s">
        <v>150</v>
      </c>
      <c r="L2565" t="s">
        <v>176</v>
      </c>
      <c r="M2565" t="s">
        <v>467</v>
      </c>
      <c r="N2565" t="s">
        <v>50</v>
      </c>
      <c r="O2565" t="s">
        <v>51</v>
      </c>
      <c r="P2565" t="s">
        <v>35</v>
      </c>
      <c r="Q2565" s="1">
        <v>44189</v>
      </c>
      <c r="R2565" s="6">
        <f>Data_Table[[#This Row],[Shipping Date]]-Data_Table[[#This Row],[Order Date]]</f>
        <v>56</v>
      </c>
      <c r="S2565" s="10">
        <v>4.79</v>
      </c>
      <c r="T2565" s="10">
        <v>11.97</v>
      </c>
      <c r="U2565" s="10">
        <v>7.18</v>
      </c>
      <c r="V2565">
        <v>23</v>
      </c>
      <c r="W2565" s="5">
        <v>110.17</v>
      </c>
      <c r="X2565" s="3">
        <v>0.01</v>
      </c>
      <c r="Y2565" s="5">
        <v>1.1000000000000001</v>
      </c>
      <c r="Z2565" s="5">
        <v>109.07</v>
      </c>
      <c r="AA2565" s="5">
        <v>5.81</v>
      </c>
      <c r="AB2565" s="5">
        <v>114.88</v>
      </c>
    </row>
    <row r="2566" spans="1:28">
      <c r="A2566" t="s">
        <v>4897</v>
      </c>
      <c r="B2566" s="1">
        <v>44136</v>
      </c>
      <c r="C2566" s="6">
        <f t="shared" si="120"/>
        <v>2020</v>
      </c>
      <c r="D2566" s="9" t="str">
        <f t="shared" si="122"/>
        <v>Q4</v>
      </c>
      <c r="E2566" s="7">
        <f t="shared" si="121"/>
        <v>11</v>
      </c>
      <c r="F2566" t="s">
        <v>4898</v>
      </c>
      <c r="G2566" t="s">
        <v>482</v>
      </c>
      <c r="H2566" t="s">
        <v>27</v>
      </c>
      <c r="I2566" t="s">
        <v>28</v>
      </c>
      <c r="J2566" t="s">
        <v>46</v>
      </c>
      <c r="K2566" t="s">
        <v>47</v>
      </c>
      <c r="L2566" t="s">
        <v>31</v>
      </c>
      <c r="M2566" t="s">
        <v>470</v>
      </c>
      <c r="N2566" t="s">
        <v>57</v>
      </c>
      <c r="O2566" t="s">
        <v>58</v>
      </c>
      <c r="P2566" t="s">
        <v>35</v>
      </c>
      <c r="Q2566" s="1">
        <v>44149</v>
      </c>
      <c r="R2566" s="6">
        <f>Data_Table[[#This Row],[Shipping Date]]-Data_Table[[#This Row],[Order Date]]</f>
        <v>13</v>
      </c>
      <c r="S2566" s="10">
        <v>52.07</v>
      </c>
      <c r="T2566" s="10">
        <v>83.98</v>
      </c>
      <c r="U2566" s="10">
        <v>31.91</v>
      </c>
      <c r="V2566">
        <v>24</v>
      </c>
      <c r="W2566" s="5">
        <v>1249.68</v>
      </c>
      <c r="X2566" s="3">
        <v>0.05</v>
      </c>
      <c r="Y2566" s="5">
        <v>62.48</v>
      </c>
      <c r="Z2566" s="5">
        <v>1187.2</v>
      </c>
      <c r="AA2566" s="5">
        <v>5.01</v>
      </c>
      <c r="AB2566" s="5">
        <v>1192.21</v>
      </c>
    </row>
    <row r="2567" spans="1:28">
      <c r="A2567" t="s">
        <v>4899</v>
      </c>
      <c r="B2567" s="1">
        <v>44137</v>
      </c>
      <c r="C2567" s="6">
        <f t="shared" si="120"/>
        <v>2020</v>
      </c>
      <c r="D2567" s="9" t="str">
        <f t="shared" si="122"/>
        <v>Q4</v>
      </c>
      <c r="E2567" s="7">
        <f t="shared" si="121"/>
        <v>11</v>
      </c>
      <c r="F2567" t="s">
        <v>4183</v>
      </c>
      <c r="G2567" t="s">
        <v>485</v>
      </c>
      <c r="H2567" t="s">
        <v>27</v>
      </c>
      <c r="I2567" t="s">
        <v>28</v>
      </c>
      <c r="J2567" t="s">
        <v>107</v>
      </c>
      <c r="K2567" t="s">
        <v>416</v>
      </c>
      <c r="L2567" t="s">
        <v>176</v>
      </c>
      <c r="M2567" t="s">
        <v>473</v>
      </c>
      <c r="N2567" t="s">
        <v>33</v>
      </c>
      <c r="O2567" t="s">
        <v>34</v>
      </c>
      <c r="P2567" t="s">
        <v>35</v>
      </c>
      <c r="Q2567" s="1">
        <v>44139</v>
      </c>
      <c r="R2567" s="6">
        <f>Data_Table[[#This Row],[Shipping Date]]-Data_Table[[#This Row],[Order Date]]</f>
        <v>2</v>
      </c>
      <c r="S2567" s="10">
        <v>4.8899999999999997</v>
      </c>
      <c r="T2567" s="10">
        <v>7.64</v>
      </c>
      <c r="U2567" s="10">
        <v>2.75</v>
      </c>
      <c r="V2567">
        <v>12</v>
      </c>
      <c r="W2567" s="5">
        <v>58.68</v>
      </c>
      <c r="X2567" s="3">
        <v>0.02</v>
      </c>
      <c r="Y2567" s="5">
        <v>1.17</v>
      </c>
      <c r="Z2567" s="5">
        <v>57.51</v>
      </c>
      <c r="AA2567" s="5">
        <v>1.39</v>
      </c>
      <c r="AB2567" s="5">
        <v>58.9</v>
      </c>
    </row>
    <row r="2568" spans="1:28">
      <c r="A2568" t="s">
        <v>4900</v>
      </c>
      <c r="B2568" s="1">
        <v>44138</v>
      </c>
      <c r="C2568" s="6">
        <f t="shared" si="120"/>
        <v>2020</v>
      </c>
      <c r="D2568" s="9" t="str">
        <f t="shared" si="122"/>
        <v>Q4</v>
      </c>
      <c r="E2568" s="7">
        <f t="shared" si="121"/>
        <v>11</v>
      </c>
      <c r="F2568" t="s">
        <v>4901</v>
      </c>
      <c r="G2568" t="s">
        <v>488</v>
      </c>
      <c r="H2568" t="s">
        <v>39</v>
      </c>
      <c r="I2568" t="s">
        <v>39</v>
      </c>
      <c r="J2568" t="s">
        <v>72</v>
      </c>
      <c r="K2568" t="s">
        <v>62</v>
      </c>
      <c r="L2568" t="s">
        <v>48</v>
      </c>
      <c r="M2568" t="s">
        <v>476</v>
      </c>
      <c r="N2568" t="s">
        <v>33</v>
      </c>
      <c r="O2568" t="s">
        <v>41</v>
      </c>
      <c r="P2568" t="s">
        <v>35</v>
      </c>
      <c r="Q2568" s="1">
        <v>44193</v>
      </c>
      <c r="R2568" s="6">
        <f>Data_Table[[#This Row],[Shipping Date]]-Data_Table[[#This Row],[Order Date]]</f>
        <v>55</v>
      </c>
      <c r="S2568" s="10">
        <v>2.52</v>
      </c>
      <c r="T2568" s="10">
        <v>4</v>
      </c>
      <c r="U2568" s="10">
        <v>1.48</v>
      </c>
      <c r="V2568">
        <v>32</v>
      </c>
      <c r="W2568" s="5">
        <v>80.64</v>
      </c>
      <c r="X2568" s="3">
        <v>0.09</v>
      </c>
      <c r="Y2568" s="5">
        <v>7.26</v>
      </c>
      <c r="Z2568" s="5">
        <v>73.38</v>
      </c>
      <c r="AA2568" s="5">
        <v>1.3</v>
      </c>
      <c r="AB2568" s="5">
        <v>74.680000000000007</v>
      </c>
    </row>
    <row r="2569" spans="1:28">
      <c r="A2569" t="s">
        <v>4902</v>
      </c>
      <c r="B2569" s="1">
        <v>44138</v>
      </c>
      <c r="C2569" s="6">
        <f t="shared" si="120"/>
        <v>2020</v>
      </c>
      <c r="D2569" s="9" t="str">
        <f t="shared" si="122"/>
        <v>Q4</v>
      </c>
      <c r="E2569" s="7">
        <f t="shared" si="121"/>
        <v>11</v>
      </c>
      <c r="F2569" t="s">
        <v>4493</v>
      </c>
      <c r="G2569" t="s">
        <v>491</v>
      </c>
      <c r="H2569" t="s">
        <v>45</v>
      </c>
      <c r="I2569" t="s">
        <v>45</v>
      </c>
      <c r="J2569" t="s">
        <v>72</v>
      </c>
      <c r="K2569" t="s">
        <v>116</v>
      </c>
      <c r="L2569" t="s">
        <v>31</v>
      </c>
      <c r="M2569" t="s">
        <v>480</v>
      </c>
      <c r="N2569" t="s">
        <v>50</v>
      </c>
      <c r="O2569" t="s">
        <v>51</v>
      </c>
      <c r="P2569" t="s">
        <v>35</v>
      </c>
      <c r="Q2569" s="1">
        <v>44149</v>
      </c>
      <c r="R2569" s="6">
        <f>Data_Table[[#This Row],[Shipping Date]]-Data_Table[[#This Row],[Order Date]]</f>
        <v>11</v>
      </c>
      <c r="S2569" s="10">
        <v>6.51</v>
      </c>
      <c r="T2569" s="10">
        <v>30.98</v>
      </c>
      <c r="U2569" s="10">
        <v>24.47</v>
      </c>
      <c r="V2569">
        <v>12</v>
      </c>
      <c r="W2569" s="5">
        <v>78.12</v>
      </c>
      <c r="X2569" s="3">
        <v>0</v>
      </c>
      <c r="Y2569" s="5">
        <v>0</v>
      </c>
      <c r="Z2569" s="5">
        <v>78.12</v>
      </c>
      <c r="AA2569" s="5">
        <v>6.5</v>
      </c>
      <c r="AB2569" s="5">
        <v>84.62</v>
      </c>
    </row>
    <row r="2570" spans="1:28">
      <c r="A2570" t="s">
        <v>4903</v>
      </c>
      <c r="B2570" s="1">
        <v>44142</v>
      </c>
      <c r="C2570" s="6">
        <f t="shared" si="120"/>
        <v>2020</v>
      </c>
      <c r="D2570" s="9" t="str">
        <f t="shared" si="122"/>
        <v>Q4</v>
      </c>
      <c r="E2570" s="7">
        <f t="shared" si="121"/>
        <v>11</v>
      </c>
      <c r="F2570" t="s">
        <v>3575</v>
      </c>
      <c r="G2570" t="s">
        <v>494</v>
      </c>
      <c r="H2570" t="s">
        <v>27</v>
      </c>
      <c r="I2570" t="s">
        <v>28</v>
      </c>
      <c r="J2570" t="s">
        <v>29</v>
      </c>
      <c r="K2570" t="s">
        <v>167</v>
      </c>
      <c r="L2570" t="s">
        <v>31</v>
      </c>
      <c r="M2570" t="s">
        <v>483</v>
      </c>
      <c r="N2570" t="s">
        <v>33</v>
      </c>
      <c r="O2570" t="s">
        <v>58</v>
      </c>
      <c r="P2570" t="s">
        <v>52</v>
      </c>
      <c r="Q2570" s="1">
        <v>44180</v>
      </c>
      <c r="R2570" s="6">
        <f>Data_Table[[#This Row],[Shipping Date]]-Data_Table[[#This Row],[Order Date]]</f>
        <v>38</v>
      </c>
      <c r="S2570" s="10">
        <v>377.99</v>
      </c>
      <c r="T2570" s="10">
        <v>599.99</v>
      </c>
      <c r="U2570" s="10">
        <v>222</v>
      </c>
      <c r="V2570">
        <v>41</v>
      </c>
      <c r="W2570" s="5">
        <v>15497.59</v>
      </c>
      <c r="X2570" s="3">
        <v>7.0000000000000007E-2</v>
      </c>
      <c r="Y2570" s="5">
        <v>1084.83</v>
      </c>
      <c r="Z2570" s="5">
        <v>14412.76</v>
      </c>
      <c r="AA2570" s="5">
        <v>24.49</v>
      </c>
      <c r="AB2570" s="5">
        <v>14437.25</v>
      </c>
    </row>
    <row r="2571" spans="1:28">
      <c r="A2571" t="s">
        <v>4904</v>
      </c>
      <c r="B2571" s="1">
        <v>44145</v>
      </c>
      <c r="C2571" s="6">
        <f t="shared" si="120"/>
        <v>2020</v>
      </c>
      <c r="D2571" s="9" t="str">
        <f t="shared" si="122"/>
        <v>Q4</v>
      </c>
      <c r="E2571" s="7">
        <f t="shared" si="121"/>
        <v>11</v>
      </c>
      <c r="F2571" t="s">
        <v>4905</v>
      </c>
      <c r="G2571" t="s">
        <v>497</v>
      </c>
      <c r="H2571" t="s">
        <v>39</v>
      </c>
      <c r="I2571" t="s">
        <v>39</v>
      </c>
      <c r="J2571" t="s">
        <v>107</v>
      </c>
      <c r="K2571" t="s">
        <v>433</v>
      </c>
      <c r="L2571" t="s">
        <v>176</v>
      </c>
      <c r="M2571" t="s">
        <v>486</v>
      </c>
      <c r="N2571" t="s">
        <v>33</v>
      </c>
      <c r="O2571" t="s">
        <v>58</v>
      </c>
      <c r="P2571" t="s">
        <v>35</v>
      </c>
      <c r="Q2571" s="1">
        <v>44151</v>
      </c>
      <c r="R2571" s="6">
        <f>Data_Table[[#This Row],[Shipping Date]]-Data_Table[[#This Row],[Order Date]]</f>
        <v>6</v>
      </c>
      <c r="S2571" s="10">
        <v>377.99</v>
      </c>
      <c r="T2571" s="10">
        <v>599.99</v>
      </c>
      <c r="U2571" s="10">
        <v>222</v>
      </c>
      <c r="V2571">
        <v>20</v>
      </c>
      <c r="W2571" s="5">
        <v>7559.8</v>
      </c>
      <c r="X2571" s="3">
        <v>7.0000000000000007E-2</v>
      </c>
      <c r="Y2571" s="5">
        <v>529.19000000000005</v>
      </c>
      <c r="Z2571" s="5">
        <v>7030.61</v>
      </c>
      <c r="AA2571" s="5">
        <v>24.49</v>
      </c>
      <c r="AB2571" s="5">
        <v>7055.1</v>
      </c>
    </row>
    <row r="2572" spans="1:28">
      <c r="A2572" t="s">
        <v>4906</v>
      </c>
      <c r="B2572" s="1">
        <v>44146</v>
      </c>
      <c r="C2572" s="6">
        <f t="shared" si="120"/>
        <v>2020</v>
      </c>
      <c r="D2572" s="9" t="str">
        <f t="shared" si="122"/>
        <v>Q4</v>
      </c>
      <c r="E2572" s="7">
        <f t="shared" si="121"/>
        <v>11</v>
      </c>
      <c r="F2572" t="s">
        <v>4194</v>
      </c>
      <c r="G2572" t="s">
        <v>500</v>
      </c>
      <c r="H2572" t="s">
        <v>45</v>
      </c>
      <c r="I2572" t="s">
        <v>45</v>
      </c>
      <c r="J2572" t="s">
        <v>107</v>
      </c>
      <c r="K2572" t="s">
        <v>90</v>
      </c>
      <c r="L2572" t="s">
        <v>73</v>
      </c>
      <c r="M2572" t="s">
        <v>489</v>
      </c>
      <c r="N2572" t="s">
        <v>50</v>
      </c>
      <c r="O2572" t="s">
        <v>58</v>
      </c>
      <c r="P2572" t="s">
        <v>35</v>
      </c>
      <c r="Q2572" s="1">
        <v>44149</v>
      </c>
      <c r="R2572" s="6">
        <f>Data_Table[[#This Row],[Shipping Date]]-Data_Table[[#This Row],[Order Date]]</f>
        <v>3</v>
      </c>
      <c r="S2572" s="10">
        <v>0.94</v>
      </c>
      <c r="T2572" s="10">
        <v>1.88</v>
      </c>
      <c r="U2572" s="10">
        <v>0.94</v>
      </c>
      <c r="V2572">
        <v>36</v>
      </c>
      <c r="W2572" s="5">
        <v>33.840000000000003</v>
      </c>
      <c r="X2572" s="3">
        <v>0.1</v>
      </c>
      <c r="Y2572" s="5">
        <v>3.38</v>
      </c>
      <c r="Z2572" s="5">
        <v>30.46</v>
      </c>
      <c r="AA2572" s="5">
        <v>0.79</v>
      </c>
      <c r="AB2572" s="5">
        <v>31.25</v>
      </c>
    </row>
    <row r="2573" spans="1:28">
      <c r="A2573" t="s">
        <v>4907</v>
      </c>
      <c r="B2573" s="1">
        <v>44151</v>
      </c>
      <c r="C2573" s="6">
        <f t="shared" si="120"/>
        <v>2020</v>
      </c>
      <c r="D2573" s="9" t="str">
        <f t="shared" si="122"/>
        <v>Q4</v>
      </c>
      <c r="E2573" s="7">
        <f t="shared" si="121"/>
        <v>11</v>
      </c>
      <c r="F2573" t="s">
        <v>3581</v>
      </c>
      <c r="G2573" t="s">
        <v>503</v>
      </c>
      <c r="H2573" t="s">
        <v>27</v>
      </c>
      <c r="I2573" t="s">
        <v>28</v>
      </c>
      <c r="J2573" t="s">
        <v>72</v>
      </c>
      <c r="K2573" t="s">
        <v>47</v>
      </c>
      <c r="L2573" t="s">
        <v>31</v>
      </c>
      <c r="M2573" t="s">
        <v>492</v>
      </c>
      <c r="N2573" t="s">
        <v>57</v>
      </c>
      <c r="O2573" t="s">
        <v>41</v>
      </c>
      <c r="P2573" t="s">
        <v>35</v>
      </c>
      <c r="Q2573" s="1">
        <v>44154</v>
      </c>
      <c r="R2573" s="6">
        <f>Data_Table[[#This Row],[Shipping Date]]-Data_Table[[#This Row],[Order Date]]</f>
        <v>3</v>
      </c>
      <c r="S2573" s="10">
        <v>62.4</v>
      </c>
      <c r="T2573" s="10">
        <v>155.99</v>
      </c>
      <c r="U2573" s="10">
        <v>93.59</v>
      </c>
      <c r="V2573">
        <v>6</v>
      </c>
      <c r="W2573" s="5">
        <v>374.4</v>
      </c>
      <c r="X2573" s="3">
        <v>0.02</v>
      </c>
      <c r="Y2573" s="5">
        <v>7.49</v>
      </c>
      <c r="Z2573" s="5">
        <v>366.91</v>
      </c>
      <c r="AA2573" s="5">
        <v>8.08</v>
      </c>
      <c r="AB2573" s="5">
        <v>374.99</v>
      </c>
    </row>
    <row r="2574" spans="1:28">
      <c r="A2574" t="s">
        <v>4908</v>
      </c>
      <c r="B2574" s="1">
        <v>44151</v>
      </c>
      <c r="C2574" s="6">
        <f t="shared" si="120"/>
        <v>2020</v>
      </c>
      <c r="D2574" s="9" t="str">
        <f t="shared" si="122"/>
        <v>Q4</v>
      </c>
      <c r="E2574" s="7">
        <f t="shared" si="121"/>
        <v>11</v>
      </c>
      <c r="F2574" t="s">
        <v>4060</v>
      </c>
      <c r="G2574" t="s">
        <v>506</v>
      </c>
      <c r="H2574" t="s">
        <v>39</v>
      </c>
      <c r="I2574" t="s">
        <v>39</v>
      </c>
      <c r="J2574" t="s">
        <v>72</v>
      </c>
      <c r="K2574" t="s">
        <v>70</v>
      </c>
      <c r="L2574" t="s">
        <v>48</v>
      </c>
      <c r="M2574" t="s">
        <v>495</v>
      </c>
      <c r="N2574" t="s">
        <v>50</v>
      </c>
      <c r="O2574" t="s">
        <v>34</v>
      </c>
      <c r="P2574" t="s">
        <v>35</v>
      </c>
      <c r="Q2574" s="1">
        <v>44208</v>
      </c>
      <c r="R2574" s="6">
        <f>Data_Table[[#This Row],[Shipping Date]]-Data_Table[[#This Row],[Order Date]]</f>
        <v>57</v>
      </c>
      <c r="S2574" s="10">
        <v>4.46</v>
      </c>
      <c r="T2574" s="10">
        <v>10.89</v>
      </c>
      <c r="U2574" s="10">
        <v>6.43</v>
      </c>
      <c r="V2574">
        <v>8</v>
      </c>
      <c r="W2574" s="5">
        <v>35.68</v>
      </c>
      <c r="X2574" s="3">
        <v>0.09</v>
      </c>
      <c r="Y2574" s="5">
        <v>3.21</v>
      </c>
      <c r="Z2574" s="5">
        <v>32.47</v>
      </c>
      <c r="AA2574" s="5">
        <v>4.5</v>
      </c>
      <c r="AB2574" s="5">
        <v>36.97</v>
      </c>
    </row>
    <row r="2575" spans="1:28">
      <c r="A2575" t="s">
        <v>4909</v>
      </c>
      <c r="B2575" s="1">
        <v>44152</v>
      </c>
      <c r="C2575" s="6">
        <f t="shared" si="120"/>
        <v>2020</v>
      </c>
      <c r="D2575" s="9" t="str">
        <f t="shared" si="122"/>
        <v>Q4</v>
      </c>
      <c r="E2575" s="7">
        <f t="shared" si="121"/>
        <v>11</v>
      </c>
      <c r="F2575" t="s">
        <v>4910</v>
      </c>
      <c r="G2575" t="s">
        <v>509</v>
      </c>
      <c r="H2575" t="s">
        <v>45</v>
      </c>
      <c r="I2575" t="s">
        <v>45</v>
      </c>
      <c r="J2575" t="s">
        <v>29</v>
      </c>
      <c r="K2575" t="s">
        <v>167</v>
      </c>
      <c r="L2575" t="s">
        <v>176</v>
      </c>
      <c r="M2575" t="s">
        <v>498</v>
      </c>
      <c r="N2575" t="s">
        <v>57</v>
      </c>
      <c r="O2575" t="s">
        <v>41</v>
      </c>
      <c r="P2575" t="s">
        <v>35</v>
      </c>
      <c r="Q2575" s="1">
        <v>44199</v>
      </c>
      <c r="R2575" s="6">
        <f>Data_Table[[#This Row],[Shipping Date]]-Data_Table[[#This Row],[Order Date]]</f>
        <v>47</v>
      </c>
      <c r="S2575" s="10">
        <v>0.93</v>
      </c>
      <c r="T2575" s="10">
        <v>1.48</v>
      </c>
      <c r="U2575" s="10">
        <v>0.55000000000000004</v>
      </c>
      <c r="V2575">
        <v>28</v>
      </c>
      <c r="W2575" s="5">
        <v>26.04</v>
      </c>
      <c r="X2575" s="3">
        <v>0.04</v>
      </c>
      <c r="Y2575" s="5">
        <v>1.04</v>
      </c>
      <c r="Z2575" s="5">
        <v>25</v>
      </c>
      <c r="AA2575" s="5">
        <v>0.7</v>
      </c>
      <c r="AB2575" s="5">
        <v>25.7</v>
      </c>
    </row>
    <row r="2576" spans="1:28">
      <c r="A2576" t="s">
        <v>4911</v>
      </c>
      <c r="B2576" s="1">
        <v>44153</v>
      </c>
      <c r="C2576" s="6">
        <f t="shared" si="120"/>
        <v>2020</v>
      </c>
      <c r="D2576" s="9" t="str">
        <f t="shared" si="122"/>
        <v>Q4</v>
      </c>
      <c r="E2576" s="7">
        <f t="shared" si="121"/>
        <v>11</v>
      </c>
      <c r="F2576" t="s">
        <v>3587</v>
      </c>
      <c r="G2576" t="s">
        <v>512</v>
      </c>
      <c r="H2576" t="s">
        <v>39</v>
      </c>
      <c r="I2576" t="s">
        <v>39</v>
      </c>
      <c r="J2576" t="s">
        <v>29</v>
      </c>
      <c r="K2576" t="s">
        <v>47</v>
      </c>
      <c r="L2576" t="s">
        <v>73</v>
      </c>
      <c r="M2576" t="s">
        <v>501</v>
      </c>
      <c r="N2576" t="s">
        <v>33</v>
      </c>
      <c r="O2576" t="s">
        <v>58</v>
      </c>
      <c r="P2576" t="s">
        <v>35</v>
      </c>
      <c r="Q2576" s="1">
        <v>44154</v>
      </c>
      <c r="R2576" s="6">
        <f>Data_Table[[#This Row],[Shipping Date]]-Data_Table[[#This Row],[Order Date]]</f>
        <v>1</v>
      </c>
      <c r="S2576" s="10">
        <v>1.31</v>
      </c>
      <c r="T2576" s="10">
        <v>2.84</v>
      </c>
      <c r="U2576" s="10">
        <v>1.53</v>
      </c>
      <c r="V2576">
        <v>12</v>
      </c>
      <c r="W2576" s="5">
        <v>15.72</v>
      </c>
      <c r="X2576" s="3">
        <v>0.1</v>
      </c>
      <c r="Y2576" s="5">
        <v>1.57</v>
      </c>
      <c r="Z2576" s="5">
        <v>14.15</v>
      </c>
      <c r="AA2576" s="5">
        <v>0.93</v>
      </c>
      <c r="AB2576" s="5">
        <v>15.08</v>
      </c>
    </row>
    <row r="2577" spans="1:28">
      <c r="A2577" t="s">
        <v>4912</v>
      </c>
      <c r="B2577" s="1">
        <v>44154</v>
      </c>
      <c r="C2577" s="6">
        <f t="shared" si="120"/>
        <v>2020</v>
      </c>
      <c r="D2577" s="9" t="str">
        <f t="shared" si="122"/>
        <v>Q4</v>
      </c>
      <c r="E2577" s="7">
        <f t="shared" si="121"/>
        <v>11</v>
      </c>
      <c r="F2577" t="s">
        <v>1959</v>
      </c>
      <c r="G2577" t="s">
        <v>515</v>
      </c>
      <c r="H2577" t="s">
        <v>39</v>
      </c>
      <c r="I2577" t="s">
        <v>39</v>
      </c>
      <c r="J2577" t="s">
        <v>29</v>
      </c>
      <c r="K2577" t="s">
        <v>150</v>
      </c>
      <c r="L2577" t="s">
        <v>31</v>
      </c>
      <c r="M2577" t="s">
        <v>32</v>
      </c>
      <c r="N2577" t="s">
        <v>57</v>
      </c>
      <c r="O2577" t="s">
        <v>58</v>
      </c>
      <c r="P2577" t="s">
        <v>52</v>
      </c>
      <c r="Q2577" s="1">
        <v>44201</v>
      </c>
      <c r="R2577" s="6">
        <f>Data_Table[[#This Row],[Shipping Date]]-Data_Table[[#This Row],[Order Date]]</f>
        <v>47</v>
      </c>
      <c r="S2577" s="10">
        <v>67.73</v>
      </c>
      <c r="T2577" s="10">
        <v>165.2</v>
      </c>
      <c r="U2577" s="10">
        <v>97.47</v>
      </c>
      <c r="V2577">
        <v>46</v>
      </c>
      <c r="W2577" s="5">
        <v>3115.58</v>
      </c>
      <c r="X2577" s="3">
        <v>0.02</v>
      </c>
      <c r="Y2577" s="5">
        <v>62.31</v>
      </c>
      <c r="Z2577" s="5">
        <v>3053.27</v>
      </c>
      <c r="AA2577" s="5">
        <v>19.989999999999998</v>
      </c>
      <c r="AB2577" s="5">
        <v>3073.26</v>
      </c>
    </row>
    <row r="2578" spans="1:28">
      <c r="A2578" t="s">
        <v>4913</v>
      </c>
      <c r="B2578" s="1">
        <v>44156</v>
      </c>
      <c r="C2578" s="6">
        <f t="shared" si="120"/>
        <v>2020</v>
      </c>
      <c r="D2578" s="9" t="str">
        <f t="shared" si="122"/>
        <v>Q4</v>
      </c>
      <c r="E2578" s="7">
        <f t="shared" si="121"/>
        <v>11</v>
      </c>
      <c r="F2578" t="s">
        <v>3076</v>
      </c>
      <c r="G2578" t="s">
        <v>518</v>
      </c>
      <c r="H2578" t="s">
        <v>45</v>
      </c>
      <c r="I2578" t="s">
        <v>45</v>
      </c>
      <c r="J2578" t="s">
        <v>107</v>
      </c>
      <c r="K2578" t="s">
        <v>30</v>
      </c>
      <c r="L2578" t="s">
        <v>31</v>
      </c>
      <c r="M2578" t="s">
        <v>40</v>
      </c>
      <c r="N2578" t="s">
        <v>33</v>
      </c>
      <c r="O2578" t="s">
        <v>51</v>
      </c>
      <c r="P2578" t="s">
        <v>35</v>
      </c>
      <c r="Q2578" s="1">
        <v>44167</v>
      </c>
      <c r="R2578" s="6">
        <f>Data_Table[[#This Row],[Shipping Date]]-Data_Table[[#This Row],[Order Date]]</f>
        <v>11</v>
      </c>
      <c r="S2578" s="10">
        <v>32.020000000000003</v>
      </c>
      <c r="T2578" s="10">
        <v>152.47999999999999</v>
      </c>
      <c r="U2578" s="10">
        <v>120.46</v>
      </c>
      <c r="V2578">
        <v>29</v>
      </c>
      <c r="W2578" s="5">
        <v>928.58</v>
      </c>
      <c r="X2578" s="3">
        <v>0.09</v>
      </c>
      <c r="Y2578" s="5">
        <v>83.57</v>
      </c>
      <c r="Z2578" s="5">
        <v>845.01</v>
      </c>
      <c r="AA2578" s="5">
        <v>4</v>
      </c>
      <c r="AB2578" s="5">
        <v>849.01</v>
      </c>
    </row>
    <row r="2579" spans="1:28">
      <c r="A2579" t="s">
        <v>4914</v>
      </c>
      <c r="B2579" s="1">
        <v>44157</v>
      </c>
      <c r="C2579" s="6">
        <f t="shared" si="120"/>
        <v>2020</v>
      </c>
      <c r="D2579" s="9" t="str">
        <f t="shared" si="122"/>
        <v>Q4</v>
      </c>
      <c r="E2579" s="7">
        <f t="shared" si="121"/>
        <v>11</v>
      </c>
      <c r="F2579" t="s">
        <v>4507</v>
      </c>
      <c r="G2579" t="s">
        <v>521</v>
      </c>
      <c r="H2579" t="s">
        <v>27</v>
      </c>
      <c r="I2579" t="s">
        <v>28</v>
      </c>
      <c r="J2579" t="s">
        <v>107</v>
      </c>
      <c r="K2579" t="s">
        <v>433</v>
      </c>
      <c r="L2579" t="s">
        <v>176</v>
      </c>
      <c r="M2579" t="s">
        <v>49</v>
      </c>
      <c r="N2579" t="s">
        <v>33</v>
      </c>
      <c r="O2579" t="s">
        <v>58</v>
      </c>
      <c r="P2579" t="s">
        <v>35</v>
      </c>
      <c r="Q2579" s="1">
        <v>44165</v>
      </c>
      <c r="R2579" s="6">
        <f>Data_Table[[#This Row],[Shipping Date]]-Data_Table[[#This Row],[Order Date]]</f>
        <v>8</v>
      </c>
      <c r="S2579" s="10">
        <v>13.88</v>
      </c>
      <c r="T2579" s="10">
        <v>22.38</v>
      </c>
      <c r="U2579" s="10">
        <v>8.5</v>
      </c>
      <c r="V2579">
        <v>10</v>
      </c>
      <c r="W2579" s="5">
        <v>138.80000000000001</v>
      </c>
      <c r="X2579" s="3">
        <v>0.01</v>
      </c>
      <c r="Y2579" s="5">
        <v>1.39</v>
      </c>
      <c r="Z2579" s="5">
        <v>137.41</v>
      </c>
      <c r="AA2579" s="5">
        <v>15.1</v>
      </c>
      <c r="AB2579" s="5">
        <v>152.51</v>
      </c>
    </row>
    <row r="2580" spans="1:28">
      <c r="A2580" t="s">
        <v>4915</v>
      </c>
      <c r="B2580" s="1">
        <v>44157</v>
      </c>
      <c r="C2580" s="6">
        <f t="shared" si="120"/>
        <v>2020</v>
      </c>
      <c r="D2580" s="9" t="str">
        <f t="shared" si="122"/>
        <v>Q4</v>
      </c>
      <c r="E2580" s="7">
        <f t="shared" si="121"/>
        <v>11</v>
      </c>
      <c r="F2580" t="s">
        <v>4916</v>
      </c>
      <c r="G2580" t="s">
        <v>524</v>
      </c>
      <c r="H2580" t="s">
        <v>27</v>
      </c>
      <c r="I2580" t="s">
        <v>28</v>
      </c>
      <c r="J2580" t="s">
        <v>72</v>
      </c>
      <c r="K2580" t="s">
        <v>167</v>
      </c>
      <c r="L2580" t="s">
        <v>73</v>
      </c>
      <c r="M2580" t="s">
        <v>56</v>
      </c>
      <c r="N2580" t="s">
        <v>33</v>
      </c>
      <c r="O2580" t="s">
        <v>34</v>
      </c>
      <c r="P2580" t="s">
        <v>35</v>
      </c>
      <c r="Q2580" s="1">
        <v>44189</v>
      </c>
      <c r="R2580" s="6">
        <f>Data_Table[[#This Row],[Shipping Date]]-Data_Table[[#This Row],[Order Date]]</f>
        <v>32</v>
      </c>
      <c r="S2580" s="10">
        <v>1.31</v>
      </c>
      <c r="T2580" s="10">
        <v>2.84</v>
      </c>
      <c r="U2580" s="10">
        <v>1.53</v>
      </c>
      <c r="V2580">
        <v>39</v>
      </c>
      <c r="W2580" s="5">
        <v>51.09</v>
      </c>
      <c r="X2580" s="3">
        <v>0.05</v>
      </c>
      <c r="Y2580" s="5">
        <v>2.5499999999999998</v>
      </c>
      <c r="Z2580" s="5">
        <v>48.54</v>
      </c>
      <c r="AA2580" s="5">
        <v>0.93</v>
      </c>
      <c r="AB2580" s="5">
        <v>49.47</v>
      </c>
    </row>
    <row r="2581" spans="1:28">
      <c r="A2581" t="s">
        <v>4917</v>
      </c>
      <c r="B2581" s="1">
        <v>44158</v>
      </c>
      <c r="C2581" s="6">
        <f t="shared" si="120"/>
        <v>2020</v>
      </c>
      <c r="D2581" s="9" t="str">
        <f t="shared" si="122"/>
        <v>Q4</v>
      </c>
      <c r="E2581" s="7">
        <f t="shared" si="121"/>
        <v>11</v>
      </c>
      <c r="F2581" t="s">
        <v>3740</v>
      </c>
      <c r="G2581" t="s">
        <v>528</v>
      </c>
      <c r="H2581" t="s">
        <v>39</v>
      </c>
      <c r="I2581" t="s">
        <v>39</v>
      </c>
      <c r="J2581" t="s">
        <v>46</v>
      </c>
      <c r="K2581" t="s">
        <v>525</v>
      </c>
      <c r="L2581" t="s">
        <v>73</v>
      </c>
      <c r="M2581" t="s">
        <v>64</v>
      </c>
      <c r="N2581" t="s">
        <v>50</v>
      </c>
      <c r="O2581" t="s">
        <v>34</v>
      </c>
      <c r="P2581" t="s">
        <v>52</v>
      </c>
      <c r="Q2581" s="1">
        <v>44215</v>
      </c>
      <c r="R2581" s="6">
        <f>Data_Table[[#This Row],[Shipping Date]]-Data_Table[[#This Row],[Order Date]]</f>
        <v>57</v>
      </c>
      <c r="S2581" s="10">
        <v>8.92</v>
      </c>
      <c r="T2581" s="10">
        <v>29.74</v>
      </c>
      <c r="U2581" s="10">
        <v>20.82</v>
      </c>
      <c r="V2581">
        <v>34</v>
      </c>
      <c r="W2581" s="5">
        <v>303.27999999999997</v>
      </c>
      <c r="X2581" s="3">
        <v>0.09</v>
      </c>
      <c r="Y2581" s="5">
        <v>27.3</v>
      </c>
      <c r="Z2581" s="5">
        <v>275.98</v>
      </c>
      <c r="AA2581" s="5">
        <v>6.64</v>
      </c>
      <c r="AB2581" s="5">
        <v>282.62</v>
      </c>
    </row>
    <row r="2582" spans="1:28">
      <c r="A2582" t="s">
        <v>4918</v>
      </c>
      <c r="B2582" s="1">
        <v>44158</v>
      </c>
      <c r="C2582" s="6">
        <f t="shared" si="120"/>
        <v>2020</v>
      </c>
      <c r="D2582" s="9" t="str">
        <f t="shared" si="122"/>
        <v>Q4</v>
      </c>
      <c r="E2582" s="7">
        <f t="shared" si="121"/>
        <v>11</v>
      </c>
      <c r="F2582" t="s">
        <v>4919</v>
      </c>
      <c r="G2582" t="s">
        <v>531</v>
      </c>
      <c r="H2582" t="s">
        <v>45</v>
      </c>
      <c r="I2582" t="s">
        <v>45</v>
      </c>
      <c r="J2582" t="s">
        <v>72</v>
      </c>
      <c r="K2582" t="s">
        <v>62</v>
      </c>
      <c r="L2582" t="s">
        <v>48</v>
      </c>
      <c r="M2582" t="s">
        <v>68</v>
      </c>
      <c r="N2582" t="s">
        <v>57</v>
      </c>
      <c r="O2582" t="s">
        <v>34</v>
      </c>
      <c r="P2582" t="s">
        <v>178</v>
      </c>
      <c r="Q2582" s="1">
        <v>44212</v>
      </c>
      <c r="R2582" s="6">
        <f>Data_Table[[#This Row],[Shipping Date]]-Data_Table[[#This Row],[Order Date]]</f>
        <v>54</v>
      </c>
      <c r="S2582" s="10">
        <v>278.99</v>
      </c>
      <c r="T2582" s="10">
        <v>449.99</v>
      </c>
      <c r="U2582" s="10">
        <v>171</v>
      </c>
      <c r="V2582">
        <v>34</v>
      </c>
      <c r="W2582" s="5">
        <v>9485.66</v>
      </c>
      <c r="X2582" s="3">
        <v>0.02</v>
      </c>
      <c r="Y2582" s="5">
        <v>189.71</v>
      </c>
      <c r="Z2582" s="5">
        <v>9295.9500000000007</v>
      </c>
      <c r="AA2582" s="5">
        <v>49</v>
      </c>
      <c r="AB2582" s="5">
        <v>9344.9500000000007</v>
      </c>
    </row>
    <row r="2583" spans="1:28">
      <c r="A2583" t="s">
        <v>4920</v>
      </c>
      <c r="B2583" s="1">
        <v>44161</v>
      </c>
      <c r="C2583" s="6">
        <f t="shared" si="120"/>
        <v>2020</v>
      </c>
      <c r="D2583" s="9" t="str">
        <f t="shared" si="122"/>
        <v>Q4</v>
      </c>
      <c r="E2583" s="7">
        <f t="shared" si="121"/>
        <v>11</v>
      </c>
      <c r="F2583" t="s">
        <v>4921</v>
      </c>
      <c r="G2583" t="s">
        <v>534</v>
      </c>
      <c r="H2583" t="s">
        <v>27</v>
      </c>
      <c r="I2583" t="s">
        <v>28</v>
      </c>
      <c r="J2583" t="s">
        <v>29</v>
      </c>
      <c r="K2583" t="s">
        <v>30</v>
      </c>
      <c r="L2583" t="s">
        <v>176</v>
      </c>
      <c r="M2583" t="s">
        <v>74</v>
      </c>
      <c r="N2583" t="s">
        <v>50</v>
      </c>
      <c r="O2583" t="s">
        <v>34</v>
      </c>
      <c r="P2583" t="s">
        <v>35</v>
      </c>
      <c r="Q2583" s="1">
        <v>44189</v>
      </c>
      <c r="R2583" s="6">
        <f>Data_Table[[#This Row],[Shipping Date]]-Data_Table[[#This Row],[Order Date]]</f>
        <v>28</v>
      </c>
      <c r="S2583" s="10">
        <v>8.31</v>
      </c>
      <c r="T2583" s="10">
        <v>15.98</v>
      </c>
      <c r="U2583" s="10">
        <v>7.67</v>
      </c>
      <c r="V2583">
        <v>5</v>
      </c>
      <c r="W2583" s="5">
        <v>41.55</v>
      </c>
      <c r="X2583" s="3">
        <v>0.08</v>
      </c>
      <c r="Y2583" s="5">
        <v>3.32</v>
      </c>
      <c r="Z2583" s="5">
        <v>38.229999999999997</v>
      </c>
      <c r="AA2583" s="5">
        <v>6.5</v>
      </c>
      <c r="AB2583" s="5">
        <v>44.73</v>
      </c>
    </row>
    <row r="2584" spans="1:28">
      <c r="A2584" t="s">
        <v>4922</v>
      </c>
      <c r="B2584" s="1">
        <v>44165</v>
      </c>
      <c r="C2584" s="6">
        <f t="shared" si="120"/>
        <v>2020</v>
      </c>
      <c r="D2584" s="9" t="str">
        <f t="shared" si="122"/>
        <v>Q4</v>
      </c>
      <c r="E2584" s="7">
        <f t="shared" si="121"/>
        <v>11</v>
      </c>
      <c r="F2584" t="s">
        <v>3083</v>
      </c>
      <c r="G2584" t="s">
        <v>537</v>
      </c>
      <c r="H2584" t="s">
        <v>27</v>
      </c>
      <c r="I2584" t="s">
        <v>28</v>
      </c>
      <c r="J2584" t="s">
        <v>107</v>
      </c>
      <c r="K2584" t="s">
        <v>150</v>
      </c>
      <c r="L2584" t="s">
        <v>176</v>
      </c>
      <c r="M2584" t="s">
        <v>78</v>
      </c>
      <c r="N2584" t="s">
        <v>57</v>
      </c>
      <c r="O2584" t="s">
        <v>41</v>
      </c>
      <c r="P2584" t="s">
        <v>52</v>
      </c>
      <c r="Q2584" s="1">
        <v>44185</v>
      </c>
      <c r="R2584" s="6">
        <f>Data_Table[[#This Row],[Shipping Date]]-Data_Table[[#This Row],[Order Date]]</f>
        <v>20</v>
      </c>
      <c r="S2584" s="10">
        <v>3.32</v>
      </c>
      <c r="T2584" s="10">
        <v>5.18</v>
      </c>
      <c r="U2584" s="10">
        <v>1.86</v>
      </c>
      <c r="V2584">
        <v>9</v>
      </c>
      <c r="W2584" s="5">
        <v>29.88</v>
      </c>
      <c r="X2584" s="3">
        <v>0.09</v>
      </c>
      <c r="Y2584" s="5">
        <v>2.69</v>
      </c>
      <c r="Z2584" s="5">
        <v>27.19</v>
      </c>
      <c r="AA2584" s="5">
        <v>2.04</v>
      </c>
      <c r="AB2584" s="5">
        <v>29.23</v>
      </c>
    </row>
    <row r="2585" spans="1:28">
      <c r="A2585" t="s">
        <v>4923</v>
      </c>
      <c r="B2585" s="1">
        <v>44166</v>
      </c>
      <c r="C2585" s="6">
        <f t="shared" si="120"/>
        <v>2020</v>
      </c>
      <c r="D2585" s="9" t="str">
        <f t="shared" si="122"/>
        <v>Q4</v>
      </c>
      <c r="E2585" s="7">
        <f t="shared" si="121"/>
        <v>12</v>
      </c>
      <c r="F2585" t="s">
        <v>4924</v>
      </c>
      <c r="G2585" t="s">
        <v>540</v>
      </c>
      <c r="H2585" t="s">
        <v>39</v>
      </c>
      <c r="I2585" t="s">
        <v>39</v>
      </c>
      <c r="J2585" t="s">
        <v>29</v>
      </c>
      <c r="K2585" t="s">
        <v>167</v>
      </c>
      <c r="L2585" t="s">
        <v>48</v>
      </c>
      <c r="M2585" t="s">
        <v>82</v>
      </c>
      <c r="N2585" t="s">
        <v>33</v>
      </c>
      <c r="O2585" t="s">
        <v>51</v>
      </c>
      <c r="P2585" t="s">
        <v>52</v>
      </c>
      <c r="Q2585" s="1">
        <v>44217</v>
      </c>
      <c r="R2585" s="6">
        <f>Data_Table[[#This Row],[Shipping Date]]-Data_Table[[#This Row],[Order Date]]</f>
        <v>51</v>
      </c>
      <c r="S2585" s="10">
        <v>1.95</v>
      </c>
      <c r="T2585" s="10">
        <v>3.98</v>
      </c>
      <c r="U2585" s="10">
        <v>2.0299999999999998</v>
      </c>
      <c r="V2585">
        <v>4</v>
      </c>
      <c r="W2585" s="5">
        <v>7.8</v>
      </c>
      <c r="X2585" s="3">
        <v>0.02</v>
      </c>
      <c r="Y2585" s="5">
        <v>0.16</v>
      </c>
      <c r="Z2585" s="5">
        <v>7.64</v>
      </c>
      <c r="AA2585" s="5">
        <v>0.83</v>
      </c>
      <c r="AB2585" s="5">
        <v>8.4700000000000006</v>
      </c>
    </row>
    <row r="2586" spans="1:28">
      <c r="A2586" t="s">
        <v>4925</v>
      </c>
      <c r="B2586" s="1">
        <v>44166</v>
      </c>
      <c r="C2586" s="6">
        <f t="shared" si="120"/>
        <v>2020</v>
      </c>
      <c r="D2586" s="9" t="str">
        <f t="shared" si="122"/>
        <v>Q4</v>
      </c>
      <c r="E2586" s="7">
        <f t="shared" si="121"/>
        <v>12</v>
      </c>
      <c r="F2586" t="s">
        <v>2758</v>
      </c>
      <c r="G2586" t="s">
        <v>543</v>
      </c>
      <c r="H2586" t="s">
        <v>45</v>
      </c>
      <c r="I2586" t="s">
        <v>45</v>
      </c>
      <c r="J2586" t="s">
        <v>46</v>
      </c>
      <c r="K2586" t="s">
        <v>90</v>
      </c>
      <c r="L2586" t="s">
        <v>48</v>
      </c>
      <c r="M2586" t="s">
        <v>86</v>
      </c>
      <c r="N2586" t="s">
        <v>57</v>
      </c>
      <c r="O2586" t="s">
        <v>58</v>
      </c>
      <c r="P2586" t="s">
        <v>35</v>
      </c>
      <c r="Q2586" s="1">
        <v>44169</v>
      </c>
      <c r="R2586" s="6">
        <f>Data_Table[[#This Row],[Shipping Date]]-Data_Table[[#This Row],[Order Date]]</f>
        <v>3</v>
      </c>
      <c r="S2586" s="10">
        <v>16.8</v>
      </c>
      <c r="T2586" s="10">
        <v>40.97</v>
      </c>
      <c r="U2586" s="10">
        <v>24.17</v>
      </c>
      <c r="V2586">
        <v>47</v>
      </c>
      <c r="W2586" s="5">
        <v>789.6</v>
      </c>
      <c r="X2586" s="3">
        <v>0.04</v>
      </c>
      <c r="Y2586" s="5">
        <v>31.58</v>
      </c>
      <c r="Z2586" s="5">
        <v>758.02</v>
      </c>
      <c r="AA2586" s="5">
        <v>8.99</v>
      </c>
      <c r="AB2586" s="5">
        <v>767.01</v>
      </c>
    </row>
    <row r="2587" spans="1:28">
      <c r="A2587" t="s">
        <v>4926</v>
      </c>
      <c r="B2587" s="1">
        <v>44169</v>
      </c>
      <c r="C2587" s="6">
        <f t="shared" si="120"/>
        <v>2020</v>
      </c>
      <c r="D2587" s="9" t="str">
        <f t="shared" si="122"/>
        <v>Q4</v>
      </c>
      <c r="E2587" s="7">
        <f t="shared" si="121"/>
        <v>12</v>
      </c>
      <c r="F2587" t="s">
        <v>3607</v>
      </c>
      <c r="G2587" t="s">
        <v>546</v>
      </c>
      <c r="H2587" t="s">
        <v>27</v>
      </c>
      <c r="I2587" t="s">
        <v>28</v>
      </c>
      <c r="J2587" t="s">
        <v>107</v>
      </c>
      <c r="K2587" t="s">
        <v>90</v>
      </c>
      <c r="L2587" t="s">
        <v>31</v>
      </c>
      <c r="M2587" t="s">
        <v>91</v>
      </c>
      <c r="N2587" t="s">
        <v>33</v>
      </c>
      <c r="O2587" t="s">
        <v>51</v>
      </c>
      <c r="P2587" t="s">
        <v>35</v>
      </c>
      <c r="Q2587" s="1">
        <v>44216</v>
      </c>
      <c r="R2587" s="6">
        <f>Data_Table[[#This Row],[Shipping Date]]-Data_Table[[#This Row],[Order Date]]</f>
        <v>47</v>
      </c>
      <c r="S2587" s="10">
        <v>14.95</v>
      </c>
      <c r="T2587" s="10">
        <v>34.76</v>
      </c>
      <c r="U2587" s="10">
        <v>19.809999999999999</v>
      </c>
      <c r="V2587">
        <v>8</v>
      </c>
      <c r="W2587" s="5">
        <v>119.6</v>
      </c>
      <c r="X2587" s="3">
        <v>7.0000000000000007E-2</v>
      </c>
      <c r="Y2587" s="5">
        <v>8.3699999999999992</v>
      </c>
      <c r="Z2587" s="5">
        <v>111.23</v>
      </c>
      <c r="AA2587" s="5">
        <v>8.2200000000000006</v>
      </c>
      <c r="AB2587" s="5">
        <v>119.45</v>
      </c>
    </row>
    <row r="2588" spans="1:28">
      <c r="A2588" t="s">
        <v>4927</v>
      </c>
      <c r="B2588" s="1">
        <v>44170</v>
      </c>
      <c r="C2588" s="6">
        <f t="shared" si="120"/>
        <v>2020</v>
      </c>
      <c r="D2588" s="9" t="str">
        <f t="shared" si="122"/>
        <v>Q4</v>
      </c>
      <c r="E2588" s="7">
        <f t="shared" si="121"/>
        <v>12</v>
      </c>
      <c r="F2588" t="s">
        <v>3226</v>
      </c>
      <c r="G2588" t="s">
        <v>549</v>
      </c>
      <c r="H2588" t="s">
        <v>39</v>
      </c>
      <c r="I2588" t="s">
        <v>39</v>
      </c>
      <c r="J2588" t="s">
        <v>29</v>
      </c>
      <c r="K2588" t="s">
        <v>70</v>
      </c>
      <c r="L2588" t="s">
        <v>31</v>
      </c>
      <c r="M2588" t="s">
        <v>95</v>
      </c>
      <c r="N2588" t="s">
        <v>50</v>
      </c>
      <c r="O2588" t="s">
        <v>34</v>
      </c>
      <c r="P2588" t="s">
        <v>52</v>
      </c>
      <c r="Q2588" s="1">
        <v>44185</v>
      </c>
      <c r="R2588" s="6">
        <f>Data_Table[[#This Row],[Shipping Date]]-Data_Table[[#This Row],[Order Date]]</f>
        <v>15</v>
      </c>
      <c r="S2588" s="10">
        <v>2.25</v>
      </c>
      <c r="T2588" s="10">
        <v>3.69</v>
      </c>
      <c r="U2588" s="10">
        <v>1.44</v>
      </c>
      <c r="V2588">
        <v>41</v>
      </c>
      <c r="W2588" s="5">
        <v>92.25</v>
      </c>
      <c r="X2588" s="3">
        <v>0.08</v>
      </c>
      <c r="Y2588" s="5">
        <v>7.38</v>
      </c>
      <c r="Z2588" s="5">
        <v>84.87</v>
      </c>
      <c r="AA2588" s="5">
        <v>2.5</v>
      </c>
      <c r="AB2588" s="5">
        <v>87.37</v>
      </c>
    </row>
    <row r="2589" spans="1:28">
      <c r="A2589" t="s">
        <v>4928</v>
      </c>
      <c r="B2589" s="1">
        <v>44171</v>
      </c>
      <c r="C2589" s="6">
        <f t="shared" si="120"/>
        <v>2020</v>
      </c>
      <c r="D2589" s="9" t="str">
        <f t="shared" si="122"/>
        <v>Q4</v>
      </c>
      <c r="E2589" s="7">
        <f t="shared" si="121"/>
        <v>12</v>
      </c>
      <c r="F2589" t="s">
        <v>4392</v>
      </c>
      <c r="G2589" t="s">
        <v>552</v>
      </c>
      <c r="H2589" t="s">
        <v>45</v>
      </c>
      <c r="I2589" t="s">
        <v>45</v>
      </c>
      <c r="J2589" t="s">
        <v>72</v>
      </c>
      <c r="K2589" t="s">
        <v>30</v>
      </c>
      <c r="L2589" t="s">
        <v>31</v>
      </c>
      <c r="M2589" t="s">
        <v>99</v>
      </c>
      <c r="N2589" t="s">
        <v>57</v>
      </c>
      <c r="O2589" t="s">
        <v>41</v>
      </c>
      <c r="P2589" t="s">
        <v>52</v>
      </c>
      <c r="Q2589" s="1">
        <v>44225</v>
      </c>
      <c r="R2589" s="6">
        <f>Data_Table[[#This Row],[Shipping Date]]-Data_Table[[#This Row],[Order Date]]</f>
        <v>54</v>
      </c>
      <c r="S2589" s="10">
        <v>1.82</v>
      </c>
      <c r="T2589" s="10">
        <v>2.84</v>
      </c>
      <c r="U2589" s="10">
        <v>1.02</v>
      </c>
      <c r="V2589">
        <v>21</v>
      </c>
      <c r="W2589" s="5">
        <v>38.22</v>
      </c>
      <c r="X2589" s="3">
        <v>0.01</v>
      </c>
      <c r="Y2589" s="5">
        <v>0.38</v>
      </c>
      <c r="Z2589" s="5">
        <v>37.840000000000003</v>
      </c>
      <c r="AA2589" s="5">
        <v>5.44</v>
      </c>
      <c r="AB2589" s="5">
        <v>43.28</v>
      </c>
    </row>
    <row r="2590" spans="1:28">
      <c r="A2590" t="s">
        <v>4929</v>
      </c>
      <c r="B2590" s="1">
        <v>44173</v>
      </c>
      <c r="C2590" s="6">
        <f t="shared" si="120"/>
        <v>2020</v>
      </c>
      <c r="D2590" s="9" t="str">
        <f t="shared" si="122"/>
        <v>Q4</v>
      </c>
      <c r="E2590" s="7">
        <f t="shared" si="121"/>
        <v>12</v>
      </c>
      <c r="F2590" t="s">
        <v>4930</v>
      </c>
      <c r="G2590" t="s">
        <v>555</v>
      </c>
      <c r="H2590" t="s">
        <v>27</v>
      </c>
      <c r="I2590" t="s">
        <v>28</v>
      </c>
      <c r="J2590" t="s">
        <v>46</v>
      </c>
      <c r="K2590" t="s">
        <v>525</v>
      </c>
      <c r="L2590" t="s">
        <v>176</v>
      </c>
      <c r="M2590" t="s">
        <v>103</v>
      </c>
      <c r="N2590" t="s">
        <v>33</v>
      </c>
      <c r="O2590" t="s">
        <v>51</v>
      </c>
      <c r="P2590" t="s">
        <v>35</v>
      </c>
      <c r="Q2590" s="1">
        <v>44190</v>
      </c>
      <c r="R2590" s="6">
        <f>Data_Table[[#This Row],[Shipping Date]]-Data_Table[[#This Row],[Order Date]]</f>
        <v>17</v>
      </c>
      <c r="S2590" s="10">
        <v>178.83</v>
      </c>
      <c r="T2590" s="10">
        <v>415.88</v>
      </c>
      <c r="U2590" s="10">
        <v>237.05</v>
      </c>
      <c r="V2590">
        <v>4</v>
      </c>
      <c r="W2590" s="5">
        <v>715.32</v>
      </c>
      <c r="X2590" s="3">
        <v>0.03</v>
      </c>
      <c r="Y2590" s="5">
        <v>21.46</v>
      </c>
      <c r="Z2590" s="5">
        <v>693.86</v>
      </c>
      <c r="AA2590" s="5">
        <v>11.37</v>
      </c>
      <c r="AB2590" s="5">
        <v>705.23</v>
      </c>
    </row>
    <row r="2591" spans="1:28">
      <c r="A2591" t="s">
        <v>4931</v>
      </c>
      <c r="B2591" s="1">
        <v>44174</v>
      </c>
      <c r="C2591" s="6">
        <f t="shared" si="120"/>
        <v>2020</v>
      </c>
      <c r="D2591" s="9" t="str">
        <f t="shared" si="122"/>
        <v>Q4</v>
      </c>
      <c r="E2591" s="7">
        <f t="shared" si="121"/>
        <v>12</v>
      </c>
      <c r="F2591" t="s">
        <v>3615</v>
      </c>
      <c r="G2591" t="s">
        <v>558</v>
      </c>
      <c r="H2591" t="s">
        <v>39</v>
      </c>
      <c r="I2591" t="s">
        <v>39</v>
      </c>
      <c r="J2591" t="s">
        <v>72</v>
      </c>
      <c r="K2591" t="s">
        <v>47</v>
      </c>
      <c r="L2591" t="s">
        <v>31</v>
      </c>
      <c r="M2591" t="s">
        <v>108</v>
      </c>
      <c r="N2591" t="s">
        <v>57</v>
      </c>
      <c r="O2591" t="s">
        <v>58</v>
      </c>
      <c r="P2591" t="s">
        <v>35</v>
      </c>
      <c r="Q2591" s="1">
        <v>44206</v>
      </c>
      <c r="R2591" s="6">
        <f>Data_Table[[#This Row],[Shipping Date]]-Data_Table[[#This Row],[Order Date]]</f>
        <v>32</v>
      </c>
      <c r="S2591" s="10">
        <v>12.39</v>
      </c>
      <c r="T2591" s="10">
        <v>19.98</v>
      </c>
      <c r="U2591" s="10">
        <v>7.59</v>
      </c>
      <c r="V2591">
        <v>48</v>
      </c>
      <c r="W2591" s="5">
        <v>594.72</v>
      </c>
      <c r="X2591" s="3">
        <v>0.01</v>
      </c>
      <c r="Y2591" s="5">
        <v>5.95</v>
      </c>
      <c r="Z2591" s="5">
        <v>588.77</v>
      </c>
      <c r="AA2591" s="5">
        <v>5.77</v>
      </c>
      <c r="AB2591" s="5">
        <v>594.54</v>
      </c>
    </row>
    <row r="2592" spans="1:28">
      <c r="A2592" t="s">
        <v>4932</v>
      </c>
      <c r="B2592" s="1">
        <v>44175</v>
      </c>
      <c r="C2592" s="6">
        <f t="shared" si="120"/>
        <v>2020</v>
      </c>
      <c r="D2592" s="9" t="str">
        <f t="shared" si="122"/>
        <v>Q4</v>
      </c>
      <c r="E2592" s="7">
        <f t="shared" si="121"/>
        <v>12</v>
      </c>
      <c r="F2592" t="s">
        <v>4396</v>
      </c>
      <c r="G2592" t="s">
        <v>561</v>
      </c>
      <c r="H2592" t="s">
        <v>45</v>
      </c>
      <c r="I2592" t="s">
        <v>45</v>
      </c>
      <c r="J2592" t="s">
        <v>29</v>
      </c>
      <c r="K2592" t="s">
        <v>416</v>
      </c>
      <c r="L2592" t="s">
        <v>31</v>
      </c>
      <c r="M2592" t="s">
        <v>112</v>
      </c>
      <c r="N2592" t="s">
        <v>33</v>
      </c>
      <c r="O2592" t="s">
        <v>34</v>
      </c>
      <c r="P2592" t="s">
        <v>35</v>
      </c>
      <c r="Q2592" s="1">
        <v>44221</v>
      </c>
      <c r="R2592" s="6">
        <f>Data_Table[[#This Row],[Shipping Date]]-Data_Table[[#This Row],[Order Date]]</f>
        <v>46</v>
      </c>
      <c r="S2592" s="10">
        <v>4.1900000000000004</v>
      </c>
      <c r="T2592" s="10">
        <v>10.23</v>
      </c>
      <c r="U2592" s="10">
        <v>6.04</v>
      </c>
      <c r="V2592">
        <v>46</v>
      </c>
      <c r="W2592" s="5">
        <v>192.74</v>
      </c>
      <c r="X2592" s="3">
        <v>0.01</v>
      </c>
      <c r="Y2592" s="5">
        <v>1.93</v>
      </c>
      <c r="Z2592" s="5">
        <v>190.81</v>
      </c>
      <c r="AA2592" s="5">
        <v>4.68</v>
      </c>
      <c r="AB2592" s="5">
        <v>195.49</v>
      </c>
    </row>
    <row r="2593" spans="1:28">
      <c r="A2593" t="s">
        <v>4933</v>
      </c>
      <c r="B2593" s="1">
        <v>44175</v>
      </c>
      <c r="C2593" s="6">
        <f t="shared" si="120"/>
        <v>2020</v>
      </c>
      <c r="D2593" s="9" t="str">
        <f t="shared" si="122"/>
        <v>Q4</v>
      </c>
      <c r="E2593" s="7">
        <f t="shared" si="121"/>
        <v>12</v>
      </c>
      <c r="F2593" t="s">
        <v>3452</v>
      </c>
      <c r="G2593" t="s">
        <v>564</v>
      </c>
      <c r="H2593" t="s">
        <v>27</v>
      </c>
      <c r="I2593" t="s">
        <v>28</v>
      </c>
      <c r="J2593" t="s">
        <v>29</v>
      </c>
      <c r="K2593" t="s">
        <v>167</v>
      </c>
      <c r="L2593" t="s">
        <v>48</v>
      </c>
      <c r="M2593" t="s">
        <v>117</v>
      </c>
      <c r="N2593" t="s">
        <v>50</v>
      </c>
      <c r="O2593" t="s">
        <v>41</v>
      </c>
      <c r="P2593" t="s">
        <v>35</v>
      </c>
      <c r="Q2593" s="1">
        <v>44198</v>
      </c>
      <c r="R2593" s="6">
        <f>Data_Table[[#This Row],[Shipping Date]]-Data_Table[[#This Row],[Order Date]]</f>
        <v>23</v>
      </c>
      <c r="S2593" s="10">
        <v>1.87</v>
      </c>
      <c r="T2593" s="10">
        <v>8.1199999999999992</v>
      </c>
      <c r="U2593" s="10">
        <v>6.25</v>
      </c>
      <c r="V2593">
        <v>11</v>
      </c>
      <c r="W2593" s="5">
        <v>20.57</v>
      </c>
      <c r="X2593" s="3">
        <v>0.06</v>
      </c>
      <c r="Y2593" s="5">
        <v>1.23</v>
      </c>
      <c r="Z2593" s="5">
        <v>19.34</v>
      </c>
      <c r="AA2593" s="5">
        <v>2.83</v>
      </c>
      <c r="AB2593" s="5">
        <v>22.17</v>
      </c>
    </row>
    <row r="2594" spans="1:28">
      <c r="A2594" t="s">
        <v>4934</v>
      </c>
      <c r="B2594" s="1">
        <v>44178</v>
      </c>
      <c r="C2594" s="6">
        <f t="shared" si="120"/>
        <v>2020</v>
      </c>
      <c r="D2594" s="9" t="str">
        <f t="shared" si="122"/>
        <v>Q4</v>
      </c>
      <c r="E2594" s="7">
        <f t="shared" si="121"/>
        <v>12</v>
      </c>
      <c r="F2594" t="s">
        <v>4531</v>
      </c>
      <c r="G2594" t="s">
        <v>567</v>
      </c>
      <c r="H2594" t="s">
        <v>39</v>
      </c>
      <c r="I2594" t="s">
        <v>39</v>
      </c>
      <c r="J2594" t="s">
        <v>29</v>
      </c>
      <c r="K2594" t="s">
        <v>62</v>
      </c>
      <c r="L2594" t="s">
        <v>176</v>
      </c>
      <c r="M2594" t="s">
        <v>121</v>
      </c>
      <c r="N2594" t="s">
        <v>57</v>
      </c>
      <c r="O2594" t="s">
        <v>51</v>
      </c>
      <c r="P2594" t="s">
        <v>35</v>
      </c>
      <c r="Q2594" s="1">
        <v>44206</v>
      </c>
      <c r="R2594" s="6">
        <f>Data_Table[[#This Row],[Shipping Date]]-Data_Table[[#This Row],[Order Date]]</f>
        <v>28</v>
      </c>
      <c r="S2594" s="10">
        <v>4.59</v>
      </c>
      <c r="T2594" s="10">
        <v>7.28</v>
      </c>
      <c r="U2594" s="10">
        <v>2.69</v>
      </c>
      <c r="V2594">
        <v>36</v>
      </c>
      <c r="W2594" s="5">
        <v>165.24</v>
      </c>
      <c r="X2594" s="3">
        <v>0.05</v>
      </c>
      <c r="Y2594" s="5">
        <v>8.26</v>
      </c>
      <c r="Z2594" s="5">
        <v>156.97999999999999</v>
      </c>
      <c r="AA2594" s="5">
        <v>11.15</v>
      </c>
      <c r="AB2594" s="5">
        <v>168.13</v>
      </c>
    </row>
    <row r="2595" spans="1:28">
      <c r="A2595" t="s">
        <v>4935</v>
      </c>
      <c r="B2595" s="1">
        <v>44181</v>
      </c>
      <c r="C2595" s="6">
        <f t="shared" si="120"/>
        <v>2020</v>
      </c>
      <c r="D2595" s="9" t="str">
        <f t="shared" si="122"/>
        <v>Q4</v>
      </c>
      <c r="E2595" s="7">
        <f t="shared" si="121"/>
        <v>12</v>
      </c>
      <c r="F2595" t="s">
        <v>4936</v>
      </c>
      <c r="G2595" t="s">
        <v>570</v>
      </c>
      <c r="H2595" t="s">
        <v>45</v>
      </c>
      <c r="I2595" t="s">
        <v>45</v>
      </c>
      <c r="J2595" t="s">
        <v>29</v>
      </c>
      <c r="K2595" t="s">
        <v>30</v>
      </c>
      <c r="L2595" t="s">
        <v>31</v>
      </c>
      <c r="M2595" t="s">
        <v>126</v>
      </c>
      <c r="N2595" t="s">
        <v>33</v>
      </c>
      <c r="O2595" t="s">
        <v>58</v>
      </c>
      <c r="P2595" t="s">
        <v>35</v>
      </c>
      <c r="Q2595" s="1">
        <v>44222</v>
      </c>
      <c r="R2595" s="6">
        <f>Data_Table[[#This Row],[Shipping Date]]-Data_Table[[#This Row],[Order Date]]</f>
        <v>41</v>
      </c>
      <c r="S2595" s="10">
        <v>2.1800000000000002</v>
      </c>
      <c r="T2595" s="10">
        <v>3.52</v>
      </c>
      <c r="U2595" s="10">
        <v>1.34</v>
      </c>
      <c r="V2595">
        <v>23</v>
      </c>
      <c r="W2595" s="5">
        <v>50.14</v>
      </c>
      <c r="X2595" s="3">
        <v>7.0000000000000007E-2</v>
      </c>
      <c r="Y2595" s="5">
        <v>3.51</v>
      </c>
      <c r="Z2595" s="5">
        <v>46.63</v>
      </c>
      <c r="AA2595" s="5">
        <v>6.83</v>
      </c>
      <c r="AB2595" s="5">
        <v>53.46</v>
      </c>
    </row>
    <row r="2596" spans="1:28">
      <c r="A2596" t="s">
        <v>4937</v>
      </c>
      <c r="B2596" s="1">
        <v>44187</v>
      </c>
      <c r="C2596" s="6">
        <f t="shared" si="120"/>
        <v>2020</v>
      </c>
      <c r="D2596" s="9" t="str">
        <f t="shared" si="122"/>
        <v>Q4</v>
      </c>
      <c r="E2596" s="7">
        <f t="shared" si="121"/>
        <v>12</v>
      </c>
      <c r="F2596" t="s">
        <v>4938</v>
      </c>
      <c r="G2596" t="s">
        <v>573</v>
      </c>
      <c r="H2596" t="s">
        <v>27</v>
      </c>
      <c r="I2596" t="s">
        <v>28</v>
      </c>
      <c r="J2596" t="s">
        <v>29</v>
      </c>
      <c r="K2596" t="s">
        <v>30</v>
      </c>
      <c r="L2596" t="s">
        <v>31</v>
      </c>
      <c r="M2596" t="s">
        <v>130</v>
      </c>
      <c r="N2596" t="s">
        <v>33</v>
      </c>
      <c r="O2596" t="s">
        <v>58</v>
      </c>
      <c r="P2596" t="s">
        <v>35</v>
      </c>
      <c r="Q2596" s="1">
        <v>44213</v>
      </c>
      <c r="R2596" s="6">
        <f>Data_Table[[#This Row],[Shipping Date]]-Data_Table[[#This Row],[Order Date]]</f>
        <v>26</v>
      </c>
      <c r="S2596" s="10">
        <v>0.92</v>
      </c>
      <c r="T2596" s="10">
        <v>1.81</v>
      </c>
      <c r="U2596" s="10">
        <v>0.89</v>
      </c>
      <c r="V2596">
        <v>48</v>
      </c>
      <c r="W2596" s="5">
        <v>44.16</v>
      </c>
      <c r="X2596" s="3">
        <v>0.1</v>
      </c>
      <c r="Y2596" s="5">
        <v>4.42</v>
      </c>
      <c r="Z2596" s="5">
        <v>39.74</v>
      </c>
      <c r="AA2596" s="5">
        <v>1.56</v>
      </c>
      <c r="AB2596" s="5">
        <v>41.3</v>
      </c>
    </row>
    <row r="2597" spans="1:28">
      <c r="A2597" t="s">
        <v>4939</v>
      </c>
      <c r="B2597" s="1">
        <v>44190</v>
      </c>
      <c r="C2597" s="6">
        <f t="shared" si="120"/>
        <v>2020</v>
      </c>
      <c r="D2597" s="9" t="str">
        <f t="shared" si="122"/>
        <v>Q4</v>
      </c>
      <c r="E2597" s="7">
        <f t="shared" si="121"/>
        <v>12</v>
      </c>
      <c r="F2597" t="s">
        <v>4536</v>
      </c>
      <c r="G2597" t="s">
        <v>576</v>
      </c>
      <c r="H2597" t="s">
        <v>39</v>
      </c>
      <c r="I2597" t="s">
        <v>39</v>
      </c>
      <c r="J2597" t="s">
        <v>72</v>
      </c>
      <c r="K2597" t="s">
        <v>525</v>
      </c>
      <c r="L2597" t="s">
        <v>31</v>
      </c>
      <c r="M2597" t="s">
        <v>134</v>
      </c>
      <c r="N2597" t="s">
        <v>50</v>
      </c>
      <c r="O2597" t="s">
        <v>58</v>
      </c>
      <c r="P2597" t="s">
        <v>35</v>
      </c>
      <c r="Q2597" s="1">
        <v>44244</v>
      </c>
      <c r="R2597" s="6">
        <f>Data_Table[[#This Row],[Shipping Date]]-Data_Table[[#This Row],[Order Date]]</f>
        <v>54</v>
      </c>
      <c r="S2597" s="10">
        <v>216</v>
      </c>
      <c r="T2597" s="10">
        <v>449.99</v>
      </c>
      <c r="U2597" s="10">
        <v>233.99</v>
      </c>
      <c r="V2597">
        <v>10</v>
      </c>
      <c r="W2597" s="5">
        <v>2160</v>
      </c>
      <c r="X2597" s="3">
        <v>0.01</v>
      </c>
      <c r="Y2597" s="5">
        <v>21.6</v>
      </c>
      <c r="Z2597" s="5">
        <v>2138.4</v>
      </c>
      <c r="AA2597" s="5">
        <v>24.49</v>
      </c>
      <c r="AB2597" s="5">
        <v>2162.89</v>
      </c>
    </row>
    <row r="2598" spans="1:28">
      <c r="A2598" t="s">
        <v>4940</v>
      </c>
      <c r="B2598" s="1">
        <v>44191</v>
      </c>
      <c r="C2598" s="6">
        <f t="shared" si="120"/>
        <v>2020</v>
      </c>
      <c r="D2598" s="9" t="str">
        <f t="shared" si="122"/>
        <v>Q4</v>
      </c>
      <c r="E2598" s="7">
        <f t="shared" si="121"/>
        <v>12</v>
      </c>
      <c r="F2598" t="s">
        <v>4405</v>
      </c>
      <c r="G2598" t="s">
        <v>579</v>
      </c>
      <c r="H2598" t="s">
        <v>45</v>
      </c>
      <c r="I2598" t="s">
        <v>45</v>
      </c>
      <c r="J2598" t="s">
        <v>72</v>
      </c>
      <c r="K2598" t="s">
        <v>62</v>
      </c>
      <c r="L2598" t="s">
        <v>176</v>
      </c>
      <c r="M2598" t="s">
        <v>138</v>
      </c>
      <c r="N2598" t="s">
        <v>33</v>
      </c>
      <c r="O2598" t="s">
        <v>41</v>
      </c>
      <c r="P2598" t="s">
        <v>35</v>
      </c>
      <c r="Q2598" s="1">
        <v>44235</v>
      </c>
      <c r="R2598" s="6">
        <f>Data_Table[[#This Row],[Shipping Date]]-Data_Table[[#This Row],[Order Date]]</f>
        <v>44</v>
      </c>
      <c r="S2598" s="10">
        <v>1.6</v>
      </c>
      <c r="T2598" s="10">
        <v>2.62</v>
      </c>
      <c r="U2598" s="10">
        <v>1.02</v>
      </c>
      <c r="V2598">
        <v>37</v>
      </c>
      <c r="W2598" s="5">
        <v>59.2</v>
      </c>
      <c r="X2598" s="3">
        <v>0.01</v>
      </c>
      <c r="Y2598" s="5">
        <v>0.59</v>
      </c>
      <c r="Z2598" s="5">
        <v>58.61</v>
      </c>
      <c r="AA2598" s="5">
        <v>0.8</v>
      </c>
      <c r="AB2598" s="5">
        <v>59.41</v>
      </c>
    </row>
    <row r="2599" spans="1:28">
      <c r="A2599" t="s">
        <v>4941</v>
      </c>
      <c r="B2599" s="1">
        <v>44191</v>
      </c>
      <c r="C2599" s="6">
        <f t="shared" si="120"/>
        <v>2020</v>
      </c>
      <c r="D2599" s="9" t="str">
        <f t="shared" si="122"/>
        <v>Q4</v>
      </c>
      <c r="E2599" s="7">
        <f t="shared" si="121"/>
        <v>12</v>
      </c>
      <c r="F2599" t="s">
        <v>2898</v>
      </c>
      <c r="G2599" t="s">
        <v>582</v>
      </c>
      <c r="H2599" t="s">
        <v>39</v>
      </c>
      <c r="I2599" t="s">
        <v>39</v>
      </c>
      <c r="J2599" t="s">
        <v>46</v>
      </c>
      <c r="K2599" t="s">
        <v>125</v>
      </c>
      <c r="L2599" t="s">
        <v>176</v>
      </c>
      <c r="M2599" t="s">
        <v>142</v>
      </c>
      <c r="N2599" t="s">
        <v>33</v>
      </c>
      <c r="O2599" t="s">
        <v>34</v>
      </c>
      <c r="P2599" t="s">
        <v>35</v>
      </c>
      <c r="Q2599" s="1">
        <v>44250</v>
      </c>
      <c r="R2599" s="6">
        <f>Data_Table[[#This Row],[Shipping Date]]-Data_Table[[#This Row],[Order Date]]</f>
        <v>59</v>
      </c>
      <c r="S2599" s="10">
        <v>3.52</v>
      </c>
      <c r="T2599" s="10">
        <v>5.68</v>
      </c>
      <c r="U2599" s="10">
        <v>2.16</v>
      </c>
      <c r="V2599">
        <v>42</v>
      </c>
      <c r="W2599" s="5">
        <v>147.84</v>
      </c>
      <c r="X2599" s="3">
        <v>0.05</v>
      </c>
      <c r="Y2599" s="5">
        <v>7.39</v>
      </c>
      <c r="Z2599" s="5">
        <v>140.44999999999999</v>
      </c>
      <c r="AA2599" s="5">
        <v>1.39</v>
      </c>
      <c r="AB2599" s="5">
        <v>141.84</v>
      </c>
    </row>
    <row r="2600" spans="1:28">
      <c r="A2600" t="s">
        <v>4942</v>
      </c>
      <c r="B2600" s="1">
        <v>44192</v>
      </c>
      <c r="C2600" s="6">
        <f t="shared" si="120"/>
        <v>2020</v>
      </c>
      <c r="D2600" s="9" t="str">
        <f t="shared" si="122"/>
        <v>Q4</v>
      </c>
      <c r="E2600" s="7">
        <f t="shared" si="121"/>
        <v>12</v>
      </c>
      <c r="F2600" t="s">
        <v>3101</v>
      </c>
      <c r="G2600" t="s">
        <v>585</v>
      </c>
      <c r="H2600" t="s">
        <v>45</v>
      </c>
      <c r="I2600" t="s">
        <v>45</v>
      </c>
      <c r="J2600" t="s">
        <v>46</v>
      </c>
      <c r="K2600" t="s">
        <v>525</v>
      </c>
      <c r="L2600" t="s">
        <v>73</v>
      </c>
      <c r="M2600" t="s">
        <v>146</v>
      </c>
      <c r="N2600" t="s">
        <v>50</v>
      </c>
      <c r="O2600" t="s">
        <v>41</v>
      </c>
      <c r="P2600" t="s">
        <v>52</v>
      </c>
      <c r="Q2600" s="1">
        <v>44212</v>
      </c>
      <c r="R2600" s="6">
        <f>Data_Table[[#This Row],[Shipping Date]]-Data_Table[[#This Row],[Order Date]]</f>
        <v>20</v>
      </c>
      <c r="S2600" s="10">
        <v>1.59</v>
      </c>
      <c r="T2600" s="10">
        <v>2.61</v>
      </c>
      <c r="U2600" s="10">
        <v>1.02</v>
      </c>
      <c r="V2600">
        <v>37</v>
      </c>
      <c r="W2600" s="5">
        <v>58.83</v>
      </c>
      <c r="X2600" s="3">
        <v>0.09</v>
      </c>
      <c r="Y2600" s="5">
        <v>5.29</v>
      </c>
      <c r="Z2600" s="5">
        <v>53.54</v>
      </c>
      <c r="AA2600" s="5">
        <v>0.5</v>
      </c>
      <c r="AB2600" s="5">
        <v>54.04</v>
      </c>
    </row>
    <row r="2601" spans="1:28">
      <c r="A2601" t="s">
        <v>4943</v>
      </c>
      <c r="B2601" s="1">
        <v>44193</v>
      </c>
      <c r="C2601" s="6">
        <f t="shared" si="120"/>
        <v>2020</v>
      </c>
      <c r="D2601" s="9" t="str">
        <f t="shared" si="122"/>
        <v>Q4</v>
      </c>
      <c r="E2601" s="7">
        <f t="shared" si="121"/>
        <v>12</v>
      </c>
      <c r="F2601" t="s">
        <v>4095</v>
      </c>
      <c r="G2601" t="s">
        <v>588</v>
      </c>
      <c r="H2601" t="s">
        <v>27</v>
      </c>
      <c r="I2601" t="s">
        <v>28</v>
      </c>
      <c r="J2601" t="s">
        <v>72</v>
      </c>
      <c r="K2601" t="s">
        <v>47</v>
      </c>
      <c r="L2601" t="s">
        <v>176</v>
      </c>
      <c r="M2601" t="s">
        <v>151</v>
      </c>
      <c r="N2601" t="s">
        <v>57</v>
      </c>
      <c r="O2601" t="s">
        <v>58</v>
      </c>
      <c r="P2601" t="s">
        <v>35</v>
      </c>
      <c r="Q2601" s="1">
        <v>44206</v>
      </c>
      <c r="R2601" s="6">
        <f>Data_Table[[#This Row],[Shipping Date]]-Data_Table[[#This Row],[Order Date]]</f>
        <v>13</v>
      </c>
      <c r="S2601" s="10">
        <v>7.13</v>
      </c>
      <c r="T2601" s="10">
        <v>20.98</v>
      </c>
      <c r="U2601" s="10">
        <v>13.85</v>
      </c>
      <c r="V2601">
        <v>47</v>
      </c>
      <c r="W2601" s="5">
        <v>335.11</v>
      </c>
      <c r="X2601" s="3">
        <v>0.01</v>
      </c>
      <c r="Y2601" s="5">
        <v>3.35</v>
      </c>
      <c r="Z2601" s="5">
        <v>331.76</v>
      </c>
      <c r="AA2601" s="5">
        <v>5.42</v>
      </c>
      <c r="AB2601" s="5">
        <v>337.18</v>
      </c>
    </row>
    <row r="2602" spans="1:28">
      <c r="A2602" t="s">
        <v>4944</v>
      </c>
      <c r="B2602" s="1">
        <v>44193</v>
      </c>
      <c r="C2602" s="6">
        <f t="shared" si="120"/>
        <v>2020</v>
      </c>
      <c r="D2602" s="9" t="str">
        <f t="shared" si="122"/>
        <v>Q4</v>
      </c>
      <c r="E2602" s="7">
        <f t="shared" si="121"/>
        <v>12</v>
      </c>
      <c r="F2602" t="s">
        <v>2906</v>
      </c>
      <c r="G2602" t="s">
        <v>591</v>
      </c>
      <c r="H2602" t="s">
        <v>27</v>
      </c>
      <c r="I2602" t="s">
        <v>28</v>
      </c>
      <c r="J2602" t="s">
        <v>29</v>
      </c>
      <c r="K2602" t="s">
        <v>30</v>
      </c>
      <c r="L2602" t="s">
        <v>31</v>
      </c>
      <c r="M2602" t="s">
        <v>155</v>
      </c>
      <c r="N2602" t="s">
        <v>50</v>
      </c>
      <c r="O2602" t="s">
        <v>58</v>
      </c>
      <c r="P2602" t="s">
        <v>35</v>
      </c>
      <c r="Q2602" s="1">
        <v>44215</v>
      </c>
      <c r="R2602" s="6">
        <f>Data_Table[[#This Row],[Shipping Date]]-Data_Table[[#This Row],[Order Date]]</f>
        <v>22</v>
      </c>
      <c r="S2602" s="10">
        <v>22.18</v>
      </c>
      <c r="T2602" s="10">
        <v>54.1</v>
      </c>
      <c r="U2602" s="10">
        <v>31.92</v>
      </c>
      <c r="V2602">
        <v>5</v>
      </c>
      <c r="W2602" s="5">
        <v>110.9</v>
      </c>
      <c r="X2602" s="3">
        <v>0.04</v>
      </c>
      <c r="Y2602" s="5">
        <v>4.4400000000000004</v>
      </c>
      <c r="Z2602" s="5">
        <v>106.46</v>
      </c>
      <c r="AA2602" s="5">
        <v>19.989999999999998</v>
      </c>
      <c r="AB2602" s="5">
        <v>126.45</v>
      </c>
    </row>
    <row r="2603" spans="1:28">
      <c r="A2603" t="s">
        <v>4945</v>
      </c>
      <c r="B2603" s="1">
        <v>44195</v>
      </c>
      <c r="C2603" s="6">
        <f t="shared" si="120"/>
        <v>2020</v>
      </c>
      <c r="D2603" s="9" t="str">
        <f t="shared" si="122"/>
        <v>Q4</v>
      </c>
      <c r="E2603" s="7">
        <f t="shared" si="121"/>
        <v>12</v>
      </c>
      <c r="F2603" t="s">
        <v>2137</v>
      </c>
      <c r="G2603" t="s">
        <v>594</v>
      </c>
      <c r="H2603" t="s">
        <v>39</v>
      </c>
      <c r="I2603" t="s">
        <v>39</v>
      </c>
      <c r="J2603" t="s">
        <v>46</v>
      </c>
      <c r="K2603" t="s">
        <v>116</v>
      </c>
      <c r="L2603" t="s">
        <v>31</v>
      </c>
      <c r="M2603" t="s">
        <v>159</v>
      </c>
      <c r="N2603" t="s">
        <v>57</v>
      </c>
      <c r="O2603" t="s">
        <v>51</v>
      </c>
      <c r="P2603" t="s">
        <v>35</v>
      </c>
      <c r="Q2603" s="1">
        <v>44225</v>
      </c>
      <c r="R2603" s="6">
        <f>Data_Table[[#This Row],[Shipping Date]]-Data_Table[[#This Row],[Order Date]]</f>
        <v>30</v>
      </c>
      <c r="S2603" s="10">
        <v>1.82</v>
      </c>
      <c r="T2603" s="10">
        <v>2.84</v>
      </c>
      <c r="U2603" s="10">
        <v>1.02</v>
      </c>
      <c r="V2603">
        <v>27</v>
      </c>
      <c r="W2603" s="5">
        <v>49.14</v>
      </c>
      <c r="X2603" s="3">
        <v>0.03</v>
      </c>
      <c r="Y2603" s="5">
        <v>1.47</v>
      </c>
      <c r="Z2603" s="5">
        <v>47.67</v>
      </c>
      <c r="AA2603" s="5">
        <v>5.44</v>
      </c>
      <c r="AB2603" s="5">
        <v>53.11</v>
      </c>
    </row>
    <row r="2604" spans="1:28">
      <c r="A2604" t="s">
        <v>4946</v>
      </c>
      <c r="B2604" s="1">
        <v>44197</v>
      </c>
      <c r="C2604" s="6">
        <f t="shared" si="120"/>
        <v>2021</v>
      </c>
      <c r="D2604" s="9" t="str">
        <f t="shared" si="122"/>
        <v>Q1</v>
      </c>
      <c r="E2604" s="7">
        <f t="shared" si="121"/>
        <v>1</v>
      </c>
      <c r="F2604" t="s">
        <v>4947</v>
      </c>
      <c r="G2604" t="s">
        <v>597</v>
      </c>
      <c r="H2604" t="s">
        <v>45</v>
      </c>
      <c r="I2604" t="s">
        <v>45</v>
      </c>
      <c r="J2604" t="s">
        <v>46</v>
      </c>
      <c r="K2604" t="s">
        <v>62</v>
      </c>
      <c r="L2604" t="s">
        <v>31</v>
      </c>
      <c r="M2604" t="s">
        <v>163</v>
      </c>
      <c r="N2604" t="s">
        <v>33</v>
      </c>
      <c r="O2604" t="s">
        <v>58</v>
      </c>
      <c r="P2604" t="s">
        <v>35</v>
      </c>
      <c r="Q2604" s="1">
        <v>44240</v>
      </c>
      <c r="R2604" s="6">
        <f>Data_Table[[#This Row],[Shipping Date]]-Data_Table[[#This Row],[Order Date]]</f>
        <v>43</v>
      </c>
      <c r="S2604" s="10">
        <v>2.87</v>
      </c>
      <c r="T2604" s="10">
        <v>6.84</v>
      </c>
      <c r="U2604" s="10">
        <v>3.97</v>
      </c>
      <c r="V2604">
        <v>35</v>
      </c>
      <c r="W2604" s="5">
        <v>100.45</v>
      </c>
      <c r="X2604" s="3">
        <v>0.01</v>
      </c>
      <c r="Y2604" s="5">
        <v>1</v>
      </c>
      <c r="Z2604" s="5">
        <v>99.45</v>
      </c>
      <c r="AA2604" s="5">
        <v>4.42</v>
      </c>
      <c r="AB2604" s="5">
        <v>103.87</v>
      </c>
    </row>
    <row r="2605" spans="1:28">
      <c r="A2605" t="s">
        <v>4948</v>
      </c>
      <c r="B2605" s="1">
        <v>44198</v>
      </c>
      <c r="C2605" s="6">
        <f t="shared" si="120"/>
        <v>2021</v>
      </c>
      <c r="D2605" s="9" t="str">
        <f t="shared" si="122"/>
        <v>Q1</v>
      </c>
      <c r="E2605" s="7">
        <f t="shared" si="121"/>
        <v>1</v>
      </c>
      <c r="F2605" t="s">
        <v>3297</v>
      </c>
      <c r="G2605" t="s">
        <v>599</v>
      </c>
      <c r="H2605" t="s">
        <v>27</v>
      </c>
      <c r="I2605" t="s">
        <v>28</v>
      </c>
      <c r="J2605" t="s">
        <v>29</v>
      </c>
      <c r="K2605" t="s">
        <v>30</v>
      </c>
      <c r="L2605" t="s">
        <v>48</v>
      </c>
      <c r="M2605" t="s">
        <v>168</v>
      </c>
      <c r="N2605" t="s">
        <v>57</v>
      </c>
      <c r="O2605" t="s">
        <v>34</v>
      </c>
      <c r="P2605" t="s">
        <v>35</v>
      </c>
      <c r="Q2605" s="1">
        <v>44235</v>
      </c>
      <c r="R2605" s="6">
        <f>Data_Table[[#This Row],[Shipping Date]]-Data_Table[[#This Row],[Order Date]]</f>
        <v>37</v>
      </c>
      <c r="S2605" s="10">
        <v>19.78</v>
      </c>
      <c r="T2605" s="10">
        <v>45.99</v>
      </c>
      <c r="U2605" s="10">
        <v>26.21</v>
      </c>
      <c r="V2605">
        <v>50</v>
      </c>
      <c r="W2605" s="5">
        <v>989</v>
      </c>
      <c r="X2605" s="3">
        <v>0</v>
      </c>
      <c r="Y2605" s="5">
        <v>0</v>
      </c>
      <c r="Z2605" s="5">
        <v>989</v>
      </c>
      <c r="AA2605" s="5">
        <v>4.99</v>
      </c>
      <c r="AB2605" s="5">
        <v>993.99</v>
      </c>
    </row>
    <row r="2606" spans="1:28">
      <c r="A2606" t="s">
        <v>4949</v>
      </c>
      <c r="B2606" s="1">
        <v>44198</v>
      </c>
      <c r="C2606" s="6">
        <f t="shared" si="120"/>
        <v>2021</v>
      </c>
      <c r="D2606" s="9" t="str">
        <f t="shared" si="122"/>
        <v>Q1</v>
      </c>
      <c r="E2606" s="7">
        <f t="shared" si="121"/>
        <v>1</v>
      </c>
      <c r="F2606" t="s">
        <v>2356</v>
      </c>
      <c r="G2606" t="s">
        <v>601</v>
      </c>
      <c r="H2606" t="s">
        <v>39</v>
      </c>
      <c r="I2606" t="s">
        <v>39</v>
      </c>
      <c r="J2606" t="s">
        <v>107</v>
      </c>
      <c r="K2606" t="s">
        <v>525</v>
      </c>
      <c r="L2606" t="s">
        <v>31</v>
      </c>
      <c r="M2606" t="s">
        <v>172</v>
      </c>
      <c r="N2606" t="s">
        <v>33</v>
      </c>
      <c r="O2606" t="s">
        <v>34</v>
      </c>
      <c r="P2606" t="s">
        <v>35</v>
      </c>
      <c r="Q2606" s="1">
        <v>44215</v>
      </c>
      <c r="R2606" s="6">
        <f>Data_Table[[#This Row],[Shipping Date]]-Data_Table[[#This Row],[Order Date]]</f>
        <v>17</v>
      </c>
      <c r="S2606" s="10">
        <v>2.68</v>
      </c>
      <c r="T2606" s="10">
        <v>6.08</v>
      </c>
      <c r="U2606" s="10">
        <v>3.4</v>
      </c>
      <c r="V2606">
        <v>30</v>
      </c>
      <c r="W2606" s="5">
        <v>80.400000000000006</v>
      </c>
      <c r="X2606" s="3">
        <v>0.04</v>
      </c>
      <c r="Y2606" s="5">
        <v>3.22</v>
      </c>
      <c r="Z2606" s="5">
        <v>77.180000000000007</v>
      </c>
      <c r="AA2606" s="5">
        <v>1.17</v>
      </c>
      <c r="AB2606" s="5">
        <v>78.349999999999994</v>
      </c>
    </row>
    <row r="2607" spans="1:28">
      <c r="A2607" t="s">
        <v>4950</v>
      </c>
      <c r="B2607" s="1">
        <v>44203</v>
      </c>
      <c r="C2607" s="6">
        <f t="shared" si="120"/>
        <v>2021</v>
      </c>
      <c r="D2607" s="9" t="str">
        <f t="shared" si="122"/>
        <v>Q1</v>
      </c>
      <c r="E2607" s="7">
        <f t="shared" si="121"/>
        <v>1</v>
      </c>
      <c r="F2607" t="s">
        <v>3303</v>
      </c>
      <c r="G2607" t="s">
        <v>603</v>
      </c>
      <c r="H2607" t="s">
        <v>45</v>
      </c>
      <c r="I2607" t="s">
        <v>45</v>
      </c>
      <c r="J2607" t="s">
        <v>29</v>
      </c>
      <c r="K2607" t="s">
        <v>90</v>
      </c>
      <c r="L2607" t="s">
        <v>31</v>
      </c>
      <c r="M2607" t="s">
        <v>177</v>
      </c>
      <c r="N2607" t="s">
        <v>33</v>
      </c>
      <c r="O2607" t="s">
        <v>34</v>
      </c>
      <c r="P2607" t="s">
        <v>35</v>
      </c>
      <c r="Q2607" s="1">
        <v>44245</v>
      </c>
      <c r="R2607" s="6">
        <f>Data_Table[[#This Row],[Shipping Date]]-Data_Table[[#This Row],[Order Date]]</f>
        <v>42</v>
      </c>
      <c r="S2607" s="10">
        <v>5.33</v>
      </c>
      <c r="T2607" s="10">
        <v>8.6</v>
      </c>
      <c r="U2607" s="10">
        <v>3.27</v>
      </c>
      <c r="V2607">
        <v>48</v>
      </c>
      <c r="W2607" s="5">
        <v>255.84</v>
      </c>
      <c r="X2607" s="3">
        <v>0.02</v>
      </c>
      <c r="Y2607" s="5">
        <v>5.12</v>
      </c>
      <c r="Z2607" s="5">
        <v>250.72</v>
      </c>
      <c r="AA2607" s="5">
        <v>6.19</v>
      </c>
      <c r="AB2607" s="5">
        <v>256.91000000000003</v>
      </c>
    </row>
    <row r="2608" spans="1:28">
      <c r="A2608" t="s">
        <v>4951</v>
      </c>
      <c r="B2608" s="1">
        <v>44203</v>
      </c>
      <c r="C2608" s="6">
        <f t="shared" si="120"/>
        <v>2021</v>
      </c>
      <c r="D2608" s="9" t="str">
        <f t="shared" si="122"/>
        <v>Q1</v>
      </c>
      <c r="E2608" s="7">
        <f t="shared" si="121"/>
        <v>1</v>
      </c>
      <c r="F2608" t="s">
        <v>3501</v>
      </c>
      <c r="G2608" t="s">
        <v>605</v>
      </c>
      <c r="H2608" t="s">
        <v>27</v>
      </c>
      <c r="I2608" t="s">
        <v>28</v>
      </c>
      <c r="J2608" t="s">
        <v>72</v>
      </c>
      <c r="K2608" t="s">
        <v>125</v>
      </c>
      <c r="L2608" t="s">
        <v>31</v>
      </c>
      <c r="M2608" t="s">
        <v>182</v>
      </c>
      <c r="N2608" t="s">
        <v>33</v>
      </c>
      <c r="O2608" t="s">
        <v>58</v>
      </c>
      <c r="P2608" t="s">
        <v>52</v>
      </c>
      <c r="Q2608" s="1">
        <v>44255</v>
      </c>
      <c r="R2608" s="6">
        <f>Data_Table[[#This Row],[Shipping Date]]-Data_Table[[#This Row],[Order Date]]</f>
        <v>52</v>
      </c>
      <c r="S2608" s="10">
        <v>4.46</v>
      </c>
      <c r="T2608" s="10">
        <v>10.89</v>
      </c>
      <c r="U2608" s="10">
        <v>6.43</v>
      </c>
      <c r="V2608">
        <v>37</v>
      </c>
      <c r="W2608" s="5">
        <v>165.02</v>
      </c>
      <c r="X2608" s="3">
        <v>0</v>
      </c>
      <c r="Y2608" s="5">
        <v>0</v>
      </c>
      <c r="Z2608" s="5">
        <v>165.02</v>
      </c>
      <c r="AA2608" s="5">
        <v>4.5</v>
      </c>
      <c r="AB2608" s="5">
        <v>169.52</v>
      </c>
    </row>
    <row r="2609" spans="1:28">
      <c r="A2609" t="s">
        <v>4952</v>
      </c>
      <c r="B2609" s="1">
        <v>44205</v>
      </c>
      <c r="C2609" s="6">
        <f t="shared" si="120"/>
        <v>2021</v>
      </c>
      <c r="D2609" s="9" t="str">
        <f t="shared" si="122"/>
        <v>Q1</v>
      </c>
      <c r="E2609" s="7">
        <f t="shared" si="121"/>
        <v>1</v>
      </c>
      <c r="F2609" t="s">
        <v>4106</v>
      </c>
      <c r="G2609" t="s">
        <v>607</v>
      </c>
      <c r="H2609" t="s">
        <v>39</v>
      </c>
      <c r="I2609" t="s">
        <v>39</v>
      </c>
      <c r="J2609" t="s">
        <v>72</v>
      </c>
      <c r="K2609" t="s">
        <v>90</v>
      </c>
      <c r="L2609" t="s">
        <v>176</v>
      </c>
      <c r="M2609" t="s">
        <v>186</v>
      </c>
      <c r="N2609" t="s">
        <v>50</v>
      </c>
      <c r="O2609" t="s">
        <v>58</v>
      </c>
      <c r="P2609" t="s">
        <v>35</v>
      </c>
      <c r="Q2609" s="1">
        <v>44247</v>
      </c>
      <c r="R2609" s="6">
        <f>Data_Table[[#This Row],[Shipping Date]]-Data_Table[[#This Row],[Order Date]]</f>
        <v>42</v>
      </c>
      <c r="S2609" s="10">
        <v>0.87</v>
      </c>
      <c r="T2609" s="10">
        <v>1.81</v>
      </c>
      <c r="U2609" s="10">
        <v>0.94</v>
      </c>
      <c r="V2609">
        <v>9</v>
      </c>
      <c r="W2609" s="5">
        <v>7.83</v>
      </c>
      <c r="X2609" s="3">
        <v>0.09</v>
      </c>
      <c r="Y2609" s="5">
        <v>0.7</v>
      </c>
      <c r="Z2609" s="5">
        <v>7.13</v>
      </c>
      <c r="AA2609" s="5">
        <v>0.75</v>
      </c>
      <c r="AB2609" s="5">
        <v>7.88</v>
      </c>
    </row>
    <row r="2610" spans="1:28">
      <c r="A2610" t="s">
        <v>4953</v>
      </c>
      <c r="B2610" s="1">
        <v>44206</v>
      </c>
      <c r="C2610" s="6">
        <f t="shared" si="120"/>
        <v>2021</v>
      </c>
      <c r="D2610" s="9" t="str">
        <f t="shared" si="122"/>
        <v>Q1</v>
      </c>
      <c r="E2610" s="7">
        <f t="shared" si="121"/>
        <v>1</v>
      </c>
      <c r="F2610" t="s">
        <v>3639</v>
      </c>
      <c r="G2610" t="s">
        <v>609</v>
      </c>
      <c r="H2610" t="s">
        <v>45</v>
      </c>
      <c r="I2610" t="s">
        <v>45</v>
      </c>
      <c r="J2610" t="s">
        <v>107</v>
      </c>
      <c r="K2610" t="s">
        <v>62</v>
      </c>
      <c r="L2610" t="s">
        <v>31</v>
      </c>
      <c r="M2610" t="s">
        <v>190</v>
      </c>
      <c r="N2610" t="s">
        <v>57</v>
      </c>
      <c r="O2610" t="s">
        <v>41</v>
      </c>
      <c r="P2610" t="s">
        <v>35</v>
      </c>
      <c r="Q2610" s="1">
        <v>44232</v>
      </c>
      <c r="R2610" s="6">
        <f>Data_Table[[#This Row],[Shipping Date]]-Data_Table[[#This Row],[Order Date]]</f>
        <v>26</v>
      </c>
      <c r="S2610" s="10">
        <v>13.88</v>
      </c>
      <c r="T2610" s="10">
        <v>22.38</v>
      </c>
      <c r="U2610" s="10">
        <v>8.5</v>
      </c>
      <c r="V2610">
        <v>50</v>
      </c>
      <c r="W2610" s="5">
        <v>694</v>
      </c>
      <c r="X2610" s="3">
        <v>7.0000000000000007E-2</v>
      </c>
      <c r="Y2610" s="5">
        <v>48.58</v>
      </c>
      <c r="Z2610" s="5">
        <v>645.41999999999996</v>
      </c>
      <c r="AA2610" s="5">
        <v>15.1</v>
      </c>
      <c r="AB2610" s="5">
        <v>660.52</v>
      </c>
    </row>
    <row r="2611" spans="1:28">
      <c r="A2611" t="s">
        <v>4954</v>
      </c>
      <c r="B2611" s="1">
        <v>44206</v>
      </c>
      <c r="C2611" s="6">
        <f t="shared" si="120"/>
        <v>2021</v>
      </c>
      <c r="D2611" s="9" t="str">
        <f t="shared" si="122"/>
        <v>Q1</v>
      </c>
      <c r="E2611" s="7">
        <f t="shared" si="121"/>
        <v>1</v>
      </c>
      <c r="F2611" t="s">
        <v>2221</v>
      </c>
      <c r="G2611" t="s">
        <v>611</v>
      </c>
      <c r="H2611" t="s">
        <v>39</v>
      </c>
      <c r="I2611" t="s">
        <v>39</v>
      </c>
      <c r="J2611" t="s">
        <v>72</v>
      </c>
      <c r="K2611" t="s">
        <v>90</v>
      </c>
      <c r="L2611" t="s">
        <v>48</v>
      </c>
      <c r="M2611" t="s">
        <v>194</v>
      </c>
      <c r="N2611" t="s">
        <v>50</v>
      </c>
      <c r="O2611" t="s">
        <v>34</v>
      </c>
      <c r="P2611" t="s">
        <v>35</v>
      </c>
      <c r="Q2611" s="1">
        <v>44209</v>
      </c>
      <c r="R2611" s="6">
        <f>Data_Table[[#This Row],[Shipping Date]]-Data_Table[[#This Row],[Order Date]]</f>
        <v>3</v>
      </c>
      <c r="S2611" s="10">
        <v>1.31</v>
      </c>
      <c r="T2611" s="10">
        <v>2.84</v>
      </c>
      <c r="U2611" s="10">
        <v>1.53</v>
      </c>
      <c r="V2611">
        <v>21</v>
      </c>
      <c r="W2611" s="5">
        <v>27.51</v>
      </c>
      <c r="X2611" s="3">
        <v>0</v>
      </c>
      <c r="Y2611" s="5">
        <v>0</v>
      </c>
      <c r="Z2611" s="5">
        <v>27.51</v>
      </c>
      <c r="AA2611" s="5">
        <v>0.93</v>
      </c>
      <c r="AB2611" s="5">
        <v>28.44</v>
      </c>
    </row>
    <row r="2612" spans="1:28">
      <c r="A2612" t="s">
        <v>4955</v>
      </c>
      <c r="B2612" s="1">
        <v>44207</v>
      </c>
      <c r="C2612" s="6">
        <f t="shared" si="120"/>
        <v>2021</v>
      </c>
      <c r="D2612" s="9" t="str">
        <f t="shared" si="122"/>
        <v>Q1</v>
      </c>
      <c r="E2612" s="7">
        <f t="shared" si="121"/>
        <v>1</v>
      </c>
      <c r="F2612" t="s">
        <v>4112</v>
      </c>
      <c r="G2612" t="s">
        <v>613</v>
      </c>
      <c r="H2612" t="s">
        <v>39</v>
      </c>
      <c r="I2612" t="s">
        <v>39</v>
      </c>
      <c r="J2612" t="s">
        <v>29</v>
      </c>
      <c r="K2612" t="s">
        <v>90</v>
      </c>
      <c r="L2612" t="s">
        <v>31</v>
      </c>
      <c r="M2612" t="s">
        <v>198</v>
      </c>
      <c r="N2612" t="s">
        <v>57</v>
      </c>
      <c r="O2612" t="s">
        <v>41</v>
      </c>
      <c r="P2612" t="s">
        <v>35</v>
      </c>
      <c r="Q2612" s="1">
        <v>44209</v>
      </c>
      <c r="R2612" s="6">
        <f>Data_Table[[#This Row],[Shipping Date]]-Data_Table[[#This Row],[Order Date]]</f>
        <v>2</v>
      </c>
      <c r="S2612" s="10">
        <v>20.18</v>
      </c>
      <c r="T2612" s="10">
        <v>35.409999999999997</v>
      </c>
      <c r="U2612" s="10">
        <v>15.23</v>
      </c>
      <c r="V2612">
        <v>1</v>
      </c>
      <c r="W2612" s="5">
        <v>20.18</v>
      </c>
      <c r="X2612" s="3">
        <v>0</v>
      </c>
      <c r="Y2612" s="5">
        <v>0</v>
      </c>
      <c r="Z2612" s="5">
        <v>20.18</v>
      </c>
      <c r="AA2612" s="5">
        <v>1.99</v>
      </c>
      <c r="AB2612" s="5">
        <v>22.17</v>
      </c>
    </row>
    <row r="2613" spans="1:28">
      <c r="A2613" t="s">
        <v>4956</v>
      </c>
      <c r="B2613" s="1">
        <v>44207</v>
      </c>
      <c r="C2613" s="6">
        <f t="shared" si="120"/>
        <v>2021</v>
      </c>
      <c r="D2613" s="9" t="str">
        <f t="shared" si="122"/>
        <v>Q1</v>
      </c>
      <c r="E2613" s="7">
        <f t="shared" si="121"/>
        <v>1</v>
      </c>
      <c r="F2613" t="s">
        <v>3988</v>
      </c>
      <c r="G2613" t="s">
        <v>615</v>
      </c>
      <c r="H2613" t="s">
        <v>45</v>
      </c>
      <c r="I2613" t="s">
        <v>45</v>
      </c>
      <c r="J2613" t="s">
        <v>107</v>
      </c>
      <c r="K2613" t="s">
        <v>66</v>
      </c>
      <c r="L2613" t="s">
        <v>31</v>
      </c>
      <c r="M2613" t="s">
        <v>202</v>
      </c>
      <c r="N2613" t="s">
        <v>33</v>
      </c>
      <c r="O2613" t="s">
        <v>58</v>
      </c>
      <c r="P2613" t="s">
        <v>35</v>
      </c>
      <c r="Q2613" s="1">
        <v>44231</v>
      </c>
      <c r="R2613" s="6">
        <f>Data_Table[[#This Row],[Shipping Date]]-Data_Table[[#This Row],[Order Date]]</f>
        <v>24</v>
      </c>
      <c r="S2613" s="10">
        <v>0.9</v>
      </c>
      <c r="T2613" s="10">
        <v>2.1</v>
      </c>
      <c r="U2613" s="10">
        <v>1.2</v>
      </c>
      <c r="V2613">
        <v>23</v>
      </c>
      <c r="W2613" s="5">
        <v>20.7</v>
      </c>
      <c r="X2613" s="3">
        <v>0.06</v>
      </c>
      <c r="Y2613" s="5">
        <v>1.24</v>
      </c>
      <c r="Z2613" s="5">
        <v>19.46</v>
      </c>
      <c r="AA2613" s="5">
        <v>0.7</v>
      </c>
      <c r="AB2613" s="5">
        <v>20.16</v>
      </c>
    </row>
    <row r="2614" spans="1:28">
      <c r="A2614" t="s">
        <v>4957</v>
      </c>
      <c r="B2614" s="1">
        <v>44208</v>
      </c>
      <c r="C2614" s="6">
        <f t="shared" si="120"/>
        <v>2021</v>
      </c>
      <c r="D2614" s="9" t="str">
        <f t="shared" si="122"/>
        <v>Q1</v>
      </c>
      <c r="E2614" s="7">
        <f t="shared" si="121"/>
        <v>1</v>
      </c>
      <c r="F2614" t="s">
        <v>4958</v>
      </c>
      <c r="G2614" t="s">
        <v>617</v>
      </c>
      <c r="H2614" t="s">
        <v>27</v>
      </c>
      <c r="I2614" t="s">
        <v>28</v>
      </c>
      <c r="J2614" t="s">
        <v>29</v>
      </c>
      <c r="K2614" t="s">
        <v>116</v>
      </c>
      <c r="L2614" t="s">
        <v>31</v>
      </c>
      <c r="M2614" t="s">
        <v>206</v>
      </c>
      <c r="N2614" t="s">
        <v>57</v>
      </c>
      <c r="O2614" t="s">
        <v>58</v>
      </c>
      <c r="P2614" t="s">
        <v>35</v>
      </c>
      <c r="Q2614" s="1">
        <v>44240</v>
      </c>
      <c r="R2614" s="6">
        <f>Data_Table[[#This Row],[Shipping Date]]-Data_Table[[#This Row],[Order Date]]</f>
        <v>32</v>
      </c>
      <c r="S2614" s="10">
        <v>3.52</v>
      </c>
      <c r="T2614" s="10">
        <v>5.68</v>
      </c>
      <c r="U2614" s="10">
        <v>2.16</v>
      </c>
      <c r="V2614">
        <v>18</v>
      </c>
      <c r="W2614" s="5">
        <v>63.36</v>
      </c>
      <c r="X2614" s="3">
        <v>0.06</v>
      </c>
      <c r="Y2614" s="5">
        <v>3.8</v>
      </c>
      <c r="Z2614" s="5">
        <v>59.56</v>
      </c>
      <c r="AA2614" s="5">
        <v>1.39</v>
      </c>
      <c r="AB2614" s="5">
        <v>60.95</v>
      </c>
    </row>
    <row r="2615" spans="1:28">
      <c r="A2615" t="s">
        <v>4959</v>
      </c>
      <c r="B2615" s="1">
        <v>44208</v>
      </c>
      <c r="C2615" s="6">
        <f t="shared" si="120"/>
        <v>2021</v>
      </c>
      <c r="D2615" s="9" t="str">
        <f t="shared" si="122"/>
        <v>Q1</v>
      </c>
      <c r="E2615" s="7">
        <f t="shared" si="121"/>
        <v>1</v>
      </c>
      <c r="F2615" t="s">
        <v>3518</v>
      </c>
      <c r="G2615" t="s">
        <v>619</v>
      </c>
      <c r="H2615" t="s">
        <v>27</v>
      </c>
      <c r="I2615" t="s">
        <v>28</v>
      </c>
      <c r="J2615" t="s">
        <v>72</v>
      </c>
      <c r="K2615" t="s">
        <v>30</v>
      </c>
      <c r="L2615" t="s">
        <v>73</v>
      </c>
      <c r="M2615" t="s">
        <v>210</v>
      </c>
      <c r="N2615" t="s">
        <v>33</v>
      </c>
      <c r="O2615" t="s">
        <v>51</v>
      </c>
      <c r="P2615" t="s">
        <v>35</v>
      </c>
      <c r="Q2615" s="1">
        <v>44244</v>
      </c>
      <c r="R2615" s="6">
        <f>Data_Table[[#This Row],[Shipping Date]]-Data_Table[[#This Row],[Order Date]]</f>
        <v>36</v>
      </c>
      <c r="S2615" s="10">
        <v>2.9</v>
      </c>
      <c r="T2615" s="10">
        <v>4.76</v>
      </c>
      <c r="U2615" s="10">
        <v>1.86</v>
      </c>
      <c r="V2615">
        <v>42</v>
      </c>
      <c r="W2615" s="5">
        <v>121.8</v>
      </c>
      <c r="X2615" s="3">
        <v>7.0000000000000007E-2</v>
      </c>
      <c r="Y2615" s="5">
        <v>8.5299999999999994</v>
      </c>
      <c r="Z2615" s="5">
        <v>113.27</v>
      </c>
      <c r="AA2615" s="5">
        <v>0.88</v>
      </c>
      <c r="AB2615" s="5">
        <v>114.15</v>
      </c>
    </row>
    <row r="2616" spans="1:28">
      <c r="A2616" t="s">
        <v>4960</v>
      </c>
      <c r="B2616" s="1">
        <v>44209</v>
      </c>
      <c r="C2616" s="6">
        <f t="shared" si="120"/>
        <v>2021</v>
      </c>
      <c r="D2616" s="9" t="str">
        <f t="shared" si="122"/>
        <v>Q1</v>
      </c>
      <c r="E2616" s="7">
        <f t="shared" si="121"/>
        <v>1</v>
      </c>
      <c r="F2616" t="s">
        <v>4563</v>
      </c>
      <c r="G2616" t="s">
        <v>621</v>
      </c>
      <c r="H2616" t="s">
        <v>39</v>
      </c>
      <c r="I2616" t="s">
        <v>39</v>
      </c>
      <c r="J2616" t="s">
        <v>72</v>
      </c>
      <c r="K2616" t="s">
        <v>90</v>
      </c>
      <c r="L2616" t="s">
        <v>176</v>
      </c>
      <c r="M2616" t="s">
        <v>214</v>
      </c>
      <c r="N2616" t="s">
        <v>50</v>
      </c>
      <c r="O2616" t="s">
        <v>58</v>
      </c>
      <c r="P2616" t="s">
        <v>35</v>
      </c>
      <c r="Q2616" s="1">
        <v>44260</v>
      </c>
      <c r="R2616" s="6">
        <f>Data_Table[[#This Row],[Shipping Date]]-Data_Table[[#This Row],[Order Date]]</f>
        <v>51</v>
      </c>
      <c r="S2616" s="10">
        <v>2.87</v>
      </c>
      <c r="T2616" s="10">
        <v>6.84</v>
      </c>
      <c r="U2616" s="10">
        <v>3.97</v>
      </c>
      <c r="V2616">
        <v>26</v>
      </c>
      <c r="W2616" s="5">
        <v>74.62</v>
      </c>
      <c r="X2616" s="3">
        <v>0.08</v>
      </c>
      <c r="Y2616" s="5">
        <v>5.97</v>
      </c>
      <c r="Z2616" s="5">
        <v>68.650000000000006</v>
      </c>
      <c r="AA2616" s="5">
        <v>4.42</v>
      </c>
      <c r="AB2616" s="5">
        <v>73.069999999999993</v>
      </c>
    </row>
    <row r="2617" spans="1:28">
      <c r="A2617" t="s">
        <v>4961</v>
      </c>
      <c r="B2617" s="1">
        <v>44209</v>
      </c>
      <c r="C2617" s="6">
        <f t="shared" si="120"/>
        <v>2021</v>
      </c>
      <c r="D2617" s="9" t="str">
        <f t="shared" si="122"/>
        <v>Q1</v>
      </c>
      <c r="E2617" s="7">
        <f t="shared" si="121"/>
        <v>1</v>
      </c>
      <c r="F2617" t="s">
        <v>2688</v>
      </c>
      <c r="G2617" t="s">
        <v>623</v>
      </c>
      <c r="H2617" t="s">
        <v>45</v>
      </c>
      <c r="I2617" t="s">
        <v>45</v>
      </c>
      <c r="J2617" t="s">
        <v>107</v>
      </c>
      <c r="K2617" t="s">
        <v>62</v>
      </c>
      <c r="L2617" t="s">
        <v>31</v>
      </c>
      <c r="M2617" t="s">
        <v>218</v>
      </c>
      <c r="N2617" t="s">
        <v>57</v>
      </c>
      <c r="O2617" t="s">
        <v>34</v>
      </c>
      <c r="P2617" t="s">
        <v>35</v>
      </c>
      <c r="Q2617" s="1">
        <v>44220</v>
      </c>
      <c r="R2617" s="6">
        <f>Data_Table[[#This Row],[Shipping Date]]-Data_Table[[#This Row],[Order Date]]</f>
        <v>11</v>
      </c>
      <c r="S2617" s="10">
        <v>0.9</v>
      </c>
      <c r="T2617" s="10">
        <v>2.1</v>
      </c>
      <c r="U2617" s="10">
        <v>1.2</v>
      </c>
      <c r="V2617">
        <v>34</v>
      </c>
      <c r="W2617" s="5">
        <v>30.6</v>
      </c>
      <c r="X2617" s="3">
        <v>0.02</v>
      </c>
      <c r="Y2617" s="5">
        <v>0.61</v>
      </c>
      <c r="Z2617" s="5">
        <v>29.99</v>
      </c>
      <c r="AA2617" s="5">
        <v>0.7</v>
      </c>
      <c r="AB2617" s="5">
        <v>30.69</v>
      </c>
    </row>
    <row r="2618" spans="1:28">
      <c r="A2618" t="s">
        <v>4962</v>
      </c>
      <c r="B2618" s="1">
        <v>44210</v>
      </c>
      <c r="C2618" s="6">
        <f t="shared" si="120"/>
        <v>2021</v>
      </c>
      <c r="D2618" s="9" t="str">
        <f t="shared" si="122"/>
        <v>Q1</v>
      </c>
      <c r="E2618" s="7">
        <f t="shared" si="121"/>
        <v>1</v>
      </c>
      <c r="F2618" t="s">
        <v>3321</v>
      </c>
      <c r="G2618" t="s">
        <v>625</v>
      </c>
      <c r="H2618" t="s">
        <v>27</v>
      </c>
      <c r="I2618" t="s">
        <v>28</v>
      </c>
      <c r="J2618" t="s">
        <v>29</v>
      </c>
      <c r="K2618" t="s">
        <v>433</v>
      </c>
      <c r="L2618" t="s">
        <v>73</v>
      </c>
      <c r="M2618" t="s">
        <v>222</v>
      </c>
      <c r="N2618" t="s">
        <v>33</v>
      </c>
      <c r="O2618" t="s">
        <v>34</v>
      </c>
      <c r="P2618" t="s">
        <v>35</v>
      </c>
      <c r="Q2618" s="1">
        <v>44231</v>
      </c>
      <c r="R2618" s="6">
        <f>Data_Table[[#This Row],[Shipping Date]]-Data_Table[[#This Row],[Order Date]]</f>
        <v>21</v>
      </c>
      <c r="S2618" s="10">
        <v>13.88</v>
      </c>
      <c r="T2618" s="10">
        <v>22.38</v>
      </c>
      <c r="U2618" s="10">
        <v>8.5</v>
      </c>
      <c r="V2618">
        <v>39</v>
      </c>
      <c r="W2618" s="5">
        <v>541.32000000000005</v>
      </c>
      <c r="X2618" s="3">
        <v>7.0000000000000007E-2</v>
      </c>
      <c r="Y2618" s="5">
        <v>37.89</v>
      </c>
      <c r="Z2618" s="5">
        <v>503.43</v>
      </c>
      <c r="AA2618" s="5">
        <v>15.1</v>
      </c>
      <c r="AB2618" s="5">
        <v>518.53</v>
      </c>
    </row>
    <row r="2619" spans="1:28">
      <c r="A2619" t="s">
        <v>4963</v>
      </c>
      <c r="B2619" s="1">
        <v>44211</v>
      </c>
      <c r="C2619" s="6">
        <f t="shared" si="120"/>
        <v>2021</v>
      </c>
      <c r="D2619" s="9" t="str">
        <f t="shared" si="122"/>
        <v>Q1</v>
      </c>
      <c r="E2619" s="7">
        <f t="shared" si="121"/>
        <v>1</v>
      </c>
      <c r="F2619" t="s">
        <v>2928</v>
      </c>
      <c r="G2619" t="s">
        <v>627</v>
      </c>
      <c r="H2619" t="s">
        <v>27</v>
      </c>
      <c r="I2619" t="s">
        <v>28</v>
      </c>
      <c r="J2619" t="s">
        <v>29</v>
      </c>
      <c r="K2619" t="s">
        <v>62</v>
      </c>
      <c r="L2619" t="s">
        <v>73</v>
      </c>
      <c r="M2619" t="s">
        <v>226</v>
      </c>
      <c r="N2619" t="s">
        <v>57</v>
      </c>
      <c r="O2619" t="s">
        <v>34</v>
      </c>
      <c r="P2619" t="s">
        <v>35</v>
      </c>
      <c r="Q2619" s="1">
        <v>44232</v>
      </c>
      <c r="R2619" s="6">
        <f>Data_Table[[#This Row],[Shipping Date]]-Data_Table[[#This Row],[Order Date]]</f>
        <v>21</v>
      </c>
      <c r="S2619" s="10">
        <v>1.84</v>
      </c>
      <c r="T2619" s="10">
        <v>2.88</v>
      </c>
      <c r="U2619" s="10">
        <v>1.04</v>
      </c>
      <c r="V2619">
        <v>27</v>
      </c>
      <c r="W2619" s="5">
        <v>49.68</v>
      </c>
      <c r="X2619" s="3">
        <v>0.06</v>
      </c>
      <c r="Y2619" s="5">
        <v>2.98</v>
      </c>
      <c r="Z2619" s="5">
        <v>46.7</v>
      </c>
      <c r="AA2619" s="5">
        <v>0.99</v>
      </c>
      <c r="AB2619" s="5">
        <v>47.69</v>
      </c>
    </row>
    <row r="2620" spans="1:28">
      <c r="A2620" t="s">
        <v>4964</v>
      </c>
      <c r="B2620" s="1">
        <v>44212</v>
      </c>
      <c r="C2620" s="6">
        <f t="shared" si="120"/>
        <v>2021</v>
      </c>
      <c r="D2620" s="9" t="str">
        <f t="shared" si="122"/>
        <v>Q1</v>
      </c>
      <c r="E2620" s="7">
        <f t="shared" si="121"/>
        <v>1</v>
      </c>
      <c r="F2620" t="s">
        <v>4965</v>
      </c>
      <c r="G2620" t="s">
        <v>629</v>
      </c>
      <c r="H2620" t="s">
        <v>39</v>
      </c>
      <c r="I2620" t="s">
        <v>39</v>
      </c>
      <c r="J2620" t="s">
        <v>29</v>
      </c>
      <c r="K2620" t="s">
        <v>90</v>
      </c>
      <c r="L2620" t="s">
        <v>176</v>
      </c>
      <c r="M2620" t="s">
        <v>230</v>
      </c>
      <c r="N2620" t="s">
        <v>33</v>
      </c>
      <c r="O2620" t="s">
        <v>34</v>
      </c>
      <c r="P2620" t="s">
        <v>178</v>
      </c>
      <c r="Q2620" s="1">
        <v>44260</v>
      </c>
      <c r="R2620" s="6">
        <f>Data_Table[[#This Row],[Shipping Date]]-Data_Table[[#This Row],[Order Date]]</f>
        <v>48</v>
      </c>
      <c r="S2620" s="10">
        <v>315.61</v>
      </c>
      <c r="T2620" s="10">
        <v>500.97</v>
      </c>
      <c r="U2620" s="10">
        <v>185.36</v>
      </c>
      <c r="V2620">
        <v>37</v>
      </c>
      <c r="W2620" s="5">
        <v>11677.57</v>
      </c>
      <c r="X2620" s="3">
        <v>0</v>
      </c>
      <c r="Y2620" s="5">
        <v>0</v>
      </c>
      <c r="Z2620" s="5">
        <v>11677.57</v>
      </c>
      <c r="AA2620" s="5">
        <v>69.3</v>
      </c>
      <c r="AB2620" s="5">
        <v>11746.87</v>
      </c>
    </row>
    <row r="2621" spans="1:28">
      <c r="A2621" t="s">
        <v>4966</v>
      </c>
      <c r="B2621" s="1">
        <v>44213</v>
      </c>
      <c r="C2621" s="6">
        <f t="shared" si="120"/>
        <v>2021</v>
      </c>
      <c r="D2621" s="9" t="str">
        <f t="shared" si="122"/>
        <v>Q1</v>
      </c>
      <c r="E2621" s="7">
        <f t="shared" si="121"/>
        <v>1</v>
      </c>
      <c r="F2621" t="s">
        <v>4737</v>
      </c>
      <c r="G2621" t="s">
        <v>631</v>
      </c>
      <c r="H2621" t="s">
        <v>45</v>
      </c>
      <c r="I2621" t="s">
        <v>45</v>
      </c>
      <c r="J2621" t="s">
        <v>107</v>
      </c>
      <c r="K2621" t="s">
        <v>479</v>
      </c>
      <c r="L2621" t="s">
        <v>176</v>
      </c>
      <c r="M2621" t="s">
        <v>233</v>
      </c>
      <c r="N2621" t="s">
        <v>50</v>
      </c>
      <c r="O2621" t="s">
        <v>41</v>
      </c>
      <c r="P2621" t="s">
        <v>35</v>
      </c>
      <c r="Q2621" s="1">
        <v>44257</v>
      </c>
      <c r="R2621" s="6">
        <f>Data_Table[[#This Row],[Shipping Date]]-Data_Table[[#This Row],[Order Date]]</f>
        <v>44</v>
      </c>
      <c r="S2621" s="10">
        <v>1.87</v>
      </c>
      <c r="T2621" s="10">
        <v>8.1199999999999992</v>
      </c>
      <c r="U2621" s="10">
        <v>6.25</v>
      </c>
      <c r="V2621">
        <v>47</v>
      </c>
      <c r="W2621" s="5">
        <v>87.89</v>
      </c>
      <c r="X2621" s="3">
        <v>7.0000000000000007E-2</v>
      </c>
      <c r="Y2621" s="5">
        <v>6.15</v>
      </c>
      <c r="Z2621" s="5">
        <v>81.739999999999995</v>
      </c>
      <c r="AA2621" s="5">
        <v>2.83</v>
      </c>
      <c r="AB2621" s="5">
        <v>84.57</v>
      </c>
    </row>
    <row r="2622" spans="1:28">
      <c r="A2622" t="s">
        <v>4967</v>
      </c>
      <c r="B2622" s="1">
        <v>44213</v>
      </c>
      <c r="C2622" s="6">
        <f t="shared" si="120"/>
        <v>2021</v>
      </c>
      <c r="D2622" s="9" t="str">
        <f t="shared" si="122"/>
        <v>Q1</v>
      </c>
      <c r="E2622" s="7">
        <f t="shared" si="121"/>
        <v>1</v>
      </c>
      <c r="F2622" t="s">
        <v>4452</v>
      </c>
      <c r="G2622" t="s">
        <v>633</v>
      </c>
      <c r="H2622" t="s">
        <v>27</v>
      </c>
      <c r="I2622" t="s">
        <v>28</v>
      </c>
      <c r="J2622" t="s">
        <v>107</v>
      </c>
      <c r="K2622" t="s">
        <v>167</v>
      </c>
      <c r="L2622" t="s">
        <v>31</v>
      </c>
      <c r="M2622" t="s">
        <v>237</v>
      </c>
      <c r="N2622" t="s">
        <v>57</v>
      </c>
      <c r="O2622" t="s">
        <v>51</v>
      </c>
      <c r="P2622" t="s">
        <v>52</v>
      </c>
      <c r="Q2622" s="1">
        <v>44218</v>
      </c>
      <c r="R2622" s="6">
        <f>Data_Table[[#This Row],[Shipping Date]]-Data_Table[[#This Row],[Order Date]]</f>
        <v>5</v>
      </c>
      <c r="S2622" s="10">
        <v>99.39</v>
      </c>
      <c r="T2622" s="10">
        <v>162.93</v>
      </c>
      <c r="U2622" s="10">
        <v>63.54</v>
      </c>
      <c r="V2622">
        <v>48</v>
      </c>
      <c r="W2622" s="5">
        <v>4770.72</v>
      </c>
      <c r="X2622" s="3">
        <v>0.04</v>
      </c>
      <c r="Y2622" s="5">
        <v>190.83</v>
      </c>
      <c r="Z2622" s="5">
        <v>4579.8900000000003</v>
      </c>
      <c r="AA2622" s="5">
        <v>19.989999999999998</v>
      </c>
      <c r="AB2622" s="5">
        <v>4599.88</v>
      </c>
    </row>
    <row r="2623" spans="1:28">
      <c r="A2623" t="s">
        <v>4968</v>
      </c>
      <c r="B2623" s="1">
        <v>44217</v>
      </c>
      <c r="C2623" s="6">
        <f t="shared" si="120"/>
        <v>2021</v>
      </c>
      <c r="D2623" s="9" t="str">
        <f t="shared" si="122"/>
        <v>Q1</v>
      </c>
      <c r="E2623" s="7">
        <f t="shared" si="121"/>
        <v>1</v>
      </c>
      <c r="F2623" t="s">
        <v>4131</v>
      </c>
      <c r="G2623" t="s">
        <v>635</v>
      </c>
      <c r="H2623" t="s">
        <v>39</v>
      </c>
      <c r="I2623" t="s">
        <v>39</v>
      </c>
      <c r="J2623" t="s">
        <v>46</v>
      </c>
      <c r="K2623" t="s">
        <v>125</v>
      </c>
      <c r="L2623" t="s">
        <v>176</v>
      </c>
      <c r="M2623" t="s">
        <v>241</v>
      </c>
      <c r="N2623" t="s">
        <v>33</v>
      </c>
      <c r="O2623" t="s">
        <v>58</v>
      </c>
      <c r="P2623" t="s">
        <v>35</v>
      </c>
      <c r="Q2623" s="1">
        <v>44244</v>
      </c>
      <c r="R2623" s="6">
        <f>Data_Table[[#This Row],[Shipping Date]]-Data_Table[[#This Row],[Order Date]]</f>
        <v>27</v>
      </c>
      <c r="S2623" s="10">
        <v>2.25</v>
      </c>
      <c r="T2623" s="10">
        <v>3.69</v>
      </c>
      <c r="U2623" s="10">
        <v>1.44</v>
      </c>
      <c r="V2623">
        <v>13</v>
      </c>
      <c r="W2623" s="5">
        <v>29.25</v>
      </c>
      <c r="X2623" s="3">
        <v>0.05</v>
      </c>
      <c r="Y2623" s="5">
        <v>1.46</v>
      </c>
      <c r="Z2623" s="5">
        <v>27.79</v>
      </c>
      <c r="AA2623" s="5">
        <v>2.5</v>
      </c>
      <c r="AB2623" s="5">
        <v>30.29</v>
      </c>
    </row>
    <row r="2624" spans="1:28">
      <c r="A2624" t="s">
        <v>4969</v>
      </c>
      <c r="B2624" s="1">
        <v>44219</v>
      </c>
      <c r="C2624" s="6">
        <f t="shared" si="120"/>
        <v>2021</v>
      </c>
      <c r="D2624" s="9" t="str">
        <f t="shared" si="122"/>
        <v>Q1</v>
      </c>
      <c r="E2624" s="7">
        <f t="shared" si="121"/>
        <v>1</v>
      </c>
      <c r="F2624" t="s">
        <v>3124</v>
      </c>
      <c r="G2624" t="s">
        <v>637</v>
      </c>
      <c r="H2624" t="s">
        <v>45</v>
      </c>
      <c r="I2624" t="s">
        <v>45</v>
      </c>
      <c r="J2624" t="s">
        <v>72</v>
      </c>
      <c r="K2624" t="s">
        <v>66</v>
      </c>
      <c r="L2624" t="s">
        <v>31</v>
      </c>
      <c r="M2624" t="s">
        <v>245</v>
      </c>
      <c r="N2624" t="s">
        <v>33</v>
      </c>
      <c r="O2624" t="s">
        <v>51</v>
      </c>
      <c r="P2624" t="s">
        <v>35</v>
      </c>
      <c r="Q2624" s="1">
        <v>44232</v>
      </c>
      <c r="R2624" s="6">
        <f>Data_Table[[#This Row],[Shipping Date]]-Data_Table[[#This Row],[Order Date]]</f>
        <v>13</v>
      </c>
      <c r="S2624" s="10">
        <v>2.41</v>
      </c>
      <c r="T2624" s="10">
        <v>3.71</v>
      </c>
      <c r="U2624" s="10">
        <v>1.3</v>
      </c>
      <c r="V2624">
        <v>14</v>
      </c>
      <c r="W2624" s="5">
        <v>33.74</v>
      </c>
      <c r="X2624" s="3">
        <v>0.09</v>
      </c>
      <c r="Y2624" s="5">
        <v>3.04</v>
      </c>
      <c r="Z2624" s="5">
        <v>30.7</v>
      </c>
      <c r="AA2624" s="5">
        <v>1.93</v>
      </c>
      <c r="AB2624" s="5">
        <v>32.630000000000003</v>
      </c>
    </row>
    <row r="2625" spans="1:28">
      <c r="A2625" t="s">
        <v>4970</v>
      </c>
      <c r="B2625" s="1">
        <v>44222</v>
      </c>
      <c r="C2625" s="6">
        <f t="shared" si="120"/>
        <v>2021</v>
      </c>
      <c r="D2625" s="9" t="str">
        <f t="shared" si="122"/>
        <v>Q1</v>
      </c>
      <c r="E2625" s="7">
        <f t="shared" si="121"/>
        <v>1</v>
      </c>
      <c r="F2625" t="s">
        <v>4134</v>
      </c>
      <c r="G2625" t="s">
        <v>639</v>
      </c>
      <c r="H2625" t="s">
        <v>27</v>
      </c>
      <c r="I2625" t="s">
        <v>28</v>
      </c>
      <c r="J2625" t="s">
        <v>72</v>
      </c>
      <c r="K2625" t="s">
        <v>47</v>
      </c>
      <c r="L2625" t="s">
        <v>31</v>
      </c>
      <c r="M2625" t="s">
        <v>249</v>
      </c>
      <c r="N2625" t="s">
        <v>50</v>
      </c>
      <c r="O2625" t="s">
        <v>34</v>
      </c>
      <c r="P2625" t="s">
        <v>35</v>
      </c>
      <c r="Q2625" s="1">
        <v>44254</v>
      </c>
      <c r="R2625" s="6">
        <f>Data_Table[[#This Row],[Shipping Date]]-Data_Table[[#This Row],[Order Date]]</f>
        <v>32</v>
      </c>
      <c r="S2625" s="10">
        <v>0.71</v>
      </c>
      <c r="T2625" s="10">
        <v>1.1399999999999999</v>
      </c>
      <c r="U2625" s="10">
        <v>0.43</v>
      </c>
      <c r="V2625">
        <v>42</v>
      </c>
      <c r="W2625" s="5">
        <v>29.82</v>
      </c>
      <c r="X2625" s="3">
        <v>0.06</v>
      </c>
      <c r="Y2625" s="5">
        <v>1.79</v>
      </c>
      <c r="Z2625" s="5">
        <v>28.03</v>
      </c>
      <c r="AA2625" s="5">
        <v>0.7</v>
      </c>
      <c r="AB2625" s="5">
        <v>28.73</v>
      </c>
    </row>
    <row r="2626" spans="1:28">
      <c r="A2626" t="s">
        <v>4971</v>
      </c>
      <c r="B2626" s="1">
        <v>44224</v>
      </c>
      <c r="C2626" s="6">
        <f t="shared" si="120"/>
        <v>2021</v>
      </c>
      <c r="D2626" s="9" t="str">
        <f t="shared" si="122"/>
        <v>Q1</v>
      </c>
      <c r="E2626" s="7">
        <f t="shared" si="121"/>
        <v>1</v>
      </c>
      <c r="F2626" t="s">
        <v>4136</v>
      </c>
      <c r="G2626" t="s">
        <v>641</v>
      </c>
      <c r="H2626" t="s">
        <v>39</v>
      </c>
      <c r="I2626" t="s">
        <v>39</v>
      </c>
      <c r="J2626" t="s">
        <v>46</v>
      </c>
      <c r="K2626" t="s">
        <v>416</v>
      </c>
      <c r="L2626" t="s">
        <v>31</v>
      </c>
      <c r="M2626" t="s">
        <v>253</v>
      </c>
      <c r="N2626" t="s">
        <v>33</v>
      </c>
      <c r="O2626" t="s">
        <v>41</v>
      </c>
      <c r="P2626" t="s">
        <v>35</v>
      </c>
      <c r="Q2626" s="1">
        <v>44243</v>
      </c>
      <c r="R2626" s="6">
        <f>Data_Table[[#This Row],[Shipping Date]]-Data_Table[[#This Row],[Order Date]]</f>
        <v>19</v>
      </c>
      <c r="S2626" s="10">
        <v>2.29</v>
      </c>
      <c r="T2626" s="10">
        <v>3.69</v>
      </c>
      <c r="U2626" s="10">
        <v>1.4</v>
      </c>
      <c r="V2626">
        <v>4</v>
      </c>
      <c r="W2626" s="5">
        <v>9.16</v>
      </c>
      <c r="X2626" s="3">
        <v>0.01</v>
      </c>
      <c r="Y2626" s="5">
        <v>0.09</v>
      </c>
      <c r="Z2626" s="5">
        <v>9.07</v>
      </c>
      <c r="AA2626" s="5">
        <v>0.5</v>
      </c>
      <c r="AB2626" s="5">
        <v>9.57</v>
      </c>
    </row>
    <row r="2627" spans="1:28">
      <c r="A2627" t="s">
        <v>4972</v>
      </c>
      <c r="B2627" s="1">
        <v>44226</v>
      </c>
      <c r="C2627" s="6">
        <f t="shared" si="120"/>
        <v>2021</v>
      </c>
      <c r="D2627" s="9" t="str">
        <f t="shared" si="122"/>
        <v>Q1</v>
      </c>
      <c r="E2627" s="7">
        <f t="shared" si="121"/>
        <v>1</v>
      </c>
      <c r="F2627" t="s">
        <v>4973</v>
      </c>
      <c r="G2627" t="s">
        <v>643</v>
      </c>
      <c r="H2627" t="s">
        <v>45</v>
      </c>
      <c r="I2627" t="s">
        <v>45</v>
      </c>
      <c r="J2627" t="s">
        <v>29</v>
      </c>
      <c r="K2627" t="s">
        <v>416</v>
      </c>
      <c r="L2627" t="s">
        <v>31</v>
      </c>
      <c r="M2627" t="s">
        <v>257</v>
      </c>
      <c r="N2627" t="s">
        <v>33</v>
      </c>
      <c r="O2627" t="s">
        <v>51</v>
      </c>
      <c r="P2627" t="s">
        <v>35</v>
      </c>
      <c r="Q2627" s="1">
        <v>44238</v>
      </c>
      <c r="R2627" s="6">
        <f>Data_Table[[#This Row],[Shipping Date]]-Data_Table[[#This Row],[Order Date]]</f>
        <v>12</v>
      </c>
      <c r="S2627" s="10">
        <v>32.020000000000003</v>
      </c>
      <c r="T2627" s="10">
        <v>152.47999999999999</v>
      </c>
      <c r="U2627" s="10">
        <v>120.46</v>
      </c>
      <c r="V2627">
        <v>21</v>
      </c>
      <c r="W2627" s="5">
        <v>672.42</v>
      </c>
      <c r="X2627" s="3">
        <v>0.03</v>
      </c>
      <c r="Y2627" s="5">
        <v>20.170000000000002</v>
      </c>
      <c r="Z2627" s="5">
        <v>652.25</v>
      </c>
      <c r="AA2627" s="5">
        <v>4</v>
      </c>
      <c r="AB2627" s="5">
        <v>656.25</v>
      </c>
    </row>
    <row r="2628" spans="1:28">
      <c r="A2628" t="s">
        <v>4974</v>
      </c>
      <c r="B2628" s="1">
        <v>44227</v>
      </c>
      <c r="C2628" s="6">
        <f t="shared" ref="C2628:C2691" si="123">YEAR(B2628)</f>
        <v>2021</v>
      </c>
      <c r="D2628" s="9" t="str">
        <f t="shared" si="122"/>
        <v>Q1</v>
      </c>
      <c r="E2628" s="7">
        <f t="shared" ref="E2628:E2691" si="124">MONTH(B2628)</f>
        <v>1</v>
      </c>
      <c r="F2628" t="s">
        <v>3346</v>
      </c>
      <c r="G2628" t="s">
        <v>645</v>
      </c>
      <c r="H2628" t="s">
        <v>27</v>
      </c>
      <c r="I2628" t="s">
        <v>28</v>
      </c>
      <c r="J2628" t="s">
        <v>29</v>
      </c>
      <c r="K2628" t="s">
        <v>433</v>
      </c>
      <c r="L2628" t="s">
        <v>176</v>
      </c>
      <c r="M2628" t="s">
        <v>261</v>
      </c>
      <c r="N2628" t="s">
        <v>50</v>
      </c>
      <c r="O2628" t="s">
        <v>58</v>
      </c>
      <c r="P2628" t="s">
        <v>178</v>
      </c>
      <c r="Q2628" s="1">
        <v>44274</v>
      </c>
      <c r="R2628" s="6">
        <f>Data_Table[[#This Row],[Shipping Date]]-Data_Table[[#This Row],[Order Date]]</f>
        <v>47</v>
      </c>
      <c r="S2628" s="10">
        <v>278.99</v>
      </c>
      <c r="T2628" s="10">
        <v>449.99</v>
      </c>
      <c r="U2628" s="10">
        <v>171</v>
      </c>
      <c r="V2628">
        <v>25</v>
      </c>
      <c r="W2628" s="5">
        <v>6974.75</v>
      </c>
      <c r="X2628" s="3">
        <v>0.01</v>
      </c>
      <c r="Y2628" s="5">
        <v>69.75</v>
      </c>
      <c r="Z2628" s="5">
        <v>6905</v>
      </c>
      <c r="AA2628" s="5">
        <v>49</v>
      </c>
      <c r="AB2628" s="5">
        <v>6954</v>
      </c>
    </row>
    <row r="2629" spans="1:28">
      <c r="A2629" t="s">
        <v>4975</v>
      </c>
      <c r="B2629" s="1">
        <v>44228</v>
      </c>
      <c r="C2629" s="6">
        <f t="shared" si="123"/>
        <v>2021</v>
      </c>
      <c r="D2629" s="9" t="str">
        <f t="shared" ref="D2629:D2692" si="125">"Q"&amp;ROUNDUP(MONTH(B2629)/3,0)</f>
        <v>Q1</v>
      </c>
      <c r="E2629" s="7">
        <f t="shared" si="124"/>
        <v>2</v>
      </c>
      <c r="F2629" t="s">
        <v>4141</v>
      </c>
      <c r="G2629" t="s">
        <v>647</v>
      </c>
      <c r="H2629" t="s">
        <v>39</v>
      </c>
      <c r="I2629" t="s">
        <v>39</v>
      </c>
      <c r="J2629" t="s">
        <v>107</v>
      </c>
      <c r="K2629" t="s">
        <v>433</v>
      </c>
      <c r="L2629" t="s">
        <v>176</v>
      </c>
      <c r="M2629" t="s">
        <v>265</v>
      </c>
      <c r="N2629" t="s">
        <v>57</v>
      </c>
      <c r="O2629" t="s">
        <v>34</v>
      </c>
      <c r="P2629" t="s">
        <v>35</v>
      </c>
      <c r="Q2629" s="1">
        <v>44285</v>
      </c>
      <c r="R2629" s="6">
        <f>Data_Table[[#This Row],[Shipping Date]]-Data_Table[[#This Row],[Order Date]]</f>
        <v>57</v>
      </c>
      <c r="S2629" s="10">
        <v>56.16</v>
      </c>
      <c r="T2629" s="10">
        <v>136.97999999999999</v>
      </c>
      <c r="U2629" s="10">
        <v>80.819999999999993</v>
      </c>
      <c r="V2629">
        <v>2</v>
      </c>
      <c r="W2629" s="5">
        <v>112.32</v>
      </c>
      <c r="X2629" s="3">
        <v>0.08</v>
      </c>
      <c r="Y2629" s="5">
        <v>8.99</v>
      </c>
      <c r="Z2629" s="5">
        <v>103.33</v>
      </c>
      <c r="AA2629" s="5">
        <v>24.49</v>
      </c>
      <c r="AB2629" s="5">
        <v>127.82</v>
      </c>
    </row>
    <row r="2630" spans="1:28">
      <c r="A2630" t="s">
        <v>4976</v>
      </c>
      <c r="B2630" s="1">
        <v>44228</v>
      </c>
      <c r="C2630" s="6">
        <f t="shared" si="123"/>
        <v>2021</v>
      </c>
      <c r="D2630" s="9" t="str">
        <f t="shared" si="125"/>
        <v>Q1</v>
      </c>
      <c r="E2630" s="7">
        <f t="shared" si="124"/>
        <v>2</v>
      </c>
      <c r="F2630" t="s">
        <v>3045</v>
      </c>
      <c r="G2630" t="s">
        <v>649</v>
      </c>
      <c r="H2630" t="s">
        <v>45</v>
      </c>
      <c r="I2630" t="s">
        <v>45</v>
      </c>
      <c r="J2630" t="s">
        <v>72</v>
      </c>
      <c r="K2630" t="s">
        <v>47</v>
      </c>
      <c r="L2630" t="s">
        <v>73</v>
      </c>
      <c r="M2630" t="s">
        <v>269</v>
      </c>
      <c r="N2630" t="s">
        <v>50</v>
      </c>
      <c r="O2630" t="s">
        <v>41</v>
      </c>
      <c r="P2630" t="s">
        <v>35</v>
      </c>
      <c r="Q2630" s="1">
        <v>44272</v>
      </c>
      <c r="R2630" s="6">
        <f>Data_Table[[#This Row],[Shipping Date]]-Data_Table[[#This Row],[Order Date]]</f>
        <v>44</v>
      </c>
      <c r="S2630" s="10">
        <v>18.38</v>
      </c>
      <c r="T2630" s="10">
        <v>29.17</v>
      </c>
      <c r="U2630" s="10">
        <v>10.79</v>
      </c>
      <c r="V2630">
        <v>43</v>
      </c>
      <c r="W2630" s="5">
        <v>790.34</v>
      </c>
      <c r="X2630" s="3">
        <v>0.05</v>
      </c>
      <c r="Y2630" s="5">
        <v>39.520000000000003</v>
      </c>
      <c r="Z2630" s="5">
        <v>750.82</v>
      </c>
      <c r="AA2630" s="5">
        <v>6.27</v>
      </c>
      <c r="AB2630" s="5">
        <v>757.09</v>
      </c>
    </row>
    <row r="2631" spans="1:28">
      <c r="A2631" t="s">
        <v>4977</v>
      </c>
      <c r="B2631" s="1">
        <v>44229</v>
      </c>
      <c r="C2631" s="6">
        <f t="shared" si="123"/>
        <v>2021</v>
      </c>
      <c r="D2631" s="9" t="str">
        <f t="shared" si="125"/>
        <v>Q1</v>
      </c>
      <c r="E2631" s="7">
        <f t="shared" si="124"/>
        <v>2</v>
      </c>
      <c r="F2631" t="s">
        <v>4587</v>
      </c>
      <c r="G2631" t="s">
        <v>651</v>
      </c>
      <c r="H2631" t="s">
        <v>27</v>
      </c>
      <c r="I2631" t="s">
        <v>28</v>
      </c>
      <c r="J2631" t="s">
        <v>29</v>
      </c>
      <c r="K2631" t="s">
        <v>433</v>
      </c>
      <c r="L2631" t="s">
        <v>73</v>
      </c>
      <c r="M2631" t="s">
        <v>273</v>
      </c>
      <c r="N2631" t="s">
        <v>57</v>
      </c>
      <c r="O2631" t="s">
        <v>34</v>
      </c>
      <c r="P2631" t="s">
        <v>178</v>
      </c>
      <c r="Q2631" s="1">
        <v>44233</v>
      </c>
      <c r="R2631" s="6">
        <f>Data_Table[[#This Row],[Shipping Date]]-Data_Table[[#This Row],[Order Date]]</f>
        <v>4</v>
      </c>
      <c r="S2631" s="10">
        <v>278.99</v>
      </c>
      <c r="T2631" s="10">
        <v>449.99</v>
      </c>
      <c r="U2631" s="10">
        <v>171</v>
      </c>
      <c r="V2631">
        <v>16</v>
      </c>
      <c r="W2631" s="5">
        <v>4463.84</v>
      </c>
      <c r="X2631" s="3">
        <v>0.09</v>
      </c>
      <c r="Y2631" s="5">
        <v>401.75</v>
      </c>
      <c r="Z2631" s="5">
        <v>4062.09</v>
      </c>
      <c r="AA2631" s="5">
        <v>49</v>
      </c>
      <c r="AB2631" s="5">
        <v>4111.09</v>
      </c>
    </row>
    <row r="2632" spans="1:28">
      <c r="A2632" t="s">
        <v>4978</v>
      </c>
      <c r="B2632" s="1">
        <v>44230</v>
      </c>
      <c r="C2632" s="6">
        <f t="shared" si="123"/>
        <v>2021</v>
      </c>
      <c r="D2632" s="9" t="str">
        <f t="shared" si="125"/>
        <v>Q1</v>
      </c>
      <c r="E2632" s="7">
        <f t="shared" si="124"/>
        <v>2</v>
      </c>
      <c r="F2632" t="s">
        <v>4589</v>
      </c>
      <c r="G2632" t="s">
        <v>653</v>
      </c>
      <c r="H2632" t="s">
        <v>39</v>
      </c>
      <c r="I2632" t="s">
        <v>39</v>
      </c>
      <c r="J2632" t="s">
        <v>46</v>
      </c>
      <c r="K2632" t="s">
        <v>479</v>
      </c>
      <c r="L2632" t="s">
        <v>176</v>
      </c>
      <c r="M2632" t="s">
        <v>277</v>
      </c>
      <c r="N2632" t="s">
        <v>33</v>
      </c>
      <c r="O2632" t="s">
        <v>41</v>
      </c>
      <c r="P2632" t="s">
        <v>35</v>
      </c>
      <c r="Q2632" s="1">
        <v>44278</v>
      </c>
      <c r="R2632" s="6">
        <f>Data_Table[[#This Row],[Shipping Date]]-Data_Table[[#This Row],[Order Date]]</f>
        <v>48</v>
      </c>
      <c r="S2632" s="10">
        <v>8.82</v>
      </c>
      <c r="T2632" s="10">
        <v>20.99</v>
      </c>
      <c r="U2632" s="10">
        <v>12.17</v>
      </c>
      <c r="V2632">
        <v>23</v>
      </c>
      <c r="W2632" s="5">
        <v>202.86</v>
      </c>
      <c r="X2632" s="3">
        <v>0.1</v>
      </c>
      <c r="Y2632" s="5">
        <v>20.29</v>
      </c>
      <c r="Z2632" s="5">
        <v>182.57</v>
      </c>
      <c r="AA2632" s="5">
        <v>4.8099999999999996</v>
      </c>
      <c r="AB2632" s="5">
        <v>187.38</v>
      </c>
    </row>
    <row r="2633" spans="1:28">
      <c r="A2633" t="s">
        <v>4979</v>
      </c>
      <c r="B2633" s="1">
        <v>44230</v>
      </c>
      <c r="C2633" s="6">
        <f t="shared" si="123"/>
        <v>2021</v>
      </c>
      <c r="D2633" s="9" t="str">
        <f t="shared" si="125"/>
        <v>Q1</v>
      </c>
      <c r="E2633" s="7">
        <f t="shared" si="124"/>
        <v>2</v>
      </c>
      <c r="F2633" t="s">
        <v>4591</v>
      </c>
      <c r="G2633" t="s">
        <v>655</v>
      </c>
      <c r="H2633" t="s">
        <v>45</v>
      </c>
      <c r="I2633" t="s">
        <v>45</v>
      </c>
      <c r="J2633" t="s">
        <v>107</v>
      </c>
      <c r="K2633" t="s">
        <v>479</v>
      </c>
      <c r="L2633" t="s">
        <v>31</v>
      </c>
      <c r="M2633" t="s">
        <v>281</v>
      </c>
      <c r="N2633" t="s">
        <v>57</v>
      </c>
      <c r="O2633" t="s">
        <v>51</v>
      </c>
      <c r="P2633" t="s">
        <v>52</v>
      </c>
      <c r="Q2633" s="1">
        <v>44242</v>
      </c>
      <c r="R2633" s="6">
        <f>Data_Table[[#This Row],[Shipping Date]]-Data_Table[[#This Row],[Order Date]]</f>
        <v>12</v>
      </c>
      <c r="S2633" s="10">
        <v>1.76</v>
      </c>
      <c r="T2633" s="10">
        <v>3.38</v>
      </c>
      <c r="U2633" s="10">
        <v>1.62</v>
      </c>
      <c r="V2633">
        <v>5</v>
      </c>
      <c r="W2633" s="5">
        <v>8.8000000000000007</v>
      </c>
      <c r="X2633" s="3">
        <v>0.08</v>
      </c>
      <c r="Y2633" s="5">
        <v>0.7</v>
      </c>
      <c r="Z2633" s="5">
        <v>8.1</v>
      </c>
      <c r="AA2633" s="5">
        <v>0.85</v>
      </c>
      <c r="AB2633" s="5">
        <v>8.9499999999999993</v>
      </c>
    </row>
    <row r="2634" spans="1:28">
      <c r="A2634" t="s">
        <v>4980</v>
      </c>
      <c r="B2634" s="1">
        <v>44230</v>
      </c>
      <c r="C2634" s="6">
        <f t="shared" si="123"/>
        <v>2021</v>
      </c>
      <c r="D2634" s="9" t="str">
        <f t="shared" si="125"/>
        <v>Q1</v>
      </c>
      <c r="E2634" s="7">
        <f t="shared" si="124"/>
        <v>2</v>
      </c>
      <c r="F2634" t="s">
        <v>4593</v>
      </c>
      <c r="G2634" t="s">
        <v>657</v>
      </c>
      <c r="H2634" t="s">
        <v>39</v>
      </c>
      <c r="I2634" t="s">
        <v>39</v>
      </c>
      <c r="J2634" t="s">
        <v>29</v>
      </c>
      <c r="K2634" t="s">
        <v>125</v>
      </c>
      <c r="L2634" t="s">
        <v>48</v>
      </c>
      <c r="M2634" t="s">
        <v>285</v>
      </c>
      <c r="N2634" t="s">
        <v>33</v>
      </c>
      <c r="O2634" t="s">
        <v>58</v>
      </c>
      <c r="P2634" t="s">
        <v>35</v>
      </c>
      <c r="Q2634" s="1">
        <v>44240</v>
      </c>
      <c r="R2634" s="6">
        <f>Data_Table[[#This Row],[Shipping Date]]-Data_Table[[#This Row],[Order Date]]</f>
        <v>10</v>
      </c>
      <c r="S2634" s="10">
        <v>4.79</v>
      </c>
      <c r="T2634" s="10">
        <v>11.97</v>
      </c>
      <c r="U2634" s="10">
        <v>7.18</v>
      </c>
      <c r="V2634">
        <v>17</v>
      </c>
      <c r="W2634" s="5">
        <v>81.430000000000007</v>
      </c>
      <c r="X2634" s="3">
        <v>0.03</v>
      </c>
      <c r="Y2634" s="5">
        <v>2.44</v>
      </c>
      <c r="Z2634" s="5">
        <v>78.989999999999995</v>
      </c>
      <c r="AA2634" s="5">
        <v>5.81</v>
      </c>
      <c r="AB2634" s="5">
        <v>84.8</v>
      </c>
    </row>
    <row r="2635" spans="1:28">
      <c r="A2635" t="s">
        <v>4981</v>
      </c>
      <c r="B2635" s="1">
        <v>44231</v>
      </c>
      <c r="C2635" s="6">
        <f t="shared" si="123"/>
        <v>2021</v>
      </c>
      <c r="D2635" s="9" t="str">
        <f t="shared" si="125"/>
        <v>Q1</v>
      </c>
      <c r="E2635" s="7">
        <f t="shared" si="124"/>
        <v>2</v>
      </c>
      <c r="F2635" t="s">
        <v>4595</v>
      </c>
      <c r="G2635" t="s">
        <v>659</v>
      </c>
      <c r="H2635" t="s">
        <v>45</v>
      </c>
      <c r="I2635" t="s">
        <v>45</v>
      </c>
      <c r="J2635" t="s">
        <v>107</v>
      </c>
      <c r="K2635" t="s">
        <v>30</v>
      </c>
      <c r="L2635" t="s">
        <v>31</v>
      </c>
      <c r="M2635" t="s">
        <v>289</v>
      </c>
      <c r="N2635" t="s">
        <v>33</v>
      </c>
      <c r="O2635" t="s">
        <v>51</v>
      </c>
      <c r="P2635" t="s">
        <v>35</v>
      </c>
      <c r="Q2635" s="1">
        <v>44247</v>
      </c>
      <c r="R2635" s="6">
        <f>Data_Table[[#This Row],[Shipping Date]]-Data_Table[[#This Row],[Order Date]]</f>
        <v>16</v>
      </c>
      <c r="S2635" s="10">
        <v>21.56</v>
      </c>
      <c r="T2635" s="10">
        <v>36.549999999999997</v>
      </c>
      <c r="U2635" s="10">
        <v>14.99</v>
      </c>
      <c r="V2635">
        <v>34</v>
      </c>
      <c r="W2635" s="5">
        <v>733.04</v>
      </c>
      <c r="X2635" s="3">
        <v>0.03</v>
      </c>
      <c r="Y2635" s="5">
        <v>21.99</v>
      </c>
      <c r="Z2635" s="5">
        <v>711.05</v>
      </c>
      <c r="AA2635" s="5">
        <v>13.89</v>
      </c>
      <c r="AB2635" s="5">
        <v>724.94</v>
      </c>
    </row>
    <row r="2636" spans="1:28">
      <c r="A2636" t="s">
        <v>4982</v>
      </c>
      <c r="B2636" s="1">
        <v>44231</v>
      </c>
      <c r="C2636" s="6">
        <f t="shared" si="123"/>
        <v>2021</v>
      </c>
      <c r="D2636" s="9" t="str">
        <f t="shared" si="125"/>
        <v>Q1</v>
      </c>
      <c r="E2636" s="7">
        <f t="shared" si="124"/>
        <v>2</v>
      </c>
      <c r="F2636" t="s">
        <v>4332</v>
      </c>
      <c r="G2636" t="s">
        <v>661</v>
      </c>
      <c r="H2636" t="s">
        <v>27</v>
      </c>
      <c r="I2636" t="s">
        <v>28</v>
      </c>
      <c r="J2636" t="s">
        <v>46</v>
      </c>
      <c r="K2636" t="s">
        <v>66</v>
      </c>
      <c r="L2636" t="s">
        <v>73</v>
      </c>
      <c r="M2636" t="s">
        <v>293</v>
      </c>
      <c r="N2636" t="s">
        <v>33</v>
      </c>
      <c r="O2636" t="s">
        <v>34</v>
      </c>
      <c r="P2636" t="s">
        <v>35</v>
      </c>
      <c r="Q2636" s="1">
        <v>44290</v>
      </c>
      <c r="R2636" s="6">
        <f>Data_Table[[#This Row],[Shipping Date]]-Data_Table[[#This Row],[Order Date]]</f>
        <v>59</v>
      </c>
      <c r="S2636" s="10">
        <v>2.31</v>
      </c>
      <c r="T2636" s="10">
        <v>3.78</v>
      </c>
      <c r="U2636" s="10">
        <v>1.47</v>
      </c>
      <c r="V2636">
        <v>34</v>
      </c>
      <c r="W2636" s="5">
        <v>78.540000000000006</v>
      </c>
      <c r="X2636" s="3">
        <v>0.03</v>
      </c>
      <c r="Y2636" s="5">
        <v>2.36</v>
      </c>
      <c r="Z2636" s="5">
        <v>76.180000000000007</v>
      </c>
      <c r="AA2636" s="5">
        <v>0.71</v>
      </c>
      <c r="AB2636" s="5">
        <v>76.89</v>
      </c>
    </row>
    <row r="2637" spans="1:28">
      <c r="A2637" t="s">
        <v>4983</v>
      </c>
      <c r="B2637" s="1">
        <v>44234</v>
      </c>
      <c r="C2637" s="6">
        <f t="shared" si="123"/>
        <v>2021</v>
      </c>
      <c r="D2637" s="9" t="str">
        <f t="shared" si="125"/>
        <v>Q1</v>
      </c>
      <c r="E2637" s="7">
        <f t="shared" si="124"/>
        <v>2</v>
      </c>
      <c r="F2637" t="s">
        <v>4598</v>
      </c>
      <c r="G2637" t="s">
        <v>663</v>
      </c>
      <c r="H2637" t="s">
        <v>27</v>
      </c>
      <c r="I2637" t="s">
        <v>28</v>
      </c>
      <c r="J2637" t="s">
        <v>46</v>
      </c>
      <c r="K2637" t="s">
        <v>525</v>
      </c>
      <c r="L2637" t="s">
        <v>31</v>
      </c>
      <c r="M2637" t="s">
        <v>297</v>
      </c>
      <c r="N2637" t="s">
        <v>50</v>
      </c>
      <c r="O2637" t="s">
        <v>41</v>
      </c>
      <c r="P2637" t="s">
        <v>35</v>
      </c>
      <c r="Q2637" s="1">
        <v>44289</v>
      </c>
      <c r="R2637" s="6">
        <f>Data_Table[[#This Row],[Shipping Date]]-Data_Table[[#This Row],[Order Date]]</f>
        <v>55</v>
      </c>
      <c r="S2637" s="10">
        <v>60.59</v>
      </c>
      <c r="T2637" s="10">
        <v>100.98</v>
      </c>
      <c r="U2637" s="10">
        <v>40.39</v>
      </c>
      <c r="V2637">
        <v>13</v>
      </c>
      <c r="W2637" s="5">
        <v>787.67</v>
      </c>
      <c r="X2637" s="3">
        <v>0.04</v>
      </c>
      <c r="Y2637" s="5">
        <v>31.51</v>
      </c>
      <c r="Z2637" s="5">
        <v>756.16</v>
      </c>
      <c r="AA2637" s="5">
        <v>7.18</v>
      </c>
      <c r="AB2637" s="5">
        <v>763.34</v>
      </c>
    </row>
    <row r="2638" spans="1:28">
      <c r="A2638" t="s">
        <v>4984</v>
      </c>
      <c r="B2638" s="1">
        <v>44235</v>
      </c>
      <c r="C2638" s="6">
        <f t="shared" si="123"/>
        <v>2021</v>
      </c>
      <c r="D2638" s="9" t="str">
        <f t="shared" si="125"/>
        <v>Q1</v>
      </c>
      <c r="E2638" s="7">
        <f t="shared" si="124"/>
        <v>2</v>
      </c>
      <c r="F2638" t="s">
        <v>4600</v>
      </c>
      <c r="G2638" t="s">
        <v>665</v>
      </c>
      <c r="H2638" t="s">
        <v>39</v>
      </c>
      <c r="I2638" t="s">
        <v>39</v>
      </c>
      <c r="J2638" t="s">
        <v>46</v>
      </c>
      <c r="K2638" t="s">
        <v>90</v>
      </c>
      <c r="L2638" t="s">
        <v>31</v>
      </c>
      <c r="M2638" t="s">
        <v>301</v>
      </c>
      <c r="N2638" t="s">
        <v>57</v>
      </c>
      <c r="O2638" t="s">
        <v>51</v>
      </c>
      <c r="P2638" t="s">
        <v>35</v>
      </c>
      <c r="Q2638" s="1">
        <v>44270</v>
      </c>
      <c r="R2638" s="6">
        <f>Data_Table[[#This Row],[Shipping Date]]-Data_Table[[#This Row],[Order Date]]</f>
        <v>35</v>
      </c>
      <c r="S2638" s="10">
        <v>99.39</v>
      </c>
      <c r="T2638" s="10">
        <v>162.93</v>
      </c>
      <c r="U2638" s="10">
        <v>63.54</v>
      </c>
      <c r="V2638">
        <v>39</v>
      </c>
      <c r="W2638" s="5">
        <v>3876.21</v>
      </c>
      <c r="X2638" s="3">
        <v>0.03</v>
      </c>
      <c r="Y2638" s="5">
        <v>116.29</v>
      </c>
      <c r="Z2638" s="5">
        <v>3759.92</v>
      </c>
      <c r="AA2638" s="5">
        <v>19.989999999999998</v>
      </c>
      <c r="AB2638" s="5">
        <v>3779.91</v>
      </c>
    </row>
    <row r="2639" spans="1:28">
      <c r="A2639" t="s">
        <v>4985</v>
      </c>
      <c r="B2639" s="1">
        <v>44236</v>
      </c>
      <c r="C2639" s="6">
        <f t="shared" si="123"/>
        <v>2021</v>
      </c>
      <c r="D2639" s="9" t="str">
        <f t="shared" si="125"/>
        <v>Q1</v>
      </c>
      <c r="E2639" s="7">
        <f t="shared" si="124"/>
        <v>2</v>
      </c>
      <c r="F2639" t="s">
        <v>2715</v>
      </c>
      <c r="G2639" t="s">
        <v>667</v>
      </c>
      <c r="H2639" t="s">
        <v>45</v>
      </c>
      <c r="I2639" t="s">
        <v>45</v>
      </c>
      <c r="J2639" t="s">
        <v>72</v>
      </c>
      <c r="K2639" t="s">
        <v>47</v>
      </c>
      <c r="L2639" t="s">
        <v>48</v>
      </c>
      <c r="M2639" t="s">
        <v>305</v>
      </c>
      <c r="N2639" t="s">
        <v>50</v>
      </c>
      <c r="O2639" t="s">
        <v>58</v>
      </c>
      <c r="P2639" t="s">
        <v>52</v>
      </c>
      <c r="Q2639" s="1">
        <v>44256</v>
      </c>
      <c r="R2639" s="6">
        <f>Data_Table[[#This Row],[Shipping Date]]-Data_Table[[#This Row],[Order Date]]</f>
        <v>20</v>
      </c>
      <c r="S2639" s="10">
        <v>3.32</v>
      </c>
      <c r="T2639" s="10">
        <v>5.18</v>
      </c>
      <c r="U2639" s="10">
        <v>1.86</v>
      </c>
      <c r="V2639">
        <v>11</v>
      </c>
      <c r="W2639" s="5">
        <v>36.520000000000003</v>
      </c>
      <c r="X2639" s="3">
        <v>0.06</v>
      </c>
      <c r="Y2639" s="5">
        <v>2.19</v>
      </c>
      <c r="Z2639" s="5">
        <v>34.33</v>
      </c>
      <c r="AA2639" s="5">
        <v>2.04</v>
      </c>
      <c r="AB2639" s="5">
        <v>36.369999999999997</v>
      </c>
    </row>
    <row r="2640" spans="1:28">
      <c r="A2640" t="s">
        <v>4986</v>
      </c>
      <c r="B2640" s="1">
        <v>44239</v>
      </c>
      <c r="C2640" s="6">
        <f t="shared" si="123"/>
        <v>2021</v>
      </c>
      <c r="D2640" s="9" t="str">
        <f t="shared" si="125"/>
        <v>Q1</v>
      </c>
      <c r="E2640" s="7">
        <f t="shared" si="124"/>
        <v>2</v>
      </c>
      <c r="F2640" t="s">
        <v>4334</v>
      </c>
      <c r="G2640" t="s">
        <v>669</v>
      </c>
      <c r="H2640" t="s">
        <v>27</v>
      </c>
      <c r="I2640" t="s">
        <v>28</v>
      </c>
      <c r="J2640" t="s">
        <v>29</v>
      </c>
      <c r="K2640" t="s">
        <v>125</v>
      </c>
      <c r="L2640" t="s">
        <v>48</v>
      </c>
      <c r="M2640" t="s">
        <v>309</v>
      </c>
      <c r="N2640" t="s">
        <v>57</v>
      </c>
      <c r="O2640" t="s">
        <v>34</v>
      </c>
      <c r="P2640" t="s">
        <v>35</v>
      </c>
      <c r="Q2640" s="1">
        <v>44288</v>
      </c>
      <c r="R2640" s="6">
        <f>Data_Table[[#This Row],[Shipping Date]]-Data_Table[[#This Row],[Order Date]]</f>
        <v>49</v>
      </c>
      <c r="S2640" s="10">
        <v>5.19</v>
      </c>
      <c r="T2640" s="10">
        <v>12.98</v>
      </c>
      <c r="U2640" s="10">
        <v>7.79</v>
      </c>
      <c r="V2640">
        <v>50</v>
      </c>
      <c r="W2640" s="5">
        <v>259.5</v>
      </c>
      <c r="X2640" s="3">
        <v>0.08</v>
      </c>
      <c r="Y2640" s="5">
        <v>20.76</v>
      </c>
      <c r="Z2640" s="5">
        <v>238.74</v>
      </c>
      <c r="AA2640" s="5">
        <v>3.14</v>
      </c>
      <c r="AB2640" s="5">
        <v>241.88</v>
      </c>
    </row>
    <row r="2641" spans="1:28">
      <c r="A2641" t="s">
        <v>4987</v>
      </c>
      <c r="B2641" s="1">
        <v>44239</v>
      </c>
      <c r="C2641" s="6">
        <f t="shared" si="123"/>
        <v>2021</v>
      </c>
      <c r="D2641" s="9" t="str">
        <f t="shared" si="125"/>
        <v>Q1</v>
      </c>
      <c r="E2641" s="7">
        <f t="shared" si="124"/>
        <v>2</v>
      </c>
      <c r="F2641" t="s">
        <v>4604</v>
      </c>
      <c r="G2641" t="s">
        <v>671</v>
      </c>
      <c r="H2641" t="s">
        <v>39</v>
      </c>
      <c r="I2641" t="s">
        <v>39</v>
      </c>
      <c r="J2641" t="s">
        <v>107</v>
      </c>
      <c r="K2641" t="s">
        <v>47</v>
      </c>
      <c r="L2641" t="s">
        <v>31</v>
      </c>
      <c r="M2641" t="s">
        <v>313</v>
      </c>
      <c r="N2641" t="s">
        <v>33</v>
      </c>
      <c r="O2641" t="s">
        <v>41</v>
      </c>
      <c r="P2641" t="s">
        <v>35</v>
      </c>
      <c r="Q2641" s="1">
        <v>44273</v>
      </c>
      <c r="R2641" s="6">
        <f>Data_Table[[#This Row],[Shipping Date]]-Data_Table[[#This Row],[Order Date]]</f>
        <v>34</v>
      </c>
      <c r="S2641" s="10">
        <v>156.5</v>
      </c>
      <c r="T2641" s="10">
        <v>300.97000000000003</v>
      </c>
      <c r="U2641" s="10">
        <v>144.47</v>
      </c>
      <c r="V2641">
        <v>41</v>
      </c>
      <c r="W2641" s="5">
        <v>6416.5</v>
      </c>
      <c r="X2641" s="3">
        <v>0.1</v>
      </c>
      <c r="Y2641" s="5">
        <v>641.65</v>
      </c>
      <c r="Z2641" s="5">
        <v>5774.85</v>
      </c>
      <c r="AA2641" s="5">
        <v>7.18</v>
      </c>
      <c r="AB2641" s="5">
        <v>5782.03</v>
      </c>
    </row>
    <row r="2642" spans="1:28">
      <c r="A2642" t="s">
        <v>4988</v>
      </c>
      <c r="B2642" s="1">
        <v>44241</v>
      </c>
      <c r="C2642" s="6">
        <f t="shared" si="123"/>
        <v>2021</v>
      </c>
      <c r="D2642" s="9" t="str">
        <f t="shared" si="125"/>
        <v>Q1</v>
      </c>
      <c r="E2642" s="7">
        <f t="shared" si="124"/>
        <v>2</v>
      </c>
      <c r="F2642" t="s">
        <v>4164</v>
      </c>
      <c r="G2642" t="s">
        <v>673</v>
      </c>
      <c r="H2642" t="s">
        <v>45</v>
      </c>
      <c r="I2642" t="s">
        <v>45</v>
      </c>
      <c r="J2642" t="s">
        <v>72</v>
      </c>
      <c r="K2642" t="s">
        <v>525</v>
      </c>
      <c r="L2642" t="s">
        <v>31</v>
      </c>
      <c r="M2642" t="s">
        <v>317</v>
      </c>
      <c r="N2642" t="s">
        <v>57</v>
      </c>
      <c r="O2642" t="s">
        <v>51</v>
      </c>
      <c r="P2642" t="s">
        <v>52</v>
      </c>
      <c r="Q2642" s="1">
        <v>44277</v>
      </c>
      <c r="R2642" s="6">
        <f>Data_Table[[#This Row],[Shipping Date]]-Data_Table[[#This Row],[Order Date]]</f>
        <v>36</v>
      </c>
      <c r="S2642" s="10">
        <v>4.59</v>
      </c>
      <c r="T2642" s="10">
        <v>7.28</v>
      </c>
      <c r="U2642" s="10">
        <v>2.69</v>
      </c>
      <c r="V2642">
        <v>5</v>
      </c>
      <c r="W2642" s="5">
        <v>22.95</v>
      </c>
      <c r="X2642" s="3">
        <v>0.05</v>
      </c>
      <c r="Y2642" s="5">
        <v>1.1499999999999999</v>
      </c>
      <c r="Z2642" s="5">
        <v>21.8</v>
      </c>
      <c r="AA2642" s="5">
        <v>11.15</v>
      </c>
      <c r="AB2642" s="5">
        <v>32.950000000000003</v>
      </c>
    </row>
    <row r="2643" spans="1:28">
      <c r="A2643" t="s">
        <v>4989</v>
      </c>
      <c r="B2643" s="1">
        <v>44244</v>
      </c>
      <c r="C2643" s="6">
        <f t="shared" si="123"/>
        <v>2021</v>
      </c>
      <c r="D2643" s="9" t="str">
        <f t="shared" si="125"/>
        <v>Q1</v>
      </c>
      <c r="E2643" s="7">
        <f t="shared" si="124"/>
        <v>2</v>
      </c>
      <c r="F2643" t="s">
        <v>4607</v>
      </c>
      <c r="G2643" t="s">
        <v>675</v>
      </c>
      <c r="H2643" t="s">
        <v>27</v>
      </c>
      <c r="I2643" t="s">
        <v>28</v>
      </c>
      <c r="J2643" t="s">
        <v>29</v>
      </c>
      <c r="K2643" t="s">
        <v>66</v>
      </c>
      <c r="L2643" t="s">
        <v>31</v>
      </c>
      <c r="M2643" t="s">
        <v>321</v>
      </c>
      <c r="N2643" t="s">
        <v>33</v>
      </c>
      <c r="O2643" t="s">
        <v>58</v>
      </c>
      <c r="P2643" t="s">
        <v>35</v>
      </c>
      <c r="Q2643" s="1">
        <v>44251</v>
      </c>
      <c r="R2643" s="6">
        <f>Data_Table[[#This Row],[Shipping Date]]-Data_Table[[#This Row],[Order Date]]</f>
        <v>7</v>
      </c>
      <c r="S2643" s="10">
        <v>4.79</v>
      </c>
      <c r="T2643" s="10">
        <v>11.97</v>
      </c>
      <c r="U2643" s="10">
        <v>7.18</v>
      </c>
      <c r="V2643">
        <v>30</v>
      </c>
      <c r="W2643" s="5">
        <v>143.69999999999999</v>
      </c>
      <c r="X2643" s="3">
        <v>0.08</v>
      </c>
      <c r="Y2643" s="5">
        <v>11.5</v>
      </c>
      <c r="Z2643" s="5">
        <v>132.19999999999999</v>
      </c>
      <c r="AA2643" s="5">
        <v>5.81</v>
      </c>
      <c r="AB2643" s="5">
        <v>138.01</v>
      </c>
    </row>
    <row r="2644" spans="1:28">
      <c r="A2644" t="s">
        <v>4990</v>
      </c>
      <c r="B2644" s="1">
        <v>44245</v>
      </c>
      <c r="C2644" s="6">
        <f t="shared" si="123"/>
        <v>2021</v>
      </c>
      <c r="D2644" s="9" t="str">
        <f t="shared" si="125"/>
        <v>Q1</v>
      </c>
      <c r="E2644" s="7">
        <f t="shared" si="124"/>
        <v>2</v>
      </c>
      <c r="F2644" t="s">
        <v>4609</v>
      </c>
      <c r="G2644" t="s">
        <v>677</v>
      </c>
      <c r="H2644" t="s">
        <v>39</v>
      </c>
      <c r="I2644" t="s">
        <v>39</v>
      </c>
      <c r="J2644" t="s">
        <v>29</v>
      </c>
      <c r="K2644" t="s">
        <v>66</v>
      </c>
      <c r="L2644" t="s">
        <v>176</v>
      </c>
      <c r="M2644" t="s">
        <v>324</v>
      </c>
      <c r="N2644" t="s">
        <v>50</v>
      </c>
      <c r="O2644" t="s">
        <v>58</v>
      </c>
      <c r="P2644" t="s">
        <v>35</v>
      </c>
      <c r="Q2644" s="1">
        <v>44248</v>
      </c>
      <c r="R2644" s="6">
        <f>Data_Table[[#This Row],[Shipping Date]]-Data_Table[[#This Row],[Order Date]]</f>
        <v>3</v>
      </c>
      <c r="S2644" s="10">
        <v>1.84</v>
      </c>
      <c r="T2644" s="10">
        <v>2.88</v>
      </c>
      <c r="U2644" s="10">
        <v>1.04</v>
      </c>
      <c r="V2644">
        <v>22</v>
      </c>
      <c r="W2644" s="5">
        <v>40.479999999999997</v>
      </c>
      <c r="X2644" s="3">
        <v>0.1</v>
      </c>
      <c r="Y2644" s="5">
        <v>4.05</v>
      </c>
      <c r="Z2644" s="5">
        <v>36.43</v>
      </c>
      <c r="AA2644" s="5">
        <v>1.49</v>
      </c>
      <c r="AB2644" s="5">
        <v>37.92</v>
      </c>
    </row>
    <row r="2645" spans="1:28">
      <c r="A2645" t="s">
        <v>4991</v>
      </c>
      <c r="B2645" s="1">
        <v>44250</v>
      </c>
      <c r="C2645" s="6">
        <f t="shared" si="123"/>
        <v>2021</v>
      </c>
      <c r="D2645" s="9" t="str">
        <f t="shared" si="125"/>
        <v>Q1</v>
      </c>
      <c r="E2645" s="7">
        <f t="shared" si="124"/>
        <v>2</v>
      </c>
      <c r="F2645" t="s">
        <v>4611</v>
      </c>
      <c r="G2645" t="s">
        <v>679</v>
      </c>
      <c r="H2645" t="s">
        <v>45</v>
      </c>
      <c r="I2645" t="s">
        <v>45</v>
      </c>
      <c r="J2645" t="s">
        <v>107</v>
      </c>
      <c r="K2645" t="s">
        <v>150</v>
      </c>
      <c r="L2645" t="s">
        <v>73</v>
      </c>
      <c r="M2645" t="s">
        <v>328</v>
      </c>
      <c r="N2645" t="s">
        <v>57</v>
      </c>
      <c r="O2645" t="s">
        <v>58</v>
      </c>
      <c r="P2645" t="s">
        <v>35</v>
      </c>
      <c r="Q2645" s="1">
        <v>44281</v>
      </c>
      <c r="R2645" s="6">
        <f>Data_Table[[#This Row],[Shipping Date]]-Data_Table[[#This Row],[Order Date]]</f>
        <v>31</v>
      </c>
      <c r="S2645" s="10">
        <v>4.8899999999999997</v>
      </c>
      <c r="T2645" s="10">
        <v>7.64</v>
      </c>
      <c r="U2645" s="10">
        <v>2.75</v>
      </c>
      <c r="V2645">
        <v>32</v>
      </c>
      <c r="W2645" s="5">
        <v>156.47999999999999</v>
      </c>
      <c r="X2645" s="3">
        <v>0.06</v>
      </c>
      <c r="Y2645" s="5">
        <v>9.39</v>
      </c>
      <c r="Z2645" s="5">
        <v>147.09</v>
      </c>
      <c r="AA2645" s="5">
        <v>1.39</v>
      </c>
      <c r="AB2645" s="5">
        <v>148.47999999999999</v>
      </c>
    </row>
    <row r="2646" spans="1:28">
      <c r="A2646" t="s">
        <v>4992</v>
      </c>
      <c r="B2646" s="1">
        <v>44251</v>
      </c>
      <c r="C2646" s="6">
        <f t="shared" si="123"/>
        <v>2021</v>
      </c>
      <c r="D2646" s="9" t="str">
        <f t="shared" si="125"/>
        <v>Q1</v>
      </c>
      <c r="E2646" s="7">
        <f t="shared" si="124"/>
        <v>2</v>
      </c>
      <c r="F2646" t="s">
        <v>4613</v>
      </c>
      <c r="G2646" t="s">
        <v>681</v>
      </c>
      <c r="H2646" t="s">
        <v>39</v>
      </c>
      <c r="I2646" t="s">
        <v>39</v>
      </c>
      <c r="J2646" t="s">
        <v>46</v>
      </c>
      <c r="K2646" t="s">
        <v>62</v>
      </c>
      <c r="L2646" t="s">
        <v>73</v>
      </c>
      <c r="M2646" t="s">
        <v>332</v>
      </c>
      <c r="N2646" t="s">
        <v>33</v>
      </c>
      <c r="O2646" t="s">
        <v>41</v>
      </c>
      <c r="P2646" t="s">
        <v>35</v>
      </c>
      <c r="Q2646" s="1">
        <v>44300</v>
      </c>
      <c r="R2646" s="6">
        <f>Data_Table[[#This Row],[Shipping Date]]-Data_Table[[#This Row],[Order Date]]</f>
        <v>49</v>
      </c>
      <c r="S2646" s="10">
        <v>2.29</v>
      </c>
      <c r="T2646" s="10">
        <v>3.69</v>
      </c>
      <c r="U2646" s="10">
        <v>1.4</v>
      </c>
      <c r="V2646">
        <v>12</v>
      </c>
      <c r="W2646" s="5">
        <v>27.48</v>
      </c>
      <c r="X2646" s="3">
        <v>0.02</v>
      </c>
      <c r="Y2646" s="5">
        <v>0.55000000000000004</v>
      </c>
      <c r="Z2646" s="5">
        <v>26.93</v>
      </c>
      <c r="AA2646" s="5">
        <v>0.5</v>
      </c>
      <c r="AB2646" s="5">
        <v>27.43</v>
      </c>
    </row>
    <row r="2647" spans="1:28">
      <c r="A2647" t="s">
        <v>4993</v>
      </c>
      <c r="B2647" s="1">
        <v>44254</v>
      </c>
      <c r="C2647" s="6">
        <f t="shared" si="123"/>
        <v>2021</v>
      </c>
      <c r="D2647" s="9" t="str">
        <f t="shared" si="125"/>
        <v>Q1</v>
      </c>
      <c r="E2647" s="7">
        <f t="shared" si="124"/>
        <v>2</v>
      </c>
      <c r="F2647" t="s">
        <v>2952</v>
      </c>
      <c r="G2647" t="s">
        <v>683</v>
      </c>
      <c r="H2647" t="s">
        <v>39</v>
      </c>
      <c r="I2647" t="s">
        <v>39</v>
      </c>
      <c r="J2647" t="s">
        <v>72</v>
      </c>
      <c r="K2647" t="s">
        <v>47</v>
      </c>
      <c r="L2647" t="s">
        <v>176</v>
      </c>
      <c r="M2647" t="s">
        <v>336</v>
      </c>
      <c r="N2647" t="s">
        <v>57</v>
      </c>
      <c r="O2647" t="s">
        <v>34</v>
      </c>
      <c r="P2647" t="s">
        <v>52</v>
      </c>
      <c r="Q2647" s="1">
        <v>44280</v>
      </c>
      <c r="R2647" s="6">
        <f>Data_Table[[#This Row],[Shipping Date]]-Data_Table[[#This Row],[Order Date]]</f>
        <v>26</v>
      </c>
      <c r="S2647" s="10">
        <v>1.84</v>
      </c>
      <c r="T2647" s="10">
        <v>2.88</v>
      </c>
      <c r="U2647" s="10">
        <v>1.04</v>
      </c>
      <c r="V2647">
        <v>9</v>
      </c>
      <c r="W2647" s="5">
        <v>16.559999999999999</v>
      </c>
      <c r="X2647" s="3">
        <v>0</v>
      </c>
      <c r="Y2647" s="5">
        <v>0</v>
      </c>
      <c r="Z2647" s="5">
        <v>16.559999999999999</v>
      </c>
      <c r="AA2647" s="5">
        <v>0.99</v>
      </c>
      <c r="AB2647" s="5">
        <v>17.55</v>
      </c>
    </row>
    <row r="2648" spans="1:28">
      <c r="A2648" t="s">
        <v>4994</v>
      </c>
      <c r="B2648" s="1">
        <v>44256</v>
      </c>
      <c r="C2648" s="6">
        <f t="shared" si="123"/>
        <v>2021</v>
      </c>
      <c r="D2648" s="9" t="str">
        <f t="shared" si="125"/>
        <v>Q1</v>
      </c>
      <c r="E2648" s="7">
        <f t="shared" si="124"/>
        <v>3</v>
      </c>
      <c r="F2648" t="s">
        <v>4616</v>
      </c>
      <c r="G2648" t="s">
        <v>685</v>
      </c>
      <c r="H2648" t="s">
        <v>45</v>
      </c>
      <c r="I2648" t="s">
        <v>45</v>
      </c>
      <c r="J2648" t="s">
        <v>72</v>
      </c>
      <c r="K2648" t="s">
        <v>525</v>
      </c>
      <c r="L2648" t="s">
        <v>48</v>
      </c>
      <c r="M2648" t="s">
        <v>340</v>
      </c>
      <c r="N2648" t="s">
        <v>33</v>
      </c>
      <c r="O2648" t="s">
        <v>41</v>
      </c>
      <c r="P2648" t="s">
        <v>35</v>
      </c>
      <c r="Q2648" s="1">
        <v>44285</v>
      </c>
      <c r="R2648" s="6">
        <f>Data_Table[[#This Row],[Shipping Date]]-Data_Table[[#This Row],[Order Date]]</f>
        <v>29</v>
      </c>
      <c r="S2648" s="10">
        <v>10.07</v>
      </c>
      <c r="T2648" s="10">
        <v>15.98</v>
      </c>
      <c r="U2648" s="10">
        <v>5.91</v>
      </c>
      <c r="V2648">
        <v>26</v>
      </c>
      <c r="W2648" s="5">
        <v>261.82</v>
      </c>
      <c r="X2648" s="3">
        <v>0.01</v>
      </c>
      <c r="Y2648" s="5">
        <v>2.62</v>
      </c>
      <c r="Z2648" s="5">
        <v>259.2</v>
      </c>
      <c r="AA2648" s="5">
        <v>4</v>
      </c>
      <c r="AB2648" s="5">
        <v>263.2</v>
      </c>
    </row>
    <row r="2649" spans="1:28">
      <c r="A2649" t="s">
        <v>4995</v>
      </c>
      <c r="B2649" s="1">
        <v>44257</v>
      </c>
      <c r="C2649" s="6">
        <f t="shared" si="123"/>
        <v>2021</v>
      </c>
      <c r="D2649" s="9" t="str">
        <f t="shared" si="125"/>
        <v>Q1</v>
      </c>
      <c r="E2649" s="7">
        <f t="shared" si="124"/>
        <v>3</v>
      </c>
      <c r="F2649" t="s">
        <v>4618</v>
      </c>
      <c r="G2649" t="s">
        <v>687</v>
      </c>
      <c r="H2649" t="s">
        <v>27</v>
      </c>
      <c r="I2649" t="s">
        <v>28</v>
      </c>
      <c r="J2649" t="s">
        <v>29</v>
      </c>
      <c r="K2649" t="s">
        <v>125</v>
      </c>
      <c r="L2649" t="s">
        <v>31</v>
      </c>
      <c r="M2649" t="s">
        <v>344</v>
      </c>
      <c r="N2649" t="s">
        <v>50</v>
      </c>
      <c r="O2649" t="s">
        <v>58</v>
      </c>
      <c r="P2649" t="s">
        <v>52</v>
      </c>
      <c r="Q2649" s="1">
        <v>44262</v>
      </c>
      <c r="R2649" s="6">
        <f>Data_Table[[#This Row],[Shipping Date]]-Data_Table[[#This Row],[Order Date]]</f>
        <v>5</v>
      </c>
      <c r="S2649" s="10">
        <v>3.99</v>
      </c>
      <c r="T2649" s="10">
        <v>6.23</v>
      </c>
      <c r="U2649" s="10">
        <v>2.2400000000000002</v>
      </c>
      <c r="V2649">
        <v>4</v>
      </c>
      <c r="W2649" s="5">
        <v>15.96</v>
      </c>
      <c r="X2649" s="3">
        <v>0.1</v>
      </c>
      <c r="Y2649" s="5">
        <v>1.6</v>
      </c>
      <c r="Z2649" s="5">
        <v>14.36</v>
      </c>
      <c r="AA2649" s="5">
        <v>6.97</v>
      </c>
      <c r="AB2649" s="5">
        <v>21.33</v>
      </c>
    </row>
    <row r="2650" spans="1:28">
      <c r="A2650" t="s">
        <v>4996</v>
      </c>
      <c r="B2650" s="1">
        <v>44257</v>
      </c>
      <c r="C2650" s="6">
        <f t="shared" si="123"/>
        <v>2021</v>
      </c>
      <c r="D2650" s="9" t="str">
        <f t="shared" si="125"/>
        <v>Q1</v>
      </c>
      <c r="E2650" s="7">
        <f t="shared" si="124"/>
        <v>3</v>
      </c>
      <c r="F2650" t="s">
        <v>4040</v>
      </c>
      <c r="G2650" t="s">
        <v>689</v>
      </c>
      <c r="H2650" t="s">
        <v>27</v>
      </c>
      <c r="I2650" t="s">
        <v>28</v>
      </c>
      <c r="J2650" t="s">
        <v>72</v>
      </c>
      <c r="K2650" t="s">
        <v>90</v>
      </c>
      <c r="L2650" t="s">
        <v>73</v>
      </c>
      <c r="M2650" t="s">
        <v>348</v>
      </c>
      <c r="N2650" t="s">
        <v>57</v>
      </c>
      <c r="O2650" t="s">
        <v>58</v>
      </c>
      <c r="P2650" t="s">
        <v>35</v>
      </c>
      <c r="Q2650" s="1">
        <v>44271</v>
      </c>
      <c r="R2650" s="6">
        <f>Data_Table[[#This Row],[Shipping Date]]-Data_Table[[#This Row],[Order Date]]</f>
        <v>14</v>
      </c>
      <c r="S2650" s="10">
        <v>1.3</v>
      </c>
      <c r="T2650" s="10">
        <v>2.88</v>
      </c>
      <c r="U2650" s="10">
        <v>1.58</v>
      </c>
      <c r="V2650">
        <v>43</v>
      </c>
      <c r="W2650" s="5">
        <v>55.9</v>
      </c>
      <c r="X2650" s="3">
        <v>0.1</v>
      </c>
      <c r="Y2650" s="5">
        <v>5.59</v>
      </c>
      <c r="Z2650" s="5">
        <v>50.31</v>
      </c>
      <c r="AA2650" s="5">
        <v>1.01</v>
      </c>
      <c r="AB2650" s="5">
        <v>51.32</v>
      </c>
    </row>
    <row r="2651" spans="1:28">
      <c r="A2651" t="s">
        <v>4997</v>
      </c>
      <c r="B2651" s="1">
        <v>44258</v>
      </c>
      <c r="C2651" s="6">
        <f t="shared" si="123"/>
        <v>2021</v>
      </c>
      <c r="D2651" s="9" t="str">
        <f t="shared" si="125"/>
        <v>Q1</v>
      </c>
      <c r="E2651" s="7">
        <f t="shared" si="124"/>
        <v>3</v>
      </c>
      <c r="F2651" t="s">
        <v>4621</v>
      </c>
      <c r="G2651" t="s">
        <v>691</v>
      </c>
      <c r="H2651" t="s">
        <v>39</v>
      </c>
      <c r="I2651" t="s">
        <v>39</v>
      </c>
      <c r="J2651" t="s">
        <v>107</v>
      </c>
      <c r="K2651" t="s">
        <v>125</v>
      </c>
      <c r="L2651" t="s">
        <v>176</v>
      </c>
      <c r="M2651" t="s">
        <v>352</v>
      </c>
      <c r="N2651" t="s">
        <v>33</v>
      </c>
      <c r="O2651" t="s">
        <v>51</v>
      </c>
      <c r="P2651" t="s">
        <v>35</v>
      </c>
      <c r="Q2651" s="1">
        <v>44281</v>
      </c>
      <c r="R2651" s="6">
        <f>Data_Table[[#This Row],[Shipping Date]]-Data_Table[[#This Row],[Order Date]]</f>
        <v>23</v>
      </c>
      <c r="S2651" s="10">
        <v>5.22</v>
      </c>
      <c r="T2651" s="10">
        <v>9.85</v>
      </c>
      <c r="U2651" s="10">
        <v>4.63</v>
      </c>
      <c r="V2651">
        <v>41</v>
      </c>
      <c r="W2651" s="5">
        <v>214.02</v>
      </c>
      <c r="X2651" s="3">
        <v>0.05</v>
      </c>
      <c r="Y2651" s="5">
        <v>10.7</v>
      </c>
      <c r="Z2651" s="5">
        <v>203.32</v>
      </c>
      <c r="AA2651" s="5">
        <v>4.82</v>
      </c>
      <c r="AB2651" s="5">
        <v>208.14</v>
      </c>
    </row>
    <row r="2652" spans="1:28">
      <c r="A2652" t="s">
        <v>4998</v>
      </c>
      <c r="B2652" s="1">
        <v>44259</v>
      </c>
      <c r="C2652" s="6">
        <f t="shared" si="123"/>
        <v>2021</v>
      </c>
      <c r="D2652" s="9" t="str">
        <f t="shared" si="125"/>
        <v>Q1</v>
      </c>
      <c r="E2652" s="7">
        <f t="shared" si="124"/>
        <v>3</v>
      </c>
      <c r="F2652" t="s">
        <v>4623</v>
      </c>
      <c r="G2652" t="s">
        <v>694</v>
      </c>
      <c r="H2652" t="s">
        <v>45</v>
      </c>
      <c r="I2652" t="s">
        <v>45</v>
      </c>
      <c r="J2652" t="s">
        <v>29</v>
      </c>
      <c r="K2652" t="s">
        <v>525</v>
      </c>
      <c r="L2652" t="s">
        <v>176</v>
      </c>
      <c r="M2652" t="s">
        <v>356</v>
      </c>
      <c r="N2652" t="s">
        <v>33</v>
      </c>
      <c r="O2652" t="s">
        <v>58</v>
      </c>
      <c r="P2652" t="s">
        <v>35</v>
      </c>
      <c r="Q2652" s="1">
        <v>44290</v>
      </c>
      <c r="R2652" s="6">
        <f>Data_Table[[#This Row],[Shipping Date]]-Data_Table[[#This Row],[Order Date]]</f>
        <v>31</v>
      </c>
      <c r="S2652" s="10">
        <v>2.16</v>
      </c>
      <c r="T2652" s="10">
        <v>3.85</v>
      </c>
      <c r="U2652" s="10">
        <v>1.69</v>
      </c>
      <c r="V2652">
        <v>4</v>
      </c>
      <c r="W2652" s="5">
        <v>8.64</v>
      </c>
      <c r="X2652" s="3">
        <v>0.09</v>
      </c>
      <c r="Y2652" s="5">
        <v>0.78</v>
      </c>
      <c r="Z2652" s="5">
        <v>7.86</v>
      </c>
      <c r="AA2652" s="5">
        <v>0.7</v>
      </c>
      <c r="AB2652" s="5">
        <v>8.56</v>
      </c>
    </row>
    <row r="2653" spans="1:28">
      <c r="A2653" t="s">
        <v>4999</v>
      </c>
      <c r="B2653" s="1">
        <v>44261</v>
      </c>
      <c r="C2653" s="6">
        <f t="shared" si="123"/>
        <v>2021</v>
      </c>
      <c r="D2653" s="9" t="str">
        <f t="shared" si="125"/>
        <v>Q1</v>
      </c>
      <c r="E2653" s="7">
        <f t="shared" si="124"/>
        <v>3</v>
      </c>
      <c r="F2653" t="s">
        <v>4486</v>
      </c>
      <c r="G2653" t="s">
        <v>697</v>
      </c>
      <c r="H2653" t="s">
        <v>27</v>
      </c>
      <c r="I2653" t="s">
        <v>28</v>
      </c>
      <c r="J2653" t="s">
        <v>46</v>
      </c>
      <c r="K2653" t="s">
        <v>62</v>
      </c>
      <c r="L2653" t="s">
        <v>176</v>
      </c>
      <c r="M2653" t="s">
        <v>360</v>
      </c>
      <c r="N2653" t="s">
        <v>50</v>
      </c>
      <c r="O2653" t="s">
        <v>34</v>
      </c>
      <c r="P2653" t="s">
        <v>35</v>
      </c>
      <c r="Q2653" s="1">
        <v>44283</v>
      </c>
      <c r="R2653" s="6">
        <f>Data_Table[[#This Row],[Shipping Date]]-Data_Table[[#This Row],[Order Date]]</f>
        <v>22</v>
      </c>
      <c r="S2653" s="10">
        <v>5.33</v>
      </c>
      <c r="T2653" s="10">
        <v>8.6</v>
      </c>
      <c r="U2653" s="10">
        <v>3.27</v>
      </c>
      <c r="V2653">
        <v>2</v>
      </c>
      <c r="W2653" s="5">
        <v>10.66</v>
      </c>
      <c r="X2653" s="3">
        <v>0.05</v>
      </c>
      <c r="Y2653" s="5">
        <v>0.53</v>
      </c>
      <c r="Z2653" s="5">
        <v>10.130000000000001</v>
      </c>
      <c r="AA2653" s="5">
        <v>6.19</v>
      </c>
      <c r="AB2653" s="5">
        <v>16.32</v>
      </c>
    </row>
    <row r="2654" spans="1:28">
      <c r="A2654" t="s">
        <v>5000</v>
      </c>
      <c r="B2654" s="1">
        <v>44266</v>
      </c>
      <c r="C2654" s="6">
        <f t="shared" si="123"/>
        <v>2021</v>
      </c>
      <c r="D2654" s="9" t="str">
        <f t="shared" si="125"/>
        <v>Q1</v>
      </c>
      <c r="E2654" s="7">
        <f t="shared" si="124"/>
        <v>3</v>
      </c>
      <c r="F2654" t="s">
        <v>4626</v>
      </c>
      <c r="G2654" t="s">
        <v>700</v>
      </c>
      <c r="H2654" t="s">
        <v>27</v>
      </c>
      <c r="I2654" t="s">
        <v>28</v>
      </c>
      <c r="J2654" t="s">
        <v>46</v>
      </c>
      <c r="K2654" t="s">
        <v>30</v>
      </c>
      <c r="L2654" t="s">
        <v>176</v>
      </c>
      <c r="M2654" t="s">
        <v>364</v>
      </c>
      <c r="N2654" t="s">
        <v>33</v>
      </c>
      <c r="O2654" t="s">
        <v>34</v>
      </c>
      <c r="P2654" t="s">
        <v>35</v>
      </c>
      <c r="Q2654" s="1">
        <v>44313</v>
      </c>
      <c r="R2654" s="6">
        <f>Data_Table[[#This Row],[Shipping Date]]-Data_Table[[#This Row],[Order Date]]</f>
        <v>47</v>
      </c>
      <c r="S2654" s="10">
        <v>3.75</v>
      </c>
      <c r="T2654" s="10">
        <v>7.08</v>
      </c>
      <c r="U2654" s="10">
        <v>3.33</v>
      </c>
      <c r="V2654">
        <v>12</v>
      </c>
      <c r="W2654" s="5">
        <v>45</v>
      </c>
      <c r="X2654" s="3">
        <v>0.1</v>
      </c>
      <c r="Y2654" s="5">
        <v>4.5</v>
      </c>
      <c r="Z2654" s="5">
        <v>40.5</v>
      </c>
      <c r="AA2654" s="5">
        <v>2.35</v>
      </c>
      <c r="AB2654" s="5">
        <v>42.85</v>
      </c>
    </row>
    <row r="2655" spans="1:28">
      <c r="A2655" t="s">
        <v>5001</v>
      </c>
      <c r="B2655" s="1">
        <v>44267</v>
      </c>
      <c r="C2655" s="6">
        <f t="shared" si="123"/>
        <v>2021</v>
      </c>
      <c r="D2655" s="9" t="str">
        <f t="shared" si="125"/>
        <v>Q1</v>
      </c>
      <c r="E2655" s="7">
        <f t="shared" si="124"/>
        <v>3</v>
      </c>
      <c r="F2655" t="s">
        <v>4628</v>
      </c>
      <c r="G2655" t="s">
        <v>703</v>
      </c>
      <c r="H2655" t="s">
        <v>39</v>
      </c>
      <c r="I2655" t="s">
        <v>39</v>
      </c>
      <c r="J2655" t="s">
        <v>107</v>
      </c>
      <c r="K2655" t="s">
        <v>47</v>
      </c>
      <c r="L2655" t="s">
        <v>73</v>
      </c>
      <c r="M2655" t="s">
        <v>368</v>
      </c>
      <c r="N2655" t="s">
        <v>33</v>
      </c>
      <c r="O2655" t="s">
        <v>34</v>
      </c>
      <c r="P2655" t="s">
        <v>35</v>
      </c>
      <c r="Q2655" s="1">
        <v>44319</v>
      </c>
      <c r="R2655" s="6">
        <f>Data_Table[[#This Row],[Shipping Date]]-Data_Table[[#This Row],[Order Date]]</f>
        <v>52</v>
      </c>
      <c r="S2655" s="10">
        <v>1.94</v>
      </c>
      <c r="T2655" s="10">
        <v>3.08</v>
      </c>
      <c r="U2655" s="10">
        <v>1.1399999999999999</v>
      </c>
      <c r="V2655">
        <v>4</v>
      </c>
      <c r="W2655" s="5">
        <v>7.76</v>
      </c>
      <c r="X2655" s="3">
        <v>0.03</v>
      </c>
      <c r="Y2655" s="5">
        <v>0.23</v>
      </c>
      <c r="Z2655" s="5">
        <v>7.53</v>
      </c>
      <c r="AA2655" s="5">
        <v>0.99</v>
      </c>
      <c r="AB2655" s="5">
        <v>8.52</v>
      </c>
    </row>
    <row r="2656" spans="1:28">
      <c r="A2656" t="s">
        <v>5002</v>
      </c>
      <c r="B2656" s="1">
        <v>44270</v>
      </c>
      <c r="C2656" s="6">
        <f t="shared" si="123"/>
        <v>2021</v>
      </c>
      <c r="D2656" s="9" t="str">
        <f t="shared" si="125"/>
        <v>Q1</v>
      </c>
      <c r="E2656" s="7">
        <f t="shared" si="124"/>
        <v>3</v>
      </c>
      <c r="F2656" t="s">
        <v>4630</v>
      </c>
      <c r="G2656" t="s">
        <v>706</v>
      </c>
      <c r="H2656" t="s">
        <v>45</v>
      </c>
      <c r="I2656" t="s">
        <v>45</v>
      </c>
      <c r="J2656" t="s">
        <v>72</v>
      </c>
      <c r="K2656" t="s">
        <v>525</v>
      </c>
      <c r="L2656" t="s">
        <v>176</v>
      </c>
      <c r="M2656" t="s">
        <v>372</v>
      </c>
      <c r="N2656" t="s">
        <v>50</v>
      </c>
      <c r="O2656" t="s">
        <v>34</v>
      </c>
      <c r="P2656" t="s">
        <v>35</v>
      </c>
      <c r="Q2656" s="1">
        <v>44295</v>
      </c>
      <c r="R2656" s="6">
        <f>Data_Table[[#This Row],[Shipping Date]]-Data_Table[[#This Row],[Order Date]]</f>
        <v>25</v>
      </c>
      <c r="S2656" s="10">
        <v>2.1800000000000002</v>
      </c>
      <c r="T2656" s="10">
        <v>3.52</v>
      </c>
      <c r="U2656" s="10">
        <v>1.34</v>
      </c>
      <c r="V2656">
        <v>49</v>
      </c>
      <c r="W2656" s="5">
        <v>106.82</v>
      </c>
      <c r="X2656" s="3">
        <v>0.08</v>
      </c>
      <c r="Y2656" s="5">
        <v>8.5500000000000007</v>
      </c>
      <c r="Z2656" s="5">
        <v>98.27</v>
      </c>
      <c r="AA2656" s="5">
        <v>6.83</v>
      </c>
      <c r="AB2656" s="5">
        <v>105.1</v>
      </c>
    </row>
    <row r="2657" spans="1:28">
      <c r="A2657" t="s">
        <v>5003</v>
      </c>
      <c r="B2657" s="1">
        <v>44271</v>
      </c>
      <c r="C2657" s="6">
        <f t="shared" si="123"/>
        <v>2021</v>
      </c>
      <c r="D2657" s="9" t="str">
        <f t="shared" si="125"/>
        <v>Q1</v>
      </c>
      <c r="E2657" s="7">
        <f t="shared" si="124"/>
        <v>3</v>
      </c>
      <c r="F2657" t="s">
        <v>4187</v>
      </c>
      <c r="G2657" t="s">
        <v>709</v>
      </c>
      <c r="H2657" t="s">
        <v>27</v>
      </c>
      <c r="I2657" t="s">
        <v>28</v>
      </c>
      <c r="J2657" t="s">
        <v>107</v>
      </c>
      <c r="K2657" t="s">
        <v>167</v>
      </c>
      <c r="L2657" t="s">
        <v>31</v>
      </c>
      <c r="M2657" t="s">
        <v>376</v>
      </c>
      <c r="N2657" t="s">
        <v>57</v>
      </c>
      <c r="O2657" t="s">
        <v>41</v>
      </c>
      <c r="P2657" t="s">
        <v>178</v>
      </c>
      <c r="Q2657" s="1">
        <v>44304</v>
      </c>
      <c r="R2657" s="6">
        <f>Data_Table[[#This Row],[Shipping Date]]-Data_Table[[#This Row],[Order Date]]</f>
        <v>33</v>
      </c>
      <c r="S2657" s="10">
        <v>315.61</v>
      </c>
      <c r="T2657" s="10">
        <v>500.97</v>
      </c>
      <c r="U2657" s="10">
        <v>185.36</v>
      </c>
      <c r="V2657">
        <v>3</v>
      </c>
      <c r="W2657" s="5">
        <v>946.83</v>
      </c>
      <c r="X2657" s="3">
        <v>0.06</v>
      </c>
      <c r="Y2657" s="5">
        <v>56.81</v>
      </c>
      <c r="Z2657" s="5">
        <v>890.02</v>
      </c>
      <c r="AA2657" s="5">
        <v>69.3</v>
      </c>
      <c r="AB2657" s="5">
        <v>959.32</v>
      </c>
    </row>
    <row r="2658" spans="1:28">
      <c r="A2658" t="s">
        <v>5004</v>
      </c>
      <c r="B2658" s="1">
        <v>44271</v>
      </c>
      <c r="C2658" s="6">
        <f t="shared" si="123"/>
        <v>2021</v>
      </c>
      <c r="D2658" s="9" t="str">
        <f t="shared" si="125"/>
        <v>Q1</v>
      </c>
      <c r="E2658" s="7">
        <f t="shared" si="124"/>
        <v>3</v>
      </c>
      <c r="F2658" t="s">
        <v>3571</v>
      </c>
      <c r="G2658" t="s">
        <v>712</v>
      </c>
      <c r="H2658" t="s">
        <v>39</v>
      </c>
      <c r="I2658" t="s">
        <v>39</v>
      </c>
      <c r="J2658" t="s">
        <v>46</v>
      </c>
      <c r="K2658" t="s">
        <v>62</v>
      </c>
      <c r="L2658" t="s">
        <v>176</v>
      </c>
      <c r="M2658" t="s">
        <v>380</v>
      </c>
      <c r="N2658" t="s">
        <v>50</v>
      </c>
      <c r="O2658" t="s">
        <v>51</v>
      </c>
      <c r="P2658" t="s">
        <v>35</v>
      </c>
      <c r="Q2658" s="1">
        <v>44315</v>
      </c>
      <c r="R2658" s="6">
        <f>Data_Table[[#This Row],[Shipping Date]]-Data_Table[[#This Row],[Order Date]]</f>
        <v>44</v>
      </c>
      <c r="S2658" s="10">
        <v>14.95</v>
      </c>
      <c r="T2658" s="10">
        <v>34.76</v>
      </c>
      <c r="U2658" s="10">
        <v>19.809999999999999</v>
      </c>
      <c r="V2658">
        <v>43</v>
      </c>
      <c r="W2658" s="5">
        <v>642.85</v>
      </c>
      <c r="X2658" s="3">
        <v>0</v>
      </c>
      <c r="Y2658" s="5">
        <v>0</v>
      </c>
      <c r="Z2658" s="5">
        <v>642.85</v>
      </c>
      <c r="AA2658" s="5">
        <v>8.2200000000000006</v>
      </c>
      <c r="AB2658" s="5">
        <v>651.07000000000005</v>
      </c>
    </row>
    <row r="2659" spans="1:28">
      <c r="A2659" t="s">
        <v>5005</v>
      </c>
      <c r="B2659" s="1">
        <v>44272</v>
      </c>
      <c r="C2659" s="6">
        <f t="shared" si="123"/>
        <v>2021</v>
      </c>
      <c r="D2659" s="9" t="str">
        <f t="shared" si="125"/>
        <v>Q1</v>
      </c>
      <c r="E2659" s="7">
        <f t="shared" si="124"/>
        <v>3</v>
      </c>
      <c r="F2659" t="s">
        <v>935</v>
      </c>
      <c r="G2659" t="s">
        <v>715</v>
      </c>
      <c r="H2659" t="s">
        <v>45</v>
      </c>
      <c r="I2659" t="s">
        <v>45</v>
      </c>
      <c r="J2659" t="s">
        <v>72</v>
      </c>
      <c r="K2659" t="s">
        <v>47</v>
      </c>
      <c r="L2659" t="s">
        <v>73</v>
      </c>
      <c r="M2659" t="s">
        <v>384</v>
      </c>
      <c r="N2659" t="s">
        <v>57</v>
      </c>
      <c r="O2659" t="s">
        <v>58</v>
      </c>
      <c r="P2659" t="s">
        <v>35</v>
      </c>
      <c r="Q2659" s="1">
        <v>44288</v>
      </c>
      <c r="R2659" s="6">
        <f>Data_Table[[#This Row],[Shipping Date]]-Data_Table[[#This Row],[Order Date]]</f>
        <v>16</v>
      </c>
      <c r="S2659" s="10">
        <v>21.56</v>
      </c>
      <c r="T2659" s="10">
        <v>36.549999999999997</v>
      </c>
      <c r="U2659" s="10">
        <v>14.99</v>
      </c>
      <c r="V2659">
        <v>2</v>
      </c>
      <c r="W2659" s="5">
        <v>43.12</v>
      </c>
      <c r="X2659" s="3">
        <v>0.03</v>
      </c>
      <c r="Y2659" s="5">
        <v>1.29</v>
      </c>
      <c r="Z2659" s="5">
        <v>41.83</v>
      </c>
      <c r="AA2659" s="5">
        <v>13.89</v>
      </c>
      <c r="AB2659" s="5">
        <v>55.72</v>
      </c>
    </row>
    <row r="2660" spans="1:28">
      <c r="A2660" t="s">
        <v>5006</v>
      </c>
      <c r="B2660" s="1">
        <v>44272</v>
      </c>
      <c r="C2660" s="6">
        <f t="shared" si="123"/>
        <v>2021</v>
      </c>
      <c r="D2660" s="9" t="str">
        <f t="shared" si="125"/>
        <v>Q1</v>
      </c>
      <c r="E2660" s="7">
        <f t="shared" si="124"/>
        <v>3</v>
      </c>
      <c r="F2660" t="s">
        <v>4635</v>
      </c>
      <c r="G2660" t="s">
        <v>718</v>
      </c>
      <c r="H2660" t="s">
        <v>27</v>
      </c>
      <c r="I2660" t="s">
        <v>28</v>
      </c>
      <c r="J2660" t="s">
        <v>72</v>
      </c>
      <c r="K2660" t="s">
        <v>62</v>
      </c>
      <c r="L2660" t="s">
        <v>31</v>
      </c>
      <c r="M2660" t="s">
        <v>388</v>
      </c>
      <c r="N2660" t="s">
        <v>33</v>
      </c>
      <c r="O2660" t="s">
        <v>51</v>
      </c>
      <c r="P2660" t="s">
        <v>35</v>
      </c>
      <c r="Q2660" s="1">
        <v>44311</v>
      </c>
      <c r="R2660" s="6">
        <f>Data_Table[[#This Row],[Shipping Date]]-Data_Table[[#This Row],[Order Date]]</f>
        <v>39</v>
      </c>
      <c r="S2660" s="10">
        <v>12.39</v>
      </c>
      <c r="T2660" s="10">
        <v>19.98</v>
      </c>
      <c r="U2660" s="10">
        <v>7.59</v>
      </c>
      <c r="V2660">
        <v>32</v>
      </c>
      <c r="W2660" s="5">
        <v>396.48</v>
      </c>
      <c r="X2660" s="3">
        <v>0.05</v>
      </c>
      <c r="Y2660" s="5">
        <v>19.82</v>
      </c>
      <c r="Z2660" s="5">
        <v>376.66</v>
      </c>
      <c r="AA2660" s="5">
        <v>5.77</v>
      </c>
      <c r="AB2660" s="5">
        <v>382.43</v>
      </c>
    </row>
    <row r="2661" spans="1:28">
      <c r="A2661" t="s">
        <v>5007</v>
      </c>
      <c r="B2661" s="1">
        <v>44273</v>
      </c>
      <c r="C2661" s="6">
        <f t="shared" si="123"/>
        <v>2021</v>
      </c>
      <c r="D2661" s="9" t="str">
        <f t="shared" si="125"/>
        <v>Q1</v>
      </c>
      <c r="E2661" s="7">
        <f t="shared" si="124"/>
        <v>3</v>
      </c>
      <c r="F2661" t="s">
        <v>4637</v>
      </c>
      <c r="G2661" t="s">
        <v>721</v>
      </c>
      <c r="H2661" t="s">
        <v>39</v>
      </c>
      <c r="I2661" t="s">
        <v>39</v>
      </c>
      <c r="J2661" t="s">
        <v>29</v>
      </c>
      <c r="K2661" t="s">
        <v>125</v>
      </c>
      <c r="L2661" t="s">
        <v>73</v>
      </c>
      <c r="M2661" t="s">
        <v>392</v>
      </c>
      <c r="N2661" t="s">
        <v>57</v>
      </c>
      <c r="O2661" t="s">
        <v>34</v>
      </c>
      <c r="P2661" t="s">
        <v>35</v>
      </c>
      <c r="Q2661" s="1">
        <v>44300</v>
      </c>
      <c r="R2661" s="6">
        <f>Data_Table[[#This Row],[Shipping Date]]-Data_Table[[#This Row],[Order Date]]</f>
        <v>27</v>
      </c>
      <c r="S2661" s="10">
        <v>2.87</v>
      </c>
      <c r="T2661" s="10">
        <v>6.84</v>
      </c>
      <c r="U2661" s="10">
        <v>3.97</v>
      </c>
      <c r="V2661">
        <v>35</v>
      </c>
      <c r="W2661" s="5">
        <v>100.45</v>
      </c>
      <c r="X2661" s="3">
        <v>0.02</v>
      </c>
      <c r="Y2661" s="5">
        <v>2.0099999999999998</v>
      </c>
      <c r="Z2661" s="5">
        <v>98.44</v>
      </c>
      <c r="AA2661" s="5">
        <v>4.42</v>
      </c>
      <c r="AB2661" s="5">
        <v>102.86</v>
      </c>
    </row>
    <row r="2662" spans="1:28">
      <c r="A2662" t="s">
        <v>5008</v>
      </c>
      <c r="B2662" s="1">
        <v>44275</v>
      </c>
      <c r="C2662" s="6">
        <f t="shared" si="123"/>
        <v>2021</v>
      </c>
      <c r="D2662" s="9" t="str">
        <f t="shared" si="125"/>
        <v>Q1</v>
      </c>
      <c r="E2662" s="7">
        <f t="shared" si="124"/>
        <v>3</v>
      </c>
      <c r="F2662" t="s">
        <v>3579</v>
      </c>
      <c r="G2662" t="s">
        <v>724</v>
      </c>
      <c r="H2662" t="s">
        <v>45</v>
      </c>
      <c r="I2662" t="s">
        <v>45</v>
      </c>
      <c r="J2662" t="s">
        <v>46</v>
      </c>
      <c r="K2662" t="s">
        <v>62</v>
      </c>
      <c r="L2662" t="s">
        <v>73</v>
      </c>
      <c r="M2662" t="s">
        <v>396</v>
      </c>
      <c r="N2662" t="s">
        <v>33</v>
      </c>
      <c r="O2662" t="s">
        <v>41</v>
      </c>
      <c r="P2662" t="s">
        <v>52</v>
      </c>
      <c r="Q2662" s="1">
        <v>44318</v>
      </c>
      <c r="R2662" s="6">
        <f>Data_Table[[#This Row],[Shipping Date]]-Data_Table[[#This Row],[Order Date]]</f>
        <v>43</v>
      </c>
      <c r="S2662" s="10">
        <v>6.4</v>
      </c>
      <c r="T2662" s="10">
        <v>29.1</v>
      </c>
      <c r="U2662" s="10">
        <v>22.7</v>
      </c>
      <c r="V2662">
        <v>50</v>
      </c>
      <c r="W2662" s="5">
        <v>320</v>
      </c>
      <c r="X2662" s="3">
        <v>0.09</v>
      </c>
      <c r="Y2662" s="5">
        <v>28.8</v>
      </c>
      <c r="Z2662" s="5">
        <v>291.2</v>
      </c>
      <c r="AA2662" s="5">
        <v>4</v>
      </c>
      <c r="AB2662" s="5">
        <v>295.2</v>
      </c>
    </row>
    <row r="2663" spans="1:28">
      <c r="A2663" t="s">
        <v>5009</v>
      </c>
      <c r="B2663" s="1">
        <v>44276</v>
      </c>
      <c r="C2663" s="6">
        <f t="shared" si="123"/>
        <v>2021</v>
      </c>
      <c r="D2663" s="9" t="str">
        <f t="shared" si="125"/>
        <v>Q1</v>
      </c>
      <c r="E2663" s="7">
        <f t="shared" si="124"/>
        <v>3</v>
      </c>
      <c r="F2663" t="s">
        <v>4640</v>
      </c>
      <c r="G2663" t="s">
        <v>727</v>
      </c>
      <c r="H2663" t="s">
        <v>27</v>
      </c>
      <c r="I2663" t="s">
        <v>28</v>
      </c>
      <c r="J2663" t="s">
        <v>46</v>
      </c>
      <c r="K2663" t="s">
        <v>90</v>
      </c>
      <c r="L2663" t="s">
        <v>73</v>
      </c>
      <c r="M2663" t="s">
        <v>400</v>
      </c>
      <c r="N2663" t="s">
        <v>33</v>
      </c>
      <c r="O2663" t="s">
        <v>51</v>
      </c>
      <c r="P2663" t="s">
        <v>35</v>
      </c>
      <c r="Q2663" s="1">
        <v>44307</v>
      </c>
      <c r="R2663" s="6">
        <f>Data_Table[[#This Row],[Shipping Date]]-Data_Table[[#This Row],[Order Date]]</f>
        <v>31</v>
      </c>
      <c r="S2663" s="10">
        <v>3.75</v>
      </c>
      <c r="T2663" s="10">
        <v>7.08</v>
      </c>
      <c r="U2663" s="10">
        <v>3.33</v>
      </c>
      <c r="V2663">
        <v>31</v>
      </c>
      <c r="W2663" s="5">
        <v>116.25</v>
      </c>
      <c r="X2663" s="3">
        <v>0.01</v>
      </c>
      <c r="Y2663" s="5">
        <v>1.1599999999999999</v>
      </c>
      <c r="Z2663" s="5">
        <v>115.09</v>
      </c>
      <c r="AA2663" s="5">
        <v>2.35</v>
      </c>
      <c r="AB2663" s="5">
        <v>117.44</v>
      </c>
    </row>
    <row r="2664" spans="1:28">
      <c r="A2664" t="s">
        <v>5010</v>
      </c>
      <c r="B2664" s="1">
        <v>44277</v>
      </c>
      <c r="C2664" s="6">
        <f t="shared" si="123"/>
        <v>2021</v>
      </c>
      <c r="D2664" s="9" t="str">
        <f t="shared" si="125"/>
        <v>Q1</v>
      </c>
      <c r="E2664" s="7">
        <f t="shared" si="124"/>
        <v>3</v>
      </c>
      <c r="F2664" t="s">
        <v>4062</v>
      </c>
      <c r="G2664" t="s">
        <v>730</v>
      </c>
      <c r="H2664" t="s">
        <v>39</v>
      </c>
      <c r="I2664" t="s">
        <v>39</v>
      </c>
      <c r="J2664" t="s">
        <v>107</v>
      </c>
      <c r="K2664" t="s">
        <v>167</v>
      </c>
      <c r="L2664" t="s">
        <v>176</v>
      </c>
      <c r="M2664" t="s">
        <v>404</v>
      </c>
      <c r="N2664" t="s">
        <v>33</v>
      </c>
      <c r="O2664" t="s">
        <v>58</v>
      </c>
      <c r="P2664" t="s">
        <v>52</v>
      </c>
      <c r="Q2664" s="1">
        <v>44315</v>
      </c>
      <c r="R2664" s="6">
        <f>Data_Table[[#This Row],[Shipping Date]]-Data_Table[[#This Row],[Order Date]]</f>
        <v>38</v>
      </c>
      <c r="S2664" s="10">
        <v>4.59</v>
      </c>
      <c r="T2664" s="10">
        <v>7.28</v>
      </c>
      <c r="U2664" s="10">
        <v>2.69</v>
      </c>
      <c r="V2664">
        <v>40</v>
      </c>
      <c r="W2664" s="5">
        <v>183.6</v>
      </c>
      <c r="X2664" s="3">
        <v>0.04</v>
      </c>
      <c r="Y2664" s="5">
        <v>7.34</v>
      </c>
      <c r="Z2664" s="5">
        <v>176.26</v>
      </c>
      <c r="AA2664" s="5">
        <v>11.15</v>
      </c>
      <c r="AB2664" s="5">
        <v>187.41</v>
      </c>
    </row>
    <row r="2665" spans="1:28">
      <c r="A2665" t="s">
        <v>5011</v>
      </c>
      <c r="B2665" s="1">
        <v>44279</v>
      </c>
      <c r="C2665" s="6">
        <f t="shared" si="123"/>
        <v>2021</v>
      </c>
      <c r="D2665" s="9" t="str">
        <f t="shared" si="125"/>
        <v>Q1</v>
      </c>
      <c r="E2665" s="7">
        <f t="shared" si="124"/>
        <v>3</v>
      </c>
      <c r="F2665" t="s">
        <v>3728</v>
      </c>
      <c r="G2665" t="s">
        <v>733</v>
      </c>
      <c r="H2665" t="s">
        <v>45</v>
      </c>
      <c r="I2665" t="s">
        <v>45</v>
      </c>
      <c r="J2665" t="s">
        <v>29</v>
      </c>
      <c r="K2665" t="s">
        <v>433</v>
      </c>
      <c r="L2665" t="s">
        <v>31</v>
      </c>
      <c r="M2665" t="s">
        <v>408</v>
      </c>
      <c r="N2665" t="s">
        <v>50</v>
      </c>
      <c r="O2665" t="s">
        <v>34</v>
      </c>
      <c r="P2665" t="s">
        <v>35</v>
      </c>
      <c r="Q2665" s="1">
        <v>44301</v>
      </c>
      <c r="R2665" s="6">
        <f>Data_Table[[#This Row],[Shipping Date]]-Data_Table[[#This Row],[Order Date]]</f>
        <v>22</v>
      </c>
      <c r="S2665" s="10">
        <v>3.37</v>
      </c>
      <c r="T2665" s="10">
        <v>5.53</v>
      </c>
      <c r="U2665" s="10">
        <v>2.16</v>
      </c>
      <c r="V2665">
        <v>23</v>
      </c>
      <c r="W2665" s="5">
        <v>77.510000000000005</v>
      </c>
      <c r="X2665" s="3">
        <v>0.1</v>
      </c>
      <c r="Y2665" s="5">
        <v>7.75</v>
      </c>
      <c r="Z2665" s="5">
        <v>69.760000000000005</v>
      </c>
      <c r="AA2665" s="5">
        <v>6.98</v>
      </c>
      <c r="AB2665" s="5">
        <v>76.739999999999995</v>
      </c>
    </row>
    <row r="2666" spans="1:28">
      <c r="A2666" t="s">
        <v>5012</v>
      </c>
      <c r="B2666" s="1">
        <v>44279</v>
      </c>
      <c r="C2666" s="6">
        <f t="shared" si="123"/>
        <v>2021</v>
      </c>
      <c r="D2666" s="9" t="str">
        <f t="shared" si="125"/>
        <v>Q1</v>
      </c>
      <c r="E2666" s="7">
        <f t="shared" si="124"/>
        <v>3</v>
      </c>
      <c r="F2666" t="s">
        <v>4201</v>
      </c>
      <c r="G2666" t="s">
        <v>736</v>
      </c>
      <c r="H2666" t="s">
        <v>27</v>
      </c>
      <c r="I2666" t="s">
        <v>28</v>
      </c>
      <c r="J2666" t="s">
        <v>29</v>
      </c>
      <c r="K2666" t="s">
        <v>90</v>
      </c>
      <c r="L2666" t="s">
        <v>73</v>
      </c>
      <c r="M2666" t="s">
        <v>412</v>
      </c>
      <c r="N2666" t="s">
        <v>57</v>
      </c>
      <c r="O2666" t="s">
        <v>41</v>
      </c>
      <c r="P2666" t="s">
        <v>35</v>
      </c>
      <c r="Q2666" s="1">
        <v>44330</v>
      </c>
      <c r="R2666" s="6">
        <f>Data_Table[[#This Row],[Shipping Date]]-Data_Table[[#This Row],[Order Date]]</f>
        <v>51</v>
      </c>
      <c r="S2666" s="10">
        <v>3.52</v>
      </c>
      <c r="T2666" s="10">
        <v>5.68</v>
      </c>
      <c r="U2666" s="10">
        <v>2.16</v>
      </c>
      <c r="V2666">
        <v>8</v>
      </c>
      <c r="W2666" s="5">
        <v>28.16</v>
      </c>
      <c r="X2666" s="3">
        <v>0.02</v>
      </c>
      <c r="Y2666" s="5">
        <v>0.56000000000000005</v>
      </c>
      <c r="Z2666" s="5">
        <v>27.6</v>
      </c>
      <c r="AA2666" s="5">
        <v>1.39</v>
      </c>
      <c r="AB2666" s="5">
        <v>28.99</v>
      </c>
    </row>
    <row r="2667" spans="1:28">
      <c r="A2667" t="s">
        <v>5013</v>
      </c>
      <c r="B2667" s="1">
        <v>44280</v>
      </c>
      <c r="C2667" s="6">
        <f t="shared" si="123"/>
        <v>2021</v>
      </c>
      <c r="D2667" s="9" t="str">
        <f t="shared" si="125"/>
        <v>Q1</v>
      </c>
      <c r="E2667" s="7">
        <f t="shared" si="124"/>
        <v>3</v>
      </c>
      <c r="F2667" t="s">
        <v>4203</v>
      </c>
      <c r="G2667" t="s">
        <v>739</v>
      </c>
      <c r="H2667" t="s">
        <v>39</v>
      </c>
      <c r="I2667" t="s">
        <v>39</v>
      </c>
      <c r="J2667" t="s">
        <v>107</v>
      </c>
      <c r="K2667" t="s">
        <v>90</v>
      </c>
      <c r="L2667" t="s">
        <v>31</v>
      </c>
      <c r="M2667" t="s">
        <v>417</v>
      </c>
      <c r="N2667" t="s">
        <v>50</v>
      </c>
      <c r="O2667" t="s">
        <v>51</v>
      </c>
      <c r="P2667" t="s">
        <v>35</v>
      </c>
      <c r="Q2667" s="1">
        <v>44290</v>
      </c>
      <c r="R2667" s="6">
        <f>Data_Table[[#This Row],[Shipping Date]]-Data_Table[[#This Row],[Order Date]]</f>
        <v>10</v>
      </c>
      <c r="S2667" s="10">
        <v>8.82</v>
      </c>
      <c r="T2667" s="10">
        <v>20.99</v>
      </c>
      <c r="U2667" s="10">
        <v>12.17</v>
      </c>
      <c r="V2667">
        <v>45</v>
      </c>
      <c r="W2667" s="5">
        <v>396.9</v>
      </c>
      <c r="X2667" s="3">
        <v>0.03</v>
      </c>
      <c r="Y2667" s="5">
        <v>11.91</v>
      </c>
      <c r="Z2667" s="5">
        <v>384.99</v>
      </c>
      <c r="AA2667" s="5">
        <v>4.8099999999999996</v>
      </c>
      <c r="AB2667" s="5">
        <v>389.8</v>
      </c>
    </row>
    <row r="2668" spans="1:28">
      <c r="A2668" t="s">
        <v>5014</v>
      </c>
      <c r="B2668" s="1">
        <v>44280</v>
      </c>
      <c r="C2668" s="6">
        <f t="shared" si="123"/>
        <v>2021</v>
      </c>
      <c r="D2668" s="9" t="str">
        <f t="shared" si="125"/>
        <v>Q1</v>
      </c>
      <c r="E2668" s="7">
        <f t="shared" si="124"/>
        <v>3</v>
      </c>
      <c r="F2668" t="s">
        <v>1959</v>
      </c>
      <c r="G2668" t="s">
        <v>742</v>
      </c>
      <c r="H2668" t="s">
        <v>45</v>
      </c>
      <c r="I2668" t="s">
        <v>45</v>
      </c>
      <c r="J2668" t="s">
        <v>29</v>
      </c>
      <c r="K2668" t="s">
        <v>125</v>
      </c>
      <c r="L2668" t="s">
        <v>31</v>
      </c>
      <c r="M2668" t="s">
        <v>421</v>
      </c>
      <c r="N2668" t="s">
        <v>57</v>
      </c>
      <c r="O2668" t="s">
        <v>58</v>
      </c>
      <c r="P2668" t="s">
        <v>52</v>
      </c>
      <c r="Q2668" s="1">
        <v>44294</v>
      </c>
      <c r="R2668" s="6">
        <f>Data_Table[[#This Row],[Shipping Date]]-Data_Table[[#This Row],[Order Date]]</f>
        <v>14</v>
      </c>
      <c r="S2668" s="10">
        <v>1.53</v>
      </c>
      <c r="T2668" s="10">
        <v>2.78</v>
      </c>
      <c r="U2668" s="10">
        <v>1.25</v>
      </c>
      <c r="V2668">
        <v>34</v>
      </c>
      <c r="W2668" s="5">
        <v>52.02</v>
      </c>
      <c r="X2668" s="3">
        <v>0</v>
      </c>
      <c r="Y2668" s="5">
        <v>0</v>
      </c>
      <c r="Z2668" s="5">
        <v>52.02</v>
      </c>
      <c r="AA2668" s="5">
        <v>1.34</v>
      </c>
      <c r="AB2668" s="5">
        <v>53.36</v>
      </c>
    </row>
    <row r="2669" spans="1:28">
      <c r="A2669" t="s">
        <v>5015</v>
      </c>
      <c r="B2669" s="1">
        <v>44285</v>
      </c>
      <c r="C2669" s="6">
        <f t="shared" si="123"/>
        <v>2021</v>
      </c>
      <c r="D2669" s="9" t="str">
        <f t="shared" si="125"/>
        <v>Q1</v>
      </c>
      <c r="E2669" s="7">
        <f t="shared" si="124"/>
        <v>3</v>
      </c>
      <c r="F2669" t="s">
        <v>3734</v>
      </c>
      <c r="G2669" t="s">
        <v>745</v>
      </c>
      <c r="H2669" t="s">
        <v>39</v>
      </c>
      <c r="I2669" t="s">
        <v>39</v>
      </c>
      <c r="J2669" t="s">
        <v>46</v>
      </c>
      <c r="K2669" t="s">
        <v>62</v>
      </c>
      <c r="L2669" t="s">
        <v>31</v>
      </c>
      <c r="M2669" t="s">
        <v>425</v>
      </c>
      <c r="N2669" t="s">
        <v>33</v>
      </c>
      <c r="O2669" t="s">
        <v>58</v>
      </c>
      <c r="P2669" t="s">
        <v>35</v>
      </c>
      <c r="Q2669" s="1">
        <v>44328</v>
      </c>
      <c r="R2669" s="6">
        <f>Data_Table[[#This Row],[Shipping Date]]-Data_Table[[#This Row],[Order Date]]</f>
        <v>43</v>
      </c>
      <c r="S2669" s="10">
        <v>54.52</v>
      </c>
      <c r="T2669" s="10">
        <v>100.97</v>
      </c>
      <c r="U2669" s="10">
        <v>46.45</v>
      </c>
      <c r="V2669">
        <v>13</v>
      </c>
      <c r="W2669" s="5">
        <v>708.76</v>
      </c>
      <c r="X2669" s="3">
        <v>0.06</v>
      </c>
      <c r="Y2669" s="5">
        <v>42.53</v>
      </c>
      <c r="Z2669" s="5">
        <v>666.23</v>
      </c>
      <c r="AA2669" s="5">
        <v>7.18</v>
      </c>
      <c r="AB2669" s="5">
        <v>673.41</v>
      </c>
    </row>
    <row r="2670" spans="1:28">
      <c r="A2670" t="s">
        <v>5016</v>
      </c>
      <c r="B2670" s="1">
        <v>44290</v>
      </c>
      <c r="C2670" s="6">
        <f t="shared" si="123"/>
        <v>2021</v>
      </c>
      <c r="D2670" s="9" t="str">
        <f t="shared" si="125"/>
        <v>Q2</v>
      </c>
      <c r="E2670" s="7">
        <f t="shared" si="124"/>
        <v>4</v>
      </c>
      <c r="F2670" t="s">
        <v>4210</v>
      </c>
      <c r="G2670" t="s">
        <v>748</v>
      </c>
      <c r="H2670" t="s">
        <v>45</v>
      </c>
      <c r="I2670" t="s">
        <v>45</v>
      </c>
      <c r="J2670" t="s">
        <v>107</v>
      </c>
      <c r="K2670" t="s">
        <v>167</v>
      </c>
      <c r="L2670" t="s">
        <v>31</v>
      </c>
      <c r="M2670" t="s">
        <v>429</v>
      </c>
      <c r="N2670" t="s">
        <v>57</v>
      </c>
      <c r="O2670" t="s">
        <v>58</v>
      </c>
      <c r="P2670" t="s">
        <v>178</v>
      </c>
      <c r="Q2670" s="1">
        <v>44340</v>
      </c>
      <c r="R2670" s="6">
        <f>Data_Table[[#This Row],[Shipping Date]]-Data_Table[[#This Row],[Order Date]]</f>
        <v>50</v>
      </c>
      <c r="S2670" s="10">
        <v>75</v>
      </c>
      <c r="T2670" s="10">
        <v>120.97</v>
      </c>
      <c r="U2670" s="10">
        <v>45.97</v>
      </c>
      <c r="V2670">
        <v>38</v>
      </c>
      <c r="W2670" s="5">
        <v>2850</v>
      </c>
      <c r="X2670" s="3">
        <v>0.09</v>
      </c>
      <c r="Y2670" s="5">
        <v>256.5</v>
      </c>
      <c r="Z2670" s="5">
        <v>2593.5</v>
      </c>
      <c r="AA2670" s="5">
        <v>26.3</v>
      </c>
      <c r="AB2670" s="5">
        <v>2619.8000000000002</v>
      </c>
    </row>
    <row r="2671" spans="1:28">
      <c r="A2671" t="s">
        <v>5017</v>
      </c>
      <c r="B2671" s="1">
        <v>44290</v>
      </c>
      <c r="C2671" s="6">
        <f t="shared" si="123"/>
        <v>2021</v>
      </c>
      <c r="D2671" s="9" t="str">
        <f t="shared" si="125"/>
        <v>Q2</v>
      </c>
      <c r="E2671" s="7">
        <f t="shared" si="124"/>
        <v>4</v>
      </c>
      <c r="F2671" t="s">
        <v>2748</v>
      </c>
      <c r="G2671" t="s">
        <v>751</v>
      </c>
      <c r="H2671" t="s">
        <v>27</v>
      </c>
      <c r="I2671" t="s">
        <v>28</v>
      </c>
      <c r="J2671" t="s">
        <v>46</v>
      </c>
      <c r="K2671" t="s">
        <v>62</v>
      </c>
      <c r="L2671" t="s">
        <v>176</v>
      </c>
      <c r="M2671" t="s">
        <v>434</v>
      </c>
      <c r="N2671" t="s">
        <v>33</v>
      </c>
      <c r="O2671" t="s">
        <v>41</v>
      </c>
      <c r="P2671" t="s">
        <v>35</v>
      </c>
      <c r="Q2671" s="1">
        <v>44299</v>
      </c>
      <c r="R2671" s="6">
        <f>Data_Table[[#This Row],[Shipping Date]]-Data_Table[[#This Row],[Order Date]]</f>
        <v>9</v>
      </c>
      <c r="S2671" s="10">
        <v>2.59</v>
      </c>
      <c r="T2671" s="10">
        <v>3.98</v>
      </c>
      <c r="U2671" s="10">
        <v>1.39</v>
      </c>
      <c r="V2671">
        <v>2</v>
      </c>
      <c r="W2671" s="5">
        <v>5.18</v>
      </c>
      <c r="X2671" s="3">
        <v>0.04</v>
      </c>
      <c r="Y2671" s="5">
        <v>0.21</v>
      </c>
      <c r="Z2671" s="5">
        <v>4.97</v>
      </c>
      <c r="AA2671" s="5">
        <v>2.97</v>
      </c>
      <c r="AB2671" s="5">
        <v>7.94</v>
      </c>
    </row>
    <row r="2672" spans="1:28">
      <c r="A2672" t="s">
        <v>5018</v>
      </c>
      <c r="B2672" s="1">
        <v>44294</v>
      </c>
      <c r="C2672" s="6">
        <f t="shared" si="123"/>
        <v>2021</v>
      </c>
      <c r="D2672" s="9" t="str">
        <f t="shared" si="125"/>
        <v>Q2</v>
      </c>
      <c r="E2672" s="7">
        <f t="shared" si="124"/>
        <v>4</v>
      </c>
      <c r="F2672" t="s">
        <v>3417</v>
      </c>
      <c r="G2672" t="s">
        <v>754</v>
      </c>
      <c r="H2672" t="s">
        <v>27</v>
      </c>
      <c r="I2672" t="s">
        <v>28</v>
      </c>
      <c r="J2672" t="s">
        <v>107</v>
      </c>
      <c r="K2672" t="s">
        <v>70</v>
      </c>
      <c r="L2672" t="s">
        <v>73</v>
      </c>
      <c r="M2672" t="s">
        <v>438</v>
      </c>
      <c r="N2672" t="s">
        <v>50</v>
      </c>
      <c r="O2672" t="s">
        <v>34</v>
      </c>
      <c r="P2672" t="s">
        <v>35</v>
      </c>
      <c r="Q2672" s="1">
        <v>44346</v>
      </c>
      <c r="R2672" s="6">
        <f>Data_Table[[#This Row],[Shipping Date]]-Data_Table[[#This Row],[Order Date]]</f>
        <v>52</v>
      </c>
      <c r="S2672" s="10">
        <v>3.37</v>
      </c>
      <c r="T2672" s="10">
        <v>5.53</v>
      </c>
      <c r="U2672" s="10">
        <v>2.16</v>
      </c>
      <c r="V2672">
        <v>9</v>
      </c>
      <c r="W2672" s="5">
        <v>30.33</v>
      </c>
      <c r="X2672" s="3">
        <v>0.09</v>
      </c>
      <c r="Y2672" s="5">
        <v>2.73</v>
      </c>
      <c r="Z2672" s="5">
        <v>27.6</v>
      </c>
      <c r="AA2672" s="5">
        <v>6.98</v>
      </c>
      <c r="AB2672" s="5">
        <v>34.58</v>
      </c>
    </row>
    <row r="2673" spans="1:28">
      <c r="A2673" t="s">
        <v>5019</v>
      </c>
      <c r="B2673" s="1">
        <v>44294</v>
      </c>
      <c r="C2673" s="6">
        <f t="shared" si="123"/>
        <v>2021</v>
      </c>
      <c r="D2673" s="9" t="str">
        <f t="shared" si="125"/>
        <v>Q2</v>
      </c>
      <c r="E2673" s="7">
        <f t="shared" si="124"/>
        <v>4</v>
      </c>
      <c r="F2673" t="s">
        <v>3081</v>
      </c>
      <c r="G2673" t="s">
        <v>757</v>
      </c>
      <c r="H2673" t="s">
        <v>39</v>
      </c>
      <c r="I2673" t="s">
        <v>39</v>
      </c>
      <c r="J2673" t="s">
        <v>46</v>
      </c>
      <c r="K2673" t="s">
        <v>47</v>
      </c>
      <c r="L2673" t="s">
        <v>31</v>
      </c>
      <c r="M2673" t="s">
        <v>442</v>
      </c>
      <c r="N2673" t="s">
        <v>57</v>
      </c>
      <c r="O2673" t="s">
        <v>41</v>
      </c>
      <c r="P2673" t="s">
        <v>35</v>
      </c>
      <c r="Q2673" s="1">
        <v>44351</v>
      </c>
      <c r="R2673" s="6">
        <f>Data_Table[[#This Row],[Shipping Date]]-Data_Table[[#This Row],[Order Date]]</f>
        <v>57</v>
      </c>
      <c r="S2673" s="10">
        <v>3.48</v>
      </c>
      <c r="T2673" s="10">
        <v>5.43</v>
      </c>
      <c r="U2673" s="10">
        <v>1.95</v>
      </c>
      <c r="V2673">
        <v>13</v>
      </c>
      <c r="W2673" s="5">
        <v>45.24</v>
      </c>
      <c r="X2673" s="3">
        <v>0.02</v>
      </c>
      <c r="Y2673" s="5">
        <v>0.9</v>
      </c>
      <c r="Z2673" s="5">
        <v>44.34</v>
      </c>
      <c r="AA2673" s="5">
        <v>0.95</v>
      </c>
      <c r="AB2673" s="5">
        <v>45.29</v>
      </c>
    </row>
    <row r="2674" spans="1:28">
      <c r="A2674" t="s">
        <v>5020</v>
      </c>
      <c r="B2674" s="1">
        <v>44296</v>
      </c>
      <c r="C2674" s="6">
        <f t="shared" si="123"/>
        <v>2021</v>
      </c>
      <c r="D2674" s="9" t="str">
        <f t="shared" si="125"/>
        <v>Q2</v>
      </c>
      <c r="E2674" s="7">
        <f t="shared" si="124"/>
        <v>4</v>
      </c>
      <c r="F2674" t="s">
        <v>3421</v>
      </c>
      <c r="G2674" t="s">
        <v>760</v>
      </c>
      <c r="H2674" t="s">
        <v>45</v>
      </c>
      <c r="I2674" t="s">
        <v>45</v>
      </c>
      <c r="J2674" t="s">
        <v>72</v>
      </c>
      <c r="K2674" t="s">
        <v>66</v>
      </c>
      <c r="L2674" t="s">
        <v>176</v>
      </c>
      <c r="M2674" t="s">
        <v>446</v>
      </c>
      <c r="N2674" t="s">
        <v>33</v>
      </c>
      <c r="O2674" t="s">
        <v>58</v>
      </c>
      <c r="P2674" t="s">
        <v>35</v>
      </c>
      <c r="Q2674" s="1">
        <v>44316</v>
      </c>
      <c r="R2674" s="6">
        <f>Data_Table[[#This Row],[Shipping Date]]-Data_Table[[#This Row],[Order Date]]</f>
        <v>20</v>
      </c>
      <c r="S2674" s="10">
        <v>3.53</v>
      </c>
      <c r="T2674" s="10">
        <v>8.6199999999999992</v>
      </c>
      <c r="U2674" s="10">
        <v>5.09</v>
      </c>
      <c r="V2674">
        <v>50</v>
      </c>
      <c r="W2674" s="5">
        <v>176.5</v>
      </c>
      <c r="X2674" s="3">
        <v>7.0000000000000007E-2</v>
      </c>
      <c r="Y2674" s="5">
        <v>12.36</v>
      </c>
      <c r="Z2674" s="5">
        <v>164.15</v>
      </c>
      <c r="AA2674" s="5">
        <v>4.5</v>
      </c>
      <c r="AB2674" s="5">
        <v>168.65</v>
      </c>
    </row>
    <row r="2675" spans="1:28">
      <c r="A2675" t="s">
        <v>5021</v>
      </c>
      <c r="B2675" s="1">
        <v>44296</v>
      </c>
      <c r="C2675" s="6">
        <f t="shared" si="123"/>
        <v>2021</v>
      </c>
      <c r="D2675" s="9" t="str">
        <f t="shared" si="125"/>
        <v>Q2</v>
      </c>
      <c r="E2675" s="7">
        <f t="shared" si="124"/>
        <v>4</v>
      </c>
      <c r="F2675" t="s">
        <v>4653</v>
      </c>
      <c r="G2675" t="s">
        <v>763</v>
      </c>
      <c r="H2675" t="s">
        <v>27</v>
      </c>
      <c r="I2675" t="s">
        <v>28</v>
      </c>
      <c r="J2675" t="s">
        <v>46</v>
      </c>
      <c r="K2675" t="s">
        <v>125</v>
      </c>
      <c r="L2675" t="s">
        <v>73</v>
      </c>
      <c r="M2675" t="s">
        <v>449</v>
      </c>
      <c r="N2675" t="s">
        <v>57</v>
      </c>
      <c r="O2675" t="s">
        <v>58</v>
      </c>
      <c r="P2675" t="s">
        <v>35</v>
      </c>
      <c r="Q2675" s="1">
        <v>44309</v>
      </c>
      <c r="R2675" s="6">
        <f>Data_Table[[#This Row],[Shipping Date]]-Data_Table[[#This Row],[Order Date]]</f>
        <v>13</v>
      </c>
      <c r="S2675" s="10">
        <v>6.39</v>
      </c>
      <c r="T2675" s="10">
        <v>19.98</v>
      </c>
      <c r="U2675" s="10">
        <v>13.59</v>
      </c>
      <c r="V2675">
        <v>35</v>
      </c>
      <c r="W2675" s="5">
        <v>223.65</v>
      </c>
      <c r="X2675" s="3">
        <v>0.1</v>
      </c>
      <c r="Y2675" s="5">
        <v>22.37</v>
      </c>
      <c r="Z2675" s="5">
        <v>201.29</v>
      </c>
      <c r="AA2675" s="5">
        <v>4</v>
      </c>
      <c r="AB2675" s="5">
        <v>205.29</v>
      </c>
    </row>
    <row r="2676" spans="1:28">
      <c r="A2676" t="s">
        <v>5022</v>
      </c>
      <c r="B2676" s="1">
        <v>44296</v>
      </c>
      <c r="C2676" s="6">
        <f t="shared" si="123"/>
        <v>2021</v>
      </c>
      <c r="D2676" s="9" t="str">
        <f t="shared" si="125"/>
        <v>Q2</v>
      </c>
      <c r="E2676" s="7">
        <f t="shared" si="124"/>
        <v>4</v>
      </c>
      <c r="F2676" t="s">
        <v>4655</v>
      </c>
      <c r="G2676" t="s">
        <v>766</v>
      </c>
      <c r="H2676" t="s">
        <v>39</v>
      </c>
      <c r="I2676" t="s">
        <v>39</v>
      </c>
      <c r="J2676" t="s">
        <v>29</v>
      </c>
      <c r="K2676" t="s">
        <v>116</v>
      </c>
      <c r="L2676" t="s">
        <v>73</v>
      </c>
      <c r="M2676" t="s">
        <v>452</v>
      </c>
      <c r="N2676" t="s">
        <v>33</v>
      </c>
      <c r="O2676" t="s">
        <v>51</v>
      </c>
      <c r="P2676" t="s">
        <v>35</v>
      </c>
      <c r="Q2676" s="1">
        <v>44332</v>
      </c>
      <c r="R2676" s="6">
        <f>Data_Table[[#This Row],[Shipping Date]]-Data_Table[[#This Row],[Order Date]]</f>
        <v>36</v>
      </c>
      <c r="S2676" s="10">
        <v>1.53</v>
      </c>
      <c r="T2676" s="10">
        <v>2.78</v>
      </c>
      <c r="U2676" s="10">
        <v>1.25</v>
      </c>
      <c r="V2676">
        <v>19</v>
      </c>
      <c r="W2676" s="5">
        <v>29.07</v>
      </c>
      <c r="X2676" s="3">
        <v>0.06</v>
      </c>
      <c r="Y2676" s="5">
        <v>1.74</v>
      </c>
      <c r="Z2676" s="5">
        <v>27.33</v>
      </c>
      <c r="AA2676" s="5">
        <v>1.34</v>
      </c>
      <c r="AB2676" s="5">
        <v>28.67</v>
      </c>
    </row>
    <row r="2677" spans="1:28">
      <c r="A2677" t="s">
        <v>5023</v>
      </c>
      <c r="B2677" s="1">
        <v>44297</v>
      </c>
      <c r="C2677" s="6">
        <f t="shared" si="123"/>
        <v>2021</v>
      </c>
      <c r="D2677" s="9" t="str">
        <f t="shared" si="125"/>
        <v>Q2</v>
      </c>
      <c r="E2677" s="7">
        <f t="shared" si="124"/>
        <v>4</v>
      </c>
      <c r="F2677" t="s">
        <v>4657</v>
      </c>
      <c r="G2677" t="s">
        <v>769</v>
      </c>
      <c r="H2677" t="s">
        <v>45</v>
      </c>
      <c r="I2677" t="s">
        <v>45</v>
      </c>
      <c r="J2677" t="s">
        <v>46</v>
      </c>
      <c r="K2677" t="s">
        <v>66</v>
      </c>
      <c r="L2677" t="s">
        <v>31</v>
      </c>
      <c r="M2677" t="s">
        <v>455</v>
      </c>
      <c r="N2677" t="s">
        <v>50</v>
      </c>
      <c r="O2677" t="s">
        <v>58</v>
      </c>
      <c r="P2677" t="s">
        <v>35</v>
      </c>
      <c r="Q2677" s="1">
        <v>44332</v>
      </c>
      <c r="R2677" s="6">
        <f>Data_Table[[#This Row],[Shipping Date]]-Data_Table[[#This Row],[Order Date]]</f>
        <v>35</v>
      </c>
      <c r="S2677" s="10">
        <v>10.07</v>
      </c>
      <c r="T2677" s="10">
        <v>15.98</v>
      </c>
      <c r="U2677" s="10">
        <v>5.91</v>
      </c>
      <c r="V2677">
        <v>40</v>
      </c>
      <c r="W2677" s="5">
        <v>402.8</v>
      </c>
      <c r="X2677" s="3">
        <v>0.01</v>
      </c>
      <c r="Y2677" s="5">
        <v>4.03</v>
      </c>
      <c r="Z2677" s="5">
        <v>398.77</v>
      </c>
      <c r="AA2677" s="5">
        <v>4</v>
      </c>
      <c r="AB2677" s="5">
        <v>402.77</v>
      </c>
    </row>
    <row r="2678" spans="1:28">
      <c r="A2678" t="s">
        <v>5024</v>
      </c>
      <c r="B2678" s="1">
        <v>44299</v>
      </c>
      <c r="C2678" s="6">
        <f t="shared" si="123"/>
        <v>2021</v>
      </c>
      <c r="D2678" s="9" t="str">
        <f t="shared" si="125"/>
        <v>Q2</v>
      </c>
      <c r="E2678" s="7">
        <f t="shared" si="124"/>
        <v>4</v>
      </c>
      <c r="F2678" t="s">
        <v>3748</v>
      </c>
      <c r="G2678" t="s">
        <v>772</v>
      </c>
      <c r="H2678" t="s">
        <v>27</v>
      </c>
      <c r="I2678" t="s">
        <v>28</v>
      </c>
      <c r="J2678" t="s">
        <v>29</v>
      </c>
      <c r="K2678" t="s">
        <v>150</v>
      </c>
      <c r="L2678" t="s">
        <v>176</v>
      </c>
      <c r="M2678" t="s">
        <v>458</v>
      </c>
      <c r="N2678" t="s">
        <v>57</v>
      </c>
      <c r="O2678" t="s">
        <v>34</v>
      </c>
      <c r="P2678" t="s">
        <v>35</v>
      </c>
      <c r="Q2678" s="1">
        <v>44315</v>
      </c>
      <c r="R2678" s="6">
        <f>Data_Table[[#This Row],[Shipping Date]]-Data_Table[[#This Row],[Order Date]]</f>
        <v>16</v>
      </c>
      <c r="S2678" s="10">
        <v>2.16</v>
      </c>
      <c r="T2678" s="10">
        <v>3.85</v>
      </c>
      <c r="U2678" s="10">
        <v>1.69</v>
      </c>
      <c r="V2678">
        <v>42</v>
      </c>
      <c r="W2678" s="5">
        <v>90.72</v>
      </c>
      <c r="X2678" s="3">
        <v>0.01</v>
      </c>
      <c r="Y2678" s="5">
        <v>0.91</v>
      </c>
      <c r="Z2678" s="5">
        <v>89.81</v>
      </c>
      <c r="AA2678" s="5">
        <v>0.7</v>
      </c>
      <c r="AB2678" s="5">
        <v>90.51</v>
      </c>
    </row>
    <row r="2679" spans="1:28">
      <c r="A2679" t="s">
        <v>5025</v>
      </c>
      <c r="B2679" s="1">
        <v>44304</v>
      </c>
      <c r="C2679" s="6">
        <f t="shared" si="123"/>
        <v>2021</v>
      </c>
      <c r="D2679" s="9" t="str">
        <f t="shared" si="125"/>
        <v>Q2</v>
      </c>
      <c r="E2679" s="7">
        <f t="shared" si="124"/>
        <v>4</v>
      </c>
      <c r="F2679" t="s">
        <v>4076</v>
      </c>
      <c r="G2679" t="s">
        <v>775</v>
      </c>
      <c r="H2679" t="s">
        <v>39</v>
      </c>
      <c r="I2679" t="s">
        <v>39</v>
      </c>
      <c r="J2679" t="s">
        <v>29</v>
      </c>
      <c r="K2679" t="s">
        <v>90</v>
      </c>
      <c r="L2679" t="s">
        <v>31</v>
      </c>
      <c r="M2679" t="s">
        <v>461</v>
      </c>
      <c r="N2679" t="s">
        <v>33</v>
      </c>
      <c r="O2679" t="s">
        <v>34</v>
      </c>
      <c r="P2679" t="s">
        <v>35</v>
      </c>
      <c r="Q2679" s="1">
        <v>44311</v>
      </c>
      <c r="R2679" s="6">
        <f>Data_Table[[#This Row],[Shipping Date]]-Data_Table[[#This Row],[Order Date]]</f>
        <v>7</v>
      </c>
      <c r="S2679" s="10">
        <v>3.37</v>
      </c>
      <c r="T2679" s="10">
        <v>5.53</v>
      </c>
      <c r="U2679" s="10">
        <v>2.16</v>
      </c>
      <c r="V2679">
        <v>30</v>
      </c>
      <c r="W2679" s="5">
        <v>101.1</v>
      </c>
      <c r="X2679" s="3">
        <v>0.01</v>
      </c>
      <c r="Y2679" s="5">
        <v>1.01</v>
      </c>
      <c r="Z2679" s="5">
        <v>100.09</v>
      </c>
      <c r="AA2679" s="5">
        <v>6.98</v>
      </c>
      <c r="AB2679" s="5">
        <v>107.07</v>
      </c>
    </row>
    <row r="2680" spans="1:28">
      <c r="A2680" t="s">
        <v>5026</v>
      </c>
      <c r="B2680" s="1">
        <v>44304</v>
      </c>
      <c r="C2680" s="6">
        <f t="shared" si="123"/>
        <v>2021</v>
      </c>
      <c r="D2680" s="9" t="str">
        <f t="shared" si="125"/>
        <v>Q2</v>
      </c>
      <c r="E2680" s="7">
        <f t="shared" si="124"/>
        <v>4</v>
      </c>
      <c r="F2680" t="s">
        <v>4661</v>
      </c>
      <c r="G2680" t="s">
        <v>778</v>
      </c>
      <c r="H2680" t="s">
        <v>45</v>
      </c>
      <c r="I2680" t="s">
        <v>45</v>
      </c>
      <c r="J2680" t="s">
        <v>29</v>
      </c>
      <c r="K2680" t="s">
        <v>62</v>
      </c>
      <c r="L2680" t="s">
        <v>31</v>
      </c>
      <c r="M2680" t="s">
        <v>464</v>
      </c>
      <c r="N2680" t="s">
        <v>33</v>
      </c>
      <c r="O2680" t="s">
        <v>34</v>
      </c>
      <c r="P2680" t="s">
        <v>35</v>
      </c>
      <c r="Q2680" s="1">
        <v>44342</v>
      </c>
      <c r="R2680" s="6">
        <f>Data_Table[[#This Row],[Shipping Date]]-Data_Table[[#This Row],[Order Date]]</f>
        <v>38</v>
      </c>
      <c r="S2680" s="10">
        <v>3.37</v>
      </c>
      <c r="T2680" s="10">
        <v>5.53</v>
      </c>
      <c r="U2680" s="10">
        <v>2.16</v>
      </c>
      <c r="V2680">
        <v>27</v>
      </c>
      <c r="W2680" s="5">
        <v>90.99</v>
      </c>
      <c r="X2680" s="3">
        <v>0.04</v>
      </c>
      <c r="Y2680" s="5">
        <v>3.64</v>
      </c>
      <c r="Z2680" s="5">
        <v>87.35</v>
      </c>
      <c r="AA2680" s="5">
        <v>6.98</v>
      </c>
      <c r="AB2680" s="5">
        <v>94.33</v>
      </c>
    </row>
    <row r="2681" spans="1:28">
      <c r="A2681" t="s">
        <v>5027</v>
      </c>
      <c r="B2681" s="1">
        <v>44304</v>
      </c>
      <c r="C2681" s="6">
        <f t="shared" si="123"/>
        <v>2021</v>
      </c>
      <c r="D2681" s="9" t="str">
        <f t="shared" si="125"/>
        <v>Q2</v>
      </c>
      <c r="E2681" s="7">
        <f t="shared" si="124"/>
        <v>4</v>
      </c>
      <c r="F2681" t="s">
        <v>4663</v>
      </c>
      <c r="G2681" t="s">
        <v>781</v>
      </c>
      <c r="H2681" t="s">
        <v>39</v>
      </c>
      <c r="I2681" t="s">
        <v>39</v>
      </c>
      <c r="J2681" t="s">
        <v>46</v>
      </c>
      <c r="K2681" t="s">
        <v>116</v>
      </c>
      <c r="L2681" t="s">
        <v>31</v>
      </c>
      <c r="M2681" t="s">
        <v>467</v>
      </c>
      <c r="N2681" t="s">
        <v>50</v>
      </c>
      <c r="O2681" t="s">
        <v>58</v>
      </c>
      <c r="P2681" t="s">
        <v>35</v>
      </c>
      <c r="Q2681" s="1">
        <v>44341</v>
      </c>
      <c r="R2681" s="6">
        <f>Data_Table[[#This Row],[Shipping Date]]-Data_Table[[#This Row],[Order Date]]</f>
        <v>37</v>
      </c>
      <c r="S2681" s="10">
        <v>3.5</v>
      </c>
      <c r="T2681" s="10">
        <v>5.74</v>
      </c>
      <c r="U2681" s="10">
        <v>2.2400000000000002</v>
      </c>
      <c r="V2681">
        <v>23</v>
      </c>
      <c r="W2681" s="5">
        <v>80.5</v>
      </c>
      <c r="X2681" s="3">
        <v>0.06</v>
      </c>
      <c r="Y2681" s="5">
        <v>4.83</v>
      </c>
      <c r="Z2681" s="5">
        <v>75.67</v>
      </c>
      <c r="AA2681" s="5">
        <v>5.01</v>
      </c>
      <c r="AB2681" s="5">
        <v>80.680000000000007</v>
      </c>
    </row>
    <row r="2682" spans="1:28">
      <c r="A2682" t="s">
        <v>5028</v>
      </c>
      <c r="B2682" s="1">
        <v>44305</v>
      </c>
      <c r="C2682" s="6">
        <f t="shared" si="123"/>
        <v>2021</v>
      </c>
      <c r="D2682" s="9" t="str">
        <f t="shared" si="125"/>
        <v>Q2</v>
      </c>
      <c r="E2682" s="7">
        <f t="shared" si="124"/>
        <v>4</v>
      </c>
      <c r="F2682" t="s">
        <v>3753</v>
      </c>
      <c r="G2682" t="s">
        <v>784</v>
      </c>
      <c r="H2682" t="s">
        <v>39</v>
      </c>
      <c r="I2682" t="s">
        <v>39</v>
      </c>
      <c r="J2682" t="s">
        <v>29</v>
      </c>
      <c r="K2682" t="s">
        <v>30</v>
      </c>
      <c r="L2682" t="s">
        <v>31</v>
      </c>
      <c r="M2682" t="s">
        <v>470</v>
      </c>
      <c r="N2682" t="s">
        <v>33</v>
      </c>
      <c r="O2682" t="s">
        <v>58</v>
      </c>
      <c r="P2682" t="s">
        <v>52</v>
      </c>
      <c r="Q2682" s="1">
        <v>44338</v>
      </c>
      <c r="R2682" s="6">
        <f>Data_Table[[#This Row],[Shipping Date]]-Data_Table[[#This Row],[Order Date]]</f>
        <v>33</v>
      </c>
      <c r="S2682" s="10">
        <v>6.39</v>
      </c>
      <c r="T2682" s="10">
        <v>19.98</v>
      </c>
      <c r="U2682" s="10">
        <v>13.59</v>
      </c>
      <c r="V2682">
        <v>6</v>
      </c>
      <c r="W2682" s="5">
        <v>38.340000000000003</v>
      </c>
      <c r="X2682" s="3">
        <v>0.08</v>
      </c>
      <c r="Y2682" s="5">
        <v>3.07</v>
      </c>
      <c r="Z2682" s="5">
        <v>35.270000000000003</v>
      </c>
      <c r="AA2682" s="5">
        <v>4</v>
      </c>
      <c r="AB2682" s="5">
        <v>39.270000000000003</v>
      </c>
    </row>
    <row r="2683" spans="1:28">
      <c r="A2683" t="s">
        <v>5029</v>
      </c>
      <c r="B2683" s="1">
        <v>44306</v>
      </c>
      <c r="C2683" s="6">
        <f t="shared" si="123"/>
        <v>2021</v>
      </c>
      <c r="D2683" s="9" t="str">
        <f t="shared" si="125"/>
        <v>Q2</v>
      </c>
      <c r="E2683" s="7">
        <f t="shared" si="124"/>
        <v>4</v>
      </c>
      <c r="F2683" t="s">
        <v>4666</v>
      </c>
      <c r="G2683" t="s">
        <v>787</v>
      </c>
      <c r="H2683" t="s">
        <v>45</v>
      </c>
      <c r="I2683" t="s">
        <v>45</v>
      </c>
      <c r="J2683" t="s">
        <v>29</v>
      </c>
      <c r="K2683" t="s">
        <v>66</v>
      </c>
      <c r="L2683" t="s">
        <v>176</v>
      </c>
      <c r="M2683" t="s">
        <v>473</v>
      </c>
      <c r="N2683" t="s">
        <v>33</v>
      </c>
      <c r="O2683" t="s">
        <v>41</v>
      </c>
      <c r="P2683" t="s">
        <v>52</v>
      </c>
      <c r="Q2683" s="1">
        <v>44364</v>
      </c>
      <c r="R2683" s="6">
        <f>Data_Table[[#This Row],[Shipping Date]]-Data_Table[[#This Row],[Order Date]]</f>
        <v>58</v>
      </c>
      <c r="S2683" s="10">
        <v>2.98</v>
      </c>
      <c r="T2683" s="10">
        <v>5.84</v>
      </c>
      <c r="U2683" s="10">
        <v>2.86</v>
      </c>
      <c r="V2683">
        <v>12</v>
      </c>
      <c r="W2683" s="5">
        <v>35.76</v>
      </c>
      <c r="X2683" s="3">
        <v>0.02</v>
      </c>
      <c r="Y2683" s="5">
        <v>0.72</v>
      </c>
      <c r="Z2683" s="5">
        <v>35.04</v>
      </c>
      <c r="AA2683" s="5">
        <v>0.83</v>
      </c>
      <c r="AB2683" s="5">
        <v>35.869999999999997</v>
      </c>
    </row>
    <row r="2684" spans="1:28">
      <c r="A2684" t="s">
        <v>5030</v>
      </c>
      <c r="B2684" s="1">
        <v>44309</v>
      </c>
      <c r="C2684" s="6">
        <f t="shared" si="123"/>
        <v>2021</v>
      </c>
      <c r="D2684" s="9" t="str">
        <f t="shared" si="125"/>
        <v>Q2</v>
      </c>
      <c r="E2684" s="7">
        <f t="shared" si="124"/>
        <v>4</v>
      </c>
      <c r="F2684" t="s">
        <v>4668</v>
      </c>
      <c r="G2684" t="s">
        <v>790</v>
      </c>
      <c r="H2684" t="s">
        <v>27</v>
      </c>
      <c r="I2684" t="s">
        <v>28</v>
      </c>
      <c r="J2684" t="s">
        <v>46</v>
      </c>
      <c r="K2684" t="s">
        <v>150</v>
      </c>
      <c r="L2684" t="s">
        <v>176</v>
      </c>
      <c r="M2684" t="s">
        <v>476</v>
      </c>
      <c r="N2684" t="s">
        <v>50</v>
      </c>
      <c r="O2684" t="s">
        <v>34</v>
      </c>
      <c r="P2684" t="s">
        <v>35</v>
      </c>
      <c r="Q2684" s="1">
        <v>44327</v>
      </c>
      <c r="R2684" s="6">
        <f>Data_Table[[#This Row],[Shipping Date]]-Data_Table[[#This Row],[Order Date]]</f>
        <v>18</v>
      </c>
      <c r="S2684" s="10">
        <v>377.99</v>
      </c>
      <c r="T2684" s="10">
        <v>599.99</v>
      </c>
      <c r="U2684" s="10">
        <v>222</v>
      </c>
      <c r="V2684">
        <v>50</v>
      </c>
      <c r="W2684" s="5">
        <v>18899.5</v>
      </c>
      <c r="X2684" s="3">
        <v>0.09</v>
      </c>
      <c r="Y2684" s="5">
        <v>1700.96</v>
      </c>
      <c r="Z2684" s="5">
        <v>17198.55</v>
      </c>
      <c r="AA2684" s="5">
        <v>24.49</v>
      </c>
      <c r="AB2684" s="5">
        <v>17223.04</v>
      </c>
    </row>
    <row r="2685" spans="1:28">
      <c r="A2685" t="s">
        <v>5031</v>
      </c>
      <c r="B2685" s="1">
        <v>44310</v>
      </c>
      <c r="C2685" s="6">
        <f t="shared" si="123"/>
        <v>2021</v>
      </c>
      <c r="D2685" s="9" t="str">
        <f t="shared" si="125"/>
        <v>Q2</v>
      </c>
      <c r="E2685" s="7">
        <f t="shared" si="124"/>
        <v>4</v>
      </c>
      <c r="F2685" t="s">
        <v>4670</v>
      </c>
      <c r="G2685" t="s">
        <v>793</v>
      </c>
      <c r="H2685" t="s">
        <v>27</v>
      </c>
      <c r="I2685" t="s">
        <v>28</v>
      </c>
      <c r="J2685" t="s">
        <v>29</v>
      </c>
      <c r="K2685" t="s">
        <v>30</v>
      </c>
      <c r="L2685" t="s">
        <v>48</v>
      </c>
      <c r="M2685" t="s">
        <v>480</v>
      </c>
      <c r="N2685" t="s">
        <v>57</v>
      </c>
      <c r="O2685" t="s">
        <v>41</v>
      </c>
      <c r="P2685" t="s">
        <v>35</v>
      </c>
      <c r="Q2685" s="1">
        <v>44360</v>
      </c>
      <c r="R2685" s="6">
        <f>Data_Table[[#This Row],[Shipping Date]]-Data_Table[[#This Row],[Order Date]]</f>
        <v>50</v>
      </c>
      <c r="S2685" s="10">
        <v>1.76</v>
      </c>
      <c r="T2685" s="10">
        <v>3.38</v>
      </c>
      <c r="U2685" s="10">
        <v>1.62</v>
      </c>
      <c r="V2685">
        <v>31</v>
      </c>
      <c r="W2685" s="5">
        <v>54.56</v>
      </c>
      <c r="X2685" s="3">
        <v>0.04</v>
      </c>
      <c r="Y2685" s="5">
        <v>2.1800000000000002</v>
      </c>
      <c r="Z2685" s="5">
        <v>52.38</v>
      </c>
      <c r="AA2685" s="5">
        <v>0.85</v>
      </c>
      <c r="AB2685" s="5">
        <v>53.23</v>
      </c>
    </row>
    <row r="2686" spans="1:28">
      <c r="A2686" t="s">
        <v>5032</v>
      </c>
      <c r="B2686" s="1">
        <v>44311</v>
      </c>
      <c r="C2686" s="6">
        <f t="shared" si="123"/>
        <v>2021</v>
      </c>
      <c r="D2686" s="9" t="str">
        <f t="shared" si="125"/>
        <v>Q2</v>
      </c>
      <c r="E2686" s="7">
        <f t="shared" si="124"/>
        <v>4</v>
      </c>
      <c r="F2686" t="s">
        <v>4672</v>
      </c>
      <c r="G2686" t="s">
        <v>796</v>
      </c>
      <c r="H2686" t="s">
        <v>39</v>
      </c>
      <c r="I2686" t="s">
        <v>39</v>
      </c>
      <c r="J2686" t="s">
        <v>46</v>
      </c>
      <c r="K2686" t="s">
        <v>62</v>
      </c>
      <c r="L2686" t="s">
        <v>73</v>
      </c>
      <c r="M2686" t="s">
        <v>483</v>
      </c>
      <c r="N2686" t="s">
        <v>50</v>
      </c>
      <c r="O2686" t="s">
        <v>58</v>
      </c>
      <c r="P2686" t="s">
        <v>35</v>
      </c>
      <c r="Q2686" s="1">
        <v>44356</v>
      </c>
      <c r="R2686" s="6">
        <f>Data_Table[[#This Row],[Shipping Date]]-Data_Table[[#This Row],[Order Date]]</f>
        <v>45</v>
      </c>
      <c r="S2686" s="10">
        <v>216</v>
      </c>
      <c r="T2686" s="10">
        <v>449.99</v>
      </c>
      <c r="U2686" s="10">
        <v>233.99</v>
      </c>
      <c r="V2686">
        <v>2</v>
      </c>
      <c r="W2686" s="5">
        <v>432</v>
      </c>
      <c r="X2686" s="3">
        <v>0.08</v>
      </c>
      <c r="Y2686" s="5">
        <v>34.56</v>
      </c>
      <c r="Z2686" s="5">
        <v>397.44</v>
      </c>
      <c r="AA2686" s="5">
        <v>24.49</v>
      </c>
      <c r="AB2686" s="5">
        <v>421.93</v>
      </c>
    </row>
    <row r="2687" spans="1:28">
      <c r="A2687" t="s">
        <v>5033</v>
      </c>
      <c r="B2687" s="1">
        <v>44312</v>
      </c>
      <c r="C2687" s="6">
        <f t="shared" si="123"/>
        <v>2021</v>
      </c>
      <c r="D2687" s="9" t="str">
        <f t="shared" si="125"/>
        <v>Q2</v>
      </c>
      <c r="E2687" s="7">
        <f t="shared" si="124"/>
        <v>4</v>
      </c>
      <c r="F2687" t="s">
        <v>4236</v>
      </c>
      <c r="G2687" t="s">
        <v>799</v>
      </c>
      <c r="H2687" t="s">
        <v>45</v>
      </c>
      <c r="I2687" t="s">
        <v>45</v>
      </c>
      <c r="J2687" t="s">
        <v>107</v>
      </c>
      <c r="K2687" t="s">
        <v>90</v>
      </c>
      <c r="L2687" t="s">
        <v>73</v>
      </c>
      <c r="M2687" t="s">
        <v>486</v>
      </c>
      <c r="N2687" t="s">
        <v>57</v>
      </c>
      <c r="O2687" t="s">
        <v>58</v>
      </c>
      <c r="P2687" t="s">
        <v>35</v>
      </c>
      <c r="Q2687" s="1">
        <v>44339</v>
      </c>
      <c r="R2687" s="6">
        <f>Data_Table[[#This Row],[Shipping Date]]-Data_Table[[#This Row],[Order Date]]</f>
        <v>27</v>
      </c>
      <c r="S2687" s="10">
        <v>13.88</v>
      </c>
      <c r="T2687" s="10">
        <v>22.38</v>
      </c>
      <c r="U2687" s="10">
        <v>8.5</v>
      </c>
      <c r="V2687">
        <v>6</v>
      </c>
      <c r="W2687" s="5">
        <v>83.28</v>
      </c>
      <c r="X2687" s="3">
        <v>0</v>
      </c>
      <c r="Y2687" s="5">
        <v>0</v>
      </c>
      <c r="Z2687" s="5">
        <v>83.28</v>
      </c>
      <c r="AA2687" s="5">
        <v>15.1</v>
      </c>
      <c r="AB2687" s="5">
        <v>98.38</v>
      </c>
    </row>
    <row r="2688" spans="1:28">
      <c r="A2688" t="s">
        <v>5034</v>
      </c>
      <c r="B2688" s="1">
        <v>44314</v>
      </c>
      <c r="C2688" s="6">
        <f t="shared" si="123"/>
        <v>2021</v>
      </c>
      <c r="D2688" s="9" t="str">
        <f t="shared" si="125"/>
        <v>Q2</v>
      </c>
      <c r="E2688" s="7">
        <f t="shared" si="124"/>
        <v>4</v>
      </c>
      <c r="F2688" t="s">
        <v>4675</v>
      </c>
      <c r="G2688" t="s">
        <v>802</v>
      </c>
      <c r="H2688" t="s">
        <v>27</v>
      </c>
      <c r="I2688" t="s">
        <v>28</v>
      </c>
      <c r="J2688" t="s">
        <v>107</v>
      </c>
      <c r="K2688" t="s">
        <v>62</v>
      </c>
      <c r="L2688" t="s">
        <v>48</v>
      </c>
      <c r="M2688" t="s">
        <v>489</v>
      </c>
      <c r="N2688" t="s">
        <v>33</v>
      </c>
      <c r="O2688" t="s">
        <v>51</v>
      </c>
      <c r="P2688" t="s">
        <v>52</v>
      </c>
      <c r="Q2688" s="1">
        <v>44332</v>
      </c>
      <c r="R2688" s="6">
        <f>Data_Table[[#This Row],[Shipping Date]]-Data_Table[[#This Row],[Order Date]]</f>
        <v>18</v>
      </c>
      <c r="S2688" s="10">
        <v>3.65</v>
      </c>
      <c r="T2688" s="10">
        <v>5.98</v>
      </c>
      <c r="U2688" s="10">
        <v>2.33</v>
      </c>
      <c r="V2688">
        <v>50</v>
      </c>
      <c r="W2688" s="5">
        <v>182.5</v>
      </c>
      <c r="X2688" s="3">
        <v>0.09</v>
      </c>
      <c r="Y2688" s="5">
        <v>16.43</v>
      </c>
      <c r="Z2688" s="5">
        <v>166.08</v>
      </c>
      <c r="AA2688" s="5">
        <v>1.49</v>
      </c>
      <c r="AB2688" s="5">
        <v>167.57</v>
      </c>
    </row>
    <row r="2689" spans="1:28">
      <c r="A2689" t="s">
        <v>5035</v>
      </c>
      <c r="B2689" s="1">
        <v>44314</v>
      </c>
      <c r="C2689" s="6">
        <f t="shared" si="123"/>
        <v>2021</v>
      </c>
      <c r="D2689" s="9" t="str">
        <f t="shared" si="125"/>
        <v>Q2</v>
      </c>
      <c r="E2689" s="7">
        <f t="shared" si="124"/>
        <v>4</v>
      </c>
      <c r="F2689" t="s">
        <v>3444</v>
      </c>
      <c r="G2689" t="s">
        <v>805</v>
      </c>
      <c r="H2689" t="s">
        <v>27</v>
      </c>
      <c r="I2689" t="s">
        <v>28</v>
      </c>
      <c r="J2689" t="s">
        <v>29</v>
      </c>
      <c r="K2689" t="s">
        <v>62</v>
      </c>
      <c r="L2689" t="s">
        <v>31</v>
      </c>
      <c r="M2689" t="s">
        <v>492</v>
      </c>
      <c r="N2689" t="s">
        <v>57</v>
      </c>
      <c r="O2689" t="s">
        <v>58</v>
      </c>
      <c r="P2689" t="s">
        <v>178</v>
      </c>
      <c r="Q2689" s="1">
        <v>44359</v>
      </c>
      <c r="R2689" s="6">
        <f>Data_Table[[#This Row],[Shipping Date]]-Data_Table[[#This Row],[Order Date]]</f>
        <v>45</v>
      </c>
      <c r="S2689" s="10">
        <v>315.61</v>
      </c>
      <c r="T2689" s="10">
        <v>500.97</v>
      </c>
      <c r="U2689" s="10">
        <v>185.36</v>
      </c>
      <c r="V2689">
        <v>44</v>
      </c>
      <c r="W2689" s="5">
        <v>13886.84</v>
      </c>
      <c r="X2689" s="3">
        <v>0.09</v>
      </c>
      <c r="Y2689" s="5">
        <v>1249.82</v>
      </c>
      <c r="Z2689" s="5">
        <v>12637.02</v>
      </c>
      <c r="AA2689" s="5">
        <v>69.3</v>
      </c>
      <c r="AB2689" s="5">
        <v>12706.32</v>
      </c>
    </row>
    <row r="2690" spans="1:28">
      <c r="A2690" t="s">
        <v>5036</v>
      </c>
      <c r="B2690" s="1">
        <v>44315</v>
      </c>
      <c r="C2690" s="6">
        <f t="shared" si="123"/>
        <v>2021</v>
      </c>
      <c r="D2690" s="9" t="str">
        <f t="shared" si="125"/>
        <v>Q2</v>
      </c>
      <c r="E2690" s="7">
        <f t="shared" si="124"/>
        <v>4</v>
      </c>
      <c r="F2690" t="s">
        <v>4678</v>
      </c>
      <c r="G2690" t="s">
        <v>808</v>
      </c>
      <c r="H2690" t="s">
        <v>39</v>
      </c>
      <c r="I2690" t="s">
        <v>39</v>
      </c>
      <c r="J2690" t="s">
        <v>29</v>
      </c>
      <c r="K2690" t="s">
        <v>30</v>
      </c>
      <c r="L2690" t="s">
        <v>48</v>
      </c>
      <c r="M2690" t="s">
        <v>495</v>
      </c>
      <c r="N2690" t="s">
        <v>33</v>
      </c>
      <c r="O2690" t="s">
        <v>34</v>
      </c>
      <c r="P2690" t="s">
        <v>35</v>
      </c>
      <c r="Q2690" s="1">
        <v>44327</v>
      </c>
      <c r="R2690" s="6">
        <f>Data_Table[[#This Row],[Shipping Date]]-Data_Table[[#This Row],[Order Date]]</f>
        <v>12</v>
      </c>
      <c r="S2690" s="10">
        <v>1.84</v>
      </c>
      <c r="T2690" s="10">
        <v>2.88</v>
      </c>
      <c r="U2690" s="10">
        <v>1.04</v>
      </c>
      <c r="V2690">
        <v>29</v>
      </c>
      <c r="W2690" s="5">
        <v>53.36</v>
      </c>
      <c r="X2690" s="3">
        <v>0.03</v>
      </c>
      <c r="Y2690" s="5">
        <v>1.6</v>
      </c>
      <c r="Z2690" s="5">
        <v>51.76</v>
      </c>
      <c r="AA2690" s="5">
        <v>0.99</v>
      </c>
      <c r="AB2690" s="5">
        <v>52.75</v>
      </c>
    </row>
    <row r="2691" spans="1:28">
      <c r="A2691" t="s">
        <v>5037</v>
      </c>
      <c r="B2691" s="1">
        <v>44316</v>
      </c>
      <c r="C2691" s="6">
        <f t="shared" si="123"/>
        <v>2021</v>
      </c>
      <c r="D2691" s="9" t="str">
        <f t="shared" si="125"/>
        <v>Q2</v>
      </c>
      <c r="E2691" s="7">
        <f t="shared" si="124"/>
        <v>4</v>
      </c>
      <c r="F2691" t="s">
        <v>4680</v>
      </c>
      <c r="G2691" t="s">
        <v>811</v>
      </c>
      <c r="H2691" t="s">
        <v>45</v>
      </c>
      <c r="I2691" t="s">
        <v>45</v>
      </c>
      <c r="J2691" t="s">
        <v>72</v>
      </c>
      <c r="K2691" t="s">
        <v>90</v>
      </c>
      <c r="L2691" t="s">
        <v>176</v>
      </c>
      <c r="M2691" t="s">
        <v>498</v>
      </c>
      <c r="N2691" t="s">
        <v>33</v>
      </c>
      <c r="O2691" t="s">
        <v>34</v>
      </c>
      <c r="P2691" t="s">
        <v>35</v>
      </c>
      <c r="Q2691" s="1">
        <v>44357</v>
      </c>
      <c r="R2691" s="6">
        <f>Data_Table[[#This Row],[Shipping Date]]-Data_Table[[#This Row],[Order Date]]</f>
        <v>41</v>
      </c>
      <c r="S2691" s="10">
        <v>2.2599999999999998</v>
      </c>
      <c r="T2691" s="10">
        <v>3.58</v>
      </c>
      <c r="U2691" s="10">
        <v>1.32</v>
      </c>
      <c r="V2691">
        <v>7</v>
      </c>
      <c r="W2691" s="5">
        <v>15.82</v>
      </c>
      <c r="X2691" s="3">
        <v>0.09</v>
      </c>
      <c r="Y2691" s="5">
        <v>1.42</v>
      </c>
      <c r="Z2691" s="5">
        <v>14.4</v>
      </c>
      <c r="AA2691" s="5">
        <v>5.47</v>
      </c>
      <c r="AB2691" s="5">
        <v>19.87</v>
      </c>
    </row>
    <row r="2692" spans="1:28">
      <c r="A2692" t="s">
        <v>5038</v>
      </c>
      <c r="B2692" s="1">
        <v>44317</v>
      </c>
      <c r="C2692" s="6">
        <f t="shared" ref="C2692:C2755" si="126">YEAR(B2692)</f>
        <v>2021</v>
      </c>
      <c r="D2692" s="9" t="str">
        <f t="shared" si="125"/>
        <v>Q2</v>
      </c>
      <c r="E2692" s="7">
        <f t="shared" ref="E2692:E2755" si="127">MONTH(B2692)</f>
        <v>5</v>
      </c>
      <c r="F2692" t="s">
        <v>3768</v>
      </c>
      <c r="G2692" t="s">
        <v>814</v>
      </c>
      <c r="H2692" t="s">
        <v>27</v>
      </c>
      <c r="I2692" t="s">
        <v>28</v>
      </c>
      <c r="J2692" t="s">
        <v>46</v>
      </c>
      <c r="K2692" t="s">
        <v>167</v>
      </c>
      <c r="L2692" t="s">
        <v>31</v>
      </c>
      <c r="M2692" t="s">
        <v>501</v>
      </c>
      <c r="N2692" t="s">
        <v>33</v>
      </c>
      <c r="O2692" t="s">
        <v>34</v>
      </c>
      <c r="P2692" t="s">
        <v>35</v>
      </c>
      <c r="Q2692" s="1">
        <v>44368</v>
      </c>
      <c r="R2692" s="6">
        <f>Data_Table[[#This Row],[Shipping Date]]-Data_Table[[#This Row],[Order Date]]</f>
        <v>51</v>
      </c>
      <c r="S2692" s="10">
        <v>4.03</v>
      </c>
      <c r="T2692" s="10">
        <v>9.3800000000000008</v>
      </c>
      <c r="U2692" s="10">
        <v>5.35</v>
      </c>
      <c r="V2692">
        <v>31</v>
      </c>
      <c r="W2692" s="5">
        <v>124.93</v>
      </c>
      <c r="X2692" s="3">
        <v>0.08</v>
      </c>
      <c r="Y2692" s="5">
        <v>9.99</v>
      </c>
      <c r="Z2692" s="5">
        <v>114.94</v>
      </c>
      <c r="AA2692" s="5">
        <v>7.28</v>
      </c>
      <c r="AB2692" s="5">
        <v>122.22</v>
      </c>
    </row>
    <row r="2693" spans="1:28">
      <c r="A2693" t="s">
        <v>5039</v>
      </c>
      <c r="B2693" s="1">
        <v>44318</v>
      </c>
      <c r="C2693" s="6">
        <f t="shared" si="126"/>
        <v>2021</v>
      </c>
      <c r="D2693" s="9" t="str">
        <f t="shared" ref="D2693:D2756" si="128">"Q"&amp;ROUNDUP(MONTH(B2693)/3,0)</f>
        <v>Q2</v>
      </c>
      <c r="E2693" s="7">
        <f t="shared" si="127"/>
        <v>5</v>
      </c>
      <c r="F2693" t="s">
        <v>4683</v>
      </c>
      <c r="G2693" t="s">
        <v>817</v>
      </c>
      <c r="H2693" t="s">
        <v>39</v>
      </c>
      <c r="I2693" t="s">
        <v>39</v>
      </c>
      <c r="J2693" t="s">
        <v>107</v>
      </c>
      <c r="K2693" t="s">
        <v>525</v>
      </c>
      <c r="L2693" t="s">
        <v>73</v>
      </c>
      <c r="M2693" t="s">
        <v>504</v>
      </c>
      <c r="N2693" t="s">
        <v>50</v>
      </c>
      <c r="O2693" t="s">
        <v>34</v>
      </c>
      <c r="P2693" t="s">
        <v>35</v>
      </c>
      <c r="Q2693" s="1">
        <v>44339</v>
      </c>
      <c r="R2693" s="6">
        <f>Data_Table[[#This Row],[Shipping Date]]-Data_Table[[#This Row],[Order Date]]</f>
        <v>21</v>
      </c>
      <c r="S2693" s="10">
        <v>3.42</v>
      </c>
      <c r="T2693" s="10">
        <v>8.34</v>
      </c>
      <c r="U2693" s="10">
        <v>4.92</v>
      </c>
      <c r="V2693">
        <v>21</v>
      </c>
      <c r="W2693" s="5">
        <v>71.819999999999993</v>
      </c>
      <c r="X2693" s="3">
        <v>0.03</v>
      </c>
      <c r="Y2693" s="5">
        <v>2.15</v>
      </c>
      <c r="Z2693" s="5">
        <v>69.67</v>
      </c>
      <c r="AA2693" s="5">
        <v>2.64</v>
      </c>
      <c r="AB2693" s="5">
        <v>72.31</v>
      </c>
    </row>
    <row r="2694" spans="1:28">
      <c r="A2694" t="s">
        <v>5040</v>
      </c>
      <c r="B2694" s="1">
        <v>44319</v>
      </c>
      <c r="C2694" s="6">
        <f t="shared" si="126"/>
        <v>2021</v>
      </c>
      <c r="D2694" s="9" t="str">
        <f t="shared" si="128"/>
        <v>Q2</v>
      </c>
      <c r="E2694" s="7">
        <f t="shared" si="127"/>
        <v>5</v>
      </c>
      <c r="F2694" t="s">
        <v>3772</v>
      </c>
      <c r="G2694" t="s">
        <v>820</v>
      </c>
      <c r="H2694" t="s">
        <v>45</v>
      </c>
      <c r="I2694" t="s">
        <v>45</v>
      </c>
      <c r="J2694" t="s">
        <v>29</v>
      </c>
      <c r="K2694" t="s">
        <v>62</v>
      </c>
      <c r="L2694" t="s">
        <v>73</v>
      </c>
      <c r="M2694" t="s">
        <v>507</v>
      </c>
      <c r="N2694" t="s">
        <v>57</v>
      </c>
      <c r="O2694" t="s">
        <v>41</v>
      </c>
      <c r="P2694" t="s">
        <v>35</v>
      </c>
      <c r="Q2694" s="1">
        <v>44374</v>
      </c>
      <c r="R2694" s="6">
        <f>Data_Table[[#This Row],[Shipping Date]]-Data_Table[[#This Row],[Order Date]]</f>
        <v>55</v>
      </c>
      <c r="S2694" s="10">
        <v>10.07</v>
      </c>
      <c r="T2694" s="10">
        <v>15.98</v>
      </c>
      <c r="U2694" s="10">
        <v>5.91</v>
      </c>
      <c r="V2694">
        <v>26</v>
      </c>
      <c r="W2694" s="5">
        <v>261.82</v>
      </c>
      <c r="X2694" s="3">
        <v>0.03</v>
      </c>
      <c r="Y2694" s="5">
        <v>7.85</v>
      </c>
      <c r="Z2694" s="5">
        <v>253.97</v>
      </c>
      <c r="AA2694" s="5">
        <v>4</v>
      </c>
      <c r="AB2694" s="5">
        <v>257.97000000000003</v>
      </c>
    </row>
    <row r="2695" spans="1:28">
      <c r="A2695" t="s">
        <v>5041</v>
      </c>
      <c r="B2695" s="1">
        <v>44320</v>
      </c>
      <c r="C2695" s="6">
        <f t="shared" si="126"/>
        <v>2021</v>
      </c>
      <c r="D2695" s="9" t="str">
        <f t="shared" si="128"/>
        <v>Q2</v>
      </c>
      <c r="E2695" s="7">
        <f t="shared" si="127"/>
        <v>5</v>
      </c>
      <c r="F2695" t="s">
        <v>4686</v>
      </c>
      <c r="G2695" t="s">
        <v>823</v>
      </c>
      <c r="H2695" t="s">
        <v>27</v>
      </c>
      <c r="I2695" t="s">
        <v>28</v>
      </c>
      <c r="J2695" t="s">
        <v>29</v>
      </c>
      <c r="K2695" t="s">
        <v>150</v>
      </c>
      <c r="L2695" t="s">
        <v>176</v>
      </c>
      <c r="M2695" t="s">
        <v>510</v>
      </c>
      <c r="N2695" t="s">
        <v>50</v>
      </c>
      <c r="O2695" t="s">
        <v>51</v>
      </c>
      <c r="P2695" t="s">
        <v>35</v>
      </c>
      <c r="Q2695" s="1">
        <v>44377</v>
      </c>
      <c r="R2695" s="6">
        <f>Data_Table[[#This Row],[Shipping Date]]-Data_Table[[#This Row],[Order Date]]</f>
        <v>57</v>
      </c>
      <c r="S2695" s="10">
        <v>84.22</v>
      </c>
      <c r="T2695" s="10">
        <v>210.55</v>
      </c>
      <c r="U2695" s="10">
        <v>126.33</v>
      </c>
      <c r="V2695">
        <v>18</v>
      </c>
      <c r="W2695" s="5">
        <v>1515.96</v>
      </c>
      <c r="X2695" s="3">
        <v>0.05</v>
      </c>
      <c r="Y2695" s="5">
        <v>75.8</v>
      </c>
      <c r="Z2695" s="5">
        <v>1440.16</v>
      </c>
      <c r="AA2695" s="5">
        <v>9.99</v>
      </c>
      <c r="AB2695" s="5">
        <v>1450.15</v>
      </c>
    </row>
    <row r="2696" spans="1:28">
      <c r="A2696" t="s">
        <v>5042</v>
      </c>
      <c r="B2696" s="1">
        <v>44322</v>
      </c>
      <c r="C2696" s="6">
        <f t="shared" si="126"/>
        <v>2021</v>
      </c>
      <c r="D2696" s="9" t="str">
        <f t="shared" si="128"/>
        <v>Q2</v>
      </c>
      <c r="E2696" s="7">
        <f t="shared" si="127"/>
        <v>5</v>
      </c>
      <c r="F2696" t="s">
        <v>4688</v>
      </c>
      <c r="G2696" t="s">
        <v>826</v>
      </c>
      <c r="H2696" t="s">
        <v>39</v>
      </c>
      <c r="I2696" t="s">
        <v>39</v>
      </c>
      <c r="J2696" t="s">
        <v>107</v>
      </c>
      <c r="K2696" t="s">
        <v>62</v>
      </c>
      <c r="L2696" t="s">
        <v>48</v>
      </c>
      <c r="M2696" t="s">
        <v>513</v>
      </c>
      <c r="N2696" t="s">
        <v>57</v>
      </c>
      <c r="O2696" t="s">
        <v>58</v>
      </c>
      <c r="P2696" t="s">
        <v>35</v>
      </c>
      <c r="Q2696" s="1">
        <v>44381</v>
      </c>
      <c r="R2696" s="6">
        <f>Data_Table[[#This Row],[Shipping Date]]-Data_Table[[#This Row],[Order Date]]</f>
        <v>59</v>
      </c>
      <c r="S2696" s="10">
        <v>13.88</v>
      </c>
      <c r="T2696" s="10">
        <v>22.38</v>
      </c>
      <c r="U2696" s="10">
        <v>8.5</v>
      </c>
      <c r="V2696">
        <v>45</v>
      </c>
      <c r="W2696" s="5">
        <v>624.6</v>
      </c>
      <c r="X2696" s="3">
        <v>0.05</v>
      </c>
      <c r="Y2696" s="5">
        <v>31.23</v>
      </c>
      <c r="Z2696" s="5">
        <v>593.37</v>
      </c>
      <c r="AA2696" s="5">
        <v>15.1</v>
      </c>
      <c r="AB2696" s="5">
        <v>608.47</v>
      </c>
    </row>
    <row r="2697" spans="1:28">
      <c r="A2697" t="s">
        <v>5043</v>
      </c>
      <c r="B2697" s="1">
        <v>44328</v>
      </c>
      <c r="C2697" s="6">
        <f t="shared" si="126"/>
        <v>2021</v>
      </c>
      <c r="D2697" s="9" t="str">
        <f t="shared" si="128"/>
        <v>Q2</v>
      </c>
      <c r="E2697" s="7">
        <f t="shared" si="127"/>
        <v>5</v>
      </c>
      <c r="F2697" t="s">
        <v>4690</v>
      </c>
      <c r="G2697" t="s">
        <v>829</v>
      </c>
      <c r="H2697" t="s">
        <v>45</v>
      </c>
      <c r="I2697" t="s">
        <v>45</v>
      </c>
      <c r="J2697" t="s">
        <v>29</v>
      </c>
      <c r="K2697" t="s">
        <v>90</v>
      </c>
      <c r="L2697" t="s">
        <v>176</v>
      </c>
      <c r="M2697" t="s">
        <v>516</v>
      </c>
      <c r="N2697" t="s">
        <v>33</v>
      </c>
      <c r="O2697" t="s">
        <v>51</v>
      </c>
      <c r="P2697" t="s">
        <v>35</v>
      </c>
      <c r="Q2697" s="1">
        <v>44374</v>
      </c>
      <c r="R2697" s="6">
        <f>Data_Table[[#This Row],[Shipping Date]]-Data_Table[[#This Row],[Order Date]]</f>
        <v>46</v>
      </c>
      <c r="S2697" s="10">
        <v>1.88</v>
      </c>
      <c r="T2697" s="10">
        <v>3.14</v>
      </c>
      <c r="U2697" s="10">
        <v>1.26</v>
      </c>
      <c r="V2697">
        <v>50</v>
      </c>
      <c r="W2697" s="5">
        <v>94</v>
      </c>
      <c r="X2697" s="3">
        <v>0</v>
      </c>
      <c r="Y2697" s="5">
        <v>0</v>
      </c>
      <c r="Z2697" s="5">
        <v>94</v>
      </c>
      <c r="AA2697" s="5">
        <v>1.1399999999999999</v>
      </c>
      <c r="AB2697" s="5">
        <v>95.14</v>
      </c>
    </row>
    <row r="2698" spans="1:28">
      <c r="A2698" t="s">
        <v>5044</v>
      </c>
      <c r="B2698" s="1">
        <v>44330</v>
      </c>
      <c r="C2698" s="6">
        <f t="shared" si="126"/>
        <v>2021</v>
      </c>
      <c r="D2698" s="9" t="str">
        <f t="shared" si="128"/>
        <v>Q2</v>
      </c>
      <c r="E2698" s="7">
        <f t="shared" si="127"/>
        <v>5</v>
      </c>
      <c r="F2698" t="s">
        <v>4255</v>
      </c>
      <c r="G2698" t="s">
        <v>832</v>
      </c>
      <c r="H2698" t="s">
        <v>27</v>
      </c>
      <c r="I2698" t="s">
        <v>28</v>
      </c>
      <c r="J2698" t="s">
        <v>29</v>
      </c>
      <c r="K2698" t="s">
        <v>433</v>
      </c>
      <c r="L2698" t="s">
        <v>31</v>
      </c>
      <c r="M2698" t="s">
        <v>519</v>
      </c>
      <c r="N2698" t="s">
        <v>57</v>
      </c>
      <c r="O2698" t="s">
        <v>34</v>
      </c>
      <c r="P2698" t="s">
        <v>52</v>
      </c>
      <c r="Q2698" s="1">
        <v>44355</v>
      </c>
      <c r="R2698" s="6">
        <f>Data_Table[[#This Row],[Shipping Date]]-Data_Table[[#This Row],[Order Date]]</f>
        <v>25</v>
      </c>
      <c r="S2698" s="10">
        <v>0.24</v>
      </c>
      <c r="T2698" s="10">
        <v>1.26</v>
      </c>
      <c r="U2698" s="10">
        <v>1.02</v>
      </c>
      <c r="V2698">
        <v>35</v>
      </c>
      <c r="W2698" s="5">
        <v>8.4</v>
      </c>
      <c r="X2698" s="3">
        <v>0.06</v>
      </c>
      <c r="Y2698" s="5">
        <v>0.5</v>
      </c>
      <c r="Z2698" s="5">
        <v>7.9</v>
      </c>
      <c r="AA2698" s="5">
        <v>0.7</v>
      </c>
      <c r="AB2698" s="5">
        <v>8.6</v>
      </c>
    </row>
    <row r="2699" spans="1:28">
      <c r="A2699" t="s">
        <v>5045</v>
      </c>
      <c r="B2699" s="1">
        <v>44330</v>
      </c>
      <c r="C2699" s="6">
        <f t="shared" si="126"/>
        <v>2021</v>
      </c>
      <c r="D2699" s="9" t="str">
        <f t="shared" si="128"/>
        <v>Q2</v>
      </c>
      <c r="E2699" s="7">
        <f t="shared" si="127"/>
        <v>5</v>
      </c>
      <c r="F2699" t="s">
        <v>4257</v>
      </c>
      <c r="G2699" t="s">
        <v>835</v>
      </c>
      <c r="H2699" t="s">
        <v>39</v>
      </c>
      <c r="I2699" t="s">
        <v>39</v>
      </c>
      <c r="J2699" t="s">
        <v>107</v>
      </c>
      <c r="K2699" t="s">
        <v>525</v>
      </c>
      <c r="L2699" t="s">
        <v>176</v>
      </c>
      <c r="M2699" t="s">
        <v>522</v>
      </c>
      <c r="N2699" t="s">
        <v>33</v>
      </c>
      <c r="O2699" t="s">
        <v>41</v>
      </c>
      <c r="P2699" t="s">
        <v>35</v>
      </c>
      <c r="Q2699" s="1">
        <v>44377</v>
      </c>
      <c r="R2699" s="6">
        <f>Data_Table[[#This Row],[Shipping Date]]-Data_Table[[#This Row],[Order Date]]</f>
        <v>47</v>
      </c>
      <c r="S2699" s="10">
        <v>178.83</v>
      </c>
      <c r="T2699" s="10">
        <v>415.88</v>
      </c>
      <c r="U2699" s="10">
        <v>237.05</v>
      </c>
      <c r="V2699">
        <v>11</v>
      </c>
      <c r="W2699" s="5">
        <v>1967.13</v>
      </c>
      <c r="X2699" s="3">
        <v>0.06</v>
      </c>
      <c r="Y2699" s="5">
        <v>118.03</v>
      </c>
      <c r="Z2699" s="5">
        <v>1849.1</v>
      </c>
      <c r="AA2699" s="5">
        <v>11.37</v>
      </c>
      <c r="AB2699" s="5">
        <v>1860.47</v>
      </c>
    </row>
    <row r="2700" spans="1:28">
      <c r="A2700" t="s">
        <v>5046</v>
      </c>
      <c r="B2700" s="1">
        <v>44331</v>
      </c>
      <c r="C2700" s="6">
        <f t="shared" si="126"/>
        <v>2021</v>
      </c>
      <c r="D2700" s="9" t="str">
        <f t="shared" si="128"/>
        <v>Q2</v>
      </c>
      <c r="E2700" s="7">
        <f t="shared" si="127"/>
        <v>5</v>
      </c>
      <c r="F2700" t="s">
        <v>3462</v>
      </c>
      <c r="G2700" t="s">
        <v>838</v>
      </c>
      <c r="H2700" t="s">
        <v>45</v>
      </c>
      <c r="I2700" t="s">
        <v>45</v>
      </c>
      <c r="J2700" t="s">
        <v>107</v>
      </c>
      <c r="K2700" t="s">
        <v>150</v>
      </c>
      <c r="L2700" t="s">
        <v>176</v>
      </c>
      <c r="M2700" t="s">
        <v>526</v>
      </c>
      <c r="N2700" t="s">
        <v>50</v>
      </c>
      <c r="O2700" t="s">
        <v>51</v>
      </c>
      <c r="P2700" t="s">
        <v>35</v>
      </c>
      <c r="Q2700" s="1">
        <v>44382</v>
      </c>
      <c r="R2700" s="6">
        <f>Data_Table[[#This Row],[Shipping Date]]-Data_Table[[#This Row],[Order Date]]</f>
        <v>51</v>
      </c>
      <c r="S2700" s="10">
        <v>5.19</v>
      </c>
      <c r="T2700" s="10">
        <v>12.98</v>
      </c>
      <c r="U2700" s="10">
        <v>7.79</v>
      </c>
      <c r="V2700">
        <v>23</v>
      </c>
      <c r="W2700" s="5">
        <v>119.37</v>
      </c>
      <c r="X2700" s="3">
        <v>0.01</v>
      </c>
      <c r="Y2700" s="5">
        <v>1.19</v>
      </c>
      <c r="Z2700" s="5">
        <v>118.18</v>
      </c>
      <c r="AA2700" s="5">
        <v>3.14</v>
      </c>
      <c r="AB2700" s="5">
        <v>121.32</v>
      </c>
    </row>
    <row r="2701" spans="1:28">
      <c r="A2701" t="s">
        <v>5047</v>
      </c>
      <c r="B2701" s="1">
        <v>44333</v>
      </c>
      <c r="C2701" s="6">
        <f t="shared" si="126"/>
        <v>2021</v>
      </c>
      <c r="D2701" s="9" t="str">
        <f t="shared" si="128"/>
        <v>Q2</v>
      </c>
      <c r="E2701" s="7">
        <f t="shared" si="127"/>
        <v>5</v>
      </c>
      <c r="F2701" t="s">
        <v>2260</v>
      </c>
      <c r="G2701" t="s">
        <v>841</v>
      </c>
      <c r="H2701" t="s">
        <v>27</v>
      </c>
      <c r="I2701" t="s">
        <v>28</v>
      </c>
      <c r="J2701" t="s">
        <v>46</v>
      </c>
      <c r="K2701" t="s">
        <v>433</v>
      </c>
      <c r="L2701" t="s">
        <v>176</v>
      </c>
      <c r="M2701" t="s">
        <v>529</v>
      </c>
      <c r="N2701" t="s">
        <v>57</v>
      </c>
      <c r="O2701" t="s">
        <v>58</v>
      </c>
      <c r="P2701" t="s">
        <v>35</v>
      </c>
      <c r="Q2701" s="1">
        <v>44368</v>
      </c>
      <c r="R2701" s="6">
        <f>Data_Table[[#This Row],[Shipping Date]]-Data_Table[[#This Row],[Order Date]]</f>
        <v>35</v>
      </c>
      <c r="S2701" s="10">
        <v>3.88</v>
      </c>
      <c r="T2701" s="10">
        <v>6.47</v>
      </c>
      <c r="U2701" s="10">
        <v>2.59</v>
      </c>
      <c r="V2701">
        <v>7</v>
      </c>
      <c r="W2701" s="5">
        <v>27.16</v>
      </c>
      <c r="X2701" s="3">
        <v>0.02</v>
      </c>
      <c r="Y2701" s="5">
        <v>0.54</v>
      </c>
      <c r="Z2701" s="5">
        <v>26.62</v>
      </c>
      <c r="AA2701" s="5">
        <v>1.22</v>
      </c>
      <c r="AB2701" s="5">
        <v>27.84</v>
      </c>
    </row>
    <row r="2702" spans="1:28">
      <c r="A2702" t="s">
        <v>5048</v>
      </c>
      <c r="B2702" s="1">
        <v>44333</v>
      </c>
      <c r="C2702" s="6">
        <f t="shared" si="126"/>
        <v>2021</v>
      </c>
      <c r="D2702" s="9" t="str">
        <f t="shared" si="128"/>
        <v>Q2</v>
      </c>
      <c r="E2702" s="7">
        <f t="shared" si="127"/>
        <v>5</v>
      </c>
      <c r="F2702" t="s">
        <v>4696</v>
      </c>
      <c r="G2702" t="s">
        <v>844</v>
      </c>
      <c r="H2702" t="s">
        <v>39</v>
      </c>
      <c r="I2702" t="s">
        <v>39</v>
      </c>
      <c r="J2702" t="s">
        <v>107</v>
      </c>
      <c r="K2702" t="s">
        <v>47</v>
      </c>
      <c r="L2702" t="s">
        <v>31</v>
      </c>
      <c r="M2702" t="s">
        <v>532</v>
      </c>
      <c r="N2702" t="s">
        <v>33</v>
      </c>
      <c r="O2702" t="s">
        <v>34</v>
      </c>
      <c r="P2702" t="s">
        <v>35</v>
      </c>
      <c r="Q2702" s="1">
        <v>44364</v>
      </c>
      <c r="R2702" s="6">
        <f>Data_Table[[#This Row],[Shipping Date]]-Data_Table[[#This Row],[Order Date]]</f>
        <v>31</v>
      </c>
      <c r="S2702" s="10">
        <v>12.39</v>
      </c>
      <c r="T2702" s="10">
        <v>19.98</v>
      </c>
      <c r="U2702" s="10">
        <v>7.59</v>
      </c>
      <c r="V2702">
        <v>33</v>
      </c>
      <c r="W2702" s="5">
        <v>408.87</v>
      </c>
      <c r="X2702" s="3">
        <v>0.09</v>
      </c>
      <c r="Y2702" s="5">
        <v>36.799999999999997</v>
      </c>
      <c r="Z2702" s="5">
        <v>372.07</v>
      </c>
      <c r="AA2702" s="5">
        <v>5.77</v>
      </c>
      <c r="AB2702" s="5">
        <v>377.84</v>
      </c>
    </row>
    <row r="2703" spans="1:28">
      <c r="A2703" t="s">
        <v>5049</v>
      </c>
      <c r="B2703" s="1">
        <v>44334</v>
      </c>
      <c r="C2703" s="6">
        <f t="shared" si="126"/>
        <v>2021</v>
      </c>
      <c r="D2703" s="9" t="str">
        <f t="shared" si="128"/>
        <v>Q2</v>
      </c>
      <c r="E2703" s="7">
        <f t="shared" si="127"/>
        <v>5</v>
      </c>
      <c r="F2703" t="s">
        <v>3468</v>
      </c>
      <c r="G2703" t="s">
        <v>847</v>
      </c>
      <c r="H2703" t="s">
        <v>45</v>
      </c>
      <c r="I2703" t="s">
        <v>45</v>
      </c>
      <c r="J2703" t="s">
        <v>46</v>
      </c>
      <c r="K2703" t="s">
        <v>62</v>
      </c>
      <c r="L2703" t="s">
        <v>31</v>
      </c>
      <c r="M2703" t="s">
        <v>535</v>
      </c>
      <c r="N2703" t="s">
        <v>57</v>
      </c>
      <c r="O2703" t="s">
        <v>41</v>
      </c>
      <c r="P2703" t="s">
        <v>35</v>
      </c>
      <c r="Q2703" s="1">
        <v>44337</v>
      </c>
      <c r="R2703" s="6">
        <f>Data_Table[[#This Row],[Shipping Date]]-Data_Table[[#This Row],[Order Date]]</f>
        <v>3</v>
      </c>
      <c r="S2703" s="10">
        <v>1.19</v>
      </c>
      <c r="T2703" s="10">
        <v>1.98</v>
      </c>
      <c r="U2703" s="10">
        <v>0.79</v>
      </c>
      <c r="V2703">
        <v>29</v>
      </c>
      <c r="W2703" s="5">
        <v>34.51</v>
      </c>
      <c r="X2703" s="3">
        <v>0.09</v>
      </c>
      <c r="Y2703" s="5">
        <v>3.11</v>
      </c>
      <c r="Z2703" s="5">
        <v>31.4</v>
      </c>
      <c r="AA2703" s="5">
        <v>4.7699999999999996</v>
      </c>
      <c r="AB2703" s="5">
        <v>36.17</v>
      </c>
    </row>
    <row r="2704" spans="1:28">
      <c r="A2704" t="s">
        <v>5050</v>
      </c>
      <c r="B2704" s="1">
        <v>44334</v>
      </c>
      <c r="C2704" s="6">
        <f t="shared" si="126"/>
        <v>2021</v>
      </c>
      <c r="D2704" s="9" t="str">
        <f t="shared" si="128"/>
        <v>Q2</v>
      </c>
      <c r="E2704" s="7">
        <f t="shared" si="127"/>
        <v>5</v>
      </c>
      <c r="F2704" t="s">
        <v>1899</v>
      </c>
      <c r="G2704" t="s">
        <v>850</v>
      </c>
      <c r="H2704" t="s">
        <v>39</v>
      </c>
      <c r="I2704" t="s">
        <v>39</v>
      </c>
      <c r="J2704" t="s">
        <v>29</v>
      </c>
      <c r="K2704" t="s">
        <v>125</v>
      </c>
      <c r="L2704" t="s">
        <v>48</v>
      </c>
      <c r="M2704" t="s">
        <v>538</v>
      </c>
      <c r="N2704" t="s">
        <v>33</v>
      </c>
      <c r="O2704" t="s">
        <v>34</v>
      </c>
      <c r="P2704" t="s">
        <v>35</v>
      </c>
      <c r="Q2704" s="1">
        <v>44387</v>
      </c>
      <c r="R2704" s="6">
        <f>Data_Table[[#This Row],[Shipping Date]]-Data_Table[[#This Row],[Order Date]]</f>
        <v>53</v>
      </c>
      <c r="S2704" s="10">
        <v>20.18</v>
      </c>
      <c r="T2704" s="10">
        <v>35.409999999999997</v>
      </c>
      <c r="U2704" s="10">
        <v>15.23</v>
      </c>
      <c r="V2704">
        <v>1</v>
      </c>
      <c r="W2704" s="5">
        <v>20.18</v>
      </c>
      <c r="X2704" s="3">
        <v>0.1</v>
      </c>
      <c r="Y2704" s="5">
        <v>2.02</v>
      </c>
      <c r="Z2704" s="5">
        <v>18.16</v>
      </c>
      <c r="AA2704" s="5">
        <v>1.99</v>
      </c>
      <c r="AB2704" s="5">
        <v>20.149999999999999</v>
      </c>
    </row>
    <row r="2705" spans="1:28">
      <c r="A2705" t="s">
        <v>5051</v>
      </c>
      <c r="B2705" s="1">
        <v>44335</v>
      </c>
      <c r="C2705" s="6">
        <f t="shared" si="126"/>
        <v>2021</v>
      </c>
      <c r="D2705" s="9" t="str">
        <f t="shared" si="128"/>
        <v>Q2</v>
      </c>
      <c r="E2705" s="7">
        <f t="shared" si="127"/>
        <v>5</v>
      </c>
      <c r="F2705" t="s">
        <v>828</v>
      </c>
      <c r="G2705" t="s">
        <v>853</v>
      </c>
      <c r="H2705" t="s">
        <v>45</v>
      </c>
      <c r="I2705" t="s">
        <v>45</v>
      </c>
      <c r="J2705" t="s">
        <v>29</v>
      </c>
      <c r="K2705" t="s">
        <v>30</v>
      </c>
      <c r="L2705" t="s">
        <v>73</v>
      </c>
      <c r="M2705" t="s">
        <v>541</v>
      </c>
      <c r="N2705" t="s">
        <v>50</v>
      </c>
      <c r="O2705" t="s">
        <v>41</v>
      </c>
      <c r="P2705" t="s">
        <v>35</v>
      </c>
      <c r="Q2705" s="1">
        <v>44369</v>
      </c>
      <c r="R2705" s="6">
        <f>Data_Table[[#This Row],[Shipping Date]]-Data_Table[[#This Row],[Order Date]]</f>
        <v>34</v>
      </c>
      <c r="S2705" s="10">
        <v>1.84</v>
      </c>
      <c r="T2705" s="10">
        <v>2.88</v>
      </c>
      <c r="U2705" s="10">
        <v>1.04</v>
      </c>
      <c r="V2705">
        <v>16</v>
      </c>
      <c r="W2705" s="5">
        <v>29.44</v>
      </c>
      <c r="X2705" s="3">
        <v>0.05</v>
      </c>
      <c r="Y2705" s="5">
        <v>1.47</v>
      </c>
      <c r="Z2705" s="5">
        <v>27.97</v>
      </c>
      <c r="AA2705" s="5">
        <v>1.49</v>
      </c>
      <c r="AB2705" s="5">
        <v>29.46</v>
      </c>
    </row>
    <row r="2706" spans="1:28">
      <c r="A2706" t="s">
        <v>5052</v>
      </c>
      <c r="B2706" s="1">
        <v>44336</v>
      </c>
      <c r="C2706" s="6">
        <f t="shared" si="126"/>
        <v>2021</v>
      </c>
      <c r="D2706" s="9" t="str">
        <f t="shared" si="128"/>
        <v>Q2</v>
      </c>
      <c r="E2706" s="7">
        <f t="shared" si="127"/>
        <v>5</v>
      </c>
      <c r="F2706" t="s">
        <v>4701</v>
      </c>
      <c r="G2706" t="s">
        <v>856</v>
      </c>
      <c r="H2706" t="s">
        <v>27</v>
      </c>
      <c r="I2706" t="s">
        <v>28</v>
      </c>
      <c r="J2706" t="s">
        <v>29</v>
      </c>
      <c r="K2706" t="s">
        <v>62</v>
      </c>
      <c r="L2706" t="s">
        <v>176</v>
      </c>
      <c r="M2706" t="s">
        <v>544</v>
      </c>
      <c r="N2706" t="s">
        <v>57</v>
      </c>
      <c r="O2706" t="s">
        <v>51</v>
      </c>
      <c r="P2706" t="s">
        <v>35</v>
      </c>
      <c r="Q2706" s="1">
        <v>44370</v>
      </c>
      <c r="R2706" s="6">
        <f>Data_Table[[#This Row],[Shipping Date]]-Data_Table[[#This Row],[Order Date]]</f>
        <v>34</v>
      </c>
      <c r="S2706" s="10">
        <v>1.84</v>
      </c>
      <c r="T2706" s="10">
        <v>2.88</v>
      </c>
      <c r="U2706" s="10">
        <v>1.04</v>
      </c>
      <c r="V2706">
        <v>26</v>
      </c>
      <c r="W2706" s="5">
        <v>47.84</v>
      </c>
      <c r="X2706" s="3">
        <v>0.08</v>
      </c>
      <c r="Y2706" s="5">
        <v>3.83</v>
      </c>
      <c r="Z2706" s="5">
        <v>44.01</v>
      </c>
      <c r="AA2706" s="5">
        <v>1.49</v>
      </c>
      <c r="AB2706" s="5">
        <v>45.5</v>
      </c>
    </row>
    <row r="2707" spans="1:28">
      <c r="A2707" t="s">
        <v>5053</v>
      </c>
      <c r="B2707" s="1">
        <v>44336</v>
      </c>
      <c r="C2707" s="6">
        <f t="shared" si="126"/>
        <v>2021</v>
      </c>
      <c r="D2707" s="9" t="str">
        <f t="shared" si="128"/>
        <v>Q2</v>
      </c>
      <c r="E2707" s="7">
        <f t="shared" si="127"/>
        <v>5</v>
      </c>
      <c r="F2707" t="s">
        <v>4703</v>
      </c>
      <c r="G2707" t="s">
        <v>859</v>
      </c>
      <c r="H2707" t="s">
        <v>27</v>
      </c>
      <c r="I2707" t="s">
        <v>28</v>
      </c>
      <c r="J2707" t="s">
        <v>107</v>
      </c>
      <c r="K2707" t="s">
        <v>62</v>
      </c>
      <c r="L2707" t="s">
        <v>73</v>
      </c>
      <c r="M2707" t="s">
        <v>547</v>
      </c>
      <c r="N2707" t="s">
        <v>33</v>
      </c>
      <c r="O2707" t="s">
        <v>58</v>
      </c>
      <c r="P2707" t="s">
        <v>35</v>
      </c>
      <c r="Q2707" s="1">
        <v>44353</v>
      </c>
      <c r="R2707" s="6">
        <f>Data_Table[[#This Row],[Shipping Date]]-Data_Table[[#This Row],[Order Date]]</f>
        <v>17</v>
      </c>
      <c r="S2707" s="10">
        <v>20.18</v>
      </c>
      <c r="T2707" s="10">
        <v>35.409999999999997</v>
      </c>
      <c r="U2707" s="10">
        <v>15.23</v>
      </c>
      <c r="V2707">
        <v>49</v>
      </c>
      <c r="W2707" s="5">
        <v>988.82</v>
      </c>
      <c r="X2707" s="3">
        <v>0.02</v>
      </c>
      <c r="Y2707" s="5">
        <v>19.78</v>
      </c>
      <c r="Z2707" s="5">
        <v>969.04</v>
      </c>
      <c r="AA2707" s="5">
        <v>1.99</v>
      </c>
      <c r="AB2707" s="5">
        <v>971.03</v>
      </c>
    </row>
    <row r="2708" spans="1:28">
      <c r="A2708" t="s">
        <v>5054</v>
      </c>
      <c r="B2708" s="1">
        <v>44336</v>
      </c>
      <c r="C2708" s="6">
        <f t="shared" si="126"/>
        <v>2021</v>
      </c>
      <c r="D2708" s="9" t="str">
        <f t="shared" si="128"/>
        <v>Q2</v>
      </c>
      <c r="E2708" s="7">
        <f t="shared" si="127"/>
        <v>5</v>
      </c>
      <c r="F2708" t="s">
        <v>4705</v>
      </c>
      <c r="G2708" t="s">
        <v>862</v>
      </c>
      <c r="H2708" t="s">
        <v>39</v>
      </c>
      <c r="I2708" t="s">
        <v>39</v>
      </c>
      <c r="J2708" t="s">
        <v>46</v>
      </c>
      <c r="K2708" t="s">
        <v>416</v>
      </c>
      <c r="L2708" t="s">
        <v>73</v>
      </c>
      <c r="M2708" t="s">
        <v>550</v>
      </c>
      <c r="N2708" t="s">
        <v>33</v>
      </c>
      <c r="O2708" t="s">
        <v>51</v>
      </c>
      <c r="P2708" t="s">
        <v>35</v>
      </c>
      <c r="Q2708" s="1">
        <v>44390</v>
      </c>
      <c r="R2708" s="6">
        <f>Data_Table[[#This Row],[Shipping Date]]-Data_Table[[#This Row],[Order Date]]</f>
        <v>54</v>
      </c>
      <c r="S2708" s="10">
        <v>81.59</v>
      </c>
      <c r="T2708" s="10">
        <v>159.99</v>
      </c>
      <c r="U2708" s="10">
        <v>78.400000000000006</v>
      </c>
      <c r="V2708">
        <v>19</v>
      </c>
      <c r="W2708" s="5">
        <v>1550.21</v>
      </c>
      <c r="X2708" s="3">
        <v>0.1</v>
      </c>
      <c r="Y2708" s="5">
        <v>155.02000000000001</v>
      </c>
      <c r="Z2708" s="5">
        <v>1395.19</v>
      </c>
      <c r="AA2708" s="5">
        <v>5.5</v>
      </c>
      <c r="AB2708" s="5">
        <v>1400.69</v>
      </c>
    </row>
    <row r="2709" spans="1:28">
      <c r="A2709" t="s">
        <v>5055</v>
      </c>
      <c r="B2709" s="1">
        <v>44338</v>
      </c>
      <c r="C2709" s="6">
        <f t="shared" si="126"/>
        <v>2021</v>
      </c>
      <c r="D2709" s="9" t="str">
        <f t="shared" si="128"/>
        <v>Q2</v>
      </c>
      <c r="E2709" s="7">
        <f t="shared" si="127"/>
        <v>5</v>
      </c>
      <c r="F2709" t="s">
        <v>2671</v>
      </c>
      <c r="G2709" t="s">
        <v>865</v>
      </c>
      <c r="H2709" t="s">
        <v>45</v>
      </c>
      <c r="I2709" t="s">
        <v>45</v>
      </c>
      <c r="J2709" t="s">
        <v>29</v>
      </c>
      <c r="K2709" t="s">
        <v>66</v>
      </c>
      <c r="L2709" t="s">
        <v>73</v>
      </c>
      <c r="M2709" t="s">
        <v>553</v>
      </c>
      <c r="N2709" t="s">
        <v>50</v>
      </c>
      <c r="O2709" t="s">
        <v>34</v>
      </c>
      <c r="P2709" t="s">
        <v>35</v>
      </c>
      <c r="Q2709" s="1">
        <v>44378</v>
      </c>
      <c r="R2709" s="6">
        <f>Data_Table[[#This Row],[Shipping Date]]-Data_Table[[#This Row],[Order Date]]</f>
        <v>40</v>
      </c>
      <c r="S2709" s="10">
        <v>2.31</v>
      </c>
      <c r="T2709" s="10">
        <v>3.78</v>
      </c>
      <c r="U2709" s="10">
        <v>1.47</v>
      </c>
      <c r="V2709">
        <v>19</v>
      </c>
      <c r="W2709" s="5">
        <v>43.89</v>
      </c>
      <c r="X2709" s="3">
        <v>0.03</v>
      </c>
      <c r="Y2709" s="5">
        <v>1.32</v>
      </c>
      <c r="Z2709" s="5">
        <v>42.57</v>
      </c>
      <c r="AA2709" s="5">
        <v>0.71</v>
      </c>
      <c r="AB2709" s="5">
        <v>43.28</v>
      </c>
    </row>
    <row r="2710" spans="1:28">
      <c r="A2710" t="s">
        <v>5056</v>
      </c>
      <c r="B2710" s="1">
        <v>44340</v>
      </c>
      <c r="C2710" s="6">
        <f t="shared" si="126"/>
        <v>2021</v>
      </c>
      <c r="D2710" s="9" t="str">
        <f t="shared" si="128"/>
        <v>Q2</v>
      </c>
      <c r="E2710" s="7">
        <f t="shared" si="127"/>
        <v>5</v>
      </c>
      <c r="F2710" t="s">
        <v>2784</v>
      </c>
      <c r="G2710" t="s">
        <v>868</v>
      </c>
      <c r="H2710" t="s">
        <v>27</v>
      </c>
      <c r="I2710" t="s">
        <v>28</v>
      </c>
      <c r="J2710" t="s">
        <v>29</v>
      </c>
      <c r="K2710" t="s">
        <v>30</v>
      </c>
      <c r="L2710" t="s">
        <v>31</v>
      </c>
      <c r="M2710" t="s">
        <v>556</v>
      </c>
      <c r="N2710" t="s">
        <v>33</v>
      </c>
      <c r="O2710" t="s">
        <v>41</v>
      </c>
      <c r="P2710" t="s">
        <v>35</v>
      </c>
      <c r="Q2710" s="1">
        <v>44399</v>
      </c>
      <c r="R2710" s="6">
        <f>Data_Table[[#This Row],[Shipping Date]]-Data_Table[[#This Row],[Order Date]]</f>
        <v>59</v>
      </c>
      <c r="S2710" s="10">
        <v>0.9</v>
      </c>
      <c r="T2710" s="10">
        <v>2.1</v>
      </c>
      <c r="U2710" s="10">
        <v>1.2</v>
      </c>
      <c r="V2710">
        <v>17</v>
      </c>
      <c r="W2710" s="5">
        <v>15.3</v>
      </c>
      <c r="X2710" s="3">
        <v>0.09</v>
      </c>
      <c r="Y2710" s="5">
        <v>1.38</v>
      </c>
      <c r="Z2710" s="5">
        <v>13.92</v>
      </c>
      <c r="AA2710" s="5">
        <v>0.7</v>
      </c>
      <c r="AB2710" s="5">
        <v>14.62</v>
      </c>
    </row>
    <row r="2711" spans="1:28">
      <c r="A2711" t="s">
        <v>5057</v>
      </c>
      <c r="B2711" s="1">
        <v>44340</v>
      </c>
      <c r="C2711" s="6">
        <f t="shared" si="126"/>
        <v>2021</v>
      </c>
      <c r="D2711" s="9" t="str">
        <f t="shared" si="128"/>
        <v>Q2</v>
      </c>
      <c r="E2711" s="7">
        <f t="shared" si="127"/>
        <v>5</v>
      </c>
      <c r="F2711" t="s">
        <v>3494</v>
      </c>
      <c r="G2711" t="s">
        <v>871</v>
      </c>
      <c r="H2711" t="s">
        <v>39</v>
      </c>
      <c r="I2711" t="s">
        <v>39</v>
      </c>
      <c r="J2711" t="s">
        <v>72</v>
      </c>
      <c r="K2711" t="s">
        <v>62</v>
      </c>
      <c r="L2711" t="s">
        <v>48</v>
      </c>
      <c r="M2711" t="s">
        <v>559</v>
      </c>
      <c r="N2711" t="s">
        <v>33</v>
      </c>
      <c r="O2711" t="s">
        <v>51</v>
      </c>
      <c r="P2711" t="s">
        <v>35</v>
      </c>
      <c r="Q2711" s="1">
        <v>44368</v>
      </c>
      <c r="R2711" s="6">
        <f>Data_Table[[#This Row],[Shipping Date]]-Data_Table[[#This Row],[Order Date]]</f>
        <v>28</v>
      </c>
      <c r="S2711" s="10">
        <v>3.75</v>
      </c>
      <c r="T2711" s="10">
        <v>7.08</v>
      </c>
      <c r="U2711" s="10">
        <v>3.33</v>
      </c>
      <c r="V2711">
        <v>49</v>
      </c>
      <c r="W2711" s="5">
        <v>183.75</v>
      </c>
      <c r="X2711" s="3">
        <v>0</v>
      </c>
      <c r="Y2711" s="5">
        <v>0</v>
      </c>
      <c r="Z2711" s="5">
        <v>183.75</v>
      </c>
      <c r="AA2711" s="5">
        <v>2.35</v>
      </c>
      <c r="AB2711" s="5">
        <v>186.1</v>
      </c>
    </row>
    <row r="2712" spans="1:28">
      <c r="A2712" t="s">
        <v>5058</v>
      </c>
      <c r="B2712" s="1">
        <v>44342</v>
      </c>
      <c r="C2712" s="6">
        <f t="shared" si="126"/>
        <v>2021</v>
      </c>
      <c r="D2712" s="9" t="str">
        <f t="shared" si="128"/>
        <v>Q2</v>
      </c>
      <c r="E2712" s="7">
        <f t="shared" si="127"/>
        <v>5</v>
      </c>
      <c r="F2712" t="s">
        <v>4710</v>
      </c>
      <c r="G2712" t="s">
        <v>874</v>
      </c>
      <c r="H2712" t="s">
        <v>45</v>
      </c>
      <c r="I2712" t="s">
        <v>45</v>
      </c>
      <c r="J2712" t="s">
        <v>29</v>
      </c>
      <c r="K2712" t="s">
        <v>90</v>
      </c>
      <c r="L2712" t="s">
        <v>73</v>
      </c>
      <c r="M2712" t="s">
        <v>562</v>
      </c>
      <c r="N2712" t="s">
        <v>50</v>
      </c>
      <c r="O2712" t="s">
        <v>58</v>
      </c>
      <c r="P2712" t="s">
        <v>35</v>
      </c>
      <c r="Q2712" s="1">
        <v>44379</v>
      </c>
      <c r="R2712" s="6">
        <f>Data_Table[[#This Row],[Shipping Date]]-Data_Table[[#This Row],[Order Date]]</f>
        <v>37</v>
      </c>
      <c r="S2712" s="10">
        <v>1.0900000000000001</v>
      </c>
      <c r="T2712" s="10">
        <v>2.6</v>
      </c>
      <c r="U2712" s="10">
        <v>1.51</v>
      </c>
      <c r="V2712">
        <v>8</v>
      </c>
      <c r="W2712" s="5">
        <v>8.7200000000000006</v>
      </c>
      <c r="X2712" s="3">
        <v>0.04</v>
      </c>
      <c r="Y2712" s="5">
        <v>0.35</v>
      </c>
      <c r="Z2712" s="5">
        <v>8.3699999999999992</v>
      </c>
      <c r="AA2712" s="5">
        <v>2.4</v>
      </c>
      <c r="AB2712" s="5">
        <v>10.77</v>
      </c>
    </row>
    <row r="2713" spans="1:28">
      <c r="A2713" t="s">
        <v>5059</v>
      </c>
      <c r="B2713" s="1">
        <v>44343</v>
      </c>
      <c r="C2713" s="6">
        <f t="shared" si="126"/>
        <v>2021</v>
      </c>
      <c r="D2713" s="9" t="str">
        <f t="shared" si="128"/>
        <v>Q2</v>
      </c>
      <c r="E2713" s="7">
        <f t="shared" si="127"/>
        <v>5</v>
      </c>
      <c r="F2713" t="s">
        <v>1727</v>
      </c>
      <c r="G2713" t="s">
        <v>877</v>
      </c>
      <c r="H2713" t="s">
        <v>27</v>
      </c>
      <c r="I2713" t="s">
        <v>28</v>
      </c>
      <c r="J2713" t="s">
        <v>46</v>
      </c>
      <c r="K2713" t="s">
        <v>66</v>
      </c>
      <c r="L2713" t="s">
        <v>31</v>
      </c>
      <c r="M2713" t="s">
        <v>565</v>
      </c>
      <c r="N2713" t="s">
        <v>57</v>
      </c>
      <c r="O2713" t="s">
        <v>34</v>
      </c>
      <c r="P2713" t="s">
        <v>35</v>
      </c>
      <c r="Q2713" s="1">
        <v>44351</v>
      </c>
      <c r="R2713" s="6">
        <f>Data_Table[[#This Row],[Shipping Date]]-Data_Table[[#This Row],[Order Date]]</f>
        <v>8</v>
      </c>
      <c r="S2713" s="10">
        <v>6.39</v>
      </c>
      <c r="T2713" s="10">
        <v>19.98</v>
      </c>
      <c r="U2713" s="10">
        <v>13.59</v>
      </c>
      <c r="V2713">
        <v>7</v>
      </c>
      <c r="W2713" s="5">
        <v>44.73</v>
      </c>
      <c r="X2713" s="3">
        <v>0.09</v>
      </c>
      <c r="Y2713" s="5">
        <v>4.03</v>
      </c>
      <c r="Z2713" s="5">
        <v>40.700000000000003</v>
      </c>
      <c r="AA2713" s="5">
        <v>4</v>
      </c>
      <c r="AB2713" s="5">
        <v>44.7</v>
      </c>
    </row>
    <row r="2714" spans="1:28">
      <c r="A2714" t="s">
        <v>5060</v>
      </c>
      <c r="B2714" s="1">
        <v>44344</v>
      </c>
      <c r="C2714" s="6">
        <f t="shared" si="126"/>
        <v>2021</v>
      </c>
      <c r="D2714" s="9" t="str">
        <f t="shared" si="128"/>
        <v>Q2</v>
      </c>
      <c r="E2714" s="7">
        <f t="shared" si="127"/>
        <v>5</v>
      </c>
      <c r="F2714" t="s">
        <v>3496</v>
      </c>
      <c r="G2714" t="s">
        <v>880</v>
      </c>
      <c r="H2714" t="s">
        <v>39</v>
      </c>
      <c r="I2714" t="s">
        <v>39</v>
      </c>
      <c r="J2714" t="s">
        <v>29</v>
      </c>
      <c r="K2714" t="s">
        <v>150</v>
      </c>
      <c r="L2714" t="s">
        <v>31</v>
      </c>
      <c r="M2714" t="s">
        <v>568</v>
      </c>
      <c r="N2714" t="s">
        <v>50</v>
      </c>
      <c r="O2714" t="s">
        <v>41</v>
      </c>
      <c r="P2714" t="s">
        <v>52</v>
      </c>
      <c r="Q2714" s="1">
        <v>44389</v>
      </c>
      <c r="R2714" s="6">
        <f>Data_Table[[#This Row],[Shipping Date]]-Data_Table[[#This Row],[Order Date]]</f>
        <v>45</v>
      </c>
      <c r="S2714" s="10">
        <v>1.0900000000000001</v>
      </c>
      <c r="T2714" s="10">
        <v>2.6</v>
      </c>
      <c r="U2714" s="10">
        <v>1.51</v>
      </c>
      <c r="V2714">
        <v>42</v>
      </c>
      <c r="W2714" s="5">
        <v>45.78</v>
      </c>
      <c r="X2714" s="3">
        <v>0.05</v>
      </c>
      <c r="Y2714" s="5">
        <v>2.29</v>
      </c>
      <c r="Z2714" s="5">
        <v>43.49</v>
      </c>
      <c r="AA2714" s="5">
        <v>2.4</v>
      </c>
      <c r="AB2714" s="5">
        <v>45.89</v>
      </c>
    </row>
    <row r="2715" spans="1:28">
      <c r="A2715" t="s">
        <v>5061</v>
      </c>
      <c r="B2715" s="1">
        <v>44345</v>
      </c>
      <c r="C2715" s="6">
        <f t="shared" si="126"/>
        <v>2021</v>
      </c>
      <c r="D2715" s="9" t="str">
        <f t="shared" si="128"/>
        <v>Q2</v>
      </c>
      <c r="E2715" s="7">
        <f t="shared" si="127"/>
        <v>5</v>
      </c>
      <c r="F2715" t="s">
        <v>4281</v>
      </c>
      <c r="G2715" t="s">
        <v>883</v>
      </c>
      <c r="H2715" t="s">
        <v>45</v>
      </c>
      <c r="I2715" t="s">
        <v>45</v>
      </c>
      <c r="J2715" t="s">
        <v>29</v>
      </c>
      <c r="K2715" t="s">
        <v>62</v>
      </c>
      <c r="L2715" t="s">
        <v>176</v>
      </c>
      <c r="M2715" t="s">
        <v>571</v>
      </c>
      <c r="N2715" t="s">
        <v>57</v>
      </c>
      <c r="O2715" t="s">
        <v>51</v>
      </c>
      <c r="P2715" t="s">
        <v>35</v>
      </c>
      <c r="Q2715" s="1">
        <v>44349</v>
      </c>
      <c r="R2715" s="6">
        <f>Data_Table[[#This Row],[Shipping Date]]-Data_Table[[#This Row],[Order Date]]</f>
        <v>4</v>
      </c>
      <c r="S2715" s="10">
        <v>1.84</v>
      </c>
      <c r="T2715" s="10">
        <v>2.88</v>
      </c>
      <c r="U2715" s="10">
        <v>1.04</v>
      </c>
      <c r="V2715">
        <v>24</v>
      </c>
      <c r="W2715" s="5">
        <v>44.16</v>
      </c>
      <c r="X2715" s="3">
        <v>7.0000000000000007E-2</v>
      </c>
      <c r="Y2715" s="5">
        <v>3.09</v>
      </c>
      <c r="Z2715" s="5">
        <v>41.07</v>
      </c>
      <c r="AA2715" s="5">
        <v>0.99</v>
      </c>
      <c r="AB2715" s="5">
        <v>42.06</v>
      </c>
    </row>
    <row r="2716" spans="1:28">
      <c r="A2716" t="s">
        <v>5062</v>
      </c>
      <c r="B2716" s="1">
        <v>44347</v>
      </c>
      <c r="C2716" s="6">
        <f t="shared" si="126"/>
        <v>2021</v>
      </c>
      <c r="D2716" s="9" t="str">
        <f t="shared" si="128"/>
        <v>Q2</v>
      </c>
      <c r="E2716" s="7">
        <f t="shared" si="127"/>
        <v>5</v>
      </c>
      <c r="F2716" t="s">
        <v>2579</v>
      </c>
      <c r="G2716" t="s">
        <v>886</v>
      </c>
      <c r="H2716" t="s">
        <v>39</v>
      </c>
      <c r="I2716" t="s">
        <v>39</v>
      </c>
      <c r="J2716" t="s">
        <v>29</v>
      </c>
      <c r="K2716" t="s">
        <v>90</v>
      </c>
      <c r="L2716" t="s">
        <v>31</v>
      </c>
      <c r="M2716" t="s">
        <v>574</v>
      </c>
      <c r="N2716" t="s">
        <v>33</v>
      </c>
      <c r="O2716" t="s">
        <v>58</v>
      </c>
      <c r="P2716" t="s">
        <v>52</v>
      </c>
      <c r="Q2716" s="1">
        <v>44356</v>
      </c>
      <c r="R2716" s="6">
        <f>Data_Table[[#This Row],[Shipping Date]]-Data_Table[[#This Row],[Order Date]]</f>
        <v>9</v>
      </c>
      <c r="S2716" s="10">
        <v>8.82</v>
      </c>
      <c r="T2716" s="10">
        <v>20.99</v>
      </c>
      <c r="U2716" s="10">
        <v>12.17</v>
      </c>
      <c r="V2716">
        <v>18</v>
      </c>
      <c r="W2716" s="5">
        <v>158.76</v>
      </c>
      <c r="X2716" s="3">
        <v>0</v>
      </c>
      <c r="Y2716" s="5">
        <v>0</v>
      </c>
      <c r="Z2716" s="5">
        <v>158.76</v>
      </c>
      <c r="AA2716" s="5">
        <v>4.8099999999999996</v>
      </c>
      <c r="AB2716" s="5">
        <v>163.57</v>
      </c>
    </row>
    <row r="2717" spans="1:28">
      <c r="A2717" t="s">
        <v>5063</v>
      </c>
      <c r="B2717" s="1">
        <v>44347</v>
      </c>
      <c r="C2717" s="6">
        <f t="shared" si="126"/>
        <v>2021</v>
      </c>
      <c r="D2717" s="9" t="str">
        <f t="shared" si="128"/>
        <v>Q2</v>
      </c>
      <c r="E2717" s="7">
        <f t="shared" si="127"/>
        <v>5</v>
      </c>
      <c r="F2717" t="s">
        <v>4716</v>
      </c>
      <c r="G2717" t="s">
        <v>889</v>
      </c>
      <c r="H2717" t="s">
        <v>39</v>
      </c>
      <c r="I2717" t="s">
        <v>39</v>
      </c>
      <c r="J2717" t="s">
        <v>72</v>
      </c>
      <c r="K2717" t="s">
        <v>62</v>
      </c>
      <c r="L2717" t="s">
        <v>31</v>
      </c>
      <c r="M2717" t="s">
        <v>577</v>
      </c>
      <c r="N2717" t="s">
        <v>57</v>
      </c>
      <c r="O2717" t="s">
        <v>58</v>
      </c>
      <c r="P2717" t="s">
        <v>35</v>
      </c>
      <c r="Q2717" s="1">
        <v>44388</v>
      </c>
      <c r="R2717" s="6">
        <f>Data_Table[[#This Row],[Shipping Date]]-Data_Table[[#This Row],[Order Date]]</f>
        <v>41</v>
      </c>
      <c r="S2717" s="10">
        <v>1.87</v>
      </c>
      <c r="T2717" s="10">
        <v>8.1199999999999992</v>
      </c>
      <c r="U2717" s="10">
        <v>6.25</v>
      </c>
      <c r="V2717">
        <v>3</v>
      </c>
      <c r="W2717" s="5">
        <v>5.61</v>
      </c>
      <c r="X2717" s="3">
        <v>0.03</v>
      </c>
      <c r="Y2717" s="5">
        <v>0.17</v>
      </c>
      <c r="Z2717" s="5">
        <v>5.44</v>
      </c>
      <c r="AA2717" s="5">
        <v>2.83</v>
      </c>
      <c r="AB2717" s="5">
        <v>8.27</v>
      </c>
    </row>
    <row r="2718" spans="1:28">
      <c r="A2718" t="s">
        <v>5064</v>
      </c>
      <c r="B2718" s="1">
        <v>44347</v>
      </c>
      <c r="C2718" s="6">
        <f t="shared" si="126"/>
        <v>2021</v>
      </c>
      <c r="D2718" s="9" t="str">
        <f t="shared" si="128"/>
        <v>Q2</v>
      </c>
      <c r="E2718" s="7">
        <f t="shared" si="127"/>
        <v>5</v>
      </c>
      <c r="F2718" t="s">
        <v>2336</v>
      </c>
      <c r="G2718" t="s">
        <v>892</v>
      </c>
      <c r="H2718" t="s">
        <v>45</v>
      </c>
      <c r="I2718" t="s">
        <v>45</v>
      </c>
      <c r="J2718" t="s">
        <v>107</v>
      </c>
      <c r="K2718" t="s">
        <v>416</v>
      </c>
      <c r="L2718" t="s">
        <v>48</v>
      </c>
      <c r="M2718" t="s">
        <v>580</v>
      </c>
      <c r="N2718" t="s">
        <v>33</v>
      </c>
      <c r="O2718" t="s">
        <v>58</v>
      </c>
      <c r="P2718" t="s">
        <v>35</v>
      </c>
      <c r="Q2718" s="1">
        <v>44367</v>
      </c>
      <c r="R2718" s="6">
        <f>Data_Table[[#This Row],[Shipping Date]]-Data_Table[[#This Row],[Order Date]]</f>
        <v>20</v>
      </c>
      <c r="S2718" s="10">
        <v>14.95</v>
      </c>
      <c r="T2718" s="10">
        <v>34.76</v>
      </c>
      <c r="U2718" s="10">
        <v>19.809999999999999</v>
      </c>
      <c r="V2718">
        <v>43</v>
      </c>
      <c r="W2718" s="5">
        <v>642.85</v>
      </c>
      <c r="X2718" s="3">
        <v>0.08</v>
      </c>
      <c r="Y2718" s="5">
        <v>51.43</v>
      </c>
      <c r="Z2718" s="5">
        <v>591.41999999999996</v>
      </c>
      <c r="AA2718" s="5">
        <v>8.2200000000000006</v>
      </c>
      <c r="AB2718" s="5">
        <v>599.64</v>
      </c>
    </row>
    <row r="2719" spans="1:28">
      <c r="A2719" t="s">
        <v>5065</v>
      </c>
      <c r="B2719" s="1">
        <v>44348</v>
      </c>
      <c r="C2719" s="6">
        <f t="shared" si="126"/>
        <v>2021</v>
      </c>
      <c r="D2719" s="9" t="str">
        <f t="shared" si="128"/>
        <v>Q2</v>
      </c>
      <c r="E2719" s="7">
        <f t="shared" si="127"/>
        <v>6</v>
      </c>
      <c r="F2719" t="s">
        <v>4719</v>
      </c>
      <c r="G2719" t="s">
        <v>895</v>
      </c>
      <c r="H2719" t="s">
        <v>27</v>
      </c>
      <c r="I2719" t="s">
        <v>28</v>
      </c>
      <c r="J2719" t="s">
        <v>29</v>
      </c>
      <c r="K2719" t="s">
        <v>62</v>
      </c>
      <c r="L2719" t="s">
        <v>48</v>
      </c>
      <c r="M2719" t="s">
        <v>583</v>
      </c>
      <c r="N2719" t="s">
        <v>33</v>
      </c>
      <c r="O2719" t="s">
        <v>41</v>
      </c>
      <c r="P2719" t="s">
        <v>35</v>
      </c>
      <c r="Q2719" s="1">
        <v>44389</v>
      </c>
      <c r="R2719" s="6">
        <f>Data_Table[[#This Row],[Shipping Date]]-Data_Table[[#This Row],[Order Date]]</f>
        <v>41</v>
      </c>
      <c r="S2719" s="10">
        <v>4.1900000000000004</v>
      </c>
      <c r="T2719" s="10">
        <v>10.23</v>
      </c>
      <c r="U2719" s="10">
        <v>6.04</v>
      </c>
      <c r="V2719">
        <v>35</v>
      </c>
      <c r="W2719" s="5">
        <v>146.65</v>
      </c>
      <c r="X2719" s="3">
        <v>0.01</v>
      </c>
      <c r="Y2719" s="5">
        <v>1.47</v>
      </c>
      <c r="Z2719" s="5">
        <v>145.18</v>
      </c>
      <c r="AA2719" s="5">
        <v>4.68</v>
      </c>
      <c r="AB2719" s="5">
        <v>149.86000000000001</v>
      </c>
    </row>
    <row r="2720" spans="1:28">
      <c r="A2720" t="s">
        <v>5066</v>
      </c>
      <c r="B2720" s="1">
        <v>44355</v>
      </c>
      <c r="C2720" s="6">
        <f t="shared" si="126"/>
        <v>2021</v>
      </c>
      <c r="D2720" s="9" t="str">
        <f t="shared" si="128"/>
        <v>Q2</v>
      </c>
      <c r="E2720" s="7">
        <f t="shared" si="127"/>
        <v>6</v>
      </c>
      <c r="F2720" t="s">
        <v>4288</v>
      </c>
      <c r="G2720" t="s">
        <v>898</v>
      </c>
      <c r="H2720" t="s">
        <v>27</v>
      </c>
      <c r="I2720" t="s">
        <v>28</v>
      </c>
      <c r="J2720" t="s">
        <v>72</v>
      </c>
      <c r="K2720" t="s">
        <v>150</v>
      </c>
      <c r="L2720" t="s">
        <v>73</v>
      </c>
      <c r="M2720" t="s">
        <v>586</v>
      </c>
      <c r="N2720" t="s">
        <v>33</v>
      </c>
      <c r="O2720" t="s">
        <v>34</v>
      </c>
      <c r="P2720" t="s">
        <v>35</v>
      </c>
      <c r="Q2720" s="1">
        <v>44359</v>
      </c>
      <c r="R2720" s="6">
        <f>Data_Table[[#This Row],[Shipping Date]]-Data_Table[[#This Row],[Order Date]]</f>
        <v>4</v>
      </c>
      <c r="S2720" s="10">
        <v>62.4</v>
      </c>
      <c r="T2720" s="10">
        <v>155.99</v>
      </c>
      <c r="U2720" s="10">
        <v>93.59</v>
      </c>
      <c r="V2720">
        <v>21</v>
      </c>
      <c r="W2720" s="5">
        <v>1310.4000000000001</v>
      </c>
      <c r="X2720" s="3">
        <v>0.08</v>
      </c>
      <c r="Y2720" s="5">
        <v>104.83</v>
      </c>
      <c r="Z2720" s="5">
        <v>1205.57</v>
      </c>
      <c r="AA2720" s="5">
        <v>8.08</v>
      </c>
      <c r="AB2720" s="5">
        <v>1213.6500000000001</v>
      </c>
    </row>
    <row r="2721" spans="1:28">
      <c r="A2721" t="s">
        <v>5067</v>
      </c>
      <c r="B2721" s="1">
        <v>44355</v>
      </c>
      <c r="C2721" s="6">
        <f t="shared" si="126"/>
        <v>2021</v>
      </c>
      <c r="D2721" s="9" t="str">
        <f t="shared" si="128"/>
        <v>Q2</v>
      </c>
      <c r="E2721" s="7">
        <f t="shared" si="127"/>
        <v>6</v>
      </c>
      <c r="F2721" t="s">
        <v>3309</v>
      </c>
      <c r="G2721" t="s">
        <v>901</v>
      </c>
      <c r="H2721" t="s">
        <v>39</v>
      </c>
      <c r="I2721" t="s">
        <v>39</v>
      </c>
      <c r="J2721" t="s">
        <v>107</v>
      </c>
      <c r="K2721" t="s">
        <v>66</v>
      </c>
      <c r="L2721" t="s">
        <v>31</v>
      </c>
      <c r="M2721" t="s">
        <v>589</v>
      </c>
      <c r="N2721" t="s">
        <v>50</v>
      </c>
      <c r="O2721" t="s">
        <v>41</v>
      </c>
      <c r="P2721" t="s">
        <v>35</v>
      </c>
      <c r="Q2721" s="1">
        <v>44406</v>
      </c>
      <c r="R2721" s="6">
        <f>Data_Table[[#This Row],[Shipping Date]]-Data_Table[[#This Row],[Order Date]]</f>
        <v>51</v>
      </c>
      <c r="S2721" s="10">
        <v>377.99</v>
      </c>
      <c r="T2721" s="10">
        <v>599.99</v>
      </c>
      <c r="U2721" s="10">
        <v>222</v>
      </c>
      <c r="V2721">
        <v>41</v>
      </c>
      <c r="W2721" s="5">
        <v>15497.59</v>
      </c>
      <c r="X2721" s="3">
        <v>0.09</v>
      </c>
      <c r="Y2721" s="5">
        <v>1394.78</v>
      </c>
      <c r="Z2721" s="5">
        <v>14102.81</v>
      </c>
      <c r="AA2721" s="5">
        <v>24.49</v>
      </c>
      <c r="AB2721" s="5">
        <v>14127.3</v>
      </c>
    </row>
    <row r="2722" spans="1:28">
      <c r="A2722" t="s">
        <v>5068</v>
      </c>
      <c r="B2722" s="1">
        <v>44357</v>
      </c>
      <c r="C2722" s="6">
        <f t="shared" si="126"/>
        <v>2021</v>
      </c>
      <c r="D2722" s="9" t="str">
        <f t="shared" si="128"/>
        <v>Q2</v>
      </c>
      <c r="E2722" s="7">
        <f t="shared" si="127"/>
        <v>6</v>
      </c>
      <c r="F2722" t="s">
        <v>4723</v>
      </c>
      <c r="G2722" t="s">
        <v>904</v>
      </c>
      <c r="H2722" t="s">
        <v>45</v>
      </c>
      <c r="I2722" t="s">
        <v>45</v>
      </c>
      <c r="J2722" t="s">
        <v>29</v>
      </c>
      <c r="K2722" t="s">
        <v>116</v>
      </c>
      <c r="L2722" t="s">
        <v>73</v>
      </c>
      <c r="M2722" t="s">
        <v>592</v>
      </c>
      <c r="N2722" t="s">
        <v>57</v>
      </c>
      <c r="O2722" t="s">
        <v>58</v>
      </c>
      <c r="P2722" t="s">
        <v>35</v>
      </c>
      <c r="Q2722" s="1">
        <v>44386</v>
      </c>
      <c r="R2722" s="6">
        <f>Data_Table[[#This Row],[Shipping Date]]-Data_Table[[#This Row],[Order Date]]</f>
        <v>29</v>
      </c>
      <c r="S2722" s="10">
        <v>99.39</v>
      </c>
      <c r="T2722" s="10">
        <v>162.93</v>
      </c>
      <c r="U2722" s="10">
        <v>63.54</v>
      </c>
      <c r="V2722">
        <v>36</v>
      </c>
      <c r="W2722" s="5">
        <v>3578.04</v>
      </c>
      <c r="X2722" s="3">
        <v>0.09</v>
      </c>
      <c r="Y2722" s="5">
        <v>322.02</v>
      </c>
      <c r="Z2722" s="5">
        <v>3256.02</v>
      </c>
      <c r="AA2722" s="5">
        <v>19.989999999999998</v>
      </c>
      <c r="AB2722" s="5">
        <v>3276.01</v>
      </c>
    </row>
    <row r="2723" spans="1:28">
      <c r="A2723" t="s">
        <v>5069</v>
      </c>
      <c r="B2723" s="1">
        <v>44357</v>
      </c>
      <c r="C2723" s="6">
        <f t="shared" si="126"/>
        <v>2021</v>
      </c>
      <c r="D2723" s="9" t="str">
        <f t="shared" si="128"/>
        <v>Q2</v>
      </c>
      <c r="E2723" s="7">
        <f t="shared" si="127"/>
        <v>6</v>
      </c>
      <c r="F2723" t="s">
        <v>2172</v>
      </c>
      <c r="G2723" t="s">
        <v>907</v>
      </c>
      <c r="H2723" t="s">
        <v>27</v>
      </c>
      <c r="I2723" t="s">
        <v>28</v>
      </c>
      <c r="J2723" t="s">
        <v>29</v>
      </c>
      <c r="K2723" t="s">
        <v>62</v>
      </c>
      <c r="L2723" t="s">
        <v>48</v>
      </c>
      <c r="M2723" t="s">
        <v>595</v>
      </c>
      <c r="N2723" t="s">
        <v>50</v>
      </c>
      <c r="O2723" t="s">
        <v>58</v>
      </c>
      <c r="P2723" t="s">
        <v>35</v>
      </c>
      <c r="Q2723" s="1">
        <v>44394</v>
      </c>
      <c r="R2723" s="6">
        <f>Data_Table[[#This Row],[Shipping Date]]-Data_Table[[#This Row],[Order Date]]</f>
        <v>37</v>
      </c>
      <c r="S2723" s="10">
        <v>3.52</v>
      </c>
      <c r="T2723" s="10">
        <v>5.68</v>
      </c>
      <c r="U2723" s="10">
        <v>2.16</v>
      </c>
      <c r="V2723">
        <v>8</v>
      </c>
      <c r="W2723" s="5">
        <v>28.16</v>
      </c>
      <c r="X2723" s="3">
        <v>0.05</v>
      </c>
      <c r="Y2723" s="5">
        <v>1.41</v>
      </c>
      <c r="Z2723" s="5">
        <v>26.75</v>
      </c>
      <c r="AA2723" s="5">
        <v>1.39</v>
      </c>
      <c r="AB2723" s="5">
        <v>28.14</v>
      </c>
    </row>
    <row r="2724" spans="1:28">
      <c r="A2724" t="s">
        <v>5070</v>
      </c>
      <c r="B2724" s="1">
        <v>44358</v>
      </c>
      <c r="C2724" s="6">
        <f t="shared" si="126"/>
        <v>2021</v>
      </c>
      <c r="D2724" s="9" t="str">
        <f t="shared" si="128"/>
        <v>Q2</v>
      </c>
      <c r="E2724" s="7">
        <f t="shared" si="127"/>
        <v>6</v>
      </c>
      <c r="F2724" t="s">
        <v>4726</v>
      </c>
      <c r="G2724" t="s">
        <v>910</v>
      </c>
      <c r="H2724" t="s">
        <v>27</v>
      </c>
      <c r="I2724" t="s">
        <v>28</v>
      </c>
      <c r="J2724" t="s">
        <v>72</v>
      </c>
      <c r="K2724" t="s">
        <v>150</v>
      </c>
      <c r="L2724" t="s">
        <v>48</v>
      </c>
      <c r="M2724" t="s">
        <v>112</v>
      </c>
      <c r="N2724" t="s">
        <v>57</v>
      </c>
      <c r="O2724" t="s">
        <v>51</v>
      </c>
      <c r="P2724" t="s">
        <v>35</v>
      </c>
      <c r="Q2724" s="1">
        <v>44386</v>
      </c>
      <c r="R2724" s="6">
        <f>Data_Table[[#This Row],[Shipping Date]]-Data_Table[[#This Row],[Order Date]]</f>
        <v>28</v>
      </c>
      <c r="S2724" s="10">
        <v>3.51</v>
      </c>
      <c r="T2724" s="10">
        <v>8.57</v>
      </c>
      <c r="U2724" s="10">
        <v>5.0599999999999996</v>
      </c>
      <c r="V2724">
        <v>22</v>
      </c>
      <c r="W2724" s="5">
        <v>77.22</v>
      </c>
      <c r="X2724" s="3">
        <v>0.1</v>
      </c>
      <c r="Y2724" s="5">
        <v>7.72</v>
      </c>
      <c r="Z2724" s="5">
        <v>69.5</v>
      </c>
      <c r="AA2724" s="5">
        <v>6.14</v>
      </c>
      <c r="AB2724" s="5">
        <v>75.64</v>
      </c>
    </row>
    <row r="2725" spans="1:28">
      <c r="A2725" t="s">
        <v>5071</v>
      </c>
      <c r="B2725" s="1">
        <v>44358</v>
      </c>
      <c r="C2725" s="6">
        <f t="shared" si="126"/>
        <v>2021</v>
      </c>
      <c r="D2725" s="9" t="str">
        <f t="shared" si="128"/>
        <v>Q2</v>
      </c>
      <c r="E2725" s="7">
        <f t="shared" si="127"/>
        <v>6</v>
      </c>
      <c r="F2725" t="s">
        <v>4728</v>
      </c>
      <c r="G2725" t="s">
        <v>913</v>
      </c>
      <c r="H2725" t="s">
        <v>39</v>
      </c>
      <c r="I2725" t="s">
        <v>39</v>
      </c>
      <c r="J2725" t="s">
        <v>72</v>
      </c>
      <c r="K2725" t="s">
        <v>47</v>
      </c>
      <c r="L2725" t="s">
        <v>176</v>
      </c>
      <c r="M2725" t="s">
        <v>117</v>
      </c>
      <c r="N2725" t="s">
        <v>33</v>
      </c>
      <c r="O2725" t="s">
        <v>58</v>
      </c>
      <c r="P2725" t="s">
        <v>52</v>
      </c>
      <c r="Q2725" s="1">
        <v>44361</v>
      </c>
      <c r="R2725" s="6">
        <f>Data_Table[[#This Row],[Shipping Date]]-Data_Table[[#This Row],[Order Date]]</f>
        <v>3</v>
      </c>
      <c r="S2725" s="10">
        <v>0.93</v>
      </c>
      <c r="T2725" s="10">
        <v>1.6</v>
      </c>
      <c r="U2725" s="10">
        <v>0.67</v>
      </c>
      <c r="V2725">
        <v>24</v>
      </c>
      <c r="W2725" s="5">
        <v>22.32</v>
      </c>
      <c r="X2725" s="3">
        <v>0.04</v>
      </c>
      <c r="Y2725" s="5">
        <v>0.89</v>
      </c>
      <c r="Z2725" s="5">
        <v>21.43</v>
      </c>
      <c r="AA2725" s="5">
        <v>1.29</v>
      </c>
      <c r="AB2725" s="5">
        <v>22.72</v>
      </c>
    </row>
    <row r="2726" spans="1:28">
      <c r="A2726" t="s">
        <v>5072</v>
      </c>
      <c r="B2726" s="1">
        <v>44360</v>
      </c>
      <c r="C2726" s="6">
        <f t="shared" si="126"/>
        <v>2021</v>
      </c>
      <c r="D2726" s="9" t="str">
        <f t="shared" si="128"/>
        <v>Q2</v>
      </c>
      <c r="E2726" s="7">
        <f t="shared" si="127"/>
        <v>6</v>
      </c>
      <c r="F2726" t="s">
        <v>4730</v>
      </c>
      <c r="G2726" t="s">
        <v>916</v>
      </c>
      <c r="H2726" t="s">
        <v>45</v>
      </c>
      <c r="I2726" t="s">
        <v>45</v>
      </c>
      <c r="J2726" t="s">
        <v>29</v>
      </c>
      <c r="K2726" t="s">
        <v>416</v>
      </c>
      <c r="L2726" t="s">
        <v>31</v>
      </c>
      <c r="M2726" t="s">
        <v>121</v>
      </c>
      <c r="N2726" t="s">
        <v>57</v>
      </c>
      <c r="O2726" t="s">
        <v>34</v>
      </c>
      <c r="P2726" t="s">
        <v>35</v>
      </c>
      <c r="Q2726" s="1">
        <v>44369</v>
      </c>
      <c r="R2726" s="6">
        <f>Data_Table[[#This Row],[Shipping Date]]-Data_Table[[#This Row],[Order Date]]</f>
        <v>9</v>
      </c>
      <c r="S2726" s="10">
        <v>5.5</v>
      </c>
      <c r="T2726" s="10">
        <v>12.22</v>
      </c>
      <c r="U2726" s="10">
        <v>6.72</v>
      </c>
      <c r="V2726">
        <v>8</v>
      </c>
      <c r="W2726" s="5">
        <v>44</v>
      </c>
      <c r="X2726" s="3">
        <v>0.1</v>
      </c>
      <c r="Y2726" s="5">
        <v>4.4000000000000004</v>
      </c>
      <c r="Z2726" s="5">
        <v>39.6</v>
      </c>
      <c r="AA2726" s="5">
        <v>2.85</v>
      </c>
      <c r="AB2726" s="5">
        <v>42.45</v>
      </c>
    </row>
    <row r="2727" spans="1:28">
      <c r="A2727" t="s">
        <v>5073</v>
      </c>
      <c r="B2727" s="1">
        <v>44361</v>
      </c>
      <c r="C2727" s="6">
        <f t="shared" si="126"/>
        <v>2021</v>
      </c>
      <c r="D2727" s="9" t="str">
        <f t="shared" si="128"/>
        <v>Q2</v>
      </c>
      <c r="E2727" s="7">
        <f t="shared" si="127"/>
        <v>6</v>
      </c>
      <c r="F2727" t="s">
        <v>4122</v>
      </c>
      <c r="G2727" t="s">
        <v>919</v>
      </c>
      <c r="H2727" t="s">
        <v>27</v>
      </c>
      <c r="I2727" t="s">
        <v>28</v>
      </c>
      <c r="J2727" t="s">
        <v>107</v>
      </c>
      <c r="K2727" t="s">
        <v>62</v>
      </c>
      <c r="L2727" t="s">
        <v>176</v>
      </c>
      <c r="M2727" t="s">
        <v>126</v>
      </c>
      <c r="N2727" t="s">
        <v>33</v>
      </c>
      <c r="O2727" t="s">
        <v>34</v>
      </c>
      <c r="P2727" t="s">
        <v>35</v>
      </c>
      <c r="Q2727" s="1">
        <v>44374</v>
      </c>
      <c r="R2727" s="6">
        <f>Data_Table[[#This Row],[Shipping Date]]-Data_Table[[#This Row],[Order Date]]</f>
        <v>13</v>
      </c>
      <c r="S2727" s="10">
        <v>1.31</v>
      </c>
      <c r="T2727" s="10">
        <v>2.84</v>
      </c>
      <c r="U2727" s="10">
        <v>1.53</v>
      </c>
      <c r="V2727">
        <v>23</v>
      </c>
      <c r="W2727" s="5">
        <v>30.13</v>
      </c>
      <c r="X2727" s="3">
        <v>0.06</v>
      </c>
      <c r="Y2727" s="5">
        <v>1.81</v>
      </c>
      <c r="Z2727" s="5">
        <v>28.32</v>
      </c>
      <c r="AA2727" s="5">
        <v>0.93</v>
      </c>
      <c r="AB2727" s="5">
        <v>29.25</v>
      </c>
    </row>
    <row r="2728" spans="1:28">
      <c r="A2728" t="s">
        <v>5074</v>
      </c>
      <c r="B2728" s="1">
        <v>44367</v>
      </c>
      <c r="C2728" s="6">
        <f t="shared" si="126"/>
        <v>2021</v>
      </c>
      <c r="D2728" s="9" t="str">
        <f t="shared" si="128"/>
        <v>Q2</v>
      </c>
      <c r="E2728" s="7">
        <f t="shared" si="127"/>
        <v>6</v>
      </c>
      <c r="F2728" t="s">
        <v>1515</v>
      </c>
      <c r="G2728" t="s">
        <v>921</v>
      </c>
      <c r="H2728" t="s">
        <v>39</v>
      </c>
      <c r="I2728" t="s">
        <v>39</v>
      </c>
      <c r="J2728" t="s">
        <v>46</v>
      </c>
      <c r="K2728" t="s">
        <v>62</v>
      </c>
      <c r="L2728" t="s">
        <v>31</v>
      </c>
      <c r="M2728" t="s">
        <v>130</v>
      </c>
      <c r="N2728" t="s">
        <v>50</v>
      </c>
      <c r="O2728" t="s">
        <v>34</v>
      </c>
      <c r="P2728" t="s">
        <v>35</v>
      </c>
      <c r="Q2728" s="1">
        <v>44396</v>
      </c>
      <c r="R2728" s="6">
        <f>Data_Table[[#This Row],[Shipping Date]]-Data_Table[[#This Row],[Order Date]]</f>
        <v>29</v>
      </c>
      <c r="S2728" s="10">
        <v>4.59</v>
      </c>
      <c r="T2728" s="10">
        <v>7.28</v>
      </c>
      <c r="U2728" s="10">
        <v>2.69</v>
      </c>
      <c r="V2728">
        <v>16</v>
      </c>
      <c r="W2728" s="5">
        <v>73.44</v>
      </c>
      <c r="X2728" s="3">
        <v>7.0000000000000007E-2</v>
      </c>
      <c r="Y2728" s="5">
        <v>5.14</v>
      </c>
      <c r="Z2728" s="5">
        <v>68.3</v>
      </c>
      <c r="AA2728" s="5">
        <v>11.15</v>
      </c>
      <c r="AB2728" s="5">
        <v>79.45</v>
      </c>
    </row>
    <row r="2729" spans="1:28">
      <c r="A2729" t="s">
        <v>5075</v>
      </c>
      <c r="B2729" s="1">
        <v>44368</v>
      </c>
      <c r="C2729" s="6">
        <f t="shared" si="126"/>
        <v>2021</v>
      </c>
      <c r="D2729" s="9" t="str">
        <f t="shared" si="128"/>
        <v>Q2</v>
      </c>
      <c r="E2729" s="7">
        <f t="shared" si="127"/>
        <v>6</v>
      </c>
      <c r="F2729" t="s">
        <v>4300</v>
      </c>
      <c r="G2729" t="s">
        <v>924</v>
      </c>
      <c r="H2729" t="s">
        <v>45</v>
      </c>
      <c r="I2729" t="s">
        <v>45</v>
      </c>
      <c r="J2729" t="s">
        <v>29</v>
      </c>
      <c r="K2729" t="s">
        <v>125</v>
      </c>
      <c r="L2729" t="s">
        <v>31</v>
      </c>
      <c r="M2729" t="s">
        <v>134</v>
      </c>
      <c r="N2729" t="s">
        <v>57</v>
      </c>
      <c r="O2729" t="s">
        <v>34</v>
      </c>
      <c r="P2729" t="s">
        <v>35</v>
      </c>
      <c r="Q2729" s="1">
        <v>44393</v>
      </c>
      <c r="R2729" s="6">
        <f>Data_Table[[#This Row],[Shipping Date]]-Data_Table[[#This Row],[Order Date]]</f>
        <v>25</v>
      </c>
      <c r="S2729" s="10">
        <v>2.25</v>
      </c>
      <c r="T2729" s="10">
        <v>3.69</v>
      </c>
      <c r="U2729" s="10">
        <v>1.44</v>
      </c>
      <c r="V2729">
        <v>42</v>
      </c>
      <c r="W2729" s="5">
        <v>94.5</v>
      </c>
      <c r="X2729" s="3">
        <v>0.06</v>
      </c>
      <c r="Y2729" s="5">
        <v>5.67</v>
      </c>
      <c r="Z2729" s="5">
        <v>88.83</v>
      </c>
      <c r="AA2729" s="5">
        <v>2.5</v>
      </c>
      <c r="AB2729" s="5">
        <v>91.33</v>
      </c>
    </row>
    <row r="2730" spans="1:28">
      <c r="A2730" t="s">
        <v>5076</v>
      </c>
      <c r="B2730" s="1">
        <v>44372</v>
      </c>
      <c r="C2730" s="6">
        <f t="shared" si="126"/>
        <v>2021</v>
      </c>
      <c r="D2730" s="9" t="str">
        <f t="shared" si="128"/>
        <v>Q2</v>
      </c>
      <c r="E2730" s="7">
        <f t="shared" si="127"/>
        <v>6</v>
      </c>
      <c r="F2730" t="s">
        <v>4735</v>
      </c>
      <c r="G2730" t="s">
        <v>927</v>
      </c>
      <c r="H2730" t="s">
        <v>27</v>
      </c>
      <c r="I2730" t="s">
        <v>28</v>
      </c>
      <c r="J2730" t="s">
        <v>72</v>
      </c>
      <c r="K2730" t="s">
        <v>30</v>
      </c>
      <c r="L2730" t="s">
        <v>176</v>
      </c>
      <c r="M2730" t="s">
        <v>138</v>
      </c>
      <c r="N2730" t="s">
        <v>33</v>
      </c>
      <c r="O2730" t="s">
        <v>41</v>
      </c>
      <c r="P2730" t="s">
        <v>52</v>
      </c>
      <c r="Q2730" s="1">
        <v>44394</v>
      </c>
      <c r="R2730" s="6">
        <f>Data_Table[[#This Row],[Shipping Date]]-Data_Table[[#This Row],[Order Date]]</f>
        <v>22</v>
      </c>
      <c r="S2730" s="10">
        <v>1.18</v>
      </c>
      <c r="T2730" s="10">
        <v>1.88</v>
      </c>
      <c r="U2730" s="10">
        <v>0.7</v>
      </c>
      <c r="V2730">
        <v>5</v>
      </c>
      <c r="W2730" s="5">
        <v>5.9</v>
      </c>
      <c r="X2730" s="3">
        <v>0.08</v>
      </c>
      <c r="Y2730" s="5">
        <v>0.47</v>
      </c>
      <c r="Z2730" s="5">
        <v>5.43</v>
      </c>
      <c r="AA2730" s="5">
        <v>1.49</v>
      </c>
      <c r="AB2730" s="5">
        <v>6.92</v>
      </c>
    </row>
    <row r="2731" spans="1:28">
      <c r="A2731" t="s">
        <v>5077</v>
      </c>
      <c r="B2731" s="1">
        <v>44374</v>
      </c>
      <c r="C2731" s="6">
        <f t="shared" si="126"/>
        <v>2021</v>
      </c>
      <c r="D2731" s="9" t="str">
        <f t="shared" si="128"/>
        <v>Q2</v>
      </c>
      <c r="E2731" s="7">
        <f t="shared" si="127"/>
        <v>6</v>
      </c>
      <c r="F2731" t="s">
        <v>4737</v>
      </c>
      <c r="G2731" t="s">
        <v>930</v>
      </c>
      <c r="H2731" t="s">
        <v>39</v>
      </c>
      <c r="I2731" t="s">
        <v>39</v>
      </c>
      <c r="J2731" t="s">
        <v>29</v>
      </c>
      <c r="K2731" t="s">
        <v>62</v>
      </c>
      <c r="L2731" t="s">
        <v>31</v>
      </c>
      <c r="M2731" t="s">
        <v>142</v>
      </c>
      <c r="N2731" t="s">
        <v>57</v>
      </c>
      <c r="O2731" t="s">
        <v>51</v>
      </c>
      <c r="P2731" t="s">
        <v>35</v>
      </c>
      <c r="Q2731" s="1">
        <v>44380</v>
      </c>
      <c r="R2731" s="6">
        <f>Data_Table[[#This Row],[Shipping Date]]-Data_Table[[#This Row],[Order Date]]</f>
        <v>6</v>
      </c>
      <c r="S2731" s="10">
        <v>3.65</v>
      </c>
      <c r="T2731" s="10">
        <v>5.98</v>
      </c>
      <c r="U2731" s="10">
        <v>2.33</v>
      </c>
      <c r="V2731">
        <v>50</v>
      </c>
      <c r="W2731" s="5">
        <v>182.5</v>
      </c>
      <c r="X2731" s="3">
        <v>0.02</v>
      </c>
      <c r="Y2731" s="5">
        <v>3.65</v>
      </c>
      <c r="Z2731" s="5">
        <v>178.85</v>
      </c>
      <c r="AA2731" s="5">
        <v>1.49</v>
      </c>
      <c r="AB2731" s="5">
        <v>180.34</v>
      </c>
    </row>
    <row r="2732" spans="1:28">
      <c r="A2732" t="s">
        <v>5078</v>
      </c>
      <c r="B2732" s="1">
        <v>44374</v>
      </c>
      <c r="C2732" s="6">
        <f t="shared" si="126"/>
        <v>2021</v>
      </c>
      <c r="D2732" s="9" t="str">
        <f t="shared" si="128"/>
        <v>Q2</v>
      </c>
      <c r="E2732" s="7">
        <f t="shared" si="127"/>
        <v>6</v>
      </c>
      <c r="F2732" t="s">
        <v>2807</v>
      </c>
      <c r="G2732" t="s">
        <v>933</v>
      </c>
      <c r="H2732" t="s">
        <v>45</v>
      </c>
      <c r="I2732" t="s">
        <v>45</v>
      </c>
      <c r="J2732" t="s">
        <v>29</v>
      </c>
      <c r="K2732" t="s">
        <v>62</v>
      </c>
      <c r="L2732" t="s">
        <v>176</v>
      </c>
      <c r="M2732" t="s">
        <v>146</v>
      </c>
      <c r="N2732" t="s">
        <v>33</v>
      </c>
      <c r="O2732" t="s">
        <v>58</v>
      </c>
      <c r="P2732" t="s">
        <v>35</v>
      </c>
      <c r="Q2732" s="1">
        <v>44396</v>
      </c>
      <c r="R2732" s="6">
        <f>Data_Table[[#This Row],[Shipping Date]]-Data_Table[[#This Row],[Order Date]]</f>
        <v>22</v>
      </c>
      <c r="S2732" s="10">
        <v>1.53</v>
      </c>
      <c r="T2732" s="10">
        <v>2.78</v>
      </c>
      <c r="U2732" s="10">
        <v>1.25</v>
      </c>
      <c r="V2732">
        <v>44</v>
      </c>
      <c r="W2732" s="5">
        <v>67.319999999999993</v>
      </c>
      <c r="X2732" s="3">
        <v>7.0000000000000007E-2</v>
      </c>
      <c r="Y2732" s="5">
        <v>4.71</v>
      </c>
      <c r="Z2732" s="5">
        <v>62.61</v>
      </c>
      <c r="AA2732" s="5">
        <v>1.34</v>
      </c>
      <c r="AB2732" s="5">
        <v>63.95</v>
      </c>
    </row>
    <row r="2733" spans="1:28">
      <c r="A2733" t="s">
        <v>5079</v>
      </c>
      <c r="B2733" s="1">
        <v>44374</v>
      </c>
      <c r="C2733" s="6">
        <f t="shared" si="126"/>
        <v>2021</v>
      </c>
      <c r="D2733" s="9" t="str">
        <f t="shared" si="128"/>
        <v>Q2</v>
      </c>
      <c r="E2733" s="7">
        <f t="shared" si="127"/>
        <v>6</v>
      </c>
      <c r="F2733" t="s">
        <v>3832</v>
      </c>
      <c r="G2733" t="s">
        <v>936</v>
      </c>
      <c r="H2733" t="s">
        <v>27</v>
      </c>
      <c r="I2733" t="s">
        <v>28</v>
      </c>
      <c r="J2733" t="s">
        <v>29</v>
      </c>
      <c r="K2733" t="s">
        <v>416</v>
      </c>
      <c r="L2733" t="s">
        <v>31</v>
      </c>
      <c r="M2733" t="s">
        <v>151</v>
      </c>
      <c r="N2733" t="s">
        <v>50</v>
      </c>
      <c r="O2733" t="s">
        <v>51</v>
      </c>
      <c r="P2733" t="s">
        <v>35</v>
      </c>
      <c r="Q2733" s="1">
        <v>44383</v>
      </c>
      <c r="R2733" s="6">
        <f>Data_Table[[#This Row],[Shipping Date]]-Data_Table[[#This Row],[Order Date]]</f>
        <v>9</v>
      </c>
      <c r="S2733" s="10">
        <v>2.1800000000000002</v>
      </c>
      <c r="T2733" s="10">
        <v>3.52</v>
      </c>
      <c r="U2733" s="10">
        <v>1.34</v>
      </c>
      <c r="V2733">
        <v>1</v>
      </c>
      <c r="W2733" s="5">
        <v>2.1800000000000002</v>
      </c>
      <c r="X2733" s="3">
        <v>0.04</v>
      </c>
      <c r="Y2733" s="5">
        <v>0.09</v>
      </c>
      <c r="Z2733" s="5">
        <v>2.09</v>
      </c>
      <c r="AA2733" s="5">
        <v>6.83</v>
      </c>
      <c r="AB2733" s="5">
        <v>8.92</v>
      </c>
    </row>
    <row r="2734" spans="1:28">
      <c r="A2734" t="s">
        <v>5080</v>
      </c>
      <c r="B2734" s="1">
        <v>44375</v>
      </c>
      <c r="C2734" s="6">
        <f t="shared" si="126"/>
        <v>2021</v>
      </c>
      <c r="D2734" s="9" t="str">
        <f t="shared" si="128"/>
        <v>Q2</v>
      </c>
      <c r="E2734" s="7">
        <f t="shared" si="127"/>
        <v>6</v>
      </c>
      <c r="F2734" t="s">
        <v>3333</v>
      </c>
      <c r="G2734" t="s">
        <v>939</v>
      </c>
      <c r="H2734" t="s">
        <v>39</v>
      </c>
      <c r="I2734" t="s">
        <v>39</v>
      </c>
      <c r="J2734" t="s">
        <v>46</v>
      </c>
      <c r="K2734" t="s">
        <v>125</v>
      </c>
      <c r="L2734" t="s">
        <v>31</v>
      </c>
      <c r="M2734" t="s">
        <v>155</v>
      </c>
      <c r="N2734" t="s">
        <v>57</v>
      </c>
      <c r="O2734" t="s">
        <v>34</v>
      </c>
      <c r="P2734" t="s">
        <v>52</v>
      </c>
      <c r="Q2734" s="1">
        <v>44376</v>
      </c>
      <c r="R2734" s="6">
        <f>Data_Table[[#This Row],[Shipping Date]]-Data_Table[[#This Row],[Order Date]]</f>
        <v>1</v>
      </c>
      <c r="S2734" s="10">
        <v>2.4500000000000002</v>
      </c>
      <c r="T2734" s="10">
        <v>3.89</v>
      </c>
      <c r="U2734" s="10">
        <v>1.44</v>
      </c>
      <c r="V2734">
        <v>32</v>
      </c>
      <c r="W2734" s="5">
        <v>78.400000000000006</v>
      </c>
      <c r="X2734" s="3">
        <v>0.1</v>
      </c>
      <c r="Y2734" s="5">
        <v>7.84</v>
      </c>
      <c r="Z2734" s="5">
        <v>70.56</v>
      </c>
      <c r="AA2734" s="5">
        <v>7.01</v>
      </c>
      <c r="AB2734" s="5">
        <v>77.569999999999993</v>
      </c>
    </row>
    <row r="2735" spans="1:28">
      <c r="A2735" t="s">
        <v>5081</v>
      </c>
      <c r="B2735" s="1">
        <v>44375</v>
      </c>
      <c r="C2735" s="6">
        <f t="shared" si="126"/>
        <v>2021</v>
      </c>
      <c r="D2735" s="9" t="str">
        <f t="shared" si="128"/>
        <v>Q2</v>
      </c>
      <c r="E2735" s="7">
        <f t="shared" si="127"/>
        <v>6</v>
      </c>
      <c r="F2735" t="s">
        <v>4455</v>
      </c>
      <c r="G2735" t="s">
        <v>942</v>
      </c>
      <c r="H2735" t="s">
        <v>45</v>
      </c>
      <c r="I2735" t="s">
        <v>45</v>
      </c>
      <c r="J2735" t="s">
        <v>29</v>
      </c>
      <c r="K2735" t="s">
        <v>167</v>
      </c>
      <c r="L2735" t="s">
        <v>31</v>
      </c>
      <c r="M2735" t="s">
        <v>159</v>
      </c>
      <c r="N2735" t="s">
        <v>33</v>
      </c>
      <c r="O2735" t="s">
        <v>41</v>
      </c>
      <c r="P2735" t="s">
        <v>35</v>
      </c>
      <c r="Q2735" s="1">
        <v>44401</v>
      </c>
      <c r="R2735" s="6">
        <f>Data_Table[[#This Row],[Shipping Date]]-Data_Table[[#This Row],[Order Date]]</f>
        <v>26</v>
      </c>
      <c r="S2735" s="10">
        <v>1.84</v>
      </c>
      <c r="T2735" s="10">
        <v>2.88</v>
      </c>
      <c r="U2735" s="10">
        <v>1.04</v>
      </c>
      <c r="V2735">
        <v>25</v>
      </c>
      <c r="W2735" s="5">
        <v>46</v>
      </c>
      <c r="X2735" s="3">
        <v>0.04</v>
      </c>
      <c r="Y2735" s="5">
        <v>1.84</v>
      </c>
      <c r="Z2735" s="5">
        <v>44.16</v>
      </c>
      <c r="AA2735" s="5">
        <v>1.49</v>
      </c>
      <c r="AB2735" s="5">
        <v>45.65</v>
      </c>
    </row>
    <row r="2736" spans="1:28">
      <c r="A2736" t="s">
        <v>5082</v>
      </c>
      <c r="B2736" s="1">
        <v>44375</v>
      </c>
      <c r="C2736" s="6">
        <f t="shared" si="126"/>
        <v>2021</v>
      </c>
      <c r="D2736" s="9" t="str">
        <f t="shared" si="128"/>
        <v>Q2</v>
      </c>
      <c r="E2736" s="7">
        <f t="shared" si="127"/>
        <v>6</v>
      </c>
      <c r="F2736" t="s">
        <v>4743</v>
      </c>
      <c r="G2736" t="s">
        <v>945</v>
      </c>
      <c r="H2736" t="s">
        <v>27</v>
      </c>
      <c r="I2736" t="s">
        <v>28</v>
      </c>
      <c r="J2736" t="s">
        <v>29</v>
      </c>
      <c r="K2736" t="s">
        <v>150</v>
      </c>
      <c r="L2736" t="s">
        <v>31</v>
      </c>
      <c r="M2736" t="s">
        <v>163</v>
      </c>
      <c r="N2736" t="s">
        <v>33</v>
      </c>
      <c r="O2736" t="s">
        <v>51</v>
      </c>
      <c r="P2736" t="s">
        <v>35</v>
      </c>
      <c r="Q2736" s="1">
        <v>44388</v>
      </c>
      <c r="R2736" s="6">
        <f>Data_Table[[#This Row],[Shipping Date]]-Data_Table[[#This Row],[Order Date]]</f>
        <v>13</v>
      </c>
      <c r="S2736" s="10">
        <v>6.51</v>
      </c>
      <c r="T2736" s="10">
        <v>30.98</v>
      </c>
      <c r="U2736" s="10">
        <v>24.47</v>
      </c>
      <c r="V2736">
        <v>6</v>
      </c>
      <c r="W2736" s="5">
        <v>39.06</v>
      </c>
      <c r="X2736" s="3">
        <v>0.01</v>
      </c>
      <c r="Y2736" s="5">
        <v>0.39</v>
      </c>
      <c r="Z2736" s="5">
        <v>38.67</v>
      </c>
      <c r="AA2736" s="5">
        <v>6.5</v>
      </c>
      <c r="AB2736" s="5">
        <v>45.17</v>
      </c>
    </row>
    <row r="2737" spans="1:28">
      <c r="A2737" t="s">
        <v>5083</v>
      </c>
      <c r="B2737" s="1">
        <v>44376</v>
      </c>
      <c r="C2737" s="6">
        <f t="shared" si="126"/>
        <v>2021</v>
      </c>
      <c r="D2737" s="9" t="str">
        <f t="shared" si="128"/>
        <v>Q2</v>
      </c>
      <c r="E2737" s="7">
        <f t="shared" si="127"/>
        <v>6</v>
      </c>
      <c r="F2737" t="s">
        <v>4312</v>
      </c>
      <c r="G2737" t="s">
        <v>948</v>
      </c>
      <c r="H2737" t="s">
        <v>39</v>
      </c>
      <c r="I2737" t="s">
        <v>39</v>
      </c>
      <c r="J2737" t="s">
        <v>107</v>
      </c>
      <c r="K2737" t="s">
        <v>150</v>
      </c>
      <c r="L2737" t="s">
        <v>48</v>
      </c>
      <c r="M2737" t="s">
        <v>168</v>
      </c>
      <c r="N2737" t="s">
        <v>50</v>
      </c>
      <c r="O2737" t="s">
        <v>58</v>
      </c>
      <c r="P2737" t="s">
        <v>35</v>
      </c>
      <c r="Q2737" s="1">
        <v>44384</v>
      </c>
      <c r="R2737" s="6">
        <f>Data_Table[[#This Row],[Shipping Date]]-Data_Table[[#This Row],[Order Date]]</f>
        <v>8</v>
      </c>
      <c r="S2737" s="10">
        <v>1.84</v>
      </c>
      <c r="T2737" s="10">
        <v>2.88</v>
      </c>
      <c r="U2737" s="10">
        <v>1.04</v>
      </c>
      <c r="V2737">
        <v>49</v>
      </c>
      <c r="W2737" s="5">
        <v>90.16</v>
      </c>
      <c r="X2737" s="3">
        <v>0.01</v>
      </c>
      <c r="Y2737" s="5">
        <v>0.9</v>
      </c>
      <c r="Z2737" s="5">
        <v>89.26</v>
      </c>
      <c r="AA2737" s="5">
        <v>0.99</v>
      </c>
      <c r="AB2737" s="5">
        <v>90.25</v>
      </c>
    </row>
    <row r="2738" spans="1:28">
      <c r="A2738" t="s">
        <v>5084</v>
      </c>
      <c r="B2738" s="1">
        <v>44379</v>
      </c>
      <c r="C2738" s="6">
        <f t="shared" si="126"/>
        <v>2021</v>
      </c>
      <c r="D2738" s="9" t="str">
        <f t="shared" si="128"/>
        <v>Q3</v>
      </c>
      <c r="E2738" s="7">
        <f t="shared" si="127"/>
        <v>7</v>
      </c>
      <c r="F2738" t="s">
        <v>4314</v>
      </c>
      <c r="G2738" t="s">
        <v>951</v>
      </c>
      <c r="H2738" t="s">
        <v>45</v>
      </c>
      <c r="I2738" t="s">
        <v>45</v>
      </c>
      <c r="J2738" t="s">
        <v>107</v>
      </c>
      <c r="K2738" t="s">
        <v>167</v>
      </c>
      <c r="L2738" t="s">
        <v>48</v>
      </c>
      <c r="M2738" t="s">
        <v>172</v>
      </c>
      <c r="N2738" t="s">
        <v>33</v>
      </c>
      <c r="O2738" t="s">
        <v>34</v>
      </c>
      <c r="P2738" t="s">
        <v>35</v>
      </c>
      <c r="Q2738" s="1">
        <v>44425</v>
      </c>
      <c r="R2738" s="6">
        <f>Data_Table[[#This Row],[Shipping Date]]-Data_Table[[#This Row],[Order Date]]</f>
        <v>46</v>
      </c>
      <c r="S2738" s="10">
        <v>5.5</v>
      </c>
      <c r="T2738" s="10">
        <v>12.22</v>
      </c>
      <c r="U2738" s="10">
        <v>6.72</v>
      </c>
      <c r="V2738">
        <v>46</v>
      </c>
      <c r="W2738" s="5">
        <v>253</v>
      </c>
      <c r="X2738" s="3">
        <v>0.03</v>
      </c>
      <c r="Y2738" s="5">
        <v>7.59</v>
      </c>
      <c r="Z2738" s="5">
        <v>245.41</v>
      </c>
      <c r="AA2738" s="5">
        <v>2.85</v>
      </c>
      <c r="AB2738" s="5">
        <v>248.26</v>
      </c>
    </row>
    <row r="2739" spans="1:28">
      <c r="A2739" t="s">
        <v>5085</v>
      </c>
      <c r="B2739" s="1">
        <v>44379</v>
      </c>
      <c r="C2739" s="6">
        <f t="shared" si="126"/>
        <v>2021</v>
      </c>
      <c r="D2739" s="9" t="str">
        <f t="shared" si="128"/>
        <v>Q3</v>
      </c>
      <c r="E2739" s="7">
        <f t="shared" si="127"/>
        <v>7</v>
      </c>
      <c r="F2739" t="s">
        <v>3540</v>
      </c>
      <c r="G2739" t="s">
        <v>954</v>
      </c>
      <c r="H2739" t="s">
        <v>39</v>
      </c>
      <c r="I2739" t="s">
        <v>39</v>
      </c>
      <c r="J2739" t="s">
        <v>107</v>
      </c>
      <c r="K2739" t="s">
        <v>125</v>
      </c>
      <c r="L2739" t="s">
        <v>73</v>
      </c>
      <c r="M2739" t="s">
        <v>177</v>
      </c>
      <c r="N2739" t="s">
        <v>33</v>
      </c>
      <c r="O2739" t="s">
        <v>41</v>
      </c>
      <c r="P2739" t="s">
        <v>35</v>
      </c>
      <c r="Q2739" s="1">
        <v>44392</v>
      </c>
      <c r="R2739" s="6">
        <f>Data_Table[[#This Row],[Shipping Date]]-Data_Table[[#This Row],[Order Date]]</f>
        <v>13</v>
      </c>
      <c r="S2739" s="10">
        <v>11.11</v>
      </c>
      <c r="T2739" s="10">
        <v>19.84</v>
      </c>
      <c r="U2739" s="10">
        <v>8.73</v>
      </c>
      <c r="V2739">
        <v>1</v>
      </c>
      <c r="W2739" s="5">
        <v>11.11</v>
      </c>
      <c r="X2739" s="3">
        <v>0.05</v>
      </c>
      <c r="Y2739" s="5">
        <v>0.56000000000000005</v>
      </c>
      <c r="Z2739" s="5">
        <v>10.55</v>
      </c>
      <c r="AA2739" s="5">
        <v>4.0999999999999996</v>
      </c>
      <c r="AB2739" s="5">
        <v>14.65</v>
      </c>
    </row>
    <row r="2740" spans="1:28">
      <c r="A2740" t="s">
        <v>5086</v>
      </c>
      <c r="B2740" s="1">
        <v>44381</v>
      </c>
      <c r="C2740" s="6">
        <f t="shared" si="126"/>
        <v>2021</v>
      </c>
      <c r="D2740" s="9" t="str">
        <f t="shared" si="128"/>
        <v>Q3</v>
      </c>
      <c r="E2740" s="7">
        <f t="shared" si="127"/>
        <v>7</v>
      </c>
      <c r="F2740" t="s">
        <v>2061</v>
      </c>
      <c r="G2740" t="s">
        <v>957</v>
      </c>
      <c r="H2740" t="s">
        <v>45</v>
      </c>
      <c r="I2740" t="s">
        <v>45</v>
      </c>
      <c r="J2740" t="s">
        <v>29</v>
      </c>
      <c r="K2740" t="s">
        <v>30</v>
      </c>
      <c r="L2740" t="s">
        <v>31</v>
      </c>
      <c r="M2740" t="s">
        <v>182</v>
      </c>
      <c r="N2740" t="s">
        <v>50</v>
      </c>
      <c r="O2740" t="s">
        <v>51</v>
      </c>
      <c r="P2740" t="s">
        <v>35</v>
      </c>
      <c r="Q2740" s="1">
        <v>44433</v>
      </c>
      <c r="R2740" s="6">
        <f>Data_Table[[#This Row],[Shipping Date]]-Data_Table[[#This Row],[Order Date]]</f>
        <v>52</v>
      </c>
      <c r="S2740" s="10">
        <v>11.38</v>
      </c>
      <c r="T2740" s="10">
        <v>18.649999999999999</v>
      </c>
      <c r="U2740" s="10">
        <v>7.27</v>
      </c>
      <c r="V2740">
        <v>44</v>
      </c>
      <c r="W2740" s="5">
        <v>500.72</v>
      </c>
      <c r="X2740" s="3">
        <v>0.03</v>
      </c>
      <c r="Y2740" s="5">
        <v>15.02</v>
      </c>
      <c r="Z2740" s="5">
        <v>485.7</v>
      </c>
      <c r="AA2740" s="5">
        <v>3.77</v>
      </c>
      <c r="AB2740" s="5">
        <v>489.47</v>
      </c>
    </row>
    <row r="2741" spans="1:28">
      <c r="A2741" t="s">
        <v>5087</v>
      </c>
      <c r="B2741" s="1">
        <v>44381</v>
      </c>
      <c r="C2741" s="6">
        <f t="shared" si="126"/>
        <v>2021</v>
      </c>
      <c r="D2741" s="9" t="str">
        <f t="shared" si="128"/>
        <v>Q3</v>
      </c>
      <c r="E2741" s="7">
        <f t="shared" si="127"/>
        <v>7</v>
      </c>
      <c r="F2741" t="s">
        <v>4749</v>
      </c>
      <c r="G2741" t="s">
        <v>960</v>
      </c>
      <c r="H2741" t="s">
        <v>27</v>
      </c>
      <c r="I2741" t="s">
        <v>28</v>
      </c>
      <c r="J2741" t="s">
        <v>29</v>
      </c>
      <c r="K2741" t="s">
        <v>90</v>
      </c>
      <c r="L2741" t="s">
        <v>176</v>
      </c>
      <c r="M2741" t="s">
        <v>186</v>
      </c>
      <c r="N2741" t="s">
        <v>57</v>
      </c>
      <c r="O2741" t="s">
        <v>58</v>
      </c>
      <c r="P2741" t="s">
        <v>35</v>
      </c>
      <c r="Q2741" s="1">
        <v>44408</v>
      </c>
      <c r="R2741" s="6">
        <f>Data_Table[[#This Row],[Shipping Date]]-Data_Table[[#This Row],[Order Date]]</f>
        <v>27</v>
      </c>
      <c r="S2741" s="10">
        <v>2.74</v>
      </c>
      <c r="T2741" s="10">
        <v>4.49</v>
      </c>
      <c r="U2741" s="10">
        <v>1.75</v>
      </c>
      <c r="V2741">
        <v>15</v>
      </c>
      <c r="W2741" s="5">
        <v>41.1</v>
      </c>
      <c r="X2741" s="3">
        <v>0.05</v>
      </c>
      <c r="Y2741" s="5">
        <v>2.06</v>
      </c>
      <c r="Z2741" s="5">
        <v>39.049999999999997</v>
      </c>
      <c r="AA2741" s="5">
        <v>1.49</v>
      </c>
      <c r="AB2741" s="5">
        <v>40.54</v>
      </c>
    </row>
    <row r="2742" spans="1:28">
      <c r="A2742" t="s">
        <v>5088</v>
      </c>
      <c r="B2742" s="1">
        <v>44382</v>
      </c>
      <c r="C2742" s="6">
        <f t="shared" si="126"/>
        <v>2021</v>
      </c>
      <c r="D2742" s="9" t="str">
        <f t="shared" si="128"/>
        <v>Q3</v>
      </c>
      <c r="E2742" s="7">
        <f t="shared" si="127"/>
        <v>7</v>
      </c>
      <c r="F2742" t="s">
        <v>4582</v>
      </c>
      <c r="G2742" t="s">
        <v>963</v>
      </c>
      <c r="H2742" t="s">
        <v>27</v>
      </c>
      <c r="I2742" t="s">
        <v>28</v>
      </c>
      <c r="J2742" t="s">
        <v>107</v>
      </c>
      <c r="K2742" t="s">
        <v>30</v>
      </c>
      <c r="L2742" t="s">
        <v>73</v>
      </c>
      <c r="M2742" t="s">
        <v>190</v>
      </c>
      <c r="N2742" t="s">
        <v>50</v>
      </c>
      <c r="O2742" t="s">
        <v>58</v>
      </c>
      <c r="P2742" t="s">
        <v>35</v>
      </c>
      <c r="Q2742" s="1">
        <v>44383</v>
      </c>
      <c r="R2742" s="6">
        <f>Data_Table[[#This Row],[Shipping Date]]-Data_Table[[#This Row],[Order Date]]</f>
        <v>1</v>
      </c>
      <c r="S2742" s="10">
        <v>8.82</v>
      </c>
      <c r="T2742" s="10">
        <v>20.99</v>
      </c>
      <c r="U2742" s="10">
        <v>12.17</v>
      </c>
      <c r="V2742">
        <v>49</v>
      </c>
      <c r="W2742" s="5">
        <v>432.18</v>
      </c>
      <c r="X2742" s="3">
        <v>0.06</v>
      </c>
      <c r="Y2742" s="5">
        <v>25.93</v>
      </c>
      <c r="Z2742" s="5">
        <v>406.25</v>
      </c>
      <c r="AA2742" s="5">
        <v>4.8099999999999996</v>
      </c>
      <c r="AB2742" s="5">
        <v>411.06</v>
      </c>
    </row>
    <row r="2743" spans="1:28">
      <c r="A2743" t="s">
        <v>5089</v>
      </c>
      <c r="B2743" s="1">
        <v>44386</v>
      </c>
      <c r="C2743" s="6">
        <f t="shared" si="126"/>
        <v>2021</v>
      </c>
      <c r="D2743" s="9" t="str">
        <f t="shared" si="128"/>
        <v>Q3</v>
      </c>
      <c r="E2743" s="7">
        <f t="shared" si="127"/>
        <v>7</v>
      </c>
      <c r="F2743" t="s">
        <v>3848</v>
      </c>
      <c r="G2743" t="s">
        <v>966</v>
      </c>
      <c r="H2743" t="s">
        <v>39</v>
      </c>
      <c r="I2743" t="s">
        <v>39</v>
      </c>
      <c r="J2743" t="s">
        <v>107</v>
      </c>
      <c r="K2743" t="s">
        <v>167</v>
      </c>
      <c r="L2743" t="s">
        <v>31</v>
      </c>
      <c r="M2743" t="s">
        <v>194</v>
      </c>
      <c r="N2743" t="s">
        <v>57</v>
      </c>
      <c r="O2743" t="s">
        <v>58</v>
      </c>
      <c r="P2743" t="s">
        <v>35</v>
      </c>
      <c r="Q2743" s="1">
        <v>44400</v>
      </c>
      <c r="R2743" s="6">
        <f>Data_Table[[#This Row],[Shipping Date]]-Data_Table[[#This Row],[Order Date]]</f>
        <v>14</v>
      </c>
      <c r="S2743" s="10">
        <v>56.16</v>
      </c>
      <c r="T2743" s="10">
        <v>136.97999999999999</v>
      </c>
      <c r="U2743" s="10">
        <v>80.819999999999993</v>
      </c>
      <c r="V2743">
        <v>7</v>
      </c>
      <c r="W2743" s="5">
        <v>393.12</v>
      </c>
      <c r="X2743" s="3">
        <v>0.02</v>
      </c>
      <c r="Y2743" s="5">
        <v>7.86</v>
      </c>
      <c r="Z2743" s="5">
        <v>385.26</v>
      </c>
      <c r="AA2743" s="5">
        <v>24.49</v>
      </c>
      <c r="AB2743" s="5">
        <v>409.75</v>
      </c>
    </row>
    <row r="2744" spans="1:28">
      <c r="A2744" t="s">
        <v>5090</v>
      </c>
      <c r="B2744" s="1">
        <v>44388</v>
      </c>
      <c r="C2744" s="6">
        <f t="shared" si="126"/>
        <v>2021</v>
      </c>
      <c r="D2744" s="9" t="str">
        <f t="shared" si="128"/>
        <v>Q3</v>
      </c>
      <c r="E2744" s="7">
        <f t="shared" si="127"/>
        <v>7</v>
      </c>
      <c r="F2744" t="s">
        <v>4753</v>
      </c>
      <c r="G2744" t="s">
        <v>969</v>
      </c>
      <c r="H2744" t="s">
        <v>45</v>
      </c>
      <c r="I2744" t="s">
        <v>45</v>
      </c>
      <c r="J2744" t="s">
        <v>46</v>
      </c>
      <c r="K2744" t="s">
        <v>525</v>
      </c>
      <c r="L2744" t="s">
        <v>31</v>
      </c>
      <c r="M2744" t="s">
        <v>198</v>
      </c>
      <c r="N2744" t="s">
        <v>33</v>
      </c>
      <c r="O2744" t="s">
        <v>41</v>
      </c>
      <c r="P2744" t="s">
        <v>35</v>
      </c>
      <c r="Q2744" s="1">
        <v>44423</v>
      </c>
      <c r="R2744" s="6">
        <f>Data_Table[[#This Row],[Shipping Date]]-Data_Table[[#This Row],[Order Date]]</f>
        <v>35</v>
      </c>
      <c r="S2744" s="10">
        <v>0.94</v>
      </c>
      <c r="T2744" s="10">
        <v>1.88</v>
      </c>
      <c r="U2744" s="10">
        <v>0.94</v>
      </c>
      <c r="V2744">
        <v>22</v>
      </c>
      <c r="W2744" s="5">
        <v>20.68</v>
      </c>
      <c r="X2744" s="3">
        <v>7.0000000000000007E-2</v>
      </c>
      <c r="Y2744" s="5">
        <v>1.45</v>
      </c>
      <c r="Z2744" s="5">
        <v>19.23</v>
      </c>
      <c r="AA2744" s="5">
        <v>0.79</v>
      </c>
      <c r="AB2744" s="5">
        <v>20.02</v>
      </c>
    </row>
    <row r="2745" spans="1:28">
      <c r="A2745" t="s">
        <v>5091</v>
      </c>
      <c r="B2745" s="1">
        <v>44389</v>
      </c>
      <c r="C2745" s="6">
        <f t="shared" si="126"/>
        <v>2021</v>
      </c>
      <c r="D2745" s="9" t="str">
        <f t="shared" si="128"/>
        <v>Q3</v>
      </c>
      <c r="E2745" s="7">
        <f t="shared" si="127"/>
        <v>7</v>
      </c>
      <c r="F2745" t="s">
        <v>3045</v>
      </c>
      <c r="G2745" t="s">
        <v>972</v>
      </c>
      <c r="H2745" t="s">
        <v>27</v>
      </c>
      <c r="I2745" t="s">
        <v>28</v>
      </c>
      <c r="J2745" t="s">
        <v>107</v>
      </c>
      <c r="K2745" t="s">
        <v>525</v>
      </c>
      <c r="L2745" t="s">
        <v>48</v>
      </c>
      <c r="M2745" t="s">
        <v>202</v>
      </c>
      <c r="N2745" t="s">
        <v>57</v>
      </c>
      <c r="O2745" t="s">
        <v>34</v>
      </c>
      <c r="P2745" t="s">
        <v>35</v>
      </c>
      <c r="Q2745" s="1">
        <v>44420</v>
      </c>
      <c r="R2745" s="6">
        <f>Data_Table[[#This Row],[Shipping Date]]-Data_Table[[#This Row],[Order Date]]</f>
        <v>31</v>
      </c>
      <c r="S2745" s="10">
        <v>11.04</v>
      </c>
      <c r="T2745" s="10">
        <v>16.98</v>
      </c>
      <c r="U2745" s="10">
        <v>5.94</v>
      </c>
      <c r="V2745">
        <v>1</v>
      </c>
      <c r="W2745" s="5">
        <v>11.04</v>
      </c>
      <c r="X2745" s="3">
        <v>0.03</v>
      </c>
      <c r="Y2745" s="5">
        <v>0.33</v>
      </c>
      <c r="Z2745" s="5">
        <v>10.71</v>
      </c>
      <c r="AA2745" s="5">
        <v>12.39</v>
      </c>
      <c r="AB2745" s="5">
        <v>23.1</v>
      </c>
    </row>
    <row r="2746" spans="1:28">
      <c r="A2746" t="s">
        <v>5092</v>
      </c>
      <c r="B2746" s="1">
        <v>44391</v>
      </c>
      <c r="C2746" s="6">
        <f t="shared" si="126"/>
        <v>2021</v>
      </c>
      <c r="D2746" s="9" t="str">
        <f t="shared" si="128"/>
        <v>Q3</v>
      </c>
      <c r="E2746" s="7">
        <f t="shared" si="127"/>
        <v>7</v>
      </c>
      <c r="F2746" t="s">
        <v>4326</v>
      </c>
      <c r="G2746" t="s">
        <v>975</v>
      </c>
      <c r="H2746" t="s">
        <v>39</v>
      </c>
      <c r="I2746" t="s">
        <v>39</v>
      </c>
      <c r="J2746" t="s">
        <v>46</v>
      </c>
      <c r="K2746" t="s">
        <v>30</v>
      </c>
      <c r="L2746" t="s">
        <v>48</v>
      </c>
      <c r="M2746" t="s">
        <v>206</v>
      </c>
      <c r="N2746" t="s">
        <v>33</v>
      </c>
      <c r="O2746" t="s">
        <v>41</v>
      </c>
      <c r="P2746" t="s">
        <v>52</v>
      </c>
      <c r="Q2746" s="1">
        <v>44400</v>
      </c>
      <c r="R2746" s="6">
        <f>Data_Table[[#This Row],[Shipping Date]]-Data_Table[[#This Row],[Order Date]]</f>
        <v>9</v>
      </c>
      <c r="S2746" s="10">
        <v>3.48</v>
      </c>
      <c r="T2746" s="10">
        <v>5.43</v>
      </c>
      <c r="U2746" s="10">
        <v>1.95</v>
      </c>
      <c r="V2746">
        <v>48</v>
      </c>
      <c r="W2746" s="5">
        <v>167.04</v>
      </c>
      <c r="X2746" s="3">
        <v>0.05</v>
      </c>
      <c r="Y2746" s="5">
        <v>8.35</v>
      </c>
      <c r="Z2746" s="5">
        <v>158.69</v>
      </c>
      <c r="AA2746" s="5">
        <v>0.95</v>
      </c>
      <c r="AB2746" s="5">
        <v>159.63999999999999</v>
      </c>
    </row>
    <row r="2747" spans="1:28">
      <c r="A2747" t="s">
        <v>5093</v>
      </c>
      <c r="B2747" s="1">
        <v>44392</v>
      </c>
      <c r="C2747" s="6">
        <f t="shared" si="126"/>
        <v>2021</v>
      </c>
      <c r="D2747" s="9" t="str">
        <f t="shared" si="128"/>
        <v>Q3</v>
      </c>
      <c r="E2747" s="7">
        <f t="shared" si="127"/>
        <v>7</v>
      </c>
      <c r="F2747" t="s">
        <v>4328</v>
      </c>
      <c r="G2747" t="s">
        <v>978</v>
      </c>
      <c r="H2747" t="s">
        <v>45</v>
      </c>
      <c r="I2747" t="s">
        <v>45</v>
      </c>
      <c r="J2747" t="s">
        <v>72</v>
      </c>
      <c r="K2747" t="s">
        <v>47</v>
      </c>
      <c r="L2747" t="s">
        <v>48</v>
      </c>
      <c r="M2747" t="s">
        <v>210</v>
      </c>
      <c r="N2747" t="s">
        <v>33</v>
      </c>
      <c r="O2747" t="s">
        <v>58</v>
      </c>
      <c r="P2747" t="s">
        <v>35</v>
      </c>
      <c r="Q2747" s="1">
        <v>44424</v>
      </c>
      <c r="R2747" s="6">
        <f>Data_Table[[#This Row],[Shipping Date]]-Data_Table[[#This Row],[Order Date]]</f>
        <v>32</v>
      </c>
      <c r="S2747" s="10">
        <v>5.22</v>
      </c>
      <c r="T2747" s="10">
        <v>9.85</v>
      </c>
      <c r="U2747" s="10">
        <v>4.63</v>
      </c>
      <c r="V2747">
        <v>21</v>
      </c>
      <c r="W2747" s="5">
        <v>109.62</v>
      </c>
      <c r="X2747" s="3">
        <v>0.1</v>
      </c>
      <c r="Y2747" s="5">
        <v>10.96</v>
      </c>
      <c r="Z2747" s="5">
        <v>98.66</v>
      </c>
      <c r="AA2747" s="5">
        <v>4.82</v>
      </c>
      <c r="AB2747" s="5">
        <v>103.48</v>
      </c>
    </row>
    <row r="2748" spans="1:28">
      <c r="A2748" t="s">
        <v>5094</v>
      </c>
      <c r="B2748" s="1">
        <v>44393</v>
      </c>
      <c r="C2748" s="6">
        <f t="shared" si="126"/>
        <v>2021</v>
      </c>
      <c r="D2748" s="9" t="str">
        <f t="shared" si="128"/>
        <v>Q3</v>
      </c>
      <c r="E2748" s="7">
        <f t="shared" si="127"/>
        <v>7</v>
      </c>
      <c r="F2748" t="s">
        <v>3356</v>
      </c>
      <c r="G2748" t="s">
        <v>981</v>
      </c>
      <c r="H2748" t="s">
        <v>27</v>
      </c>
      <c r="I2748" t="s">
        <v>28</v>
      </c>
      <c r="J2748" t="s">
        <v>29</v>
      </c>
      <c r="K2748" t="s">
        <v>62</v>
      </c>
      <c r="L2748" t="s">
        <v>48</v>
      </c>
      <c r="M2748" t="s">
        <v>214</v>
      </c>
      <c r="N2748" t="s">
        <v>33</v>
      </c>
      <c r="O2748" t="s">
        <v>58</v>
      </c>
      <c r="P2748" t="s">
        <v>35</v>
      </c>
      <c r="Q2748" s="1">
        <v>44410</v>
      </c>
      <c r="R2748" s="6">
        <f>Data_Table[[#This Row],[Shipping Date]]-Data_Table[[#This Row],[Order Date]]</f>
        <v>17</v>
      </c>
      <c r="S2748" s="10">
        <v>0.92</v>
      </c>
      <c r="T2748" s="10">
        <v>1.81</v>
      </c>
      <c r="U2748" s="10">
        <v>0.89</v>
      </c>
      <c r="V2748">
        <v>48</v>
      </c>
      <c r="W2748" s="5">
        <v>44.16</v>
      </c>
      <c r="X2748" s="3">
        <v>0.02</v>
      </c>
      <c r="Y2748" s="5">
        <v>0.88</v>
      </c>
      <c r="Z2748" s="5">
        <v>43.28</v>
      </c>
      <c r="AA2748" s="5">
        <v>1.56</v>
      </c>
      <c r="AB2748" s="5">
        <v>44.84</v>
      </c>
    </row>
    <row r="2749" spans="1:28">
      <c r="A2749" t="s">
        <v>5095</v>
      </c>
      <c r="B2749" s="1">
        <v>44394</v>
      </c>
      <c r="C2749" s="6">
        <f t="shared" si="126"/>
        <v>2021</v>
      </c>
      <c r="D2749" s="9" t="str">
        <f t="shared" si="128"/>
        <v>Q3</v>
      </c>
      <c r="E2749" s="7">
        <f t="shared" si="127"/>
        <v>7</v>
      </c>
      <c r="F2749" t="s">
        <v>4031</v>
      </c>
      <c r="G2749" t="s">
        <v>984</v>
      </c>
      <c r="H2749" t="s">
        <v>39</v>
      </c>
      <c r="I2749" t="s">
        <v>39</v>
      </c>
      <c r="J2749" t="s">
        <v>46</v>
      </c>
      <c r="K2749" t="s">
        <v>150</v>
      </c>
      <c r="L2749" t="s">
        <v>176</v>
      </c>
      <c r="M2749" t="s">
        <v>218</v>
      </c>
      <c r="N2749" t="s">
        <v>50</v>
      </c>
      <c r="O2749" t="s">
        <v>51</v>
      </c>
      <c r="P2749" t="s">
        <v>35</v>
      </c>
      <c r="Q2749" s="1">
        <v>44414</v>
      </c>
      <c r="R2749" s="6">
        <f>Data_Table[[#This Row],[Shipping Date]]-Data_Table[[#This Row],[Order Date]]</f>
        <v>20</v>
      </c>
      <c r="S2749" s="10">
        <v>2.41</v>
      </c>
      <c r="T2749" s="10">
        <v>3.71</v>
      </c>
      <c r="U2749" s="10">
        <v>1.3</v>
      </c>
      <c r="V2749">
        <v>13</v>
      </c>
      <c r="W2749" s="5">
        <v>31.33</v>
      </c>
      <c r="X2749" s="3">
        <v>0.06</v>
      </c>
      <c r="Y2749" s="5">
        <v>1.88</v>
      </c>
      <c r="Z2749" s="5">
        <v>29.45</v>
      </c>
      <c r="AA2749" s="5">
        <v>1.93</v>
      </c>
      <c r="AB2749" s="5">
        <v>31.38</v>
      </c>
    </row>
    <row r="2750" spans="1:28">
      <c r="A2750" t="s">
        <v>5096</v>
      </c>
      <c r="B2750" s="1">
        <v>44395</v>
      </c>
      <c r="C2750" s="6">
        <f t="shared" si="126"/>
        <v>2021</v>
      </c>
      <c r="D2750" s="9" t="str">
        <f t="shared" si="128"/>
        <v>Q3</v>
      </c>
      <c r="E2750" s="7">
        <f t="shared" si="127"/>
        <v>7</v>
      </c>
      <c r="F2750" t="s">
        <v>4475</v>
      </c>
      <c r="G2750" t="s">
        <v>987</v>
      </c>
      <c r="H2750" t="s">
        <v>45</v>
      </c>
      <c r="I2750" t="s">
        <v>45</v>
      </c>
      <c r="J2750" t="s">
        <v>29</v>
      </c>
      <c r="K2750" t="s">
        <v>167</v>
      </c>
      <c r="L2750" t="s">
        <v>176</v>
      </c>
      <c r="M2750" t="s">
        <v>222</v>
      </c>
      <c r="N2750" t="s">
        <v>57</v>
      </c>
      <c r="O2750" t="s">
        <v>58</v>
      </c>
      <c r="P2750" t="s">
        <v>35</v>
      </c>
      <c r="Q2750" s="1">
        <v>44434</v>
      </c>
      <c r="R2750" s="6">
        <f>Data_Table[[#This Row],[Shipping Date]]-Data_Table[[#This Row],[Order Date]]</f>
        <v>39</v>
      </c>
      <c r="S2750" s="10">
        <v>2.5</v>
      </c>
      <c r="T2750" s="10">
        <v>5.68</v>
      </c>
      <c r="U2750" s="10">
        <v>3.18</v>
      </c>
      <c r="V2750">
        <v>21</v>
      </c>
      <c r="W2750" s="5">
        <v>52.5</v>
      </c>
      <c r="X2750" s="3">
        <v>7.0000000000000007E-2</v>
      </c>
      <c r="Y2750" s="5">
        <v>3.68</v>
      </c>
      <c r="Z2750" s="5">
        <v>48.83</v>
      </c>
      <c r="AA2750" s="5">
        <v>3.6</v>
      </c>
      <c r="AB2750" s="5">
        <v>52.43</v>
      </c>
    </row>
    <row r="2751" spans="1:28">
      <c r="A2751" t="s">
        <v>5097</v>
      </c>
      <c r="B2751" s="1">
        <v>44395</v>
      </c>
      <c r="C2751" s="6">
        <f t="shared" si="126"/>
        <v>2021</v>
      </c>
      <c r="D2751" s="9" t="str">
        <f t="shared" si="128"/>
        <v>Q3</v>
      </c>
      <c r="E2751" s="7">
        <f t="shared" si="127"/>
        <v>7</v>
      </c>
      <c r="F2751" t="s">
        <v>4336</v>
      </c>
      <c r="G2751" t="s">
        <v>990</v>
      </c>
      <c r="H2751" t="s">
        <v>39</v>
      </c>
      <c r="I2751" t="s">
        <v>39</v>
      </c>
      <c r="J2751" t="s">
        <v>29</v>
      </c>
      <c r="K2751" t="s">
        <v>90</v>
      </c>
      <c r="L2751" t="s">
        <v>176</v>
      </c>
      <c r="M2751" t="s">
        <v>226</v>
      </c>
      <c r="N2751" t="s">
        <v>50</v>
      </c>
      <c r="O2751" t="s">
        <v>34</v>
      </c>
      <c r="P2751" t="s">
        <v>35</v>
      </c>
      <c r="Q2751" s="1">
        <v>44454</v>
      </c>
      <c r="R2751" s="6">
        <f>Data_Table[[#This Row],[Shipping Date]]-Data_Table[[#This Row],[Order Date]]</f>
        <v>59</v>
      </c>
      <c r="S2751" s="10">
        <v>2.2599999999999998</v>
      </c>
      <c r="T2751" s="10">
        <v>3.58</v>
      </c>
      <c r="U2751" s="10">
        <v>1.32</v>
      </c>
      <c r="V2751">
        <v>43</v>
      </c>
      <c r="W2751" s="5">
        <v>97.18</v>
      </c>
      <c r="X2751" s="3">
        <v>0.08</v>
      </c>
      <c r="Y2751" s="5">
        <v>7.77</v>
      </c>
      <c r="Z2751" s="5">
        <v>89.41</v>
      </c>
      <c r="AA2751" s="5">
        <v>5.47</v>
      </c>
      <c r="AB2751" s="5">
        <v>94.88</v>
      </c>
    </row>
    <row r="2752" spans="1:28">
      <c r="A2752" t="s">
        <v>5098</v>
      </c>
      <c r="B2752" s="1">
        <v>44396</v>
      </c>
      <c r="C2752" s="6">
        <f t="shared" si="126"/>
        <v>2021</v>
      </c>
      <c r="D2752" s="9" t="str">
        <f t="shared" si="128"/>
        <v>Q3</v>
      </c>
      <c r="E2752" s="7">
        <f t="shared" si="127"/>
        <v>7</v>
      </c>
      <c r="F2752" t="s">
        <v>4762</v>
      </c>
      <c r="G2752" t="s">
        <v>993</v>
      </c>
      <c r="H2752" t="s">
        <v>39</v>
      </c>
      <c r="I2752" t="s">
        <v>39</v>
      </c>
      <c r="J2752" t="s">
        <v>46</v>
      </c>
      <c r="K2752" t="s">
        <v>62</v>
      </c>
      <c r="L2752" t="s">
        <v>31</v>
      </c>
      <c r="M2752" t="s">
        <v>230</v>
      </c>
      <c r="N2752" t="s">
        <v>57</v>
      </c>
      <c r="O2752" t="s">
        <v>34</v>
      </c>
      <c r="P2752" t="s">
        <v>35</v>
      </c>
      <c r="Q2752" s="1">
        <v>44428</v>
      </c>
      <c r="R2752" s="6">
        <f>Data_Table[[#This Row],[Shipping Date]]-Data_Table[[#This Row],[Order Date]]</f>
        <v>32</v>
      </c>
      <c r="S2752" s="10">
        <v>3.5</v>
      </c>
      <c r="T2752" s="10">
        <v>5.74</v>
      </c>
      <c r="U2752" s="10">
        <v>2.2400000000000002</v>
      </c>
      <c r="V2752">
        <v>41</v>
      </c>
      <c r="W2752" s="5">
        <v>143.5</v>
      </c>
      <c r="X2752" s="3">
        <v>0.08</v>
      </c>
      <c r="Y2752" s="5">
        <v>11.48</v>
      </c>
      <c r="Z2752" s="5">
        <v>132.02000000000001</v>
      </c>
      <c r="AA2752" s="5">
        <v>5.01</v>
      </c>
      <c r="AB2752" s="5">
        <v>137.03</v>
      </c>
    </row>
    <row r="2753" spans="1:28">
      <c r="A2753" t="s">
        <v>5099</v>
      </c>
      <c r="B2753" s="1">
        <v>44397</v>
      </c>
      <c r="C2753" s="6">
        <f t="shared" si="126"/>
        <v>2021</v>
      </c>
      <c r="D2753" s="9" t="str">
        <f t="shared" si="128"/>
        <v>Q3</v>
      </c>
      <c r="E2753" s="7">
        <f t="shared" si="127"/>
        <v>7</v>
      </c>
      <c r="F2753" t="s">
        <v>4038</v>
      </c>
      <c r="G2753" t="s">
        <v>996</v>
      </c>
      <c r="H2753" t="s">
        <v>45</v>
      </c>
      <c r="I2753" t="s">
        <v>45</v>
      </c>
      <c r="J2753" t="s">
        <v>72</v>
      </c>
      <c r="K2753" t="s">
        <v>125</v>
      </c>
      <c r="L2753" t="s">
        <v>73</v>
      </c>
      <c r="M2753" t="s">
        <v>233</v>
      </c>
      <c r="N2753" t="s">
        <v>33</v>
      </c>
      <c r="O2753" t="s">
        <v>34</v>
      </c>
      <c r="P2753" t="s">
        <v>35</v>
      </c>
      <c r="Q2753" s="1">
        <v>44408</v>
      </c>
      <c r="R2753" s="6">
        <f>Data_Table[[#This Row],[Shipping Date]]-Data_Table[[#This Row],[Order Date]]</f>
        <v>11</v>
      </c>
      <c r="S2753" s="10">
        <v>4.0999999999999996</v>
      </c>
      <c r="T2753" s="10">
        <v>9.31</v>
      </c>
      <c r="U2753" s="10">
        <v>5.21</v>
      </c>
      <c r="V2753">
        <v>26</v>
      </c>
      <c r="W2753" s="5">
        <v>106.6</v>
      </c>
      <c r="X2753" s="3">
        <v>0.06</v>
      </c>
      <c r="Y2753" s="5">
        <v>6.4</v>
      </c>
      <c r="Z2753" s="5">
        <v>100.2</v>
      </c>
      <c r="AA2753" s="5">
        <v>3.98</v>
      </c>
      <c r="AB2753" s="5">
        <v>104.18</v>
      </c>
    </row>
    <row r="2754" spans="1:28">
      <c r="A2754" t="s">
        <v>5100</v>
      </c>
      <c r="B2754" s="1">
        <v>44400</v>
      </c>
      <c r="C2754" s="6">
        <f t="shared" si="126"/>
        <v>2021</v>
      </c>
      <c r="D2754" s="9" t="str">
        <f t="shared" si="128"/>
        <v>Q3</v>
      </c>
      <c r="E2754" s="7">
        <f t="shared" si="127"/>
        <v>7</v>
      </c>
      <c r="F2754" t="s">
        <v>4765</v>
      </c>
      <c r="G2754" t="s">
        <v>999</v>
      </c>
      <c r="H2754" t="s">
        <v>27</v>
      </c>
      <c r="I2754" t="s">
        <v>28</v>
      </c>
      <c r="J2754" t="s">
        <v>107</v>
      </c>
      <c r="K2754" t="s">
        <v>30</v>
      </c>
      <c r="L2754" t="s">
        <v>48</v>
      </c>
      <c r="M2754" t="s">
        <v>237</v>
      </c>
      <c r="N2754" t="s">
        <v>57</v>
      </c>
      <c r="O2754" t="s">
        <v>58</v>
      </c>
      <c r="P2754" t="s">
        <v>35</v>
      </c>
      <c r="Q2754" s="1">
        <v>44445</v>
      </c>
      <c r="R2754" s="6">
        <f>Data_Table[[#This Row],[Shipping Date]]-Data_Table[[#This Row],[Order Date]]</f>
        <v>45</v>
      </c>
      <c r="S2754" s="10">
        <v>32.020000000000003</v>
      </c>
      <c r="T2754" s="10">
        <v>152.47999999999999</v>
      </c>
      <c r="U2754" s="10">
        <v>120.46</v>
      </c>
      <c r="V2754">
        <v>14</v>
      </c>
      <c r="W2754" s="5">
        <v>448.28</v>
      </c>
      <c r="X2754" s="3">
        <v>0.03</v>
      </c>
      <c r="Y2754" s="5">
        <v>13.45</v>
      </c>
      <c r="Z2754" s="5">
        <v>434.83</v>
      </c>
      <c r="AA2754" s="5">
        <v>4</v>
      </c>
      <c r="AB2754" s="5">
        <v>438.83</v>
      </c>
    </row>
    <row r="2755" spans="1:28">
      <c r="A2755" t="s">
        <v>5101</v>
      </c>
      <c r="B2755" s="1">
        <v>44400</v>
      </c>
      <c r="C2755" s="6">
        <f t="shared" si="126"/>
        <v>2021</v>
      </c>
      <c r="D2755" s="9" t="str">
        <f t="shared" si="128"/>
        <v>Q3</v>
      </c>
      <c r="E2755" s="7">
        <f t="shared" si="127"/>
        <v>7</v>
      </c>
      <c r="F2755" t="s">
        <v>2727</v>
      </c>
      <c r="G2755" t="s">
        <v>1002</v>
      </c>
      <c r="H2755" t="s">
        <v>27</v>
      </c>
      <c r="I2755" t="s">
        <v>28</v>
      </c>
      <c r="J2755" t="s">
        <v>29</v>
      </c>
      <c r="K2755" t="s">
        <v>30</v>
      </c>
      <c r="L2755" t="s">
        <v>31</v>
      </c>
      <c r="M2755" t="s">
        <v>241</v>
      </c>
      <c r="N2755" t="s">
        <v>33</v>
      </c>
      <c r="O2755" t="s">
        <v>58</v>
      </c>
      <c r="P2755" t="s">
        <v>52</v>
      </c>
      <c r="Q2755" s="1">
        <v>44449</v>
      </c>
      <c r="R2755" s="6">
        <f>Data_Table[[#This Row],[Shipping Date]]-Data_Table[[#This Row],[Order Date]]</f>
        <v>49</v>
      </c>
      <c r="S2755" s="10">
        <v>3.32</v>
      </c>
      <c r="T2755" s="10">
        <v>5.18</v>
      </c>
      <c r="U2755" s="10">
        <v>1.86</v>
      </c>
      <c r="V2755">
        <v>1</v>
      </c>
      <c r="W2755" s="5">
        <v>3.32</v>
      </c>
      <c r="X2755" s="3">
        <v>0</v>
      </c>
      <c r="Y2755" s="5">
        <v>0</v>
      </c>
      <c r="Z2755" s="5">
        <v>3.32</v>
      </c>
      <c r="AA2755" s="5">
        <v>2.04</v>
      </c>
      <c r="AB2755" s="5">
        <v>5.36</v>
      </c>
    </row>
    <row r="2756" spans="1:28">
      <c r="A2756" t="s">
        <v>5102</v>
      </c>
      <c r="B2756" s="1">
        <v>44400</v>
      </c>
      <c r="C2756" s="6">
        <f t="shared" ref="C2756:C2819" si="129">YEAR(B2756)</f>
        <v>2021</v>
      </c>
      <c r="D2756" s="9" t="str">
        <f t="shared" si="128"/>
        <v>Q3</v>
      </c>
      <c r="E2756" s="7">
        <f t="shared" ref="E2756:E2819" si="130">MONTH(B2756)</f>
        <v>7</v>
      </c>
      <c r="F2756" t="s">
        <v>4768</v>
      </c>
      <c r="G2756" t="s">
        <v>1005</v>
      </c>
      <c r="H2756" t="s">
        <v>39</v>
      </c>
      <c r="I2756" t="s">
        <v>39</v>
      </c>
      <c r="J2756" t="s">
        <v>72</v>
      </c>
      <c r="K2756" t="s">
        <v>62</v>
      </c>
      <c r="L2756" t="s">
        <v>73</v>
      </c>
      <c r="M2756" t="s">
        <v>245</v>
      </c>
      <c r="N2756" t="s">
        <v>50</v>
      </c>
      <c r="O2756" t="s">
        <v>41</v>
      </c>
      <c r="P2756" t="s">
        <v>35</v>
      </c>
      <c r="Q2756" s="1">
        <v>44437</v>
      </c>
      <c r="R2756" s="6">
        <f>Data_Table[[#This Row],[Shipping Date]]-Data_Table[[#This Row],[Order Date]]</f>
        <v>37</v>
      </c>
      <c r="S2756" s="10">
        <v>1.18</v>
      </c>
      <c r="T2756" s="10">
        <v>1.88</v>
      </c>
      <c r="U2756" s="10">
        <v>0.7</v>
      </c>
      <c r="V2756">
        <v>8</v>
      </c>
      <c r="W2756" s="5">
        <v>9.44</v>
      </c>
      <c r="X2756" s="3">
        <v>0.05</v>
      </c>
      <c r="Y2756" s="5">
        <v>0.47</v>
      </c>
      <c r="Z2756" s="5">
        <v>8.9700000000000006</v>
      </c>
      <c r="AA2756" s="5">
        <v>1.49</v>
      </c>
      <c r="AB2756" s="5">
        <v>10.46</v>
      </c>
    </row>
    <row r="2757" spans="1:28">
      <c r="A2757" t="s">
        <v>5103</v>
      </c>
      <c r="B2757" s="1">
        <v>44401</v>
      </c>
      <c r="C2757" s="6">
        <f t="shared" si="129"/>
        <v>2021</v>
      </c>
      <c r="D2757" s="9" t="str">
        <f t="shared" ref="D2757:D2820" si="131">"Q"&amp;ROUNDUP(MONTH(B2757)/3,0)</f>
        <v>Q3</v>
      </c>
      <c r="E2757" s="7">
        <f t="shared" si="130"/>
        <v>7</v>
      </c>
      <c r="F2757" t="s">
        <v>3874</v>
      </c>
      <c r="G2757" t="s">
        <v>1008</v>
      </c>
      <c r="H2757" t="s">
        <v>45</v>
      </c>
      <c r="I2757" t="s">
        <v>45</v>
      </c>
      <c r="J2757" t="s">
        <v>107</v>
      </c>
      <c r="K2757" t="s">
        <v>62</v>
      </c>
      <c r="L2757" t="s">
        <v>176</v>
      </c>
      <c r="M2757" t="s">
        <v>249</v>
      </c>
      <c r="N2757" t="s">
        <v>57</v>
      </c>
      <c r="O2757" t="s">
        <v>34</v>
      </c>
      <c r="P2757" t="s">
        <v>35</v>
      </c>
      <c r="Q2757" s="1">
        <v>44457</v>
      </c>
      <c r="R2757" s="6">
        <f>Data_Table[[#This Row],[Shipping Date]]-Data_Table[[#This Row],[Order Date]]</f>
        <v>56</v>
      </c>
      <c r="S2757" s="10">
        <v>1.19</v>
      </c>
      <c r="T2757" s="10">
        <v>1.98</v>
      </c>
      <c r="U2757" s="10">
        <v>0.79</v>
      </c>
      <c r="V2757">
        <v>21</v>
      </c>
      <c r="W2757" s="5">
        <v>24.99</v>
      </c>
      <c r="X2757" s="3">
        <v>0.01</v>
      </c>
      <c r="Y2757" s="5">
        <v>0.25</v>
      </c>
      <c r="Z2757" s="5">
        <v>24.74</v>
      </c>
      <c r="AA2757" s="5">
        <v>4.7699999999999996</v>
      </c>
      <c r="AB2757" s="5">
        <v>29.51</v>
      </c>
    </row>
    <row r="2758" spans="1:28">
      <c r="A2758" t="s">
        <v>5104</v>
      </c>
      <c r="B2758" s="1">
        <v>44401</v>
      </c>
      <c r="C2758" s="6">
        <f t="shared" si="129"/>
        <v>2021</v>
      </c>
      <c r="D2758" s="9" t="str">
        <f t="shared" si="131"/>
        <v>Q3</v>
      </c>
      <c r="E2758" s="7">
        <f t="shared" si="130"/>
        <v>7</v>
      </c>
      <c r="F2758" t="s">
        <v>4046</v>
      </c>
      <c r="G2758" t="s">
        <v>1011</v>
      </c>
      <c r="H2758" t="s">
        <v>27</v>
      </c>
      <c r="I2758" t="s">
        <v>28</v>
      </c>
      <c r="J2758" t="s">
        <v>29</v>
      </c>
      <c r="K2758" t="s">
        <v>150</v>
      </c>
      <c r="L2758" t="s">
        <v>176</v>
      </c>
      <c r="M2758" t="s">
        <v>452</v>
      </c>
      <c r="N2758" t="s">
        <v>33</v>
      </c>
      <c r="O2758" t="s">
        <v>41</v>
      </c>
      <c r="P2758" t="s">
        <v>35</v>
      </c>
      <c r="Q2758" s="1">
        <v>44409</v>
      </c>
      <c r="R2758" s="6">
        <f>Data_Table[[#This Row],[Shipping Date]]-Data_Table[[#This Row],[Order Date]]</f>
        <v>8</v>
      </c>
      <c r="S2758" s="10">
        <v>1.76</v>
      </c>
      <c r="T2758" s="10">
        <v>2.94</v>
      </c>
      <c r="U2758" s="10">
        <v>1.18</v>
      </c>
      <c r="V2758">
        <v>35</v>
      </c>
      <c r="W2758" s="5">
        <v>61.6</v>
      </c>
      <c r="X2758" s="3">
        <v>0.09</v>
      </c>
      <c r="Y2758" s="5">
        <v>5.54</v>
      </c>
      <c r="Z2758" s="5">
        <v>56.06</v>
      </c>
      <c r="AA2758" s="5">
        <v>0.81</v>
      </c>
      <c r="AB2758" s="5">
        <v>56.87</v>
      </c>
    </row>
    <row r="2759" spans="1:28">
      <c r="A2759" t="s">
        <v>5105</v>
      </c>
      <c r="B2759" s="1">
        <v>44402</v>
      </c>
      <c r="C2759" s="6">
        <f t="shared" si="129"/>
        <v>2021</v>
      </c>
      <c r="D2759" s="9" t="str">
        <f t="shared" si="131"/>
        <v>Q3</v>
      </c>
      <c r="E2759" s="7">
        <f t="shared" si="130"/>
        <v>7</v>
      </c>
      <c r="F2759" t="s">
        <v>4048</v>
      </c>
      <c r="G2759" t="s">
        <v>1014</v>
      </c>
      <c r="H2759" t="s">
        <v>27</v>
      </c>
      <c r="I2759" t="s">
        <v>28</v>
      </c>
      <c r="J2759" t="s">
        <v>107</v>
      </c>
      <c r="K2759" t="s">
        <v>90</v>
      </c>
      <c r="L2759" t="s">
        <v>73</v>
      </c>
      <c r="M2759" t="s">
        <v>455</v>
      </c>
      <c r="N2759" t="s">
        <v>57</v>
      </c>
      <c r="O2759" t="s">
        <v>58</v>
      </c>
      <c r="P2759" t="s">
        <v>35</v>
      </c>
      <c r="Q2759" s="1">
        <v>44408</v>
      </c>
      <c r="R2759" s="6">
        <f>Data_Table[[#This Row],[Shipping Date]]-Data_Table[[#This Row],[Order Date]]</f>
        <v>6</v>
      </c>
      <c r="S2759" s="10">
        <v>1.98</v>
      </c>
      <c r="T2759" s="10">
        <v>3.15</v>
      </c>
      <c r="U2759" s="10">
        <v>1.17</v>
      </c>
      <c r="V2759">
        <v>17</v>
      </c>
      <c r="W2759" s="5">
        <v>33.659999999999997</v>
      </c>
      <c r="X2759" s="3">
        <v>0.05</v>
      </c>
      <c r="Y2759" s="5">
        <v>1.68</v>
      </c>
      <c r="Z2759" s="5">
        <v>31.98</v>
      </c>
      <c r="AA2759" s="5">
        <v>0.49</v>
      </c>
      <c r="AB2759" s="5">
        <v>32.47</v>
      </c>
    </row>
    <row r="2760" spans="1:28">
      <c r="A2760" t="s">
        <v>5106</v>
      </c>
      <c r="B2760" s="1">
        <v>44403</v>
      </c>
      <c r="C2760" s="6">
        <f t="shared" si="129"/>
        <v>2021</v>
      </c>
      <c r="D2760" s="9" t="str">
        <f t="shared" si="131"/>
        <v>Q3</v>
      </c>
      <c r="E2760" s="7">
        <f t="shared" si="130"/>
        <v>7</v>
      </c>
      <c r="F2760" t="s">
        <v>4773</v>
      </c>
      <c r="G2760" t="s">
        <v>1017</v>
      </c>
      <c r="H2760" t="s">
        <v>39</v>
      </c>
      <c r="I2760" t="s">
        <v>39</v>
      </c>
      <c r="J2760" t="s">
        <v>72</v>
      </c>
      <c r="K2760" t="s">
        <v>66</v>
      </c>
      <c r="L2760" t="s">
        <v>31</v>
      </c>
      <c r="M2760" t="s">
        <v>458</v>
      </c>
      <c r="N2760" t="s">
        <v>33</v>
      </c>
      <c r="O2760" t="s">
        <v>58</v>
      </c>
      <c r="P2760" t="s">
        <v>52</v>
      </c>
      <c r="Q2760" s="1">
        <v>44429</v>
      </c>
      <c r="R2760" s="6">
        <f>Data_Table[[#This Row],[Shipping Date]]-Data_Table[[#This Row],[Order Date]]</f>
        <v>26</v>
      </c>
      <c r="S2760" s="10">
        <v>4.59</v>
      </c>
      <c r="T2760" s="10">
        <v>7.28</v>
      </c>
      <c r="U2760" s="10">
        <v>2.69</v>
      </c>
      <c r="V2760">
        <v>20</v>
      </c>
      <c r="W2760" s="5">
        <v>91.8</v>
      </c>
      <c r="X2760" s="3">
        <v>0.1</v>
      </c>
      <c r="Y2760" s="5">
        <v>9.18</v>
      </c>
      <c r="Z2760" s="5">
        <v>82.62</v>
      </c>
      <c r="AA2760" s="5">
        <v>11.15</v>
      </c>
      <c r="AB2760" s="5">
        <v>93.77</v>
      </c>
    </row>
    <row r="2761" spans="1:28">
      <c r="A2761" t="s">
        <v>5107</v>
      </c>
      <c r="B2761" s="1">
        <v>44403</v>
      </c>
      <c r="C2761" s="6">
        <f t="shared" si="129"/>
        <v>2021</v>
      </c>
      <c r="D2761" s="9" t="str">
        <f t="shared" si="131"/>
        <v>Q3</v>
      </c>
      <c r="E2761" s="7">
        <f t="shared" si="130"/>
        <v>7</v>
      </c>
      <c r="F2761" t="s">
        <v>3385</v>
      </c>
      <c r="G2761" t="s">
        <v>1020</v>
      </c>
      <c r="H2761" t="s">
        <v>45</v>
      </c>
      <c r="I2761" t="s">
        <v>45</v>
      </c>
      <c r="J2761" t="s">
        <v>29</v>
      </c>
      <c r="K2761" t="s">
        <v>150</v>
      </c>
      <c r="L2761" t="s">
        <v>176</v>
      </c>
      <c r="M2761" t="s">
        <v>461</v>
      </c>
      <c r="N2761" t="s">
        <v>50</v>
      </c>
      <c r="O2761" t="s">
        <v>51</v>
      </c>
      <c r="P2761" t="s">
        <v>35</v>
      </c>
      <c r="Q2761" s="1">
        <v>44436</v>
      </c>
      <c r="R2761" s="6">
        <f>Data_Table[[#This Row],[Shipping Date]]-Data_Table[[#This Row],[Order Date]]</f>
        <v>33</v>
      </c>
      <c r="S2761" s="10">
        <v>4.53</v>
      </c>
      <c r="T2761" s="10">
        <v>7.3</v>
      </c>
      <c r="U2761" s="10">
        <v>2.77</v>
      </c>
      <c r="V2761">
        <v>12</v>
      </c>
      <c r="W2761" s="5">
        <v>54.36</v>
      </c>
      <c r="X2761" s="3">
        <v>0.03</v>
      </c>
      <c r="Y2761" s="5">
        <v>1.63</v>
      </c>
      <c r="Z2761" s="5">
        <v>52.73</v>
      </c>
      <c r="AA2761" s="5">
        <v>7.72</v>
      </c>
      <c r="AB2761" s="5">
        <v>60.45</v>
      </c>
    </row>
    <row r="2762" spans="1:28">
      <c r="A2762" t="s">
        <v>5108</v>
      </c>
      <c r="B2762" s="1">
        <v>44406</v>
      </c>
      <c r="C2762" s="6">
        <f t="shared" si="129"/>
        <v>2021</v>
      </c>
      <c r="D2762" s="9" t="str">
        <f t="shared" si="131"/>
        <v>Q3</v>
      </c>
      <c r="E2762" s="7">
        <f t="shared" si="130"/>
        <v>7</v>
      </c>
      <c r="F2762" t="s">
        <v>4776</v>
      </c>
      <c r="G2762" t="s">
        <v>1023</v>
      </c>
      <c r="H2762" t="s">
        <v>27</v>
      </c>
      <c r="I2762" t="s">
        <v>28</v>
      </c>
      <c r="J2762" t="s">
        <v>29</v>
      </c>
      <c r="K2762" t="s">
        <v>62</v>
      </c>
      <c r="L2762" t="s">
        <v>176</v>
      </c>
      <c r="M2762" t="s">
        <v>464</v>
      </c>
      <c r="N2762" t="s">
        <v>57</v>
      </c>
      <c r="O2762" t="s">
        <v>58</v>
      </c>
      <c r="P2762" t="s">
        <v>35</v>
      </c>
      <c r="Q2762" s="1">
        <v>44426</v>
      </c>
      <c r="R2762" s="6">
        <f>Data_Table[[#This Row],[Shipping Date]]-Data_Table[[#This Row],[Order Date]]</f>
        <v>20</v>
      </c>
      <c r="S2762" s="10">
        <v>1.53</v>
      </c>
      <c r="T2762" s="10">
        <v>2.78</v>
      </c>
      <c r="U2762" s="10">
        <v>1.25</v>
      </c>
      <c r="V2762">
        <v>38</v>
      </c>
      <c r="W2762" s="5">
        <v>58.14</v>
      </c>
      <c r="X2762" s="3">
        <v>0.1</v>
      </c>
      <c r="Y2762" s="5">
        <v>5.81</v>
      </c>
      <c r="Z2762" s="5">
        <v>52.33</v>
      </c>
      <c r="AA2762" s="5">
        <v>1.34</v>
      </c>
      <c r="AB2762" s="5">
        <v>53.67</v>
      </c>
    </row>
    <row r="2763" spans="1:28">
      <c r="A2763" t="s">
        <v>5109</v>
      </c>
      <c r="B2763" s="1">
        <v>44406</v>
      </c>
      <c r="C2763" s="6">
        <f t="shared" si="129"/>
        <v>2021</v>
      </c>
      <c r="D2763" s="9" t="str">
        <f t="shared" si="131"/>
        <v>Q3</v>
      </c>
      <c r="E2763" s="7">
        <f t="shared" si="130"/>
        <v>7</v>
      </c>
      <c r="F2763" t="s">
        <v>3064</v>
      </c>
      <c r="G2763" t="s">
        <v>1026</v>
      </c>
      <c r="H2763" t="s">
        <v>39</v>
      </c>
      <c r="I2763" t="s">
        <v>39</v>
      </c>
      <c r="J2763" t="s">
        <v>107</v>
      </c>
      <c r="K2763" t="s">
        <v>66</v>
      </c>
      <c r="L2763" t="s">
        <v>31</v>
      </c>
      <c r="M2763" t="s">
        <v>467</v>
      </c>
      <c r="N2763" t="s">
        <v>33</v>
      </c>
      <c r="O2763" t="s">
        <v>34</v>
      </c>
      <c r="P2763" t="s">
        <v>35</v>
      </c>
      <c r="Q2763" s="1">
        <v>44449</v>
      </c>
      <c r="R2763" s="6">
        <f>Data_Table[[#This Row],[Shipping Date]]-Data_Table[[#This Row],[Order Date]]</f>
        <v>43</v>
      </c>
      <c r="S2763" s="10">
        <v>54.29</v>
      </c>
      <c r="T2763" s="10">
        <v>90.48</v>
      </c>
      <c r="U2763" s="10">
        <v>36.19</v>
      </c>
      <c r="V2763">
        <v>15</v>
      </c>
      <c r="W2763" s="5">
        <v>814.35</v>
      </c>
      <c r="X2763" s="3">
        <v>0.01</v>
      </c>
      <c r="Y2763" s="5">
        <v>8.14</v>
      </c>
      <c r="Z2763" s="5">
        <v>806.21</v>
      </c>
      <c r="AA2763" s="5">
        <v>19.989999999999998</v>
      </c>
      <c r="AB2763" s="5">
        <v>826.2</v>
      </c>
    </row>
    <row r="2764" spans="1:28">
      <c r="A2764" t="s">
        <v>5110</v>
      </c>
      <c r="B2764" s="1">
        <v>44407</v>
      </c>
      <c r="C2764" s="6">
        <f t="shared" si="129"/>
        <v>2021</v>
      </c>
      <c r="D2764" s="9" t="str">
        <f t="shared" si="131"/>
        <v>Q3</v>
      </c>
      <c r="E2764" s="7">
        <f t="shared" si="130"/>
        <v>7</v>
      </c>
      <c r="F2764" t="s">
        <v>4779</v>
      </c>
      <c r="G2764" t="s">
        <v>1029</v>
      </c>
      <c r="H2764" t="s">
        <v>45</v>
      </c>
      <c r="I2764" t="s">
        <v>45</v>
      </c>
      <c r="J2764" t="s">
        <v>107</v>
      </c>
      <c r="K2764" t="s">
        <v>150</v>
      </c>
      <c r="L2764" t="s">
        <v>176</v>
      </c>
      <c r="M2764" t="s">
        <v>470</v>
      </c>
      <c r="N2764" t="s">
        <v>33</v>
      </c>
      <c r="O2764" t="s">
        <v>34</v>
      </c>
      <c r="P2764" t="s">
        <v>52</v>
      </c>
      <c r="Q2764" s="1">
        <v>44461</v>
      </c>
      <c r="R2764" s="6">
        <f>Data_Table[[#This Row],[Shipping Date]]-Data_Table[[#This Row],[Order Date]]</f>
        <v>54</v>
      </c>
      <c r="S2764" s="10">
        <v>2.29</v>
      </c>
      <c r="T2764" s="10">
        <v>3.69</v>
      </c>
      <c r="U2764" s="10">
        <v>1.4</v>
      </c>
      <c r="V2764">
        <v>48</v>
      </c>
      <c r="W2764" s="5">
        <v>109.92</v>
      </c>
      <c r="X2764" s="3">
        <v>0.1</v>
      </c>
      <c r="Y2764" s="5">
        <v>10.99</v>
      </c>
      <c r="Z2764" s="5">
        <v>98.93</v>
      </c>
      <c r="AA2764" s="5">
        <v>0.5</v>
      </c>
      <c r="AB2764" s="5">
        <v>99.43</v>
      </c>
    </row>
    <row r="2765" spans="1:28">
      <c r="A2765" t="s">
        <v>5111</v>
      </c>
      <c r="B2765" s="1">
        <v>44407</v>
      </c>
      <c r="C2765" s="6">
        <f t="shared" si="129"/>
        <v>2021</v>
      </c>
      <c r="D2765" s="9" t="str">
        <f t="shared" si="131"/>
        <v>Q3</v>
      </c>
      <c r="E2765" s="7">
        <f t="shared" si="130"/>
        <v>7</v>
      </c>
      <c r="F2765" t="s">
        <v>4198</v>
      </c>
      <c r="G2765" t="s">
        <v>1032</v>
      </c>
      <c r="H2765" t="s">
        <v>27</v>
      </c>
      <c r="I2765" t="s">
        <v>28</v>
      </c>
      <c r="J2765" t="s">
        <v>107</v>
      </c>
      <c r="K2765" t="s">
        <v>167</v>
      </c>
      <c r="L2765" t="s">
        <v>31</v>
      </c>
      <c r="M2765" t="s">
        <v>473</v>
      </c>
      <c r="N2765" t="s">
        <v>50</v>
      </c>
      <c r="O2765" t="s">
        <v>34</v>
      </c>
      <c r="P2765" t="s">
        <v>52</v>
      </c>
      <c r="Q2765" s="1">
        <v>44463</v>
      </c>
      <c r="R2765" s="6">
        <f>Data_Table[[#This Row],[Shipping Date]]-Data_Table[[#This Row],[Order Date]]</f>
        <v>56</v>
      </c>
      <c r="S2765" s="10">
        <v>14.7</v>
      </c>
      <c r="T2765" s="10">
        <v>29.99</v>
      </c>
      <c r="U2765" s="10">
        <v>15.29</v>
      </c>
      <c r="V2765">
        <v>27</v>
      </c>
      <c r="W2765" s="5">
        <v>396.9</v>
      </c>
      <c r="X2765" s="3">
        <v>0.05</v>
      </c>
      <c r="Y2765" s="5">
        <v>19.850000000000001</v>
      </c>
      <c r="Z2765" s="5">
        <v>377.06</v>
      </c>
      <c r="AA2765" s="5">
        <v>5.5</v>
      </c>
      <c r="AB2765" s="5">
        <v>382.56</v>
      </c>
    </row>
    <row r="2766" spans="1:28">
      <c r="A2766" t="s">
        <v>5112</v>
      </c>
      <c r="B2766" s="1">
        <v>44409</v>
      </c>
      <c r="C2766" s="6">
        <f t="shared" si="129"/>
        <v>2021</v>
      </c>
      <c r="D2766" s="9" t="str">
        <f t="shared" si="131"/>
        <v>Q3</v>
      </c>
      <c r="E2766" s="7">
        <f t="shared" si="130"/>
        <v>8</v>
      </c>
      <c r="F2766" t="s">
        <v>3399</v>
      </c>
      <c r="G2766" t="s">
        <v>1035</v>
      </c>
      <c r="H2766" t="s">
        <v>39</v>
      </c>
      <c r="I2766" t="s">
        <v>39</v>
      </c>
      <c r="J2766" t="s">
        <v>107</v>
      </c>
      <c r="K2766" t="s">
        <v>30</v>
      </c>
      <c r="L2766" t="s">
        <v>73</v>
      </c>
      <c r="M2766" t="s">
        <v>476</v>
      </c>
      <c r="N2766" t="s">
        <v>33</v>
      </c>
      <c r="O2766" t="s">
        <v>34</v>
      </c>
      <c r="P2766" t="s">
        <v>35</v>
      </c>
      <c r="Q2766" s="1">
        <v>44423</v>
      </c>
      <c r="R2766" s="6">
        <f>Data_Table[[#This Row],[Shipping Date]]-Data_Table[[#This Row],[Order Date]]</f>
        <v>14</v>
      </c>
      <c r="S2766" s="10">
        <v>42.11</v>
      </c>
      <c r="T2766" s="10">
        <v>80.98</v>
      </c>
      <c r="U2766" s="10">
        <v>38.869999999999997</v>
      </c>
      <c r="V2766">
        <v>22</v>
      </c>
      <c r="W2766" s="5">
        <v>926.42</v>
      </c>
      <c r="X2766" s="3">
        <v>0.1</v>
      </c>
      <c r="Y2766" s="5">
        <v>92.64</v>
      </c>
      <c r="Z2766" s="5">
        <v>833.78</v>
      </c>
      <c r="AA2766" s="5">
        <v>7.18</v>
      </c>
      <c r="AB2766" s="5">
        <v>840.96</v>
      </c>
    </row>
    <row r="2767" spans="1:28">
      <c r="A2767" t="s">
        <v>5113</v>
      </c>
      <c r="B2767" s="1">
        <v>44410</v>
      </c>
      <c r="C2767" s="6">
        <f t="shared" si="129"/>
        <v>2021</v>
      </c>
      <c r="D2767" s="9" t="str">
        <f t="shared" si="131"/>
        <v>Q3</v>
      </c>
      <c r="E2767" s="7">
        <f t="shared" si="130"/>
        <v>8</v>
      </c>
      <c r="F2767" t="s">
        <v>4783</v>
      </c>
      <c r="G2767" t="s">
        <v>1038</v>
      </c>
      <c r="H2767" t="s">
        <v>45</v>
      </c>
      <c r="I2767" t="s">
        <v>45</v>
      </c>
      <c r="J2767" t="s">
        <v>107</v>
      </c>
      <c r="K2767" t="s">
        <v>416</v>
      </c>
      <c r="L2767" t="s">
        <v>31</v>
      </c>
      <c r="M2767" t="s">
        <v>480</v>
      </c>
      <c r="N2767" t="s">
        <v>33</v>
      </c>
      <c r="O2767" t="s">
        <v>41</v>
      </c>
      <c r="P2767" t="s">
        <v>35</v>
      </c>
      <c r="Q2767" s="1">
        <v>44433</v>
      </c>
      <c r="R2767" s="6">
        <f>Data_Table[[#This Row],[Shipping Date]]-Data_Table[[#This Row],[Order Date]]</f>
        <v>23</v>
      </c>
      <c r="S2767" s="10">
        <v>216</v>
      </c>
      <c r="T2767" s="10">
        <v>449.99</v>
      </c>
      <c r="U2767" s="10">
        <v>233.99</v>
      </c>
      <c r="V2767">
        <v>29</v>
      </c>
      <c r="W2767" s="5">
        <v>6264</v>
      </c>
      <c r="X2767" s="3">
        <v>0</v>
      </c>
      <c r="Y2767" s="5">
        <v>0</v>
      </c>
      <c r="Z2767" s="5">
        <v>6264</v>
      </c>
      <c r="AA2767" s="5">
        <v>24.49</v>
      </c>
      <c r="AB2767" s="5">
        <v>6288.49</v>
      </c>
    </row>
    <row r="2768" spans="1:28">
      <c r="A2768" t="s">
        <v>5114</v>
      </c>
      <c r="B2768" s="1">
        <v>44410</v>
      </c>
      <c r="C2768" s="6">
        <f t="shared" si="129"/>
        <v>2021</v>
      </c>
      <c r="D2768" s="9" t="str">
        <f t="shared" si="131"/>
        <v>Q3</v>
      </c>
      <c r="E2768" s="7">
        <f t="shared" si="130"/>
        <v>8</v>
      </c>
      <c r="F2768" t="s">
        <v>3403</v>
      </c>
      <c r="G2768" t="s">
        <v>1041</v>
      </c>
      <c r="H2768" t="s">
        <v>27</v>
      </c>
      <c r="I2768" t="s">
        <v>28</v>
      </c>
      <c r="J2768" t="s">
        <v>72</v>
      </c>
      <c r="K2768" t="s">
        <v>62</v>
      </c>
      <c r="L2768" t="s">
        <v>31</v>
      </c>
      <c r="M2768" t="s">
        <v>483</v>
      </c>
      <c r="N2768" t="s">
        <v>50</v>
      </c>
      <c r="O2768" t="s">
        <v>51</v>
      </c>
      <c r="P2768" t="s">
        <v>35</v>
      </c>
      <c r="Q2768" s="1">
        <v>44431</v>
      </c>
      <c r="R2768" s="6">
        <f>Data_Table[[#This Row],[Shipping Date]]-Data_Table[[#This Row],[Order Date]]</f>
        <v>21</v>
      </c>
      <c r="S2768" s="10">
        <v>12.39</v>
      </c>
      <c r="T2768" s="10">
        <v>19.98</v>
      </c>
      <c r="U2768" s="10">
        <v>7.59</v>
      </c>
      <c r="V2768">
        <v>44</v>
      </c>
      <c r="W2768" s="5">
        <v>545.16</v>
      </c>
      <c r="X2768" s="3">
        <v>7.0000000000000007E-2</v>
      </c>
      <c r="Y2768" s="5">
        <v>38.159999999999997</v>
      </c>
      <c r="Z2768" s="5">
        <v>507</v>
      </c>
      <c r="AA2768" s="5">
        <v>5.77</v>
      </c>
      <c r="AB2768" s="5">
        <v>512.77</v>
      </c>
    </row>
    <row r="2769" spans="1:28">
      <c r="A2769" t="s">
        <v>5115</v>
      </c>
      <c r="B2769" s="1">
        <v>44411</v>
      </c>
      <c r="C2769" s="6">
        <f t="shared" si="129"/>
        <v>2021</v>
      </c>
      <c r="D2769" s="9" t="str">
        <f t="shared" si="131"/>
        <v>Q3</v>
      </c>
      <c r="E2769" s="7">
        <f t="shared" si="130"/>
        <v>8</v>
      </c>
      <c r="F2769" t="s">
        <v>2309</v>
      </c>
      <c r="G2769" t="s">
        <v>1044</v>
      </c>
      <c r="H2769" t="s">
        <v>39</v>
      </c>
      <c r="I2769" t="s">
        <v>39</v>
      </c>
      <c r="J2769" t="s">
        <v>29</v>
      </c>
      <c r="K2769" t="s">
        <v>525</v>
      </c>
      <c r="L2769" t="s">
        <v>48</v>
      </c>
      <c r="M2769" t="s">
        <v>486</v>
      </c>
      <c r="N2769" t="s">
        <v>57</v>
      </c>
      <c r="O2769" t="s">
        <v>58</v>
      </c>
      <c r="P2769" t="s">
        <v>35</v>
      </c>
      <c r="Q2769" s="1">
        <v>44433</v>
      </c>
      <c r="R2769" s="6">
        <f>Data_Table[[#This Row],[Shipping Date]]-Data_Table[[#This Row],[Order Date]]</f>
        <v>22</v>
      </c>
      <c r="S2769" s="10">
        <v>1.33</v>
      </c>
      <c r="T2769" s="10">
        <v>2.08</v>
      </c>
      <c r="U2769" s="10">
        <v>0.75</v>
      </c>
      <c r="V2769">
        <v>20</v>
      </c>
      <c r="W2769" s="5">
        <v>26.6</v>
      </c>
      <c r="X2769" s="3">
        <v>0.1</v>
      </c>
      <c r="Y2769" s="5">
        <v>2.66</v>
      </c>
      <c r="Z2769" s="5">
        <v>23.94</v>
      </c>
      <c r="AA2769" s="5">
        <v>1.49</v>
      </c>
      <c r="AB2769" s="5">
        <v>25.43</v>
      </c>
    </row>
    <row r="2770" spans="1:28">
      <c r="A2770" t="s">
        <v>5116</v>
      </c>
      <c r="B2770" s="1">
        <v>44415</v>
      </c>
      <c r="C2770" s="6">
        <f t="shared" si="129"/>
        <v>2021</v>
      </c>
      <c r="D2770" s="9" t="str">
        <f t="shared" si="131"/>
        <v>Q3</v>
      </c>
      <c r="E2770" s="7">
        <f t="shared" si="130"/>
        <v>8</v>
      </c>
      <c r="F2770" t="s">
        <v>4362</v>
      </c>
      <c r="G2770" t="s">
        <v>1047</v>
      </c>
      <c r="H2770" t="s">
        <v>45</v>
      </c>
      <c r="I2770" t="s">
        <v>45</v>
      </c>
      <c r="J2770" t="s">
        <v>29</v>
      </c>
      <c r="K2770" t="s">
        <v>433</v>
      </c>
      <c r="L2770" t="s">
        <v>73</v>
      </c>
      <c r="M2770" t="s">
        <v>489</v>
      </c>
      <c r="N2770" t="s">
        <v>50</v>
      </c>
      <c r="O2770" t="s">
        <v>51</v>
      </c>
      <c r="P2770" t="s">
        <v>35</v>
      </c>
      <c r="Q2770" s="1">
        <v>44474</v>
      </c>
      <c r="R2770" s="6">
        <f>Data_Table[[#This Row],[Shipping Date]]-Data_Table[[#This Row],[Order Date]]</f>
        <v>59</v>
      </c>
      <c r="S2770" s="10">
        <v>2.59</v>
      </c>
      <c r="T2770" s="10">
        <v>3.98</v>
      </c>
      <c r="U2770" s="10">
        <v>1.39</v>
      </c>
      <c r="V2770">
        <v>16</v>
      </c>
      <c r="W2770" s="5">
        <v>41.44</v>
      </c>
      <c r="X2770" s="3">
        <v>0.09</v>
      </c>
      <c r="Y2770" s="5">
        <v>3.73</v>
      </c>
      <c r="Z2770" s="5">
        <v>37.71</v>
      </c>
      <c r="AA2770" s="5">
        <v>2.97</v>
      </c>
      <c r="AB2770" s="5">
        <v>40.68</v>
      </c>
    </row>
    <row r="2771" spans="1:28">
      <c r="A2771" t="s">
        <v>5117</v>
      </c>
      <c r="B2771" s="1">
        <v>44416</v>
      </c>
      <c r="C2771" s="6">
        <f t="shared" si="129"/>
        <v>2021</v>
      </c>
      <c r="D2771" s="9" t="str">
        <f t="shared" si="131"/>
        <v>Q3</v>
      </c>
      <c r="E2771" s="7">
        <f t="shared" si="130"/>
        <v>8</v>
      </c>
      <c r="F2771" t="s">
        <v>4364</v>
      </c>
      <c r="G2771" t="s">
        <v>1050</v>
      </c>
      <c r="H2771" t="s">
        <v>27</v>
      </c>
      <c r="I2771" t="s">
        <v>28</v>
      </c>
      <c r="J2771" t="s">
        <v>29</v>
      </c>
      <c r="K2771" t="s">
        <v>90</v>
      </c>
      <c r="L2771" t="s">
        <v>176</v>
      </c>
      <c r="M2771" t="s">
        <v>492</v>
      </c>
      <c r="N2771" t="s">
        <v>57</v>
      </c>
      <c r="O2771" t="s">
        <v>34</v>
      </c>
      <c r="P2771" t="s">
        <v>52</v>
      </c>
      <c r="Q2771" s="1">
        <v>44454</v>
      </c>
      <c r="R2771" s="6">
        <f>Data_Table[[#This Row],[Shipping Date]]-Data_Table[[#This Row],[Order Date]]</f>
        <v>38</v>
      </c>
      <c r="S2771" s="10">
        <v>5.33</v>
      </c>
      <c r="T2771" s="10">
        <v>8.6</v>
      </c>
      <c r="U2771" s="10">
        <v>3.27</v>
      </c>
      <c r="V2771">
        <v>15</v>
      </c>
      <c r="W2771" s="5">
        <v>79.95</v>
      </c>
      <c r="X2771" s="3">
        <v>0.04</v>
      </c>
      <c r="Y2771" s="5">
        <v>3.2</v>
      </c>
      <c r="Z2771" s="5">
        <v>76.75</v>
      </c>
      <c r="AA2771" s="5">
        <v>6.19</v>
      </c>
      <c r="AB2771" s="5">
        <v>82.94</v>
      </c>
    </row>
    <row r="2772" spans="1:28">
      <c r="A2772" t="s">
        <v>5118</v>
      </c>
      <c r="B2772" s="1">
        <v>44419</v>
      </c>
      <c r="C2772" s="6">
        <f t="shared" si="129"/>
        <v>2021</v>
      </c>
      <c r="D2772" s="9" t="str">
        <f t="shared" si="131"/>
        <v>Q3</v>
      </c>
      <c r="E2772" s="7">
        <f t="shared" si="130"/>
        <v>8</v>
      </c>
      <c r="F2772" t="s">
        <v>3899</v>
      </c>
      <c r="G2772" t="s">
        <v>1053</v>
      </c>
      <c r="H2772" t="s">
        <v>39</v>
      </c>
      <c r="I2772" t="s">
        <v>39</v>
      </c>
      <c r="J2772" t="s">
        <v>72</v>
      </c>
      <c r="K2772" t="s">
        <v>66</v>
      </c>
      <c r="L2772" t="s">
        <v>176</v>
      </c>
      <c r="M2772" t="s">
        <v>495</v>
      </c>
      <c r="N2772" t="s">
        <v>33</v>
      </c>
      <c r="O2772" t="s">
        <v>41</v>
      </c>
      <c r="P2772" t="s">
        <v>35</v>
      </c>
      <c r="Q2772" s="1">
        <v>44423</v>
      </c>
      <c r="R2772" s="6">
        <f>Data_Table[[#This Row],[Shipping Date]]-Data_Table[[#This Row],[Order Date]]</f>
        <v>4</v>
      </c>
      <c r="S2772" s="10">
        <v>377.99</v>
      </c>
      <c r="T2772" s="10">
        <v>599.99</v>
      </c>
      <c r="U2772" s="10">
        <v>222</v>
      </c>
      <c r="V2772">
        <v>46</v>
      </c>
      <c r="W2772" s="5">
        <v>17387.54</v>
      </c>
      <c r="X2772" s="3">
        <v>7.0000000000000007E-2</v>
      </c>
      <c r="Y2772" s="5">
        <v>1217.1300000000001</v>
      </c>
      <c r="Z2772" s="5">
        <v>16170.41</v>
      </c>
      <c r="AA2772" s="5">
        <v>24.49</v>
      </c>
      <c r="AB2772" s="5">
        <v>16194.9</v>
      </c>
    </row>
    <row r="2773" spans="1:28">
      <c r="A2773" t="s">
        <v>5119</v>
      </c>
      <c r="B2773" s="1">
        <v>44419</v>
      </c>
      <c r="C2773" s="6">
        <f t="shared" si="129"/>
        <v>2021</v>
      </c>
      <c r="D2773" s="9" t="str">
        <f t="shared" si="131"/>
        <v>Q3</v>
      </c>
      <c r="E2773" s="7">
        <f t="shared" si="130"/>
        <v>8</v>
      </c>
      <c r="F2773" t="s">
        <v>3592</v>
      </c>
      <c r="G2773" t="s">
        <v>1056</v>
      </c>
      <c r="H2773" t="s">
        <v>45</v>
      </c>
      <c r="I2773" t="s">
        <v>45</v>
      </c>
      <c r="J2773" t="s">
        <v>46</v>
      </c>
      <c r="K2773" t="s">
        <v>116</v>
      </c>
      <c r="L2773" t="s">
        <v>176</v>
      </c>
      <c r="M2773" t="s">
        <v>498</v>
      </c>
      <c r="N2773" t="s">
        <v>57</v>
      </c>
      <c r="O2773" t="s">
        <v>51</v>
      </c>
      <c r="P2773" t="s">
        <v>35</v>
      </c>
      <c r="Q2773" s="1">
        <v>44478</v>
      </c>
      <c r="R2773" s="6">
        <f>Data_Table[[#This Row],[Shipping Date]]-Data_Table[[#This Row],[Order Date]]</f>
        <v>59</v>
      </c>
      <c r="S2773" s="10">
        <v>1.76</v>
      </c>
      <c r="T2773" s="10">
        <v>2.94</v>
      </c>
      <c r="U2773" s="10">
        <v>1.18</v>
      </c>
      <c r="V2773">
        <v>39</v>
      </c>
      <c r="W2773" s="5">
        <v>68.64</v>
      </c>
      <c r="X2773" s="3">
        <v>0.04</v>
      </c>
      <c r="Y2773" s="5">
        <v>2.75</v>
      </c>
      <c r="Z2773" s="5">
        <v>65.89</v>
      </c>
      <c r="AA2773" s="5">
        <v>0.81</v>
      </c>
      <c r="AB2773" s="5">
        <v>66.7</v>
      </c>
    </row>
    <row r="2774" spans="1:28">
      <c r="A2774" t="s">
        <v>5120</v>
      </c>
      <c r="B2774" s="1">
        <v>44419</v>
      </c>
      <c r="C2774" s="6">
        <f t="shared" si="129"/>
        <v>2021</v>
      </c>
      <c r="D2774" s="9" t="str">
        <f t="shared" si="131"/>
        <v>Q3</v>
      </c>
      <c r="E2774" s="7">
        <f t="shared" si="130"/>
        <v>8</v>
      </c>
      <c r="F2774" t="s">
        <v>4791</v>
      </c>
      <c r="G2774" t="s">
        <v>1059</v>
      </c>
      <c r="H2774" t="s">
        <v>39</v>
      </c>
      <c r="I2774" t="s">
        <v>39</v>
      </c>
      <c r="J2774" t="s">
        <v>72</v>
      </c>
      <c r="K2774" t="s">
        <v>416</v>
      </c>
      <c r="L2774" t="s">
        <v>176</v>
      </c>
      <c r="M2774" t="s">
        <v>501</v>
      </c>
      <c r="N2774" t="s">
        <v>33</v>
      </c>
      <c r="O2774" t="s">
        <v>58</v>
      </c>
      <c r="P2774" t="s">
        <v>52</v>
      </c>
      <c r="Q2774" s="1">
        <v>44442</v>
      </c>
      <c r="R2774" s="6">
        <f>Data_Table[[#This Row],[Shipping Date]]-Data_Table[[#This Row],[Order Date]]</f>
        <v>23</v>
      </c>
      <c r="S2774" s="10">
        <v>10.07</v>
      </c>
      <c r="T2774" s="10">
        <v>15.98</v>
      </c>
      <c r="U2774" s="10">
        <v>5.91</v>
      </c>
      <c r="V2774">
        <v>7</v>
      </c>
      <c r="W2774" s="5">
        <v>70.489999999999995</v>
      </c>
      <c r="X2774" s="3">
        <v>0.04</v>
      </c>
      <c r="Y2774" s="5">
        <v>2.82</v>
      </c>
      <c r="Z2774" s="5">
        <v>67.67</v>
      </c>
      <c r="AA2774" s="5">
        <v>4</v>
      </c>
      <c r="AB2774" s="5">
        <v>71.67</v>
      </c>
    </row>
    <row r="2775" spans="1:28">
      <c r="A2775" t="s">
        <v>5121</v>
      </c>
      <c r="B2775" s="1">
        <v>44420</v>
      </c>
      <c r="C2775" s="6">
        <f t="shared" si="129"/>
        <v>2021</v>
      </c>
      <c r="D2775" s="9" t="str">
        <f t="shared" si="131"/>
        <v>Q3</v>
      </c>
      <c r="E2775" s="7">
        <f t="shared" si="130"/>
        <v>8</v>
      </c>
      <c r="F2775" t="s">
        <v>4793</v>
      </c>
      <c r="G2775" t="s">
        <v>1062</v>
      </c>
      <c r="H2775" t="s">
        <v>45</v>
      </c>
      <c r="I2775" t="s">
        <v>45</v>
      </c>
      <c r="J2775" t="s">
        <v>29</v>
      </c>
      <c r="K2775" t="s">
        <v>125</v>
      </c>
      <c r="L2775" t="s">
        <v>31</v>
      </c>
      <c r="M2775" t="s">
        <v>32</v>
      </c>
      <c r="N2775" t="s">
        <v>33</v>
      </c>
      <c r="O2775" t="s">
        <v>34</v>
      </c>
      <c r="P2775" t="s">
        <v>35</v>
      </c>
      <c r="Q2775" s="1">
        <v>44439</v>
      </c>
      <c r="R2775" s="6">
        <f>Data_Table[[#This Row],[Shipping Date]]-Data_Table[[#This Row],[Order Date]]</f>
        <v>19</v>
      </c>
      <c r="S2775" s="10">
        <v>6.51</v>
      </c>
      <c r="T2775" s="10">
        <v>30.98</v>
      </c>
      <c r="U2775" s="10">
        <v>24.47</v>
      </c>
      <c r="V2775">
        <v>8</v>
      </c>
      <c r="W2775" s="5">
        <v>52.08</v>
      </c>
      <c r="X2775" s="3">
        <v>0.06</v>
      </c>
      <c r="Y2775" s="5">
        <v>3.12</v>
      </c>
      <c r="Z2775" s="5">
        <v>48.96</v>
      </c>
      <c r="AA2775" s="5">
        <v>6.5</v>
      </c>
      <c r="AB2775" s="5">
        <v>55.46</v>
      </c>
    </row>
    <row r="2776" spans="1:28">
      <c r="A2776" t="s">
        <v>5122</v>
      </c>
      <c r="B2776" s="1">
        <v>44422</v>
      </c>
      <c r="C2776" s="6">
        <f t="shared" si="129"/>
        <v>2021</v>
      </c>
      <c r="D2776" s="9" t="str">
        <f t="shared" si="131"/>
        <v>Q3</v>
      </c>
      <c r="E2776" s="7">
        <f t="shared" si="130"/>
        <v>8</v>
      </c>
      <c r="F2776" t="s">
        <v>4795</v>
      </c>
      <c r="G2776" t="s">
        <v>1065</v>
      </c>
      <c r="H2776" t="s">
        <v>27</v>
      </c>
      <c r="I2776" t="s">
        <v>28</v>
      </c>
      <c r="J2776" t="s">
        <v>29</v>
      </c>
      <c r="K2776" t="s">
        <v>62</v>
      </c>
      <c r="L2776" t="s">
        <v>31</v>
      </c>
      <c r="M2776" t="s">
        <v>40</v>
      </c>
      <c r="N2776" t="s">
        <v>33</v>
      </c>
      <c r="O2776" t="s">
        <v>41</v>
      </c>
      <c r="P2776" t="s">
        <v>35</v>
      </c>
      <c r="Q2776" s="1">
        <v>44479</v>
      </c>
      <c r="R2776" s="6">
        <f>Data_Table[[#This Row],[Shipping Date]]-Data_Table[[#This Row],[Order Date]]</f>
        <v>57</v>
      </c>
      <c r="S2776" s="10">
        <v>3.75</v>
      </c>
      <c r="T2776" s="10">
        <v>7.08</v>
      </c>
      <c r="U2776" s="10">
        <v>3.33</v>
      </c>
      <c r="V2776">
        <v>48</v>
      </c>
      <c r="W2776" s="5">
        <v>180</v>
      </c>
      <c r="X2776" s="3">
        <v>0.03</v>
      </c>
      <c r="Y2776" s="5">
        <v>5.4</v>
      </c>
      <c r="Z2776" s="5">
        <v>174.6</v>
      </c>
      <c r="AA2776" s="5">
        <v>2.35</v>
      </c>
      <c r="AB2776" s="5">
        <v>176.95</v>
      </c>
    </row>
    <row r="2777" spans="1:28">
      <c r="A2777" t="s">
        <v>5123</v>
      </c>
      <c r="B2777" s="1">
        <v>44423</v>
      </c>
      <c r="C2777" s="6">
        <f t="shared" si="129"/>
        <v>2021</v>
      </c>
      <c r="D2777" s="9" t="str">
        <f t="shared" si="131"/>
        <v>Q3</v>
      </c>
      <c r="E2777" s="7">
        <f t="shared" si="130"/>
        <v>8</v>
      </c>
      <c r="F2777" t="s">
        <v>3421</v>
      </c>
      <c r="G2777" t="s">
        <v>1068</v>
      </c>
      <c r="H2777" t="s">
        <v>27</v>
      </c>
      <c r="I2777" t="s">
        <v>28</v>
      </c>
      <c r="J2777" t="s">
        <v>72</v>
      </c>
      <c r="K2777" t="s">
        <v>66</v>
      </c>
      <c r="L2777" t="s">
        <v>176</v>
      </c>
      <c r="M2777" t="s">
        <v>49</v>
      </c>
      <c r="N2777" t="s">
        <v>50</v>
      </c>
      <c r="O2777" t="s">
        <v>34</v>
      </c>
      <c r="P2777" t="s">
        <v>52</v>
      </c>
      <c r="Q2777" s="1">
        <v>44438</v>
      </c>
      <c r="R2777" s="6">
        <f>Data_Table[[#This Row],[Shipping Date]]-Data_Table[[#This Row],[Order Date]]</f>
        <v>15</v>
      </c>
      <c r="S2777" s="10">
        <v>3.5</v>
      </c>
      <c r="T2777" s="10">
        <v>5.74</v>
      </c>
      <c r="U2777" s="10">
        <v>2.2400000000000002</v>
      </c>
      <c r="V2777">
        <v>32</v>
      </c>
      <c r="W2777" s="5">
        <v>112</v>
      </c>
      <c r="X2777" s="3">
        <v>0.08</v>
      </c>
      <c r="Y2777" s="5">
        <v>8.9600000000000009</v>
      </c>
      <c r="Z2777" s="5">
        <v>103.04</v>
      </c>
      <c r="AA2777" s="5">
        <v>5.01</v>
      </c>
      <c r="AB2777" s="5">
        <v>108.05</v>
      </c>
    </row>
    <row r="2778" spans="1:28">
      <c r="A2778" t="s">
        <v>5124</v>
      </c>
      <c r="B2778" s="1">
        <v>44429</v>
      </c>
      <c r="C2778" s="6">
        <f t="shared" si="129"/>
        <v>2021</v>
      </c>
      <c r="D2778" s="9" t="str">
        <f t="shared" si="131"/>
        <v>Q3</v>
      </c>
      <c r="E2778" s="7">
        <f t="shared" si="130"/>
        <v>8</v>
      </c>
      <c r="F2778" t="s">
        <v>4798</v>
      </c>
      <c r="G2778" t="s">
        <v>1071</v>
      </c>
      <c r="H2778" t="s">
        <v>39</v>
      </c>
      <c r="I2778" t="s">
        <v>39</v>
      </c>
      <c r="J2778" t="s">
        <v>107</v>
      </c>
      <c r="K2778" t="s">
        <v>416</v>
      </c>
      <c r="L2778" t="s">
        <v>31</v>
      </c>
      <c r="M2778" t="s">
        <v>56</v>
      </c>
      <c r="N2778" t="s">
        <v>57</v>
      </c>
      <c r="O2778" t="s">
        <v>41</v>
      </c>
      <c r="P2778" t="s">
        <v>35</v>
      </c>
      <c r="Q2778" s="1">
        <v>44454</v>
      </c>
      <c r="R2778" s="6">
        <f>Data_Table[[#This Row],[Shipping Date]]-Data_Table[[#This Row],[Order Date]]</f>
        <v>25</v>
      </c>
      <c r="S2778" s="10">
        <v>2.1800000000000002</v>
      </c>
      <c r="T2778" s="10">
        <v>3.52</v>
      </c>
      <c r="U2778" s="10">
        <v>1.34</v>
      </c>
      <c r="V2778">
        <v>38</v>
      </c>
      <c r="W2778" s="5">
        <v>82.84</v>
      </c>
      <c r="X2778" s="3">
        <v>0.09</v>
      </c>
      <c r="Y2778" s="5">
        <v>7.46</v>
      </c>
      <c r="Z2778" s="5">
        <v>75.38</v>
      </c>
      <c r="AA2778" s="5">
        <v>6.83</v>
      </c>
      <c r="AB2778" s="5">
        <v>82.21</v>
      </c>
    </row>
    <row r="2779" spans="1:28">
      <c r="A2779" t="s">
        <v>5125</v>
      </c>
      <c r="B2779" s="1">
        <v>44430</v>
      </c>
      <c r="C2779" s="6">
        <f t="shared" si="129"/>
        <v>2021</v>
      </c>
      <c r="D2779" s="9" t="str">
        <f t="shared" si="131"/>
        <v>Q3</v>
      </c>
      <c r="E2779" s="7">
        <f t="shared" si="130"/>
        <v>8</v>
      </c>
      <c r="F2779" t="s">
        <v>2758</v>
      </c>
      <c r="G2779" t="s">
        <v>1074</v>
      </c>
      <c r="H2779" t="s">
        <v>45</v>
      </c>
      <c r="I2779" t="s">
        <v>45</v>
      </c>
      <c r="J2779" t="s">
        <v>107</v>
      </c>
      <c r="K2779" t="s">
        <v>525</v>
      </c>
      <c r="L2779" t="s">
        <v>48</v>
      </c>
      <c r="M2779" t="s">
        <v>64</v>
      </c>
      <c r="N2779" t="s">
        <v>50</v>
      </c>
      <c r="O2779" t="s">
        <v>51</v>
      </c>
      <c r="P2779" t="s">
        <v>35</v>
      </c>
      <c r="Q2779" s="1">
        <v>44431</v>
      </c>
      <c r="R2779" s="6">
        <f>Data_Table[[#This Row],[Shipping Date]]-Data_Table[[#This Row],[Order Date]]</f>
        <v>1</v>
      </c>
      <c r="S2779" s="10">
        <v>10.07</v>
      </c>
      <c r="T2779" s="10">
        <v>15.98</v>
      </c>
      <c r="U2779" s="10">
        <v>5.91</v>
      </c>
      <c r="V2779">
        <v>6</v>
      </c>
      <c r="W2779" s="5">
        <v>60.42</v>
      </c>
      <c r="X2779" s="3">
        <v>0.1</v>
      </c>
      <c r="Y2779" s="5">
        <v>6.04</v>
      </c>
      <c r="Z2779" s="5">
        <v>54.38</v>
      </c>
      <c r="AA2779" s="5">
        <v>4</v>
      </c>
      <c r="AB2779" s="5">
        <v>58.38</v>
      </c>
    </row>
    <row r="2780" spans="1:28">
      <c r="A2780" t="s">
        <v>5126</v>
      </c>
      <c r="B2780" s="1">
        <v>44431</v>
      </c>
      <c r="C2780" s="6">
        <f t="shared" si="129"/>
        <v>2021</v>
      </c>
      <c r="D2780" s="9" t="str">
        <f t="shared" si="131"/>
        <v>Q3</v>
      </c>
      <c r="E2780" s="7">
        <f t="shared" si="130"/>
        <v>8</v>
      </c>
      <c r="F2780" t="s">
        <v>4801</v>
      </c>
      <c r="G2780" t="s">
        <v>1077</v>
      </c>
      <c r="H2780" t="s">
        <v>27</v>
      </c>
      <c r="I2780" t="s">
        <v>28</v>
      </c>
      <c r="J2780" t="s">
        <v>46</v>
      </c>
      <c r="K2780" t="s">
        <v>90</v>
      </c>
      <c r="L2780" t="s">
        <v>48</v>
      </c>
      <c r="M2780" t="s">
        <v>68</v>
      </c>
      <c r="N2780" t="s">
        <v>57</v>
      </c>
      <c r="O2780" t="s">
        <v>58</v>
      </c>
      <c r="P2780" t="s">
        <v>52</v>
      </c>
      <c r="Q2780" s="1">
        <v>44453</v>
      </c>
      <c r="R2780" s="6">
        <f>Data_Table[[#This Row],[Shipping Date]]-Data_Table[[#This Row],[Order Date]]</f>
        <v>22</v>
      </c>
      <c r="S2780" s="10">
        <v>3.53</v>
      </c>
      <c r="T2780" s="10">
        <v>8.6199999999999992</v>
      </c>
      <c r="U2780" s="10">
        <v>5.09</v>
      </c>
      <c r="V2780">
        <v>8</v>
      </c>
      <c r="W2780" s="5">
        <v>28.24</v>
      </c>
      <c r="X2780" s="3">
        <v>0</v>
      </c>
      <c r="Y2780" s="5">
        <v>0</v>
      </c>
      <c r="Z2780" s="5">
        <v>28.24</v>
      </c>
      <c r="AA2780" s="5">
        <v>4.5</v>
      </c>
      <c r="AB2780" s="5">
        <v>32.74</v>
      </c>
    </row>
    <row r="2781" spans="1:28">
      <c r="A2781" t="s">
        <v>5127</v>
      </c>
      <c r="B2781" s="1">
        <v>44432</v>
      </c>
      <c r="C2781" s="6">
        <f t="shared" si="129"/>
        <v>2021</v>
      </c>
      <c r="D2781" s="9" t="str">
        <f t="shared" si="131"/>
        <v>Q3</v>
      </c>
      <c r="E2781" s="7">
        <f t="shared" si="130"/>
        <v>8</v>
      </c>
      <c r="F2781" t="s">
        <v>2990</v>
      </c>
      <c r="G2781" t="s">
        <v>1080</v>
      </c>
      <c r="H2781" t="s">
        <v>39</v>
      </c>
      <c r="I2781" t="s">
        <v>39</v>
      </c>
      <c r="J2781" t="s">
        <v>46</v>
      </c>
      <c r="K2781" t="s">
        <v>62</v>
      </c>
      <c r="L2781" t="s">
        <v>176</v>
      </c>
      <c r="M2781" t="s">
        <v>74</v>
      </c>
      <c r="N2781" t="s">
        <v>33</v>
      </c>
      <c r="O2781" t="s">
        <v>51</v>
      </c>
      <c r="P2781" t="s">
        <v>52</v>
      </c>
      <c r="Q2781" s="1">
        <v>44474</v>
      </c>
      <c r="R2781" s="6">
        <f>Data_Table[[#This Row],[Shipping Date]]-Data_Table[[#This Row],[Order Date]]</f>
        <v>42</v>
      </c>
      <c r="S2781" s="10">
        <v>84.22</v>
      </c>
      <c r="T2781" s="10">
        <v>210.55</v>
      </c>
      <c r="U2781" s="10">
        <v>126.33</v>
      </c>
      <c r="V2781">
        <v>2</v>
      </c>
      <c r="W2781" s="5">
        <v>168.44</v>
      </c>
      <c r="X2781" s="3">
        <v>0.05</v>
      </c>
      <c r="Y2781" s="5">
        <v>8.42</v>
      </c>
      <c r="Z2781" s="5">
        <v>160.02000000000001</v>
      </c>
      <c r="AA2781" s="5">
        <v>9.99</v>
      </c>
      <c r="AB2781" s="5">
        <v>170.01</v>
      </c>
    </row>
    <row r="2782" spans="1:28">
      <c r="A2782" t="s">
        <v>5128</v>
      </c>
      <c r="B2782" s="1">
        <v>44432</v>
      </c>
      <c r="C2782" s="6">
        <f t="shared" si="129"/>
        <v>2021</v>
      </c>
      <c r="D2782" s="9" t="str">
        <f t="shared" si="131"/>
        <v>Q3</v>
      </c>
      <c r="E2782" s="7">
        <f t="shared" si="130"/>
        <v>8</v>
      </c>
      <c r="F2782" t="s">
        <v>4379</v>
      </c>
      <c r="G2782" t="s">
        <v>1083</v>
      </c>
      <c r="H2782" t="s">
        <v>45</v>
      </c>
      <c r="I2782" t="s">
        <v>45</v>
      </c>
      <c r="J2782" t="s">
        <v>29</v>
      </c>
      <c r="K2782" t="s">
        <v>125</v>
      </c>
      <c r="L2782" t="s">
        <v>48</v>
      </c>
      <c r="M2782" t="s">
        <v>78</v>
      </c>
      <c r="N2782" t="s">
        <v>57</v>
      </c>
      <c r="O2782" t="s">
        <v>34</v>
      </c>
      <c r="P2782" t="s">
        <v>35</v>
      </c>
      <c r="Q2782" s="1">
        <v>44455</v>
      </c>
      <c r="R2782" s="6">
        <f>Data_Table[[#This Row],[Shipping Date]]-Data_Table[[#This Row],[Order Date]]</f>
        <v>23</v>
      </c>
      <c r="S2782" s="10">
        <v>1.0900000000000001</v>
      </c>
      <c r="T2782" s="10">
        <v>1.82</v>
      </c>
      <c r="U2782" s="10">
        <v>0.73</v>
      </c>
      <c r="V2782">
        <v>42</v>
      </c>
      <c r="W2782" s="5">
        <v>45.78</v>
      </c>
      <c r="X2782" s="3">
        <v>0.08</v>
      </c>
      <c r="Y2782" s="5">
        <v>3.66</v>
      </c>
      <c r="Z2782" s="5">
        <v>42.12</v>
      </c>
      <c r="AA2782" s="5">
        <v>1</v>
      </c>
      <c r="AB2782" s="5">
        <v>43.12</v>
      </c>
    </row>
    <row r="2783" spans="1:28">
      <c r="A2783" t="s">
        <v>5129</v>
      </c>
      <c r="B2783" s="1">
        <v>44432</v>
      </c>
      <c r="C2783" s="6">
        <f t="shared" si="129"/>
        <v>2021</v>
      </c>
      <c r="D2783" s="9" t="str">
        <f t="shared" si="131"/>
        <v>Q3</v>
      </c>
      <c r="E2783" s="7">
        <f t="shared" si="130"/>
        <v>8</v>
      </c>
      <c r="F2783" t="s">
        <v>128</v>
      </c>
      <c r="G2783" t="s">
        <v>1086</v>
      </c>
      <c r="H2783" t="s">
        <v>27</v>
      </c>
      <c r="I2783" t="s">
        <v>28</v>
      </c>
      <c r="J2783" t="s">
        <v>46</v>
      </c>
      <c r="K2783" t="s">
        <v>433</v>
      </c>
      <c r="L2783" t="s">
        <v>73</v>
      </c>
      <c r="M2783" t="s">
        <v>82</v>
      </c>
      <c r="N2783" t="s">
        <v>33</v>
      </c>
      <c r="O2783" t="s">
        <v>41</v>
      </c>
      <c r="P2783" t="s">
        <v>35</v>
      </c>
      <c r="Q2783" s="1">
        <v>44489</v>
      </c>
      <c r="R2783" s="6">
        <f>Data_Table[[#This Row],[Shipping Date]]-Data_Table[[#This Row],[Order Date]]</f>
        <v>57</v>
      </c>
      <c r="S2783" s="10">
        <v>16.8</v>
      </c>
      <c r="T2783" s="10">
        <v>40.97</v>
      </c>
      <c r="U2783" s="10">
        <v>24.17</v>
      </c>
      <c r="V2783">
        <v>28</v>
      </c>
      <c r="W2783" s="5">
        <v>470.4</v>
      </c>
      <c r="X2783" s="3">
        <v>0.04</v>
      </c>
      <c r="Y2783" s="5">
        <v>18.82</v>
      </c>
      <c r="Z2783" s="5">
        <v>451.58</v>
      </c>
      <c r="AA2783" s="5">
        <v>8.99</v>
      </c>
      <c r="AB2783" s="5">
        <v>460.57</v>
      </c>
    </row>
    <row r="2784" spans="1:28">
      <c r="A2784" t="s">
        <v>5130</v>
      </c>
      <c r="B2784" s="1">
        <v>44434</v>
      </c>
      <c r="C2784" s="6">
        <f t="shared" si="129"/>
        <v>2021</v>
      </c>
      <c r="D2784" s="9" t="str">
        <f t="shared" si="131"/>
        <v>Q3</v>
      </c>
      <c r="E2784" s="7">
        <f t="shared" si="130"/>
        <v>8</v>
      </c>
      <c r="F2784" t="s">
        <v>4806</v>
      </c>
      <c r="G2784" t="s">
        <v>1089</v>
      </c>
      <c r="H2784" t="s">
        <v>39</v>
      </c>
      <c r="I2784" t="s">
        <v>39</v>
      </c>
      <c r="J2784" t="s">
        <v>29</v>
      </c>
      <c r="K2784" t="s">
        <v>90</v>
      </c>
      <c r="L2784" t="s">
        <v>31</v>
      </c>
      <c r="M2784" t="s">
        <v>86</v>
      </c>
      <c r="N2784" t="s">
        <v>50</v>
      </c>
      <c r="O2784" t="s">
        <v>51</v>
      </c>
      <c r="P2784" t="s">
        <v>35</v>
      </c>
      <c r="Q2784" s="1">
        <v>44476</v>
      </c>
      <c r="R2784" s="6">
        <f>Data_Table[[#This Row],[Shipping Date]]-Data_Table[[#This Row],[Order Date]]</f>
        <v>42</v>
      </c>
      <c r="S2784" s="10">
        <v>52.04</v>
      </c>
      <c r="T2784" s="10">
        <v>83.93</v>
      </c>
      <c r="U2784" s="10">
        <v>31.89</v>
      </c>
      <c r="V2784">
        <v>3</v>
      </c>
      <c r="W2784" s="5">
        <v>156.12</v>
      </c>
      <c r="X2784" s="3">
        <v>0</v>
      </c>
      <c r="Y2784" s="5">
        <v>0</v>
      </c>
      <c r="Z2784" s="5">
        <v>156.12</v>
      </c>
      <c r="AA2784" s="5">
        <v>19.989999999999998</v>
      </c>
      <c r="AB2784" s="5">
        <v>176.11</v>
      </c>
    </row>
    <row r="2785" spans="1:28">
      <c r="A2785" t="s">
        <v>5131</v>
      </c>
      <c r="B2785" s="1">
        <v>44434</v>
      </c>
      <c r="C2785" s="6">
        <f t="shared" si="129"/>
        <v>2021</v>
      </c>
      <c r="D2785" s="9" t="str">
        <f t="shared" si="131"/>
        <v>Q3</v>
      </c>
      <c r="E2785" s="7">
        <f t="shared" si="130"/>
        <v>8</v>
      </c>
      <c r="F2785" t="s">
        <v>4808</v>
      </c>
      <c r="G2785" t="s">
        <v>1092</v>
      </c>
      <c r="H2785" t="s">
        <v>45</v>
      </c>
      <c r="I2785" t="s">
        <v>45</v>
      </c>
      <c r="J2785" t="s">
        <v>29</v>
      </c>
      <c r="K2785" t="s">
        <v>150</v>
      </c>
      <c r="L2785" t="s">
        <v>31</v>
      </c>
      <c r="M2785" t="s">
        <v>91</v>
      </c>
      <c r="N2785" t="s">
        <v>57</v>
      </c>
      <c r="O2785" t="s">
        <v>58</v>
      </c>
      <c r="P2785" t="s">
        <v>35</v>
      </c>
      <c r="Q2785" s="1">
        <v>44478</v>
      </c>
      <c r="R2785" s="6">
        <f>Data_Table[[#This Row],[Shipping Date]]-Data_Table[[#This Row],[Order Date]]</f>
        <v>44</v>
      </c>
      <c r="S2785" s="10">
        <v>2.29</v>
      </c>
      <c r="T2785" s="10">
        <v>3.69</v>
      </c>
      <c r="U2785" s="10">
        <v>1.4</v>
      </c>
      <c r="V2785">
        <v>39</v>
      </c>
      <c r="W2785" s="5">
        <v>89.31</v>
      </c>
      <c r="X2785" s="3">
        <v>0.03</v>
      </c>
      <c r="Y2785" s="5">
        <v>2.68</v>
      </c>
      <c r="Z2785" s="5">
        <v>86.63</v>
      </c>
      <c r="AA2785" s="5">
        <v>0.5</v>
      </c>
      <c r="AB2785" s="5">
        <v>87.13</v>
      </c>
    </row>
    <row r="2786" spans="1:28">
      <c r="A2786" t="s">
        <v>5132</v>
      </c>
      <c r="B2786" s="1">
        <v>44435</v>
      </c>
      <c r="C2786" s="6">
        <f t="shared" si="129"/>
        <v>2021</v>
      </c>
      <c r="D2786" s="9" t="str">
        <f t="shared" si="131"/>
        <v>Q3</v>
      </c>
      <c r="E2786" s="7">
        <f t="shared" si="130"/>
        <v>8</v>
      </c>
      <c r="F2786" t="s">
        <v>2879</v>
      </c>
      <c r="G2786" t="s">
        <v>1095</v>
      </c>
      <c r="H2786" t="s">
        <v>39</v>
      </c>
      <c r="I2786" t="s">
        <v>39</v>
      </c>
      <c r="J2786" t="s">
        <v>29</v>
      </c>
      <c r="K2786" t="s">
        <v>150</v>
      </c>
      <c r="L2786" t="s">
        <v>176</v>
      </c>
      <c r="M2786" t="s">
        <v>95</v>
      </c>
      <c r="N2786" t="s">
        <v>33</v>
      </c>
      <c r="O2786" t="s">
        <v>34</v>
      </c>
      <c r="P2786" t="s">
        <v>52</v>
      </c>
      <c r="Q2786" s="1">
        <v>44460</v>
      </c>
      <c r="R2786" s="6">
        <f>Data_Table[[#This Row],[Shipping Date]]-Data_Table[[#This Row],[Order Date]]</f>
        <v>25</v>
      </c>
      <c r="S2786" s="10">
        <v>5.19</v>
      </c>
      <c r="T2786" s="10">
        <v>12.98</v>
      </c>
      <c r="U2786" s="10">
        <v>7.79</v>
      </c>
      <c r="V2786">
        <v>42</v>
      </c>
      <c r="W2786" s="5">
        <v>217.98</v>
      </c>
      <c r="X2786" s="3">
        <v>0.05</v>
      </c>
      <c r="Y2786" s="5">
        <v>10.9</v>
      </c>
      <c r="Z2786" s="5">
        <v>207.08</v>
      </c>
      <c r="AA2786" s="5">
        <v>3.14</v>
      </c>
      <c r="AB2786" s="5">
        <v>210.22</v>
      </c>
    </row>
    <row r="2787" spans="1:28">
      <c r="A2787" t="s">
        <v>5133</v>
      </c>
      <c r="B2787" s="1">
        <v>44436</v>
      </c>
      <c r="C2787" s="6">
        <f t="shared" si="129"/>
        <v>2021</v>
      </c>
      <c r="D2787" s="9" t="str">
        <f t="shared" si="131"/>
        <v>Q3</v>
      </c>
      <c r="E2787" s="7">
        <f t="shared" si="130"/>
        <v>8</v>
      </c>
      <c r="F2787" t="s">
        <v>4811</v>
      </c>
      <c r="G2787" t="s">
        <v>1098</v>
      </c>
      <c r="H2787" t="s">
        <v>39</v>
      </c>
      <c r="I2787" t="s">
        <v>39</v>
      </c>
      <c r="J2787" t="s">
        <v>46</v>
      </c>
      <c r="K2787" t="s">
        <v>416</v>
      </c>
      <c r="L2787" t="s">
        <v>73</v>
      </c>
      <c r="M2787" t="s">
        <v>99</v>
      </c>
      <c r="N2787" t="s">
        <v>57</v>
      </c>
      <c r="O2787" t="s">
        <v>41</v>
      </c>
      <c r="P2787" t="s">
        <v>35</v>
      </c>
      <c r="Q2787" s="1">
        <v>44482</v>
      </c>
      <c r="R2787" s="6">
        <f>Data_Table[[#This Row],[Shipping Date]]-Data_Table[[#This Row],[Order Date]]</f>
        <v>46</v>
      </c>
      <c r="S2787" s="10">
        <v>1.94</v>
      </c>
      <c r="T2787" s="10">
        <v>3.08</v>
      </c>
      <c r="U2787" s="10">
        <v>1.1399999999999999</v>
      </c>
      <c r="V2787">
        <v>6</v>
      </c>
      <c r="W2787" s="5">
        <v>11.64</v>
      </c>
      <c r="X2787" s="3">
        <v>0.02</v>
      </c>
      <c r="Y2787" s="5">
        <v>0.23</v>
      </c>
      <c r="Z2787" s="5">
        <v>11.41</v>
      </c>
      <c r="AA2787" s="5">
        <v>0.99</v>
      </c>
      <c r="AB2787" s="5">
        <v>12.4</v>
      </c>
    </row>
    <row r="2788" spans="1:28">
      <c r="A2788" t="s">
        <v>5134</v>
      </c>
      <c r="B2788" s="1">
        <v>44438</v>
      </c>
      <c r="C2788" s="6">
        <f t="shared" si="129"/>
        <v>2021</v>
      </c>
      <c r="D2788" s="9" t="str">
        <f t="shared" si="131"/>
        <v>Q3</v>
      </c>
      <c r="E2788" s="7">
        <f t="shared" si="130"/>
        <v>8</v>
      </c>
      <c r="F2788" t="s">
        <v>2502</v>
      </c>
      <c r="G2788" t="s">
        <v>1101</v>
      </c>
      <c r="H2788" t="s">
        <v>45</v>
      </c>
      <c r="I2788" t="s">
        <v>45</v>
      </c>
      <c r="J2788" t="s">
        <v>29</v>
      </c>
      <c r="K2788" t="s">
        <v>433</v>
      </c>
      <c r="L2788" t="s">
        <v>31</v>
      </c>
      <c r="M2788" t="s">
        <v>103</v>
      </c>
      <c r="N2788" t="s">
        <v>33</v>
      </c>
      <c r="O2788" t="s">
        <v>51</v>
      </c>
      <c r="P2788" t="s">
        <v>35</v>
      </c>
      <c r="Q2788" s="1">
        <v>44480</v>
      </c>
      <c r="R2788" s="6">
        <f>Data_Table[[#This Row],[Shipping Date]]-Data_Table[[#This Row],[Order Date]]</f>
        <v>42</v>
      </c>
      <c r="S2788" s="10">
        <v>41.28</v>
      </c>
      <c r="T2788" s="10">
        <v>95.99</v>
      </c>
      <c r="U2788" s="10">
        <v>54.71</v>
      </c>
      <c r="V2788">
        <v>26</v>
      </c>
      <c r="W2788" s="5">
        <v>1073.28</v>
      </c>
      <c r="X2788" s="3">
        <v>0.02</v>
      </c>
      <c r="Y2788" s="5">
        <v>21.47</v>
      </c>
      <c r="Z2788" s="5">
        <v>1051.81</v>
      </c>
      <c r="AA2788" s="5">
        <v>8.99</v>
      </c>
      <c r="AB2788" s="5">
        <v>1060.8</v>
      </c>
    </row>
    <row r="2789" spans="1:28">
      <c r="A2789" t="s">
        <v>5135</v>
      </c>
      <c r="B2789" s="1">
        <v>44439</v>
      </c>
      <c r="C2789" s="6">
        <f t="shared" si="129"/>
        <v>2021</v>
      </c>
      <c r="D2789" s="9" t="str">
        <f t="shared" si="131"/>
        <v>Q3</v>
      </c>
      <c r="E2789" s="7">
        <f t="shared" si="130"/>
        <v>8</v>
      </c>
      <c r="F2789" t="s">
        <v>4814</v>
      </c>
      <c r="G2789" t="s">
        <v>1104</v>
      </c>
      <c r="H2789" t="s">
        <v>27</v>
      </c>
      <c r="I2789" t="s">
        <v>28</v>
      </c>
      <c r="J2789" t="s">
        <v>72</v>
      </c>
      <c r="K2789" t="s">
        <v>66</v>
      </c>
      <c r="L2789" t="s">
        <v>48</v>
      </c>
      <c r="M2789" t="s">
        <v>108</v>
      </c>
      <c r="N2789" t="s">
        <v>50</v>
      </c>
      <c r="O2789" t="s">
        <v>58</v>
      </c>
      <c r="P2789" t="s">
        <v>35</v>
      </c>
      <c r="Q2789" s="1">
        <v>44460</v>
      </c>
      <c r="R2789" s="6">
        <f>Data_Table[[#This Row],[Shipping Date]]-Data_Table[[#This Row],[Order Date]]</f>
        <v>21</v>
      </c>
      <c r="S2789" s="10">
        <v>3.4</v>
      </c>
      <c r="T2789" s="10">
        <v>5.4</v>
      </c>
      <c r="U2789" s="10">
        <v>2</v>
      </c>
      <c r="V2789">
        <v>14</v>
      </c>
      <c r="W2789" s="5">
        <v>47.6</v>
      </c>
      <c r="X2789" s="3">
        <v>0.02</v>
      </c>
      <c r="Y2789" s="5">
        <v>0.95</v>
      </c>
      <c r="Z2789" s="5">
        <v>46.65</v>
      </c>
      <c r="AA2789" s="5">
        <v>7.78</v>
      </c>
      <c r="AB2789" s="5">
        <v>54.43</v>
      </c>
    </row>
    <row r="2790" spans="1:28">
      <c r="A2790" t="s">
        <v>5136</v>
      </c>
      <c r="B2790" s="1">
        <v>44439</v>
      </c>
      <c r="C2790" s="6">
        <f t="shared" si="129"/>
        <v>2021</v>
      </c>
      <c r="D2790" s="9" t="str">
        <f t="shared" si="131"/>
        <v>Q3</v>
      </c>
      <c r="E2790" s="7">
        <f t="shared" si="130"/>
        <v>8</v>
      </c>
      <c r="F2790" t="s">
        <v>394</v>
      </c>
      <c r="G2790" t="s">
        <v>1107</v>
      </c>
      <c r="H2790" t="s">
        <v>27</v>
      </c>
      <c r="I2790" t="s">
        <v>28</v>
      </c>
      <c r="J2790" t="s">
        <v>107</v>
      </c>
      <c r="K2790" t="s">
        <v>90</v>
      </c>
      <c r="L2790" t="s">
        <v>73</v>
      </c>
      <c r="M2790" t="s">
        <v>112</v>
      </c>
      <c r="N2790" t="s">
        <v>57</v>
      </c>
      <c r="O2790" t="s">
        <v>58</v>
      </c>
      <c r="P2790" t="s">
        <v>35</v>
      </c>
      <c r="Q2790" s="1">
        <v>44455</v>
      </c>
      <c r="R2790" s="6">
        <f>Data_Table[[#This Row],[Shipping Date]]-Data_Table[[#This Row],[Order Date]]</f>
        <v>16</v>
      </c>
      <c r="S2790" s="10">
        <v>4.46</v>
      </c>
      <c r="T2790" s="10">
        <v>10.89</v>
      </c>
      <c r="U2790" s="10">
        <v>6.43</v>
      </c>
      <c r="V2790">
        <v>50</v>
      </c>
      <c r="W2790" s="5">
        <v>223</v>
      </c>
      <c r="X2790" s="3">
        <v>0.09</v>
      </c>
      <c r="Y2790" s="5">
        <v>20.07</v>
      </c>
      <c r="Z2790" s="5">
        <v>202.93</v>
      </c>
      <c r="AA2790" s="5">
        <v>4.5</v>
      </c>
      <c r="AB2790" s="5">
        <v>207.43</v>
      </c>
    </row>
    <row r="2791" spans="1:28">
      <c r="A2791" t="s">
        <v>5137</v>
      </c>
      <c r="B2791" s="1">
        <v>44441</v>
      </c>
      <c r="C2791" s="6">
        <f t="shared" si="129"/>
        <v>2021</v>
      </c>
      <c r="D2791" s="9" t="str">
        <f t="shared" si="131"/>
        <v>Q3</v>
      </c>
      <c r="E2791" s="7">
        <f t="shared" si="130"/>
        <v>9</v>
      </c>
      <c r="F2791" t="s">
        <v>4526</v>
      </c>
      <c r="G2791" t="s">
        <v>1110</v>
      </c>
      <c r="H2791" t="s">
        <v>39</v>
      </c>
      <c r="I2791" t="s">
        <v>39</v>
      </c>
      <c r="J2791" t="s">
        <v>107</v>
      </c>
      <c r="K2791" t="s">
        <v>30</v>
      </c>
      <c r="L2791" t="s">
        <v>31</v>
      </c>
      <c r="M2791" t="s">
        <v>117</v>
      </c>
      <c r="N2791" t="s">
        <v>33</v>
      </c>
      <c r="O2791" t="s">
        <v>58</v>
      </c>
      <c r="P2791" t="s">
        <v>35</v>
      </c>
      <c r="Q2791" s="1">
        <v>44467</v>
      </c>
      <c r="R2791" s="6">
        <f>Data_Table[[#This Row],[Shipping Date]]-Data_Table[[#This Row],[Order Date]]</f>
        <v>26</v>
      </c>
      <c r="S2791" s="10">
        <v>60.59</v>
      </c>
      <c r="T2791" s="10">
        <v>100.98</v>
      </c>
      <c r="U2791" s="10">
        <v>40.39</v>
      </c>
      <c r="V2791">
        <v>9</v>
      </c>
      <c r="W2791" s="5">
        <v>545.30999999999995</v>
      </c>
      <c r="X2791" s="3">
        <v>0.1</v>
      </c>
      <c r="Y2791" s="5">
        <v>54.53</v>
      </c>
      <c r="Z2791" s="5">
        <v>490.78</v>
      </c>
      <c r="AA2791" s="5">
        <v>7.18</v>
      </c>
      <c r="AB2791" s="5">
        <v>497.96</v>
      </c>
    </row>
    <row r="2792" spans="1:28">
      <c r="A2792" t="s">
        <v>5138</v>
      </c>
      <c r="B2792" s="1">
        <v>44441</v>
      </c>
      <c r="C2792" s="6">
        <f t="shared" si="129"/>
        <v>2021</v>
      </c>
      <c r="D2792" s="9" t="str">
        <f t="shared" si="131"/>
        <v>Q3</v>
      </c>
      <c r="E2792" s="7">
        <f t="shared" si="130"/>
        <v>9</v>
      </c>
      <c r="F2792" t="s">
        <v>3617</v>
      </c>
      <c r="G2792" t="s">
        <v>1113</v>
      </c>
      <c r="H2792" t="s">
        <v>45</v>
      </c>
      <c r="I2792" t="s">
        <v>45</v>
      </c>
      <c r="J2792" t="s">
        <v>29</v>
      </c>
      <c r="K2792" t="s">
        <v>433</v>
      </c>
      <c r="L2792" t="s">
        <v>31</v>
      </c>
      <c r="M2792" t="s">
        <v>121</v>
      </c>
      <c r="N2792" t="s">
        <v>33</v>
      </c>
      <c r="O2792" t="s">
        <v>41</v>
      </c>
      <c r="P2792" t="s">
        <v>35</v>
      </c>
      <c r="Q2792" s="1">
        <v>44447</v>
      </c>
      <c r="R2792" s="6">
        <f>Data_Table[[#This Row],[Shipping Date]]-Data_Table[[#This Row],[Order Date]]</f>
        <v>6</v>
      </c>
      <c r="S2792" s="10">
        <v>156.5</v>
      </c>
      <c r="T2792" s="10">
        <v>300.97000000000003</v>
      </c>
      <c r="U2792" s="10">
        <v>144.47</v>
      </c>
      <c r="V2792">
        <v>20</v>
      </c>
      <c r="W2792" s="5">
        <v>3130</v>
      </c>
      <c r="X2792" s="3">
        <v>0.05</v>
      </c>
      <c r="Y2792" s="5">
        <v>156.5</v>
      </c>
      <c r="Z2792" s="5">
        <v>2973.5</v>
      </c>
      <c r="AA2792" s="5">
        <v>7.18</v>
      </c>
      <c r="AB2792" s="5">
        <v>2980.68</v>
      </c>
    </row>
    <row r="2793" spans="1:28">
      <c r="A2793" t="s">
        <v>5139</v>
      </c>
      <c r="B2793" s="1">
        <v>44442</v>
      </c>
      <c r="C2793" s="6">
        <f t="shared" si="129"/>
        <v>2021</v>
      </c>
      <c r="D2793" s="9" t="str">
        <f t="shared" si="131"/>
        <v>Q3</v>
      </c>
      <c r="E2793" s="7">
        <f t="shared" si="130"/>
        <v>9</v>
      </c>
      <c r="F2793" t="s">
        <v>4088</v>
      </c>
      <c r="G2793" t="s">
        <v>1115</v>
      </c>
      <c r="H2793" t="s">
        <v>27</v>
      </c>
      <c r="I2793" t="s">
        <v>28</v>
      </c>
      <c r="J2793" t="s">
        <v>29</v>
      </c>
      <c r="K2793" t="s">
        <v>167</v>
      </c>
      <c r="L2793" t="s">
        <v>48</v>
      </c>
      <c r="M2793" t="s">
        <v>126</v>
      </c>
      <c r="N2793" t="s">
        <v>50</v>
      </c>
      <c r="O2793" t="s">
        <v>34</v>
      </c>
      <c r="P2793" t="s">
        <v>35</v>
      </c>
      <c r="Q2793" s="1">
        <v>44444</v>
      </c>
      <c r="R2793" s="6">
        <f>Data_Table[[#This Row],[Shipping Date]]-Data_Table[[#This Row],[Order Date]]</f>
        <v>2</v>
      </c>
      <c r="S2793" s="10">
        <v>4.46</v>
      </c>
      <c r="T2793" s="10">
        <v>10.89</v>
      </c>
      <c r="U2793" s="10">
        <v>6.43</v>
      </c>
      <c r="V2793">
        <v>3</v>
      </c>
      <c r="W2793" s="5">
        <v>13.38</v>
      </c>
      <c r="X2793" s="3">
        <v>0.08</v>
      </c>
      <c r="Y2793" s="5">
        <v>1.07</v>
      </c>
      <c r="Z2793" s="5">
        <v>12.31</v>
      </c>
      <c r="AA2793" s="5">
        <v>4.5</v>
      </c>
      <c r="AB2793" s="5">
        <v>16.809999999999999</v>
      </c>
    </row>
    <row r="2794" spans="1:28">
      <c r="A2794" t="s">
        <v>5140</v>
      </c>
      <c r="B2794" s="1">
        <v>44443</v>
      </c>
      <c r="C2794" s="6">
        <f t="shared" si="129"/>
        <v>2021</v>
      </c>
      <c r="D2794" s="9" t="str">
        <f t="shared" si="131"/>
        <v>Q3</v>
      </c>
      <c r="E2794" s="7">
        <f t="shared" si="130"/>
        <v>9</v>
      </c>
      <c r="F2794" t="s">
        <v>3454</v>
      </c>
      <c r="G2794" t="s">
        <v>1117</v>
      </c>
      <c r="H2794" t="s">
        <v>27</v>
      </c>
      <c r="I2794" t="s">
        <v>28</v>
      </c>
      <c r="J2794" t="s">
        <v>46</v>
      </c>
      <c r="K2794" t="s">
        <v>66</v>
      </c>
      <c r="L2794" t="s">
        <v>31</v>
      </c>
      <c r="M2794" t="s">
        <v>130</v>
      </c>
      <c r="N2794" t="s">
        <v>33</v>
      </c>
      <c r="O2794" t="s">
        <v>41</v>
      </c>
      <c r="P2794" t="s">
        <v>35</v>
      </c>
      <c r="Q2794" s="1">
        <v>44488</v>
      </c>
      <c r="R2794" s="6">
        <f>Data_Table[[#This Row],[Shipping Date]]-Data_Table[[#This Row],[Order Date]]</f>
        <v>45</v>
      </c>
      <c r="S2794" s="10">
        <v>3.84</v>
      </c>
      <c r="T2794" s="10">
        <v>6.3</v>
      </c>
      <c r="U2794" s="10">
        <v>2.46</v>
      </c>
      <c r="V2794">
        <v>40</v>
      </c>
      <c r="W2794" s="5">
        <v>153.6</v>
      </c>
      <c r="X2794" s="3">
        <v>0.04</v>
      </c>
      <c r="Y2794" s="5">
        <v>6.14</v>
      </c>
      <c r="Z2794" s="5">
        <v>147.46</v>
      </c>
      <c r="AA2794" s="5">
        <v>0.5</v>
      </c>
      <c r="AB2794" s="5">
        <v>147.96</v>
      </c>
    </row>
    <row r="2795" spans="1:28">
      <c r="A2795" t="s">
        <v>5141</v>
      </c>
      <c r="B2795" s="1">
        <v>44443</v>
      </c>
      <c r="C2795" s="6">
        <f t="shared" si="129"/>
        <v>2021</v>
      </c>
      <c r="D2795" s="9" t="str">
        <f t="shared" si="131"/>
        <v>Q3</v>
      </c>
      <c r="E2795" s="7">
        <f t="shared" si="130"/>
        <v>9</v>
      </c>
      <c r="F2795" t="s">
        <v>4821</v>
      </c>
      <c r="G2795" t="s">
        <v>1119</v>
      </c>
      <c r="H2795" t="s">
        <v>39</v>
      </c>
      <c r="I2795" t="s">
        <v>39</v>
      </c>
      <c r="J2795" t="s">
        <v>72</v>
      </c>
      <c r="K2795" t="s">
        <v>62</v>
      </c>
      <c r="L2795" t="s">
        <v>31</v>
      </c>
      <c r="M2795" t="s">
        <v>134</v>
      </c>
      <c r="N2795" t="s">
        <v>33</v>
      </c>
      <c r="O2795" t="s">
        <v>58</v>
      </c>
      <c r="P2795" t="s">
        <v>178</v>
      </c>
      <c r="Q2795" s="1">
        <v>44477</v>
      </c>
      <c r="R2795" s="6">
        <f>Data_Table[[#This Row],[Shipping Date]]-Data_Table[[#This Row],[Order Date]]</f>
        <v>34</v>
      </c>
      <c r="S2795" s="10">
        <v>75</v>
      </c>
      <c r="T2795" s="10">
        <v>120.97</v>
      </c>
      <c r="U2795" s="10">
        <v>45.97</v>
      </c>
      <c r="V2795">
        <v>46</v>
      </c>
      <c r="W2795" s="5">
        <v>3450</v>
      </c>
      <c r="X2795" s="3">
        <v>7.0000000000000007E-2</v>
      </c>
      <c r="Y2795" s="5">
        <v>241.5</v>
      </c>
      <c r="Z2795" s="5">
        <v>3208.5</v>
      </c>
      <c r="AA2795" s="5">
        <v>26.3</v>
      </c>
      <c r="AB2795" s="5">
        <v>3234.8</v>
      </c>
    </row>
    <row r="2796" spans="1:28">
      <c r="A2796" t="s">
        <v>5142</v>
      </c>
      <c r="B2796" s="1">
        <v>44445</v>
      </c>
      <c r="C2796" s="6">
        <f t="shared" si="129"/>
        <v>2021</v>
      </c>
      <c r="D2796" s="9" t="str">
        <f t="shared" si="131"/>
        <v>Q3</v>
      </c>
      <c r="E2796" s="7">
        <f t="shared" si="130"/>
        <v>9</v>
      </c>
      <c r="F2796" t="s">
        <v>4401</v>
      </c>
      <c r="G2796" t="s">
        <v>1121</v>
      </c>
      <c r="H2796" t="s">
        <v>45</v>
      </c>
      <c r="I2796" t="s">
        <v>45</v>
      </c>
      <c r="J2796" t="s">
        <v>29</v>
      </c>
      <c r="K2796" t="s">
        <v>167</v>
      </c>
      <c r="L2796" t="s">
        <v>73</v>
      </c>
      <c r="M2796" t="s">
        <v>138</v>
      </c>
      <c r="N2796" t="s">
        <v>50</v>
      </c>
      <c r="O2796" t="s">
        <v>58</v>
      </c>
      <c r="P2796" t="s">
        <v>35</v>
      </c>
      <c r="Q2796" s="1">
        <v>44476</v>
      </c>
      <c r="R2796" s="6">
        <f>Data_Table[[#This Row],[Shipping Date]]-Data_Table[[#This Row],[Order Date]]</f>
        <v>31</v>
      </c>
      <c r="S2796" s="10">
        <v>60.59</v>
      </c>
      <c r="T2796" s="10">
        <v>100.98</v>
      </c>
      <c r="U2796" s="10">
        <v>40.39</v>
      </c>
      <c r="V2796">
        <v>44</v>
      </c>
      <c r="W2796" s="5">
        <v>2665.96</v>
      </c>
      <c r="X2796" s="3">
        <v>0.09</v>
      </c>
      <c r="Y2796" s="5">
        <v>239.94</v>
      </c>
      <c r="Z2796" s="5">
        <v>2426.02</v>
      </c>
      <c r="AA2796" s="5">
        <v>7.18</v>
      </c>
      <c r="AB2796" s="5">
        <v>2433.1999999999998</v>
      </c>
    </row>
    <row r="2797" spans="1:28">
      <c r="A2797" t="s">
        <v>5143</v>
      </c>
      <c r="B2797" s="1">
        <v>44446</v>
      </c>
      <c r="C2797" s="6">
        <f t="shared" si="129"/>
        <v>2021</v>
      </c>
      <c r="D2797" s="9" t="str">
        <f t="shared" si="131"/>
        <v>Q3</v>
      </c>
      <c r="E2797" s="7">
        <f t="shared" si="130"/>
        <v>9</v>
      </c>
      <c r="F2797" t="s">
        <v>4403</v>
      </c>
      <c r="G2797" t="s">
        <v>1123</v>
      </c>
      <c r="H2797" t="s">
        <v>27</v>
      </c>
      <c r="I2797" t="s">
        <v>28</v>
      </c>
      <c r="J2797" t="s">
        <v>46</v>
      </c>
      <c r="K2797" t="s">
        <v>433</v>
      </c>
      <c r="L2797" t="s">
        <v>176</v>
      </c>
      <c r="M2797" t="s">
        <v>142</v>
      </c>
      <c r="N2797" t="s">
        <v>57</v>
      </c>
      <c r="O2797" t="s">
        <v>51</v>
      </c>
      <c r="P2797" t="s">
        <v>35</v>
      </c>
      <c r="Q2797" s="1">
        <v>44489</v>
      </c>
      <c r="R2797" s="6">
        <f>Data_Table[[#This Row],[Shipping Date]]-Data_Table[[#This Row],[Order Date]]</f>
        <v>43</v>
      </c>
      <c r="S2797" s="10">
        <v>4.79</v>
      </c>
      <c r="T2797" s="10">
        <v>11.97</v>
      </c>
      <c r="U2797" s="10">
        <v>7.18</v>
      </c>
      <c r="V2797">
        <v>48</v>
      </c>
      <c r="W2797" s="5">
        <v>229.92</v>
      </c>
      <c r="X2797" s="3">
        <v>0.02</v>
      </c>
      <c r="Y2797" s="5">
        <v>4.5999999999999996</v>
      </c>
      <c r="Z2797" s="5">
        <v>225.32</v>
      </c>
      <c r="AA2797" s="5">
        <v>5.81</v>
      </c>
      <c r="AB2797" s="5">
        <v>231.13</v>
      </c>
    </row>
    <row r="2798" spans="1:28">
      <c r="A2798" t="s">
        <v>5144</v>
      </c>
      <c r="B2798" s="1">
        <v>44447</v>
      </c>
      <c r="C2798" s="6">
        <f t="shared" si="129"/>
        <v>2021</v>
      </c>
      <c r="D2798" s="9" t="str">
        <f t="shared" si="131"/>
        <v>Q3</v>
      </c>
      <c r="E2798" s="7">
        <f t="shared" si="130"/>
        <v>9</v>
      </c>
      <c r="F2798" t="s">
        <v>2774</v>
      </c>
      <c r="G2798" t="s">
        <v>1125</v>
      </c>
      <c r="H2798" t="s">
        <v>39</v>
      </c>
      <c r="I2798" t="s">
        <v>39</v>
      </c>
      <c r="J2798" t="s">
        <v>29</v>
      </c>
      <c r="K2798" t="s">
        <v>66</v>
      </c>
      <c r="L2798" t="s">
        <v>176</v>
      </c>
      <c r="M2798" t="s">
        <v>146</v>
      </c>
      <c r="N2798" t="s">
        <v>50</v>
      </c>
      <c r="O2798" t="s">
        <v>58</v>
      </c>
      <c r="P2798" t="s">
        <v>35</v>
      </c>
      <c r="Q2798" s="1">
        <v>44486</v>
      </c>
      <c r="R2798" s="6">
        <f>Data_Table[[#This Row],[Shipping Date]]-Data_Table[[#This Row],[Order Date]]</f>
        <v>39</v>
      </c>
      <c r="S2798" s="10">
        <v>3.32</v>
      </c>
      <c r="T2798" s="10">
        <v>5.18</v>
      </c>
      <c r="U2798" s="10">
        <v>1.86</v>
      </c>
      <c r="V2798">
        <v>20</v>
      </c>
      <c r="W2798" s="5">
        <v>66.400000000000006</v>
      </c>
      <c r="X2798" s="3">
        <v>0.06</v>
      </c>
      <c r="Y2798" s="5">
        <v>3.98</v>
      </c>
      <c r="Z2798" s="5">
        <v>62.42</v>
      </c>
      <c r="AA2798" s="5">
        <v>2.04</v>
      </c>
      <c r="AB2798" s="5">
        <v>64.459999999999994</v>
      </c>
    </row>
    <row r="2799" spans="1:28">
      <c r="A2799" t="s">
        <v>5145</v>
      </c>
      <c r="B2799" s="1">
        <v>44447</v>
      </c>
      <c r="C2799" s="6">
        <f t="shared" si="129"/>
        <v>2021</v>
      </c>
      <c r="D2799" s="9" t="str">
        <f t="shared" si="131"/>
        <v>Q3</v>
      </c>
      <c r="E2799" s="7">
        <f t="shared" si="130"/>
        <v>9</v>
      </c>
      <c r="F2799" t="s">
        <v>3099</v>
      </c>
      <c r="G2799" t="s">
        <v>1127</v>
      </c>
      <c r="H2799" t="s">
        <v>45</v>
      </c>
      <c r="I2799" t="s">
        <v>45</v>
      </c>
      <c r="J2799" t="s">
        <v>46</v>
      </c>
      <c r="K2799" t="s">
        <v>62</v>
      </c>
      <c r="L2799" t="s">
        <v>176</v>
      </c>
      <c r="M2799" t="s">
        <v>151</v>
      </c>
      <c r="N2799" t="s">
        <v>57</v>
      </c>
      <c r="O2799" t="s">
        <v>34</v>
      </c>
      <c r="P2799" t="s">
        <v>35</v>
      </c>
      <c r="Q2799" s="1">
        <v>44505</v>
      </c>
      <c r="R2799" s="6">
        <f>Data_Table[[#This Row],[Shipping Date]]-Data_Table[[#This Row],[Order Date]]</f>
        <v>58</v>
      </c>
      <c r="S2799" s="10">
        <v>0.24</v>
      </c>
      <c r="T2799" s="10">
        <v>1.26</v>
      </c>
      <c r="U2799" s="10">
        <v>1.02</v>
      </c>
      <c r="V2799">
        <v>31</v>
      </c>
      <c r="W2799" s="5">
        <v>7.44</v>
      </c>
      <c r="X2799" s="3">
        <v>0.06</v>
      </c>
      <c r="Y2799" s="5">
        <v>0.45</v>
      </c>
      <c r="Z2799" s="5">
        <v>6.99</v>
      </c>
      <c r="AA2799" s="5">
        <v>0.7</v>
      </c>
      <c r="AB2799" s="5">
        <v>7.69</v>
      </c>
    </row>
    <row r="2800" spans="1:28">
      <c r="A2800" t="s">
        <v>5146</v>
      </c>
      <c r="B2800" s="1">
        <v>44449</v>
      </c>
      <c r="C2800" s="6">
        <f t="shared" si="129"/>
        <v>2021</v>
      </c>
      <c r="D2800" s="9" t="str">
        <f t="shared" si="131"/>
        <v>Q3</v>
      </c>
      <c r="E2800" s="7">
        <f t="shared" si="130"/>
        <v>9</v>
      </c>
      <c r="F2800" t="s">
        <v>2500</v>
      </c>
      <c r="G2800" t="s">
        <v>1129</v>
      </c>
      <c r="H2800" t="s">
        <v>27</v>
      </c>
      <c r="I2800" t="s">
        <v>28</v>
      </c>
      <c r="J2800" t="s">
        <v>29</v>
      </c>
      <c r="K2800" t="s">
        <v>525</v>
      </c>
      <c r="L2800" t="s">
        <v>73</v>
      </c>
      <c r="M2800" t="s">
        <v>155</v>
      </c>
      <c r="N2800" t="s">
        <v>33</v>
      </c>
      <c r="O2800" t="s">
        <v>34</v>
      </c>
      <c r="P2800" t="s">
        <v>52</v>
      </c>
      <c r="Q2800" s="1">
        <v>44499</v>
      </c>
      <c r="R2800" s="6">
        <f>Data_Table[[#This Row],[Shipping Date]]-Data_Table[[#This Row],[Order Date]]</f>
        <v>50</v>
      </c>
      <c r="S2800" s="10">
        <v>2.25</v>
      </c>
      <c r="T2800" s="10">
        <v>3.69</v>
      </c>
      <c r="U2800" s="10">
        <v>1.44</v>
      </c>
      <c r="V2800">
        <v>23</v>
      </c>
      <c r="W2800" s="5">
        <v>51.75</v>
      </c>
      <c r="X2800" s="3">
        <v>0.02</v>
      </c>
      <c r="Y2800" s="5">
        <v>1.04</v>
      </c>
      <c r="Z2800" s="5">
        <v>50.72</v>
      </c>
      <c r="AA2800" s="5">
        <v>2.5</v>
      </c>
      <c r="AB2800" s="5">
        <v>53.22</v>
      </c>
    </row>
    <row r="2801" spans="1:28">
      <c r="A2801" t="s">
        <v>5147</v>
      </c>
      <c r="B2801" s="1">
        <v>44450</v>
      </c>
      <c r="C2801" s="6">
        <f t="shared" si="129"/>
        <v>2021</v>
      </c>
      <c r="D2801" s="9" t="str">
        <f t="shared" si="131"/>
        <v>Q3</v>
      </c>
      <c r="E2801" s="7">
        <f t="shared" si="130"/>
        <v>9</v>
      </c>
      <c r="F2801" t="s">
        <v>4828</v>
      </c>
      <c r="G2801" t="s">
        <v>1131</v>
      </c>
      <c r="H2801" t="s">
        <v>39</v>
      </c>
      <c r="I2801" t="s">
        <v>39</v>
      </c>
      <c r="J2801" t="s">
        <v>72</v>
      </c>
      <c r="K2801" t="s">
        <v>416</v>
      </c>
      <c r="L2801" t="s">
        <v>31</v>
      </c>
      <c r="M2801" t="s">
        <v>159</v>
      </c>
      <c r="N2801" t="s">
        <v>57</v>
      </c>
      <c r="O2801" t="s">
        <v>34</v>
      </c>
      <c r="P2801" t="s">
        <v>52</v>
      </c>
      <c r="Q2801" s="1">
        <v>44480</v>
      </c>
      <c r="R2801" s="6">
        <f>Data_Table[[#This Row],[Shipping Date]]-Data_Table[[#This Row],[Order Date]]</f>
        <v>30</v>
      </c>
      <c r="S2801" s="10">
        <v>1.76</v>
      </c>
      <c r="T2801" s="10">
        <v>2.94</v>
      </c>
      <c r="U2801" s="10">
        <v>1.18</v>
      </c>
      <c r="V2801">
        <v>47</v>
      </c>
      <c r="W2801" s="5">
        <v>82.72</v>
      </c>
      <c r="X2801" s="3">
        <v>0.04</v>
      </c>
      <c r="Y2801" s="5">
        <v>3.31</v>
      </c>
      <c r="Z2801" s="5">
        <v>79.41</v>
      </c>
      <c r="AA2801" s="5">
        <v>0.81</v>
      </c>
      <c r="AB2801" s="5">
        <v>80.22</v>
      </c>
    </row>
    <row r="2802" spans="1:28">
      <c r="A2802" t="s">
        <v>5148</v>
      </c>
      <c r="B2802" s="1">
        <v>44451</v>
      </c>
      <c r="C2802" s="6">
        <f t="shared" si="129"/>
        <v>2021</v>
      </c>
      <c r="D2802" s="9" t="str">
        <f t="shared" si="131"/>
        <v>Q3</v>
      </c>
      <c r="E2802" s="7">
        <f t="shared" si="130"/>
        <v>9</v>
      </c>
      <c r="F2802" t="s">
        <v>1411</v>
      </c>
      <c r="G2802" t="s">
        <v>1133</v>
      </c>
      <c r="H2802" t="s">
        <v>45</v>
      </c>
      <c r="I2802" t="s">
        <v>45</v>
      </c>
      <c r="J2802" t="s">
        <v>46</v>
      </c>
      <c r="K2802" t="s">
        <v>62</v>
      </c>
      <c r="L2802" t="s">
        <v>31</v>
      </c>
      <c r="M2802" t="s">
        <v>163</v>
      </c>
      <c r="N2802" t="s">
        <v>33</v>
      </c>
      <c r="O2802" t="s">
        <v>34</v>
      </c>
      <c r="P2802" t="s">
        <v>35</v>
      </c>
      <c r="Q2802" s="1">
        <v>44468</v>
      </c>
      <c r="R2802" s="6">
        <f>Data_Table[[#This Row],[Shipping Date]]-Data_Table[[#This Row],[Order Date]]</f>
        <v>17</v>
      </c>
      <c r="S2802" s="10">
        <v>0.87</v>
      </c>
      <c r="T2802" s="10">
        <v>1.81</v>
      </c>
      <c r="U2802" s="10">
        <v>0.94</v>
      </c>
      <c r="V2802">
        <v>6</v>
      </c>
      <c r="W2802" s="5">
        <v>5.22</v>
      </c>
      <c r="X2802" s="3">
        <v>7.0000000000000007E-2</v>
      </c>
      <c r="Y2802" s="5">
        <v>0.37</v>
      </c>
      <c r="Z2802" s="5">
        <v>4.8499999999999996</v>
      </c>
      <c r="AA2802" s="5">
        <v>0.75</v>
      </c>
      <c r="AB2802" s="5">
        <v>5.6</v>
      </c>
    </row>
    <row r="2803" spans="1:28">
      <c r="A2803" t="s">
        <v>5149</v>
      </c>
      <c r="B2803" s="1">
        <v>44454</v>
      </c>
      <c r="C2803" s="6">
        <f t="shared" si="129"/>
        <v>2021</v>
      </c>
      <c r="D2803" s="9" t="str">
        <f t="shared" si="131"/>
        <v>Q3</v>
      </c>
      <c r="E2803" s="7">
        <f t="shared" si="130"/>
        <v>9</v>
      </c>
      <c r="F2803" t="s">
        <v>2601</v>
      </c>
      <c r="G2803" t="s">
        <v>1135</v>
      </c>
      <c r="H2803" t="s">
        <v>27</v>
      </c>
      <c r="I2803" t="s">
        <v>28</v>
      </c>
      <c r="J2803" t="s">
        <v>29</v>
      </c>
      <c r="K2803" t="s">
        <v>167</v>
      </c>
      <c r="L2803" t="s">
        <v>73</v>
      </c>
      <c r="M2803" t="s">
        <v>168</v>
      </c>
      <c r="N2803" t="s">
        <v>33</v>
      </c>
      <c r="O2803" t="s">
        <v>41</v>
      </c>
      <c r="P2803" t="s">
        <v>35</v>
      </c>
      <c r="Q2803" s="1">
        <v>44488</v>
      </c>
      <c r="R2803" s="6">
        <f>Data_Table[[#This Row],[Shipping Date]]-Data_Table[[#This Row],[Order Date]]</f>
        <v>34</v>
      </c>
      <c r="S2803" s="10">
        <v>0.93</v>
      </c>
      <c r="T2803" s="10">
        <v>1.48</v>
      </c>
      <c r="U2803" s="10">
        <v>0.55000000000000004</v>
      </c>
      <c r="V2803">
        <v>1</v>
      </c>
      <c r="W2803" s="5">
        <v>0.93</v>
      </c>
      <c r="X2803" s="3">
        <v>0.01</v>
      </c>
      <c r="Y2803" s="5">
        <v>0.01</v>
      </c>
      <c r="Z2803" s="5">
        <v>0.92</v>
      </c>
      <c r="AA2803" s="5">
        <v>0.7</v>
      </c>
      <c r="AB2803" s="5">
        <v>1.62</v>
      </c>
    </row>
    <row r="2804" spans="1:28">
      <c r="A2804" t="s">
        <v>5150</v>
      </c>
      <c r="B2804" s="1">
        <v>44455</v>
      </c>
      <c r="C2804" s="6">
        <f t="shared" si="129"/>
        <v>2021</v>
      </c>
      <c r="D2804" s="9" t="str">
        <f t="shared" si="131"/>
        <v>Q3</v>
      </c>
      <c r="E2804" s="7">
        <f t="shared" si="130"/>
        <v>9</v>
      </c>
      <c r="F2804" t="s">
        <v>4273</v>
      </c>
      <c r="G2804" t="s">
        <v>1137</v>
      </c>
      <c r="H2804" t="s">
        <v>39</v>
      </c>
      <c r="I2804" t="s">
        <v>39</v>
      </c>
      <c r="J2804" t="s">
        <v>29</v>
      </c>
      <c r="K2804" t="s">
        <v>30</v>
      </c>
      <c r="L2804" t="s">
        <v>48</v>
      </c>
      <c r="M2804" t="s">
        <v>172</v>
      </c>
      <c r="N2804" t="s">
        <v>33</v>
      </c>
      <c r="O2804" t="s">
        <v>51</v>
      </c>
      <c r="P2804" t="s">
        <v>52</v>
      </c>
      <c r="Q2804" s="1">
        <v>44501</v>
      </c>
      <c r="R2804" s="6">
        <f>Data_Table[[#This Row],[Shipping Date]]-Data_Table[[#This Row],[Order Date]]</f>
        <v>46</v>
      </c>
      <c r="S2804" s="10">
        <v>3.51</v>
      </c>
      <c r="T2804" s="10">
        <v>8.57</v>
      </c>
      <c r="U2804" s="10">
        <v>5.0599999999999996</v>
      </c>
      <c r="V2804">
        <v>49</v>
      </c>
      <c r="W2804" s="5">
        <v>171.99</v>
      </c>
      <c r="X2804" s="3">
        <v>0.01</v>
      </c>
      <c r="Y2804" s="5">
        <v>1.72</v>
      </c>
      <c r="Z2804" s="5">
        <v>170.27</v>
      </c>
      <c r="AA2804" s="5">
        <v>6.14</v>
      </c>
      <c r="AB2804" s="5">
        <v>176.41</v>
      </c>
    </row>
    <row r="2805" spans="1:28">
      <c r="A2805" t="s">
        <v>5151</v>
      </c>
      <c r="B2805" s="1">
        <v>44456</v>
      </c>
      <c r="C2805" s="6">
        <f t="shared" si="129"/>
        <v>2021</v>
      </c>
      <c r="D2805" s="9" t="str">
        <f t="shared" si="131"/>
        <v>Q3</v>
      </c>
      <c r="E2805" s="7">
        <f t="shared" si="130"/>
        <v>9</v>
      </c>
      <c r="F2805" t="s">
        <v>2679</v>
      </c>
      <c r="G2805" t="s">
        <v>1139</v>
      </c>
      <c r="H2805" t="s">
        <v>45</v>
      </c>
      <c r="I2805" t="s">
        <v>45</v>
      </c>
      <c r="J2805" t="s">
        <v>46</v>
      </c>
      <c r="K2805" t="s">
        <v>433</v>
      </c>
      <c r="L2805" t="s">
        <v>31</v>
      </c>
      <c r="M2805" t="s">
        <v>177</v>
      </c>
      <c r="N2805" t="s">
        <v>50</v>
      </c>
      <c r="O2805" t="s">
        <v>58</v>
      </c>
      <c r="P2805" t="s">
        <v>35</v>
      </c>
      <c r="Q2805" s="1">
        <v>44458</v>
      </c>
      <c r="R2805" s="6">
        <f>Data_Table[[#This Row],[Shipping Date]]-Data_Table[[#This Row],[Order Date]]</f>
        <v>2</v>
      </c>
      <c r="S2805" s="10">
        <v>1.82</v>
      </c>
      <c r="T2805" s="10">
        <v>2.98</v>
      </c>
      <c r="U2805" s="10">
        <v>1.1599999999999999</v>
      </c>
      <c r="V2805">
        <v>3</v>
      </c>
      <c r="W2805" s="5">
        <v>5.46</v>
      </c>
      <c r="X2805" s="3">
        <v>0.04</v>
      </c>
      <c r="Y2805" s="5">
        <v>0.22</v>
      </c>
      <c r="Z2805" s="5">
        <v>5.24</v>
      </c>
      <c r="AA2805" s="5">
        <v>1.58</v>
      </c>
      <c r="AB2805" s="5">
        <v>6.82</v>
      </c>
    </row>
    <row r="2806" spans="1:28">
      <c r="A2806" t="s">
        <v>5152</v>
      </c>
      <c r="B2806" s="1">
        <v>44464</v>
      </c>
      <c r="C2806" s="6">
        <f t="shared" si="129"/>
        <v>2021</v>
      </c>
      <c r="D2806" s="9" t="str">
        <f t="shared" si="131"/>
        <v>Q3</v>
      </c>
      <c r="E2806" s="7">
        <f t="shared" si="130"/>
        <v>9</v>
      </c>
      <c r="F2806" t="s">
        <v>3632</v>
      </c>
      <c r="G2806" t="s">
        <v>1141</v>
      </c>
      <c r="H2806" t="s">
        <v>27</v>
      </c>
      <c r="I2806" t="s">
        <v>28</v>
      </c>
      <c r="J2806" t="s">
        <v>107</v>
      </c>
      <c r="K2806" t="s">
        <v>62</v>
      </c>
      <c r="L2806" t="s">
        <v>31</v>
      </c>
      <c r="M2806" t="s">
        <v>182</v>
      </c>
      <c r="N2806" t="s">
        <v>57</v>
      </c>
      <c r="O2806" t="s">
        <v>51</v>
      </c>
      <c r="P2806" t="s">
        <v>35</v>
      </c>
      <c r="Q2806" s="1">
        <v>44470</v>
      </c>
      <c r="R2806" s="6">
        <f>Data_Table[[#This Row],[Shipping Date]]-Data_Table[[#This Row],[Order Date]]</f>
        <v>6</v>
      </c>
      <c r="S2806" s="10">
        <v>13.64</v>
      </c>
      <c r="T2806" s="10">
        <v>20.98</v>
      </c>
      <c r="U2806" s="10">
        <v>7.34</v>
      </c>
      <c r="V2806">
        <v>10</v>
      </c>
      <c r="W2806" s="5">
        <v>136.4</v>
      </c>
      <c r="X2806" s="3">
        <v>0.06</v>
      </c>
      <c r="Y2806" s="5">
        <v>8.18</v>
      </c>
      <c r="Z2806" s="5">
        <v>128.22</v>
      </c>
      <c r="AA2806" s="5">
        <v>1.49</v>
      </c>
      <c r="AB2806" s="5">
        <v>129.71</v>
      </c>
    </row>
    <row r="2807" spans="1:28">
      <c r="A2807" t="s">
        <v>5153</v>
      </c>
      <c r="B2807" s="1">
        <v>44464</v>
      </c>
      <c r="C2807" s="6">
        <f t="shared" si="129"/>
        <v>2021</v>
      </c>
      <c r="D2807" s="9" t="str">
        <f t="shared" si="131"/>
        <v>Q3</v>
      </c>
      <c r="E2807" s="7">
        <f t="shared" si="130"/>
        <v>9</v>
      </c>
      <c r="F2807" t="s">
        <v>4835</v>
      </c>
      <c r="G2807" t="s">
        <v>1143</v>
      </c>
      <c r="H2807" t="s">
        <v>39</v>
      </c>
      <c r="I2807" t="s">
        <v>39</v>
      </c>
      <c r="J2807" t="s">
        <v>29</v>
      </c>
      <c r="K2807" t="s">
        <v>62</v>
      </c>
      <c r="L2807" t="s">
        <v>73</v>
      </c>
      <c r="M2807" t="s">
        <v>186</v>
      </c>
      <c r="N2807" t="s">
        <v>50</v>
      </c>
      <c r="O2807" t="s">
        <v>34</v>
      </c>
      <c r="P2807" t="s">
        <v>35</v>
      </c>
      <c r="Q2807" s="1">
        <v>44466</v>
      </c>
      <c r="R2807" s="6">
        <f>Data_Table[[#This Row],[Shipping Date]]-Data_Table[[#This Row],[Order Date]]</f>
        <v>2</v>
      </c>
      <c r="S2807" s="10">
        <v>2.1800000000000002</v>
      </c>
      <c r="T2807" s="10">
        <v>3.52</v>
      </c>
      <c r="U2807" s="10">
        <v>1.34</v>
      </c>
      <c r="V2807">
        <v>13</v>
      </c>
      <c r="W2807" s="5">
        <v>28.34</v>
      </c>
      <c r="X2807" s="3">
        <v>0.08</v>
      </c>
      <c r="Y2807" s="5">
        <v>2.27</v>
      </c>
      <c r="Z2807" s="5">
        <v>26.07</v>
      </c>
      <c r="AA2807" s="5">
        <v>6.83</v>
      </c>
      <c r="AB2807" s="5">
        <v>32.9</v>
      </c>
    </row>
    <row r="2808" spans="1:28">
      <c r="A2808" t="s">
        <v>5154</v>
      </c>
      <c r="B2808" s="1">
        <v>44465</v>
      </c>
      <c r="C2808" s="6">
        <f t="shared" si="129"/>
        <v>2021</v>
      </c>
      <c r="D2808" s="9" t="str">
        <f t="shared" si="131"/>
        <v>Q3</v>
      </c>
      <c r="E2808" s="7">
        <f t="shared" si="130"/>
        <v>9</v>
      </c>
      <c r="F2808" t="s">
        <v>4432</v>
      </c>
      <c r="G2808" t="s">
        <v>1145</v>
      </c>
      <c r="H2808" t="s">
        <v>45</v>
      </c>
      <c r="I2808" t="s">
        <v>45</v>
      </c>
      <c r="J2808" t="s">
        <v>29</v>
      </c>
      <c r="K2808" t="s">
        <v>30</v>
      </c>
      <c r="L2808" t="s">
        <v>176</v>
      </c>
      <c r="M2808" t="s">
        <v>190</v>
      </c>
      <c r="N2808" t="s">
        <v>57</v>
      </c>
      <c r="O2808" t="s">
        <v>41</v>
      </c>
      <c r="P2808" t="s">
        <v>35</v>
      </c>
      <c r="Q2808" s="1">
        <v>44490</v>
      </c>
      <c r="R2808" s="6">
        <f>Data_Table[[#This Row],[Shipping Date]]-Data_Table[[#This Row],[Order Date]]</f>
        <v>25</v>
      </c>
      <c r="S2808" s="10">
        <v>3.4</v>
      </c>
      <c r="T2808" s="10">
        <v>5.4</v>
      </c>
      <c r="U2808" s="10">
        <v>2</v>
      </c>
      <c r="V2808">
        <v>10</v>
      </c>
      <c r="W2808" s="5">
        <v>34</v>
      </c>
      <c r="X2808" s="3">
        <v>0.04</v>
      </c>
      <c r="Y2808" s="5">
        <v>1.36</v>
      </c>
      <c r="Z2808" s="5">
        <v>32.64</v>
      </c>
      <c r="AA2808" s="5">
        <v>7.78</v>
      </c>
      <c r="AB2808" s="5">
        <v>40.42</v>
      </c>
    </row>
    <row r="2809" spans="1:28">
      <c r="A2809" t="s">
        <v>5155</v>
      </c>
      <c r="B2809" s="1">
        <v>44466</v>
      </c>
      <c r="C2809" s="6">
        <f t="shared" si="129"/>
        <v>2021</v>
      </c>
      <c r="D2809" s="9" t="str">
        <f t="shared" si="131"/>
        <v>Q3</v>
      </c>
      <c r="E2809" s="7">
        <f t="shared" si="130"/>
        <v>9</v>
      </c>
      <c r="F2809" t="s">
        <v>3980</v>
      </c>
      <c r="G2809" t="s">
        <v>1147</v>
      </c>
      <c r="H2809" t="s">
        <v>39</v>
      </c>
      <c r="I2809" t="s">
        <v>39</v>
      </c>
      <c r="J2809" t="s">
        <v>46</v>
      </c>
      <c r="K2809" t="s">
        <v>30</v>
      </c>
      <c r="L2809" t="s">
        <v>31</v>
      </c>
      <c r="M2809" t="s">
        <v>194</v>
      </c>
      <c r="N2809" t="s">
        <v>33</v>
      </c>
      <c r="O2809" t="s">
        <v>51</v>
      </c>
      <c r="P2809" t="s">
        <v>35</v>
      </c>
      <c r="Q2809" s="1">
        <v>44467</v>
      </c>
      <c r="R2809" s="6">
        <f>Data_Table[[#This Row],[Shipping Date]]-Data_Table[[#This Row],[Order Date]]</f>
        <v>1</v>
      </c>
      <c r="S2809" s="10">
        <v>12.39</v>
      </c>
      <c r="T2809" s="10">
        <v>19.98</v>
      </c>
      <c r="U2809" s="10">
        <v>7.59</v>
      </c>
      <c r="V2809">
        <v>20</v>
      </c>
      <c r="W2809" s="5">
        <v>247.8</v>
      </c>
      <c r="X2809" s="3">
        <v>0.05</v>
      </c>
      <c r="Y2809" s="5">
        <v>12.39</v>
      </c>
      <c r="Z2809" s="5">
        <v>235.41</v>
      </c>
      <c r="AA2809" s="5">
        <v>5.77</v>
      </c>
      <c r="AB2809" s="5">
        <v>241.18</v>
      </c>
    </row>
    <row r="2810" spans="1:28">
      <c r="A2810" t="s">
        <v>5156</v>
      </c>
      <c r="B2810" s="1">
        <v>44466</v>
      </c>
      <c r="C2810" s="6">
        <f t="shared" si="129"/>
        <v>2021</v>
      </c>
      <c r="D2810" s="9" t="str">
        <f t="shared" si="131"/>
        <v>Q3</v>
      </c>
      <c r="E2810" s="7">
        <f t="shared" si="130"/>
        <v>9</v>
      </c>
      <c r="F2810" t="s">
        <v>4839</v>
      </c>
      <c r="G2810" t="s">
        <v>1149</v>
      </c>
      <c r="H2810" t="s">
        <v>45</v>
      </c>
      <c r="I2810" t="s">
        <v>45</v>
      </c>
      <c r="J2810" t="s">
        <v>29</v>
      </c>
      <c r="K2810" t="s">
        <v>90</v>
      </c>
      <c r="L2810" t="s">
        <v>48</v>
      </c>
      <c r="M2810" t="s">
        <v>198</v>
      </c>
      <c r="N2810" t="s">
        <v>57</v>
      </c>
      <c r="O2810" t="s">
        <v>58</v>
      </c>
      <c r="P2810" t="s">
        <v>35</v>
      </c>
      <c r="Q2810" s="1">
        <v>44509</v>
      </c>
      <c r="R2810" s="6">
        <f>Data_Table[[#This Row],[Shipping Date]]-Data_Table[[#This Row],[Order Date]]</f>
        <v>43</v>
      </c>
      <c r="S2810" s="10">
        <v>12.39</v>
      </c>
      <c r="T2810" s="10">
        <v>19.98</v>
      </c>
      <c r="U2810" s="10">
        <v>7.59</v>
      </c>
      <c r="V2810">
        <v>34</v>
      </c>
      <c r="W2810" s="5">
        <v>421.26</v>
      </c>
      <c r="X2810" s="3">
        <v>0.06</v>
      </c>
      <c r="Y2810" s="5">
        <v>25.28</v>
      </c>
      <c r="Z2810" s="5">
        <v>395.98</v>
      </c>
      <c r="AA2810" s="5">
        <v>5.77</v>
      </c>
      <c r="AB2810" s="5">
        <v>401.75</v>
      </c>
    </row>
    <row r="2811" spans="1:28">
      <c r="A2811" t="s">
        <v>5157</v>
      </c>
      <c r="B2811" s="1">
        <v>44467</v>
      </c>
      <c r="C2811" s="6">
        <f t="shared" si="129"/>
        <v>2021</v>
      </c>
      <c r="D2811" s="9" t="str">
        <f t="shared" si="131"/>
        <v>Q3</v>
      </c>
      <c r="E2811" s="7">
        <f t="shared" si="130"/>
        <v>9</v>
      </c>
      <c r="F2811" t="s">
        <v>4110</v>
      </c>
      <c r="G2811" t="s">
        <v>1151</v>
      </c>
      <c r="H2811" t="s">
        <v>27</v>
      </c>
      <c r="I2811" t="s">
        <v>28</v>
      </c>
      <c r="J2811" t="s">
        <v>107</v>
      </c>
      <c r="K2811" t="s">
        <v>30</v>
      </c>
      <c r="L2811" t="s">
        <v>31</v>
      </c>
      <c r="M2811" t="s">
        <v>202</v>
      </c>
      <c r="N2811" t="s">
        <v>33</v>
      </c>
      <c r="O2811" t="s">
        <v>34</v>
      </c>
      <c r="P2811" t="s">
        <v>35</v>
      </c>
      <c r="Q2811" s="1">
        <v>44486</v>
      </c>
      <c r="R2811" s="6">
        <f>Data_Table[[#This Row],[Shipping Date]]-Data_Table[[#This Row],[Order Date]]</f>
        <v>19</v>
      </c>
      <c r="S2811" s="10">
        <v>3.75</v>
      </c>
      <c r="T2811" s="10">
        <v>7.08</v>
      </c>
      <c r="U2811" s="10">
        <v>3.33</v>
      </c>
      <c r="V2811">
        <v>37</v>
      </c>
      <c r="W2811" s="5">
        <v>138.75</v>
      </c>
      <c r="X2811" s="3">
        <v>0.08</v>
      </c>
      <c r="Y2811" s="5">
        <v>11.1</v>
      </c>
      <c r="Z2811" s="5">
        <v>127.65</v>
      </c>
      <c r="AA2811" s="5">
        <v>2.35</v>
      </c>
      <c r="AB2811" s="5">
        <v>130</v>
      </c>
    </row>
    <row r="2812" spans="1:28">
      <c r="A2812" t="s">
        <v>5158</v>
      </c>
      <c r="B2812" s="1">
        <v>44468</v>
      </c>
      <c r="C2812" s="6">
        <f t="shared" si="129"/>
        <v>2021</v>
      </c>
      <c r="D2812" s="9" t="str">
        <f t="shared" si="131"/>
        <v>Q3</v>
      </c>
      <c r="E2812" s="7">
        <f t="shared" si="130"/>
        <v>9</v>
      </c>
      <c r="F2812" t="s">
        <v>4842</v>
      </c>
      <c r="G2812" t="s">
        <v>1153</v>
      </c>
      <c r="H2812" t="s">
        <v>27</v>
      </c>
      <c r="I2812" t="s">
        <v>28</v>
      </c>
      <c r="J2812" t="s">
        <v>46</v>
      </c>
      <c r="K2812" t="s">
        <v>62</v>
      </c>
      <c r="L2812" t="s">
        <v>31</v>
      </c>
      <c r="M2812" t="s">
        <v>206</v>
      </c>
      <c r="N2812" t="s">
        <v>50</v>
      </c>
      <c r="O2812" t="s">
        <v>41</v>
      </c>
      <c r="P2812" t="s">
        <v>52</v>
      </c>
      <c r="Q2812" s="1">
        <v>44483</v>
      </c>
      <c r="R2812" s="6">
        <f>Data_Table[[#This Row],[Shipping Date]]-Data_Table[[#This Row],[Order Date]]</f>
        <v>15</v>
      </c>
      <c r="S2812" s="10">
        <v>3.5</v>
      </c>
      <c r="T2812" s="10">
        <v>5.74</v>
      </c>
      <c r="U2812" s="10">
        <v>2.2400000000000002</v>
      </c>
      <c r="V2812">
        <v>26</v>
      </c>
      <c r="W2812" s="5">
        <v>91</v>
      </c>
      <c r="X2812" s="3">
        <v>0.03</v>
      </c>
      <c r="Y2812" s="5">
        <v>2.73</v>
      </c>
      <c r="Z2812" s="5">
        <v>88.27</v>
      </c>
      <c r="AA2812" s="5">
        <v>5.01</v>
      </c>
      <c r="AB2812" s="5">
        <v>93.28</v>
      </c>
    </row>
    <row r="2813" spans="1:28">
      <c r="A2813" t="s">
        <v>5159</v>
      </c>
      <c r="B2813" s="1">
        <v>44470</v>
      </c>
      <c r="C2813" s="6">
        <f t="shared" si="129"/>
        <v>2021</v>
      </c>
      <c r="D2813" s="9" t="str">
        <f t="shared" si="131"/>
        <v>Q4</v>
      </c>
      <c r="E2813" s="7">
        <f t="shared" si="130"/>
        <v>10</v>
      </c>
      <c r="F2813" t="s">
        <v>3643</v>
      </c>
      <c r="G2813" t="s">
        <v>1155</v>
      </c>
      <c r="H2813" t="s">
        <v>39</v>
      </c>
      <c r="I2813" t="s">
        <v>39</v>
      </c>
      <c r="J2813" t="s">
        <v>29</v>
      </c>
      <c r="K2813" t="s">
        <v>416</v>
      </c>
      <c r="L2813" t="s">
        <v>48</v>
      </c>
      <c r="M2813" t="s">
        <v>210</v>
      </c>
      <c r="N2813" t="s">
        <v>57</v>
      </c>
      <c r="O2813" t="s">
        <v>51</v>
      </c>
      <c r="P2813" t="s">
        <v>35</v>
      </c>
      <c r="Q2813" s="1">
        <v>44492</v>
      </c>
      <c r="R2813" s="6">
        <f>Data_Table[[#This Row],[Shipping Date]]-Data_Table[[#This Row],[Order Date]]</f>
        <v>22</v>
      </c>
      <c r="S2813" s="10">
        <v>1.05</v>
      </c>
      <c r="T2813" s="10">
        <v>1.95</v>
      </c>
      <c r="U2813" s="10">
        <v>0.9</v>
      </c>
      <c r="V2813">
        <v>4</v>
      </c>
      <c r="W2813" s="5">
        <v>4.2</v>
      </c>
      <c r="X2813" s="3">
        <v>0.09</v>
      </c>
      <c r="Y2813" s="5">
        <v>0.38</v>
      </c>
      <c r="Z2813" s="5">
        <v>3.82</v>
      </c>
      <c r="AA2813" s="5">
        <v>1.63</v>
      </c>
      <c r="AB2813" s="5">
        <v>5.45</v>
      </c>
    </row>
    <row r="2814" spans="1:28">
      <c r="A2814" t="s">
        <v>5160</v>
      </c>
      <c r="B2814" s="1">
        <v>44478</v>
      </c>
      <c r="C2814" s="6">
        <f t="shared" si="129"/>
        <v>2021</v>
      </c>
      <c r="D2814" s="9" t="str">
        <f t="shared" si="131"/>
        <v>Q4</v>
      </c>
      <c r="E2814" s="7">
        <f t="shared" si="130"/>
        <v>10</v>
      </c>
      <c r="F2814" t="s">
        <v>4114</v>
      </c>
      <c r="G2814" t="s">
        <v>1157</v>
      </c>
      <c r="H2814" t="s">
        <v>45</v>
      </c>
      <c r="I2814" t="s">
        <v>45</v>
      </c>
      <c r="J2814" t="s">
        <v>72</v>
      </c>
      <c r="K2814" t="s">
        <v>30</v>
      </c>
      <c r="L2814" t="s">
        <v>176</v>
      </c>
      <c r="M2814" t="s">
        <v>214</v>
      </c>
      <c r="N2814" t="s">
        <v>33</v>
      </c>
      <c r="O2814" t="s">
        <v>58</v>
      </c>
      <c r="P2814" t="s">
        <v>178</v>
      </c>
      <c r="Q2814" s="1">
        <v>44521</v>
      </c>
      <c r="R2814" s="6">
        <f>Data_Table[[#This Row],[Shipping Date]]-Data_Table[[#This Row],[Order Date]]</f>
        <v>43</v>
      </c>
      <c r="S2814" s="10">
        <v>315.61</v>
      </c>
      <c r="T2814" s="10">
        <v>500.97</v>
      </c>
      <c r="U2814" s="10">
        <v>185.36</v>
      </c>
      <c r="V2814">
        <v>25</v>
      </c>
      <c r="W2814" s="5">
        <v>7890.25</v>
      </c>
      <c r="X2814" s="3">
        <v>0.02</v>
      </c>
      <c r="Y2814" s="5">
        <v>157.81</v>
      </c>
      <c r="Z2814" s="5">
        <v>7732.45</v>
      </c>
      <c r="AA2814" s="5">
        <v>69.3</v>
      </c>
      <c r="AB2814" s="5">
        <v>7801.75</v>
      </c>
    </row>
    <row r="2815" spans="1:28">
      <c r="A2815" t="s">
        <v>5161</v>
      </c>
      <c r="B2815" s="1">
        <v>44481</v>
      </c>
      <c r="C2815" s="6">
        <f t="shared" si="129"/>
        <v>2021</v>
      </c>
      <c r="D2815" s="9" t="str">
        <f t="shared" si="131"/>
        <v>Q4</v>
      </c>
      <c r="E2815" s="7">
        <f t="shared" si="130"/>
        <v>10</v>
      </c>
      <c r="F2815" t="s">
        <v>4846</v>
      </c>
      <c r="G2815" t="s">
        <v>1159</v>
      </c>
      <c r="H2815" t="s">
        <v>27</v>
      </c>
      <c r="I2815" t="s">
        <v>28</v>
      </c>
      <c r="J2815" t="s">
        <v>29</v>
      </c>
      <c r="K2815" t="s">
        <v>66</v>
      </c>
      <c r="L2815" t="s">
        <v>176</v>
      </c>
      <c r="M2815" t="s">
        <v>218</v>
      </c>
      <c r="N2815" t="s">
        <v>57</v>
      </c>
      <c r="O2815" t="s">
        <v>58</v>
      </c>
      <c r="P2815" t="s">
        <v>35</v>
      </c>
      <c r="Q2815" s="1">
        <v>44482</v>
      </c>
      <c r="R2815" s="6">
        <f>Data_Table[[#This Row],[Shipping Date]]-Data_Table[[#This Row],[Order Date]]</f>
        <v>1</v>
      </c>
      <c r="S2815" s="10">
        <v>1.18</v>
      </c>
      <c r="T2815" s="10">
        <v>1.88</v>
      </c>
      <c r="U2815" s="10">
        <v>0.7</v>
      </c>
      <c r="V2815">
        <v>29</v>
      </c>
      <c r="W2815" s="5">
        <v>34.22</v>
      </c>
      <c r="X2815" s="3">
        <v>0.1</v>
      </c>
      <c r="Y2815" s="5">
        <v>3.42</v>
      </c>
      <c r="Z2815" s="5">
        <v>30.8</v>
      </c>
      <c r="AA2815" s="5">
        <v>1.49</v>
      </c>
      <c r="AB2815" s="5">
        <v>32.29</v>
      </c>
    </row>
    <row r="2816" spans="1:28">
      <c r="A2816" t="s">
        <v>5162</v>
      </c>
      <c r="B2816" s="1">
        <v>44482</v>
      </c>
      <c r="C2816" s="6">
        <f t="shared" si="129"/>
        <v>2021</v>
      </c>
      <c r="D2816" s="9" t="str">
        <f t="shared" si="131"/>
        <v>Q4</v>
      </c>
      <c r="E2816" s="7">
        <f t="shared" si="130"/>
        <v>10</v>
      </c>
      <c r="F2816" t="s">
        <v>4848</v>
      </c>
      <c r="G2816" t="s">
        <v>1161</v>
      </c>
      <c r="H2816" t="s">
        <v>39</v>
      </c>
      <c r="I2816" t="s">
        <v>39</v>
      </c>
      <c r="J2816" t="s">
        <v>46</v>
      </c>
      <c r="K2816" t="s">
        <v>70</v>
      </c>
      <c r="L2816" t="s">
        <v>48</v>
      </c>
      <c r="M2816" t="s">
        <v>222</v>
      </c>
      <c r="N2816" t="s">
        <v>33</v>
      </c>
      <c r="O2816" t="s">
        <v>58</v>
      </c>
      <c r="P2816" t="s">
        <v>178</v>
      </c>
      <c r="Q2816" s="1">
        <v>44522</v>
      </c>
      <c r="R2816" s="6">
        <f>Data_Table[[#This Row],[Shipping Date]]-Data_Table[[#This Row],[Order Date]]</f>
        <v>40</v>
      </c>
      <c r="S2816" s="10">
        <v>278.99</v>
      </c>
      <c r="T2816" s="10">
        <v>449.99</v>
      </c>
      <c r="U2816" s="10">
        <v>171</v>
      </c>
      <c r="V2816">
        <v>47</v>
      </c>
      <c r="W2816" s="5">
        <v>13112.53</v>
      </c>
      <c r="X2816" s="3">
        <v>0.02</v>
      </c>
      <c r="Y2816" s="5">
        <v>262.25</v>
      </c>
      <c r="Z2816" s="5">
        <v>12850.28</v>
      </c>
      <c r="AA2816" s="5">
        <v>49</v>
      </c>
      <c r="AB2816" s="5">
        <v>12899.28</v>
      </c>
    </row>
    <row r="2817" spans="1:28">
      <c r="A2817" t="s">
        <v>5163</v>
      </c>
      <c r="B2817" s="1">
        <v>44484</v>
      </c>
      <c r="C2817" s="6">
        <f t="shared" si="129"/>
        <v>2021</v>
      </c>
      <c r="D2817" s="9" t="str">
        <f t="shared" si="131"/>
        <v>Q4</v>
      </c>
      <c r="E2817" s="7">
        <f t="shared" si="130"/>
        <v>10</v>
      </c>
      <c r="F2817" t="s">
        <v>4850</v>
      </c>
      <c r="G2817" t="s">
        <v>1163</v>
      </c>
      <c r="H2817" t="s">
        <v>45</v>
      </c>
      <c r="I2817" t="s">
        <v>45</v>
      </c>
      <c r="J2817" t="s">
        <v>46</v>
      </c>
      <c r="K2817" t="s">
        <v>62</v>
      </c>
      <c r="L2817" t="s">
        <v>73</v>
      </c>
      <c r="M2817" t="s">
        <v>226</v>
      </c>
      <c r="N2817" t="s">
        <v>50</v>
      </c>
      <c r="O2817" t="s">
        <v>41</v>
      </c>
      <c r="P2817" t="s">
        <v>35</v>
      </c>
      <c r="Q2817" s="1">
        <v>44518</v>
      </c>
      <c r="R2817" s="6">
        <f>Data_Table[[#This Row],[Shipping Date]]-Data_Table[[#This Row],[Order Date]]</f>
        <v>34</v>
      </c>
      <c r="S2817" s="10">
        <v>3.4</v>
      </c>
      <c r="T2817" s="10">
        <v>5.4</v>
      </c>
      <c r="U2817" s="10">
        <v>2</v>
      </c>
      <c r="V2817">
        <v>8</v>
      </c>
      <c r="W2817" s="5">
        <v>27.2</v>
      </c>
      <c r="X2817" s="3">
        <v>0</v>
      </c>
      <c r="Y2817" s="5">
        <v>0</v>
      </c>
      <c r="Z2817" s="5">
        <v>27.2</v>
      </c>
      <c r="AA2817" s="5">
        <v>7.78</v>
      </c>
      <c r="AB2817" s="5">
        <v>34.979999999999997</v>
      </c>
    </row>
    <row r="2818" spans="1:28">
      <c r="A2818" t="s">
        <v>5164</v>
      </c>
      <c r="B2818" s="1">
        <v>44489</v>
      </c>
      <c r="C2818" s="6">
        <f t="shared" si="129"/>
        <v>2021</v>
      </c>
      <c r="D2818" s="9" t="str">
        <f t="shared" si="131"/>
        <v>Q4</v>
      </c>
      <c r="E2818" s="7">
        <f t="shared" si="130"/>
        <v>10</v>
      </c>
      <c r="F2818" t="s">
        <v>4445</v>
      </c>
      <c r="G2818" t="s">
        <v>1165</v>
      </c>
      <c r="H2818" t="s">
        <v>27</v>
      </c>
      <c r="I2818" t="s">
        <v>28</v>
      </c>
      <c r="J2818" t="s">
        <v>107</v>
      </c>
      <c r="K2818" t="s">
        <v>416</v>
      </c>
      <c r="L2818" t="s">
        <v>48</v>
      </c>
      <c r="M2818" t="s">
        <v>230</v>
      </c>
      <c r="N2818" t="s">
        <v>57</v>
      </c>
      <c r="O2818" t="s">
        <v>34</v>
      </c>
      <c r="P2818" t="s">
        <v>35</v>
      </c>
      <c r="Q2818" s="1">
        <v>44521</v>
      </c>
      <c r="R2818" s="6">
        <f>Data_Table[[#This Row],[Shipping Date]]-Data_Table[[#This Row],[Order Date]]</f>
        <v>32</v>
      </c>
      <c r="S2818" s="10">
        <v>1.19</v>
      </c>
      <c r="T2818" s="10">
        <v>1.98</v>
      </c>
      <c r="U2818" s="10">
        <v>0.79</v>
      </c>
      <c r="V2818">
        <v>4</v>
      </c>
      <c r="W2818" s="5">
        <v>4.76</v>
      </c>
      <c r="X2818" s="3">
        <v>0.08</v>
      </c>
      <c r="Y2818" s="5">
        <v>0.38</v>
      </c>
      <c r="Z2818" s="5">
        <v>4.38</v>
      </c>
      <c r="AA2818" s="5">
        <v>4.7699999999999996</v>
      </c>
      <c r="AB2818" s="5">
        <v>9.15</v>
      </c>
    </row>
    <row r="2819" spans="1:28">
      <c r="A2819" t="s">
        <v>5165</v>
      </c>
      <c r="B2819" s="1">
        <v>44490</v>
      </c>
      <c r="C2819" s="6">
        <f t="shared" si="129"/>
        <v>2021</v>
      </c>
      <c r="D2819" s="9" t="str">
        <f t="shared" si="131"/>
        <v>Q4</v>
      </c>
      <c r="E2819" s="7">
        <f t="shared" si="130"/>
        <v>10</v>
      </c>
      <c r="F2819" t="s">
        <v>4853</v>
      </c>
      <c r="G2819" t="s">
        <v>1167</v>
      </c>
      <c r="H2819" t="s">
        <v>39</v>
      </c>
      <c r="I2819" t="s">
        <v>39</v>
      </c>
      <c r="J2819" t="s">
        <v>107</v>
      </c>
      <c r="K2819" t="s">
        <v>125</v>
      </c>
      <c r="L2819" t="s">
        <v>31</v>
      </c>
      <c r="M2819" t="s">
        <v>233</v>
      </c>
      <c r="N2819" t="s">
        <v>33</v>
      </c>
      <c r="O2819" t="s">
        <v>41</v>
      </c>
      <c r="P2819" t="s">
        <v>52</v>
      </c>
      <c r="Q2819" s="1">
        <v>44527</v>
      </c>
      <c r="R2819" s="6">
        <f>Data_Table[[#This Row],[Shipping Date]]-Data_Table[[#This Row],[Order Date]]</f>
        <v>37</v>
      </c>
      <c r="S2819" s="10">
        <v>2.13</v>
      </c>
      <c r="T2819" s="10">
        <v>3.49</v>
      </c>
      <c r="U2819" s="10">
        <v>1.36</v>
      </c>
      <c r="V2819">
        <v>3</v>
      </c>
      <c r="W2819" s="5">
        <v>6.39</v>
      </c>
      <c r="X2819" s="3">
        <v>0.01</v>
      </c>
      <c r="Y2819" s="5">
        <v>0.06</v>
      </c>
      <c r="Z2819" s="5">
        <v>6.33</v>
      </c>
      <c r="AA2819" s="5">
        <v>0.76</v>
      </c>
      <c r="AB2819" s="5">
        <v>7.09</v>
      </c>
    </row>
    <row r="2820" spans="1:28">
      <c r="A2820" t="s">
        <v>5166</v>
      </c>
      <c r="B2820" s="1">
        <v>44490</v>
      </c>
      <c r="C2820" s="6">
        <f t="shared" ref="C2820:C2883" si="132">YEAR(B2820)</f>
        <v>2021</v>
      </c>
      <c r="D2820" s="9" t="str">
        <f t="shared" si="131"/>
        <v>Q4</v>
      </c>
      <c r="E2820" s="7">
        <f t="shared" ref="E2820:E2883" si="133">MONTH(B2820)</f>
        <v>10</v>
      </c>
      <c r="F2820" t="s">
        <v>3525</v>
      </c>
      <c r="G2820" t="s">
        <v>1169</v>
      </c>
      <c r="H2820" t="s">
        <v>45</v>
      </c>
      <c r="I2820" t="s">
        <v>45</v>
      </c>
      <c r="J2820" t="s">
        <v>29</v>
      </c>
      <c r="K2820" t="s">
        <v>433</v>
      </c>
      <c r="L2820" t="s">
        <v>176</v>
      </c>
      <c r="M2820" t="s">
        <v>237</v>
      </c>
      <c r="N2820" t="s">
        <v>33</v>
      </c>
      <c r="O2820" t="s">
        <v>58</v>
      </c>
      <c r="P2820" t="s">
        <v>35</v>
      </c>
      <c r="Q2820" s="1">
        <v>44524</v>
      </c>
      <c r="R2820" s="6">
        <f>Data_Table[[#This Row],[Shipping Date]]-Data_Table[[#This Row],[Order Date]]</f>
        <v>34</v>
      </c>
      <c r="S2820" s="10">
        <v>1.18</v>
      </c>
      <c r="T2820" s="10">
        <v>1.88</v>
      </c>
      <c r="U2820" s="10">
        <v>0.7</v>
      </c>
      <c r="V2820">
        <v>6</v>
      </c>
      <c r="W2820" s="5">
        <v>7.08</v>
      </c>
      <c r="X2820" s="3">
        <v>7.0000000000000007E-2</v>
      </c>
      <c r="Y2820" s="5">
        <v>0.5</v>
      </c>
      <c r="Z2820" s="5">
        <v>6.58</v>
      </c>
      <c r="AA2820" s="5">
        <v>1.49</v>
      </c>
      <c r="AB2820" s="5">
        <v>8.07</v>
      </c>
    </row>
    <row r="2821" spans="1:28">
      <c r="A2821" t="s">
        <v>5167</v>
      </c>
      <c r="B2821" s="1">
        <v>44493</v>
      </c>
      <c r="C2821" s="6">
        <f t="shared" si="132"/>
        <v>2021</v>
      </c>
      <c r="D2821" s="9" t="str">
        <f t="shared" ref="D2821:D2884" si="134">"Q"&amp;ROUNDUP(MONTH(B2821)/3,0)</f>
        <v>Q4</v>
      </c>
      <c r="E2821" s="7">
        <f t="shared" si="133"/>
        <v>10</v>
      </c>
      <c r="F2821" t="s">
        <v>3030</v>
      </c>
      <c r="G2821" t="s">
        <v>1171</v>
      </c>
      <c r="H2821" t="s">
        <v>39</v>
      </c>
      <c r="I2821" t="s">
        <v>39</v>
      </c>
      <c r="J2821" t="s">
        <v>72</v>
      </c>
      <c r="K2821" t="s">
        <v>90</v>
      </c>
      <c r="L2821" t="s">
        <v>73</v>
      </c>
      <c r="M2821" t="s">
        <v>241</v>
      </c>
      <c r="N2821" t="s">
        <v>50</v>
      </c>
      <c r="O2821" t="s">
        <v>58</v>
      </c>
      <c r="P2821" t="s">
        <v>35</v>
      </c>
      <c r="Q2821" s="1">
        <v>44524</v>
      </c>
      <c r="R2821" s="6">
        <f>Data_Table[[#This Row],[Shipping Date]]-Data_Table[[#This Row],[Order Date]]</f>
        <v>31</v>
      </c>
      <c r="S2821" s="10">
        <v>4.53</v>
      </c>
      <c r="T2821" s="10">
        <v>7.3</v>
      </c>
      <c r="U2821" s="10">
        <v>2.77</v>
      </c>
      <c r="V2821">
        <v>34</v>
      </c>
      <c r="W2821" s="5">
        <v>154.02000000000001</v>
      </c>
      <c r="X2821" s="3">
        <v>0.03</v>
      </c>
      <c r="Y2821" s="5">
        <v>4.62</v>
      </c>
      <c r="Z2821" s="5">
        <v>149.4</v>
      </c>
      <c r="AA2821" s="5">
        <v>7.72</v>
      </c>
      <c r="AB2821" s="5">
        <v>157.12</v>
      </c>
    </row>
    <row r="2822" spans="1:28">
      <c r="A2822" t="s">
        <v>5168</v>
      </c>
      <c r="B2822" s="1">
        <v>44493</v>
      </c>
      <c r="C2822" s="6">
        <f t="shared" si="132"/>
        <v>2021</v>
      </c>
      <c r="D2822" s="9" t="str">
        <f t="shared" si="134"/>
        <v>Q4</v>
      </c>
      <c r="E2822" s="7">
        <f t="shared" si="133"/>
        <v>10</v>
      </c>
      <c r="F2822" t="s">
        <v>4857</v>
      </c>
      <c r="G2822" t="s">
        <v>1173</v>
      </c>
      <c r="H2822" t="s">
        <v>39</v>
      </c>
      <c r="I2822" t="s">
        <v>39</v>
      </c>
      <c r="J2822" t="s">
        <v>46</v>
      </c>
      <c r="K2822" t="s">
        <v>167</v>
      </c>
      <c r="L2822" t="s">
        <v>176</v>
      </c>
      <c r="M2822" t="s">
        <v>245</v>
      </c>
      <c r="N2822" t="s">
        <v>33</v>
      </c>
      <c r="O2822" t="s">
        <v>51</v>
      </c>
      <c r="P2822" t="s">
        <v>35</v>
      </c>
      <c r="Q2822" s="1">
        <v>44510</v>
      </c>
      <c r="R2822" s="6">
        <f>Data_Table[[#This Row],[Shipping Date]]-Data_Table[[#This Row],[Order Date]]</f>
        <v>17</v>
      </c>
      <c r="S2822" s="10">
        <v>2.25</v>
      </c>
      <c r="T2822" s="10">
        <v>3.69</v>
      </c>
      <c r="U2822" s="10">
        <v>1.44</v>
      </c>
      <c r="V2822">
        <v>47</v>
      </c>
      <c r="W2822" s="5">
        <v>105.75</v>
      </c>
      <c r="X2822" s="3">
        <v>0</v>
      </c>
      <c r="Y2822" s="5">
        <v>0</v>
      </c>
      <c r="Z2822" s="5">
        <v>105.75</v>
      </c>
      <c r="AA2822" s="5">
        <v>2.5</v>
      </c>
      <c r="AB2822" s="5">
        <v>108.25</v>
      </c>
    </row>
    <row r="2823" spans="1:28">
      <c r="A2823" t="s">
        <v>5169</v>
      </c>
      <c r="B2823" s="1">
        <v>44497</v>
      </c>
      <c r="C2823" s="6">
        <f t="shared" si="132"/>
        <v>2021</v>
      </c>
      <c r="D2823" s="9" t="str">
        <f t="shared" si="134"/>
        <v>Q4</v>
      </c>
      <c r="E2823" s="7">
        <f t="shared" si="133"/>
        <v>10</v>
      </c>
      <c r="F2823" t="s">
        <v>4573</v>
      </c>
      <c r="G2823" t="s">
        <v>1175</v>
      </c>
      <c r="H2823" t="s">
        <v>45</v>
      </c>
      <c r="I2823" t="s">
        <v>45</v>
      </c>
      <c r="J2823" t="s">
        <v>29</v>
      </c>
      <c r="K2823" t="s">
        <v>90</v>
      </c>
      <c r="L2823" t="s">
        <v>31</v>
      </c>
      <c r="M2823" t="s">
        <v>249</v>
      </c>
      <c r="N2823" t="s">
        <v>33</v>
      </c>
      <c r="O2823" t="s">
        <v>58</v>
      </c>
      <c r="P2823" t="s">
        <v>35</v>
      </c>
      <c r="Q2823" s="1">
        <v>44522</v>
      </c>
      <c r="R2823" s="6">
        <f>Data_Table[[#This Row],[Shipping Date]]-Data_Table[[#This Row],[Order Date]]</f>
        <v>25</v>
      </c>
      <c r="S2823" s="10">
        <v>7.92</v>
      </c>
      <c r="T2823" s="10">
        <v>12.99</v>
      </c>
      <c r="U2823" s="10">
        <v>5.07</v>
      </c>
      <c r="V2823">
        <v>46</v>
      </c>
      <c r="W2823" s="5">
        <v>364.32</v>
      </c>
      <c r="X2823" s="3">
        <v>0.01</v>
      </c>
      <c r="Y2823" s="5">
        <v>3.64</v>
      </c>
      <c r="Z2823" s="5">
        <v>360.68</v>
      </c>
      <c r="AA2823" s="5">
        <v>9.44</v>
      </c>
      <c r="AB2823" s="5">
        <v>370.12</v>
      </c>
    </row>
    <row r="2824" spans="1:28">
      <c r="A2824" t="s">
        <v>5170</v>
      </c>
      <c r="B2824" s="1">
        <v>44500</v>
      </c>
      <c r="C2824" s="6">
        <f t="shared" si="132"/>
        <v>2021</v>
      </c>
      <c r="D2824" s="9" t="str">
        <f t="shared" si="134"/>
        <v>Q4</v>
      </c>
      <c r="E2824" s="7">
        <f t="shared" si="133"/>
        <v>10</v>
      </c>
      <c r="F2824" t="s">
        <v>4860</v>
      </c>
      <c r="G2824" t="s">
        <v>1177</v>
      </c>
      <c r="H2824" t="s">
        <v>27</v>
      </c>
      <c r="I2824" t="s">
        <v>28</v>
      </c>
      <c r="J2824" t="s">
        <v>107</v>
      </c>
      <c r="K2824" t="s">
        <v>66</v>
      </c>
      <c r="L2824" t="s">
        <v>176</v>
      </c>
      <c r="M2824" t="s">
        <v>253</v>
      </c>
      <c r="N2824" t="s">
        <v>50</v>
      </c>
      <c r="O2824" t="s">
        <v>34</v>
      </c>
      <c r="P2824" t="s">
        <v>35</v>
      </c>
      <c r="Q2824" s="1">
        <v>44519</v>
      </c>
      <c r="R2824" s="6">
        <f>Data_Table[[#This Row],[Shipping Date]]-Data_Table[[#This Row],[Order Date]]</f>
        <v>19</v>
      </c>
      <c r="S2824" s="10">
        <v>178.83</v>
      </c>
      <c r="T2824" s="10">
        <v>415.88</v>
      </c>
      <c r="U2824" s="10">
        <v>237.05</v>
      </c>
      <c r="V2824">
        <v>21</v>
      </c>
      <c r="W2824" s="5">
        <v>3755.43</v>
      </c>
      <c r="X2824" s="3">
        <v>0.09</v>
      </c>
      <c r="Y2824" s="5">
        <v>337.99</v>
      </c>
      <c r="Z2824" s="5">
        <v>3417.44</v>
      </c>
      <c r="AA2824" s="5">
        <v>11.37</v>
      </c>
      <c r="AB2824" s="5">
        <v>3428.81</v>
      </c>
    </row>
    <row r="2825" spans="1:28">
      <c r="A2825" t="s">
        <v>5171</v>
      </c>
      <c r="B2825" s="1">
        <v>44500</v>
      </c>
      <c r="C2825" s="6">
        <f t="shared" si="132"/>
        <v>2021</v>
      </c>
      <c r="D2825" s="9" t="str">
        <f t="shared" si="134"/>
        <v>Q4</v>
      </c>
      <c r="E2825" s="7">
        <f t="shared" si="133"/>
        <v>10</v>
      </c>
      <c r="F2825" t="s">
        <v>4577</v>
      </c>
      <c r="G2825" t="s">
        <v>1179</v>
      </c>
      <c r="H2825" t="s">
        <v>27</v>
      </c>
      <c r="I2825" t="s">
        <v>28</v>
      </c>
      <c r="J2825" t="s">
        <v>29</v>
      </c>
      <c r="K2825" t="s">
        <v>525</v>
      </c>
      <c r="L2825" t="s">
        <v>176</v>
      </c>
      <c r="M2825" t="s">
        <v>257</v>
      </c>
      <c r="N2825" t="s">
        <v>57</v>
      </c>
      <c r="O2825" t="s">
        <v>34</v>
      </c>
      <c r="P2825" t="s">
        <v>35</v>
      </c>
      <c r="Q2825" s="1">
        <v>44504</v>
      </c>
      <c r="R2825" s="6">
        <f>Data_Table[[#This Row],[Shipping Date]]-Data_Table[[#This Row],[Order Date]]</f>
        <v>4</v>
      </c>
      <c r="S2825" s="10">
        <v>156.5</v>
      </c>
      <c r="T2825" s="10">
        <v>300.97000000000003</v>
      </c>
      <c r="U2825" s="10">
        <v>144.47</v>
      </c>
      <c r="V2825">
        <v>23</v>
      </c>
      <c r="W2825" s="5">
        <v>3599.5</v>
      </c>
      <c r="X2825" s="3">
        <v>0.06</v>
      </c>
      <c r="Y2825" s="5">
        <v>215.97</v>
      </c>
      <c r="Z2825" s="5">
        <v>3383.53</v>
      </c>
      <c r="AA2825" s="5">
        <v>7.18</v>
      </c>
      <c r="AB2825" s="5">
        <v>3390.71</v>
      </c>
    </row>
    <row r="2826" spans="1:28">
      <c r="A2826" t="s">
        <v>5172</v>
      </c>
      <c r="B2826" s="1">
        <v>44506</v>
      </c>
      <c r="C2826" s="6">
        <f t="shared" si="132"/>
        <v>2021</v>
      </c>
      <c r="D2826" s="9" t="str">
        <f t="shared" si="134"/>
        <v>Q4</v>
      </c>
      <c r="E2826" s="7">
        <f t="shared" si="133"/>
        <v>11</v>
      </c>
      <c r="F2826" t="s">
        <v>4863</v>
      </c>
      <c r="G2826" t="s">
        <v>1181</v>
      </c>
      <c r="H2826" t="s">
        <v>39</v>
      </c>
      <c r="I2826" t="s">
        <v>39</v>
      </c>
      <c r="J2826" t="s">
        <v>29</v>
      </c>
      <c r="K2826" t="s">
        <v>62</v>
      </c>
      <c r="L2826" t="s">
        <v>176</v>
      </c>
      <c r="M2826" t="s">
        <v>261</v>
      </c>
      <c r="N2826" t="s">
        <v>50</v>
      </c>
      <c r="O2826" t="s">
        <v>34</v>
      </c>
      <c r="P2826" t="s">
        <v>52</v>
      </c>
      <c r="Q2826" s="1">
        <v>44536</v>
      </c>
      <c r="R2826" s="6">
        <f>Data_Table[[#This Row],[Shipping Date]]-Data_Table[[#This Row],[Order Date]]</f>
        <v>30</v>
      </c>
      <c r="S2826" s="10">
        <v>14.7</v>
      </c>
      <c r="T2826" s="10">
        <v>29.99</v>
      </c>
      <c r="U2826" s="10">
        <v>15.29</v>
      </c>
      <c r="V2826">
        <v>20</v>
      </c>
      <c r="W2826" s="5">
        <v>294</v>
      </c>
      <c r="X2826" s="3">
        <v>0.04</v>
      </c>
      <c r="Y2826" s="5">
        <v>11.76</v>
      </c>
      <c r="Z2826" s="5">
        <v>282.24</v>
      </c>
      <c r="AA2826" s="5">
        <v>5.5</v>
      </c>
      <c r="AB2826" s="5">
        <v>287.74</v>
      </c>
    </row>
    <row r="2827" spans="1:28">
      <c r="A2827" t="s">
        <v>5173</v>
      </c>
      <c r="B2827" s="1">
        <v>44506</v>
      </c>
      <c r="C2827" s="6">
        <f t="shared" si="132"/>
        <v>2021</v>
      </c>
      <c r="D2827" s="9" t="str">
        <f t="shared" si="134"/>
        <v>Q4</v>
      </c>
      <c r="E2827" s="7">
        <f t="shared" si="133"/>
        <v>11</v>
      </c>
      <c r="F2827" t="s">
        <v>4865</v>
      </c>
      <c r="G2827" t="s">
        <v>1183</v>
      </c>
      <c r="H2827" t="s">
        <v>45</v>
      </c>
      <c r="I2827" t="s">
        <v>45</v>
      </c>
      <c r="J2827" t="s">
        <v>46</v>
      </c>
      <c r="K2827" t="s">
        <v>66</v>
      </c>
      <c r="L2827" t="s">
        <v>48</v>
      </c>
      <c r="M2827" t="s">
        <v>265</v>
      </c>
      <c r="N2827" t="s">
        <v>57</v>
      </c>
      <c r="O2827" t="s">
        <v>58</v>
      </c>
      <c r="P2827" t="s">
        <v>35</v>
      </c>
      <c r="Q2827" s="1">
        <v>44551</v>
      </c>
      <c r="R2827" s="6">
        <f>Data_Table[[#This Row],[Shipping Date]]-Data_Table[[#This Row],[Order Date]]</f>
        <v>45</v>
      </c>
      <c r="S2827" s="10">
        <v>54.29</v>
      </c>
      <c r="T2827" s="10">
        <v>90.48</v>
      </c>
      <c r="U2827" s="10">
        <v>36.19</v>
      </c>
      <c r="V2827">
        <v>49</v>
      </c>
      <c r="W2827" s="5">
        <v>2660.21</v>
      </c>
      <c r="X2827" s="3">
        <v>0.05</v>
      </c>
      <c r="Y2827" s="5">
        <v>133.01</v>
      </c>
      <c r="Z2827" s="5">
        <v>2527.1999999999998</v>
      </c>
      <c r="AA2827" s="5">
        <v>19.989999999999998</v>
      </c>
      <c r="AB2827" s="5">
        <v>2547.19</v>
      </c>
    </row>
    <row r="2828" spans="1:28">
      <c r="A2828" t="s">
        <v>5174</v>
      </c>
      <c r="B2828" s="1">
        <v>44507</v>
      </c>
      <c r="C2828" s="6">
        <f t="shared" si="132"/>
        <v>2021</v>
      </c>
      <c r="D2828" s="9" t="str">
        <f t="shared" si="134"/>
        <v>Q4</v>
      </c>
      <c r="E2828" s="7">
        <f t="shared" si="133"/>
        <v>11</v>
      </c>
      <c r="F2828" t="s">
        <v>3538</v>
      </c>
      <c r="G2828" t="s">
        <v>1185</v>
      </c>
      <c r="H2828" t="s">
        <v>27</v>
      </c>
      <c r="I2828" t="s">
        <v>28</v>
      </c>
      <c r="J2828" t="s">
        <v>29</v>
      </c>
      <c r="K2828" t="s">
        <v>62</v>
      </c>
      <c r="L2828" t="s">
        <v>73</v>
      </c>
      <c r="M2828" t="s">
        <v>269</v>
      </c>
      <c r="N2828" t="s">
        <v>33</v>
      </c>
      <c r="O2828" t="s">
        <v>58</v>
      </c>
      <c r="P2828" t="s">
        <v>35</v>
      </c>
      <c r="Q2828" s="1">
        <v>44559</v>
      </c>
      <c r="R2828" s="6">
        <f>Data_Table[[#This Row],[Shipping Date]]-Data_Table[[#This Row],[Order Date]]</f>
        <v>52</v>
      </c>
      <c r="S2828" s="10">
        <v>3.47</v>
      </c>
      <c r="T2828" s="10">
        <v>6.68</v>
      </c>
      <c r="U2828" s="10">
        <v>3.21</v>
      </c>
      <c r="V2828">
        <v>12</v>
      </c>
      <c r="W2828" s="5">
        <v>41.64</v>
      </c>
      <c r="X2828" s="3">
        <v>0.06</v>
      </c>
      <c r="Y2828" s="5">
        <v>2.5</v>
      </c>
      <c r="Z2828" s="5">
        <v>39.14</v>
      </c>
      <c r="AA2828" s="5">
        <v>1.5</v>
      </c>
      <c r="AB2828" s="5">
        <v>40.64</v>
      </c>
    </row>
    <row r="2829" spans="1:28">
      <c r="A2829" t="s">
        <v>5175</v>
      </c>
      <c r="B2829" s="1">
        <v>44510</v>
      </c>
      <c r="C2829" s="6">
        <f t="shared" si="132"/>
        <v>2021</v>
      </c>
      <c r="D2829" s="9" t="str">
        <f t="shared" si="134"/>
        <v>Q4</v>
      </c>
      <c r="E2829" s="7">
        <f t="shared" si="133"/>
        <v>11</v>
      </c>
      <c r="F2829" t="s">
        <v>4013</v>
      </c>
      <c r="G2829" t="s">
        <v>1187</v>
      </c>
      <c r="H2829" t="s">
        <v>27</v>
      </c>
      <c r="I2829" t="s">
        <v>28</v>
      </c>
      <c r="J2829" t="s">
        <v>29</v>
      </c>
      <c r="K2829" t="s">
        <v>116</v>
      </c>
      <c r="L2829" t="s">
        <v>48</v>
      </c>
      <c r="M2829" t="s">
        <v>273</v>
      </c>
      <c r="N2829" t="s">
        <v>57</v>
      </c>
      <c r="O2829" t="s">
        <v>41</v>
      </c>
      <c r="P2829" t="s">
        <v>35</v>
      </c>
      <c r="Q2829" s="1">
        <v>44566</v>
      </c>
      <c r="R2829" s="6">
        <f>Data_Table[[#This Row],[Shipping Date]]-Data_Table[[#This Row],[Order Date]]</f>
        <v>56</v>
      </c>
      <c r="S2829" s="10">
        <v>0.93</v>
      </c>
      <c r="T2829" s="10">
        <v>1.48</v>
      </c>
      <c r="U2829" s="10">
        <v>0.55000000000000004</v>
      </c>
      <c r="V2829">
        <v>19</v>
      </c>
      <c r="W2829" s="5">
        <v>17.670000000000002</v>
      </c>
      <c r="X2829" s="3">
        <v>0</v>
      </c>
      <c r="Y2829" s="5">
        <v>0</v>
      </c>
      <c r="Z2829" s="5">
        <v>17.670000000000002</v>
      </c>
      <c r="AA2829" s="5">
        <v>0.7</v>
      </c>
      <c r="AB2829" s="5">
        <v>18.37</v>
      </c>
    </row>
    <row r="2830" spans="1:28">
      <c r="A2830" t="s">
        <v>5176</v>
      </c>
      <c r="B2830" s="1">
        <v>44510</v>
      </c>
      <c r="C2830" s="6">
        <f t="shared" si="132"/>
        <v>2021</v>
      </c>
      <c r="D2830" s="9" t="str">
        <f t="shared" si="134"/>
        <v>Q4</v>
      </c>
      <c r="E2830" s="7">
        <f t="shared" si="133"/>
        <v>11</v>
      </c>
      <c r="F2830" t="s">
        <v>4869</v>
      </c>
      <c r="G2830" t="s">
        <v>1189</v>
      </c>
      <c r="H2830" t="s">
        <v>39</v>
      </c>
      <c r="I2830" t="s">
        <v>39</v>
      </c>
      <c r="J2830" t="s">
        <v>29</v>
      </c>
      <c r="K2830" t="s">
        <v>30</v>
      </c>
      <c r="L2830" t="s">
        <v>31</v>
      </c>
      <c r="M2830" t="s">
        <v>277</v>
      </c>
      <c r="N2830" t="s">
        <v>33</v>
      </c>
      <c r="O2830" t="s">
        <v>34</v>
      </c>
      <c r="P2830" t="s">
        <v>35</v>
      </c>
      <c r="Q2830" s="1">
        <v>44513</v>
      </c>
      <c r="R2830" s="6">
        <f>Data_Table[[#This Row],[Shipping Date]]-Data_Table[[#This Row],[Order Date]]</f>
        <v>3</v>
      </c>
      <c r="S2830" s="10">
        <v>4.03</v>
      </c>
      <c r="T2830" s="10">
        <v>9.3800000000000008</v>
      </c>
      <c r="U2830" s="10">
        <v>5.35</v>
      </c>
      <c r="V2830">
        <v>24</v>
      </c>
      <c r="W2830" s="5">
        <v>96.72</v>
      </c>
      <c r="X2830" s="3">
        <v>0.05</v>
      </c>
      <c r="Y2830" s="5">
        <v>4.84</v>
      </c>
      <c r="Z2830" s="5">
        <v>91.88</v>
      </c>
      <c r="AA2830" s="5">
        <v>7.28</v>
      </c>
      <c r="AB2830" s="5">
        <v>99.16</v>
      </c>
    </row>
    <row r="2831" spans="1:28">
      <c r="A2831" t="s">
        <v>5177</v>
      </c>
      <c r="B2831" s="1">
        <v>44511</v>
      </c>
      <c r="C2831" s="6">
        <f t="shared" si="132"/>
        <v>2021</v>
      </c>
      <c r="D2831" s="9" t="str">
        <f t="shared" si="134"/>
        <v>Q4</v>
      </c>
      <c r="E2831" s="7">
        <f t="shared" si="133"/>
        <v>11</v>
      </c>
      <c r="F2831" t="s">
        <v>4871</v>
      </c>
      <c r="G2831" t="s">
        <v>1191</v>
      </c>
      <c r="H2831" t="s">
        <v>45</v>
      </c>
      <c r="I2831" t="s">
        <v>45</v>
      </c>
      <c r="J2831" t="s">
        <v>107</v>
      </c>
      <c r="K2831" t="s">
        <v>116</v>
      </c>
      <c r="L2831" t="s">
        <v>176</v>
      </c>
      <c r="M2831" t="s">
        <v>281</v>
      </c>
      <c r="N2831" t="s">
        <v>33</v>
      </c>
      <c r="O2831" t="s">
        <v>41</v>
      </c>
      <c r="P2831" t="s">
        <v>35</v>
      </c>
      <c r="Q2831" s="1">
        <v>44571</v>
      </c>
      <c r="R2831" s="6">
        <f>Data_Table[[#This Row],[Shipping Date]]-Data_Table[[#This Row],[Order Date]]</f>
        <v>60</v>
      </c>
      <c r="S2831" s="10">
        <v>1.59</v>
      </c>
      <c r="T2831" s="10">
        <v>2.61</v>
      </c>
      <c r="U2831" s="10">
        <v>1.02</v>
      </c>
      <c r="V2831">
        <v>40</v>
      </c>
      <c r="W2831" s="5">
        <v>63.6</v>
      </c>
      <c r="X2831" s="3">
        <v>0.03</v>
      </c>
      <c r="Y2831" s="5">
        <v>1.91</v>
      </c>
      <c r="Z2831" s="5">
        <v>61.69</v>
      </c>
      <c r="AA2831" s="5">
        <v>0.5</v>
      </c>
      <c r="AB2831" s="5">
        <v>62.19</v>
      </c>
    </row>
    <row r="2832" spans="1:28">
      <c r="A2832" t="s">
        <v>5178</v>
      </c>
      <c r="B2832" s="1">
        <v>44512</v>
      </c>
      <c r="C2832" s="6">
        <f t="shared" si="132"/>
        <v>2021</v>
      </c>
      <c r="D2832" s="9" t="str">
        <f t="shared" si="134"/>
        <v>Q4</v>
      </c>
      <c r="E2832" s="7">
        <f t="shared" si="133"/>
        <v>11</v>
      </c>
      <c r="F2832" t="s">
        <v>3666</v>
      </c>
      <c r="G2832" t="s">
        <v>1193</v>
      </c>
      <c r="H2832" t="s">
        <v>27</v>
      </c>
      <c r="I2832" t="s">
        <v>28</v>
      </c>
      <c r="J2832" t="s">
        <v>46</v>
      </c>
      <c r="K2832" t="s">
        <v>62</v>
      </c>
      <c r="L2832" t="s">
        <v>31</v>
      </c>
      <c r="M2832" t="s">
        <v>285</v>
      </c>
      <c r="N2832" t="s">
        <v>33</v>
      </c>
      <c r="O2832" t="s">
        <v>58</v>
      </c>
      <c r="P2832" t="s">
        <v>35</v>
      </c>
      <c r="Q2832" s="1">
        <v>44517</v>
      </c>
      <c r="R2832" s="6">
        <f>Data_Table[[#This Row],[Shipping Date]]-Data_Table[[#This Row],[Order Date]]</f>
        <v>5</v>
      </c>
      <c r="S2832" s="10">
        <v>4.1900000000000004</v>
      </c>
      <c r="T2832" s="10">
        <v>10.23</v>
      </c>
      <c r="U2832" s="10">
        <v>6.04</v>
      </c>
      <c r="V2832">
        <v>46</v>
      </c>
      <c r="W2832" s="5">
        <v>192.74</v>
      </c>
      <c r="X2832" s="3">
        <v>0.08</v>
      </c>
      <c r="Y2832" s="5">
        <v>15.42</v>
      </c>
      <c r="Z2832" s="5">
        <v>177.32</v>
      </c>
      <c r="AA2832" s="5">
        <v>4.68</v>
      </c>
      <c r="AB2832" s="5">
        <v>182</v>
      </c>
    </row>
    <row r="2833" spans="1:28">
      <c r="A2833" t="s">
        <v>5179</v>
      </c>
      <c r="B2833" s="1">
        <v>44515</v>
      </c>
      <c r="C2833" s="6">
        <f t="shared" si="132"/>
        <v>2021</v>
      </c>
      <c r="D2833" s="9" t="str">
        <f t="shared" si="134"/>
        <v>Q4</v>
      </c>
      <c r="E2833" s="7">
        <f t="shared" si="133"/>
        <v>11</v>
      </c>
      <c r="F2833" t="s">
        <v>4874</v>
      </c>
      <c r="G2833" t="s">
        <v>1195</v>
      </c>
      <c r="H2833" t="s">
        <v>39</v>
      </c>
      <c r="I2833" t="s">
        <v>39</v>
      </c>
      <c r="J2833" t="s">
        <v>29</v>
      </c>
      <c r="K2833" t="s">
        <v>90</v>
      </c>
      <c r="L2833" t="s">
        <v>48</v>
      </c>
      <c r="M2833" t="s">
        <v>289</v>
      </c>
      <c r="N2833" t="s">
        <v>50</v>
      </c>
      <c r="O2833" t="s">
        <v>58</v>
      </c>
      <c r="P2833" t="s">
        <v>35</v>
      </c>
      <c r="Q2833" s="1">
        <v>44522</v>
      </c>
      <c r="R2833" s="6">
        <f>Data_Table[[#This Row],[Shipping Date]]-Data_Table[[#This Row],[Order Date]]</f>
        <v>7</v>
      </c>
      <c r="S2833" s="10">
        <v>3.95</v>
      </c>
      <c r="T2833" s="10">
        <v>6.08</v>
      </c>
      <c r="U2833" s="10">
        <v>2.13</v>
      </c>
      <c r="V2833">
        <v>41</v>
      </c>
      <c r="W2833" s="5">
        <v>161.94999999999999</v>
      </c>
      <c r="X2833" s="3">
        <v>0.03</v>
      </c>
      <c r="Y2833" s="5">
        <v>4.8600000000000003</v>
      </c>
      <c r="Z2833" s="5">
        <v>157.09</v>
      </c>
      <c r="AA2833" s="5">
        <v>1.82</v>
      </c>
      <c r="AB2833" s="5">
        <v>158.91</v>
      </c>
    </row>
    <row r="2834" spans="1:28">
      <c r="A2834" t="s">
        <v>5180</v>
      </c>
      <c r="B2834" s="1">
        <v>44516</v>
      </c>
      <c r="C2834" s="6">
        <f t="shared" si="132"/>
        <v>2021</v>
      </c>
      <c r="D2834" s="9" t="str">
        <f t="shared" si="134"/>
        <v>Q4</v>
      </c>
      <c r="E2834" s="7">
        <f t="shared" si="133"/>
        <v>11</v>
      </c>
      <c r="F2834" t="s">
        <v>3546</v>
      </c>
      <c r="G2834" t="s">
        <v>1197</v>
      </c>
      <c r="H2834" t="s">
        <v>45</v>
      </c>
      <c r="I2834" t="s">
        <v>45</v>
      </c>
      <c r="J2834" t="s">
        <v>72</v>
      </c>
      <c r="K2834" t="s">
        <v>30</v>
      </c>
      <c r="L2834" t="s">
        <v>73</v>
      </c>
      <c r="M2834" t="s">
        <v>293</v>
      </c>
      <c r="N2834" t="s">
        <v>57</v>
      </c>
      <c r="O2834" t="s">
        <v>51</v>
      </c>
      <c r="P2834" t="s">
        <v>35</v>
      </c>
      <c r="Q2834" s="1">
        <v>44561</v>
      </c>
      <c r="R2834" s="6">
        <f>Data_Table[[#This Row],[Shipping Date]]-Data_Table[[#This Row],[Order Date]]</f>
        <v>45</v>
      </c>
      <c r="S2834" s="10">
        <v>3.88</v>
      </c>
      <c r="T2834" s="10">
        <v>6.47</v>
      </c>
      <c r="U2834" s="10">
        <v>2.59</v>
      </c>
      <c r="V2834">
        <v>22</v>
      </c>
      <c r="W2834" s="5">
        <v>85.36</v>
      </c>
      <c r="X2834" s="3">
        <v>0.04</v>
      </c>
      <c r="Y2834" s="5">
        <v>3.41</v>
      </c>
      <c r="Z2834" s="5">
        <v>81.95</v>
      </c>
      <c r="AA2834" s="5">
        <v>1.22</v>
      </c>
      <c r="AB2834" s="5">
        <v>83.17</v>
      </c>
    </row>
    <row r="2835" spans="1:28">
      <c r="A2835" t="s">
        <v>5181</v>
      </c>
      <c r="B2835" s="1">
        <v>44517</v>
      </c>
      <c r="C2835" s="6">
        <f t="shared" si="132"/>
        <v>2021</v>
      </c>
      <c r="D2835" s="9" t="str">
        <f t="shared" si="134"/>
        <v>Q4</v>
      </c>
      <c r="E2835" s="7">
        <f t="shared" si="133"/>
        <v>11</v>
      </c>
      <c r="F2835" t="s">
        <v>2481</v>
      </c>
      <c r="G2835" t="s">
        <v>1199</v>
      </c>
      <c r="H2835" t="s">
        <v>27</v>
      </c>
      <c r="I2835" t="s">
        <v>28</v>
      </c>
      <c r="J2835" t="s">
        <v>46</v>
      </c>
      <c r="K2835" t="s">
        <v>47</v>
      </c>
      <c r="L2835" t="s">
        <v>73</v>
      </c>
      <c r="M2835" t="s">
        <v>297</v>
      </c>
      <c r="N2835" t="s">
        <v>50</v>
      </c>
      <c r="O2835" t="s">
        <v>58</v>
      </c>
      <c r="P2835" t="s">
        <v>35</v>
      </c>
      <c r="Q2835" s="1">
        <v>44536</v>
      </c>
      <c r="R2835" s="6">
        <f>Data_Table[[#This Row],[Shipping Date]]-Data_Table[[#This Row],[Order Date]]</f>
        <v>19</v>
      </c>
      <c r="S2835" s="10">
        <v>4.1900000000000004</v>
      </c>
      <c r="T2835" s="10">
        <v>10.23</v>
      </c>
      <c r="U2835" s="10">
        <v>6.04</v>
      </c>
      <c r="V2835">
        <v>16</v>
      </c>
      <c r="W2835" s="5">
        <v>67.040000000000006</v>
      </c>
      <c r="X2835" s="3">
        <v>0.02</v>
      </c>
      <c r="Y2835" s="5">
        <v>1.34</v>
      </c>
      <c r="Z2835" s="5">
        <v>65.7</v>
      </c>
      <c r="AA2835" s="5">
        <v>4.68</v>
      </c>
      <c r="AB2835" s="5">
        <v>70.38</v>
      </c>
    </row>
    <row r="2836" spans="1:28">
      <c r="A2836" t="s">
        <v>5182</v>
      </c>
      <c r="B2836" s="1">
        <v>44517</v>
      </c>
      <c r="C2836" s="6">
        <f t="shared" si="132"/>
        <v>2021</v>
      </c>
      <c r="D2836" s="9" t="str">
        <f t="shared" si="134"/>
        <v>Q4</v>
      </c>
      <c r="E2836" s="7">
        <f t="shared" si="133"/>
        <v>11</v>
      </c>
      <c r="F2836" t="s">
        <v>4878</v>
      </c>
      <c r="G2836" t="s">
        <v>1201</v>
      </c>
      <c r="H2836" t="s">
        <v>39</v>
      </c>
      <c r="I2836" t="s">
        <v>39</v>
      </c>
      <c r="J2836" t="s">
        <v>46</v>
      </c>
      <c r="K2836" t="s">
        <v>167</v>
      </c>
      <c r="L2836" t="s">
        <v>48</v>
      </c>
      <c r="M2836" t="s">
        <v>301</v>
      </c>
      <c r="N2836" t="s">
        <v>57</v>
      </c>
      <c r="O2836" t="s">
        <v>34</v>
      </c>
      <c r="P2836" t="s">
        <v>35</v>
      </c>
      <c r="Q2836" s="1">
        <v>44523</v>
      </c>
      <c r="R2836" s="6">
        <f>Data_Table[[#This Row],[Shipping Date]]-Data_Table[[#This Row],[Order Date]]</f>
        <v>6</v>
      </c>
      <c r="S2836" s="10">
        <v>4.46</v>
      </c>
      <c r="T2836" s="10">
        <v>10.89</v>
      </c>
      <c r="U2836" s="10">
        <v>6.43</v>
      </c>
      <c r="V2836">
        <v>10</v>
      </c>
      <c r="W2836" s="5">
        <v>44.6</v>
      </c>
      <c r="X2836" s="3">
        <v>0.1</v>
      </c>
      <c r="Y2836" s="5">
        <v>4.46</v>
      </c>
      <c r="Z2836" s="5">
        <v>40.14</v>
      </c>
      <c r="AA2836" s="5">
        <v>4.5</v>
      </c>
      <c r="AB2836" s="5">
        <v>44.64</v>
      </c>
    </row>
    <row r="2837" spans="1:28">
      <c r="A2837" t="s">
        <v>5183</v>
      </c>
      <c r="B2837" s="1">
        <v>44520</v>
      </c>
      <c r="C2837" s="6">
        <f t="shared" si="132"/>
        <v>2021</v>
      </c>
      <c r="D2837" s="9" t="str">
        <f t="shared" si="134"/>
        <v>Q4</v>
      </c>
      <c r="E2837" s="7">
        <f t="shared" si="133"/>
        <v>11</v>
      </c>
      <c r="F2837" t="s">
        <v>4880</v>
      </c>
      <c r="G2837" t="s">
        <v>1203</v>
      </c>
      <c r="H2837" t="s">
        <v>45</v>
      </c>
      <c r="I2837" t="s">
        <v>45</v>
      </c>
      <c r="J2837" t="s">
        <v>107</v>
      </c>
      <c r="K2837" t="s">
        <v>150</v>
      </c>
      <c r="L2837" t="s">
        <v>176</v>
      </c>
      <c r="M2837" t="s">
        <v>305</v>
      </c>
      <c r="N2837" t="s">
        <v>33</v>
      </c>
      <c r="O2837" t="s">
        <v>34</v>
      </c>
      <c r="P2837" t="s">
        <v>35</v>
      </c>
      <c r="Q2837" s="1">
        <v>44531</v>
      </c>
      <c r="R2837" s="6">
        <f>Data_Table[[#This Row],[Shipping Date]]-Data_Table[[#This Row],[Order Date]]</f>
        <v>11</v>
      </c>
      <c r="S2837" s="10">
        <v>1.94</v>
      </c>
      <c r="T2837" s="10">
        <v>3.08</v>
      </c>
      <c r="U2837" s="10">
        <v>1.1399999999999999</v>
      </c>
      <c r="V2837">
        <v>11</v>
      </c>
      <c r="W2837" s="5">
        <v>21.34</v>
      </c>
      <c r="X2837" s="3">
        <v>0.09</v>
      </c>
      <c r="Y2837" s="5">
        <v>1.92</v>
      </c>
      <c r="Z2837" s="5">
        <v>19.420000000000002</v>
      </c>
      <c r="AA2837" s="5">
        <v>0.99</v>
      </c>
      <c r="AB2837" s="5">
        <v>20.41</v>
      </c>
    </row>
    <row r="2838" spans="1:28">
      <c r="A2838" t="s">
        <v>5184</v>
      </c>
      <c r="B2838" s="1">
        <v>44522</v>
      </c>
      <c r="C2838" s="6">
        <f t="shared" si="132"/>
        <v>2021</v>
      </c>
      <c r="D2838" s="9" t="str">
        <f t="shared" si="134"/>
        <v>Q4</v>
      </c>
      <c r="E2838" s="7">
        <f t="shared" si="133"/>
        <v>11</v>
      </c>
      <c r="F2838" t="s">
        <v>4882</v>
      </c>
      <c r="G2838" t="s">
        <v>1205</v>
      </c>
      <c r="H2838" t="s">
        <v>27</v>
      </c>
      <c r="I2838" t="s">
        <v>28</v>
      </c>
      <c r="J2838" t="s">
        <v>29</v>
      </c>
      <c r="K2838" t="s">
        <v>30</v>
      </c>
      <c r="L2838" t="s">
        <v>31</v>
      </c>
      <c r="M2838" t="s">
        <v>309</v>
      </c>
      <c r="N2838" t="s">
        <v>57</v>
      </c>
      <c r="O2838" t="s">
        <v>34</v>
      </c>
      <c r="P2838" t="s">
        <v>35</v>
      </c>
      <c r="Q2838" s="1">
        <v>44546</v>
      </c>
      <c r="R2838" s="6">
        <f>Data_Table[[#This Row],[Shipping Date]]-Data_Table[[#This Row],[Order Date]]</f>
        <v>24</v>
      </c>
      <c r="S2838" s="10">
        <v>1.53</v>
      </c>
      <c r="T2838" s="10">
        <v>2.78</v>
      </c>
      <c r="U2838" s="10">
        <v>1.25</v>
      </c>
      <c r="V2838">
        <v>21</v>
      </c>
      <c r="W2838" s="5">
        <v>32.130000000000003</v>
      </c>
      <c r="X2838" s="3">
        <v>0.06</v>
      </c>
      <c r="Y2838" s="5">
        <v>1.93</v>
      </c>
      <c r="Z2838" s="5">
        <v>30.2</v>
      </c>
      <c r="AA2838" s="5">
        <v>1.34</v>
      </c>
      <c r="AB2838" s="5">
        <v>31.54</v>
      </c>
    </row>
    <row r="2839" spans="1:28">
      <c r="A2839" t="s">
        <v>5185</v>
      </c>
      <c r="B2839" s="1">
        <v>44524</v>
      </c>
      <c r="C2839" s="6">
        <f t="shared" si="132"/>
        <v>2021</v>
      </c>
      <c r="D2839" s="9" t="str">
        <f t="shared" si="134"/>
        <v>Q4</v>
      </c>
      <c r="E2839" s="7">
        <f t="shared" si="133"/>
        <v>11</v>
      </c>
      <c r="F2839" t="s">
        <v>3360</v>
      </c>
      <c r="G2839" t="s">
        <v>901</v>
      </c>
      <c r="H2839" t="s">
        <v>39</v>
      </c>
      <c r="I2839" t="s">
        <v>39</v>
      </c>
      <c r="J2839" t="s">
        <v>46</v>
      </c>
      <c r="K2839" t="s">
        <v>90</v>
      </c>
      <c r="L2839" t="s">
        <v>48</v>
      </c>
      <c r="M2839" t="s">
        <v>313</v>
      </c>
      <c r="N2839" t="s">
        <v>33</v>
      </c>
      <c r="O2839" t="s">
        <v>34</v>
      </c>
      <c r="P2839" t="s">
        <v>35</v>
      </c>
      <c r="Q2839" s="1">
        <v>44546</v>
      </c>
      <c r="R2839" s="6">
        <f>Data_Table[[#This Row],[Shipping Date]]-Data_Table[[#This Row],[Order Date]]</f>
        <v>22</v>
      </c>
      <c r="S2839" s="10">
        <v>39.64</v>
      </c>
      <c r="T2839" s="10">
        <v>152.47999999999999</v>
      </c>
      <c r="U2839" s="10">
        <v>112.84</v>
      </c>
      <c r="V2839">
        <v>17</v>
      </c>
      <c r="W2839" s="5">
        <v>673.88</v>
      </c>
      <c r="X2839" s="3">
        <v>0.04</v>
      </c>
      <c r="Y2839" s="5">
        <v>26.96</v>
      </c>
      <c r="Z2839" s="5">
        <v>646.91999999999996</v>
      </c>
      <c r="AA2839" s="5">
        <v>6.5</v>
      </c>
      <c r="AB2839" s="5">
        <v>653.41999999999996</v>
      </c>
    </row>
    <row r="2840" spans="1:28">
      <c r="A2840" t="s">
        <v>5186</v>
      </c>
      <c r="B2840" s="1">
        <v>44528</v>
      </c>
      <c r="C2840" s="6">
        <f t="shared" si="132"/>
        <v>2021</v>
      </c>
      <c r="D2840" s="9" t="str">
        <f t="shared" si="134"/>
        <v>Q4</v>
      </c>
      <c r="E2840" s="7">
        <f t="shared" si="133"/>
        <v>11</v>
      </c>
      <c r="F2840" t="s">
        <v>4885</v>
      </c>
      <c r="G2840" t="s">
        <v>904</v>
      </c>
      <c r="H2840" t="s">
        <v>45</v>
      </c>
      <c r="I2840" t="s">
        <v>45</v>
      </c>
      <c r="J2840" t="s">
        <v>46</v>
      </c>
      <c r="K2840" t="s">
        <v>433</v>
      </c>
      <c r="L2840" t="s">
        <v>73</v>
      </c>
      <c r="M2840" t="s">
        <v>317</v>
      </c>
      <c r="N2840" t="s">
        <v>50</v>
      </c>
      <c r="O2840" t="s">
        <v>41</v>
      </c>
      <c r="P2840" t="s">
        <v>35</v>
      </c>
      <c r="Q2840" s="1">
        <v>44545</v>
      </c>
      <c r="R2840" s="6">
        <f>Data_Table[[#This Row],[Shipping Date]]-Data_Table[[#This Row],[Order Date]]</f>
        <v>17</v>
      </c>
      <c r="S2840" s="10">
        <v>3.88</v>
      </c>
      <c r="T2840" s="10">
        <v>6.47</v>
      </c>
      <c r="U2840" s="10">
        <v>2.59</v>
      </c>
      <c r="V2840">
        <v>16</v>
      </c>
      <c r="W2840" s="5">
        <v>62.08</v>
      </c>
      <c r="X2840" s="3">
        <v>0.01</v>
      </c>
      <c r="Y2840" s="5">
        <v>0.62</v>
      </c>
      <c r="Z2840" s="5">
        <v>61.46</v>
      </c>
      <c r="AA2840" s="5">
        <v>1.22</v>
      </c>
      <c r="AB2840" s="5">
        <v>62.68</v>
      </c>
    </row>
    <row r="2841" spans="1:28">
      <c r="A2841" t="s">
        <v>5187</v>
      </c>
      <c r="B2841" s="1">
        <v>44528</v>
      </c>
      <c r="C2841" s="6">
        <f t="shared" si="132"/>
        <v>2021</v>
      </c>
      <c r="D2841" s="9" t="str">
        <f t="shared" si="134"/>
        <v>Q4</v>
      </c>
      <c r="E2841" s="7">
        <f t="shared" si="133"/>
        <v>11</v>
      </c>
      <c r="F2841" t="s">
        <v>4887</v>
      </c>
      <c r="G2841" t="s">
        <v>907</v>
      </c>
      <c r="H2841" t="s">
        <v>27</v>
      </c>
      <c r="I2841" t="s">
        <v>28</v>
      </c>
      <c r="J2841" t="s">
        <v>29</v>
      </c>
      <c r="K2841" t="s">
        <v>66</v>
      </c>
      <c r="L2841" t="s">
        <v>73</v>
      </c>
      <c r="M2841" t="s">
        <v>321</v>
      </c>
      <c r="N2841" t="s">
        <v>57</v>
      </c>
      <c r="O2841" t="s">
        <v>51</v>
      </c>
      <c r="P2841" t="s">
        <v>35</v>
      </c>
      <c r="Q2841" s="1">
        <v>44578</v>
      </c>
      <c r="R2841" s="6">
        <f>Data_Table[[#This Row],[Shipping Date]]-Data_Table[[#This Row],[Order Date]]</f>
        <v>50</v>
      </c>
      <c r="S2841" s="10">
        <v>2.59</v>
      </c>
      <c r="T2841" s="10">
        <v>3.98</v>
      </c>
      <c r="U2841" s="10">
        <v>1.39</v>
      </c>
      <c r="V2841">
        <v>11</v>
      </c>
      <c r="W2841" s="5">
        <v>28.49</v>
      </c>
      <c r="X2841" s="3">
        <v>7.0000000000000007E-2</v>
      </c>
      <c r="Y2841" s="5">
        <v>1.99</v>
      </c>
      <c r="Z2841" s="5">
        <v>26.5</v>
      </c>
      <c r="AA2841" s="5">
        <v>2.97</v>
      </c>
      <c r="AB2841" s="5">
        <v>29.47</v>
      </c>
    </row>
    <row r="2842" spans="1:28">
      <c r="A2842" t="s">
        <v>5188</v>
      </c>
      <c r="B2842" s="1">
        <v>44530</v>
      </c>
      <c r="C2842" s="6">
        <f t="shared" si="132"/>
        <v>2021</v>
      </c>
      <c r="D2842" s="9" t="str">
        <f t="shared" si="134"/>
        <v>Q4</v>
      </c>
      <c r="E2842" s="7">
        <f t="shared" si="133"/>
        <v>11</v>
      </c>
      <c r="F2842" t="s">
        <v>4889</v>
      </c>
      <c r="G2842" t="s">
        <v>910</v>
      </c>
      <c r="H2842" t="s">
        <v>39</v>
      </c>
      <c r="I2842" t="s">
        <v>39</v>
      </c>
      <c r="J2842" t="s">
        <v>29</v>
      </c>
      <c r="K2842" t="s">
        <v>90</v>
      </c>
      <c r="L2842" t="s">
        <v>176</v>
      </c>
      <c r="M2842" t="s">
        <v>324</v>
      </c>
      <c r="N2842" t="s">
        <v>33</v>
      </c>
      <c r="O2842" t="s">
        <v>58</v>
      </c>
      <c r="P2842" t="s">
        <v>35</v>
      </c>
      <c r="Q2842" s="1">
        <v>44562</v>
      </c>
      <c r="R2842" s="6">
        <f>Data_Table[[#This Row],[Shipping Date]]-Data_Table[[#This Row],[Order Date]]</f>
        <v>32</v>
      </c>
      <c r="S2842" s="10">
        <v>36.020000000000003</v>
      </c>
      <c r="T2842" s="10">
        <v>58.1</v>
      </c>
      <c r="U2842" s="10">
        <v>22.08</v>
      </c>
      <c r="V2842">
        <v>27</v>
      </c>
      <c r="W2842" s="5">
        <v>972.54</v>
      </c>
      <c r="X2842" s="3">
        <v>7.0000000000000007E-2</v>
      </c>
      <c r="Y2842" s="5">
        <v>68.08</v>
      </c>
      <c r="Z2842" s="5">
        <v>904.46</v>
      </c>
      <c r="AA2842" s="5">
        <v>1.49</v>
      </c>
      <c r="AB2842" s="5">
        <v>905.95</v>
      </c>
    </row>
    <row r="2843" spans="1:28">
      <c r="A2843" t="s">
        <v>5189</v>
      </c>
      <c r="B2843" s="1">
        <v>44530</v>
      </c>
      <c r="C2843" s="6">
        <f t="shared" si="132"/>
        <v>2021</v>
      </c>
      <c r="D2843" s="9" t="str">
        <f t="shared" si="134"/>
        <v>Q4</v>
      </c>
      <c r="E2843" s="7">
        <f t="shared" si="133"/>
        <v>11</v>
      </c>
      <c r="F2843" t="s">
        <v>4891</v>
      </c>
      <c r="G2843" t="s">
        <v>913</v>
      </c>
      <c r="H2843" t="s">
        <v>45</v>
      </c>
      <c r="I2843" t="s">
        <v>45</v>
      </c>
      <c r="J2843" t="s">
        <v>29</v>
      </c>
      <c r="K2843" t="s">
        <v>66</v>
      </c>
      <c r="L2843" t="s">
        <v>31</v>
      </c>
      <c r="M2843" t="s">
        <v>328</v>
      </c>
      <c r="N2843" t="s">
        <v>57</v>
      </c>
      <c r="O2843" t="s">
        <v>51</v>
      </c>
      <c r="P2843" t="s">
        <v>35</v>
      </c>
      <c r="Q2843" s="1">
        <v>44553</v>
      </c>
      <c r="R2843" s="6">
        <f>Data_Table[[#This Row],[Shipping Date]]-Data_Table[[#This Row],[Order Date]]</f>
        <v>23</v>
      </c>
      <c r="S2843" s="10">
        <v>4.37</v>
      </c>
      <c r="T2843" s="10">
        <v>9.11</v>
      </c>
      <c r="U2843" s="10">
        <v>4.74</v>
      </c>
      <c r="V2843">
        <v>30</v>
      </c>
      <c r="W2843" s="5">
        <v>131.1</v>
      </c>
      <c r="X2843" s="3">
        <v>0.03</v>
      </c>
      <c r="Y2843" s="5">
        <v>3.93</v>
      </c>
      <c r="Z2843" s="5">
        <v>127.17</v>
      </c>
      <c r="AA2843" s="5">
        <v>2.25</v>
      </c>
      <c r="AB2843" s="5">
        <v>129.41999999999999</v>
      </c>
    </row>
    <row r="2844" spans="1:28">
      <c r="A2844" t="s">
        <v>5190</v>
      </c>
      <c r="B2844" s="1">
        <v>44534</v>
      </c>
      <c r="C2844" s="6">
        <f t="shared" si="132"/>
        <v>2021</v>
      </c>
      <c r="D2844" s="9" t="str">
        <f t="shared" si="134"/>
        <v>Q4</v>
      </c>
      <c r="E2844" s="7">
        <f t="shared" si="133"/>
        <v>12</v>
      </c>
      <c r="F2844" t="s">
        <v>2005</v>
      </c>
      <c r="G2844" t="s">
        <v>916</v>
      </c>
      <c r="H2844" t="s">
        <v>39</v>
      </c>
      <c r="I2844" t="s">
        <v>39</v>
      </c>
      <c r="J2844" t="s">
        <v>46</v>
      </c>
      <c r="K2844" t="s">
        <v>47</v>
      </c>
      <c r="L2844" t="s">
        <v>176</v>
      </c>
      <c r="M2844" t="s">
        <v>332</v>
      </c>
      <c r="N2844" t="s">
        <v>33</v>
      </c>
      <c r="O2844" t="s">
        <v>34</v>
      </c>
      <c r="P2844" t="s">
        <v>35</v>
      </c>
      <c r="Q2844" s="1">
        <v>44565</v>
      </c>
      <c r="R2844" s="6">
        <f>Data_Table[[#This Row],[Shipping Date]]-Data_Table[[#This Row],[Order Date]]</f>
        <v>31</v>
      </c>
      <c r="S2844" s="10">
        <v>1.84</v>
      </c>
      <c r="T2844" s="10">
        <v>2.88</v>
      </c>
      <c r="U2844" s="10">
        <v>1.04</v>
      </c>
      <c r="V2844">
        <v>28</v>
      </c>
      <c r="W2844" s="5">
        <v>51.52</v>
      </c>
      <c r="X2844" s="3">
        <v>0.1</v>
      </c>
      <c r="Y2844" s="5">
        <v>5.15</v>
      </c>
      <c r="Z2844" s="5">
        <v>46.37</v>
      </c>
      <c r="AA2844" s="5">
        <v>0.99</v>
      </c>
      <c r="AB2844" s="5">
        <v>47.36</v>
      </c>
    </row>
    <row r="2845" spans="1:28">
      <c r="A2845" t="s">
        <v>5191</v>
      </c>
      <c r="B2845" s="1">
        <v>44536</v>
      </c>
      <c r="C2845" s="6">
        <f t="shared" si="132"/>
        <v>2021</v>
      </c>
      <c r="D2845" s="9" t="str">
        <f t="shared" si="134"/>
        <v>Q4</v>
      </c>
      <c r="E2845" s="7">
        <f t="shared" si="133"/>
        <v>12</v>
      </c>
      <c r="F2845" t="s">
        <v>4040</v>
      </c>
      <c r="G2845" t="s">
        <v>919</v>
      </c>
      <c r="H2845" t="s">
        <v>45</v>
      </c>
      <c r="I2845" t="s">
        <v>45</v>
      </c>
      <c r="J2845" t="s">
        <v>29</v>
      </c>
      <c r="K2845" t="s">
        <v>125</v>
      </c>
      <c r="L2845" t="s">
        <v>48</v>
      </c>
      <c r="M2845" t="s">
        <v>336</v>
      </c>
      <c r="N2845" t="s">
        <v>50</v>
      </c>
      <c r="O2845" t="s">
        <v>41</v>
      </c>
      <c r="P2845" t="s">
        <v>35</v>
      </c>
      <c r="Q2845" s="1">
        <v>44555</v>
      </c>
      <c r="R2845" s="6">
        <f>Data_Table[[#This Row],[Shipping Date]]-Data_Table[[#This Row],[Order Date]]</f>
        <v>19</v>
      </c>
      <c r="S2845" s="10">
        <v>1.17</v>
      </c>
      <c r="T2845" s="10">
        <v>2.78</v>
      </c>
      <c r="U2845" s="10">
        <v>1.61</v>
      </c>
      <c r="V2845">
        <v>39</v>
      </c>
      <c r="W2845" s="5">
        <v>45.63</v>
      </c>
      <c r="X2845" s="3">
        <v>0.05</v>
      </c>
      <c r="Y2845" s="5">
        <v>2.2799999999999998</v>
      </c>
      <c r="Z2845" s="5">
        <v>43.35</v>
      </c>
      <c r="AA2845" s="5">
        <v>1.2</v>
      </c>
      <c r="AB2845" s="5">
        <v>44.55</v>
      </c>
    </row>
    <row r="2846" spans="1:28">
      <c r="A2846" t="s">
        <v>5192</v>
      </c>
      <c r="B2846" s="1">
        <v>44536</v>
      </c>
      <c r="C2846" s="6">
        <f t="shared" si="132"/>
        <v>2021</v>
      </c>
      <c r="D2846" s="9" t="str">
        <f t="shared" si="134"/>
        <v>Q4</v>
      </c>
      <c r="E2846" s="7">
        <f t="shared" si="133"/>
        <v>12</v>
      </c>
      <c r="F2846" t="s">
        <v>4484</v>
      </c>
      <c r="G2846" t="s">
        <v>921</v>
      </c>
      <c r="H2846" t="s">
        <v>27</v>
      </c>
      <c r="I2846" t="s">
        <v>28</v>
      </c>
      <c r="J2846" t="s">
        <v>29</v>
      </c>
      <c r="K2846" t="s">
        <v>416</v>
      </c>
      <c r="L2846" t="s">
        <v>31</v>
      </c>
      <c r="M2846" t="s">
        <v>340</v>
      </c>
      <c r="N2846" t="s">
        <v>57</v>
      </c>
      <c r="O2846" t="s">
        <v>51</v>
      </c>
      <c r="P2846" t="s">
        <v>35</v>
      </c>
      <c r="Q2846" s="1">
        <v>44552</v>
      </c>
      <c r="R2846" s="6">
        <f>Data_Table[[#This Row],[Shipping Date]]-Data_Table[[#This Row],[Order Date]]</f>
        <v>16</v>
      </c>
      <c r="S2846" s="10">
        <v>1.18</v>
      </c>
      <c r="T2846" s="10">
        <v>1.88</v>
      </c>
      <c r="U2846" s="10">
        <v>0.7</v>
      </c>
      <c r="V2846">
        <v>20</v>
      </c>
      <c r="W2846" s="5">
        <v>23.6</v>
      </c>
      <c r="X2846" s="3">
        <v>7.0000000000000007E-2</v>
      </c>
      <c r="Y2846" s="5">
        <v>1.65</v>
      </c>
      <c r="Z2846" s="5">
        <v>21.95</v>
      </c>
      <c r="AA2846" s="5">
        <v>1.49</v>
      </c>
      <c r="AB2846" s="5">
        <v>23.44</v>
      </c>
    </row>
    <row r="2847" spans="1:28">
      <c r="A2847" t="s">
        <v>5193</v>
      </c>
      <c r="B2847" s="1">
        <v>44538</v>
      </c>
      <c r="C2847" s="6">
        <f t="shared" si="132"/>
        <v>2021</v>
      </c>
      <c r="D2847" s="9" t="str">
        <f t="shared" si="134"/>
        <v>Q4</v>
      </c>
      <c r="E2847" s="7">
        <f t="shared" si="133"/>
        <v>12</v>
      </c>
      <c r="F2847" t="s">
        <v>4896</v>
      </c>
      <c r="G2847" t="s">
        <v>924</v>
      </c>
      <c r="H2847" t="s">
        <v>27</v>
      </c>
      <c r="I2847" t="s">
        <v>28</v>
      </c>
      <c r="J2847" t="s">
        <v>29</v>
      </c>
      <c r="K2847" t="s">
        <v>30</v>
      </c>
      <c r="L2847" t="s">
        <v>48</v>
      </c>
      <c r="M2847" t="s">
        <v>344</v>
      </c>
      <c r="N2847" t="s">
        <v>33</v>
      </c>
      <c r="O2847" t="s">
        <v>58</v>
      </c>
      <c r="P2847" t="s">
        <v>35</v>
      </c>
      <c r="Q2847" s="1">
        <v>44542</v>
      </c>
      <c r="R2847" s="6">
        <f>Data_Table[[#This Row],[Shipping Date]]-Data_Table[[#This Row],[Order Date]]</f>
        <v>4</v>
      </c>
      <c r="S2847" s="10">
        <v>1.6</v>
      </c>
      <c r="T2847" s="10">
        <v>2.62</v>
      </c>
      <c r="U2847" s="10">
        <v>1.02</v>
      </c>
      <c r="V2847">
        <v>26</v>
      </c>
      <c r="W2847" s="5">
        <v>41.6</v>
      </c>
      <c r="X2847" s="3">
        <v>0.08</v>
      </c>
      <c r="Y2847" s="5">
        <v>3.33</v>
      </c>
      <c r="Z2847" s="5">
        <v>38.270000000000003</v>
      </c>
      <c r="AA2847" s="5">
        <v>0.8</v>
      </c>
      <c r="AB2847" s="5">
        <v>39.07</v>
      </c>
    </row>
    <row r="2848" spans="1:28">
      <c r="A2848" t="s">
        <v>5194</v>
      </c>
      <c r="B2848" s="1">
        <v>44539</v>
      </c>
      <c r="C2848" s="6">
        <f t="shared" si="132"/>
        <v>2021</v>
      </c>
      <c r="D2848" s="9" t="str">
        <f t="shared" si="134"/>
        <v>Q4</v>
      </c>
      <c r="E2848" s="7">
        <f t="shared" si="133"/>
        <v>12</v>
      </c>
      <c r="F2848" t="s">
        <v>4898</v>
      </c>
      <c r="G2848" t="s">
        <v>927</v>
      </c>
      <c r="H2848" t="s">
        <v>39</v>
      </c>
      <c r="I2848" t="s">
        <v>39</v>
      </c>
      <c r="J2848" t="s">
        <v>29</v>
      </c>
      <c r="K2848" t="s">
        <v>62</v>
      </c>
      <c r="L2848" t="s">
        <v>176</v>
      </c>
      <c r="M2848" t="s">
        <v>348</v>
      </c>
      <c r="N2848" t="s">
        <v>33</v>
      </c>
      <c r="O2848" t="s">
        <v>34</v>
      </c>
      <c r="P2848" t="s">
        <v>35</v>
      </c>
      <c r="Q2848" s="1">
        <v>44563</v>
      </c>
      <c r="R2848" s="6">
        <f>Data_Table[[#This Row],[Shipping Date]]-Data_Table[[#This Row],[Order Date]]</f>
        <v>24</v>
      </c>
      <c r="S2848" s="10">
        <v>1.0900000000000001</v>
      </c>
      <c r="T2848" s="10">
        <v>2.6</v>
      </c>
      <c r="U2848" s="10">
        <v>1.51</v>
      </c>
      <c r="V2848">
        <v>14</v>
      </c>
      <c r="W2848" s="5">
        <v>15.26</v>
      </c>
      <c r="X2848" s="3">
        <v>0.08</v>
      </c>
      <c r="Y2848" s="5">
        <v>1.22</v>
      </c>
      <c r="Z2848" s="5">
        <v>14.04</v>
      </c>
      <c r="AA2848" s="5">
        <v>2.4</v>
      </c>
      <c r="AB2848" s="5">
        <v>16.440000000000001</v>
      </c>
    </row>
    <row r="2849" spans="1:28">
      <c r="A2849" t="s">
        <v>5195</v>
      </c>
      <c r="B2849" s="1">
        <v>44539</v>
      </c>
      <c r="C2849" s="6">
        <f t="shared" si="132"/>
        <v>2021</v>
      </c>
      <c r="D2849" s="9" t="str">
        <f t="shared" si="134"/>
        <v>Q4</v>
      </c>
      <c r="E2849" s="7">
        <f t="shared" si="133"/>
        <v>12</v>
      </c>
      <c r="F2849" t="s">
        <v>4183</v>
      </c>
      <c r="G2849" t="s">
        <v>930</v>
      </c>
      <c r="H2849" t="s">
        <v>45</v>
      </c>
      <c r="I2849" t="s">
        <v>45</v>
      </c>
      <c r="J2849" t="s">
        <v>107</v>
      </c>
      <c r="K2849" t="s">
        <v>62</v>
      </c>
      <c r="L2849" t="s">
        <v>31</v>
      </c>
      <c r="M2849" t="s">
        <v>352</v>
      </c>
      <c r="N2849" t="s">
        <v>50</v>
      </c>
      <c r="O2849" t="s">
        <v>41</v>
      </c>
      <c r="P2849" t="s">
        <v>52</v>
      </c>
      <c r="Q2849" s="1">
        <v>44584</v>
      </c>
      <c r="R2849" s="6">
        <f>Data_Table[[#This Row],[Shipping Date]]-Data_Table[[#This Row],[Order Date]]</f>
        <v>45</v>
      </c>
      <c r="S2849" s="10">
        <v>0.32</v>
      </c>
      <c r="T2849" s="10">
        <v>1.68</v>
      </c>
      <c r="U2849" s="10">
        <v>1.36</v>
      </c>
      <c r="V2849">
        <v>6</v>
      </c>
      <c r="W2849" s="5">
        <v>1.92</v>
      </c>
      <c r="X2849" s="3">
        <v>0.05</v>
      </c>
      <c r="Y2849" s="5">
        <v>0.1</v>
      </c>
      <c r="Z2849" s="5">
        <v>1.82</v>
      </c>
      <c r="AA2849" s="5">
        <v>1.02</v>
      </c>
      <c r="AB2849" s="5">
        <v>2.84</v>
      </c>
    </row>
    <row r="2850" spans="1:28">
      <c r="A2850" t="s">
        <v>5196</v>
      </c>
      <c r="B2850" s="1">
        <v>44540</v>
      </c>
      <c r="C2850" s="6">
        <f t="shared" si="132"/>
        <v>2021</v>
      </c>
      <c r="D2850" s="9" t="str">
        <f t="shared" si="134"/>
        <v>Q4</v>
      </c>
      <c r="E2850" s="7">
        <f t="shared" si="133"/>
        <v>12</v>
      </c>
      <c r="F2850" t="s">
        <v>4901</v>
      </c>
      <c r="G2850" t="s">
        <v>933</v>
      </c>
      <c r="H2850" t="s">
        <v>27</v>
      </c>
      <c r="I2850" t="s">
        <v>28</v>
      </c>
      <c r="J2850" t="s">
        <v>29</v>
      </c>
      <c r="K2850" t="s">
        <v>433</v>
      </c>
      <c r="L2850" t="s">
        <v>73</v>
      </c>
      <c r="M2850" t="s">
        <v>356</v>
      </c>
      <c r="N2850" t="s">
        <v>33</v>
      </c>
      <c r="O2850" t="s">
        <v>34</v>
      </c>
      <c r="P2850" t="s">
        <v>52</v>
      </c>
      <c r="Q2850" s="1">
        <v>44575</v>
      </c>
      <c r="R2850" s="6">
        <f>Data_Table[[#This Row],[Shipping Date]]-Data_Table[[#This Row],[Order Date]]</f>
        <v>35</v>
      </c>
      <c r="S2850" s="10">
        <v>156.5</v>
      </c>
      <c r="T2850" s="10">
        <v>300.97000000000003</v>
      </c>
      <c r="U2850" s="10">
        <v>144.47</v>
      </c>
      <c r="V2850">
        <v>8</v>
      </c>
      <c r="W2850" s="5">
        <v>1252</v>
      </c>
      <c r="X2850" s="3">
        <v>0.05</v>
      </c>
      <c r="Y2850" s="5">
        <v>62.6</v>
      </c>
      <c r="Z2850" s="5">
        <v>1189.4000000000001</v>
      </c>
      <c r="AA2850" s="5">
        <v>7.18</v>
      </c>
      <c r="AB2850" s="5">
        <v>1196.58</v>
      </c>
    </row>
    <row r="2851" spans="1:28">
      <c r="A2851" t="s">
        <v>5197</v>
      </c>
      <c r="B2851" s="1">
        <v>44546</v>
      </c>
      <c r="C2851" s="6">
        <f t="shared" si="132"/>
        <v>2021</v>
      </c>
      <c r="D2851" s="9" t="str">
        <f t="shared" si="134"/>
        <v>Q4</v>
      </c>
      <c r="E2851" s="7">
        <f t="shared" si="133"/>
        <v>12</v>
      </c>
      <c r="F2851" t="s">
        <v>4493</v>
      </c>
      <c r="G2851" t="s">
        <v>936</v>
      </c>
      <c r="H2851" t="s">
        <v>39</v>
      </c>
      <c r="I2851" t="s">
        <v>39</v>
      </c>
      <c r="J2851" t="s">
        <v>72</v>
      </c>
      <c r="K2851" t="s">
        <v>47</v>
      </c>
      <c r="L2851" t="s">
        <v>31</v>
      </c>
      <c r="M2851" t="s">
        <v>360</v>
      </c>
      <c r="N2851" t="s">
        <v>33</v>
      </c>
      <c r="O2851" t="s">
        <v>41</v>
      </c>
      <c r="P2851" t="s">
        <v>35</v>
      </c>
      <c r="Q2851" s="1">
        <v>44605</v>
      </c>
      <c r="R2851" s="6">
        <f>Data_Table[[#This Row],[Shipping Date]]-Data_Table[[#This Row],[Order Date]]</f>
        <v>59</v>
      </c>
      <c r="S2851" s="10">
        <v>99.39</v>
      </c>
      <c r="T2851" s="10">
        <v>162.93</v>
      </c>
      <c r="U2851" s="10">
        <v>63.54</v>
      </c>
      <c r="V2851">
        <v>41</v>
      </c>
      <c r="W2851" s="5">
        <v>4074.99</v>
      </c>
      <c r="X2851" s="3">
        <v>0.01</v>
      </c>
      <c r="Y2851" s="5">
        <v>40.75</v>
      </c>
      <c r="Z2851" s="5">
        <v>4034.24</v>
      </c>
      <c r="AA2851" s="5">
        <v>19.989999999999998</v>
      </c>
      <c r="AB2851" s="5">
        <v>4054.23</v>
      </c>
    </row>
    <row r="2852" spans="1:28">
      <c r="A2852" t="s">
        <v>5198</v>
      </c>
      <c r="B2852" s="1">
        <v>44549</v>
      </c>
      <c r="C2852" s="6">
        <f t="shared" si="132"/>
        <v>2021</v>
      </c>
      <c r="D2852" s="9" t="str">
        <f t="shared" si="134"/>
        <v>Q4</v>
      </c>
      <c r="E2852" s="7">
        <f t="shared" si="133"/>
        <v>12</v>
      </c>
      <c r="F2852" t="s">
        <v>3575</v>
      </c>
      <c r="G2852" t="s">
        <v>939</v>
      </c>
      <c r="H2852" t="s">
        <v>45</v>
      </c>
      <c r="I2852" t="s">
        <v>45</v>
      </c>
      <c r="J2852" t="s">
        <v>107</v>
      </c>
      <c r="K2852" t="s">
        <v>90</v>
      </c>
      <c r="L2852" t="s">
        <v>31</v>
      </c>
      <c r="M2852" t="s">
        <v>364</v>
      </c>
      <c r="N2852" t="s">
        <v>50</v>
      </c>
      <c r="O2852" t="s">
        <v>51</v>
      </c>
      <c r="P2852" t="s">
        <v>35</v>
      </c>
      <c r="Q2852" s="1">
        <v>44553</v>
      </c>
      <c r="R2852" s="6">
        <f>Data_Table[[#This Row],[Shipping Date]]-Data_Table[[#This Row],[Order Date]]</f>
        <v>4</v>
      </c>
      <c r="S2852" s="10">
        <v>3.32</v>
      </c>
      <c r="T2852" s="10">
        <v>5.18</v>
      </c>
      <c r="U2852" s="10">
        <v>1.86</v>
      </c>
      <c r="V2852">
        <v>25</v>
      </c>
      <c r="W2852" s="5">
        <v>83</v>
      </c>
      <c r="X2852" s="3">
        <v>0.1</v>
      </c>
      <c r="Y2852" s="5">
        <v>8.3000000000000007</v>
      </c>
      <c r="Z2852" s="5">
        <v>74.7</v>
      </c>
      <c r="AA2852" s="5">
        <v>2.04</v>
      </c>
      <c r="AB2852" s="5">
        <v>76.739999999999995</v>
      </c>
    </row>
    <row r="2853" spans="1:28">
      <c r="A2853" t="s">
        <v>5199</v>
      </c>
      <c r="B2853" s="1">
        <v>44549</v>
      </c>
      <c r="C2853" s="6">
        <f t="shared" si="132"/>
        <v>2021</v>
      </c>
      <c r="D2853" s="9" t="str">
        <f t="shared" si="134"/>
        <v>Q4</v>
      </c>
      <c r="E2853" s="7">
        <f t="shared" si="133"/>
        <v>12</v>
      </c>
      <c r="F2853" t="s">
        <v>4905</v>
      </c>
      <c r="G2853" t="s">
        <v>942</v>
      </c>
      <c r="H2853" t="s">
        <v>27</v>
      </c>
      <c r="I2853" t="s">
        <v>28</v>
      </c>
      <c r="J2853" t="s">
        <v>29</v>
      </c>
      <c r="K2853" t="s">
        <v>150</v>
      </c>
      <c r="L2853" t="s">
        <v>73</v>
      </c>
      <c r="M2853" t="s">
        <v>368</v>
      </c>
      <c r="N2853" t="s">
        <v>57</v>
      </c>
      <c r="O2853" t="s">
        <v>58</v>
      </c>
      <c r="P2853" t="s">
        <v>35</v>
      </c>
      <c r="Q2853" s="1">
        <v>44588</v>
      </c>
      <c r="R2853" s="6">
        <f>Data_Table[[#This Row],[Shipping Date]]-Data_Table[[#This Row],[Order Date]]</f>
        <v>39</v>
      </c>
      <c r="S2853" s="10">
        <v>4.46</v>
      </c>
      <c r="T2853" s="10">
        <v>10.89</v>
      </c>
      <c r="U2853" s="10">
        <v>6.43</v>
      </c>
      <c r="V2853">
        <v>30</v>
      </c>
      <c r="W2853" s="5">
        <v>133.80000000000001</v>
      </c>
      <c r="X2853" s="3">
        <v>0.08</v>
      </c>
      <c r="Y2853" s="5">
        <v>10.7</v>
      </c>
      <c r="Z2853" s="5">
        <v>123.1</v>
      </c>
      <c r="AA2853" s="5">
        <v>4.5</v>
      </c>
      <c r="AB2853" s="5">
        <v>127.6</v>
      </c>
    </row>
    <row r="2854" spans="1:28">
      <c r="A2854" t="s">
        <v>5200</v>
      </c>
      <c r="B2854" s="1">
        <v>44552</v>
      </c>
      <c r="C2854" s="6">
        <f t="shared" si="132"/>
        <v>2021</v>
      </c>
      <c r="D2854" s="9" t="str">
        <f t="shared" si="134"/>
        <v>Q4</v>
      </c>
      <c r="E2854" s="7">
        <f t="shared" si="133"/>
        <v>12</v>
      </c>
      <c r="F2854" t="s">
        <v>4194</v>
      </c>
      <c r="G2854" t="s">
        <v>945</v>
      </c>
      <c r="H2854" t="s">
        <v>39</v>
      </c>
      <c r="I2854" t="s">
        <v>39</v>
      </c>
      <c r="J2854" t="s">
        <v>107</v>
      </c>
      <c r="K2854" t="s">
        <v>70</v>
      </c>
      <c r="L2854" t="s">
        <v>31</v>
      </c>
      <c r="M2854" t="s">
        <v>372</v>
      </c>
      <c r="N2854" t="s">
        <v>50</v>
      </c>
      <c r="O2854" t="s">
        <v>51</v>
      </c>
      <c r="P2854" t="s">
        <v>35</v>
      </c>
      <c r="Q2854" s="1">
        <v>44566</v>
      </c>
      <c r="R2854" s="6">
        <f>Data_Table[[#This Row],[Shipping Date]]-Data_Table[[#This Row],[Order Date]]</f>
        <v>14</v>
      </c>
      <c r="S2854" s="10">
        <v>19.78</v>
      </c>
      <c r="T2854" s="10">
        <v>45.99</v>
      </c>
      <c r="U2854" s="10">
        <v>26.21</v>
      </c>
      <c r="V2854">
        <v>11</v>
      </c>
      <c r="W2854" s="5">
        <v>217.58</v>
      </c>
      <c r="X2854" s="3">
        <v>7.0000000000000007E-2</v>
      </c>
      <c r="Y2854" s="5">
        <v>15.23</v>
      </c>
      <c r="Z2854" s="5">
        <v>202.35</v>
      </c>
      <c r="AA2854" s="5">
        <v>4.99</v>
      </c>
      <c r="AB2854" s="5">
        <v>207.34</v>
      </c>
    </row>
    <row r="2855" spans="1:28">
      <c r="A2855" t="s">
        <v>5201</v>
      </c>
      <c r="B2855" s="1">
        <v>44554</v>
      </c>
      <c r="C2855" s="6">
        <f t="shared" si="132"/>
        <v>2021</v>
      </c>
      <c r="D2855" s="9" t="str">
        <f t="shared" si="134"/>
        <v>Q4</v>
      </c>
      <c r="E2855" s="7">
        <f t="shared" si="133"/>
        <v>12</v>
      </c>
      <c r="F2855" t="s">
        <v>3581</v>
      </c>
      <c r="G2855" t="s">
        <v>948</v>
      </c>
      <c r="H2855" t="s">
        <v>45</v>
      </c>
      <c r="I2855" t="s">
        <v>45</v>
      </c>
      <c r="J2855" t="s">
        <v>29</v>
      </c>
      <c r="K2855" t="s">
        <v>47</v>
      </c>
      <c r="L2855" t="s">
        <v>73</v>
      </c>
      <c r="M2855" t="s">
        <v>376</v>
      </c>
      <c r="N2855" t="s">
        <v>57</v>
      </c>
      <c r="O2855" t="s">
        <v>34</v>
      </c>
      <c r="P2855" t="s">
        <v>35</v>
      </c>
      <c r="Q2855" s="1">
        <v>44571</v>
      </c>
      <c r="R2855" s="6">
        <f>Data_Table[[#This Row],[Shipping Date]]-Data_Table[[#This Row],[Order Date]]</f>
        <v>17</v>
      </c>
      <c r="S2855" s="10">
        <v>1.18</v>
      </c>
      <c r="T2855" s="10">
        <v>1.88</v>
      </c>
      <c r="U2855" s="10">
        <v>0.7</v>
      </c>
      <c r="V2855">
        <v>39</v>
      </c>
      <c r="W2855" s="5">
        <v>46.02</v>
      </c>
      <c r="X2855" s="3">
        <v>7.0000000000000007E-2</v>
      </c>
      <c r="Y2855" s="5">
        <v>3.22</v>
      </c>
      <c r="Z2855" s="5">
        <v>42.8</v>
      </c>
      <c r="AA2855" s="5">
        <v>1.49</v>
      </c>
      <c r="AB2855" s="5">
        <v>44.29</v>
      </c>
    </row>
    <row r="2856" spans="1:28">
      <c r="A2856" t="s">
        <v>5202</v>
      </c>
      <c r="B2856" s="1">
        <v>44555</v>
      </c>
      <c r="C2856" s="6">
        <f t="shared" si="132"/>
        <v>2021</v>
      </c>
      <c r="D2856" s="9" t="str">
        <f t="shared" si="134"/>
        <v>Q4</v>
      </c>
      <c r="E2856" s="7">
        <f t="shared" si="133"/>
        <v>12</v>
      </c>
      <c r="F2856" t="s">
        <v>4060</v>
      </c>
      <c r="G2856" t="s">
        <v>951</v>
      </c>
      <c r="H2856" t="s">
        <v>39</v>
      </c>
      <c r="I2856" t="s">
        <v>39</v>
      </c>
      <c r="J2856" t="s">
        <v>29</v>
      </c>
      <c r="K2856" t="s">
        <v>433</v>
      </c>
      <c r="L2856" t="s">
        <v>48</v>
      </c>
      <c r="M2856" t="s">
        <v>380</v>
      </c>
      <c r="N2856" t="s">
        <v>33</v>
      </c>
      <c r="O2856" t="s">
        <v>41</v>
      </c>
      <c r="P2856" t="s">
        <v>35</v>
      </c>
      <c r="Q2856" s="1">
        <v>44585</v>
      </c>
      <c r="R2856" s="6">
        <f>Data_Table[[#This Row],[Shipping Date]]-Data_Table[[#This Row],[Order Date]]</f>
        <v>30</v>
      </c>
      <c r="S2856" s="10">
        <v>377.99</v>
      </c>
      <c r="T2856" s="10">
        <v>599.99</v>
      </c>
      <c r="U2856" s="10">
        <v>222</v>
      </c>
      <c r="V2856">
        <v>17</v>
      </c>
      <c r="W2856" s="5">
        <v>6425.83</v>
      </c>
      <c r="X2856" s="3">
        <v>0.08</v>
      </c>
      <c r="Y2856" s="5">
        <v>514.07000000000005</v>
      </c>
      <c r="Z2856" s="5">
        <v>5911.76</v>
      </c>
      <c r="AA2856" s="5">
        <v>24.49</v>
      </c>
      <c r="AB2856" s="5">
        <v>5936.25</v>
      </c>
    </row>
    <row r="2857" spans="1:28">
      <c r="A2857" t="s">
        <v>5203</v>
      </c>
      <c r="B2857" s="1">
        <v>44555</v>
      </c>
      <c r="C2857" s="6">
        <f t="shared" si="132"/>
        <v>2021</v>
      </c>
      <c r="D2857" s="9" t="str">
        <f t="shared" si="134"/>
        <v>Q4</v>
      </c>
      <c r="E2857" s="7">
        <f t="shared" si="133"/>
        <v>12</v>
      </c>
      <c r="F2857" t="s">
        <v>4910</v>
      </c>
      <c r="G2857" t="s">
        <v>954</v>
      </c>
      <c r="H2857" t="s">
        <v>39</v>
      </c>
      <c r="I2857" t="s">
        <v>39</v>
      </c>
      <c r="J2857" t="s">
        <v>29</v>
      </c>
      <c r="K2857" t="s">
        <v>30</v>
      </c>
      <c r="L2857" t="s">
        <v>176</v>
      </c>
      <c r="M2857" t="s">
        <v>384</v>
      </c>
      <c r="N2857" t="s">
        <v>57</v>
      </c>
      <c r="O2857" t="s">
        <v>51</v>
      </c>
      <c r="P2857" t="s">
        <v>35</v>
      </c>
      <c r="Q2857" s="1">
        <v>44563</v>
      </c>
      <c r="R2857" s="6">
        <f>Data_Table[[#This Row],[Shipping Date]]-Data_Table[[#This Row],[Order Date]]</f>
        <v>8</v>
      </c>
      <c r="S2857" s="10">
        <v>1.0900000000000001</v>
      </c>
      <c r="T2857" s="10">
        <v>1.68</v>
      </c>
      <c r="U2857" s="10">
        <v>0.59</v>
      </c>
      <c r="V2857">
        <v>24</v>
      </c>
      <c r="W2857" s="5">
        <v>26.16</v>
      </c>
      <c r="X2857" s="3">
        <v>0.05</v>
      </c>
      <c r="Y2857" s="5">
        <v>1.31</v>
      </c>
      <c r="Z2857" s="5">
        <v>24.85</v>
      </c>
      <c r="AA2857" s="5">
        <v>1</v>
      </c>
      <c r="AB2857" s="5">
        <v>25.85</v>
      </c>
    </row>
    <row r="2858" spans="1:28">
      <c r="A2858" t="s">
        <v>5204</v>
      </c>
      <c r="B2858" s="1">
        <v>44558</v>
      </c>
      <c r="C2858" s="6">
        <f t="shared" si="132"/>
        <v>2021</v>
      </c>
      <c r="D2858" s="9" t="str">
        <f t="shared" si="134"/>
        <v>Q4</v>
      </c>
      <c r="E2858" s="7">
        <f t="shared" si="133"/>
        <v>12</v>
      </c>
      <c r="F2858" t="s">
        <v>3587</v>
      </c>
      <c r="G2858" t="s">
        <v>957</v>
      </c>
      <c r="H2858" t="s">
        <v>45</v>
      </c>
      <c r="I2858" t="s">
        <v>45</v>
      </c>
      <c r="J2858" t="s">
        <v>107</v>
      </c>
      <c r="K2858" t="s">
        <v>90</v>
      </c>
      <c r="L2858" t="s">
        <v>176</v>
      </c>
      <c r="M2858" t="s">
        <v>388</v>
      </c>
      <c r="N2858" t="s">
        <v>33</v>
      </c>
      <c r="O2858" t="s">
        <v>58</v>
      </c>
      <c r="P2858" t="s">
        <v>35</v>
      </c>
      <c r="Q2858" s="1">
        <v>44564</v>
      </c>
      <c r="R2858" s="6">
        <f>Data_Table[[#This Row],[Shipping Date]]-Data_Table[[#This Row],[Order Date]]</f>
        <v>6</v>
      </c>
      <c r="S2858" s="10">
        <v>8.82</v>
      </c>
      <c r="T2858" s="10">
        <v>20.99</v>
      </c>
      <c r="U2858" s="10">
        <v>12.17</v>
      </c>
      <c r="V2858">
        <v>30</v>
      </c>
      <c r="W2858" s="5">
        <v>264.60000000000002</v>
      </c>
      <c r="X2858" s="3">
        <v>0.03</v>
      </c>
      <c r="Y2858" s="5">
        <v>7.94</v>
      </c>
      <c r="Z2858" s="5">
        <v>256.66000000000003</v>
      </c>
      <c r="AA2858" s="5">
        <v>4.8099999999999996</v>
      </c>
      <c r="AB2858" s="5">
        <v>261.47000000000003</v>
      </c>
    </row>
    <row r="2859" spans="1:28">
      <c r="A2859" t="s">
        <v>5205</v>
      </c>
      <c r="B2859" s="1">
        <v>44558</v>
      </c>
      <c r="C2859" s="6">
        <f t="shared" si="132"/>
        <v>2021</v>
      </c>
      <c r="D2859" s="9" t="str">
        <f t="shared" si="134"/>
        <v>Q4</v>
      </c>
      <c r="E2859" s="7">
        <f t="shared" si="133"/>
        <v>12</v>
      </c>
      <c r="F2859" t="s">
        <v>1959</v>
      </c>
      <c r="G2859" t="s">
        <v>960</v>
      </c>
      <c r="H2859" t="s">
        <v>27</v>
      </c>
      <c r="I2859" t="s">
        <v>28</v>
      </c>
      <c r="J2859" t="s">
        <v>46</v>
      </c>
      <c r="K2859" t="s">
        <v>30</v>
      </c>
      <c r="L2859" t="s">
        <v>73</v>
      </c>
      <c r="M2859" t="s">
        <v>392</v>
      </c>
      <c r="N2859" t="s">
        <v>33</v>
      </c>
      <c r="O2859" t="s">
        <v>34</v>
      </c>
      <c r="P2859" t="s">
        <v>35</v>
      </c>
      <c r="Q2859" s="1">
        <v>44567</v>
      </c>
      <c r="R2859" s="6">
        <f>Data_Table[[#This Row],[Shipping Date]]-Data_Table[[#This Row],[Order Date]]</f>
        <v>9</v>
      </c>
      <c r="S2859" s="10">
        <v>1.18</v>
      </c>
      <c r="T2859" s="10">
        <v>1.88</v>
      </c>
      <c r="U2859" s="10">
        <v>0.7</v>
      </c>
      <c r="V2859">
        <v>1</v>
      </c>
      <c r="W2859" s="5">
        <v>1.18</v>
      </c>
      <c r="X2859" s="3">
        <v>0.09</v>
      </c>
      <c r="Y2859" s="5">
        <v>0.11</v>
      </c>
      <c r="Z2859" s="5">
        <v>1.07</v>
      </c>
      <c r="AA2859" s="5">
        <v>1.49</v>
      </c>
      <c r="AB2859" s="5">
        <v>2.56</v>
      </c>
    </row>
    <row r="2860" spans="1:28">
      <c r="A2860" t="s">
        <v>5206</v>
      </c>
      <c r="B2860" s="1">
        <v>44558</v>
      </c>
      <c r="C2860" s="6">
        <f t="shared" si="132"/>
        <v>2021</v>
      </c>
      <c r="D2860" s="9" t="str">
        <f t="shared" si="134"/>
        <v>Q4</v>
      </c>
      <c r="E2860" s="7">
        <f t="shared" si="133"/>
        <v>12</v>
      </c>
      <c r="F2860" t="s">
        <v>3076</v>
      </c>
      <c r="G2860" t="s">
        <v>963</v>
      </c>
      <c r="H2860" t="s">
        <v>27</v>
      </c>
      <c r="I2860" t="s">
        <v>28</v>
      </c>
      <c r="J2860" t="s">
        <v>29</v>
      </c>
      <c r="K2860" t="s">
        <v>66</v>
      </c>
      <c r="L2860" t="s">
        <v>48</v>
      </c>
      <c r="M2860" t="s">
        <v>396</v>
      </c>
      <c r="N2860" t="s">
        <v>33</v>
      </c>
      <c r="O2860" t="s">
        <v>41</v>
      </c>
      <c r="P2860" t="s">
        <v>52</v>
      </c>
      <c r="Q2860" s="1">
        <v>44559</v>
      </c>
      <c r="R2860" s="6">
        <f>Data_Table[[#This Row],[Shipping Date]]-Data_Table[[#This Row],[Order Date]]</f>
        <v>1</v>
      </c>
      <c r="S2860" s="10">
        <v>16.8</v>
      </c>
      <c r="T2860" s="10">
        <v>40.97</v>
      </c>
      <c r="U2860" s="10">
        <v>24.17</v>
      </c>
      <c r="V2860">
        <v>49</v>
      </c>
      <c r="W2860" s="5">
        <v>823.2</v>
      </c>
      <c r="X2860" s="3">
        <v>0.1</v>
      </c>
      <c r="Y2860" s="5">
        <v>82.32</v>
      </c>
      <c r="Z2860" s="5">
        <v>740.88</v>
      </c>
      <c r="AA2860" s="5">
        <v>8.99</v>
      </c>
      <c r="AB2860" s="5">
        <v>749.87</v>
      </c>
    </row>
    <row r="2861" spans="1:28">
      <c r="A2861" t="s">
        <v>5207</v>
      </c>
      <c r="B2861" s="1">
        <v>44563</v>
      </c>
      <c r="C2861" s="6">
        <f t="shared" si="132"/>
        <v>2022</v>
      </c>
      <c r="D2861" s="9" t="str">
        <f t="shared" si="134"/>
        <v>Q1</v>
      </c>
      <c r="E2861" s="7">
        <f t="shared" si="133"/>
        <v>1</v>
      </c>
      <c r="F2861" t="s">
        <v>4507</v>
      </c>
      <c r="G2861" t="s">
        <v>966</v>
      </c>
      <c r="H2861" t="s">
        <v>39</v>
      </c>
      <c r="I2861" t="s">
        <v>39</v>
      </c>
      <c r="J2861" t="s">
        <v>29</v>
      </c>
      <c r="K2861" t="s">
        <v>116</v>
      </c>
      <c r="L2861" t="s">
        <v>31</v>
      </c>
      <c r="M2861" t="s">
        <v>400</v>
      </c>
      <c r="N2861" t="s">
        <v>50</v>
      </c>
      <c r="O2861" t="s">
        <v>51</v>
      </c>
      <c r="P2861" t="s">
        <v>35</v>
      </c>
      <c r="Q2861" s="1">
        <v>44591</v>
      </c>
      <c r="R2861" s="6">
        <f>Data_Table[[#This Row],[Shipping Date]]-Data_Table[[#This Row],[Order Date]]</f>
        <v>28</v>
      </c>
      <c r="S2861" s="10">
        <v>14.7</v>
      </c>
      <c r="T2861" s="10">
        <v>29.99</v>
      </c>
      <c r="U2861" s="10">
        <v>15.29</v>
      </c>
      <c r="V2861">
        <v>14</v>
      </c>
      <c r="W2861" s="5">
        <v>205.8</v>
      </c>
      <c r="X2861" s="3">
        <v>0.04</v>
      </c>
      <c r="Y2861" s="5">
        <v>8.23</v>
      </c>
      <c r="Z2861" s="5">
        <v>197.57</v>
      </c>
      <c r="AA2861" s="5">
        <v>5.5</v>
      </c>
      <c r="AB2861" s="5">
        <v>203.07</v>
      </c>
    </row>
    <row r="2862" spans="1:28">
      <c r="A2862" t="s">
        <v>5208</v>
      </c>
      <c r="B2862" s="1">
        <v>44570</v>
      </c>
      <c r="C2862" s="6">
        <f t="shared" si="132"/>
        <v>2022</v>
      </c>
      <c r="D2862" s="9" t="str">
        <f t="shared" si="134"/>
        <v>Q1</v>
      </c>
      <c r="E2862" s="7">
        <f t="shared" si="133"/>
        <v>1</v>
      </c>
      <c r="F2862" t="s">
        <v>4916</v>
      </c>
      <c r="G2862" t="s">
        <v>969</v>
      </c>
      <c r="H2862" t="s">
        <v>45</v>
      </c>
      <c r="I2862" t="s">
        <v>45</v>
      </c>
      <c r="J2862" t="s">
        <v>107</v>
      </c>
      <c r="K2862" t="s">
        <v>150</v>
      </c>
      <c r="L2862" t="s">
        <v>176</v>
      </c>
      <c r="M2862" t="s">
        <v>404</v>
      </c>
      <c r="N2862" t="s">
        <v>57</v>
      </c>
      <c r="O2862" t="s">
        <v>58</v>
      </c>
      <c r="P2862" t="s">
        <v>35</v>
      </c>
      <c r="Q2862" s="1">
        <v>44630</v>
      </c>
      <c r="R2862" s="6">
        <f>Data_Table[[#This Row],[Shipping Date]]-Data_Table[[#This Row],[Order Date]]</f>
        <v>60</v>
      </c>
      <c r="S2862" s="10">
        <v>3.47</v>
      </c>
      <c r="T2862" s="10">
        <v>6.68</v>
      </c>
      <c r="U2862" s="10">
        <v>3.21</v>
      </c>
      <c r="V2862">
        <v>10</v>
      </c>
      <c r="W2862" s="5">
        <v>34.700000000000003</v>
      </c>
      <c r="X2862" s="3">
        <v>0.08</v>
      </c>
      <c r="Y2862" s="5">
        <v>2.78</v>
      </c>
      <c r="Z2862" s="5">
        <v>31.92</v>
      </c>
      <c r="AA2862" s="5">
        <v>1.5</v>
      </c>
      <c r="AB2862" s="5">
        <v>33.42</v>
      </c>
    </row>
    <row r="2863" spans="1:28">
      <c r="A2863" t="s">
        <v>5209</v>
      </c>
      <c r="B2863" s="1">
        <v>44573</v>
      </c>
      <c r="C2863" s="6">
        <f t="shared" si="132"/>
        <v>2022</v>
      </c>
      <c r="D2863" s="9" t="str">
        <f t="shared" si="134"/>
        <v>Q1</v>
      </c>
      <c r="E2863" s="7">
        <f t="shared" si="133"/>
        <v>1</v>
      </c>
      <c r="F2863" t="s">
        <v>3740</v>
      </c>
      <c r="G2863" t="s">
        <v>972</v>
      </c>
      <c r="H2863" t="s">
        <v>27</v>
      </c>
      <c r="I2863" t="s">
        <v>28</v>
      </c>
      <c r="J2863" t="s">
        <v>107</v>
      </c>
      <c r="K2863" t="s">
        <v>525</v>
      </c>
      <c r="L2863" t="s">
        <v>176</v>
      </c>
      <c r="M2863" t="s">
        <v>408</v>
      </c>
      <c r="N2863" t="s">
        <v>50</v>
      </c>
      <c r="O2863" t="s">
        <v>58</v>
      </c>
      <c r="P2863" t="s">
        <v>35</v>
      </c>
      <c r="Q2863" s="1">
        <v>44618</v>
      </c>
      <c r="R2863" s="6">
        <f>Data_Table[[#This Row],[Shipping Date]]-Data_Table[[#This Row],[Order Date]]</f>
        <v>45</v>
      </c>
      <c r="S2863" s="10">
        <v>13.64</v>
      </c>
      <c r="T2863" s="10">
        <v>20.98</v>
      </c>
      <c r="U2863" s="10">
        <v>7.34</v>
      </c>
      <c r="V2863">
        <v>34</v>
      </c>
      <c r="W2863" s="5">
        <v>463.76</v>
      </c>
      <c r="X2863" s="3">
        <v>7.0000000000000007E-2</v>
      </c>
      <c r="Y2863" s="5">
        <v>32.46</v>
      </c>
      <c r="Z2863" s="5">
        <v>431.3</v>
      </c>
      <c r="AA2863" s="5">
        <v>1.49</v>
      </c>
      <c r="AB2863" s="5">
        <v>432.79</v>
      </c>
    </row>
    <row r="2864" spans="1:28">
      <c r="A2864" t="s">
        <v>5210</v>
      </c>
      <c r="B2864" s="1">
        <v>44578</v>
      </c>
      <c r="C2864" s="6">
        <f t="shared" si="132"/>
        <v>2022</v>
      </c>
      <c r="D2864" s="9" t="str">
        <f t="shared" si="134"/>
        <v>Q1</v>
      </c>
      <c r="E2864" s="7">
        <f t="shared" si="133"/>
        <v>1</v>
      </c>
      <c r="F2864" t="s">
        <v>4919</v>
      </c>
      <c r="G2864" t="s">
        <v>975</v>
      </c>
      <c r="H2864" t="s">
        <v>27</v>
      </c>
      <c r="I2864" t="s">
        <v>28</v>
      </c>
      <c r="J2864" t="s">
        <v>72</v>
      </c>
      <c r="K2864" t="s">
        <v>416</v>
      </c>
      <c r="L2864" t="s">
        <v>31</v>
      </c>
      <c r="M2864" t="s">
        <v>412</v>
      </c>
      <c r="N2864" t="s">
        <v>57</v>
      </c>
      <c r="O2864" t="s">
        <v>58</v>
      </c>
      <c r="P2864" t="s">
        <v>35</v>
      </c>
      <c r="Q2864" s="1">
        <v>44619</v>
      </c>
      <c r="R2864" s="6">
        <f>Data_Table[[#This Row],[Shipping Date]]-Data_Table[[#This Row],[Order Date]]</f>
        <v>41</v>
      </c>
      <c r="S2864" s="10">
        <v>1.87</v>
      </c>
      <c r="T2864" s="10">
        <v>8.1199999999999992</v>
      </c>
      <c r="U2864" s="10">
        <v>6.25</v>
      </c>
      <c r="V2864">
        <v>36</v>
      </c>
      <c r="W2864" s="5">
        <v>67.319999999999993</v>
      </c>
      <c r="X2864" s="3">
        <v>0.1</v>
      </c>
      <c r="Y2864" s="5">
        <v>6.73</v>
      </c>
      <c r="Z2864" s="5">
        <v>60.59</v>
      </c>
      <c r="AA2864" s="5">
        <v>2.83</v>
      </c>
      <c r="AB2864" s="5">
        <v>63.42</v>
      </c>
    </row>
    <row r="2865" spans="1:28">
      <c r="A2865" t="s">
        <v>5211</v>
      </c>
      <c r="B2865" s="1">
        <v>44578</v>
      </c>
      <c r="C2865" s="6">
        <f t="shared" si="132"/>
        <v>2022</v>
      </c>
      <c r="D2865" s="9" t="str">
        <f t="shared" si="134"/>
        <v>Q1</v>
      </c>
      <c r="E2865" s="7">
        <f t="shared" si="133"/>
        <v>1</v>
      </c>
      <c r="F2865" t="s">
        <v>4921</v>
      </c>
      <c r="G2865" t="s">
        <v>978</v>
      </c>
      <c r="H2865" t="s">
        <v>39</v>
      </c>
      <c r="I2865" t="s">
        <v>39</v>
      </c>
      <c r="J2865" t="s">
        <v>107</v>
      </c>
      <c r="K2865" t="s">
        <v>30</v>
      </c>
      <c r="L2865" t="s">
        <v>31</v>
      </c>
      <c r="M2865" t="s">
        <v>417</v>
      </c>
      <c r="N2865" t="s">
        <v>33</v>
      </c>
      <c r="O2865" t="s">
        <v>41</v>
      </c>
      <c r="P2865" t="s">
        <v>35</v>
      </c>
      <c r="Q2865" s="1">
        <v>44626</v>
      </c>
      <c r="R2865" s="6">
        <f>Data_Table[[#This Row],[Shipping Date]]-Data_Table[[#This Row],[Order Date]]</f>
        <v>48</v>
      </c>
      <c r="S2865" s="10">
        <v>4.79</v>
      </c>
      <c r="T2865" s="10">
        <v>11.97</v>
      </c>
      <c r="U2865" s="10">
        <v>7.18</v>
      </c>
      <c r="V2865">
        <v>28</v>
      </c>
      <c r="W2865" s="5">
        <v>134.12</v>
      </c>
      <c r="X2865" s="3">
        <v>0.03</v>
      </c>
      <c r="Y2865" s="5">
        <v>4.0199999999999996</v>
      </c>
      <c r="Z2865" s="5">
        <v>130.1</v>
      </c>
      <c r="AA2865" s="5">
        <v>5.81</v>
      </c>
      <c r="AB2865" s="5">
        <v>135.91</v>
      </c>
    </row>
    <row r="2866" spans="1:28">
      <c r="A2866" t="s">
        <v>5212</v>
      </c>
      <c r="B2866" s="1">
        <v>44579</v>
      </c>
      <c r="C2866" s="6">
        <f t="shared" si="132"/>
        <v>2022</v>
      </c>
      <c r="D2866" s="9" t="str">
        <f t="shared" si="134"/>
        <v>Q1</v>
      </c>
      <c r="E2866" s="7">
        <f t="shared" si="133"/>
        <v>1</v>
      </c>
      <c r="F2866" t="s">
        <v>3083</v>
      </c>
      <c r="G2866" t="s">
        <v>981</v>
      </c>
      <c r="H2866" t="s">
        <v>45</v>
      </c>
      <c r="I2866" t="s">
        <v>45</v>
      </c>
      <c r="J2866" t="s">
        <v>107</v>
      </c>
      <c r="K2866" t="s">
        <v>125</v>
      </c>
      <c r="L2866" t="s">
        <v>31</v>
      </c>
      <c r="M2866" t="s">
        <v>421</v>
      </c>
      <c r="N2866" t="s">
        <v>57</v>
      </c>
      <c r="O2866" t="s">
        <v>34</v>
      </c>
      <c r="P2866" t="s">
        <v>35</v>
      </c>
      <c r="Q2866" s="1">
        <v>44581</v>
      </c>
      <c r="R2866" s="6">
        <f>Data_Table[[#This Row],[Shipping Date]]-Data_Table[[#This Row],[Order Date]]</f>
        <v>2</v>
      </c>
      <c r="S2866" s="10">
        <v>8.31</v>
      </c>
      <c r="T2866" s="10">
        <v>15.98</v>
      </c>
      <c r="U2866" s="10">
        <v>7.67</v>
      </c>
      <c r="V2866">
        <v>4</v>
      </c>
      <c r="W2866" s="5">
        <v>33.24</v>
      </c>
      <c r="X2866" s="3">
        <v>0.09</v>
      </c>
      <c r="Y2866" s="5">
        <v>2.99</v>
      </c>
      <c r="Z2866" s="5">
        <v>30.25</v>
      </c>
      <c r="AA2866" s="5">
        <v>6.5</v>
      </c>
      <c r="AB2866" s="5">
        <v>36.75</v>
      </c>
    </row>
    <row r="2867" spans="1:28">
      <c r="A2867" t="s">
        <v>5213</v>
      </c>
      <c r="B2867" s="1">
        <v>44580</v>
      </c>
      <c r="C2867" s="6">
        <f t="shared" si="132"/>
        <v>2022</v>
      </c>
      <c r="D2867" s="9" t="str">
        <f t="shared" si="134"/>
        <v>Q1</v>
      </c>
      <c r="E2867" s="7">
        <f t="shared" si="133"/>
        <v>1</v>
      </c>
      <c r="F2867" t="s">
        <v>4924</v>
      </c>
      <c r="G2867" t="s">
        <v>984</v>
      </c>
      <c r="H2867" t="s">
        <v>27</v>
      </c>
      <c r="I2867" t="s">
        <v>28</v>
      </c>
      <c r="J2867" t="s">
        <v>29</v>
      </c>
      <c r="K2867" t="s">
        <v>47</v>
      </c>
      <c r="L2867" t="s">
        <v>176</v>
      </c>
      <c r="M2867" t="s">
        <v>425</v>
      </c>
      <c r="N2867" t="s">
        <v>33</v>
      </c>
      <c r="O2867" t="s">
        <v>41</v>
      </c>
      <c r="P2867" t="s">
        <v>35</v>
      </c>
      <c r="Q2867" s="1">
        <v>44606</v>
      </c>
      <c r="R2867" s="6">
        <f>Data_Table[[#This Row],[Shipping Date]]-Data_Table[[#This Row],[Order Date]]</f>
        <v>26</v>
      </c>
      <c r="S2867" s="10">
        <v>4.46</v>
      </c>
      <c r="T2867" s="10">
        <v>10.89</v>
      </c>
      <c r="U2867" s="10">
        <v>6.43</v>
      </c>
      <c r="V2867">
        <v>25</v>
      </c>
      <c r="W2867" s="5">
        <v>111.5</v>
      </c>
      <c r="X2867" s="3">
        <v>0.03</v>
      </c>
      <c r="Y2867" s="5">
        <v>3.35</v>
      </c>
      <c r="Z2867" s="5">
        <v>108.16</v>
      </c>
      <c r="AA2867" s="5">
        <v>4.5</v>
      </c>
      <c r="AB2867" s="5">
        <v>112.66</v>
      </c>
    </row>
    <row r="2868" spans="1:28">
      <c r="A2868" t="s">
        <v>5214</v>
      </c>
      <c r="B2868" s="1">
        <v>44580</v>
      </c>
      <c r="C2868" s="6">
        <f t="shared" si="132"/>
        <v>2022</v>
      </c>
      <c r="D2868" s="9" t="str">
        <f t="shared" si="134"/>
        <v>Q1</v>
      </c>
      <c r="E2868" s="7">
        <f t="shared" si="133"/>
        <v>1</v>
      </c>
      <c r="F2868" t="s">
        <v>2758</v>
      </c>
      <c r="G2868" t="s">
        <v>987</v>
      </c>
      <c r="H2868" t="s">
        <v>39</v>
      </c>
      <c r="I2868" t="s">
        <v>39</v>
      </c>
      <c r="J2868" t="s">
        <v>72</v>
      </c>
      <c r="K2868" t="s">
        <v>150</v>
      </c>
      <c r="L2868" t="s">
        <v>73</v>
      </c>
      <c r="M2868" t="s">
        <v>429</v>
      </c>
      <c r="N2868" t="s">
        <v>50</v>
      </c>
      <c r="O2868" t="s">
        <v>58</v>
      </c>
      <c r="P2868" t="s">
        <v>35</v>
      </c>
      <c r="Q2868" s="1">
        <v>44594</v>
      </c>
      <c r="R2868" s="6">
        <f>Data_Table[[#This Row],[Shipping Date]]-Data_Table[[#This Row],[Order Date]]</f>
        <v>14</v>
      </c>
      <c r="S2868" s="10">
        <v>0.94</v>
      </c>
      <c r="T2868" s="10">
        <v>2.08</v>
      </c>
      <c r="U2868" s="10">
        <v>1.1399999999999999</v>
      </c>
      <c r="V2868">
        <v>33</v>
      </c>
      <c r="W2868" s="5">
        <v>31.02</v>
      </c>
      <c r="X2868" s="3">
        <v>0.05</v>
      </c>
      <c r="Y2868" s="5">
        <v>1.55</v>
      </c>
      <c r="Z2868" s="5">
        <v>29.47</v>
      </c>
      <c r="AA2868" s="5">
        <v>2.56</v>
      </c>
      <c r="AB2868" s="5">
        <v>32.03</v>
      </c>
    </row>
    <row r="2869" spans="1:28">
      <c r="A2869" t="s">
        <v>5215</v>
      </c>
      <c r="B2869" s="1">
        <v>44580</v>
      </c>
      <c r="C2869" s="6">
        <f t="shared" si="132"/>
        <v>2022</v>
      </c>
      <c r="D2869" s="9" t="str">
        <f t="shared" si="134"/>
        <v>Q1</v>
      </c>
      <c r="E2869" s="7">
        <f t="shared" si="133"/>
        <v>1</v>
      </c>
      <c r="F2869" t="s">
        <v>3607</v>
      </c>
      <c r="G2869" t="s">
        <v>990</v>
      </c>
      <c r="H2869" t="s">
        <v>45</v>
      </c>
      <c r="I2869" t="s">
        <v>45</v>
      </c>
      <c r="J2869" t="s">
        <v>29</v>
      </c>
      <c r="K2869" t="s">
        <v>30</v>
      </c>
      <c r="L2869" t="s">
        <v>73</v>
      </c>
      <c r="M2869" t="s">
        <v>434</v>
      </c>
      <c r="N2869" t="s">
        <v>57</v>
      </c>
      <c r="O2869" t="s">
        <v>58</v>
      </c>
      <c r="P2869" t="s">
        <v>35</v>
      </c>
      <c r="Q2869" s="1">
        <v>44618</v>
      </c>
      <c r="R2869" s="6">
        <f>Data_Table[[#This Row],[Shipping Date]]-Data_Table[[#This Row],[Order Date]]</f>
        <v>38</v>
      </c>
      <c r="S2869" s="10">
        <v>156.5</v>
      </c>
      <c r="T2869" s="10">
        <v>300.97000000000003</v>
      </c>
      <c r="U2869" s="10">
        <v>144.47</v>
      </c>
      <c r="V2869">
        <v>43</v>
      </c>
      <c r="W2869" s="5">
        <v>6729.5</v>
      </c>
      <c r="X2869" s="3">
        <v>0.08</v>
      </c>
      <c r="Y2869" s="5">
        <v>538.36</v>
      </c>
      <c r="Z2869" s="5">
        <v>6191.14</v>
      </c>
      <c r="AA2869" s="5">
        <v>7.18</v>
      </c>
      <c r="AB2869" s="5">
        <v>6198.32</v>
      </c>
    </row>
    <row r="2870" spans="1:28">
      <c r="A2870" t="s">
        <v>5216</v>
      </c>
      <c r="B2870" s="1">
        <v>44585</v>
      </c>
      <c r="C2870" s="6">
        <f t="shared" si="132"/>
        <v>2022</v>
      </c>
      <c r="D2870" s="9" t="str">
        <f t="shared" si="134"/>
        <v>Q1</v>
      </c>
      <c r="E2870" s="7">
        <f t="shared" si="133"/>
        <v>1</v>
      </c>
      <c r="F2870" t="s">
        <v>3226</v>
      </c>
      <c r="G2870" t="s">
        <v>993</v>
      </c>
      <c r="H2870" t="s">
        <v>27</v>
      </c>
      <c r="I2870" t="s">
        <v>28</v>
      </c>
      <c r="J2870" t="s">
        <v>107</v>
      </c>
      <c r="K2870" t="s">
        <v>116</v>
      </c>
      <c r="L2870" t="s">
        <v>73</v>
      </c>
      <c r="M2870" t="s">
        <v>438</v>
      </c>
      <c r="N2870" t="s">
        <v>33</v>
      </c>
      <c r="O2870" t="s">
        <v>51</v>
      </c>
      <c r="P2870" t="s">
        <v>35</v>
      </c>
      <c r="Q2870" s="1">
        <v>44625</v>
      </c>
      <c r="R2870" s="6">
        <f>Data_Table[[#This Row],[Shipping Date]]-Data_Table[[#This Row],[Order Date]]</f>
        <v>40</v>
      </c>
      <c r="S2870" s="10">
        <v>5.19</v>
      </c>
      <c r="T2870" s="10">
        <v>12.98</v>
      </c>
      <c r="U2870" s="10">
        <v>7.79</v>
      </c>
      <c r="V2870">
        <v>50</v>
      </c>
      <c r="W2870" s="5">
        <v>259.5</v>
      </c>
      <c r="X2870" s="3">
        <v>0.08</v>
      </c>
      <c r="Y2870" s="5">
        <v>20.76</v>
      </c>
      <c r="Z2870" s="5">
        <v>238.74</v>
      </c>
      <c r="AA2870" s="5">
        <v>3.14</v>
      </c>
      <c r="AB2870" s="5">
        <v>241.88</v>
      </c>
    </row>
    <row r="2871" spans="1:28">
      <c r="A2871" t="s">
        <v>5217</v>
      </c>
      <c r="B2871" s="1">
        <v>44587</v>
      </c>
      <c r="C2871" s="6">
        <f t="shared" si="132"/>
        <v>2022</v>
      </c>
      <c r="D2871" s="9" t="str">
        <f t="shared" si="134"/>
        <v>Q1</v>
      </c>
      <c r="E2871" s="7">
        <f t="shared" si="133"/>
        <v>1</v>
      </c>
      <c r="F2871" t="s">
        <v>4392</v>
      </c>
      <c r="G2871" t="s">
        <v>996</v>
      </c>
      <c r="H2871" t="s">
        <v>39</v>
      </c>
      <c r="I2871" t="s">
        <v>39</v>
      </c>
      <c r="J2871" t="s">
        <v>29</v>
      </c>
      <c r="K2871" t="s">
        <v>30</v>
      </c>
      <c r="L2871" t="s">
        <v>176</v>
      </c>
      <c r="M2871" t="s">
        <v>442</v>
      </c>
      <c r="N2871" t="s">
        <v>57</v>
      </c>
      <c r="O2871" t="s">
        <v>58</v>
      </c>
      <c r="P2871" t="s">
        <v>52</v>
      </c>
      <c r="Q2871" s="1">
        <v>44596</v>
      </c>
      <c r="R2871" s="6">
        <f>Data_Table[[#This Row],[Shipping Date]]-Data_Table[[#This Row],[Order Date]]</f>
        <v>9</v>
      </c>
      <c r="S2871" s="10">
        <v>2.41</v>
      </c>
      <c r="T2871" s="10">
        <v>3.71</v>
      </c>
      <c r="U2871" s="10">
        <v>1.3</v>
      </c>
      <c r="V2871">
        <v>16</v>
      </c>
      <c r="W2871" s="5">
        <v>38.56</v>
      </c>
      <c r="X2871" s="3">
        <v>0.1</v>
      </c>
      <c r="Y2871" s="5">
        <v>3.86</v>
      </c>
      <c r="Z2871" s="5">
        <v>34.700000000000003</v>
      </c>
      <c r="AA2871" s="5">
        <v>1.93</v>
      </c>
      <c r="AB2871" s="5">
        <v>36.630000000000003</v>
      </c>
    </row>
    <row r="2872" spans="1:28">
      <c r="A2872" t="s">
        <v>5218</v>
      </c>
      <c r="B2872" s="1">
        <v>44589</v>
      </c>
      <c r="C2872" s="6">
        <f t="shared" si="132"/>
        <v>2022</v>
      </c>
      <c r="D2872" s="9" t="str">
        <f t="shared" si="134"/>
        <v>Q1</v>
      </c>
      <c r="E2872" s="7">
        <f t="shared" si="133"/>
        <v>1</v>
      </c>
      <c r="F2872" t="s">
        <v>4930</v>
      </c>
      <c r="G2872" t="s">
        <v>999</v>
      </c>
      <c r="H2872" t="s">
        <v>45</v>
      </c>
      <c r="I2872" t="s">
        <v>45</v>
      </c>
      <c r="J2872" t="s">
        <v>107</v>
      </c>
      <c r="K2872" t="s">
        <v>125</v>
      </c>
      <c r="L2872" t="s">
        <v>31</v>
      </c>
      <c r="M2872" t="s">
        <v>446</v>
      </c>
      <c r="N2872" t="s">
        <v>33</v>
      </c>
      <c r="O2872" t="s">
        <v>34</v>
      </c>
      <c r="P2872" t="s">
        <v>35</v>
      </c>
      <c r="Q2872" s="1">
        <v>44596</v>
      </c>
      <c r="R2872" s="6">
        <f>Data_Table[[#This Row],[Shipping Date]]-Data_Table[[#This Row],[Order Date]]</f>
        <v>7</v>
      </c>
      <c r="S2872" s="10">
        <v>39.64</v>
      </c>
      <c r="T2872" s="10">
        <v>152.47999999999999</v>
      </c>
      <c r="U2872" s="10">
        <v>112.84</v>
      </c>
      <c r="V2872">
        <v>27</v>
      </c>
      <c r="W2872" s="5">
        <v>1070.28</v>
      </c>
      <c r="X2872" s="3">
        <v>0.1</v>
      </c>
      <c r="Y2872" s="5">
        <v>107.03</v>
      </c>
      <c r="Z2872" s="5">
        <v>963.25</v>
      </c>
      <c r="AA2872" s="5">
        <v>6.5</v>
      </c>
      <c r="AB2872" s="5">
        <v>969.75</v>
      </c>
    </row>
    <row r="2873" spans="1:28">
      <c r="A2873" t="s">
        <v>5219</v>
      </c>
      <c r="B2873" s="1">
        <v>44589</v>
      </c>
      <c r="C2873" s="6">
        <f t="shared" si="132"/>
        <v>2022</v>
      </c>
      <c r="D2873" s="9" t="str">
        <f t="shared" si="134"/>
        <v>Q1</v>
      </c>
      <c r="E2873" s="7">
        <f t="shared" si="133"/>
        <v>1</v>
      </c>
      <c r="F2873" t="s">
        <v>3615</v>
      </c>
      <c r="G2873" t="s">
        <v>1002</v>
      </c>
      <c r="H2873" t="s">
        <v>27</v>
      </c>
      <c r="I2873" t="s">
        <v>28</v>
      </c>
      <c r="J2873" t="s">
        <v>107</v>
      </c>
      <c r="K2873" t="s">
        <v>66</v>
      </c>
      <c r="L2873" t="s">
        <v>73</v>
      </c>
      <c r="M2873" t="s">
        <v>449</v>
      </c>
      <c r="N2873" t="s">
        <v>50</v>
      </c>
      <c r="O2873" t="s">
        <v>34</v>
      </c>
      <c r="P2873" t="s">
        <v>35</v>
      </c>
      <c r="Q2873" s="1">
        <v>44632</v>
      </c>
      <c r="R2873" s="6">
        <f>Data_Table[[#This Row],[Shipping Date]]-Data_Table[[#This Row],[Order Date]]</f>
        <v>43</v>
      </c>
      <c r="S2873" s="10">
        <v>2.59</v>
      </c>
      <c r="T2873" s="10">
        <v>3.98</v>
      </c>
      <c r="U2873" s="10">
        <v>1.39</v>
      </c>
      <c r="V2873">
        <v>41</v>
      </c>
      <c r="W2873" s="5">
        <v>106.19</v>
      </c>
      <c r="X2873" s="3">
        <v>0.1</v>
      </c>
      <c r="Y2873" s="5">
        <v>10.62</v>
      </c>
      <c r="Z2873" s="5">
        <v>95.57</v>
      </c>
      <c r="AA2873" s="5">
        <v>2.97</v>
      </c>
      <c r="AB2873" s="5">
        <v>98.54</v>
      </c>
    </row>
    <row r="2874" spans="1:28">
      <c r="A2874" t="s">
        <v>5220</v>
      </c>
      <c r="B2874" s="1">
        <v>44590</v>
      </c>
      <c r="C2874" s="6">
        <f t="shared" si="132"/>
        <v>2022</v>
      </c>
      <c r="D2874" s="9" t="str">
        <f t="shared" si="134"/>
        <v>Q1</v>
      </c>
      <c r="E2874" s="7">
        <f t="shared" si="133"/>
        <v>1</v>
      </c>
      <c r="F2874" t="s">
        <v>4396</v>
      </c>
      <c r="G2874" t="s">
        <v>1005</v>
      </c>
      <c r="H2874" t="s">
        <v>39</v>
      </c>
      <c r="I2874" t="s">
        <v>39</v>
      </c>
      <c r="J2874" t="s">
        <v>107</v>
      </c>
      <c r="K2874" t="s">
        <v>525</v>
      </c>
      <c r="L2874" t="s">
        <v>31</v>
      </c>
      <c r="M2874" t="s">
        <v>452</v>
      </c>
      <c r="N2874" t="s">
        <v>57</v>
      </c>
      <c r="O2874" t="s">
        <v>34</v>
      </c>
      <c r="P2874" t="s">
        <v>35</v>
      </c>
      <c r="Q2874" s="1">
        <v>44633</v>
      </c>
      <c r="R2874" s="6">
        <f>Data_Table[[#This Row],[Shipping Date]]-Data_Table[[#This Row],[Order Date]]</f>
        <v>43</v>
      </c>
      <c r="S2874" s="10">
        <v>1.53</v>
      </c>
      <c r="T2874" s="10">
        <v>2.78</v>
      </c>
      <c r="U2874" s="10">
        <v>1.25</v>
      </c>
      <c r="V2874">
        <v>38</v>
      </c>
      <c r="W2874" s="5">
        <v>58.14</v>
      </c>
      <c r="X2874" s="3">
        <v>0</v>
      </c>
      <c r="Y2874" s="5">
        <v>0</v>
      </c>
      <c r="Z2874" s="5">
        <v>58.14</v>
      </c>
      <c r="AA2874" s="5">
        <v>1.34</v>
      </c>
      <c r="AB2874" s="5">
        <v>59.48</v>
      </c>
    </row>
    <row r="2875" spans="1:28">
      <c r="A2875" t="s">
        <v>5221</v>
      </c>
      <c r="B2875" s="1">
        <v>44593</v>
      </c>
      <c r="C2875" s="6">
        <f t="shared" si="132"/>
        <v>2022</v>
      </c>
      <c r="D2875" s="9" t="str">
        <f t="shared" si="134"/>
        <v>Q1</v>
      </c>
      <c r="E2875" s="7">
        <f t="shared" si="133"/>
        <v>2</v>
      </c>
      <c r="F2875" t="s">
        <v>3452</v>
      </c>
      <c r="G2875" t="s">
        <v>1008</v>
      </c>
      <c r="H2875" t="s">
        <v>45</v>
      </c>
      <c r="I2875" t="s">
        <v>45</v>
      </c>
      <c r="J2875" t="s">
        <v>72</v>
      </c>
      <c r="K2875" t="s">
        <v>62</v>
      </c>
      <c r="L2875" t="s">
        <v>176</v>
      </c>
      <c r="M2875" t="s">
        <v>455</v>
      </c>
      <c r="N2875" t="s">
        <v>33</v>
      </c>
      <c r="O2875" t="s">
        <v>34</v>
      </c>
      <c r="P2875" t="s">
        <v>35</v>
      </c>
      <c r="Q2875" s="1">
        <v>44634</v>
      </c>
      <c r="R2875" s="6">
        <f>Data_Table[[#This Row],[Shipping Date]]-Data_Table[[#This Row],[Order Date]]</f>
        <v>41</v>
      </c>
      <c r="S2875" s="10">
        <v>1.19</v>
      </c>
      <c r="T2875" s="10">
        <v>1.98</v>
      </c>
      <c r="U2875" s="10">
        <v>0.79</v>
      </c>
      <c r="V2875">
        <v>12</v>
      </c>
      <c r="W2875" s="5">
        <v>14.28</v>
      </c>
      <c r="X2875" s="3">
        <v>7.0000000000000007E-2</v>
      </c>
      <c r="Y2875" s="5">
        <v>1</v>
      </c>
      <c r="Z2875" s="5">
        <v>13.28</v>
      </c>
      <c r="AA2875" s="5">
        <v>4.7699999999999996</v>
      </c>
      <c r="AB2875" s="5">
        <v>18.05</v>
      </c>
    </row>
    <row r="2876" spans="1:28">
      <c r="A2876" t="s">
        <v>5222</v>
      </c>
      <c r="B2876" s="1">
        <v>44595</v>
      </c>
      <c r="C2876" s="6">
        <f t="shared" si="132"/>
        <v>2022</v>
      </c>
      <c r="D2876" s="9" t="str">
        <f t="shared" si="134"/>
        <v>Q1</v>
      </c>
      <c r="E2876" s="7">
        <f t="shared" si="133"/>
        <v>2</v>
      </c>
      <c r="F2876" t="s">
        <v>4531</v>
      </c>
      <c r="G2876" t="s">
        <v>1011</v>
      </c>
      <c r="H2876" t="s">
        <v>27</v>
      </c>
      <c r="I2876" t="s">
        <v>28</v>
      </c>
      <c r="J2876" t="s">
        <v>46</v>
      </c>
      <c r="K2876" t="s">
        <v>90</v>
      </c>
      <c r="L2876" t="s">
        <v>48</v>
      </c>
      <c r="M2876" t="s">
        <v>458</v>
      </c>
      <c r="N2876" t="s">
        <v>33</v>
      </c>
      <c r="O2876" t="s">
        <v>41</v>
      </c>
      <c r="P2876" t="s">
        <v>35</v>
      </c>
      <c r="Q2876" s="1">
        <v>44644</v>
      </c>
      <c r="R2876" s="6">
        <f>Data_Table[[#This Row],[Shipping Date]]-Data_Table[[#This Row],[Order Date]]</f>
        <v>49</v>
      </c>
      <c r="S2876" s="10">
        <v>3.95</v>
      </c>
      <c r="T2876" s="10">
        <v>6.08</v>
      </c>
      <c r="U2876" s="10">
        <v>2.13</v>
      </c>
      <c r="V2876">
        <v>42</v>
      </c>
      <c r="W2876" s="5">
        <v>165.9</v>
      </c>
      <c r="X2876" s="3">
        <v>0.09</v>
      </c>
      <c r="Y2876" s="5">
        <v>14.93</v>
      </c>
      <c r="Z2876" s="5">
        <v>150.97</v>
      </c>
      <c r="AA2876" s="5">
        <v>1.82</v>
      </c>
      <c r="AB2876" s="5">
        <v>152.79</v>
      </c>
    </row>
    <row r="2877" spans="1:28">
      <c r="A2877" t="s">
        <v>5223</v>
      </c>
      <c r="B2877" s="1">
        <v>44596</v>
      </c>
      <c r="C2877" s="6">
        <f t="shared" si="132"/>
        <v>2022</v>
      </c>
      <c r="D2877" s="9" t="str">
        <f t="shared" si="134"/>
        <v>Q1</v>
      </c>
      <c r="E2877" s="7">
        <f t="shared" si="133"/>
        <v>2</v>
      </c>
      <c r="F2877" t="s">
        <v>4936</v>
      </c>
      <c r="G2877" t="s">
        <v>1014</v>
      </c>
      <c r="H2877" t="s">
        <v>39</v>
      </c>
      <c r="I2877" t="s">
        <v>39</v>
      </c>
      <c r="J2877" t="s">
        <v>46</v>
      </c>
      <c r="K2877" t="s">
        <v>47</v>
      </c>
      <c r="L2877" t="s">
        <v>31</v>
      </c>
      <c r="M2877" t="s">
        <v>461</v>
      </c>
      <c r="N2877" t="s">
        <v>50</v>
      </c>
      <c r="O2877" t="s">
        <v>51</v>
      </c>
      <c r="P2877" t="s">
        <v>52</v>
      </c>
      <c r="Q2877" s="1">
        <v>44597</v>
      </c>
      <c r="R2877" s="6">
        <f>Data_Table[[#This Row],[Shipping Date]]-Data_Table[[#This Row],[Order Date]]</f>
        <v>1</v>
      </c>
      <c r="S2877" s="10">
        <v>16.8</v>
      </c>
      <c r="T2877" s="10">
        <v>40.97</v>
      </c>
      <c r="U2877" s="10">
        <v>24.17</v>
      </c>
      <c r="V2877">
        <v>49</v>
      </c>
      <c r="W2877" s="5">
        <v>823.2</v>
      </c>
      <c r="X2877" s="3">
        <v>0.04</v>
      </c>
      <c r="Y2877" s="5">
        <v>32.93</v>
      </c>
      <c r="Z2877" s="5">
        <v>790.27</v>
      </c>
      <c r="AA2877" s="5">
        <v>8.99</v>
      </c>
      <c r="AB2877" s="5">
        <v>799.26</v>
      </c>
    </row>
    <row r="2878" spans="1:28">
      <c r="A2878" t="s">
        <v>5224</v>
      </c>
      <c r="B2878" s="1">
        <v>44600</v>
      </c>
      <c r="C2878" s="6">
        <f t="shared" si="132"/>
        <v>2022</v>
      </c>
      <c r="D2878" s="9" t="str">
        <f t="shared" si="134"/>
        <v>Q1</v>
      </c>
      <c r="E2878" s="7">
        <f t="shared" si="133"/>
        <v>2</v>
      </c>
      <c r="F2878" t="s">
        <v>4938</v>
      </c>
      <c r="G2878" t="s">
        <v>1017</v>
      </c>
      <c r="H2878" t="s">
        <v>45</v>
      </c>
      <c r="I2878" t="s">
        <v>45</v>
      </c>
      <c r="J2878" t="s">
        <v>107</v>
      </c>
      <c r="K2878" t="s">
        <v>90</v>
      </c>
      <c r="L2878" t="s">
        <v>31</v>
      </c>
      <c r="M2878" t="s">
        <v>464</v>
      </c>
      <c r="N2878" t="s">
        <v>33</v>
      </c>
      <c r="O2878" t="s">
        <v>58</v>
      </c>
      <c r="P2878" t="s">
        <v>35</v>
      </c>
      <c r="Q2878" s="1">
        <v>44639</v>
      </c>
      <c r="R2878" s="6">
        <f>Data_Table[[#This Row],[Shipping Date]]-Data_Table[[#This Row],[Order Date]]</f>
        <v>39</v>
      </c>
      <c r="S2878" s="10">
        <v>21.56</v>
      </c>
      <c r="T2878" s="10">
        <v>36.549999999999997</v>
      </c>
      <c r="U2878" s="10">
        <v>14.99</v>
      </c>
      <c r="V2878">
        <v>6</v>
      </c>
      <c r="W2878" s="5">
        <v>129.36000000000001</v>
      </c>
      <c r="X2878" s="3">
        <v>0.01</v>
      </c>
      <c r="Y2878" s="5">
        <v>1.29</v>
      </c>
      <c r="Z2878" s="5">
        <v>128.07</v>
      </c>
      <c r="AA2878" s="5">
        <v>13.89</v>
      </c>
      <c r="AB2878" s="5">
        <v>141.96</v>
      </c>
    </row>
    <row r="2879" spans="1:28">
      <c r="A2879" t="s">
        <v>5225</v>
      </c>
      <c r="B2879" s="1">
        <v>44601</v>
      </c>
      <c r="C2879" s="6">
        <f t="shared" si="132"/>
        <v>2022</v>
      </c>
      <c r="D2879" s="9" t="str">
        <f t="shared" si="134"/>
        <v>Q1</v>
      </c>
      <c r="E2879" s="7">
        <f t="shared" si="133"/>
        <v>2</v>
      </c>
      <c r="F2879" t="s">
        <v>4536</v>
      </c>
      <c r="G2879" t="s">
        <v>1020</v>
      </c>
      <c r="H2879" t="s">
        <v>39</v>
      </c>
      <c r="I2879" t="s">
        <v>39</v>
      </c>
      <c r="J2879" t="s">
        <v>29</v>
      </c>
      <c r="K2879" t="s">
        <v>150</v>
      </c>
      <c r="L2879" t="s">
        <v>48</v>
      </c>
      <c r="M2879" t="s">
        <v>467</v>
      </c>
      <c r="N2879" t="s">
        <v>33</v>
      </c>
      <c r="O2879" t="s">
        <v>51</v>
      </c>
      <c r="P2879" t="s">
        <v>35</v>
      </c>
      <c r="Q2879" s="1">
        <v>44607</v>
      </c>
      <c r="R2879" s="6">
        <f>Data_Table[[#This Row],[Shipping Date]]-Data_Table[[#This Row],[Order Date]]</f>
        <v>6</v>
      </c>
      <c r="S2879" s="10">
        <v>2.59</v>
      </c>
      <c r="T2879" s="10">
        <v>3.98</v>
      </c>
      <c r="U2879" s="10">
        <v>1.39</v>
      </c>
      <c r="V2879">
        <v>50</v>
      </c>
      <c r="W2879" s="5">
        <v>129.5</v>
      </c>
      <c r="X2879" s="3">
        <v>0.08</v>
      </c>
      <c r="Y2879" s="5">
        <v>10.36</v>
      </c>
      <c r="Z2879" s="5">
        <v>119.14</v>
      </c>
      <c r="AA2879" s="5">
        <v>2.97</v>
      </c>
      <c r="AB2879" s="5">
        <v>122.11</v>
      </c>
    </row>
    <row r="2880" spans="1:28">
      <c r="A2880" t="s">
        <v>5226</v>
      </c>
      <c r="B2880" s="1">
        <v>44602</v>
      </c>
      <c r="C2880" s="6">
        <f t="shared" si="132"/>
        <v>2022</v>
      </c>
      <c r="D2880" s="9" t="str">
        <f t="shared" si="134"/>
        <v>Q1</v>
      </c>
      <c r="E2880" s="7">
        <f t="shared" si="133"/>
        <v>2</v>
      </c>
      <c r="F2880" t="s">
        <v>4405</v>
      </c>
      <c r="G2880" t="s">
        <v>1023</v>
      </c>
      <c r="H2880" t="s">
        <v>45</v>
      </c>
      <c r="I2880" t="s">
        <v>45</v>
      </c>
      <c r="J2880" t="s">
        <v>29</v>
      </c>
      <c r="K2880" t="s">
        <v>150</v>
      </c>
      <c r="L2880" t="s">
        <v>31</v>
      </c>
      <c r="M2880" t="s">
        <v>470</v>
      </c>
      <c r="N2880" t="s">
        <v>50</v>
      </c>
      <c r="O2880" t="s">
        <v>34</v>
      </c>
      <c r="P2880" t="s">
        <v>35</v>
      </c>
      <c r="Q2880" s="1">
        <v>44633</v>
      </c>
      <c r="R2880" s="6">
        <f>Data_Table[[#This Row],[Shipping Date]]-Data_Table[[#This Row],[Order Date]]</f>
        <v>31</v>
      </c>
      <c r="S2880" s="10">
        <v>11.11</v>
      </c>
      <c r="T2880" s="10">
        <v>19.84</v>
      </c>
      <c r="U2880" s="10">
        <v>8.73</v>
      </c>
      <c r="V2880">
        <v>10</v>
      </c>
      <c r="W2880" s="5">
        <v>111.1</v>
      </c>
      <c r="X2880" s="3">
        <v>0.05</v>
      </c>
      <c r="Y2880" s="5">
        <v>5.56</v>
      </c>
      <c r="Z2880" s="5">
        <v>105.55</v>
      </c>
      <c r="AA2880" s="5">
        <v>4.0999999999999996</v>
      </c>
      <c r="AB2880" s="5">
        <v>109.65</v>
      </c>
    </row>
    <row r="2881" spans="1:28">
      <c r="A2881" t="s">
        <v>5227</v>
      </c>
      <c r="B2881" s="1">
        <v>44603</v>
      </c>
      <c r="C2881" s="6">
        <f t="shared" si="132"/>
        <v>2022</v>
      </c>
      <c r="D2881" s="9" t="str">
        <f t="shared" si="134"/>
        <v>Q1</v>
      </c>
      <c r="E2881" s="7">
        <f t="shared" si="133"/>
        <v>2</v>
      </c>
      <c r="F2881" t="s">
        <v>2898</v>
      </c>
      <c r="G2881" t="s">
        <v>1026</v>
      </c>
      <c r="H2881" t="s">
        <v>27</v>
      </c>
      <c r="I2881" t="s">
        <v>28</v>
      </c>
      <c r="J2881" t="s">
        <v>72</v>
      </c>
      <c r="K2881" t="s">
        <v>525</v>
      </c>
      <c r="L2881" t="s">
        <v>31</v>
      </c>
      <c r="M2881" t="s">
        <v>473</v>
      </c>
      <c r="N2881" t="s">
        <v>57</v>
      </c>
      <c r="O2881" t="s">
        <v>41</v>
      </c>
      <c r="P2881" t="s">
        <v>35</v>
      </c>
      <c r="Q2881" s="1">
        <v>44645</v>
      </c>
      <c r="R2881" s="6">
        <f>Data_Table[[#This Row],[Shipping Date]]-Data_Table[[#This Row],[Order Date]]</f>
        <v>42</v>
      </c>
      <c r="S2881" s="10">
        <v>41.28</v>
      </c>
      <c r="T2881" s="10">
        <v>95.99</v>
      </c>
      <c r="U2881" s="10">
        <v>54.71</v>
      </c>
      <c r="V2881">
        <v>14</v>
      </c>
      <c r="W2881" s="5">
        <v>577.91999999999996</v>
      </c>
      <c r="X2881" s="3">
        <v>0.04</v>
      </c>
      <c r="Y2881" s="5">
        <v>23.12</v>
      </c>
      <c r="Z2881" s="5">
        <v>554.79999999999995</v>
      </c>
      <c r="AA2881" s="5">
        <v>8.99</v>
      </c>
      <c r="AB2881" s="5">
        <v>563.79</v>
      </c>
    </row>
    <row r="2882" spans="1:28">
      <c r="A2882" t="s">
        <v>5228</v>
      </c>
      <c r="B2882" s="1">
        <v>44603</v>
      </c>
      <c r="C2882" s="6">
        <f t="shared" si="132"/>
        <v>2022</v>
      </c>
      <c r="D2882" s="9" t="str">
        <f t="shared" si="134"/>
        <v>Q1</v>
      </c>
      <c r="E2882" s="7">
        <f t="shared" si="133"/>
        <v>2</v>
      </c>
      <c r="F2882" t="s">
        <v>3101</v>
      </c>
      <c r="G2882" t="s">
        <v>1029</v>
      </c>
      <c r="H2882" t="s">
        <v>27</v>
      </c>
      <c r="I2882" t="s">
        <v>28</v>
      </c>
      <c r="J2882" t="s">
        <v>107</v>
      </c>
      <c r="K2882" t="s">
        <v>416</v>
      </c>
      <c r="L2882" t="s">
        <v>48</v>
      </c>
      <c r="M2882" t="s">
        <v>476</v>
      </c>
      <c r="N2882" t="s">
        <v>50</v>
      </c>
      <c r="O2882" t="s">
        <v>51</v>
      </c>
      <c r="P2882" t="s">
        <v>35</v>
      </c>
      <c r="Q2882" s="1">
        <v>44628</v>
      </c>
      <c r="R2882" s="6">
        <f>Data_Table[[#This Row],[Shipping Date]]-Data_Table[[#This Row],[Order Date]]</f>
        <v>25</v>
      </c>
      <c r="S2882" s="10">
        <v>99.39</v>
      </c>
      <c r="T2882" s="10">
        <v>162.93</v>
      </c>
      <c r="U2882" s="10">
        <v>63.54</v>
      </c>
      <c r="V2882">
        <v>22</v>
      </c>
      <c r="W2882" s="5">
        <v>2186.58</v>
      </c>
      <c r="X2882" s="3">
        <v>7.0000000000000007E-2</v>
      </c>
      <c r="Y2882" s="5">
        <v>153.06</v>
      </c>
      <c r="Z2882" s="5">
        <v>2033.52</v>
      </c>
      <c r="AA2882" s="5">
        <v>19.989999999999998</v>
      </c>
      <c r="AB2882" s="5">
        <v>2053.5100000000002</v>
      </c>
    </row>
    <row r="2883" spans="1:28">
      <c r="A2883" t="s">
        <v>5229</v>
      </c>
      <c r="B2883" s="1">
        <v>44605</v>
      </c>
      <c r="C2883" s="6">
        <f t="shared" si="132"/>
        <v>2022</v>
      </c>
      <c r="D2883" s="9" t="str">
        <f t="shared" si="134"/>
        <v>Q1</v>
      </c>
      <c r="E2883" s="7">
        <f t="shared" si="133"/>
        <v>2</v>
      </c>
      <c r="F2883" t="s">
        <v>4095</v>
      </c>
      <c r="G2883" t="s">
        <v>1032</v>
      </c>
      <c r="H2883" t="s">
        <v>39</v>
      </c>
      <c r="I2883" t="s">
        <v>39</v>
      </c>
      <c r="J2883" t="s">
        <v>72</v>
      </c>
      <c r="K2883" t="s">
        <v>433</v>
      </c>
      <c r="L2883" t="s">
        <v>176</v>
      </c>
      <c r="M2883" t="s">
        <v>480</v>
      </c>
      <c r="N2883" t="s">
        <v>57</v>
      </c>
      <c r="O2883" t="s">
        <v>58</v>
      </c>
      <c r="P2883" t="s">
        <v>35</v>
      </c>
      <c r="Q2883" s="1">
        <v>44664</v>
      </c>
      <c r="R2883" s="6">
        <f>Data_Table[[#This Row],[Shipping Date]]-Data_Table[[#This Row],[Order Date]]</f>
        <v>59</v>
      </c>
      <c r="S2883" s="10">
        <v>5.5</v>
      </c>
      <c r="T2883" s="10">
        <v>12.22</v>
      </c>
      <c r="U2883" s="10">
        <v>6.72</v>
      </c>
      <c r="V2883">
        <v>10</v>
      </c>
      <c r="W2883" s="5">
        <v>55</v>
      </c>
      <c r="X2883" s="3">
        <v>0.1</v>
      </c>
      <c r="Y2883" s="5">
        <v>5.5</v>
      </c>
      <c r="Z2883" s="5">
        <v>49.5</v>
      </c>
      <c r="AA2883" s="5">
        <v>2.85</v>
      </c>
      <c r="AB2883" s="5">
        <v>52.35</v>
      </c>
    </row>
    <row r="2884" spans="1:28">
      <c r="A2884" t="s">
        <v>5230</v>
      </c>
      <c r="B2884" s="1">
        <v>44605</v>
      </c>
      <c r="C2884" s="6">
        <f t="shared" ref="C2884:C2946" si="135">YEAR(B2884)</f>
        <v>2022</v>
      </c>
      <c r="D2884" s="9" t="str">
        <f t="shared" si="134"/>
        <v>Q1</v>
      </c>
      <c r="E2884" s="7">
        <f t="shared" ref="E2884:E2946" si="136">MONTH(B2884)</f>
        <v>2</v>
      </c>
      <c r="F2884" t="s">
        <v>2906</v>
      </c>
      <c r="G2884" t="s">
        <v>1035</v>
      </c>
      <c r="H2884" t="s">
        <v>45</v>
      </c>
      <c r="I2884" t="s">
        <v>45</v>
      </c>
      <c r="J2884" t="s">
        <v>29</v>
      </c>
      <c r="K2884" t="s">
        <v>416</v>
      </c>
      <c r="L2884" t="s">
        <v>176</v>
      </c>
      <c r="M2884" t="s">
        <v>483</v>
      </c>
      <c r="N2884" t="s">
        <v>33</v>
      </c>
      <c r="O2884" t="s">
        <v>34</v>
      </c>
      <c r="P2884" t="s">
        <v>52</v>
      </c>
      <c r="Q2884" s="1">
        <v>44638</v>
      </c>
      <c r="R2884" s="6">
        <f>Data_Table[[#This Row],[Shipping Date]]-Data_Table[[#This Row],[Order Date]]</f>
        <v>33</v>
      </c>
      <c r="S2884" s="10">
        <v>4.1900000000000004</v>
      </c>
      <c r="T2884" s="10">
        <v>10.23</v>
      </c>
      <c r="U2884" s="10">
        <v>6.04</v>
      </c>
      <c r="V2884">
        <v>19</v>
      </c>
      <c r="W2884" s="5">
        <v>79.61</v>
      </c>
      <c r="X2884" s="3">
        <v>0.08</v>
      </c>
      <c r="Y2884" s="5">
        <v>6.37</v>
      </c>
      <c r="Z2884" s="5">
        <v>73.239999999999995</v>
      </c>
      <c r="AA2884" s="5">
        <v>4.68</v>
      </c>
      <c r="AB2884" s="5">
        <v>77.92</v>
      </c>
    </row>
    <row r="2885" spans="1:28">
      <c r="A2885" t="s">
        <v>5231</v>
      </c>
      <c r="B2885" s="1">
        <v>44605</v>
      </c>
      <c r="C2885" s="6">
        <f t="shared" si="135"/>
        <v>2022</v>
      </c>
      <c r="D2885" s="9" t="str">
        <f t="shared" ref="D2885:D2948" si="137">"Q"&amp;ROUNDUP(MONTH(B2885)/3,0)</f>
        <v>Q1</v>
      </c>
      <c r="E2885" s="7">
        <f t="shared" si="136"/>
        <v>2</v>
      </c>
      <c r="F2885" t="s">
        <v>2137</v>
      </c>
      <c r="G2885" t="s">
        <v>1038</v>
      </c>
      <c r="H2885" t="s">
        <v>27</v>
      </c>
      <c r="I2885" t="s">
        <v>28</v>
      </c>
      <c r="J2885" t="s">
        <v>72</v>
      </c>
      <c r="K2885" t="s">
        <v>62</v>
      </c>
      <c r="L2885" t="s">
        <v>176</v>
      </c>
      <c r="M2885" t="s">
        <v>486</v>
      </c>
      <c r="N2885" t="s">
        <v>57</v>
      </c>
      <c r="O2885" t="s">
        <v>41</v>
      </c>
      <c r="P2885" t="s">
        <v>35</v>
      </c>
      <c r="Q2885" s="1">
        <v>44661</v>
      </c>
      <c r="R2885" s="6">
        <f>Data_Table[[#This Row],[Shipping Date]]-Data_Table[[#This Row],[Order Date]]</f>
        <v>56</v>
      </c>
      <c r="S2885" s="10">
        <v>2.9</v>
      </c>
      <c r="T2885" s="10">
        <v>4.76</v>
      </c>
      <c r="U2885" s="10">
        <v>1.86</v>
      </c>
      <c r="V2885">
        <v>33</v>
      </c>
      <c r="W2885" s="5">
        <v>95.7</v>
      </c>
      <c r="X2885" s="3">
        <v>0.06</v>
      </c>
      <c r="Y2885" s="5">
        <v>5.74</v>
      </c>
      <c r="Z2885" s="5">
        <v>89.96</v>
      </c>
      <c r="AA2885" s="5">
        <v>0.88</v>
      </c>
      <c r="AB2885" s="5">
        <v>90.84</v>
      </c>
    </row>
    <row r="2886" spans="1:28">
      <c r="A2886" t="s">
        <v>5232</v>
      </c>
      <c r="B2886" s="1">
        <v>44608</v>
      </c>
      <c r="C2886" s="6">
        <f t="shared" si="135"/>
        <v>2022</v>
      </c>
      <c r="D2886" s="9" t="str">
        <f t="shared" si="137"/>
        <v>Q1</v>
      </c>
      <c r="E2886" s="7">
        <f t="shared" si="136"/>
        <v>2</v>
      </c>
      <c r="F2886" t="s">
        <v>4947</v>
      </c>
      <c r="G2886" t="s">
        <v>1041</v>
      </c>
      <c r="H2886" t="s">
        <v>39</v>
      </c>
      <c r="I2886" t="s">
        <v>39</v>
      </c>
      <c r="J2886" t="s">
        <v>46</v>
      </c>
      <c r="K2886" t="s">
        <v>66</v>
      </c>
      <c r="L2886" t="s">
        <v>31</v>
      </c>
      <c r="M2886" t="s">
        <v>489</v>
      </c>
      <c r="N2886" t="s">
        <v>33</v>
      </c>
      <c r="O2886" t="s">
        <v>51</v>
      </c>
      <c r="P2886" t="s">
        <v>35</v>
      </c>
      <c r="Q2886" s="1">
        <v>44639</v>
      </c>
      <c r="R2886" s="6">
        <f>Data_Table[[#This Row],[Shipping Date]]-Data_Table[[#This Row],[Order Date]]</f>
        <v>31</v>
      </c>
      <c r="S2886" s="10">
        <v>4.53</v>
      </c>
      <c r="T2886" s="10">
        <v>7.3</v>
      </c>
      <c r="U2886" s="10">
        <v>2.77</v>
      </c>
      <c r="V2886">
        <v>36</v>
      </c>
      <c r="W2886" s="5">
        <v>163.08000000000001</v>
      </c>
      <c r="X2886" s="3">
        <v>0.1</v>
      </c>
      <c r="Y2886" s="5">
        <v>16.309999999999999</v>
      </c>
      <c r="Z2886" s="5">
        <v>146.77000000000001</v>
      </c>
      <c r="AA2886" s="5">
        <v>7.72</v>
      </c>
      <c r="AB2886" s="5">
        <v>154.49</v>
      </c>
    </row>
    <row r="2887" spans="1:28">
      <c r="A2887" t="s">
        <v>5233</v>
      </c>
      <c r="B2887" s="1">
        <v>44608</v>
      </c>
      <c r="C2887" s="6">
        <f t="shared" si="135"/>
        <v>2022</v>
      </c>
      <c r="D2887" s="9" t="str">
        <f t="shared" si="137"/>
        <v>Q1</v>
      </c>
      <c r="E2887" s="7">
        <f t="shared" si="136"/>
        <v>2</v>
      </c>
      <c r="F2887" t="s">
        <v>3297</v>
      </c>
      <c r="G2887" t="s">
        <v>1044</v>
      </c>
      <c r="H2887" t="s">
        <v>45</v>
      </c>
      <c r="I2887" t="s">
        <v>45</v>
      </c>
      <c r="J2887" t="s">
        <v>29</v>
      </c>
      <c r="K2887" t="s">
        <v>416</v>
      </c>
      <c r="L2887" t="s">
        <v>48</v>
      </c>
      <c r="M2887" t="s">
        <v>492</v>
      </c>
      <c r="N2887" t="s">
        <v>33</v>
      </c>
      <c r="O2887" t="s">
        <v>58</v>
      </c>
      <c r="P2887" t="s">
        <v>35</v>
      </c>
      <c r="Q2887" s="1">
        <v>44658</v>
      </c>
      <c r="R2887" s="6">
        <f>Data_Table[[#This Row],[Shipping Date]]-Data_Table[[#This Row],[Order Date]]</f>
        <v>50</v>
      </c>
      <c r="S2887" s="10">
        <v>2.59</v>
      </c>
      <c r="T2887" s="10">
        <v>3.98</v>
      </c>
      <c r="U2887" s="10">
        <v>1.39</v>
      </c>
      <c r="V2887">
        <v>11</v>
      </c>
      <c r="W2887" s="5">
        <v>28.49</v>
      </c>
      <c r="X2887" s="3">
        <v>0.01</v>
      </c>
      <c r="Y2887" s="5">
        <v>0.28000000000000003</v>
      </c>
      <c r="Z2887" s="5">
        <v>28.21</v>
      </c>
      <c r="AA2887" s="5">
        <v>2.97</v>
      </c>
      <c r="AB2887" s="5">
        <v>31.18</v>
      </c>
    </row>
    <row r="2888" spans="1:28">
      <c r="A2888" t="s">
        <v>5234</v>
      </c>
      <c r="B2888" s="1">
        <v>44609</v>
      </c>
      <c r="C2888" s="6">
        <f t="shared" si="135"/>
        <v>2022</v>
      </c>
      <c r="D2888" s="9" t="str">
        <f t="shared" si="137"/>
        <v>Q1</v>
      </c>
      <c r="E2888" s="7">
        <f t="shared" si="136"/>
        <v>2</v>
      </c>
      <c r="F2888" t="s">
        <v>2356</v>
      </c>
      <c r="G2888" t="s">
        <v>1047</v>
      </c>
      <c r="H2888" t="s">
        <v>27</v>
      </c>
      <c r="I2888" t="s">
        <v>28</v>
      </c>
      <c r="J2888" t="s">
        <v>107</v>
      </c>
      <c r="K2888" t="s">
        <v>90</v>
      </c>
      <c r="L2888" t="s">
        <v>31</v>
      </c>
      <c r="M2888" t="s">
        <v>495</v>
      </c>
      <c r="N2888" t="s">
        <v>33</v>
      </c>
      <c r="O2888" t="s">
        <v>58</v>
      </c>
      <c r="P2888" t="s">
        <v>35</v>
      </c>
      <c r="Q2888" s="1">
        <v>44657</v>
      </c>
      <c r="R2888" s="6">
        <f>Data_Table[[#This Row],[Shipping Date]]-Data_Table[[#This Row],[Order Date]]</f>
        <v>48</v>
      </c>
      <c r="S2888" s="10">
        <v>1.6</v>
      </c>
      <c r="T2888" s="10">
        <v>2.62</v>
      </c>
      <c r="U2888" s="10">
        <v>1.02</v>
      </c>
      <c r="V2888">
        <v>48</v>
      </c>
      <c r="W2888" s="5">
        <v>76.8</v>
      </c>
      <c r="X2888" s="3">
        <v>0.1</v>
      </c>
      <c r="Y2888" s="5">
        <v>7.68</v>
      </c>
      <c r="Z2888" s="5">
        <v>69.12</v>
      </c>
      <c r="AA2888" s="5">
        <v>0.8</v>
      </c>
      <c r="AB2888" s="5">
        <v>69.92</v>
      </c>
    </row>
    <row r="2889" spans="1:28">
      <c r="A2889" t="s">
        <v>5235</v>
      </c>
      <c r="B2889" s="1">
        <v>44612</v>
      </c>
      <c r="C2889" s="6">
        <f t="shared" si="135"/>
        <v>2022</v>
      </c>
      <c r="D2889" s="9" t="str">
        <f t="shared" si="137"/>
        <v>Q1</v>
      </c>
      <c r="E2889" s="7">
        <f t="shared" si="136"/>
        <v>2</v>
      </c>
      <c r="F2889" t="s">
        <v>3303</v>
      </c>
      <c r="G2889" t="s">
        <v>1050</v>
      </c>
      <c r="H2889" t="s">
        <v>39</v>
      </c>
      <c r="I2889" t="s">
        <v>39</v>
      </c>
      <c r="J2889" t="s">
        <v>29</v>
      </c>
      <c r="K2889" t="s">
        <v>90</v>
      </c>
      <c r="L2889" t="s">
        <v>73</v>
      </c>
      <c r="M2889" t="s">
        <v>498</v>
      </c>
      <c r="N2889" t="s">
        <v>50</v>
      </c>
      <c r="O2889" t="s">
        <v>58</v>
      </c>
      <c r="P2889" t="s">
        <v>35</v>
      </c>
      <c r="Q2889" s="1">
        <v>44630</v>
      </c>
      <c r="R2889" s="6">
        <f>Data_Table[[#This Row],[Shipping Date]]-Data_Table[[#This Row],[Order Date]]</f>
        <v>18</v>
      </c>
      <c r="S2889" s="10">
        <v>14.7</v>
      </c>
      <c r="T2889" s="10">
        <v>29.99</v>
      </c>
      <c r="U2889" s="10">
        <v>15.29</v>
      </c>
      <c r="V2889">
        <v>11</v>
      </c>
      <c r="W2889" s="5">
        <v>161.69999999999999</v>
      </c>
      <c r="X2889" s="3">
        <v>0.08</v>
      </c>
      <c r="Y2889" s="5">
        <v>12.94</v>
      </c>
      <c r="Z2889" s="5">
        <v>148.76</v>
      </c>
      <c r="AA2889" s="5">
        <v>5.5</v>
      </c>
      <c r="AB2889" s="5">
        <v>154.26</v>
      </c>
    </row>
    <row r="2890" spans="1:28">
      <c r="A2890" t="s">
        <v>5236</v>
      </c>
      <c r="B2890" s="1">
        <v>44614</v>
      </c>
      <c r="C2890" s="6">
        <f t="shared" si="135"/>
        <v>2022</v>
      </c>
      <c r="D2890" s="9" t="str">
        <f t="shared" si="137"/>
        <v>Q1</v>
      </c>
      <c r="E2890" s="7">
        <f t="shared" si="136"/>
        <v>2</v>
      </c>
      <c r="F2890" t="s">
        <v>3501</v>
      </c>
      <c r="G2890" t="s">
        <v>1053</v>
      </c>
      <c r="H2890" t="s">
        <v>45</v>
      </c>
      <c r="I2890" t="s">
        <v>45</v>
      </c>
      <c r="J2890" t="s">
        <v>46</v>
      </c>
      <c r="K2890" t="s">
        <v>416</v>
      </c>
      <c r="L2890" t="s">
        <v>31</v>
      </c>
      <c r="M2890" t="s">
        <v>501</v>
      </c>
      <c r="N2890" t="s">
        <v>57</v>
      </c>
      <c r="O2890" t="s">
        <v>41</v>
      </c>
      <c r="P2890" t="s">
        <v>178</v>
      </c>
      <c r="Q2890" s="1">
        <v>44638</v>
      </c>
      <c r="R2890" s="6">
        <f>Data_Table[[#This Row],[Shipping Date]]-Data_Table[[#This Row],[Order Date]]</f>
        <v>24</v>
      </c>
      <c r="S2890" s="10">
        <v>278.99</v>
      </c>
      <c r="T2890" s="10">
        <v>449.99</v>
      </c>
      <c r="U2890" s="10">
        <v>171</v>
      </c>
      <c r="V2890">
        <v>38</v>
      </c>
      <c r="W2890" s="5">
        <v>10601.62</v>
      </c>
      <c r="X2890" s="3">
        <v>0.01</v>
      </c>
      <c r="Y2890" s="5">
        <v>106.02</v>
      </c>
      <c r="Z2890" s="5">
        <v>10495.6</v>
      </c>
      <c r="AA2890" s="5">
        <v>49</v>
      </c>
      <c r="AB2890" s="5">
        <v>10544.6</v>
      </c>
    </row>
    <row r="2891" spans="1:28">
      <c r="A2891" t="s">
        <v>5237</v>
      </c>
      <c r="B2891" s="1">
        <v>44615</v>
      </c>
      <c r="C2891" s="6">
        <f t="shared" si="135"/>
        <v>2022</v>
      </c>
      <c r="D2891" s="9" t="str">
        <f t="shared" si="137"/>
        <v>Q1</v>
      </c>
      <c r="E2891" s="7">
        <f t="shared" si="136"/>
        <v>2</v>
      </c>
      <c r="F2891" t="s">
        <v>4106</v>
      </c>
      <c r="G2891" t="s">
        <v>1056</v>
      </c>
      <c r="H2891" t="s">
        <v>39</v>
      </c>
      <c r="I2891" t="s">
        <v>39</v>
      </c>
      <c r="J2891" t="s">
        <v>46</v>
      </c>
      <c r="K2891" t="s">
        <v>150</v>
      </c>
      <c r="L2891" t="s">
        <v>31</v>
      </c>
      <c r="M2891" t="s">
        <v>504</v>
      </c>
      <c r="N2891" t="s">
        <v>50</v>
      </c>
      <c r="O2891" t="s">
        <v>34</v>
      </c>
      <c r="P2891" t="s">
        <v>35</v>
      </c>
      <c r="Q2891" s="1">
        <v>44671</v>
      </c>
      <c r="R2891" s="6">
        <f>Data_Table[[#This Row],[Shipping Date]]-Data_Table[[#This Row],[Order Date]]</f>
        <v>56</v>
      </c>
      <c r="S2891" s="10">
        <v>21.97</v>
      </c>
      <c r="T2891" s="10">
        <v>35.44</v>
      </c>
      <c r="U2891" s="10">
        <v>13.47</v>
      </c>
      <c r="V2891">
        <v>48</v>
      </c>
      <c r="W2891" s="5">
        <v>1054.56</v>
      </c>
      <c r="X2891" s="3">
        <v>0.08</v>
      </c>
      <c r="Y2891" s="5">
        <v>84.36</v>
      </c>
      <c r="Z2891" s="5">
        <v>970.2</v>
      </c>
      <c r="AA2891" s="5">
        <v>4.92</v>
      </c>
      <c r="AB2891" s="5">
        <v>975.12</v>
      </c>
    </row>
    <row r="2892" spans="1:28">
      <c r="A2892" t="s">
        <v>5238</v>
      </c>
      <c r="B2892" s="1">
        <v>44618</v>
      </c>
      <c r="C2892" s="6">
        <f t="shared" si="135"/>
        <v>2022</v>
      </c>
      <c r="D2892" s="9" t="str">
        <f t="shared" si="137"/>
        <v>Q1</v>
      </c>
      <c r="E2892" s="7">
        <f t="shared" si="136"/>
        <v>2</v>
      </c>
      <c r="F2892" t="s">
        <v>3639</v>
      </c>
      <c r="G2892" t="s">
        <v>1059</v>
      </c>
      <c r="H2892" t="s">
        <v>39</v>
      </c>
      <c r="I2892" t="s">
        <v>39</v>
      </c>
      <c r="J2892" t="s">
        <v>72</v>
      </c>
      <c r="K2892" t="s">
        <v>47</v>
      </c>
      <c r="L2892" t="s">
        <v>48</v>
      </c>
      <c r="M2892" t="s">
        <v>507</v>
      </c>
      <c r="N2892" t="s">
        <v>57</v>
      </c>
      <c r="O2892" t="s">
        <v>41</v>
      </c>
      <c r="P2892" t="s">
        <v>35</v>
      </c>
      <c r="Q2892" s="1">
        <v>44633</v>
      </c>
      <c r="R2892" s="6">
        <f>Data_Table[[#This Row],[Shipping Date]]-Data_Table[[#This Row],[Order Date]]</f>
        <v>15</v>
      </c>
      <c r="S2892" s="10">
        <v>2.98</v>
      </c>
      <c r="T2892" s="10">
        <v>5.84</v>
      </c>
      <c r="U2892" s="10">
        <v>2.86</v>
      </c>
      <c r="V2892">
        <v>19</v>
      </c>
      <c r="W2892" s="5">
        <v>56.62</v>
      </c>
      <c r="X2892" s="3">
        <v>0.01</v>
      </c>
      <c r="Y2892" s="5">
        <v>0.56999999999999995</v>
      </c>
      <c r="Z2892" s="5">
        <v>56.05</v>
      </c>
      <c r="AA2892" s="5">
        <v>0.83</v>
      </c>
      <c r="AB2892" s="5">
        <v>56.88</v>
      </c>
    </row>
    <row r="2893" spans="1:28">
      <c r="A2893" t="s">
        <v>5240</v>
      </c>
      <c r="B2893" s="1">
        <v>44625</v>
      </c>
      <c r="C2893" s="6">
        <f t="shared" si="135"/>
        <v>2022</v>
      </c>
      <c r="D2893" s="9" t="str">
        <f t="shared" si="137"/>
        <v>Q1</v>
      </c>
      <c r="E2893" s="7">
        <f t="shared" si="136"/>
        <v>3</v>
      </c>
      <c r="F2893" t="s">
        <v>4112</v>
      </c>
      <c r="G2893" t="s">
        <v>1065</v>
      </c>
      <c r="H2893" t="s">
        <v>27</v>
      </c>
      <c r="I2893" t="s">
        <v>28</v>
      </c>
      <c r="J2893" t="s">
        <v>107</v>
      </c>
      <c r="K2893" t="s">
        <v>125</v>
      </c>
      <c r="L2893" t="s">
        <v>48</v>
      </c>
      <c r="M2893" t="s">
        <v>513</v>
      </c>
      <c r="N2893" t="s">
        <v>57</v>
      </c>
      <c r="O2893" t="s">
        <v>58</v>
      </c>
      <c r="P2893" t="s">
        <v>35</v>
      </c>
      <c r="Q2893" s="1">
        <v>44652</v>
      </c>
      <c r="R2893" s="6">
        <f>Data_Table[[#This Row],[Shipping Date]]-Data_Table[[#This Row],[Order Date]]</f>
        <v>27</v>
      </c>
      <c r="S2893" s="10">
        <v>0.93</v>
      </c>
      <c r="T2893" s="10">
        <v>1.6</v>
      </c>
      <c r="U2893" s="10">
        <v>0.67</v>
      </c>
      <c r="V2893">
        <v>43</v>
      </c>
      <c r="W2893" s="5">
        <v>39.99</v>
      </c>
      <c r="X2893" s="3">
        <v>0.01</v>
      </c>
      <c r="Y2893" s="5">
        <v>0.4</v>
      </c>
      <c r="Z2893" s="5">
        <v>39.590000000000003</v>
      </c>
      <c r="AA2893" s="5">
        <v>1.29</v>
      </c>
      <c r="AB2893" s="5">
        <v>40.880000000000003</v>
      </c>
    </row>
    <row r="2894" spans="1:28">
      <c r="A2894" t="s">
        <v>5241</v>
      </c>
      <c r="B2894" s="1">
        <v>44626</v>
      </c>
      <c r="C2894" s="6">
        <f t="shared" si="135"/>
        <v>2022</v>
      </c>
      <c r="D2894" s="9" t="str">
        <f t="shared" si="137"/>
        <v>Q1</v>
      </c>
      <c r="E2894" s="7">
        <f t="shared" si="136"/>
        <v>3</v>
      </c>
      <c r="F2894" t="s">
        <v>3988</v>
      </c>
      <c r="G2894" t="s">
        <v>1068</v>
      </c>
      <c r="H2894" t="s">
        <v>27</v>
      </c>
      <c r="I2894" t="s">
        <v>28</v>
      </c>
      <c r="J2894" t="s">
        <v>46</v>
      </c>
      <c r="K2894" t="s">
        <v>30</v>
      </c>
      <c r="L2894" t="s">
        <v>48</v>
      </c>
      <c r="M2894" t="s">
        <v>516</v>
      </c>
      <c r="N2894" t="s">
        <v>33</v>
      </c>
      <c r="O2894" t="s">
        <v>51</v>
      </c>
      <c r="P2894" t="s">
        <v>35</v>
      </c>
      <c r="Q2894" s="1">
        <v>44686</v>
      </c>
      <c r="R2894" s="6">
        <f>Data_Table[[#This Row],[Shipping Date]]-Data_Table[[#This Row],[Order Date]]</f>
        <v>60</v>
      </c>
      <c r="S2894" s="10">
        <v>41.28</v>
      </c>
      <c r="T2894" s="10">
        <v>95.99</v>
      </c>
      <c r="U2894" s="10">
        <v>54.71</v>
      </c>
      <c r="V2894">
        <v>40</v>
      </c>
      <c r="W2894" s="5">
        <v>1651.2</v>
      </c>
      <c r="X2894" s="3">
        <v>0.05</v>
      </c>
      <c r="Y2894" s="5">
        <v>82.56</v>
      </c>
      <c r="Z2894" s="5">
        <v>1568.64</v>
      </c>
      <c r="AA2894" s="5">
        <v>8.99</v>
      </c>
      <c r="AB2894" s="5">
        <v>1577.63</v>
      </c>
    </row>
    <row r="2895" spans="1:28">
      <c r="A2895" t="s">
        <v>5242</v>
      </c>
      <c r="B2895" s="1">
        <v>44626</v>
      </c>
      <c r="C2895" s="6">
        <f t="shared" si="135"/>
        <v>2022</v>
      </c>
      <c r="D2895" s="9" t="str">
        <f t="shared" si="137"/>
        <v>Q1</v>
      </c>
      <c r="E2895" s="7">
        <f t="shared" si="136"/>
        <v>3</v>
      </c>
      <c r="F2895" t="s">
        <v>4958</v>
      </c>
      <c r="G2895" t="s">
        <v>1071</v>
      </c>
      <c r="H2895" t="s">
        <v>39</v>
      </c>
      <c r="I2895" t="s">
        <v>39</v>
      </c>
      <c r="J2895" t="s">
        <v>29</v>
      </c>
      <c r="K2895" t="s">
        <v>116</v>
      </c>
      <c r="L2895" t="s">
        <v>31</v>
      </c>
      <c r="M2895" t="s">
        <v>519</v>
      </c>
      <c r="N2895" t="s">
        <v>50</v>
      </c>
      <c r="O2895" t="s">
        <v>58</v>
      </c>
      <c r="P2895" t="s">
        <v>52</v>
      </c>
      <c r="Q2895" s="1">
        <v>44658</v>
      </c>
      <c r="R2895" s="6">
        <f>Data_Table[[#This Row],[Shipping Date]]-Data_Table[[#This Row],[Order Date]]</f>
        <v>32</v>
      </c>
      <c r="S2895" s="10">
        <v>3.99</v>
      </c>
      <c r="T2895" s="10">
        <v>6.23</v>
      </c>
      <c r="U2895" s="10">
        <v>2.2400000000000002</v>
      </c>
      <c r="V2895">
        <v>33</v>
      </c>
      <c r="W2895" s="5">
        <v>131.66999999999999</v>
      </c>
      <c r="X2895" s="3">
        <v>0.08</v>
      </c>
      <c r="Y2895" s="5">
        <v>10.53</v>
      </c>
      <c r="Z2895" s="5">
        <v>121.14</v>
      </c>
      <c r="AA2895" s="5">
        <v>6.97</v>
      </c>
      <c r="AB2895" s="5">
        <v>128.11000000000001</v>
      </c>
    </row>
    <row r="2896" spans="1:28">
      <c r="A2896" t="s">
        <v>5243</v>
      </c>
      <c r="B2896" s="1">
        <v>44627</v>
      </c>
      <c r="C2896" s="6">
        <f t="shared" si="135"/>
        <v>2022</v>
      </c>
      <c r="D2896" s="9" t="str">
        <f t="shared" si="137"/>
        <v>Q1</v>
      </c>
      <c r="E2896" s="7">
        <f t="shared" si="136"/>
        <v>3</v>
      </c>
      <c r="F2896" t="s">
        <v>3518</v>
      </c>
      <c r="G2896" t="s">
        <v>1074</v>
      </c>
      <c r="H2896" t="s">
        <v>45</v>
      </c>
      <c r="I2896" t="s">
        <v>45</v>
      </c>
      <c r="J2896" t="s">
        <v>107</v>
      </c>
      <c r="K2896" t="s">
        <v>416</v>
      </c>
      <c r="L2896" t="s">
        <v>31</v>
      </c>
      <c r="M2896" t="s">
        <v>522</v>
      </c>
      <c r="N2896" t="s">
        <v>57</v>
      </c>
      <c r="O2896" t="s">
        <v>34</v>
      </c>
      <c r="P2896" t="s">
        <v>35</v>
      </c>
      <c r="Q2896" s="1">
        <v>44628</v>
      </c>
      <c r="R2896" s="6">
        <f>Data_Table[[#This Row],[Shipping Date]]-Data_Table[[#This Row],[Order Date]]</f>
        <v>1</v>
      </c>
      <c r="S2896" s="10">
        <v>16.8</v>
      </c>
      <c r="T2896" s="10">
        <v>40.97</v>
      </c>
      <c r="U2896" s="10">
        <v>24.17</v>
      </c>
      <c r="V2896">
        <v>14</v>
      </c>
      <c r="W2896" s="5">
        <v>235.2</v>
      </c>
      <c r="X2896" s="3">
        <v>0</v>
      </c>
      <c r="Y2896" s="5">
        <v>0</v>
      </c>
      <c r="Z2896" s="5">
        <v>235.2</v>
      </c>
      <c r="AA2896" s="5">
        <v>8.99</v>
      </c>
      <c r="AB2896" s="5">
        <v>244.19</v>
      </c>
    </row>
    <row r="2897" spans="1:28">
      <c r="A2897" t="s">
        <v>5244</v>
      </c>
      <c r="B2897" s="1">
        <v>44629</v>
      </c>
      <c r="C2897" s="6">
        <f t="shared" si="135"/>
        <v>2022</v>
      </c>
      <c r="D2897" s="9" t="str">
        <f t="shared" si="137"/>
        <v>Q1</v>
      </c>
      <c r="E2897" s="7">
        <f t="shared" si="136"/>
        <v>3</v>
      </c>
      <c r="F2897" t="s">
        <v>4563</v>
      </c>
      <c r="G2897" t="s">
        <v>1077</v>
      </c>
      <c r="H2897" t="s">
        <v>27</v>
      </c>
      <c r="I2897" t="s">
        <v>28</v>
      </c>
      <c r="J2897" t="s">
        <v>29</v>
      </c>
      <c r="K2897" t="s">
        <v>90</v>
      </c>
      <c r="L2897" t="s">
        <v>31</v>
      </c>
      <c r="M2897" t="s">
        <v>526</v>
      </c>
      <c r="N2897" t="s">
        <v>33</v>
      </c>
      <c r="O2897" t="s">
        <v>34</v>
      </c>
      <c r="P2897" t="s">
        <v>35</v>
      </c>
      <c r="Q2897" s="1">
        <v>44667</v>
      </c>
      <c r="R2897" s="6">
        <f>Data_Table[[#This Row],[Shipping Date]]-Data_Table[[#This Row],[Order Date]]</f>
        <v>38</v>
      </c>
      <c r="S2897" s="10">
        <v>6.39</v>
      </c>
      <c r="T2897" s="10">
        <v>19.98</v>
      </c>
      <c r="U2897" s="10">
        <v>13.59</v>
      </c>
      <c r="V2897">
        <v>39</v>
      </c>
      <c r="W2897" s="5">
        <v>249.21</v>
      </c>
      <c r="X2897" s="3">
        <v>0.05</v>
      </c>
      <c r="Y2897" s="5">
        <v>12.46</v>
      </c>
      <c r="Z2897" s="5">
        <v>236.75</v>
      </c>
      <c r="AA2897" s="5">
        <v>4</v>
      </c>
      <c r="AB2897" s="5">
        <v>240.75</v>
      </c>
    </row>
    <row r="2898" spans="1:28">
      <c r="A2898" t="s">
        <v>5245</v>
      </c>
      <c r="B2898" s="1">
        <v>44631</v>
      </c>
      <c r="C2898" s="6">
        <f t="shared" si="135"/>
        <v>2022</v>
      </c>
      <c r="D2898" s="9" t="str">
        <f t="shared" si="137"/>
        <v>Q1</v>
      </c>
      <c r="E2898" s="7">
        <f t="shared" si="136"/>
        <v>3</v>
      </c>
      <c r="F2898" t="s">
        <v>2688</v>
      </c>
      <c r="G2898" t="s">
        <v>1080</v>
      </c>
      <c r="H2898" t="s">
        <v>27</v>
      </c>
      <c r="I2898" t="s">
        <v>28</v>
      </c>
      <c r="J2898" t="s">
        <v>46</v>
      </c>
      <c r="K2898" t="s">
        <v>125</v>
      </c>
      <c r="L2898" t="s">
        <v>31</v>
      </c>
      <c r="M2898" t="s">
        <v>529</v>
      </c>
      <c r="N2898" t="s">
        <v>57</v>
      </c>
      <c r="O2898" t="s">
        <v>34</v>
      </c>
      <c r="P2898" t="s">
        <v>35</v>
      </c>
      <c r="Q2898" s="1">
        <v>44664</v>
      </c>
      <c r="R2898" s="6">
        <f>Data_Table[[#This Row],[Shipping Date]]-Data_Table[[#This Row],[Order Date]]</f>
        <v>33</v>
      </c>
      <c r="S2898" s="10">
        <v>14.95</v>
      </c>
      <c r="T2898" s="10">
        <v>34.76</v>
      </c>
      <c r="U2898" s="10">
        <v>19.809999999999999</v>
      </c>
      <c r="V2898">
        <v>27</v>
      </c>
      <c r="W2898" s="5">
        <v>403.65</v>
      </c>
      <c r="X2898" s="3">
        <v>0.1</v>
      </c>
      <c r="Y2898" s="5">
        <v>40.369999999999997</v>
      </c>
      <c r="Z2898" s="5">
        <v>363.29</v>
      </c>
      <c r="AA2898" s="5">
        <v>8.2200000000000006</v>
      </c>
      <c r="AB2898" s="5">
        <v>371.51</v>
      </c>
    </row>
    <row r="2899" spans="1:28">
      <c r="A2899" t="s">
        <v>5246</v>
      </c>
      <c r="B2899" s="1">
        <v>44632</v>
      </c>
      <c r="C2899" s="6">
        <f t="shared" si="135"/>
        <v>2022</v>
      </c>
      <c r="D2899" s="9" t="str">
        <f t="shared" si="137"/>
        <v>Q1</v>
      </c>
      <c r="E2899" s="7">
        <f t="shared" si="136"/>
        <v>3</v>
      </c>
      <c r="F2899" t="s">
        <v>3321</v>
      </c>
      <c r="G2899" t="s">
        <v>1083</v>
      </c>
      <c r="H2899" t="s">
        <v>39</v>
      </c>
      <c r="I2899" t="s">
        <v>39</v>
      </c>
      <c r="J2899" t="s">
        <v>107</v>
      </c>
      <c r="K2899" t="s">
        <v>30</v>
      </c>
      <c r="L2899" t="s">
        <v>31</v>
      </c>
      <c r="M2899" t="s">
        <v>532</v>
      </c>
      <c r="N2899" t="s">
        <v>33</v>
      </c>
      <c r="O2899" t="s">
        <v>58</v>
      </c>
      <c r="P2899" t="s">
        <v>35</v>
      </c>
      <c r="Q2899" s="1">
        <v>44638</v>
      </c>
      <c r="R2899" s="6">
        <f>Data_Table[[#This Row],[Shipping Date]]-Data_Table[[#This Row],[Order Date]]</f>
        <v>6</v>
      </c>
      <c r="S2899" s="10">
        <v>0.94</v>
      </c>
      <c r="T2899" s="10">
        <v>1.88</v>
      </c>
      <c r="U2899" s="10">
        <v>0.94</v>
      </c>
      <c r="V2899">
        <v>36</v>
      </c>
      <c r="W2899" s="5">
        <v>33.840000000000003</v>
      </c>
      <c r="X2899" s="3">
        <v>0.04</v>
      </c>
      <c r="Y2899" s="5">
        <v>1.35</v>
      </c>
      <c r="Z2899" s="5">
        <v>32.49</v>
      </c>
      <c r="AA2899" s="5">
        <v>0.79</v>
      </c>
      <c r="AB2899" s="5">
        <v>33.28</v>
      </c>
    </row>
    <row r="2900" spans="1:28">
      <c r="A2900" t="s">
        <v>5247</v>
      </c>
      <c r="B2900" s="1">
        <v>44632</v>
      </c>
      <c r="C2900" s="6">
        <f t="shared" si="135"/>
        <v>2022</v>
      </c>
      <c r="D2900" s="9" t="str">
        <f t="shared" si="137"/>
        <v>Q1</v>
      </c>
      <c r="E2900" s="7">
        <f t="shared" si="136"/>
        <v>3</v>
      </c>
      <c r="F2900" t="s">
        <v>2928</v>
      </c>
      <c r="G2900" t="s">
        <v>1086</v>
      </c>
      <c r="H2900" t="s">
        <v>45</v>
      </c>
      <c r="I2900" t="s">
        <v>45</v>
      </c>
      <c r="J2900" t="s">
        <v>29</v>
      </c>
      <c r="K2900" t="s">
        <v>47</v>
      </c>
      <c r="L2900" t="s">
        <v>48</v>
      </c>
      <c r="M2900" t="s">
        <v>535</v>
      </c>
      <c r="N2900" t="s">
        <v>50</v>
      </c>
      <c r="O2900" t="s">
        <v>58</v>
      </c>
      <c r="P2900" t="s">
        <v>35</v>
      </c>
      <c r="Q2900" s="1">
        <v>44690</v>
      </c>
      <c r="R2900" s="6">
        <f>Data_Table[[#This Row],[Shipping Date]]-Data_Table[[#This Row],[Order Date]]</f>
        <v>58</v>
      </c>
      <c r="S2900" s="10">
        <v>0.93</v>
      </c>
      <c r="T2900" s="10">
        <v>1.6</v>
      </c>
      <c r="U2900" s="10">
        <v>0.67</v>
      </c>
      <c r="V2900">
        <v>40</v>
      </c>
      <c r="W2900" s="5">
        <v>37.200000000000003</v>
      </c>
      <c r="X2900" s="3">
        <v>0.01</v>
      </c>
      <c r="Y2900" s="5">
        <v>0.37</v>
      </c>
      <c r="Z2900" s="5">
        <v>36.83</v>
      </c>
      <c r="AA2900" s="5">
        <v>1.29</v>
      </c>
      <c r="AB2900" s="5">
        <v>38.119999999999997</v>
      </c>
    </row>
    <row r="2901" spans="1:28">
      <c r="A2901" t="s">
        <v>5248</v>
      </c>
      <c r="B2901" s="1">
        <v>44634</v>
      </c>
      <c r="C2901" s="6">
        <f t="shared" si="135"/>
        <v>2022</v>
      </c>
      <c r="D2901" s="9" t="str">
        <f t="shared" si="137"/>
        <v>Q1</v>
      </c>
      <c r="E2901" s="7">
        <f t="shared" si="136"/>
        <v>3</v>
      </c>
      <c r="F2901" t="s">
        <v>4965</v>
      </c>
      <c r="G2901" t="s">
        <v>1089</v>
      </c>
      <c r="H2901" t="s">
        <v>27</v>
      </c>
      <c r="I2901" t="s">
        <v>28</v>
      </c>
      <c r="J2901" t="s">
        <v>107</v>
      </c>
      <c r="K2901" t="s">
        <v>47</v>
      </c>
      <c r="L2901" t="s">
        <v>48</v>
      </c>
      <c r="M2901" t="s">
        <v>538</v>
      </c>
      <c r="N2901" t="s">
        <v>57</v>
      </c>
      <c r="O2901" t="s">
        <v>41</v>
      </c>
      <c r="P2901" t="s">
        <v>35</v>
      </c>
      <c r="Q2901" s="1">
        <v>44639</v>
      </c>
      <c r="R2901" s="6">
        <f>Data_Table[[#This Row],[Shipping Date]]-Data_Table[[#This Row],[Order Date]]</f>
        <v>5</v>
      </c>
      <c r="S2901" s="10">
        <v>12.39</v>
      </c>
      <c r="T2901" s="10">
        <v>19.98</v>
      </c>
      <c r="U2901" s="10">
        <v>7.59</v>
      </c>
      <c r="V2901">
        <v>47</v>
      </c>
      <c r="W2901" s="5">
        <v>582.33000000000004</v>
      </c>
      <c r="X2901" s="3">
        <v>0</v>
      </c>
      <c r="Y2901" s="5">
        <v>0</v>
      </c>
      <c r="Z2901" s="5">
        <v>582.33000000000004</v>
      </c>
      <c r="AA2901" s="5">
        <v>5.77</v>
      </c>
      <c r="AB2901" s="5">
        <v>588.1</v>
      </c>
    </row>
    <row r="2902" spans="1:28">
      <c r="A2902" t="s">
        <v>5249</v>
      </c>
      <c r="B2902" s="1">
        <v>44637</v>
      </c>
      <c r="C2902" s="6">
        <f t="shared" si="135"/>
        <v>2022</v>
      </c>
      <c r="D2902" s="9" t="str">
        <f t="shared" si="137"/>
        <v>Q1</v>
      </c>
      <c r="E2902" s="7">
        <f t="shared" si="136"/>
        <v>3</v>
      </c>
      <c r="F2902" t="s">
        <v>4737</v>
      </c>
      <c r="G2902" t="s">
        <v>1092</v>
      </c>
      <c r="H2902" t="s">
        <v>39</v>
      </c>
      <c r="I2902" t="s">
        <v>39</v>
      </c>
      <c r="J2902" t="s">
        <v>29</v>
      </c>
      <c r="K2902" t="s">
        <v>525</v>
      </c>
      <c r="L2902" t="s">
        <v>73</v>
      </c>
      <c r="M2902" t="s">
        <v>541</v>
      </c>
      <c r="N2902" t="s">
        <v>33</v>
      </c>
      <c r="O2902" t="s">
        <v>34</v>
      </c>
      <c r="P2902" t="s">
        <v>35</v>
      </c>
      <c r="Q2902" s="1">
        <v>44649</v>
      </c>
      <c r="R2902" s="6">
        <f>Data_Table[[#This Row],[Shipping Date]]-Data_Table[[#This Row],[Order Date]]</f>
        <v>12</v>
      </c>
      <c r="S2902" s="10">
        <v>0.24</v>
      </c>
      <c r="T2902" s="10">
        <v>1.26</v>
      </c>
      <c r="U2902" s="10">
        <v>1.02</v>
      </c>
      <c r="V2902">
        <v>47</v>
      </c>
      <c r="W2902" s="5">
        <v>11.28</v>
      </c>
      <c r="X2902" s="3">
        <v>7.0000000000000007E-2</v>
      </c>
      <c r="Y2902" s="5">
        <v>0.79</v>
      </c>
      <c r="Z2902" s="5">
        <v>10.49</v>
      </c>
      <c r="AA2902" s="5">
        <v>0.7</v>
      </c>
      <c r="AB2902" s="5">
        <v>11.19</v>
      </c>
    </row>
    <row r="2903" spans="1:28">
      <c r="A2903" t="s">
        <v>5250</v>
      </c>
      <c r="B2903" s="1">
        <v>44637</v>
      </c>
      <c r="C2903" s="6">
        <f t="shared" si="135"/>
        <v>2022</v>
      </c>
      <c r="D2903" s="9" t="str">
        <f t="shared" si="137"/>
        <v>Q1</v>
      </c>
      <c r="E2903" s="7">
        <f t="shared" si="136"/>
        <v>3</v>
      </c>
      <c r="F2903" t="s">
        <v>4452</v>
      </c>
      <c r="G2903" t="s">
        <v>1095</v>
      </c>
      <c r="H2903" t="s">
        <v>45</v>
      </c>
      <c r="I2903" t="s">
        <v>45</v>
      </c>
      <c r="J2903" t="s">
        <v>46</v>
      </c>
      <c r="K2903" t="s">
        <v>90</v>
      </c>
      <c r="L2903" t="s">
        <v>31</v>
      </c>
      <c r="M2903" t="s">
        <v>544</v>
      </c>
      <c r="N2903" t="s">
        <v>33</v>
      </c>
      <c r="O2903" t="s">
        <v>41</v>
      </c>
      <c r="P2903" t="s">
        <v>52</v>
      </c>
      <c r="Q2903" s="1">
        <v>44655</v>
      </c>
      <c r="R2903" s="6">
        <f>Data_Table[[#This Row],[Shipping Date]]-Data_Table[[#This Row],[Order Date]]</f>
        <v>18</v>
      </c>
      <c r="S2903" s="10">
        <v>1.87</v>
      </c>
      <c r="T2903" s="10">
        <v>8.1199999999999992</v>
      </c>
      <c r="U2903" s="10">
        <v>6.25</v>
      </c>
      <c r="V2903">
        <v>37</v>
      </c>
      <c r="W2903" s="5">
        <v>69.19</v>
      </c>
      <c r="X2903" s="3">
        <v>0.01</v>
      </c>
      <c r="Y2903" s="5">
        <v>0.69</v>
      </c>
      <c r="Z2903" s="5">
        <v>68.5</v>
      </c>
      <c r="AA2903" s="5">
        <v>2.83</v>
      </c>
      <c r="AB2903" s="5">
        <v>71.33</v>
      </c>
    </row>
    <row r="2904" spans="1:28">
      <c r="A2904" t="s">
        <v>5251</v>
      </c>
      <c r="B2904" s="1">
        <v>44638</v>
      </c>
      <c r="C2904" s="6">
        <f t="shared" si="135"/>
        <v>2022</v>
      </c>
      <c r="D2904" s="9" t="str">
        <f t="shared" si="137"/>
        <v>Q1</v>
      </c>
      <c r="E2904" s="7">
        <f t="shared" si="136"/>
        <v>3</v>
      </c>
      <c r="F2904" t="s">
        <v>4131</v>
      </c>
      <c r="G2904" t="s">
        <v>1098</v>
      </c>
      <c r="H2904" t="s">
        <v>27</v>
      </c>
      <c r="I2904" t="s">
        <v>28</v>
      </c>
      <c r="J2904" t="s">
        <v>29</v>
      </c>
      <c r="K2904" t="s">
        <v>116</v>
      </c>
      <c r="L2904" t="s">
        <v>48</v>
      </c>
      <c r="M2904" t="s">
        <v>547</v>
      </c>
      <c r="N2904" t="s">
        <v>50</v>
      </c>
      <c r="O2904" t="s">
        <v>58</v>
      </c>
      <c r="P2904" t="s">
        <v>35</v>
      </c>
      <c r="Q2904" s="1">
        <v>44640</v>
      </c>
      <c r="R2904" s="6">
        <f>Data_Table[[#This Row],[Shipping Date]]-Data_Table[[#This Row],[Order Date]]</f>
        <v>2</v>
      </c>
      <c r="S2904" s="10">
        <v>1.84</v>
      </c>
      <c r="T2904" s="10">
        <v>2.88</v>
      </c>
      <c r="U2904" s="10">
        <v>1.04</v>
      </c>
      <c r="V2904">
        <v>18</v>
      </c>
      <c r="W2904" s="5">
        <v>33.119999999999997</v>
      </c>
      <c r="X2904" s="3">
        <v>0.02</v>
      </c>
      <c r="Y2904" s="5">
        <v>0.66</v>
      </c>
      <c r="Z2904" s="5">
        <v>32.46</v>
      </c>
      <c r="AA2904" s="5">
        <v>5.33</v>
      </c>
      <c r="AB2904" s="5">
        <v>37.79</v>
      </c>
    </row>
    <row r="2905" spans="1:28">
      <c r="A2905" t="s">
        <v>5252</v>
      </c>
      <c r="B2905" s="1">
        <v>44638</v>
      </c>
      <c r="C2905" s="6">
        <f t="shared" si="135"/>
        <v>2022</v>
      </c>
      <c r="D2905" s="9" t="str">
        <f t="shared" si="137"/>
        <v>Q1</v>
      </c>
      <c r="E2905" s="7">
        <f t="shared" si="136"/>
        <v>3</v>
      </c>
      <c r="F2905" t="s">
        <v>3124</v>
      </c>
      <c r="G2905" t="s">
        <v>1101</v>
      </c>
      <c r="H2905" t="s">
        <v>39</v>
      </c>
      <c r="I2905" t="s">
        <v>39</v>
      </c>
      <c r="J2905" t="s">
        <v>107</v>
      </c>
      <c r="K2905" t="s">
        <v>90</v>
      </c>
      <c r="L2905" t="s">
        <v>176</v>
      </c>
      <c r="M2905" t="s">
        <v>550</v>
      </c>
      <c r="N2905" t="s">
        <v>33</v>
      </c>
      <c r="O2905" t="s">
        <v>58</v>
      </c>
      <c r="P2905" t="s">
        <v>35</v>
      </c>
      <c r="Q2905" s="1">
        <v>44682</v>
      </c>
      <c r="R2905" s="6">
        <f>Data_Table[[#This Row],[Shipping Date]]-Data_Table[[#This Row],[Order Date]]</f>
        <v>44</v>
      </c>
      <c r="S2905" s="10">
        <v>3.75</v>
      </c>
      <c r="T2905" s="10">
        <v>7.08</v>
      </c>
      <c r="U2905" s="10">
        <v>3.33</v>
      </c>
      <c r="V2905">
        <v>16</v>
      </c>
      <c r="W2905" s="5">
        <v>60</v>
      </c>
      <c r="X2905" s="3">
        <v>0.02</v>
      </c>
      <c r="Y2905" s="5">
        <v>1.2</v>
      </c>
      <c r="Z2905" s="5">
        <v>58.8</v>
      </c>
      <c r="AA2905" s="5">
        <v>2.35</v>
      </c>
      <c r="AB2905" s="5">
        <v>61.15</v>
      </c>
    </row>
    <row r="2906" spans="1:28">
      <c r="A2906" t="s">
        <v>5253</v>
      </c>
      <c r="B2906" s="1">
        <v>44640</v>
      </c>
      <c r="C2906" s="6">
        <f t="shared" si="135"/>
        <v>2022</v>
      </c>
      <c r="D2906" s="9" t="str">
        <f t="shared" si="137"/>
        <v>Q1</v>
      </c>
      <c r="E2906" s="7">
        <f t="shared" si="136"/>
        <v>3</v>
      </c>
      <c r="F2906" t="s">
        <v>4134</v>
      </c>
      <c r="G2906" t="s">
        <v>1104</v>
      </c>
      <c r="H2906" t="s">
        <v>45</v>
      </c>
      <c r="I2906" t="s">
        <v>45</v>
      </c>
      <c r="J2906" t="s">
        <v>29</v>
      </c>
      <c r="K2906" t="s">
        <v>433</v>
      </c>
      <c r="L2906" t="s">
        <v>31</v>
      </c>
      <c r="M2906" t="s">
        <v>553</v>
      </c>
      <c r="N2906" t="s">
        <v>33</v>
      </c>
      <c r="O2906" t="s">
        <v>51</v>
      </c>
      <c r="P2906" t="s">
        <v>35</v>
      </c>
      <c r="Q2906" s="1">
        <v>44645</v>
      </c>
      <c r="R2906" s="6">
        <f>Data_Table[[#This Row],[Shipping Date]]-Data_Table[[#This Row],[Order Date]]</f>
        <v>5</v>
      </c>
      <c r="S2906" s="10">
        <v>2.9</v>
      </c>
      <c r="T2906" s="10">
        <v>4.76</v>
      </c>
      <c r="U2906" s="10">
        <v>1.86</v>
      </c>
      <c r="V2906">
        <v>23</v>
      </c>
      <c r="W2906" s="5">
        <v>66.7</v>
      </c>
      <c r="X2906" s="3">
        <v>0.05</v>
      </c>
      <c r="Y2906" s="5">
        <v>3.34</v>
      </c>
      <c r="Z2906" s="5">
        <v>63.37</v>
      </c>
      <c r="AA2906" s="5">
        <v>0.88</v>
      </c>
      <c r="AB2906" s="5">
        <v>64.25</v>
      </c>
    </row>
    <row r="2907" spans="1:28">
      <c r="A2907" t="s">
        <v>5254</v>
      </c>
      <c r="B2907" s="1">
        <v>44641</v>
      </c>
      <c r="C2907" s="6">
        <f t="shared" si="135"/>
        <v>2022</v>
      </c>
      <c r="D2907" s="9" t="str">
        <f t="shared" si="137"/>
        <v>Q1</v>
      </c>
      <c r="E2907" s="7">
        <f t="shared" si="136"/>
        <v>3</v>
      </c>
      <c r="F2907" t="s">
        <v>4136</v>
      </c>
      <c r="G2907" t="s">
        <v>1107</v>
      </c>
      <c r="H2907" t="s">
        <v>27</v>
      </c>
      <c r="I2907" t="s">
        <v>28</v>
      </c>
      <c r="J2907" t="s">
        <v>29</v>
      </c>
      <c r="K2907" t="s">
        <v>62</v>
      </c>
      <c r="L2907" t="s">
        <v>31</v>
      </c>
      <c r="M2907" t="s">
        <v>556</v>
      </c>
      <c r="N2907" t="s">
        <v>50</v>
      </c>
      <c r="O2907" t="s">
        <v>58</v>
      </c>
      <c r="P2907" t="s">
        <v>35</v>
      </c>
      <c r="Q2907" s="1">
        <v>44661</v>
      </c>
      <c r="R2907" s="6">
        <f>Data_Table[[#This Row],[Shipping Date]]-Data_Table[[#This Row],[Order Date]]</f>
        <v>20</v>
      </c>
      <c r="S2907" s="10">
        <v>8.82</v>
      </c>
      <c r="T2907" s="10">
        <v>20.99</v>
      </c>
      <c r="U2907" s="10">
        <v>12.17</v>
      </c>
      <c r="V2907">
        <v>2</v>
      </c>
      <c r="W2907" s="5">
        <v>17.64</v>
      </c>
      <c r="X2907" s="3">
        <v>7.0000000000000007E-2</v>
      </c>
      <c r="Y2907" s="5">
        <v>1.23</v>
      </c>
      <c r="Z2907" s="5">
        <v>16.41</v>
      </c>
      <c r="AA2907" s="5">
        <v>4.8099999999999996</v>
      </c>
      <c r="AB2907" s="5">
        <v>21.22</v>
      </c>
    </row>
    <row r="2908" spans="1:28">
      <c r="A2908" t="s">
        <v>5255</v>
      </c>
      <c r="B2908" s="1">
        <v>44645</v>
      </c>
      <c r="C2908" s="6">
        <f t="shared" si="135"/>
        <v>2022</v>
      </c>
      <c r="D2908" s="9" t="str">
        <f t="shared" si="137"/>
        <v>Q1</v>
      </c>
      <c r="E2908" s="7">
        <f t="shared" si="136"/>
        <v>3</v>
      </c>
      <c r="F2908" t="s">
        <v>4973</v>
      </c>
      <c r="G2908" t="s">
        <v>1110</v>
      </c>
      <c r="H2908" t="s">
        <v>39</v>
      </c>
      <c r="I2908" t="s">
        <v>39</v>
      </c>
      <c r="J2908" t="s">
        <v>29</v>
      </c>
      <c r="K2908" t="s">
        <v>62</v>
      </c>
      <c r="L2908" t="s">
        <v>31</v>
      </c>
      <c r="M2908" t="s">
        <v>559</v>
      </c>
      <c r="N2908" t="s">
        <v>57</v>
      </c>
      <c r="O2908" t="s">
        <v>34</v>
      </c>
      <c r="P2908" t="s">
        <v>35</v>
      </c>
      <c r="Q2908" s="1">
        <v>44698</v>
      </c>
      <c r="R2908" s="6">
        <f>Data_Table[[#This Row],[Shipping Date]]-Data_Table[[#This Row],[Order Date]]</f>
        <v>53</v>
      </c>
      <c r="S2908" s="10">
        <v>2.31</v>
      </c>
      <c r="T2908" s="10">
        <v>3.78</v>
      </c>
      <c r="U2908" s="10">
        <v>1.47</v>
      </c>
      <c r="V2908">
        <v>28</v>
      </c>
      <c r="W2908" s="5">
        <v>64.680000000000007</v>
      </c>
      <c r="X2908" s="3">
        <v>0</v>
      </c>
      <c r="Y2908" s="5">
        <v>0</v>
      </c>
      <c r="Z2908" s="5">
        <v>64.680000000000007</v>
      </c>
      <c r="AA2908" s="5">
        <v>0.71</v>
      </c>
      <c r="AB2908" s="5">
        <v>65.39</v>
      </c>
    </row>
    <row r="2909" spans="1:28">
      <c r="A2909" t="s">
        <v>5256</v>
      </c>
      <c r="B2909" s="1">
        <v>44646</v>
      </c>
      <c r="C2909" s="6">
        <f t="shared" si="135"/>
        <v>2022</v>
      </c>
      <c r="D2909" s="9" t="str">
        <f t="shared" si="137"/>
        <v>Q1</v>
      </c>
      <c r="E2909" s="7">
        <f t="shared" si="136"/>
        <v>3</v>
      </c>
      <c r="F2909" t="s">
        <v>3346</v>
      </c>
      <c r="G2909" t="s">
        <v>1113</v>
      </c>
      <c r="H2909" t="s">
        <v>45</v>
      </c>
      <c r="I2909" t="s">
        <v>45</v>
      </c>
      <c r="J2909" t="s">
        <v>29</v>
      </c>
      <c r="K2909" t="s">
        <v>47</v>
      </c>
      <c r="L2909" t="s">
        <v>48</v>
      </c>
      <c r="M2909" t="s">
        <v>562</v>
      </c>
      <c r="N2909" t="s">
        <v>50</v>
      </c>
      <c r="O2909" t="s">
        <v>34</v>
      </c>
      <c r="P2909" t="s">
        <v>35</v>
      </c>
      <c r="Q2909" s="1">
        <v>44660</v>
      </c>
      <c r="R2909" s="6">
        <f>Data_Table[[#This Row],[Shipping Date]]-Data_Table[[#This Row],[Order Date]]</f>
        <v>14</v>
      </c>
      <c r="S2909" s="10">
        <v>2.5</v>
      </c>
      <c r="T2909" s="10">
        <v>5.68</v>
      </c>
      <c r="U2909" s="10">
        <v>3.18</v>
      </c>
      <c r="V2909">
        <v>45</v>
      </c>
      <c r="W2909" s="5">
        <v>112.5</v>
      </c>
      <c r="X2909" s="3">
        <v>0.01</v>
      </c>
      <c r="Y2909" s="5">
        <v>1.1299999999999999</v>
      </c>
      <c r="Z2909" s="5">
        <v>111.38</v>
      </c>
      <c r="AA2909" s="5">
        <v>3.6</v>
      </c>
      <c r="AB2909" s="5">
        <v>114.98</v>
      </c>
    </row>
    <row r="2910" spans="1:28">
      <c r="A2910" t="s">
        <v>5257</v>
      </c>
      <c r="B2910" s="1">
        <v>44646</v>
      </c>
      <c r="C2910" s="6">
        <f t="shared" si="135"/>
        <v>2022</v>
      </c>
      <c r="D2910" s="9" t="str">
        <f t="shared" si="137"/>
        <v>Q1</v>
      </c>
      <c r="E2910" s="7">
        <f t="shared" si="136"/>
        <v>3</v>
      </c>
      <c r="F2910" t="s">
        <v>4141</v>
      </c>
      <c r="G2910" t="s">
        <v>1115</v>
      </c>
      <c r="H2910" t="s">
        <v>27</v>
      </c>
      <c r="I2910" t="s">
        <v>28</v>
      </c>
      <c r="J2910" t="s">
        <v>46</v>
      </c>
      <c r="K2910" t="s">
        <v>47</v>
      </c>
      <c r="L2910" t="s">
        <v>73</v>
      </c>
      <c r="M2910" t="s">
        <v>565</v>
      </c>
      <c r="N2910" t="s">
        <v>57</v>
      </c>
      <c r="O2910" t="s">
        <v>34</v>
      </c>
      <c r="P2910" t="s">
        <v>35</v>
      </c>
      <c r="Q2910" s="1">
        <v>44687</v>
      </c>
      <c r="R2910" s="6">
        <f>Data_Table[[#This Row],[Shipping Date]]-Data_Table[[#This Row],[Order Date]]</f>
        <v>41</v>
      </c>
      <c r="S2910" s="10">
        <v>1.59</v>
      </c>
      <c r="T2910" s="10">
        <v>2.61</v>
      </c>
      <c r="U2910" s="10">
        <v>1.02</v>
      </c>
      <c r="V2910">
        <v>8</v>
      </c>
      <c r="W2910" s="5">
        <v>12.72</v>
      </c>
      <c r="X2910" s="3">
        <v>0.02</v>
      </c>
      <c r="Y2910" s="5">
        <v>0.25</v>
      </c>
      <c r="Z2910" s="5">
        <v>12.47</v>
      </c>
      <c r="AA2910" s="5">
        <v>0.5</v>
      </c>
      <c r="AB2910" s="5">
        <v>12.97</v>
      </c>
    </row>
    <row r="2911" spans="1:28">
      <c r="A2911" t="s">
        <v>5258</v>
      </c>
      <c r="B2911" s="1">
        <v>44647</v>
      </c>
      <c r="C2911" s="6">
        <f t="shared" si="135"/>
        <v>2022</v>
      </c>
      <c r="D2911" s="9" t="str">
        <f t="shared" si="137"/>
        <v>Q1</v>
      </c>
      <c r="E2911" s="7">
        <f t="shared" si="136"/>
        <v>3</v>
      </c>
      <c r="F2911" t="s">
        <v>3045</v>
      </c>
      <c r="G2911" t="s">
        <v>1117</v>
      </c>
      <c r="H2911" t="s">
        <v>39</v>
      </c>
      <c r="I2911" t="s">
        <v>39</v>
      </c>
      <c r="J2911" t="s">
        <v>72</v>
      </c>
      <c r="K2911" t="s">
        <v>525</v>
      </c>
      <c r="L2911" t="s">
        <v>176</v>
      </c>
      <c r="M2911" t="s">
        <v>568</v>
      </c>
      <c r="N2911" t="s">
        <v>33</v>
      </c>
      <c r="O2911" t="s">
        <v>34</v>
      </c>
      <c r="P2911" t="s">
        <v>35</v>
      </c>
      <c r="Q2911" s="1">
        <v>44691</v>
      </c>
      <c r="R2911" s="6">
        <f>Data_Table[[#This Row],[Shipping Date]]-Data_Table[[#This Row],[Order Date]]</f>
        <v>44</v>
      </c>
      <c r="S2911" s="10">
        <v>216</v>
      </c>
      <c r="T2911" s="10">
        <v>449.99</v>
      </c>
      <c r="U2911" s="10">
        <v>233.99</v>
      </c>
      <c r="V2911">
        <v>49</v>
      </c>
      <c r="W2911" s="5">
        <v>10584</v>
      </c>
      <c r="X2911" s="3">
        <v>0.06</v>
      </c>
      <c r="Y2911" s="5">
        <v>635.04</v>
      </c>
      <c r="Z2911" s="5">
        <v>9948.9599999999991</v>
      </c>
      <c r="AA2911" s="5">
        <v>24.49</v>
      </c>
      <c r="AB2911" s="5">
        <v>9973.4500000000007</v>
      </c>
    </row>
    <row r="2912" spans="1:28">
      <c r="A2912" t="s">
        <v>5259</v>
      </c>
      <c r="B2912" s="1">
        <v>44647</v>
      </c>
      <c r="C2912" s="6">
        <f t="shared" si="135"/>
        <v>2022</v>
      </c>
      <c r="D2912" s="9" t="str">
        <f t="shared" si="137"/>
        <v>Q1</v>
      </c>
      <c r="E2912" s="7">
        <f t="shared" si="136"/>
        <v>3</v>
      </c>
      <c r="F2912" t="s">
        <v>4587</v>
      </c>
      <c r="G2912" t="s">
        <v>1119</v>
      </c>
      <c r="H2912" t="s">
        <v>45</v>
      </c>
      <c r="I2912" t="s">
        <v>45</v>
      </c>
      <c r="J2912" t="s">
        <v>107</v>
      </c>
      <c r="K2912" t="s">
        <v>167</v>
      </c>
      <c r="L2912" t="s">
        <v>48</v>
      </c>
      <c r="M2912" t="s">
        <v>571</v>
      </c>
      <c r="N2912" t="s">
        <v>57</v>
      </c>
      <c r="O2912" t="s">
        <v>41</v>
      </c>
      <c r="P2912" t="s">
        <v>178</v>
      </c>
      <c r="Q2912" s="1">
        <v>44672</v>
      </c>
      <c r="R2912" s="6">
        <f>Data_Table[[#This Row],[Shipping Date]]-Data_Table[[#This Row],[Order Date]]</f>
        <v>25</v>
      </c>
      <c r="S2912" s="10">
        <v>75</v>
      </c>
      <c r="T2912" s="10">
        <v>120.97</v>
      </c>
      <c r="U2912" s="10">
        <v>45.97</v>
      </c>
      <c r="V2912">
        <v>42</v>
      </c>
      <c r="W2912" s="5">
        <v>3150</v>
      </c>
      <c r="X2912" s="3">
        <v>0</v>
      </c>
      <c r="Y2912" s="5">
        <v>0</v>
      </c>
      <c r="Z2912" s="5">
        <v>3150</v>
      </c>
      <c r="AA2912" s="5">
        <v>26.3</v>
      </c>
      <c r="AB2912" s="5">
        <v>3176.3</v>
      </c>
    </row>
    <row r="2913" spans="1:28">
      <c r="A2913" t="s">
        <v>5260</v>
      </c>
      <c r="B2913" s="1">
        <v>44649</v>
      </c>
      <c r="C2913" s="6">
        <f t="shared" si="135"/>
        <v>2022</v>
      </c>
      <c r="D2913" s="9" t="str">
        <f t="shared" si="137"/>
        <v>Q1</v>
      </c>
      <c r="E2913" s="7">
        <f t="shared" si="136"/>
        <v>3</v>
      </c>
      <c r="F2913" t="s">
        <v>5261</v>
      </c>
      <c r="G2913" t="s">
        <v>1121</v>
      </c>
      <c r="H2913" t="s">
        <v>39</v>
      </c>
      <c r="I2913" t="s">
        <v>39</v>
      </c>
      <c r="J2913" t="s">
        <v>29</v>
      </c>
      <c r="K2913" t="s">
        <v>433</v>
      </c>
      <c r="L2913" t="s">
        <v>73</v>
      </c>
      <c r="M2913" t="s">
        <v>574</v>
      </c>
      <c r="N2913" t="s">
        <v>33</v>
      </c>
      <c r="O2913" t="s">
        <v>51</v>
      </c>
      <c r="P2913" t="s">
        <v>35</v>
      </c>
      <c r="Q2913" s="1">
        <v>44667</v>
      </c>
      <c r="R2913" s="6">
        <f>Data_Table[[#This Row],[Shipping Date]]-Data_Table[[#This Row],[Order Date]]</f>
        <v>18</v>
      </c>
      <c r="S2913" s="10">
        <v>5.19</v>
      </c>
      <c r="T2913" s="10">
        <v>12.98</v>
      </c>
      <c r="U2913" s="10">
        <v>7.79</v>
      </c>
      <c r="V2913">
        <v>45</v>
      </c>
      <c r="W2913" s="5">
        <v>233.55</v>
      </c>
      <c r="X2913" s="3">
        <v>0.05</v>
      </c>
      <c r="Y2913" s="5">
        <v>11.68</v>
      </c>
      <c r="Z2913" s="5">
        <v>221.87</v>
      </c>
      <c r="AA2913" s="5">
        <v>3.14</v>
      </c>
      <c r="AB2913" s="5">
        <v>225.01</v>
      </c>
    </row>
    <row r="2914" spans="1:28">
      <c r="A2914" t="s">
        <v>5262</v>
      </c>
      <c r="B2914" s="1">
        <v>44649</v>
      </c>
      <c r="C2914" s="6">
        <f t="shared" si="135"/>
        <v>2022</v>
      </c>
      <c r="D2914" s="9" t="str">
        <f t="shared" si="137"/>
        <v>Q1</v>
      </c>
      <c r="E2914" s="7">
        <f t="shared" si="136"/>
        <v>3</v>
      </c>
      <c r="F2914" t="s">
        <v>5263</v>
      </c>
      <c r="G2914" t="s">
        <v>1123</v>
      </c>
      <c r="H2914" t="s">
        <v>45</v>
      </c>
      <c r="I2914" t="s">
        <v>45</v>
      </c>
      <c r="J2914" t="s">
        <v>29</v>
      </c>
      <c r="K2914" t="s">
        <v>90</v>
      </c>
      <c r="L2914" t="s">
        <v>48</v>
      </c>
      <c r="M2914" t="s">
        <v>577</v>
      </c>
      <c r="N2914" t="s">
        <v>33</v>
      </c>
      <c r="O2914" t="s">
        <v>58</v>
      </c>
      <c r="P2914" t="s">
        <v>35</v>
      </c>
      <c r="Q2914" s="1">
        <v>44665</v>
      </c>
      <c r="R2914" s="6">
        <f>Data_Table[[#This Row],[Shipping Date]]-Data_Table[[#This Row],[Order Date]]</f>
        <v>16</v>
      </c>
      <c r="S2914" s="10">
        <v>1.94</v>
      </c>
      <c r="T2914" s="10">
        <v>3.08</v>
      </c>
      <c r="U2914" s="10">
        <v>1.1399999999999999</v>
      </c>
      <c r="V2914">
        <v>42</v>
      </c>
      <c r="W2914" s="5">
        <v>81.48</v>
      </c>
      <c r="X2914" s="3">
        <v>0.09</v>
      </c>
      <c r="Y2914" s="5">
        <v>7.33</v>
      </c>
      <c r="Z2914" s="5">
        <v>74.150000000000006</v>
      </c>
      <c r="AA2914" s="5">
        <v>0.99</v>
      </c>
      <c r="AB2914" s="5">
        <v>75.14</v>
      </c>
    </row>
    <row r="2915" spans="1:28">
      <c r="A2915" t="s">
        <v>5264</v>
      </c>
      <c r="B2915" s="1">
        <v>44650</v>
      </c>
      <c r="C2915" s="6">
        <f t="shared" si="135"/>
        <v>2022</v>
      </c>
      <c r="D2915" s="9" t="str">
        <f t="shared" si="137"/>
        <v>Q1</v>
      </c>
      <c r="E2915" s="7">
        <f t="shared" si="136"/>
        <v>3</v>
      </c>
      <c r="F2915" t="s">
        <v>5265</v>
      </c>
      <c r="G2915" t="s">
        <v>1125</v>
      </c>
      <c r="H2915" t="s">
        <v>27</v>
      </c>
      <c r="I2915" t="s">
        <v>28</v>
      </c>
      <c r="J2915" t="s">
        <v>29</v>
      </c>
      <c r="K2915" t="s">
        <v>30</v>
      </c>
      <c r="L2915" t="s">
        <v>31</v>
      </c>
      <c r="M2915" t="s">
        <v>580</v>
      </c>
      <c r="N2915" t="s">
        <v>33</v>
      </c>
      <c r="O2915" t="s">
        <v>51</v>
      </c>
      <c r="P2915" t="s">
        <v>35</v>
      </c>
      <c r="Q2915" s="1">
        <v>44680</v>
      </c>
      <c r="R2915" s="6">
        <f>Data_Table[[#This Row],[Shipping Date]]-Data_Table[[#This Row],[Order Date]]</f>
        <v>30</v>
      </c>
      <c r="S2915" s="10">
        <v>0.94</v>
      </c>
      <c r="T2915" s="10">
        <v>2.08</v>
      </c>
      <c r="U2915" s="10">
        <v>1.1399999999999999</v>
      </c>
      <c r="V2915">
        <v>2</v>
      </c>
      <c r="W2915" s="5">
        <v>1.88</v>
      </c>
      <c r="X2915" s="3">
        <v>0.01</v>
      </c>
      <c r="Y2915" s="5">
        <v>0.02</v>
      </c>
      <c r="Z2915" s="5">
        <v>1.86</v>
      </c>
      <c r="AA2915" s="5">
        <v>2.56</v>
      </c>
      <c r="AB2915" s="5">
        <v>4.42</v>
      </c>
    </row>
    <row r="2916" spans="1:28">
      <c r="A2916" t="s">
        <v>5266</v>
      </c>
      <c r="B2916" s="1">
        <v>44653</v>
      </c>
      <c r="C2916" s="6">
        <f t="shared" si="135"/>
        <v>2022</v>
      </c>
      <c r="D2916" s="9" t="str">
        <f t="shared" si="137"/>
        <v>Q2</v>
      </c>
      <c r="E2916" s="7">
        <f t="shared" si="136"/>
        <v>4</v>
      </c>
      <c r="F2916" t="s">
        <v>5267</v>
      </c>
      <c r="G2916" t="s">
        <v>1127</v>
      </c>
      <c r="H2916" t="s">
        <v>27</v>
      </c>
      <c r="I2916" t="s">
        <v>28</v>
      </c>
      <c r="J2916" t="s">
        <v>29</v>
      </c>
      <c r="K2916" t="s">
        <v>30</v>
      </c>
      <c r="L2916" t="s">
        <v>48</v>
      </c>
      <c r="M2916" t="s">
        <v>583</v>
      </c>
      <c r="N2916" t="s">
        <v>50</v>
      </c>
      <c r="O2916" t="s">
        <v>34</v>
      </c>
      <c r="P2916" t="s">
        <v>35</v>
      </c>
      <c r="Q2916" s="1">
        <v>44695</v>
      </c>
      <c r="R2916" s="6">
        <f>Data_Table[[#This Row],[Shipping Date]]-Data_Table[[#This Row],[Order Date]]</f>
        <v>42</v>
      </c>
      <c r="S2916" s="10">
        <v>13.88</v>
      </c>
      <c r="T2916" s="10">
        <v>22.38</v>
      </c>
      <c r="U2916" s="10">
        <v>8.5</v>
      </c>
      <c r="V2916">
        <v>16</v>
      </c>
      <c r="W2916" s="5">
        <v>222.08</v>
      </c>
      <c r="X2916" s="3">
        <v>0.09</v>
      </c>
      <c r="Y2916" s="5">
        <v>19.989999999999998</v>
      </c>
      <c r="Z2916" s="5">
        <v>202.09</v>
      </c>
      <c r="AA2916" s="5">
        <v>15.1</v>
      </c>
      <c r="AB2916" s="5">
        <v>217.19</v>
      </c>
    </row>
    <row r="2917" spans="1:28">
      <c r="A2917" t="s">
        <v>5268</v>
      </c>
      <c r="B2917" s="1">
        <v>44654</v>
      </c>
      <c r="C2917" s="6">
        <f t="shared" si="135"/>
        <v>2022</v>
      </c>
      <c r="D2917" s="9" t="str">
        <f t="shared" si="137"/>
        <v>Q2</v>
      </c>
      <c r="E2917" s="7">
        <f t="shared" si="136"/>
        <v>4</v>
      </c>
      <c r="F2917" t="s">
        <v>5269</v>
      </c>
      <c r="G2917" t="s">
        <v>1129</v>
      </c>
      <c r="H2917" t="s">
        <v>39</v>
      </c>
      <c r="I2917" t="s">
        <v>39</v>
      </c>
      <c r="J2917" t="s">
        <v>46</v>
      </c>
      <c r="K2917" t="s">
        <v>30</v>
      </c>
      <c r="L2917" t="s">
        <v>48</v>
      </c>
      <c r="M2917" t="s">
        <v>586</v>
      </c>
      <c r="N2917" t="s">
        <v>57</v>
      </c>
      <c r="O2917" t="s">
        <v>41</v>
      </c>
      <c r="P2917" t="s">
        <v>52</v>
      </c>
      <c r="Q2917" s="1">
        <v>44673</v>
      </c>
      <c r="R2917" s="6">
        <f>Data_Table[[#This Row],[Shipping Date]]-Data_Table[[#This Row],[Order Date]]</f>
        <v>19</v>
      </c>
      <c r="S2917" s="10">
        <v>0.24</v>
      </c>
      <c r="T2917" s="10">
        <v>1.26</v>
      </c>
      <c r="U2917" s="10">
        <v>1.02</v>
      </c>
      <c r="V2917">
        <v>40</v>
      </c>
      <c r="W2917" s="5">
        <v>9.6</v>
      </c>
      <c r="X2917" s="3">
        <v>0.04</v>
      </c>
      <c r="Y2917" s="5">
        <v>0.38</v>
      </c>
      <c r="Z2917" s="5">
        <v>9.2200000000000006</v>
      </c>
      <c r="AA2917" s="5">
        <v>0.7</v>
      </c>
      <c r="AB2917" s="5">
        <v>9.92</v>
      </c>
    </row>
    <row r="2918" spans="1:28">
      <c r="A2918" t="s">
        <v>5270</v>
      </c>
      <c r="B2918" s="1">
        <v>44656</v>
      </c>
      <c r="C2918" s="6">
        <f t="shared" si="135"/>
        <v>2022</v>
      </c>
      <c r="D2918" s="9" t="str">
        <f t="shared" si="137"/>
        <v>Q2</v>
      </c>
      <c r="E2918" s="7">
        <f t="shared" si="136"/>
        <v>4</v>
      </c>
      <c r="F2918" t="s">
        <v>5271</v>
      </c>
      <c r="G2918" t="s">
        <v>1131</v>
      </c>
      <c r="H2918" t="s">
        <v>45</v>
      </c>
      <c r="I2918" t="s">
        <v>45</v>
      </c>
      <c r="J2918" t="s">
        <v>72</v>
      </c>
      <c r="K2918" t="s">
        <v>47</v>
      </c>
      <c r="L2918" t="s">
        <v>48</v>
      </c>
      <c r="M2918" t="s">
        <v>589</v>
      </c>
      <c r="N2918" t="s">
        <v>50</v>
      </c>
      <c r="O2918" t="s">
        <v>51</v>
      </c>
      <c r="P2918" t="s">
        <v>35</v>
      </c>
      <c r="Q2918" s="1">
        <v>44701</v>
      </c>
      <c r="R2918" s="6">
        <f>Data_Table[[#This Row],[Shipping Date]]-Data_Table[[#This Row],[Order Date]]</f>
        <v>45</v>
      </c>
      <c r="S2918" s="10">
        <v>4.0999999999999996</v>
      </c>
      <c r="T2918" s="10">
        <v>9.31</v>
      </c>
      <c r="U2918" s="10">
        <v>5.21</v>
      </c>
      <c r="V2918">
        <v>35</v>
      </c>
      <c r="W2918" s="5">
        <v>143.5</v>
      </c>
      <c r="X2918" s="3">
        <v>0.05</v>
      </c>
      <c r="Y2918" s="5">
        <v>7.18</v>
      </c>
      <c r="Z2918" s="5">
        <v>136.33000000000001</v>
      </c>
      <c r="AA2918" s="5">
        <v>3.98</v>
      </c>
      <c r="AB2918" s="5">
        <v>140.31</v>
      </c>
    </row>
    <row r="2919" spans="1:28">
      <c r="A2919" t="s">
        <v>5272</v>
      </c>
      <c r="B2919" s="1">
        <v>44657</v>
      </c>
      <c r="C2919" s="6">
        <f t="shared" si="135"/>
        <v>2022</v>
      </c>
      <c r="D2919" s="9" t="str">
        <f t="shared" si="137"/>
        <v>Q2</v>
      </c>
      <c r="E2919" s="7">
        <f t="shared" si="136"/>
        <v>4</v>
      </c>
      <c r="F2919" t="s">
        <v>3360</v>
      </c>
      <c r="G2919" t="s">
        <v>1133</v>
      </c>
      <c r="H2919" t="s">
        <v>27</v>
      </c>
      <c r="I2919" t="s">
        <v>28</v>
      </c>
      <c r="J2919" t="s">
        <v>107</v>
      </c>
      <c r="K2919" t="s">
        <v>47</v>
      </c>
      <c r="L2919" t="s">
        <v>31</v>
      </c>
      <c r="M2919" t="s">
        <v>592</v>
      </c>
      <c r="N2919" t="s">
        <v>57</v>
      </c>
      <c r="O2919" t="s">
        <v>58</v>
      </c>
      <c r="P2919" t="s">
        <v>35</v>
      </c>
      <c r="Q2919" s="1">
        <v>44706</v>
      </c>
      <c r="R2919" s="6">
        <f>Data_Table[[#This Row],[Shipping Date]]-Data_Table[[#This Row],[Order Date]]</f>
        <v>49</v>
      </c>
      <c r="S2919" s="10">
        <v>1.53</v>
      </c>
      <c r="T2919" s="10">
        <v>2.78</v>
      </c>
      <c r="U2919" s="10">
        <v>1.25</v>
      </c>
      <c r="V2919">
        <v>10</v>
      </c>
      <c r="W2919" s="5">
        <v>15.3</v>
      </c>
      <c r="X2919" s="3">
        <v>0.01</v>
      </c>
      <c r="Y2919" s="5">
        <v>0.15</v>
      </c>
      <c r="Z2919" s="5">
        <v>15.15</v>
      </c>
      <c r="AA2919" s="5">
        <v>1.34</v>
      </c>
      <c r="AB2919" s="5">
        <v>16.489999999999998</v>
      </c>
    </row>
    <row r="2920" spans="1:28">
      <c r="A2920" t="s">
        <v>5273</v>
      </c>
      <c r="B2920" s="1">
        <v>44662</v>
      </c>
      <c r="C2920" s="6">
        <f t="shared" si="135"/>
        <v>2022</v>
      </c>
      <c r="D2920" s="9" t="str">
        <f t="shared" si="137"/>
        <v>Q2</v>
      </c>
      <c r="E2920" s="7">
        <f t="shared" si="136"/>
        <v>4</v>
      </c>
      <c r="F2920" t="s">
        <v>4600</v>
      </c>
      <c r="G2920" t="s">
        <v>1135</v>
      </c>
      <c r="H2920" t="s">
        <v>39</v>
      </c>
      <c r="I2920" t="s">
        <v>39</v>
      </c>
      <c r="J2920" t="s">
        <v>29</v>
      </c>
      <c r="K2920" t="s">
        <v>525</v>
      </c>
      <c r="L2920" t="s">
        <v>31</v>
      </c>
      <c r="M2920" t="s">
        <v>595</v>
      </c>
      <c r="N2920" t="s">
        <v>33</v>
      </c>
      <c r="O2920" t="s">
        <v>34</v>
      </c>
      <c r="P2920" t="s">
        <v>35</v>
      </c>
      <c r="Q2920" s="1">
        <v>44685</v>
      </c>
      <c r="R2920" s="6">
        <f>Data_Table[[#This Row],[Shipping Date]]-Data_Table[[#This Row],[Order Date]]</f>
        <v>23</v>
      </c>
      <c r="S2920" s="10">
        <v>3.99</v>
      </c>
      <c r="T2920" s="10">
        <v>6.23</v>
      </c>
      <c r="U2920" s="10">
        <v>2.2400000000000002</v>
      </c>
      <c r="V2920">
        <v>21</v>
      </c>
      <c r="W2920" s="5">
        <v>83.79</v>
      </c>
      <c r="X2920" s="3">
        <v>0.05</v>
      </c>
      <c r="Y2920" s="5">
        <v>4.1900000000000004</v>
      </c>
      <c r="Z2920" s="5">
        <v>79.599999999999994</v>
      </c>
      <c r="AA2920" s="5">
        <v>6.97</v>
      </c>
      <c r="AB2920" s="5">
        <v>86.57</v>
      </c>
    </row>
    <row r="2921" spans="1:28">
      <c r="A2921" t="s">
        <v>5274</v>
      </c>
      <c r="B2921" s="1">
        <v>44662</v>
      </c>
      <c r="C2921" s="6">
        <f t="shared" si="135"/>
        <v>2022</v>
      </c>
      <c r="D2921" s="9" t="str">
        <f t="shared" si="137"/>
        <v>Q2</v>
      </c>
      <c r="E2921" s="7">
        <f t="shared" si="136"/>
        <v>4</v>
      </c>
      <c r="F2921" t="s">
        <v>5275</v>
      </c>
      <c r="G2921" t="s">
        <v>1137</v>
      </c>
      <c r="H2921" t="s">
        <v>45</v>
      </c>
      <c r="I2921" t="s">
        <v>45</v>
      </c>
      <c r="J2921" t="s">
        <v>29</v>
      </c>
      <c r="K2921" t="s">
        <v>62</v>
      </c>
      <c r="L2921" t="s">
        <v>73</v>
      </c>
      <c r="M2921" t="s">
        <v>112</v>
      </c>
      <c r="N2921" t="s">
        <v>57</v>
      </c>
      <c r="O2921" t="s">
        <v>41</v>
      </c>
      <c r="P2921" t="s">
        <v>35</v>
      </c>
      <c r="Q2921" s="1">
        <v>44691</v>
      </c>
      <c r="R2921" s="6">
        <f>Data_Table[[#This Row],[Shipping Date]]-Data_Table[[#This Row],[Order Date]]</f>
        <v>29</v>
      </c>
      <c r="S2921" s="10">
        <v>0.92</v>
      </c>
      <c r="T2921" s="10">
        <v>1.81</v>
      </c>
      <c r="U2921" s="10">
        <v>0.89</v>
      </c>
      <c r="V2921">
        <v>22</v>
      </c>
      <c r="W2921" s="5">
        <v>20.239999999999998</v>
      </c>
      <c r="X2921" s="3">
        <v>0.09</v>
      </c>
      <c r="Y2921" s="5">
        <v>1.82</v>
      </c>
      <c r="Z2921" s="5">
        <v>18.420000000000002</v>
      </c>
      <c r="AA2921" s="5">
        <v>1.56</v>
      </c>
      <c r="AB2921" s="5">
        <v>19.98</v>
      </c>
    </row>
    <row r="2922" spans="1:28">
      <c r="A2922" t="s">
        <v>5276</v>
      </c>
      <c r="B2922" s="1">
        <v>44662</v>
      </c>
      <c r="C2922" s="6">
        <f t="shared" si="135"/>
        <v>2022</v>
      </c>
      <c r="D2922" s="9" t="str">
        <f t="shared" si="137"/>
        <v>Q2</v>
      </c>
      <c r="E2922" s="7">
        <f t="shared" si="136"/>
        <v>4</v>
      </c>
      <c r="F2922" t="s">
        <v>5277</v>
      </c>
      <c r="G2922" t="s">
        <v>1139</v>
      </c>
      <c r="H2922" t="s">
        <v>27</v>
      </c>
      <c r="I2922" t="s">
        <v>28</v>
      </c>
      <c r="J2922" t="s">
        <v>107</v>
      </c>
      <c r="K2922" t="s">
        <v>416</v>
      </c>
      <c r="L2922" t="s">
        <v>176</v>
      </c>
      <c r="M2922" t="s">
        <v>117</v>
      </c>
      <c r="N2922" t="s">
        <v>33</v>
      </c>
      <c r="O2922" t="s">
        <v>34</v>
      </c>
      <c r="P2922" t="s">
        <v>52</v>
      </c>
      <c r="Q2922" s="1">
        <v>44691</v>
      </c>
      <c r="R2922" s="6">
        <f>Data_Table[[#This Row],[Shipping Date]]-Data_Table[[#This Row],[Order Date]]</f>
        <v>29</v>
      </c>
      <c r="S2922" s="10">
        <v>2.39</v>
      </c>
      <c r="T2922" s="10">
        <v>4.26</v>
      </c>
      <c r="U2922" s="10">
        <v>1.87</v>
      </c>
      <c r="V2922">
        <v>34</v>
      </c>
      <c r="W2922" s="5">
        <v>81.260000000000005</v>
      </c>
      <c r="X2922" s="3">
        <v>0.03</v>
      </c>
      <c r="Y2922" s="5">
        <v>2.44</v>
      </c>
      <c r="Z2922" s="5">
        <v>78.819999999999993</v>
      </c>
      <c r="AA2922" s="5">
        <v>1.2</v>
      </c>
      <c r="AB2922" s="5">
        <v>80.02</v>
      </c>
    </row>
    <row r="2923" spans="1:28">
      <c r="A2923" t="s">
        <v>5278</v>
      </c>
      <c r="B2923" s="1">
        <v>44664</v>
      </c>
      <c r="C2923" s="6">
        <f t="shared" si="135"/>
        <v>2022</v>
      </c>
      <c r="D2923" s="9" t="str">
        <f t="shared" si="137"/>
        <v>Q2</v>
      </c>
      <c r="E2923" s="7">
        <f t="shared" si="136"/>
        <v>4</v>
      </c>
      <c r="F2923" t="s">
        <v>5279</v>
      </c>
      <c r="G2923" t="s">
        <v>1141</v>
      </c>
      <c r="H2923" t="s">
        <v>39</v>
      </c>
      <c r="I2923" t="s">
        <v>39</v>
      </c>
      <c r="J2923" t="s">
        <v>29</v>
      </c>
      <c r="K2923" t="s">
        <v>62</v>
      </c>
      <c r="L2923" t="s">
        <v>73</v>
      </c>
      <c r="M2923" t="s">
        <v>121</v>
      </c>
      <c r="N2923" t="s">
        <v>50</v>
      </c>
      <c r="O2923" t="s">
        <v>41</v>
      </c>
      <c r="P2923" t="s">
        <v>178</v>
      </c>
      <c r="Q2923" s="1">
        <v>44702</v>
      </c>
      <c r="R2923" s="6">
        <f>Data_Table[[#This Row],[Shipping Date]]-Data_Table[[#This Row],[Order Date]]</f>
        <v>38</v>
      </c>
      <c r="S2923" s="10">
        <v>278.99</v>
      </c>
      <c r="T2923" s="10">
        <v>449.99</v>
      </c>
      <c r="U2923" s="10">
        <v>171</v>
      </c>
      <c r="V2923">
        <v>43</v>
      </c>
      <c r="W2923" s="5">
        <v>11996.57</v>
      </c>
      <c r="X2923" s="3">
        <v>0.06</v>
      </c>
      <c r="Y2923" s="5">
        <v>719.79</v>
      </c>
      <c r="Z2923" s="5">
        <v>11276.78</v>
      </c>
      <c r="AA2923" s="5">
        <v>49</v>
      </c>
      <c r="AB2923" s="5">
        <v>11325.78</v>
      </c>
    </row>
    <row r="2924" spans="1:28">
      <c r="A2924" t="s">
        <v>5280</v>
      </c>
      <c r="B2924" s="1">
        <v>44668</v>
      </c>
      <c r="C2924" s="6">
        <f t="shared" si="135"/>
        <v>2022</v>
      </c>
      <c r="D2924" s="9" t="str">
        <f t="shared" si="137"/>
        <v>Q2</v>
      </c>
      <c r="E2924" s="7">
        <f t="shared" si="136"/>
        <v>4</v>
      </c>
      <c r="F2924" t="s">
        <v>5281</v>
      </c>
      <c r="G2924" t="s">
        <v>1143</v>
      </c>
      <c r="H2924" t="s">
        <v>45</v>
      </c>
      <c r="I2924" t="s">
        <v>45</v>
      </c>
      <c r="J2924" t="s">
        <v>72</v>
      </c>
      <c r="K2924" t="s">
        <v>47</v>
      </c>
      <c r="L2924" t="s">
        <v>48</v>
      </c>
      <c r="M2924" t="s">
        <v>126</v>
      </c>
      <c r="N2924" t="s">
        <v>57</v>
      </c>
      <c r="O2924" t="s">
        <v>51</v>
      </c>
      <c r="P2924" t="s">
        <v>35</v>
      </c>
      <c r="Q2924" s="1">
        <v>44719</v>
      </c>
      <c r="R2924" s="6">
        <f>Data_Table[[#This Row],[Shipping Date]]-Data_Table[[#This Row],[Order Date]]</f>
        <v>51</v>
      </c>
      <c r="S2924" s="10">
        <v>1.05</v>
      </c>
      <c r="T2924" s="10">
        <v>1.95</v>
      </c>
      <c r="U2924" s="10">
        <v>0.9</v>
      </c>
      <c r="V2924">
        <v>23</v>
      </c>
      <c r="W2924" s="5">
        <v>24.15</v>
      </c>
      <c r="X2924" s="3">
        <v>0.09</v>
      </c>
      <c r="Y2924" s="5">
        <v>2.17</v>
      </c>
      <c r="Z2924" s="5">
        <v>21.98</v>
      </c>
      <c r="AA2924" s="5">
        <v>1.63</v>
      </c>
      <c r="AB2924" s="5">
        <v>23.61</v>
      </c>
    </row>
    <row r="2925" spans="1:28">
      <c r="A2925" t="s">
        <v>5282</v>
      </c>
      <c r="B2925" s="1">
        <v>44674</v>
      </c>
      <c r="C2925" s="6">
        <f t="shared" si="135"/>
        <v>2022</v>
      </c>
      <c r="D2925" s="9" t="str">
        <f t="shared" si="137"/>
        <v>Q2</v>
      </c>
      <c r="E2925" s="7">
        <f t="shared" si="136"/>
        <v>4</v>
      </c>
      <c r="F2925" t="s">
        <v>5283</v>
      </c>
      <c r="G2925" t="s">
        <v>1145</v>
      </c>
      <c r="H2925" t="s">
        <v>39</v>
      </c>
      <c r="I2925" t="s">
        <v>39</v>
      </c>
      <c r="J2925" t="s">
        <v>29</v>
      </c>
      <c r="K2925" t="s">
        <v>30</v>
      </c>
      <c r="L2925" t="s">
        <v>31</v>
      </c>
      <c r="M2925" t="s">
        <v>130</v>
      </c>
      <c r="N2925" t="s">
        <v>33</v>
      </c>
      <c r="O2925" t="s">
        <v>58</v>
      </c>
      <c r="P2925" t="s">
        <v>35</v>
      </c>
      <c r="Q2925" s="1">
        <v>44693</v>
      </c>
      <c r="R2925" s="6">
        <f>Data_Table[[#This Row],[Shipping Date]]-Data_Table[[#This Row],[Order Date]]</f>
        <v>19</v>
      </c>
      <c r="S2925" s="10">
        <v>0.24</v>
      </c>
      <c r="T2925" s="10">
        <v>1.26</v>
      </c>
      <c r="U2925" s="10">
        <v>1.02</v>
      </c>
      <c r="V2925">
        <v>11</v>
      </c>
      <c r="W2925" s="5">
        <v>2.64</v>
      </c>
      <c r="X2925" s="3">
        <v>0</v>
      </c>
      <c r="Y2925" s="5">
        <v>0</v>
      </c>
      <c r="Z2925" s="5">
        <v>2.64</v>
      </c>
      <c r="AA2925" s="5">
        <v>0.7</v>
      </c>
      <c r="AB2925" s="5">
        <v>3.34</v>
      </c>
    </row>
    <row r="2926" spans="1:28">
      <c r="A2926" t="s">
        <v>5284</v>
      </c>
      <c r="B2926" s="1">
        <v>44674</v>
      </c>
      <c r="C2926" s="6">
        <f t="shared" si="135"/>
        <v>2022</v>
      </c>
      <c r="D2926" s="9" t="str">
        <f t="shared" si="137"/>
        <v>Q2</v>
      </c>
      <c r="E2926" s="7">
        <f t="shared" si="136"/>
        <v>4</v>
      </c>
      <c r="F2926" t="s">
        <v>5285</v>
      </c>
      <c r="G2926" t="s">
        <v>1147</v>
      </c>
      <c r="H2926" t="s">
        <v>39</v>
      </c>
      <c r="I2926" t="s">
        <v>39</v>
      </c>
      <c r="J2926" t="s">
        <v>107</v>
      </c>
      <c r="K2926" t="s">
        <v>90</v>
      </c>
      <c r="L2926" t="s">
        <v>31</v>
      </c>
      <c r="M2926" t="s">
        <v>134</v>
      </c>
      <c r="N2926" t="s">
        <v>57</v>
      </c>
      <c r="O2926" t="s">
        <v>51</v>
      </c>
      <c r="P2926" t="s">
        <v>35</v>
      </c>
      <c r="Q2926" s="1">
        <v>44716</v>
      </c>
      <c r="R2926" s="6">
        <f>Data_Table[[#This Row],[Shipping Date]]-Data_Table[[#This Row],[Order Date]]</f>
        <v>42</v>
      </c>
      <c r="S2926" s="10">
        <v>21.56</v>
      </c>
      <c r="T2926" s="10">
        <v>36.549999999999997</v>
      </c>
      <c r="U2926" s="10">
        <v>14.99</v>
      </c>
      <c r="V2926">
        <v>17</v>
      </c>
      <c r="W2926" s="5">
        <v>366.52</v>
      </c>
      <c r="X2926" s="3">
        <v>0.09</v>
      </c>
      <c r="Y2926" s="5">
        <v>32.99</v>
      </c>
      <c r="Z2926" s="5">
        <v>333.53</v>
      </c>
      <c r="AA2926" s="5">
        <v>13.89</v>
      </c>
      <c r="AB2926" s="5">
        <v>347.42</v>
      </c>
    </row>
    <row r="2927" spans="1:28">
      <c r="A2927" t="s">
        <v>5286</v>
      </c>
      <c r="B2927" s="1">
        <v>44674</v>
      </c>
      <c r="C2927" s="6">
        <f t="shared" si="135"/>
        <v>2022</v>
      </c>
      <c r="D2927" s="9" t="str">
        <f t="shared" si="137"/>
        <v>Q2</v>
      </c>
      <c r="E2927" s="7">
        <f t="shared" si="136"/>
        <v>4</v>
      </c>
      <c r="F2927" t="s">
        <v>5287</v>
      </c>
      <c r="G2927" t="s">
        <v>1149</v>
      </c>
      <c r="H2927" t="s">
        <v>45</v>
      </c>
      <c r="I2927" t="s">
        <v>45</v>
      </c>
      <c r="J2927" t="s">
        <v>72</v>
      </c>
      <c r="K2927" t="s">
        <v>90</v>
      </c>
      <c r="L2927" t="s">
        <v>31</v>
      </c>
      <c r="M2927" t="s">
        <v>138</v>
      </c>
      <c r="N2927" t="s">
        <v>33</v>
      </c>
      <c r="O2927" t="s">
        <v>34</v>
      </c>
      <c r="P2927" t="s">
        <v>35</v>
      </c>
      <c r="Q2927" s="1">
        <v>44707</v>
      </c>
      <c r="R2927" s="6">
        <f>Data_Table[[#This Row],[Shipping Date]]-Data_Table[[#This Row],[Order Date]]</f>
        <v>33</v>
      </c>
      <c r="S2927" s="10">
        <v>1.82</v>
      </c>
      <c r="T2927" s="10">
        <v>2.98</v>
      </c>
      <c r="U2927" s="10">
        <v>1.1599999999999999</v>
      </c>
      <c r="V2927">
        <v>32</v>
      </c>
      <c r="W2927" s="5">
        <v>58.24</v>
      </c>
      <c r="X2927" s="3">
        <v>0.01</v>
      </c>
      <c r="Y2927" s="5">
        <v>0.57999999999999996</v>
      </c>
      <c r="Z2927" s="5">
        <v>57.66</v>
      </c>
      <c r="AA2927" s="5">
        <v>1.58</v>
      </c>
      <c r="AB2927" s="5">
        <v>59.24</v>
      </c>
    </row>
    <row r="2928" spans="1:28">
      <c r="A2928" t="s">
        <v>5288</v>
      </c>
      <c r="B2928" s="1">
        <v>44675</v>
      </c>
      <c r="C2928" s="6">
        <f t="shared" si="135"/>
        <v>2022</v>
      </c>
      <c r="D2928" s="9" t="str">
        <f t="shared" si="137"/>
        <v>Q2</v>
      </c>
      <c r="E2928" s="7">
        <f t="shared" si="136"/>
        <v>4</v>
      </c>
      <c r="F2928" t="s">
        <v>2264</v>
      </c>
      <c r="G2928" t="s">
        <v>1151</v>
      </c>
      <c r="H2928" t="s">
        <v>27</v>
      </c>
      <c r="I2928" t="s">
        <v>28</v>
      </c>
      <c r="J2928" t="s">
        <v>107</v>
      </c>
      <c r="K2928" t="s">
        <v>47</v>
      </c>
      <c r="L2928" t="s">
        <v>176</v>
      </c>
      <c r="M2928" t="s">
        <v>142</v>
      </c>
      <c r="N2928" t="s">
        <v>50</v>
      </c>
      <c r="O2928" t="s">
        <v>41</v>
      </c>
      <c r="P2928" t="s">
        <v>35</v>
      </c>
      <c r="Q2928" s="1">
        <v>44706</v>
      </c>
      <c r="R2928" s="6">
        <f>Data_Table[[#This Row],[Shipping Date]]-Data_Table[[#This Row],[Order Date]]</f>
        <v>31</v>
      </c>
      <c r="S2928" s="10">
        <v>2.1800000000000002</v>
      </c>
      <c r="T2928" s="10">
        <v>3.52</v>
      </c>
      <c r="U2928" s="10">
        <v>1.34</v>
      </c>
      <c r="V2928">
        <v>32</v>
      </c>
      <c r="W2928" s="5">
        <v>69.760000000000005</v>
      </c>
      <c r="X2928" s="3">
        <v>7.0000000000000007E-2</v>
      </c>
      <c r="Y2928" s="5">
        <v>4.88</v>
      </c>
      <c r="Z2928" s="5">
        <v>64.88</v>
      </c>
      <c r="AA2928" s="5">
        <v>6.83</v>
      </c>
      <c r="AB2928" s="5">
        <v>71.709999999999994</v>
      </c>
    </row>
    <row r="2929" spans="1:28">
      <c r="A2929" t="s">
        <v>5289</v>
      </c>
      <c r="B2929" s="1">
        <v>44676</v>
      </c>
      <c r="C2929" s="6">
        <f t="shared" si="135"/>
        <v>2022</v>
      </c>
      <c r="D2929" s="9" t="str">
        <f t="shared" si="137"/>
        <v>Q2</v>
      </c>
      <c r="E2929" s="7">
        <f t="shared" si="136"/>
        <v>4</v>
      </c>
      <c r="F2929" t="s">
        <v>5290</v>
      </c>
      <c r="G2929" t="s">
        <v>1153</v>
      </c>
      <c r="H2929" t="s">
        <v>27</v>
      </c>
      <c r="I2929" t="s">
        <v>28</v>
      </c>
      <c r="J2929" t="s">
        <v>107</v>
      </c>
      <c r="K2929" t="s">
        <v>433</v>
      </c>
      <c r="L2929" t="s">
        <v>31</v>
      </c>
      <c r="M2929" t="s">
        <v>146</v>
      </c>
      <c r="N2929" t="s">
        <v>57</v>
      </c>
      <c r="O2929" t="s">
        <v>51</v>
      </c>
      <c r="P2929" t="s">
        <v>35</v>
      </c>
      <c r="Q2929" s="1">
        <v>44700</v>
      </c>
      <c r="R2929" s="6">
        <f>Data_Table[[#This Row],[Shipping Date]]-Data_Table[[#This Row],[Order Date]]</f>
        <v>24</v>
      </c>
      <c r="S2929" s="10">
        <v>8.31</v>
      </c>
      <c r="T2929" s="10">
        <v>15.98</v>
      </c>
      <c r="U2929" s="10">
        <v>7.67</v>
      </c>
      <c r="V2929">
        <v>18</v>
      </c>
      <c r="W2929" s="5">
        <v>149.58000000000001</v>
      </c>
      <c r="X2929" s="3">
        <v>0.1</v>
      </c>
      <c r="Y2929" s="5">
        <v>14.96</v>
      </c>
      <c r="Z2929" s="5">
        <v>134.62</v>
      </c>
      <c r="AA2929" s="5">
        <v>6.5</v>
      </c>
      <c r="AB2929" s="5">
        <v>141.12</v>
      </c>
    </row>
    <row r="2930" spans="1:28">
      <c r="A2930" t="s">
        <v>5291</v>
      </c>
      <c r="B2930" s="1">
        <v>44676</v>
      </c>
      <c r="C2930" s="6">
        <f t="shared" si="135"/>
        <v>2022</v>
      </c>
      <c r="D2930" s="9" t="str">
        <f t="shared" si="137"/>
        <v>Q2</v>
      </c>
      <c r="E2930" s="7">
        <f t="shared" si="136"/>
        <v>4</v>
      </c>
      <c r="F2930" t="s">
        <v>1401</v>
      </c>
      <c r="G2930" t="s">
        <v>1155</v>
      </c>
      <c r="H2930" t="s">
        <v>39</v>
      </c>
      <c r="I2930" t="s">
        <v>39</v>
      </c>
      <c r="J2930" t="s">
        <v>72</v>
      </c>
      <c r="K2930" t="s">
        <v>167</v>
      </c>
      <c r="L2930" t="s">
        <v>31</v>
      </c>
      <c r="M2930" t="s">
        <v>151</v>
      </c>
      <c r="N2930" t="s">
        <v>33</v>
      </c>
      <c r="O2930" t="s">
        <v>58</v>
      </c>
      <c r="P2930" t="s">
        <v>35</v>
      </c>
      <c r="Q2930" s="1">
        <v>44692</v>
      </c>
      <c r="R2930" s="6">
        <f>Data_Table[[#This Row],[Shipping Date]]-Data_Table[[#This Row],[Order Date]]</f>
        <v>16</v>
      </c>
      <c r="S2930" s="10">
        <v>3.48</v>
      </c>
      <c r="T2930" s="10">
        <v>5.43</v>
      </c>
      <c r="U2930" s="10">
        <v>1.95</v>
      </c>
      <c r="V2930">
        <v>37</v>
      </c>
      <c r="W2930" s="5">
        <v>128.76</v>
      </c>
      <c r="X2930" s="3">
        <v>0.09</v>
      </c>
      <c r="Y2930" s="5">
        <v>11.59</v>
      </c>
      <c r="Z2930" s="5">
        <v>117.17</v>
      </c>
      <c r="AA2930" s="5">
        <v>0.95</v>
      </c>
      <c r="AB2930" s="5">
        <v>118.12</v>
      </c>
    </row>
    <row r="2931" spans="1:28">
      <c r="A2931" t="s">
        <v>5292</v>
      </c>
      <c r="B2931" s="1">
        <v>44678</v>
      </c>
      <c r="C2931" s="6">
        <f t="shared" si="135"/>
        <v>2022</v>
      </c>
      <c r="D2931" s="9" t="str">
        <f t="shared" si="137"/>
        <v>Q2</v>
      </c>
      <c r="E2931" s="7">
        <f t="shared" si="136"/>
        <v>4</v>
      </c>
      <c r="F2931" t="s">
        <v>5293</v>
      </c>
      <c r="G2931" t="s">
        <v>1157</v>
      </c>
      <c r="H2931" t="s">
        <v>45</v>
      </c>
      <c r="I2931" t="s">
        <v>45</v>
      </c>
      <c r="J2931" t="s">
        <v>72</v>
      </c>
      <c r="K2931" t="s">
        <v>90</v>
      </c>
      <c r="L2931" t="s">
        <v>176</v>
      </c>
      <c r="M2931" t="s">
        <v>155</v>
      </c>
      <c r="N2931" t="s">
        <v>33</v>
      </c>
      <c r="O2931" t="s">
        <v>34</v>
      </c>
      <c r="P2931" t="s">
        <v>35</v>
      </c>
      <c r="Q2931" s="1">
        <v>44714</v>
      </c>
      <c r="R2931" s="6">
        <f>Data_Table[[#This Row],[Shipping Date]]-Data_Table[[#This Row],[Order Date]]</f>
        <v>36</v>
      </c>
      <c r="S2931" s="10">
        <v>2.25</v>
      </c>
      <c r="T2931" s="10">
        <v>3.69</v>
      </c>
      <c r="U2931" s="10">
        <v>1.44</v>
      </c>
      <c r="V2931">
        <v>46</v>
      </c>
      <c r="W2931" s="5">
        <v>103.5</v>
      </c>
      <c r="X2931" s="3">
        <v>0.04</v>
      </c>
      <c r="Y2931" s="5">
        <v>4.1399999999999997</v>
      </c>
      <c r="Z2931" s="5">
        <v>99.36</v>
      </c>
      <c r="AA2931" s="5">
        <v>2.5</v>
      </c>
      <c r="AB2931" s="5">
        <v>101.86</v>
      </c>
    </row>
    <row r="2932" spans="1:28">
      <c r="A2932" t="s">
        <v>5294</v>
      </c>
      <c r="B2932" s="1">
        <v>44683</v>
      </c>
      <c r="C2932" s="6">
        <f t="shared" si="135"/>
        <v>2022</v>
      </c>
      <c r="D2932" s="9" t="str">
        <f t="shared" si="137"/>
        <v>Q2</v>
      </c>
      <c r="E2932" s="7">
        <f t="shared" si="136"/>
        <v>5</v>
      </c>
      <c r="F2932" t="s">
        <v>5295</v>
      </c>
      <c r="G2932" t="s">
        <v>1159</v>
      </c>
      <c r="H2932" t="s">
        <v>27</v>
      </c>
      <c r="I2932" t="s">
        <v>28</v>
      </c>
      <c r="J2932" t="s">
        <v>72</v>
      </c>
      <c r="K2932" t="s">
        <v>62</v>
      </c>
      <c r="L2932" t="s">
        <v>31</v>
      </c>
      <c r="M2932" t="s">
        <v>159</v>
      </c>
      <c r="N2932" t="s">
        <v>50</v>
      </c>
      <c r="O2932" t="s">
        <v>41</v>
      </c>
      <c r="P2932" t="s">
        <v>35</v>
      </c>
      <c r="Q2932" s="1">
        <v>44735</v>
      </c>
      <c r="R2932" s="6">
        <f>Data_Table[[#This Row],[Shipping Date]]-Data_Table[[#This Row],[Order Date]]</f>
        <v>52</v>
      </c>
      <c r="S2932" s="10">
        <v>2.5</v>
      </c>
      <c r="T2932" s="10">
        <v>5.68</v>
      </c>
      <c r="U2932" s="10">
        <v>3.18</v>
      </c>
      <c r="V2932">
        <v>25</v>
      </c>
      <c r="W2932" s="5">
        <v>62.5</v>
      </c>
      <c r="X2932" s="3">
        <v>0.1</v>
      </c>
      <c r="Y2932" s="5">
        <v>6.25</v>
      </c>
      <c r="Z2932" s="5">
        <v>56.25</v>
      </c>
      <c r="AA2932" s="5">
        <v>3.6</v>
      </c>
      <c r="AB2932" s="5">
        <v>59.85</v>
      </c>
    </row>
    <row r="2933" spans="1:28">
      <c r="A2933" t="s">
        <v>5296</v>
      </c>
      <c r="B2933" s="1">
        <v>44686</v>
      </c>
      <c r="C2933" s="6">
        <f t="shared" si="135"/>
        <v>2022</v>
      </c>
      <c r="D2933" s="9" t="str">
        <f t="shared" si="137"/>
        <v>Q2</v>
      </c>
      <c r="E2933" s="7">
        <f t="shared" si="136"/>
        <v>5</v>
      </c>
      <c r="F2933" t="s">
        <v>2113</v>
      </c>
      <c r="G2933" t="s">
        <v>1161</v>
      </c>
      <c r="H2933" t="s">
        <v>27</v>
      </c>
      <c r="I2933" t="s">
        <v>28</v>
      </c>
      <c r="J2933" t="s">
        <v>107</v>
      </c>
      <c r="K2933" t="s">
        <v>125</v>
      </c>
      <c r="L2933" t="s">
        <v>31</v>
      </c>
      <c r="M2933" t="s">
        <v>163</v>
      </c>
      <c r="N2933" t="s">
        <v>33</v>
      </c>
      <c r="O2933" t="s">
        <v>51</v>
      </c>
      <c r="P2933" t="s">
        <v>35</v>
      </c>
      <c r="Q2933" s="1">
        <v>44702</v>
      </c>
      <c r="R2933" s="6">
        <f>Data_Table[[#This Row],[Shipping Date]]-Data_Table[[#This Row],[Order Date]]</f>
        <v>16</v>
      </c>
      <c r="S2933" s="10">
        <v>3.52</v>
      </c>
      <c r="T2933" s="10">
        <v>5.58</v>
      </c>
      <c r="U2933" s="10">
        <v>2.06</v>
      </c>
      <c r="V2933">
        <v>13</v>
      </c>
      <c r="W2933" s="5">
        <v>45.76</v>
      </c>
      <c r="X2933" s="3">
        <v>0.06</v>
      </c>
      <c r="Y2933" s="5">
        <v>2.75</v>
      </c>
      <c r="Z2933" s="5">
        <v>43.01</v>
      </c>
      <c r="AA2933" s="5">
        <v>2.99</v>
      </c>
      <c r="AB2933" s="5">
        <v>46</v>
      </c>
    </row>
    <row r="2934" spans="1:28">
      <c r="A2934" t="s">
        <v>5297</v>
      </c>
      <c r="B2934" s="1">
        <v>44689</v>
      </c>
      <c r="C2934" s="6">
        <f t="shared" si="135"/>
        <v>2022</v>
      </c>
      <c r="D2934" s="9" t="str">
        <f t="shared" si="137"/>
        <v>Q2</v>
      </c>
      <c r="E2934" s="7">
        <f t="shared" si="136"/>
        <v>5</v>
      </c>
      <c r="F2934" t="s">
        <v>5298</v>
      </c>
      <c r="G2934" t="s">
        <v>1163</v>
      </c>
      <c r="H2934" t="s">
        <v>39</v>
      </c>
      <c r="I2934" t="s">
        <v>39</v>
      </c>
      <c r="J2934" t="s">
        <v>29</v>
      </c>
      <c r="K2934" t="s">
        <v>125</v>
      </c>
      <c r="L2934" t="s">
        <v>48</v>
      </c>
      <c r="M2934" t="s">
        <v>168</v>
      </c>
      <c r="N2934" t="s">
        <v>33</v>
      </c>
      <c r="O2934" t="s">
        <v>58</v>
      </c>
      <c r="P2934" t="s">
        <v>35</v>
      </c>
      <c r="Q2934" s="1">
        <v>44734</v>
      </c>
      <c r="R2934" s="6">
        <f>Data_Table[[#This Row],[Shipping Date]]-Data_Table[[#This Row],[Order Date]]</f>
        <v>45</v>
      </c>
      <c r="S2934" s="10">
        <v>1.95</v>
      </c>
      <c r="T2934" s="10">
        <v>3.98</v>
      </c>
      <c r="U2934" s="10">
        <v>2.0299999999999998</v>
      </c>
      <c r="V2934">
        <v>27</v>
      </c>
      <c r="W2934" s="5">
        <v>52.65</v>
      </c>
      <c r="X2934" s="3">
        <v>0.06</v>
      </c>
      <c r="Y2934" s="5">
        <v>3.16</v>
      </c>
      <c r="Z2934" s="5">
        <v>49.49</v>
      </c>
      <c r="AA2934" s="5">
        <v>0.83</v>
      </c>
      <c r="AB2934" s="5">
        <v>50.32</v>
      </c>
    </row>
    <row r="2935" spans="1:28">
      <c r="A2935" t="s">
        <v>5299</v>
      </c>
      <c r="B2935" s="1">
        <v>44689</v>
      </c>
      <c r="C2935" s="6">
        <f t="shared" si="135"/>
        <v>2022</v>
      </c>
      <c r="D2935" s="9" t="str">
        <f t="shared" si="137"/>
        <v>Q2</v>
      </c>
      <c r="E2935" s="7">
        <f t="shared" si="136"/>
        <v>5</v>
      </c>
      <c r="F2935" t="s">
        <v>4040</v>
      </c>
      <c r="G2935" t="s">
        <v>1165</v>
      </c>
      <c r="H2935" t="s">
        <v>45</v>
      </c>
      <c r="I2935" t="s">
        <v>45</v>
      </c>
      <c r="J2935" t="s">
        <v>29</v>
      </c>
      <c r="K2935" t="s">
        <v>150</v>
      </c>
      <c r="L2935" t="s">
        <v>48</v>
      </c>
      <c r="M2935" t="s">
        <v>172</v>
      </c>
      <c r="N2935" t="s">
        <v>50</v>
      </c>
      <c r="O2935" t="s">
        <v>58</v>
      </c>
      <c r="P2935" t="s">
        <v>35</v>
      </c>
      <c r="Q2935" s="1">
        <v>44743</v>
      </c>
      <c r="R2935" s="6">
        <f>Data_Table[[#This Row],[Shipping Date]]-Data_Table[[#This Row],[Order Date]]</f>
        <v>54</v>
      </c>
      <c r="S2935" s="10">
        <v>0.71</v>
      </c>
      <c r="T2935" s="10">
        <v>1.1399999999999999</v>
      </c>
      <c r="U2935" s="10">
        <v>0.43</v>
      </c>
      <c r="V2935">
        <v>20</v>
      </c>
      <c r="W2935" s="5">
        <v>14.2</v>
      </c>
      <c r="X2935" s="3">
        <v>0.09</v>
      </c>
      <c r="Y2935" s="5">
        <v>1.28</v>
      </c>
      <c r="Z2935" s="5">
        <v>12.92</v>
      </c>
      <c r="AA2935" s="5">
        <v>0.7</v>
      </c>
      <c r="AB2935" s="5">
        <v>13.62</v>
      </c>
    </row>
    <row r="2936" spans="1:28">
      <c r="A2936" t="s">
        <v>5300</v>
      </c>
      <c r="B2936" s="1">
        <v>44690</v>
      </c>
      <c r="C2936" s="6">
        <f t="shared" si="135"/>
        <v>2022</v>
      </c>
      <c r="D2936" s="9" t="str">
        <f t="shared" si="137"/>
        <v>Q2</v>
      </c>
      <c r="E2936" s="7">
        <f t="shared" si="136"/>
        <v>5</v>
      </c>
      <c r="F2936" t="s">
        <v>3565</v>
      </c>
      <c r="G2936" t="s">
        <v>1167</v>
      </c>
      <c r="H2936" t="s">
        <v>27</v>
      </c>
      <c r="I2936" t="s">
        <v>28</v>
      </c>
      <c r="J2936" t="s">
        <v>29</v>
      </c>
      <c r="K2936" t="s">
        <v>433</v>
      </c>
      <c r="L2936" t="s">
        <v>176</v>
      </c>
      <c r="M2936" t="s">
        <v>177</v>
      </c>
      <c r="N2936" t="s">
        <v>57</v>
      </c>
      <c r="O2936" t="s">
        <v>58</v>
      </c>
      <c r="P2936" t="s">
        <v>35</v>
      </c>
      <c r="Q2936" s="1">
        <v>44703</v>
      </c>
      <c r="R2936" s="6">
        <f>Data_Table[[#This Row],[Shipping Date]]-Data_Table[[#This Row],[Order Date]]</f>
        <v>13</v>
      </c>
      <c r="S2936" s="10">
        <v>84.22</v>
      </c>
      <c r="T2936" s="10">
        <v>210.55</v>
      </c>
      <c r="U2936" s="10">
        <v>126.33</v>
      </c>
      <c r="V2936">
        <v>4</v>
      </c>
      <c r="W2936" s="5">
        <v>336.88</v>
      </c>
      <c r="X2936" s="3">
        <v>0.05</v>
      </c>
      <c r="Y2936" s="5">
        <v>16.84</v>
      </c>
      <c r="Z2936" s="5">
        <v>320.04000000000002</v>
      </c>
      <c r="AA2936" s="5">
        <v>9.99</v>
      </c>
      <c r="AB2936" s="5">
        <v>330.03</v>
      </c>
    </row>
    <row r="2937" spans="1:28">
      <c r="A2937" t="s">
        <v>5301</v>
      </c>
      <c r="B2937" s="1">
        <v>44691</v>
      </c>
      <c r="C2937" s="6">
        <f t="shared" si="135"/>
        <v>2022</v>
      </c>
      <c r="D2937" s="9" t="str">
        <f t="shared" si="137"/>
        <v>Q2</v>
      </c>
      <c r="E2937" s="7">
        <f t="shared" si="136"/>
        <v>5</v>
      </c>
      <c r="F2937" t="s">
        <v>5302</v>
      </c>
      <c r="G2937" t="s">
        <v>1169</v>
      </c>
      <c r="H2937" t="s">
        <v>39</v>
      </c>
      <c r="I2937" t="s">
        <v>39</v>
      </c>
      <c r="J2937" t="s">
        <v>29</v>
      </c>
      <c r="K2937" t="s">
        <v>167</v>
      </c>
      <c r="L2937" t="s">
        <v>31</v>
      </c>
      <c r="M2937" t="s">
        <v>182</v>
      </c>
      <c r="N2937" t="s">
        <v>50</v>
      </c>
      <c r="O2937" t="s">
        <v>41</v>
      </c>
      <c r="P2937" t="s">
        <v>35</v>
      </c>
      <c r="Q2937" s="1">
        <v>44697</v>
      </c>
      <c r="R2937" s="6">
        <f>Data_Table[[#This Row],[Shipping Date]]-Data_Table[[#This Row],[Order Date]]</f>
        <v>6</v>
      </c>
      <c r="S2937" s="10">
        <v>3.52</v>
      </c>
      <c r="T2937" s="10">
        <v>5.68</v>
      </c>
      <c r="U2937" s="10">
        <v>2.16</v>
      </c>
      <c r="V2937">
        <v>34</v>
      </c>
      <c r="W2937" s="5">
        <v>119.68</v>
      </c>
      <c r="X2937" s="3">
        <v>0.06</v>
      </c>
      <c r="Y2937" s="5">
        <v>7.18</v>
      </c>
      <c r="Z2937" s="5">
        <v>112.5</v>
      </c>
      <c r="AA2937" s="5">
        <v>1.39</v>
      </c>
      <c r="AB2937" s="5">
        <v>113.89</v>
      </c>
    </row>
    <row r="2938" spans="1:28">
      <c r="A2938" t="s">
        <v>5303</v>
      </c>
      <c r="B2938" s="1">
        <v>44693</v>
      </c>
      <c r="C2938" s="6">
        <f t="shared" si="135"/>
        <v>2022</v>
      </c>
      <c r="D2938" s="9" t="str">
        <f t="shared" si="137"/>
        <v>Q2</v>
      </c>
      <c r="E2938" s="7">
        <f t="shared" si="136"/>
        <v>5</v>
      </c>
      <c r="F2938" t="s">
        <v>5304</v>
      </c>
      <c r="G2938" t="s">
        <v>1171</v>
      </c>
      <c r="H2938" t="s">
        <v>45</v>
      </c>
      <c r="I2938" t="s">
        <v>45</v>
      </c>
      <c r="J2938" t="s">
        <v>29</v>
      </c>
      <c r="K2938" t="s">
        <v>62</v>
      </c>
      <c r="L2938" t="s">
        <v>73</v>
      </c>
      <c r="M2938" t="s">
        <v>186</v>
      </c>
      <c r="N2938" t="s">
        <v>57</v>
      </c>
      <c r="O2938" t="s">
        <v>34</v>
      </c>
      <c r="P2938" t="s">
        <v>35</v>
      </c>
      <c r="Q2938" s="1">
        <v>44746</v>
      </c>
      <c r="R2938" s="6">
        <f>Data_Table[[#This Row],[Shipping Date]]-Data_Table[[#This Row],[Order Date]]</f>
        <v>53</v>
      </c>
      <c r="S2938" s="10">
        <v>2.1800000000000002</v>
      </c>
      <c r="T2938" s="10">
        <v>3.52</v>
      </c>
      <c r="U2938" s="10">
        <v>1.34</v>
      </c>
      <c r="V2938">
        <v>42</v>
      </c>
      <c r="W2938" s="5">
        <v>91.56</v>
      </c>
      <c r="X2938" s="3">
        <v>0.04</v>
      </c>
      <c r="Y2938" s="5">
        <v>3.66</v>
      </c>
      <c r="Z2938" s="5">
        <v>87.9</v>
      </c>
      <c r="AA2938" s="5">
        <v>6.83</v>
      </c>
      <c r="AB2938" s="5">
        <v>94.73</v>
      </c>
    </row>
    <row r="2939" spans="1:28">
      <c r="A2939" t="s">
        <v>5305</v>
      </c>
      <c r="B2939" s="1">
        <v>44695</v>
      </c>
      <c r="C2939" s="6">
        <f t="shared" si="135"/>
        <v>2022</v>
      </c>
      <c r="D2939" s="9" t="str">
        <f t="shared" si="137"/>
        <v>Q2</v>
      </c>
      <c r="E2939" s="7">
        <f t="shared" si="136"/>
        <v>5</v>
      </c>
      <c r="F2939" t="s">
        <v>5306</v>
      </c>
      <c r="G2939" t="s">
        <v>1173</v>
      </c>
      <c r="H2939" t="s">
        <v>27</v>
      </c>
      <c r="I2939" t="s">
        <v>28</v>
      </c>
      <c r="J2939" t="s">
        <v>29</v>
      </c>
      <c r="K2939" t="s">
        <v>116</v>
      </c>
      <c r="L2939" t="s">
        <v>31</v>
      </c>
      <c r="M2939" t="s">
        <v>190</v>
      </c>
      <c r="N2939" t="s">
        <v>33</v>
      </c>
      <c r="O2939" t="s">
        <v>41</v>
      </c>
      <c r="P2939" t="s">
        <v>35</v>
      </c>
      <c r="Q2939" s="1">
        <v>44755</v>
      </c>
      <c r="R2939" s="6">
        <f>Data_Table[[#This Row],[Shipping Date]]-Data_Table[[#This Row],[Order Date]]</f>
        <v>60</v>
      </c>
      <c r="S2939" s="10">
        <v>2.29</v>
      </c>
      <c r="T2939" s="10">
        <v>3.69</v>
      </c>
      <c r="U2939" s="10">
        <v>1.4</v>
      </c>
      <c r="V2939">
        <v>47</v>
      </c>
      <c r="W2939" s="5">
        <v>107.63</v>
      </c>
      <c r="X2939" s="3">
        <v>0.05</v>
      </c>
      <c r="Y2939" s="5">
        <v>5.38</v>
      </c>
      <c r="Z2939" s="5">
        <v>102.25</v>
      </c>
      <c r="AA2939" s="5">
        <v>0.5</v>
      </c>
      <c r="AB2939" s="5">
        <v>102.75</v>
      </c>
    </row>
    <row r="2940" spans="1:28">
      <c r="A2940" t="s">
        <v>5307</v>
      </c>
      <c r="B2940" s="1">
        <v>44695</v>
      </c>
      <c r="C2940" s="6">
        <f t="shared" si="135"/>
        <v>2022</v>
      </c>
      <c r="D2940" s="9" t="str">
        <f t="shared" si="137"/>
        <v>Q2</v>
      </c>
      <c r="E2940" s="7">
        <f t="shared" si="136"/>
        <v>5</v>
      </c>
      <c r="F2940" t="s">
        <v>5308</v>
      </c>
      <c r="G2940" t="s">
        <v>1175</v>
      </c>
      <c r="H2940" t="s">
        <v>39</v>
      </c>
      <c r="I2940" t="s">
        <v>39</v>
      </c>
      <c r="J2940" t="s">
        <v>46</v>
      </c>
      <c r="K2940" t="s">
        <v>62</v>
      </c>
      <c r="L2940" t="s">
        <v>31</v>
      </c>
      <c r="M2940" t="s">
        <v>194</v>
      </c>
      <c r="N2940" t="s">
        <v>57</v>
      </c>
      <c r="O2940" t="s">
        <v>58</v>
      </c>
      <c r="P2940" t="s">
        <v>35</v>
      </c>
      <c r="Q2940" s="1">
        <v>44727</v>
      </c>
      <c r="R2940" s="6">
        <f>Data_Table[[#This Row],[Shipping Date]]-Data_Table[[#This Row],[Order Date]]</f>
        <v>32</v>
      </c>
      <c r="S2940" s="10">
        <v>1.33</v>
      </c>
      <c r="T2940" s="10">
        <v>2.08</v>
      </c>
      <c r="U2940" s="10">
        <v>0.75</v>
      </c>
      <c r="V2940">
        <v>43</v>
      </c>
      <c r="W2940" s="5">
        <v>57.19</v>
      </c>
      <c r="X2940" s="3">
        <v>0.05</v>
      </c>
      <c r="Y2940" s="5">
        <v>2.86</v>
      </c>
      <c r="Z2940" s="5">
        <v>54.33</v>
      </c>
      <c r="AA2940" s="5">
        <v>1.49</v>
      </c>
      <c r="AB2940" s="5">
        <v>55.82</v>
      </c>
    </row>
    <row r="2941" spans="1:28">
      <c r="A2941" t="s">
        <v>5309</v>
      </c>
      <c r="B2941" s="1">
        <v>44699</v>
      </c>
      <c r="C2941" s="6">
        <f t="shared" si="135"/>
        <v>2022</v>
      </c>
      <c r="D2941" s="9" t="str">
        <f t="shared" si="137"/>
        <v>Q2</v>
      </c>
      <c r="E2941" s="7">
        <f t="shared" si="136"/>
        <v>5</v>
      </c>
      <c r="F2941" t="s">
        <v>5310</v>
      </c>
      <c r="G2941" t="s">
        <v>1177</v>
      </c>
      <c r="H2941" t="s">
        <v>45</v>
      </c>
      <c r="I2941" t="s">
        <v>45</v>
      </c>
      <c r="J2941" t="s">
        <v>29</v>
      </c>
      <c r="K2941" t="s">
        <v>62</v>
      </c>
      <c r="L2941" t="s">
        <v>31</v>
      </c>
      <c r="M2941" t="s">
        <v>198</v>
      </c>
      <c r="N2941" t="s">
        <v>33</v>
      </c>
      <c r="O2941" t="s">
        <v>58</v>
      </c>
      <c r="P2941" t="s">
        <v>35</v>
      </c>
      <c r="Q2941" s="1">
        <v>44742</v>
      </c>
      <c r="R2941" s="6">
        <f>Data_Table[[#This Row],[Shipping Date]]-Data_Table[[#This Row],[Order Date]]</f>
        <v>43</v>
      </c>
      <c r="S2941" s="10">
        <v>14.95</v>
      </c>
      <c r="T2941" s="10">
        <v>34.76</v>
      </c>
      <c r="U2941" s="10">
        <v>19.809999999999999</v>
      </c>
      <c r="V2941">
        <v>8</v>
      </c>
      <c r="W2941" s="5">
        <v>119.6</v>
      </c>
      <c r="X2941" s="3">
        <v>0</v>
      </c>
      <c r="Y2941" s="5">
        <v>0</v>
      </c>
      <c r="Z2941" s="5">
        <v>119.6</v>
      </c>
      <c r="AA2941" s="5">
        <v>8.2200000000000006</v>
      </c>
      <c r="AB2941" s="5">
        <v>127.82</v>
      </c>
    </row>
    <row r="2942" spans="1:28">
      <c r="A2942" t="s">
        <v>5311</v>
      </c>
      <c r="B2942" s="1">
        <v>44700</v>
      </c>
      <c r="C2942" s="6">
        <f t="shared" si="135"/>
        <v>2022</v>
      </c>
      <c r="D2942" s="9" t="str">
        <f t="shared" si="137"/>
        <v>Q2</v>
      </c>
      <c r="E2942" s="7">
        <f t="shared" si="136"/>
        <v>5</v>
      </c>
      <c r="F2942" t="s">
        <v>5312</v>
      </c>
      <c r="G2942" t="s">
        <v>1179</v>
      </c>
      <c r="H2942" t="s">
        <v>27</v>
      </c>
      <c r="I2942" t="s">
        <v>28</v>
      </c>
      <c r="J2942" t="s">
        <v>107</v>
      </c>
      <c r="K2942" t="s">
        <v>479</v>
      </c>
      <c r="L2942" t="s">
        <v>31</v>
      </c>
      <c r="M2942" t="s">
        <v>202</v>
      </c>
      <c r="N2942" t="s">
        <v>33</v>
      </c>
      <c r="O2942" t="s">
        <v>51</v>
      </c>
      <c r="P2942" t="s">
        <v>35</v>
      </c>
      <c r="Q2942" s="1">
        <v>44704</v>
      </c>
      <c r="R2942" s="6">
        <f>Data_Table[[#This Row],[Shipping Date]]-Data_Table[[#This Row],[Order Date]]</f>
        <v>4</v>
      </c>
      <c r="S2942" s="10">
        <v>1.76</v>
      </c>
      <c r="T2942" s="10">
        <v>2.94</v>
      </c>
      <c r="U2942" s="10">
        <v>1.18</v>
      </c>
      <c r="V2942">
        <v>31</v>
      </c>
      <c r="W2942" s="5">
        <v>54.56</v>
      </c>
      <c r="X2942" s="3">
        <v>0.04</v>
      </c>
      <c r="Y2942" s="5">
        <v>2.1800000000000002</v>
      </c>
      <c r="Z2942" s="5">
        <v>52.38</v>
      </c>
      <c r="AA2942" s="5">
        <v>0.81</v>
      </c>
      <c r="AB2942" s="5">
        <v>53.19</v>
      </c>
    </row>
    <row r="2943" spans="1:28">
      <c r="A2943" t="s">
        <v>5313</v>
      </c>
      <c r="B2943" s="1">
        <v>44702</v>
      </c>
      <c r="C2943" s="6">
        <f t="shared" si="135"/>
        <v>2022</v>
      </c>
      <c r="D2943" s="9" t="str">
        <f t="shared" si="137"/>
        <v>Q2</v>
      </c>
      <c r="E2943" s="7">
        <f t="shared" si="136"/>
        <v>5</v>
      </c>
      <c r="F2943" t="s">
        <v>4349</v>
      </c>
      <c r="G2943" t="s">
        <v>1181</v>
      </c>
      <c r="H2943" t="s">
        <v>39</v>
      </c>
      <c r="I2943" t="s">
        <v>39</v>
      </c>
      <c r="J2943" t="s">
        <v>29</v>
      </c>
      <c r="K2943" t="s">
        <v>30</v>
      </c>
      <c r="L2943" t="s">
        <v>73</v>
      </c>
      <c r="M2943" t="s">
        <v>206</v>
      </c>
      <c r="N2943" t="s">
        <v>33</v>
      </c>
      <c r="O2943" t="s">
        <v>58</v>
      </c>
      <c r="P2943" t="s">
        <v>35</v>
      </c>
      <c r="Q2943" s="1">
        <v>44721</v>
      </c>
      <c r="R2943" s="6">
        <f>Data_Table[[#This Row],[Shipping Date]]-Data_Table[[#This Row],[Order Date]]</f>
        <v>19</v>
      </c>
      <c r="S2943" s="10">
        <v>5.5</v>
      </c>
      <c r="T2943" s="10">
        <v>12.22</v>
      </c>
      <c r="U2943" s="10">
        <v>6.72</v>
      </c>
      <c r="V2943">
        <v>10</v>
      </c>
      <c r="W2943" s="5">
        <v>55</v>
      </c>
      <c r="X2943" s="3">
        <v>0.01</v>
      </c>
      <c r="Y2943" s="5">
        <v>0.55000000000000004</v>
      </c>
      <c r="Z2943" s="5">
        <v>54.45</v>
      </c>
      <c r="AA2943" s="5">
        <v>2.85</v>
      </c>
      <c r="AB2943" s="5">
        <v>57.3</v>
      </c>
    </row>
    <row r="2944" spans="1:28">
      <c r="A2944" t="s">
        <v>5314</v>
      </c>
      <c r="B2944" s="1">
        <v>44702</v>
      </c>
      <c r="C2944" s="6">
        <f t="shared" si="135"/>
        <v>2022</v>
      </c>
      <c r="D2944" s="9" t="str">
        <f t="shared" si="137"/>
        <v>Q2</v>
      </c>
      <c r="E2944" s="7">
        <f t="shared" si="136"/>
        <v>5</v>
      </c>
      <c r="F2944" t="s">
        <v>935</v>
      </c>
      <c r="G2944" t="s">
        <v>1183</v>
      </c>
      <c r="H2944" t="s">
        <v>45</v>
      </c>
      <c r="I2944" t="s">
        <v>45</v>
      </c>
      <c r="J2944" t="s">
        <v>46</v>
      </c>
      <c r="K2944" t="s">
        <v>47</v>
      </c>
      <c r="L2944" t="s">
        <v>73</v>
      </c>
      <c r="M2944" t="s">
        <v>210</v>
      </c>
      <c r="N2944" t="s">
        <v>50</v>
      </c>
      <c r="O2944" t="s">
        <v>34</v>
      </c>
      <c r="P2944" t="s">
        <v>35</v>
      </c>
      <c r="Q2944" s="1">
        <v>44714</v>
      </c>
      <c r="R2944" s="6">
        <f>Data_Table[[#This Row],[Shipping Date]]-Data_Table[[#This Row],[Order Date]]</f>
        <v>12</v>
      </c>
      <c r="S2944" s="10">
        <v>52.07</v>
      </c>
      <c r="T2944" s="10">
        <v>83.98</v>
      </c>
      <c r="U2944" s="10">
        <v>31.91</v>
      </c>
      <c r="V2944">
        <v>46</v>
      </c>
      <c r="W2944" s="5">
        <v>2395.2199999999998</v>
      </c>
      <c r="X2944" s="3">
        <v>0.06</v>
      </c>
      <c r="Y2944" s="5">
        <v>143.71</v>
      </c>
      <c r="Z2944" s="5">
        <v>2251.5100000000002</v>
      </c>
      <c r="AA2944" s="5">
        <v>5.01</v>
      </c>
      <c r="AB2944" s="5">
        <v>2256.52</v>
      </c>
    </row>
    <row r="2945" spans="1:28">
      <c r="A2945" t="s">
        <v>5315</v>
      </c>
      <c r="B2945" s="1">
        <v>44702</v>
      </c>
      <c r="C2945" s="6">
        <f t="shared" si="135"/>
        <v>2022</v>
      </c>
      <c r="D2945" s="9" t="str">
        <f t="shared" si="137"/>
        <v>Q2</v>
      </c>
      <c r="E2945" s="7">
        <f t="shared" si="136"/>
        <v>5</v>
      </c>
      <c r="F2945" t="s">
        <v>2529</v>
      </c>
      <c r="G2945" t="s">
        <v>1185</v>
      </c>
      <c r="H2945" t="s">
        <v>27</v>
      </c>
      <c r="I2945" t="s">
        <v>28</v>
      </c>
      <c r="J2945" t="s">
        <v>29</v>
      </c>
      <c r="K2945" t="s">
        <v>30</v>
      </c>
      <c r="L2945" t="s">
        <v>73</v>
      </c>
      <c r="M2945" t="s">
        <v>214</v>
      </c>
      <c r="N2945" t="s">
        <v>57</v>
      </c>
      <c r="O2945" t="s">
        <v>34</v>
      </c>
      <c r="P2945" t="s">
        <v>35</v>
      </c>
      <c r="Q2945" s="1">
        <v>44758</v>
      </c>
      <c r="R2945" s="6">
        <f>Data_Table[[#This Row],[Shipping Date]]-Data_Table[[#This Row],[Order Date]]</f>
        <v>56</v>
      </c>
      <c r="S2945" s="10">
        <v>14.95</v>
      </c>
      <c r="T2945" s="10">
        <v>34.76</v>
      </c>
      <c r="U2945" s="10">
        <v>19.809999999999999</v>
      </c>
      <c r="V2945">
        <v>47</v>
      </c>
      <c r="W2945" s="5">
        <v>702.65</v>
      </c>
      <c r="X2945" s="3">
        <v>0.09</v>
      </c>
      <c r="Y2945" s="5">
        <v>63.24</v>
      </c>
      <c r="Z2945" s="5">
        <v>639.41</v>
      </c>
      <c r="AA2945" s="5">
        <v>8.2200000000000006</v>
      </c>
      <c r="AB2945" s="5">
        <v>647.63</v>
      </c>
    </row>
    <row r="2946" spans="1:28">
      <c r="A2946" t="s">
        <v>5316</v>
      </c>
      <c r="B2946" s="1">
        <v>44703</v>
      </c>
      <c r="C2946" s="6">
        <f t="shared" si="135"/>
        <v>2022</v>
      </c>
      <c r="D2946" s="9" t="str">
        <f t="shared" si="137"/>
        <v>Q2</v>
      </c>
      <c r="E2946" s="7">
        <f t="shared" si="136"/>
        <v>5</v>
      </c>
      <c r="F2946" t="s">
        <v>3577</v>
      </c>
      <c r="G2946" t="s">
        <v>1187</v>
      </c>
      <c r="H2946" t="s">
        <v>39</v>
      </c>
      <c r="I2946" t="s">
        <v>39</v>
      </c>
      <c r="J2946" t="s">
        <v>29</v>
      </c>
      <c r="K2946" t="s">
        <v>30</v>
      </c>
      <c r="L2946" t="s">
        <v>31</v>
      </c>
      <c r="M2946" t="s">
        <v>218</v>
      </c>
      <c r="N2946" t="s">
        <v>50</v>
      </c>
      <c r="O2946" t="s">
        <v>34</v>
      </c>
      <c r="P2946" t="s">
        <v>35</v>
      </c>
      <c r="Q2946" s="1">
        <v>44736</v>
      </c>
      <c r="R2946" s="6">
        <f>Data_Table[[#This Row],[Shipping Date]]-Data_Table[[#This Row],[Order Date]]</f>
        <v>33</v>
      </c>
      <c r="S2946" s="10">
        <v>4.46</v>
      </c>
      <c r="T2946" s="10">
        <v>10.89</v>
      </c>
      <c r="U2946" s="10">
        <v>6.43</v>
      </c>
      <c r="V2946">
        <v>1</v>
      </c>
      <c r="W2946" s="5">
        <v>4.46</v>
      </c>
      <c r="X2946" s="3">
        <v>0</v>
      </c>
      <c r="Y2946" s="5">
        <v>0</v>
      </c>
      <c r="Z2946" s="5">
        <v>4.46</v>
      </c>
      <c r="AA2946" s="5">
        <v>4.5</v>
      </c>
      <c r="AB2946" s="5">
        <v>8.9600000000000009</v>
      </c>
    </row>
    <row r="2947" spans="1:28">
      <c r="A2947" t="s">
        <v>5317</v>
      </c>
      <c r="B2947" s="1">
        <v>44703</v>
      </c>
      <c r="C2947" s="6">
        <f t="shared" ref="C2947:C3010" si="138">YEAR(B2947)</f>
        <v>2022</v>
      </c>
      <c r="D2947" s="9" t="str">
        <f t="shared" si="137"/>
        <v>Q2</v>
      </c>
      <c r="E2947" s="7">
        <f t="shared" ref="E2947:E3010" si="139">MONTH(B2947)</f>
        <v>5</v>
      </c>
      <c r="F2947" t="s">
        <v>3579</v>
      </c>
      <c r="G2947" t="s">
        <v>1189</v>
      </c>
      <c r="H2947" t="s">
        <v>45</v>
      </c>
      <c r="I2947" t="s">
        <v>45</v>
      </c>
      <c r="J2947" t="s">
        <v>107</v>
      </c>
      <c r="K2947" t="s">
        <v>416</v>
      </c>
      <c r="L2947" t="s">
        <v>31</v>
      </c>
      <c r="M2947" t="s">
        <v>222</v>
      </c>
      <c r="N2947" t="s">
        <v>57</v>
      </c>
      <c r="O2947" t="s">
        <v>34</v>
      </c>
      <c r="P2947" t="s">
        <v>35</v>
      </c>
      <c r="Q2947" s="1">
        <v>44747</v>
      </c>
      <c r="R2947" s="6">
        <f>Data_Table[[#This Row],[Shipping Date]]-Data_Table[[#This Row],[Order Date]]</f>
        <v>44</v>
      </c>
      <c r="S2947" s="10">
        <v>1.18</v>
      </c>
      <c r="T2947" s="10">
        <v>1.88</v>
      </c>
      <c r="U2947" s="10">
        <v>0.7</v>
      </c>
      <c r="V2947">
        <v>22</v>
      </c>
      <c r="W2947" s="5">
        <v>25.96</v>
      </c>
      <c r="X2947" s="3">
        <v>0.09</v>
      </c>
      <c r="Y2947" s="5">
        <v>2.34</v>
      </c>
      <c r="Z2947" s="5">
        <v>23.62</v>
      </c>
      <c r="AA2947" s="5">
        <v>1.49</v>
      </c>
      <c r="AB2947" s="5">
        <v>25.11</v>
      </c>
    </row>
    <row r="2948" spans="1:28">
      <c r="A2948" t="s">
        <v>5318</v>
      </c>
      <c r="B2948" s="1">
        <v>44704</v>
      </c>
      <c r="C2948" s="6">
        <f t="shared" si="138"/>
        <v>2022</v>
      </c>
      <c r="D2948" s="9" t="str">
        <f t="shared" si="137"/>
        <v>Q2</v>
      </c>
      <c r="E2948" s="7">
        <f t="shared" si="139"/>
        <v>5</v>
      </c>
      <c r="F2948" t="s">
        <v>3724</v>
      </c>
      <c r="G2948" t="s">
        <v>1191</v>
      </c>
      <c r="H2948" t="s">
        <v>39</v>
      </c>
      <c r="I2948" t="s">
        <v>39</v>
      </c>
      <c r="J2948" t="s">
        <v>46</v>
      </c>
      <c r="K2948" t="s">
        <v>66</v>
      </c>
      <c r="L2948" t="s">
        <v>176</v>
      </c>
      <c r="M2948" t="s">
        <v>226</v>
      </c>
      <c r="N2948" t="s">
        <v>33</v>
      </c>
      <c r="O2948" t="s">
        <v>41</v>
      </c>
      <c r="P2948" t="s">
        <v>52</v>
      </c>
      <c r="Q2948" s="1">
        <v>44740</v>
      </c>
      <c r="R2948" s="6">
        <f>Data_Table[[#This Row],[Shipping Date]]-Data_Table[[#This Row],[Order Date]]</f>
        <v>36</v>
      </c>
      <c r="S2948" s="10">
        <v>2.39</v>
      </c>
      <c r="T2948" s="10">
        <v>4.26</v>
      </c>
      <c r="U2948" s="10">
        <v>1.87</v>
      </c>
      <c r="V2948">
        <v>5</v>
      </c>
      <c r="W2948" s="5">
        <v>11.95</v>
      </c>
      <c r="X2948" s="3">
        <v>0.01</v>
      </c>
      <c r="Y2948" s="5">
        <v>0.12</v>
      </c>
      <c r="Z2948" s="5">
        <v>11.83</v>
      </c>
      <c r="AA2948" s="5">
        <v>1.2</v>
      </c>
      <c r="AB2948" s="5">
        <v>13.03</v>
      </c>
    </row>
    <row r="2949" spans="1:28">
      <c r="A2949" t="s">
        <v>5319</v>
      </c>
      <c r="B2949" s="1">
        <v>44707</v>
      </c>
      <c r="C2949" s="6">
        <f t="shared" si="138"/>
        <v>2022</v>
      </c>
      <c r="D2949" s="9" t="str">
        <f t="shared" ref="D2949:D3012" si="140">"Q"&amp;ROUNDUP(MONTH(B2949)/3,0)</f>
        <v>Q2</v>
      </c>
      <c r="E2949" s="7">
        <f t="shared" si="139"/>
        <v>5</v>
      </c>
      <c r="F2949" t="s">
        <v>4062</v>
      </c>
      <c r="G2949" t="s">
        <v>1193</v>
      </c>
      <c r="H2949" t="s">
        <v>45</v>
      </c>
      <c r="I2949" t="s">
        <v>45</v>
      </c>
      <c r="J2949" t="s">
        <v>46</v>
      </c>
      <c r="K2949" t="s">
        <v>125</v>
      </c>
      <c r="L2949" t="s">
        <v>31</v>
      </c>
      <c r="M2949" t="s">
        <v>230</v>
      </c>
      <c r="N2949" t="s">
        <v>57</v>
      </c>
      <c r="O2949" t="s">
        <v>51</v>
      </c>
      <c r="P2949" t="s">
        <v>35</v>
      </c>
      <c r="Q2949" s="1">
        <v>44750</v>
      </c>
      <c r="R2949" s="6">
        <f>Data_Table[[#This Row],[Shipping Date]]-Data_Table[[#This Row],[Order Date]]</f>
        <v>43</v>
      </c>
      <c r="S2949" s="10">
        <v>52.04</v>
      </c>
      <c r="T2949" s="10">
        <v>83.93</v>
      </c>
      <c r="U2949" s="10">
        <v>31.89</v>
      </c>
      <c r="V2949">
        <v>5</v>
      </c>
      <c r="W2949" s="5">
        <v>260.2</v>
      </c>
      <c r="X2949" s="3">
        <v>0.04</v>
      </c>
      <c r="Y2949" s="5">
        <v>10.41</v>
      </c>
      <c r="Z2949" s="5">
        <v>249.79</v>
      </c>
      <c r="AA2949" s="5">
        <v>19.989999999999998</v>
      </c>
      <c r="AB2949" s="5">
        <v>269.77999999999997</v>
      </c>
    </row>
    <row r="2950" spans="1:28">
      <c r="A2950" t="s">
        <v>5320</v>
      </c>
      <c r="B2950" s="1">
        <v>44708</v>
      </c>
      <c r="C2950" s="6">
        <f t="shared" si="138"/>
        <v>2022</v>
      </c>
      <c r="D2950" s="9" t="str">
        <f t="shared" si="140"/>
        <v>Q2</v>
      </c>
      <c r="E2950" s="7">
        <f t="shared" si="139"/>
        <v>5</v>
      </c>
      <c r="F2950" t="s">
        <v>2968</v>
      </c>
      <c r="G2950" t="s">
        <v>1195</v>
      </c>
      <c r="H2950" t="s">
        <v>27</v>
      </c>
      <c r="I2950" t="s">
        <v>28</v>
      </c>
      <c r="J2950" t="s">
        <v>29</v>
      </c>
      <c r="K2950" t="s">
        <v>125</v>
      </c>
      <c r="L2950" t="s">
        <v>31</v>
      </c>
      <c r="M2950" t="s">
        <v>233</v>
      </c>
      <c r="N2950" t="s">
        <v>33</v>
      </c>
      <c r="O2950" t="s">
        <v>58</v>
      </c>
      <c r="P2950" t="s">
        <v>35</v>
      </c>
      <c r="Q2950" s="1">
        <v>44763</v>
      </c>
      <c r="R2950" s="6">
        <f>Data_Table[[#This Row],[Shipping Date]]-Data_Table[[#This Row],[Order Date]]</f>
        <v>55</v>
      </c>
      <c r="S2950" s="10">
        <v>5.33</v>
      </c>
      <c r="T2950" s="10">
        <v>8.6</v>
      </c>
      <c r="U2950" s="10">
        <v>3.27</v>
      </c>
      <c r="V2950">
        <v>1</v>
      </c>
      <c r="W2950" s="5">
        <v>5.33</v>
      </c>
      <c r="X2950" s="3">
        <v>0.06</v>
      </c>
      <c r="Y2950" s="5">
        <v>0.32</v>
      </c>
      <c r="Z2950" s="5">
        <v>5.01</v>
      </c>
      <c r="AA2950" s="5">
        <v>6.19</v>
      </c>
      <c r="AB2950" s="5">
        <v>11.2</v>
      </c>
    </row>
    <row r="2951" spans="1:28">
      <c r="A2951" t="s">
        <v>5321</v>
      </c>
      <c r="B2951" s="1">
        <v>44710</v>
      </c>
      <c r="C2951" s="6">
        <f t="shared" si="138"/>
        <v>2022</v>
      </c>
      <c r="D2951" s="9" t="str">
        <f t="shared" si="140"/>
        <v>Q2</v>
      </c>
      <c r="E2951" s="7">
        <f t="shared" si="139"/>
        <v>5</v>
      </c>
      <c r="F2951" t="s">
        <v>5322</v>
      </c>
      <c r="G2951" t="s">
        <v>1197</v>
      </c>
      <c r="H2951" t="s">
        <v>27</v>
      </c>
      <c r="I2951" t="s">
        <v>28</v>
      </c>
      <c r="J2951" t="s">
        <v>72</v>
      </c>
      <c r="K2951" t="s">
        <v>416</v>
      </c>
      <c r="L2951" t="s">
        <v>31</v>
      </c>
      <c r="M2951" t="s">
        <v>237</v>
      </c>
      <c r="N2951" t="s">
        <v>50</v>
      </c>
      <c r="O2951" t="s">
        <v>51</v>
      </c>
      <c r="P2951" t="s">
        <v>35</v>
      </c>
      <c r="Q2951" s="1">
        <v>44750</v>
      </c>
      <c r="R2951" s="6">
        <f>Data_Table[[#This Row],[Shipping Date]]-Data_Table[[#This Row],[Order Date]]</f>
        <v>40</v>
      </c>
      <c r="S2951" s="10">
        <v>14.95</v>
      </c>
      <c r="T2951" s="10">
        <v>34.76</v>
      </c>
      <c r="U2951" s="10">
        <v>19.809999999999999</v>
      </c>
      <c r="V2951">
        <v>32</v>
      </c>
      <c r="W2951" s="5">
        <v>478.4</v>
      </c>
      <c r="X2951" s="3">
        <v>0.02</v>
      </c>
      <c r="Y2951" s="5">
        <v>9.57</v>
      </c>
      <c r="Z2951" s="5">
        <v>468.83</v>
      </c>
      <c r="AA2951" s="5">
        <v>8.2200000000000006</v>
      </c>
      <c r="AB2951" s="5">
        <v>477.05</v>
      </c>
    </row>
    <row r="2952" spans="1:28">
      <c r="A2952" t="s">
        <v>5323</v>
      </c>
      <c r="B2952" s="1">
        <v>44711</v>
      </c>
      <c r="C2952" s="6">
        <f t="shared" si="138"/>
        <v>2022</v>
      </c>
      <c r="D2952" s="9" t="str">
        <f t="shared" si="140"/>
        <v>Q2</v>
      </c>
      <c r="E2952" s="7">
        <f t="shared" si="139"/>
        <v>5</v>
      </c>
      <c r="F2952" t="s">
        <v>5324</v>
      </c>
      <c r="G2952" t="s">
        <v>1199</v>
      </c>
      <c r="H2952" t="s">
        <v>39</v>
      </c>
      <c r="I2952" t="s">
        <v>39</v>
      </c>
      <c r="J2952" t="s">
        <v>107</v>
      </c>
      <c r="K2952" t="s">
        <v>47</v>
      </c>
      <c r="L2952" t="s">
        <v>31</v>
      </c>
      <c r="M2952" t="s">
        <v>241</v>
      </c>
      <c r="N2952" t="s">
        <v>57</v>
      </c>
      <c r="O2952" t="s">
        <v>34</v>
      </c>
      <c r="P2952" t="s">
        <v>35</v>
      </c>
      <c r="Q2952" s="1">
        <v>44768</v>
      </c>
      <c r="R2952" s="6">
        <f>Data_Table[[#This Row],[Shipping Date]]-Data_Table[[#This Row],[Order Date]]</f>
        <v>57</v>
      </c>
      <c r="S2952" s="10">
        <v>6.2</v>
      </c>
      <c r="T2952" s="10">
        <v>30.98</v>
      </c>
      <c r="U2952" s="10">
        <v>24.78</v>
      </c>
      <c r="V2952">
        <v>24</v>
      </c>
      <c r="W2952" s="5">
        <v>148.80000000000001</v>
      </c>
      <c r="X2952" s="3">
        <v>0.08</v>
      </c>
      <c r="Y2952" s="5">
        <v>11.9</v>
      </c>
      <c r="Z2952" s="5">
        <v>136.9</v>
      </c>
      <c r="AA2952" s="5">
        <v>4</v>
      </c>
      <c r="AB2952" s="5">
        <v>140.9</v>
      </c>
    </row>
    <row r="2953" spans="1:28">
      <c r="A2953" t="s">
        <v>5325</v>
      </c>
      <c r="B2953" s="1">
        <v>44712</v>
      </c>
      <c r="C2953" s="6">
        <f t="shared" si="138"/>
        <v>2022</v>
      </c>
      <c r="D2953" s="9" t="str">
        <f t="shared" si="140"/>
        <v>Q2</v>
      </c>
      <c r="E2953" s="7">
        <f t="shared" si="139"/>
        <v>5</v>
      </c>
      <c r="F2953" t="s">
        <v>2309</v>
      </c>
      <c r="G2953" t="s">
        <v>1201</v>
      </c>
      <c r="H2953" t="s">
        <v>45</v>
      </c>
      <c r="I2953" t="s">
        <v>45</v>
      </c>
      <c r="J2953" t="s">
        <v>72</v>
      </c>
      <c r="K2953" t="s">
        <v>66</v>
      </c>
      <c r="L2953" t="s">
        <v>48</v>
      </c>
      <c r="M2953" t="s">
        <v>245</v>
      </c>
      <c r="N2953" t="s">
        <v>33</v>
      </c>
      <c r="O2953" t="s">
        <v>41</v>
      </c>
      <c r="P2953" t="s">
        <v>35</v>
      </c>
      <c r="Q2953" s="1">
        <v>44769</v>
      </c>
      <c r="R2953" s="6">
        <f>Data_Table[[#This Row],[Shipping Date]]-Data_Table[[#This Row],[Order Date]]</f>
        <v>57</v>
      </c>
      <c r="S2953" s="10">
        <v>0.94</v>
      </c>
      <c r="T2953" s="10">
        <v>2.08</v>
      </c>
      <c r="U2953" s="10">
        <v>1.1399999999999999</v>
      </c>
      <c r="V2953">
        <v>49</v>
      </c>
      <c r="W2953" s="5">
        <v>46.06</v>
      </c>
      <c r="X2953" s="3">
        <v>0.08</v>
      </c>
      <c r="Y2953" s="5">
        <v>3.68</v>
      </c>
      <c r="Z2953" s="5">
        <v>42.38</v>
      </c>
      <c r="AA2953" s="5">
        <v>2.56</v>
      </c>
      <c r="AB2953" s="5">
        <v>44.94</v>
      </c>
    </row>
    <row r="2954" spans="1:28">
      <c r="A2954" t="s">
        <v>5326</v>
      </c>
      <c r="B2954" s="1">
        <v>44712</v>
      </c>
      <c r="C2954" s="6">
        <f t="shared" si="138"/>
        <v>2022</v>
      </c>
      <c r="D2954" s="9" t="str">
        <f t="shared" si="140"/>
        <v>Q2</v>
      </c>
      <c r="E2954" s="7">
        <f t="shared" si="139"/>
        <v>5</v>
      </c>
      <c r="F2954" t="s">
        <v>3076</v>
      </c>
      <c r="G2954" t="s">
        <v>1203</v>
      </c>
      <c r="H2954" t="s">
        <v>27</v>
      </c>
      <c r="I2954" t="s">
        <v>28</v>
      </c>
      <c r="J2954" t="s">
        <v>46</v>
      </c>
      <c r="K2954" t="s">
        <v>47</v>
      </c>
      <c r="L2954" t="s">
        <v>176</v>
      </c>
      <c r="M2954" t="s">
        <v>249</v>
      </c>
      <c r="N2954" t="s">
        <v>57</v>
      </c>
      <c r="O2954" t="s">
        <v>51</v>
      </c>
      <c r="P2954" t="s">
        <v>35</v>
      </c>
      <c r="Q2954" s="1">
        <v>44726</v>
      </c>
      <c r="R2954" s="6">
        <f>Data_Table[[#This Row],[Shipping Date]]-Data_Table[[#This Row],[Order Date]]</f>
        <v>14</v>
      </c>
      <c r="S2954" s="10">
        <v>14.7</v>
      </c>
      <c r="T2954" s="10">
        <v>29.99</v>
      </c>
      <c r="U2954" s="10">
        <v>15.29</v>
      </c>
      <c r="V2954">
        <v>1</v>
      </c>
      <c r="W2954" s="5">
        <v>14.7</v>
      </c>
      <c r="X2954" s="3">
        <v>0.04</v>
      </c>
      <c r="Y2954" s="5">
        <v>0.59</v>
      </c>
      <c r="Z2954" s="5">
        <v>14.11</v>
      </c>
      <c r="AA2954" s="5">
        <v>5.5</v>
      </c>
      <c r="AB2954" s="5">
        <v>19.61</v>
      </c>
    </row>
    <row r="2955" spans="1:28">
      <c r="A2955" t="s">
        <v>5327</v>
      </c>
      <c r="B2955" s="1">
        <v>44714</v>
      </c>
      <c r="C2955" s="6">
        <f t="shared" si="138"/>
        <v>2022</v>
      </c>
      <c r="D2955" s="9" t="str">
        <f t="shared" si="140"/>
        <v>Q2</v>
      </c>
      <c r="E2955" s="7">
        <f t="shared" si="139"/>
        <v>6</v>
      </c>
      <c r="F2955" t="s">
        <v>5328</v>
      </c>
      <c r="G2955" t="s">
        <v>1205</v>
      </c>
      <c r="H2955" t="s">
        <v>39</v>
      </c>
      <c r="I2955" t="s">
        <v>39</v>
      </c>
      <c r="J2955" t="s">
        <v>72</v>
      </c>
      <c r="K2955" t="s">
        <v>66</v>
      </c>
      <c r="L2955" t="s">
        <v>73</v>
      </c>
      <c r="M2955" t="s">
        <v>452</v>
      </c>
      <c r="N2955" t="s">
        <v>33</v>
      </c>
      <c r="O2955" t="s">
        <v>58</v>
      </c>
      <c r="P2955" t="s">
        <v>35</v>
      </c>
      <c r="Q2955" s="1">
        <v>44765</v>
      </c>
      <c r="R2955" s="6">
        <f>Data_Table[[#This Row],[Shipping Date]]-Data_Table[[#This Row],[Order Date]]</f>
        <v>51</v>
      </c>
      <c r="S2955" s="10">
        <v>3.95</v>
      </c>
      <c r="T2955" s="10">
        <v>6.08</v>
      </c>
      <c r="U2955" s="10">
        <v>2.13</v>
      </c>
      <c r="V2955">
        <v>50</v>
      </c>
      <c r="W2955" s="5">
        <v>197.5</v>
      </c>
      <c r="X2955" s="3">
        <v>0.09</v>
      </c>
      <c r="Y2955" s="5">
        <v>17.78</v>
      </c>
      <c r="Z2955" s="5">
        <v>179.73</v>
      </c>
      <c r="AA2955" s="5">
        <v>1.82</v>
      </c>
      <c r="AB2955" s="5">
        <v>181.55</v>
      </c>
    </row>
    <row r="2956" spans="1:28">
      <c r="A2956" t="s">
        <v>5329</v>
      </c>
      <c r="B2956" s="1">
        <v>44715</v>
      </c>
      <c r="C2956" s="6">
        <f t="shared" si="138"/>
        <v>2022</v>
      </c>
      <c r="D2956" s="9" t="str">
        <f t="shared" si="140"/>
        <v>Q2</v>
      </c>
      <c r="E2956" s="7">
        <f t="shared" si="139"/>
        <v>6</v>
      </c>
      <c r="F2956" t="s">
        <v>5330</v>
      </c>
      <c r="G2956" t="s">
        <v>601</v>
      </c>
      <c r="H2956" t="s">
        <v>45</v>
      </c>
      <c r="I2956" t="s">
        <v>45</v>
      </c>
      <c r="J2956" t="s">
        <v>46</v>
      </c>
      <c r="K2956" t="s">
        <v>416</v>
      </c>
      <c r="L2956" t="s">
        <v>73</v>
      </c>
      <c r="M2956" t="s">
        <v>455</v>
      </c>
      <c r="N2956" t="s">
        <v>50</v>
      </c>
      <c r="O2956" t="s">
        <v>34</v>
      </c>
      <c r="P2956" t="s">
        <v>35</v>
      </c>
      <c r="Q2956" s="1">
        <v>44757</v>
      </c>
      <c r="R2956" s="6">
        <f>Data_Table[[#This Row],[Shipping Date]]-Data_Table[[#This Row],[Order Date]]</f>
        <v>42</v>
      </c>
      <c r="S2956" s="10">
        <v>1.94</v>
      </c>
      <c r="T2956" s="10">
        <v>3.08</v>
      </c>
      <c r="U2956" s="10">
        <v>1.1399999999999999</v>
      </c>
      <c r="V2956">
        <v>11</v>
      </c>
      <c r="W2956" s="5">
        <v>21.34</v>
      </c>
      <c r="X2956" s="3">
        <v>0.03</v>
      </c>
      <c r="Y2956" s="5">
        <v>0.64</v>
      </c>
      <c r="Z2956" s="5">
        <v>20.7</v>
      </c>
      <c r="AA2956" s="5">
        <v>0.99</v>
      </c>
      <c r="AB2956" s="5">
        <v>21.69</v>
      </c>
    </row>
    <row r="2957" spans="1:28">
      <c r="A2957" t="s">
        <v>5331</v>
      </c>
      <c r="B2957" s="1">
        <v>44715</v>
      </c>
      <c r="C2957" s="6">
        <f t="shared" si="138"/>
        <v>2022</v>
      </c>
      <c r="D2957" s="9" t="str">
        <f t="shared" si="140"/>
        <v>Q2</v>
      </c>
      <c r="E2957" s="7">
        <f t="shared" si="139"/>
        <v>6</v>
      </c>
      <c r="F2957" t="s">
        <v>4793</v>
      </c>
      <c r="G2957" t="s">
        <v>603</v>
      </c>
      <c r="H2957" t="s">
        <v>27</v>
      </c>
      <c r="I2957" t="s">
        <v>28</v>
      </c>
      <c r="J2957" t="s">
        <v>46</v>
      </c>
      <c r="K2957" t="s">
        <v>70</v>
      </c>
      <c r="L2957" t="s">
        <v>31</v>
      </c>
      <c r="M2957" t="s">
        <v>458</v>
      </c>
      <c r="N2957" t="s">
        <v>57</v>
      </c>
      <c r="O2957" t="s">
        <v>41</v>
      </c>
      <c r="P2957" t="s">
        <v>35</v>
      </c>
      <c r="Q2957" s="1">
        <v>44748</v>
      </c>
      <c r="R2957" s="6">
        <f>Data_Table[[#This Row],[Shipping Date]]-Data_Table[[#This Row],[Order Date]]</f>
        <v>33</v>
      </c>
      <c r="S2957" s="10">
        <v>0.71</v>
      </c>
      <c r="T2957" s="10">
        <v>1.1399999999999999</v>
      </c>
      <c r="U2957" s="10">
        <v>0.43</v>
      </c>
      <c r="V2957">
        <v>3</v>
      </c>
      <c r="W2957" s="5">
        <v>2.13</v>
      </c>
      <c r="X2957" s="3">
        <v>0.1</v>
      </c>
      <c r="Y2957" s="5">
        <v>0.21</v>
      </c>
      <c r="Z2957" s="5">
        <v>1.92</v>
      </c>
      <c r="AA2957" s="5">
        <v>0.7</v>
      </c>
      <c r="AB2957" s="5">
        <v>2.62</v>
      </c>
    </row>
    <row r="2958" spans="1:28">
      <c r="A2958" t="s">
        <v>5332</v>
      </c>
      <c r="B2958" s="1">
        <v>44723</v>
      </c>
      <c r="C2958" s="6">
        <f t="shared" si="138"/>
        <v>2022</v>
      </c>
      <c r="D2958" s="9" t="str">
        <f t="shared" si="140"/>
        <v>Q2</v>
      </c>
      <c r="E2958" s="7">
        <f t="shared" si="139"/>
        <v>6</v>
      </c>
      <c r="F2958" t="s">
        <v>4214</v>
      </c>
      <c r="G2958" t="s">
        <v>605</v>
      </c>
      <c r="H2958" t="s">
        <v>39</v>
      </c>
      <c r="I2958" t="s">
        <v>39</v>
      </c>
      <c r="J2958" t="s">
        <v>29</v>
      </c>
      <c r="K2958" t="s">
        <v>30</v>
      </c>
      <c r="L2958" t="s">
        <v>73</v>
      </c>
      <c r="M2958" t="s">
        <v>461</v>
      </c>
      <c r="N2958" t="s">
        <v>33</v>
      </c>
      <c r="O2958" t="s">
        <v>51</v>
      </c>
      <c r="P2958" t="s">
        <v>35</v>
      </c>
      <c r="Q2958" s="1">
        <v>44757</v>
      </c>
      <c r="R2958" s="6">
        <f>Data_Table[[#This Row],[Shipping Date]]-Data_Table[[#This Row],[Order Date]]</f>
        <v>34</v>
      </c>
      <c r="S2958" s="10">
        <v>1.31</v>
      </c>
      <c r="T2958" s="10">
        <v>2.84</v>
      </c>
      <c r="U2958" s="10">
        <v>1.53</v>
      </c>
      <c r="V2958">
        <v>9</v>
      </c>
      <c r="W2958" s="5">
        <v>11.79</v>
      </c>
      <c r="X2958" s="3">
        <v>0.08</v>
      </c>
      <c r="Y2958" s="5">
        <v>0.94</v>
      </c>
      <c r="Z2958" s="5">
        <v>10.85</v>
      </c>
      <c r="AA2958" s="5">
        <v>0.93</v>
      </c>
      <c r="AB2958" s="5">
        <v>11.78</v>
      </c>
    </row>
    <row r="2959" spans="1:28">
      <c r="A2959" t="s">
        <v>5333</v>
      </c>
      <c r="B2959" s="1">
        <v>44725</v>
      </c>
      <c r="C2959" s="6">
        <f t="shared" si="138"/>
        <v>2022</v>
      </c>
      <c r="D2959" s="9" t="str">
        <f t="shared" si="140"/>
        <v>Q2</v>
      </c>
      <c r="E2959" s="7">
        <f t="shared" si="139"/>
        <v>6</v>
      </c>
      <c r="F2959" t="s">
        <v>3908</v>
      </c>
      <c r="G2959" t="s">
        <v>607</v>
      </c>
      <c r="H2959" t="s">
        <v>45</v>
      </c>
      <c r="I2959" t="s">
        <v>45</v>
      </c>
      <c r="J2959" t="s">
        <v>107</v>
      </c>
      <c r="K2959" t="s">
        <v>150</v>
      </c>
      <c r="L2959" t="s">
        <v>73</v>
      </c>
      <c r="M2959" t="s">
        <v>464</v>
      </c>
      <c r="N2959" t="s">
        <v>33</v>
      </c>
      <c r="O2959" t="s">
        <v>58</v>
      </c>
      <c r="P2959" t="s">
        <v>35</v>
      </c>
      <c r="Q2959" s="1">
        <v>44737</v>
      </c>
      <c r="R2959" s="6">
        <f>Data_Table[[#This Row],[Shipping Date]]-Data_Table[[#This Row],[Order Date]]</f>
        <v>12</v>
      </c>
      <c r="S2959" s="10">
        <v>32.020000000000003</v>
      </c>
      <c r="T2959" s="10">
        <v>152.47999999999999</v>
      </c>
      <c r="U2959" s="10">
        <v>120.46</v>
      </c>
      <c r="V2959">
        <v>12</v>
      </c>
      <c r="W2959" s="5">
        <v>384.24</v>
      </c>
      <c r="X2959" s="3">
        <v>0.1</v>
      </c>
      <c r="Y2959" s="5">
        <v>38.42</v>
      </c>
      <c r="Z2959" s="5">
        <v>345.82</v>
      </c>
      <c r="AA2959" s="5">
        <v>4</v>
      </c>
      <c r="AB2959" s="5">
        <v>349.82</v>
      </c>
    </row>
    <row r="2960" spans="1:28">
      <c r="A2960" t="s">
        <v>5334</v>
      </c>
      <c r="B2960" s="1">
        <v>44726</v>
      </c>
      <c r="C2960" s="6">
        <f t="shared" si="138"/>
        <v>2022</v>
      </c>
      <c r="D2960" s="9" t="str">
        <f t="shared" si="140"/>
        <v>Q2</v>
      </c>
      <c r="E2960" s="7">
        <f t="shared" si="139"/>
        <v>6</v>
      </c>
      <c r="F2960" t="s">
        <v>4653</v>
      </c>
      <c r="G2960" t="s">
        <v>609</v>
      </c>
      <c r="H2960" t="s">
        <v>39</v>
      </c>
      <c r="I2960" t="s">
        <v>39</v>
      </c>
      <c r="J2960" t="s">
        <v>29</v>
      </c>
      <c r="K2960" t="s">
        <v>167</v>
      </c>
      <c r="L2960" t="s">
        <v>73</v>
      </c>
      <c r="M2960" t="s">
        <v>467</v>
      </c>
      <c r="N2960" t="s">
        <v>50</v>
      </c>
      <c r="O2960" t="s">
        <v>58</v>
      </c>
      <c r="P2960" t="s">
        <v>52</v>
      </c>
      <c r="Q2960" s="1">
        <v>44755</v>
      </c>
      <c r="R2960" s="6">
        <f>Data_Table[[#This Row],[Shipping Date]]-Data_Table[[#This Row],[Order Date]]</f>
        <v>29</v>
      </c>
      <c r="S2960" s="10">
        <v>99.39</v>
      </c>
      <c r="T2960" s="10">
        <v>162.93</v>
      </c>
      <c r="U2960" s="10">
        <v>63.54</v>
      </c>
      <c r="V2960">
        <v>36</v>
      </c>
      <c r="W2960" s="5">
        <v>3578.04</v>
      </c>
      <c r="X2960" s="3">
        <v>0.05</v>
      </c>
      <c r="Y2960" s="5">
        <v>178.9</v>
      </c>
      <c r="Z2960" s="5">
        <v>3399.14</v>
      </c>
      <c r="AA2960" s="5">
        <v>19.989999999999998</v>
      </c>
      <c r="AB2960" s="5">
        <v>3419.13</v>
      </c>
    </row>
    <row r="2961" spans="1:28">
      <c r="A2961" t="s">
        <v>5335</v>
      </c>
      <c r="B2961" s="1">
        <v>44727</v>
      </c>
      <c r="C2961" s="6">
        <f t="shared" si="138"/>
        <v>2022</v>
      </c>
      <c r="D2961" s="9" t="str">
        <f t="shared" si="140"/>
        <v>Q2</v>
      </c>
      <c r="E2961" s="7">
        <f t="shared" si="139"/>
        <v>6</v>
      </c>
      <c r="F2961" t="s">
        <v>5336</v>
      </c>
      <c r="G2961" t="s">
        <v>611</v>
      </c>
      <c r="H2961" t="s">
        <v>39</v>
      </c>
      <c r="I2961" t="s">
        <v>39</v>
      </c>
      <c r="J2961" t="s">
        <v>107</v>
      </c>
      <c r="K2961" t="s">
        <v>47</v>
      </c>
      <c r="L2961" t="s">
        <v>48</v>
      </c>
      <c r="M2961" t="s">
        <v>470</v>
      </c>
      <c r="N2961" t="s">
        <v>33</v>
      </c>
      <c r="O2961" t="s">
        <v>58</v>
      </c>
      <c r="P2961" t="s">
        <v>35</v>
      </c>
      <c r="Q2961" s="1">
        <v>44781</v>
      </c>
      <c r="R2961" s="6">
        <f>Data_Table[[#This Row],[Shipping Date]]-Data_Table[[#This Row],[Order Date]]</f>
        <v>54</v>
      </c>
      <c r="S2961" s="10">
        <v>13.88</v>
      </c>
      <c r="T2961" s="10">
        <v>22.38</v>
      </c>
      <c r="U2961" s="10">
        <v>8.5</v>
      </c>
      <c r="V2961">
        <v>11</v>
      </c>
      <c r="W2961" s="5">
        <v>152.68</v>
      </c>
      <c r="X2961" s="3">
        <v>0.01</v>
      </c>
      <c r="Y2961" s="5">
        <v>1.53</v>
      </c>
      <c r="Z2961" s="5">
        <v>151.15</v>
      </c>
      <c r="AA2961" s="5">
        <v>15.1</v>
      </c>
      <c r="AB2961" s="5">
        <v>166.25</v>
      </c>
    </row>
    <row r="2962" spans="1:28">
      <c r="A2962" t="s">
        <v>5337</v>
      </c>
      <c r="B2962" s="1">
        <v>44727</v>
      </c>
      <c r="C2962" s="6">
        <f t="shared" si="138"/>
        <v>2022</v>
      </c>
      <c r="D2962" s="9" t="str">
        <f t="shared" si="140"/>
        <v>Q2</v>
      </c>
      <c r="E2962" s="7">
        <f t="shared" si="139"/>
        <v>6</v>
      </c>
      <c r="F2962" t="s">
        <v>4220</v>
      </c>
      <c r="G2962" t="s">
        <v>613</v>
      </c>
      <c r="H2962" t="s">
        <v>45</v>
      </c>
      <c r="I2962" t="s">
        <v>45</v>
      </c>
      <c r="J2962" t="s">
        <v>29</v>
      </c>
      <c r="K2962" t="s">
        <v>30</v>
      </c>
      <c r="L2962" t="s">
        <v>31</v>
      </c>
      <c r="M2962" t="s">
        <v>473</v>
      </c>
      <c r="N2962" t="s">
        <v>33</v>
      </c>
      <c r="O2962" t="s">
        <v>41</v>
      </c>
      <c r="P2962" t="s">
        <v>52</v>
      </c>
      <c r="Q2962" s="1">
        <v>44775</v>
      </c>
      <c r="R2962" s="6">
        <f>Data_Table[[#This Row],[Shipping Date]]-Data_Table[[#This Row],[Order Date]]</f>
        <v>48</v>
      </c>
      <c r="S2962" s="10">
        <v>0.9</v>
      </c>
      <c r="T2962" s="10">
        <v>2.1</v>
      </c>
      <c r="U2962" s="10">
        <v>1.2</v>
      </c>
      <c r="V2962">
        <v>31</v>
      </c>
      <c r="W2962" s="5">
        <v>27.9</v>
      </c>
      <c r="X2962" s="3">
        <v>0.08</v>
      </c>
      <c r="Y2962" s="5">
        <v>2.23</v>
      </c>
      <c r="Z2962" s="5">
        <v>25.67</v>
      </c>
      <c r="AA2962" s="5">
        <v>0.7</v>
      </c>
      <c r="AB2962" s="5">
        <v>26.37</v>
      </c>
    </row>
    <row r="2963" spans="1:28">
      <c r="A2963" t="s">
        <v>5338</v>
      </c>
      <c r="B2963" s="1">
        <v>44730</v>
      </c>
      <c r="C2963" s="6">
        <f t="shared" si="138"/>
        <v>2022</v>
      </c>
      <c r="D2963" s="9" t="str">
        <f t="shared" si="140"/>
        <v>Q2</v>
      </c>
      <c r="E2963" s="7">
        <f t="shared" si="139"/>
        <v>6</v>
      </c>
      <c r="F2963" t="s">
        <v>4222</v>
      </c>
      <c r="G2963" t="s">
        <v>615</v>
      </c>
      <c r="H2963" t="s">
        <v>27</v>
      </c>
      <c r="I2963" t="s">
        <v>28</v>
      </c>
      <c r="J2963" t="s">
        <v>107</v>
      </c>
      <c r="K2963" t="s">
        <v>125</v>
      </c>
      <c r="L2963" t="s">
        <v>48</v>
      </c>
      <c r="M2963" t="s">
        <v>476</v>
      </c>
      <c r="N2963" t="s">
        <v>50</v>
      </c>
      <c r="O2963" t="s">
        <v>34</v>
      </c>
      <c r="P2963" t="s">
        <v>35</v>
      </c>
      <c r="Q2963" s="1">
        <v>44735</v>
      </c>
      <c r="R2963" s="6">
        <f>Data_Table[[#This Row],[Shipping Date]]-Data_Table[[#This Row],[Order Date]]</f>
        <v>5</v>
      </c>
      <c r="S2963" s="10">
        <v>81.59</v>
      </c>
      <c r="T2963" s="10">
        <v>159.99</v>
      </c>
      <c r="U2963" s="10">
        <v>78.400000000000006</v>
      </c>
      <c r="V2963">
        <v>31</v>
      </c>
      <c r="W2963" s="5">
        <v>2529.29</v>
      </c>
      <c r="X2963" s="3">
        <v>0.01</v>
      </c>
      <c r="Y2963" s="5">
        <v>25.29</v>
      </c>
      <c r="Z2963" s="5">
        <v>2504</v>
      </c>
      <c r="AA2963" s="5">
        <v>5.5</v>
      </c>
      <c r="AB2963" s="5">
        <v>2509.5</v>
      </c>
    </row>
    <row r="2964" spans="1:28">
      <c r="A2964" t="s">
        <v>5339</v>
      </c>
      <c r="B2964" s="1">
        <v>44731</v>
      </c>
      <c r="C2964" s="6">
        <f t="shared" si="138"/>
        <v>2022</v>
      </c>
      <c r="D2964" s="9" t="str">
        <f t="shared" si="140"/>
        <v>Q2</v>
      </c>
      <c r="E2964" s="7">
        <f t="shared" si="139"/>
        <v>6</v>
      </c>
      <c r="F2964" t="s">
        <v>2307</v>
      </c>
      <c r="G2964" t="s">
        <v>617</v>
      </c>
      <c r="H2964" t="s">
        <v>27</v>
      </c>
      <c r="I2964" t="s">
        <v>28</v>
      </c>
      <c r="J2964" t="s">
        <v>72</v>
      </c>
      <c r="K2964" t="s">
        <v>150</v>
      </c>
      <c r="L2964" t="s">
        <v>31</v>
      </c>
      <c r="M2964" t="s">
        <v>480</v>
      </c>
      <c r="N2964" t="s">
        <v>57</v>
      </c>
      <c r="O2964" t="s">
        <v>41</v>
      </c>
      <c r="P2964" t="s">
        <v>35</v>
      </c>
      <c r="Q2964" s="1">
        <v>44734</v>
      </c>
      <c r="R2964" s="6">
        <f>Data_Table[[#This Row],[Shipping Date]]-Data_Table[[#This Row],[Order Date]]</f>
        <v>3</v>
      </c>
      <c r="S2964" s="10">
        <v>2.5</v>
      </c>
      <c r="T2964" s="10">
        <v>5.68</v>
      </c>
      <c r="U2964" s="10">
        <v>3.18</v>
      </c>
      <c r="V2964">
        <v>27</v>
      </c>
      <c r="W2964" s="5">
        <v>67.5</v>
      </c>
      <c r="X2964" s="3">
        <v>0.03</v>
      </c>
      <c r="Y2964" s="5">
        <v>2.0299999999999998</v>
      </c>
      <c r="Z2964" s="5">
        <v>65.48</v>
      </c>
      <c r="AA2964" s="5">
        <v>3.6</v>
      </c>
      <c r="AB2964" s="5">
        <v>69.08</v>
      </c>
    </row>
    <row r="2965" spans="1:28">
      <c r="A2965" t="s">
        <v>5340</v>
      </c>
      <c r="B2965" s="1">
        <v>44732</v>
      </c>
      <c r="C2965" s="6">
        <f t="shared" si="138"/>
        <v>2022</v>
      </c>
      <c r="D2965" s="9" t="str">
        <f t="shared" si="140"/>
        <v>Q2</v>
      </c>
      <c r="E2965" s="7">
        <f t="shared" si="139"/>
        <v>6</v>
      </c>
      <c r="F2965" t="s">
        <v>2284</v>
      </c>
      <c r="G2965" t="s">
        <v>619</v>
      </c>
      <c r="H2965" t="s">
        <v>39</v>
      </c>
      <c r="I2965" t="s">
        <v>39</v>
      </c>
      <c r="J2965" t="s">
        <v>72</v>
      </c>
      <c r="K2965" t="s">
        <v>116</v>
      </c>
      <c r="L2965" t="s">
        <v>176</v>
      </c>
      <c r="M2965" t="s">
        <v>483</v>
      </c>
      <c r="N2965" t="s">
        <v>50</v>
      </c>
      <c r="O2965" t="s">
        <v>58</v>
      </c>
      <c r="P2965" t="s">
        <v>35</v>
      </c>
      <c r="Q2965" s="1">
        <v>44746</v>
      </c>
      <c r="R2965" s="6">
        <f>Data_Table[[#This Row],[Shipping Date]]-Data_Table[[#This Row],[Order Date]]</f>
        <v>14</v>
      </c>
      <c r="S2965" s="10">
        <v>21.56</v>
      </c>
      <c r="T2965" s="10">
        <v>36.549999999999997</v>
      </c>
      <c r="U2965" s="10">
        <v>14.99</v>
      </c>
      <c r="V2965">
        <v>34</v>
      </c>
      <c r="W2965" s="5">
        <v>733.04</v>
      </c>
      <c r="X2965" s="3">
        <v>0.1</v>
      </c>
      <c r="Y2965" s="5">
        <v>73.3</v>
      </c>
      <c r="Z2965" s="5">
        <v>659.74</v>
      </c>
      <c r="AA2965" s="5">
        <v>13.89</v>
      </c>
      <c r="AB2965" s="5">
        <v>673.63</v>
      </c>
    </row>
    <row r="2966" spans="1:28">
      <c r="A2966" t="s">
        <v>5341</v>
      </c>
      <c r="B2966" s="1">
        <v>44737</v>
      </c>
      <c r="C2966" s="6">
        <f t="shared" si="138"/>
        <v>2022</v>
      </c>
      <c r="D2966" s="9" t="str">
        <f t="shared" si="140"/>
        <v>Q2</v>
      </c>
      <c r="E2966" s="7">
        <f t="shared" si="139"/>
        <v>6</v>
      </c>
      <c r="F2966" t="s">
        <v>5342</v>
      </c>
      <c r="G2966" t="s">
        <v>621</v>
      </c>
      <c r="H2966" t="s">
        <v>45</v>
      </c>
      <c r="I2966" t="s">
        <v>45</v>
      </c>
      <c r="J2966" t="s">
        <v>29</v>
      </c>
      <c r="K2966" t="s">
        <v>30</v>
      </c>
      <c r="L2966" t="s">
        <v>31</v>
      </c>
      <c r="M2966" t="s">
        <v>486</v>
      </c>
      <c r="N2966" t="s">
        <v>57</v>
      </c>
      <c r="O2966" t="s">
        <v>58</v>
      </c>
      <c r="P2966" t="s">
        <v>35</v>
      </c>
      <c r="Q2966" s="1">
        <v>44759</v>
      </c>
      <c r="R2966" s="6">
        <f>Data_Table[[#This Row],[Shipping Date]]-Data_Table[[#This Row],[Order Date]]</f>
        <v>22</v>
      </c>
      <c r="S2966" s="10">
        <v>2.9</v>
      </c>
      <c r="T2966" s="10">
        <v>4.76</v>
      </c>
      <c r="U2966" s="10">
        <v>1.86</v>
      </c>
      <c r="V2966">
        <v>5</v>
      </c>
      <c r="W2966" s="5">
        <v>14.5</v>
      </c>
      <c r="X2966" s="3">
        <v>0.09</v>
      </c>
      <c r="Y2966" s="5">
        <v>1.31</v>
      </c>
      <c r="Z2966" s="5">
        <v>13.2</v>
      </c>
      <c r="AA2966" s="5">
        <v>0.88</v>
      </c>
      <c r="AB2966" s="5">
        <v>14.08</v>
      </c>
    </row>
    <row r="2967" spans="1:28">
      <c r="A2967" t="s">
        <v>5343</v>
      </c>
      <c r="B2967" s="1">
        <v>44741</v>
      </c>
      <c r="C2967" s="6">
        <f t="shared" si="138"/>
        <v>2022</v>
      </c>
      <c r="D2967" s="9" t="str">
        <f t="shared" si="140"/>
        <v>Q2</v>
      </c>
      <c r="E2967" s="7">
        <f t="shared" si="139"/>
        <v>6</v>
      </c>
      <c r="F2967" t="s">
        <v>5344</v>
      </c>
      <c r="G2967" t="s">
        <v>623</v>
      </c>
      <c r="H2967" t="s">
        <v>27</v>
      </c>
      <c r="I2967" t="s">
        <v>28</v>
      </c>
      <c r="J2967" t="s">
        <v>29</v>
      </c>
      <c r="K2967" t="s">
        <v>125</v>
      </c>
      <c r="L2967" t="s">
        <v>73</v>
      </c>
      <c r="M2967" t="s">
        <v>489</v>
      </c>
      <c r="N2967" t="s">
        <v>33</v>
      </c>
      <c r="O2967" t="s">
        <v>51</v>
      </c>
      <c r="P2967" t="s">
        <v>35</v>
      </c>
      <c r="Q2967" s="1">
        <v>44762</v>
      </c>
      <c r="R2967" s="6">
        <f>Data_Table[[#This Row],[Shipping Date]]-Data_Table[[#This Row],[Order Date]]</f>
        <v>21</v>
      </c>
      <c r="S2967" s="10">
        <v>3.14</v>
      </c>
      <c r="T2967" s="10">
        <v>4.91</v>
      </c>
      <c r="U2967" s="10">
        <v>1.77</v>
      </c>
      <c r="V2967">
        <v>28</v>
      </c>
      <c r="W2967" s="5">
        <v>87.92</v>
      </c>
      <c r="X2967" s="3">
        <v>0.08</v>
      </c>
      <c r="Y2967" s="5">
        <v>7.03</v>
      </c>
      <c r="Z2967" s="5">
        <v>80.89</v>
      </c>
      <c r="AA2967" s="5">
        <v>0.5</v>
      </c>
      <c r="AB2967" s="5">
        <v>81.39</v>
      </c>
    </row>
    <row r="2968" spans="1:28">
      <c r="A2968" t="s">
        <v>5345</v>
      </c>
      <c r="B2968" s="1">
        <v>44742</v>
      </c>
      <c r="C2968" s="6">
        <f t="shared" si="138"/>
        <v>2022</v>
      </c>
      <c r="D2968" s="9" t="str">
        <f t="shared" si="140"/>
        <v>Q2</v>
      </c>
      <c r="E2968" s="7">
        <f t="shared" si="139"/>
        <v>6</v>
      </c>
      <c r="F2968" t="s">
        <v>4666</v>
      </c>
      <c r="G2968" t="s">
        <v>625</v>
      </c>
      <c r="H2968" t="s">
        <v>27</v>
      </c>
      <c r="I2968" t="s">
        <v>28</v>
      </c>
      <c r="J2968" t="s">
        <v>72</v>
      </c>
      <c r="K2968" t="s">
        <v>416</v>
      </c>
      <c r="L2968" t="s">
        <v>48</v>
      </c>
      <c r="M2968" t="s">
        <v>492</v>
      </c>
      <c r="N2968" t="s">
        <v>57</v>
      </c>
      <c r="O2968" t="s">
        <v>58</v>
      </c>
      <c r="P2968" t="s">
        <v>35</v>
      </c>
      <c r="Q2968" s="1">
        <v>44758</v>
      </c>
      <c r="R2968" s="6">
        <f>Data_Table[[#This Row],[Shipping Date]]-Data_Table[[#This Row],[Order Date]]</f>
        <v>16</v>
      </c>
      <c r="S2968" s="10">
        <v>13.88</v>
      </c>
      <c r="T2968" s="10">
        <v>22.38</v>
      </c>
      <c r="U2968" s="10">
        <v>8.5</v>
      </c>
      <c r="V2968">
        <v>9</v>
      </c>
      <c r="W2968" s="5">
        <v>124.92</v>
      </c>
      <c r="X2968" s="3">
        <v>0.03</v>
      </c>
      <c r="Y2968" s="5">
        <v>3.75</v>
      </c>
      <c r="Z2968" s="5">
        <v>121.17</v>
      </c>
      <c r="AA2968" s="5">
        <v>15.1</v>
      </c>
      <c r="AB2968" s="5">
        <v>136.27000000000001</v>
      </c>
    </row>
    <row r="2969" spans="1:28">
      <c r="A2969" t="s">
        <v>5346</v>
      </c>
      <c r="B2969" s="1">
        <v>44742</v>
      </c>
      <c r="C2969" s="6">
        <f t="shared" si="138"/>
        <v>2022</v>
      </c>
      <c r="D2969" s="9" t="str">
        <f t="shared" si="140"/>
        <v>Q2</v>
      </c>
      <c r="E2969" s="7">
        <f t="shared" si="139"/>
        <v>6</v>
      </c>
      <c r="F2969" t="s">
        <v>4386</v>
      </c>
      <c r="G2969" t="s">
        <v>627</v>
      </c>
      <c r="H2969" t="s">
        <v>39</v>
      </c>
      <c r="I2969" t="s">
        <v>39</v>
      </c>
      <c r="J2969" t="s">
        <v>29</v>
      </c>
      <c r="K2969" t="s">
        <v>47</v>
      </c>
      <c r="L2969" t="s">
        <v>176</v>
      </c>
      <c r="M2969" t="s">
        <v>495</v>
      </c>
      <c r="N2969" t="s">
        <v>33</v>
      </c>
      <c r="O2969" t="s">
        <v>34</v>
      </c>
      <c r="P2969" t="s">
        <v>35</v>
      </c>
      <c r="Q2969" s="1">
        <v>44775</v>
      </c>
      <c r="R2969" s="6">
        <f>Data_Table[[#This Row],[Shipping Date]]-Data_Table[[#This Row],[Order Date]]</f>
        <v>33</v>
      </c>
      <c r="S2969" s="10">
        <v>0.24</v>
      </c>
      <c r="T2969" s="10">
        <v>1.26</v>
      </c>
      <c r="U2969" s="10">
        <v>1.02</v>
      </c>
      <c r="V2969">
        <v>47</v>
      </c>
      <c r="W2969" s="5">
        <v>11.28</v>
      </c>
      <c r="X2969" s="3">
        <v>0</v>
      </c>
      <c r="Y2969" s="5">
        <v>0</v>
      </c>
      <c r="Z2969" s="5">
        <v>11.28</v>
      </c>
      <c r="AA2969" s="5">
        <v>0.7</v>
      </c>
      <c r="AB2969" s="5">
        <v>11.98</v>
      </c>
    </row>
    <row r="2970" spans="1:28">
      <c r="A2970" t="s">
        <v>5347</v>
      </c>
      <c r="B2970" s="1">
        <v>44744</v>
      </c>
      <c r="C2970" s="6">
        <f t="shared" si="138"/>
        <v>2022</v>
      </c>
      <c r="D2970" s="9" t="str">
        <f t="shared" si="140"/>
        <v>Q3</v>
      </c>
      <c r="E2970" s="7">
        <f t="shared" si="139"/>
        <v>7</v>
      </c>
      <c r="F2970" t="s">
        <v>5348</v>
      </c>
      <c r="G2970" t="s">
        <v>629</v>
      </c>
      <c r="H2970" t="s">
        <v>45</v>
      </c>
      <c r="I2970" t="s">
        <v>45</v>
      </c>
      <c r="J2970" t="s">
        <v>107</v>
      </c>
      <c r="K2970" t="s">
        <v>47</v>
      </c>
      <c r="L2970" t="s">
        <v>176</v>
      </c>
      <c r="M2970" t="s">
        <v>498</v>
      </c>
      <c r="N2970" t="s">
        <v>33</v>
      </c>
      <c r="O2970" t="s">
        <v>34</v>
      </c>
      <c r="P2970" t="s">
        <v>35</v>
      </c>
      <c r="Q2970" s="1">
        <v>44762</v>
      </c>
      <c r="R2970" s="6">
        <f>Data_Table[[#This Row],[Shipping Date]]-Data_Table[[#This Row],[Order Date]]</f>
        <v>18</v>
      </c>
      <c r="S2970" s="10">
        <v>1.84</v>
      </c>
      <c r="T2970" s="10">
        <v>2.88</v>
      </c>
      <c r="U2970" s="10">
        <v>1.04</v>
      </c>
      <c r="V2970">
        <v>18</v>
      </c>
      <c r="W2970" s="5">
        <v>33.119999999999997</v>
      </c>
      <c r="X2970" s="3">
        <v>0.03</v>
      </c>
      <c r="Y2970" s="5">
        <v>0.99</v>
      </c>
      <c r="Z2970" s="5">
        <v>32.130000000000003</v>
      </c>
      <c r="AA2970" s="5">
        <v>0.99</v>
      </c>
      <c r="AB2970" s="5">
        <v>33.119999999999997</v>
      </c>
    </row>
    <row r="2971" spans="1:28">
      <c r="A2971" t="s">
        <v>5349</v>
      </c>
      <c r="B2971" s="1">
        <v>44744</v>
      </c>
      <c r="C2971" s="6">
        <f t="shared" si="138"/>
        <v>2022</v>
      </c>
      <c r="D2971" s="9" t="str">
        <f t="shared" si="140"/>
        <v>Q3</v>
      </c>
      <c r="E2971" s="7">
        <f t="shared" si="139"/>
        <v>7</v>
      </c>
      <c r="F2971" t="s">
        <v>4672</v>
      </c>
      <c r="G2971" t="s">
        <v>631</v>
      </c>
      <c r="H2971" t="s">
        <v>27</v>
      </c>
      <c r="I2971" t="s">
        <v>28</v>
      </c>
      <c r="J2971" t="s">
        <v>29</v>
      </c>
      <c r="K2971" t="s">
        <v>433</v>
      </c>
      <c r="L2971" t="s">
        <v>73</v>
      </c>
      <c r="M2971" t="s">
        <v>501</v>
      </c>
      <c r="N2971" t="s">
        <v>33</v>
      </c>
      <c r="O2971" t="s">
        <v>34</v>
      </c>
      <c r="P2971" t="s">
        <v>35</v>
      </c>
      <c r="Q2971" s="1">
        <v>44751</v>
      </c>
      <c r="R2971" s="6">
        <f>Data_Table[[#This Row],[Shipping Date]]-Data_Table[[#This Row],[Order Date]]</f>
        <v>7</v>
      </c>
      <c r="S2971" s="10">
        <v>1.6</v>
      </c>
      <c r="T2971" s="10">
        <v>2.62</v>
      </c>
      <c r="U2971" s="10">
        <v>1.02</v>
      </c>
      <c r="V2971">
        <v>16</v>
      </c>
      <c r="W2971" s="5">
        <v>25.6</v>
      </c>
      <c r="X2971" s="3">
        <v>0.09</v>
      </c>
      <c r="Y2971" s="5">
        <v>2.2999999999999998</v>
      </c>
      <c r="Z2971" s="5">
        <v>23.3</v>
      </c>
      <c r="AA2971" s="5">
        <v>0.8</v>
      </c>
      <c r="AB2971" s="5">
        <v>24.1</v>
      </c>
    </row>
    <row r="2972" spans="1:28">
      <c r="A2972" t="s">
        <v>5350</v>
      </c>
      <c r="B2972" s="1">
        <v>44745</v>
      </c>
      <c r="C2972" s="6">
        <f t="shared" si="138"/>
        <v>2022</v>
      </c>
      <c r="D2972" s="9" t="str">
        <f t="shared" si="140"/>
        <v>Q3</v>
      </c>
      <c r="E2972" s="7">
        <f t="shared" si="139"/>
        <v>7</v>
      </c>
      <c r="F2972" t="s">
        <v>5351</v>
      </c>
      <c r="G2972" t="s">
        <v>633</v>
      </c>
      <c r="H2972" t="s">
        <v>39</v>
      </c>
      <c r="I2972" t="s">
        <v>39</v>
      </c>
      <c r="J2972" t="s">
        <v>107</v>
      </c>
      <c r="K2972" t="s">
        <v>30</v>
      </c>
      <c r="L2972" t="s">
        <v>31</v>
      </c>
      <c r="M2972" t="s">
        <v>32</v>
      </c>
      <c r="N2972" t="s">
        <v>50</v>
      </c>
      <c r="O2972" t="s">
        <v>58</v>
      </c>
      <c r="P2972" t="s">
        <v>35</v>
      </c>
      <c r="Q2972" s="1">
        <v>44763</v>
      </c>
      <c r="R2972" s="6">
        <f>Data_Table[[#This Row],[Shipping Date]]-Data_Table[[#This Row],[Order Date]]</f>
        <v>18</v>
      </c>
      <c r="S2972" s="10">
        <v>0.87</v>
      </c>
      <c r="T2972" s="10">
        <v>1.81</v>
      </c>
      <c r="U2972" s="10">
        <v>0.94</v>
      </c>
      <c r="V2972">
        <v>50</v>
      </c>
      <c r="W2972" s="5">
        <v>43.5</v>
      </c>
      <c r="X2972" s="3">
        <v>0.08</v>
      </c>
      <c r="Y2972" s="5">
        <v>3.48</v>
      </c>
      <c r="Z2972" s="5">
        <v>40.020000000000003</v>
      </c>
      <c r="AA2972" s="5">
        <v>0.75</v>
      </c>
      <c r="AB2972" s="5">
        <v>40.770000000000003</v>
      </c>
    </row>
    <row r="2973" spans="1:28">
      <c r="A2973" t="s">
        <v>5352</v>
      </c>
      <c r="B2973" s="1">
        <v>44747</v>
      </c>
      <c r="C2973" s="6">
        <f t="shared" si="138"/>
        <v>2022</v>
      </c>
      <c r="D2973" s="9" t="str">
        <f t="shared" si="140"/>
        <v>Q3</v>
      </c>
      <c r="E2973" s="7">
        <f t="shared" si="139"/>
        <v>7</v>
      </c>
      <c r="F2973" t="s">
        <v>2081</v>
      </c>
      <c r="G2973" t="s">
        <v>635</v>
      </c>
      <c r="H2973" t="s">
        <v>45</v>
      </c>
      <c r="I2973" t="s">
        <v>45</v>
      </c>
      <c r="J2973" t="s">
        <v>107</v>
      </c>
      <c r="K2973" t="s">
        <v>150</v>
      </c>
      <c r="L2973" t="s">
        <v>31</v>
      </c>
      <c r="M2973" t="s">
        <v>40</v>
      </c>
      <c r="N2973" t="s">
        <v>57</v>
      </c>
      <c r="O2973" t="s">
        <v>58</v>
      </c>
      <c r="P2973" t="s">
        <v>52</v>
      </c>
      <c r="Q2973" s="1">
        <v>44787</v>
      </c>
      <c r="R2973" s="6">
        <f>Data_Table[[#This Row],[Shipping Date]]-Data_Table[[#This Row],[Order Date]]</f>
        <v>40</v>
      </c>
      <c r="S2973" s="10">
        <v>2.2599999999999998</v>
      </c>
      <c r="T2973" s="10">
        <v>3.58</v>
      </c>
      <c r="U2973" s="10">
        <v>1.32</v>
      </c>
      <c r="V2973">
        <v>36</v>
      </c>
      <c r="W2973" s="5">
        <v>81.36</v>
      </c>
      <c r="X2973" s="3">
        <v>0.04</v>
      </c>
      <c r="Y2973" s="5">
        <v>3.25</v>
      </c>
      <c r="Z2973" s="5">
        <v>78.11</v>
      </c>
      <c r="AA2973" s="5">
        <v>5.47</v>
      </c>
      <c r="AB2973" s="5">
        <v>83.58</v>
      </c>
    </row>
    <row r="2974" spans="1:28">
      <c r="A2974" t="s">
        <v>5353</v>
      </c>
      <c r="B2974" s="1">
        <v>44749</v>
      </c>
      <c r="C2974" s="6">
        <f t="shared" si="138"/>
        <v>2022</v>
      </c>
      <c r="D2974" s="9" t="str">
        <f t="shared" si="140"/>
        <v>Q3</v>
      </c>
      <c r="E2974" s="7">
        <f t="shared" si="139"/>
        <v>7</v>
      </c>
      <c r="F2974" t="s">
        <v>3617</v>
      </c>
      <c r="G2974" t="s">
        <v>637</v>
      </c>
      <c r="H2974" t="s">
        <v>27</v>
      </c>
      <c r="I2974" t="s">
        <v>28</v>
      </c>
      <c r="J2974" t="s">
        <v>107</v>
      </c>
      <c r="K2974" t="s">
        <v>62</v>
      </c>
      <c r="L2974" t="s">
        <v>176</v>
      </c>
      <c r="M2974" t="s">
        <v>49</v>
      </c>
      <c r="N2974" t="s">
        <v>50</v>
      </c>
      <c r="O2974" t="s">
        <v>41</v>
      </c>
      <c r="P2974" t="s">
        <v>35</v>
      </c>
      <c r="Q2974" s="1">
        <v>44801</v>
      </c>
      <c r="R2974" s="6">
        <f>Data_Table[[#This Row],[Shipping Date]]-Data_Table[[#This Row],[Order Date]]</f>
        <v>52</v>
      </c>
      <c r="S2974" s="10">
        <v>1.0900000000000001</v>
      </c>
      <c r="T2974" s="10">
        <v>1.68</v>
      </c>
      <c r="U2974" s="10">
        <v>0.59</v>
      </c>
      <c r="V2974">
        <v>50</v>
      </c>
      <c r="W2974" s="5">
        <v>54.5</v>
      </c>
      <c r="X2974" s="3">
        <v>0.09</v>
      </c>
      <c r="Y2974" s="5">
        <v>4.91</v>
      </c>
      <c r="Z2974" s="5">
        <v>49.6</v>
      </c>
      <c r="AA2974" s="5">
        <v>1</v>
      </c>
      <c r="AB2974" s="5">
        <v>50.6</v>
      </c>
    </row>
    <row r="2975" spans="1:28">
      <c r="A2975" t="s">
        <v>5354</v>
      </c>
      <c r="B2975" s="1">
        <v>44753</v>
      </c>
      <c r="C2975" s="6">
        <f t="shared" si="138"/>
        <v>2022</v>
      </c>
      <c r="D2975" s="9" t="str">
        <f t="shared" si="140"/>
        <v>Q3</v>
      </c>
      <c r="E2975" s="7">
        <f t="shared" si="139"/>
        <v>7</v>
      </c>
      <c r="F2975" t="s">
        <v>5355</v>
      </c>
      <c r="G2975" t="s">
        <v>639</v>
      </c>
      <c r="H2975" t="s">
        <v>39</v>
      </c>
      <c r="I2975" t="s">
        <v>39</v>
      </c>
      <c r="J2975" t="s">
        <v>107</v>
      </c>
      <c r="K2975" t="s">
        <v>416</v>
      </c>
      <c r="L2975" t="s">
        <v>31</v>
      </c>
      <c r="M2975" t="s">
        <v>56</v>
      </c>
      <c r="N2975" t="s">
        <v>57</v>
      </c>
      <c r="O2975" t="s">
        <v>34</v>
      </c>
      <c r="P2975" t="s">
        <v>35</v>
      </c>
      <c r="Q2975" s="1">
        <v>44779</v>
      </c>
      <c r="R2975" s="6">
        <f>Data_Table[[#This Row],[Shipping Date]]-Data_Table[[#This Row],[Order Date]]</f>
        <v>26</v>
      </c>
      <c r="S2975" s="10">
        <v>3.48</v>
      </c>
      <c r="T2975" s="10">
        <v>5.43</v>
      </c>
      <c r="U2975" s="10">
        <v>1.95</v>
      </c>
      <c r="V2975">
        <v>2</v>
      </c>
      <c r="W2975" s="5">
        <v>6.96</v>
      </c>
      <c r="X2975" s="3">
        <v>0.03</v>
      </c>
      <c r="Y2975" s="5">
        <v>0.21</v>
      </c>
      <c r="Z2975" s="5">
        <v>6.75</v>
      </c>
      <c r="AA2975" s="5">
        <v>0.95</v>
      </c>
      <c r="AB2975" s="5">
        <v>7.7</v>
      </c>
    </row>
    <row r="2976" spans="1:28">
      <c r="A2976" t="s">
        <v>5356</v>
      </c>
      <c r="B2976" s="1">
        <v>44754</v>
      </c>
      <c r="C2976" s="6">
        <f t="shared" si="138"/>
        <v>2022</v>
      </c>
      <c r="D2976" s="9" t="str">
        <f t="shared" si="140"/>
        <v>Q3</v>
      </c>
      <c r="E2976" s="7">
        <f t="shared" si="139"/>
        <v>7</v>
      </c>
      <c r="F2976" t="s">
        <v>5357</v>
      </c>
      <c r="G2976" t="s">
        <v>641</v>
      </c>
      <c r="H2976" t="s">
        <v>45</v>
      </c>
      <c r="I2976" t="s">
        <v>45</v>
      </c>
      <c r="J2976" t="s">
        <v>46</v>
      </c>
      <c r="K2976" t="s">
        <v>62</v>
      </c>
      <c r="L2976" t="s">
        <v>31</v>
      </c>
      <c r="M2976" t="s">
        <v>64</v>
      </c>
      <c r="N2976" t="s">
        <v>33</v>
      </c>
      <c r="O2976" t="s">
        <v>41</v>
      </c>
      <c r="P2976" t="s">
        <v>35</v>
      </c>
      <c r="Q2976" s="1">
        <v>44781</v>
      </c>
      <c r="R2976" s="6">
        <f>Data_Table[[#This Row],[Shipping Date]]-Data_Table[[#This Row],[Order Date]]</f>
        <v>27</v>
      </c>
      <c r="S2976" s="10">
        <v>3.65</v>
      </c>
      <c r="T2976" s="10">
        <v>5.98</v>
      </c>
      <c r="U2976" s="10">
        <v>2.33</v>
      </c>
      <c r="V2976">
        <v>22</v>
      </c>
      <c r="W2976" s="5">
        <v>80.3</v>
      </c>
      <c r="X2976" s="3">
        <v>7.0000000000000007E-2</v>
      </c>
      <c r="Y2976" s="5">
        <v>5.62</v>
      </c>
      <c r="Z2976" s="5">
        <v>74.680000000000007</v>
      </c>
      <c r="AA2976" s="5">
        <v>1.49</v>
      </c>
      <c r="AB2976" s="5">
        <v>76.17</v>
      </c>
    </row>
    <row r="2977" spans="1:28">
      <c r="A2977" t="s">
        <v>5358</v>
      </c>
      <c r="B2977" s="1">
        <v>44758</v>
      </c>
      <c r="C2977" s="6">
        <f t="shared" si="138"/>
        <v>2022</v>
      </c>
      <c r="D2977" s="9" t="str">
        <f t="shared" si="140"/>
        <v>Q3</v>
      </c>
      <c r="E2977" s="7">
        <f t="shared" si="139"/>
        <v>7</v>
      </c>
      <c r="F2977" t="s">
        <v>4244</v>
      </c>
      <c r="G2977" t="s">
        <v>643</v>
      </c>
      <c r="H2977" t="s">
        <v>27</v>
      </c>
      <c r="I2977" t="s">
        <v>28</v>
      </c>
      <c r="J2977" t="s">
        <v>107</v>
      </c>
      <c r="K2977" t="s">
        <v>62</v>
      </c>
      <c r="L2977" t="s">
        <v>176</v>
      </c>
      <c r="M2977" t="s">
        <v>68</v>
      </c>
      <c r="N2977" t="s">
        <v>57</v>
      </c>
      <c r="O2977" t="s">
        <v>58</v>
      </c>
      <c r="P2977" t="s">
        <v>35</v>
      </c>
      <c r="Q2977" s="1">
        <v>44765</v>
      </c>
      <c r="R2977" s="6">
        <f>Data_Table[[#This Row],[Shipping Date]]-Data_Table[[#This Row],[Order Date]]</f>
        <v>7</v>
      </c>
      <c r="S2977" s="10">
        <v>32.020000000000003</v>
      </c>
      <c r="T2977" s="10">
        <v>152.47999999999999</v>
      </c>
      <c r="U2977" s="10">
        <v>120.46</v>
      </c>
      <c r="V2977">
        <v>2</v>
      </c>
      <c r="W2977" s="5">
        <v>64.040000000000006</v>
      </c>
      <c r="X2977" s="3">
        <v>0.03</v>
      </c>
      <c r="Y2977" s="5">
        <v>1.92</v>
      </c>
      <c r="Z2977" s="5">
        <v>62.12</v>
      </c>
      <c r="AA2977" s="5">
        <v>4</v>
      </c>
      <c r="AB2977" s="5">
        <v>66.12</v>
      </c>
    </row>
    <row r="2978" spans="1:28">
      <c r="A2978" t="s">
        <v>5359</v>
      </c>
      <c r="B2978" s="1">
        <v>44759</v>
      </c>
      <c r="C2978" s="6">
        <f t="shared" si="138"/>
        <v>2022</v>
      </c>
      <c r="D2978" s="9" t="str">
        <f t="shared" si="140"/>
        <v>Q3</v>
      </c>
      <c r="E2978" s="7">
        <f t="shared" si="139"/>
        <v>7</v>
      </c>
      <c r="F2978" t="s">
        <v>5360</v>
      </c>
      <c r="G2978" t="s">
        <v>645</v>
      </c>
      <c r="H2978" t="s">
        <v>39</v>
      </c>
      <c r="I2978" t="s">
        <v>39</v>
      </c>
      <c r="J2978" t="s">
        <v>29</v>
      </c>
      <c r="K2978" t="s">
        <v>167</v>
      </c>
      <c r="L2978" t="s">
        <v>31</v>
      </c>
      <c r="M2978" t="s">
        <v>74</v>
      </c>
      <c r="N2978" t="s">
        <v>33</v>
      </c>
      <c r="O2978" t="s">
        <v>58</v>
      </c>
      <c r="P2978" t="s">
        <v>35</v>
      </c>
      <c r="Q2978" s="1">
        <v>44765</v>
      </c>
      <c r="R2978" s="6">
        <f>Data_Table[[#This Row],[Shipping Date]]-Data_Table[[#This Row],[Order Date]]</f>
        <v>6</v>
      </c>
      <c r="S2978" s="10">
        <v>0.93</v>
      </c>
      <c r="T2978" s="10">
        <v>1.6</v>
      </c>
      <c r="U2978" s="10">
        <v>0.67</v>
      </c>
      <c r="V2978">
        <v>39</v>
      </c>
      <c r="W2978" s="5">
        <v>36.270000000000003</v>
      </c>
      <c r="X2978" s="3">
        <v>0.1</v>
      </c>
      <c r="Y2978" s="5">
        <v>3.63</v>
      </c>
      <c r="Z2978" s="5">
        <v>32.64</v>
      </c>
      <c r="AA2978" s="5">
        <v>1.29</v>
      </c>
      <c r="AB2978" s="5">
        <v>33.93</v>
      </c>
    </row>
    <row r="2979" spans="1:28">
      <c r="A2979" t="s">
        <v>5361</v>
      </c>
      <c r="B2979" s="1">
        <v>44769</v>
      </c>
      <c r="C2979" s="6">
        <f t="shared" si="138"/>
        <v>2022</v>
      </c>
      <c r="D2979" s="9" t="str">
        <f t="shared" si="140"/>
        <v>Q3</v>
      </c>
      <c r="E2979" s="7">
        <f t="shared" si="139"/>
        <v>7</v>
      </c>
      <c r="F2979" t="s">
        <v>5362</v>
      </c>
      <c r="G2979" t="s">
        <v>647</v>
      </c>
      <c r="H2979" t="s">
        <v>45</v>
      </c>
      <c r="I2979" t="s">
        <v>45</v>
      </c>
      <c r="J2979" t="s">
        <v>107</v>
      </c>
      <c r="K2979" t="s">
        <v>150</v>
      </c>
      <c r="L2979" t="s">
        <v>73</v>
      </c>
      <c r="M2979" t="s">
        <v>78</v>
      </c>
      <c r="N2979" t="s">
        <v>50</v>
      </c>
      <c r="O2979" t="s">
        <v>51</v>
      </c>
      <c r="P2979" t="s">
        <v>35</v>
      </c>
      <c r="Q2979" s="1">
        <v>44780</v>
      </c>
      <c r="R2979" s="6">
        <f>Data_Table[[#This Row],[Shipping Date]]-Data_Table[[#This Row],[Order Date]]</f>
        <v>11</v>
      </c>
      <c r="S2979" s="10">
        <v>269.99</v>
      </c>
      <c r="T2979" s="10">
        <v>449.99</v>
      </c>
      <c r="U2979" s="10">
        <v>180</v>
      </c>
      <c r="V2979">
        <v>3</v>
      </c>
      <c r="W2979" s="5">
        <v>809.97</v>
      </c>
      <c r="X2979" s="3">
        <v>0.06</v>
      </c>
      <c r="Y2979" s="5">
        <v>48.6</v>
      </c>
      <c r="Z2979" s="5">
        <v>761.37</v>
      </c>
      <c r="AA2979" s="5">
        <v>24.49</v>
      </c>
      <c r="AB2979" s="5">
        <v>785.86</v>
      </c>
    </row>
    <row r="2980" spans="1:28">
      <c r="A2980" t="s">
        <v>5363</v>
      </c>
      <c r="B2980" s="1">
        <v>44770</v>
      </c>
      <c r="C2980" s="6">
        <f t="shared" si="138"/>
        <v>2022</v>
      </c>
      <c r="D2980" s="9" t="str">
        <f t="shared" si="140"/>
        <v>Q3</v>
      </c>
      <c r="E2980" s="7">
        <f t="shared" si="139"/>
        <v>7</v>
      </c>
      <c r="F2980" t="s">
        <v>3932</v>
      </c>
      <c r="G2980" t="s">
        <v>649</v>
      </c>
      <c r="H2980" t="s">
        <v>27</v>
      </c>
      <c r="I2980" t="s">
        <v>28</v>
      </c>
      <c r="J2980" t="s">
        <v>107</v>
      </c>
      <c r="K2980" t="s">
        <v>125</v>
      </c>
      <c r="L2980" t="s">
        <v>31</v>
      </c>
      <c r="M2980" t="s">
        <v>82</v>
      </c>
      <c r="N2980" t="s">
        <v>57</v>
      </c>
      <c r="O2980" t="s">
        <v>58</v>
      </c>
      <c r="P2980" t="s">
        <v>35</v>
      </c>
      <c r="Q2980" s="1">
        <v>44771</v>
      </c>
      <c r="R2980" s="6">
        <f>Data_Table[[#This Row],[Shipping Date]]-Data_Table[[#This Row],[Order Date]]</f>
        <v>1</v>
      </c>
      <c r="S2980" s="10">
        <v>13.88</v>
      </c>
      <c r="T2980" s="10">
        <v>22.38</v>
      </c>
      <c r="U2980" s="10">
        <v>8.5</v>
      </c>
      <c r="V2980">
        <v>18</v>
      </c>
      <c r="W2980" s="5">
        <v>249.84</v>
      </c>
      <c r="X2980" s="3">
        <v>0.05</v>
      </c>
      <c r="Y2980" s="5">
        <v>12.49</v>
      </c>
      <c r="Z2980" s="5">
        <v>237.35</v>
      </c>
      <c r="AA2980" s="5">
        <v>15.1</v>
      </c>
      <c r="AB2980" s="5">
        <v>252.45</v>
      </c>
    </row>
    <row r="2981" spans="1:28">
      <c r="A2981" t="s">
        <v>5364</v>
      </c>
      <c r="B2981" s="1">
        <v>44775</v>
      </c>
      <c r="C2981" s="6">
        <f t="shared" si="138"/>
        <v>2022</v>
      </c>
      <c r="D2981" s="9" t="str">
        <f t="shared" si="140"/>
        <v>Q3</v>
      </c>
      <c r="E2981" s="7">
        <f t="shared" si="139"/>
        <v>8</v>
      </c>
      <c r="F2981" t="s">
        <v>4688</v>
      </c>
      <c r="G2981" t="s">
        <v>651</v>
      </c>
      <c r="H2981" t="s">
        <v>39</v>
      </c>
      <c r="I2981" t="s">
        <v>39</v>
      </c>
      <c r="J2981" t="s">
        <v>107</v>
      </c>
      <c r="K2981" t="s">
        <v>90</v>
      </c>
      <c r="L2981" t="s">
        <v>31</v>
      </c>
      <c r="M2981" t="s">
        <v>86</v>
      </c>
      <c r="N2981" t="s">
        <v>33</v>
      </c>
      <c r="O2981" t="s">
        <v>34</v>
      </c>
      <c r="P2981" t="s">
        <v>35</v>
      </c>
      <c r="Q2981" s="1">
        <v>44823</v>
      </c>
      <c r="R2981" s="6">
        <f>Data_Table[[#This Row],[Shipping Date]]-Data_Table[[#This Row],[Order Date]]</f>
        <v>48</v>
      </c>
      <c r="S2981" s="10">
        <v>178.83</v>
      </c>
      <c r="T2981" s="10">
        <v>415.88</v>
      </c>
      <c r="U2981" s="10">
        <v>237.05</v>
      </c>
      <c r="V2981">
        <v>4</v>
      </c>
      <c r="W2981" s="5">
        <v>715.32</v>
      </c>
      <c r="X2981" s="3">
        <v>0.04</v>
      </c>
      <c r="Y2981" s="5">
        <v>28.61</v>
      </c>
      <c r="Z2981" s="5">
        <v>686.71</v>
      </c>
      <c r="AA2981" s="5">
        <v>11.37</v>
      </c>
      <c r="AB2981" s="5">
        <v>698.08</v>
      </c>
    </row>
    <row r="2982" spans="1:28">
      <c r="A2982" t="s">
        <v>5365</v>
      </c>
      <c r="B2982" s="1">
        <v>44776</v>
      </c>
      <c r="C2982" s="6">
        <f t="shared" si="138"/>
        <v>2022</v>
      </c>
      <c r="D2982" s="9" t="str">
        <f t="shared" si="140"/>
        <v>Q3</v>
      </c>
      <c r="E2982" s="7">
        <f t="shared" si="139"/>
        <v>8</v>
      </c>
      <c r="F2982" t="s">
        <v>5366</v>
      </c>
      <c r="G2982" t="s">
        <v>653</v>
      </c>
      <c r="H2982" t="s">
        <v>45</v>
      </c>
      <c r="I2982" t="s">
        <v>45</v>
      </c>
      <c r="J2982" t="s">
        <v>46</v>
      </c>
      <c r="K2982" t="s">
        <v>125</v>
      </c>
      <c r="L2982" t="s">
        <v>31</v>
      </c>
      <c r="M2982" t="s">
        <v>91</v>
      </c>
      <c r="N2982" t="s">
        <v>57</v>
      </c>
      <c r="O2982" t="s">
        <v>34</v>
      </c>
      <c r="P2982" t="s">
        <v>35</v>
      </c>
      <c r="Q2982" s="1">
        <v>44789</v>
      </c>
      <c r="R2982" s="6">
        <f>Data_Table[[#This Row],[Shipping Date]]-Data_Table[[#This Row],[Order Date]]</f>
        <v>13</v>
      </c>
      <c r="S2982" s="10">
        <v>4.79</v>
      </c>
      <c r="T2982" s="10">
        <v>11.97</v>
      </c>
      <c r="U2982" s="10">
        <v>7.18</v>
      </c>
      <c r="V2982">
        <v>49</v>
      </c>
      <c r="W2982" s="5">
        <v>234.71</v>
      </c>
      <c r="X2982" s="3">
        <v>0.09</v>
      </c>
      <c r="Y2982" s="5">
        <v>21.12</v>
      </c>
      <c r="Z2982" s="5">
        <v>213.59</v>
      </c>
      <c r="AA2982" s="5">
        <v>5.81</v>
      </c>
      <c r="AB2982" s="5">
        <v>219.4</v>
      </c>
    </row>
    <row r="2983" spans="1:28">
      <c r="A2983" t="s">
        <v>5367</v>
      </c>
      <c r="B2983" s="1">
        <v>44777</v>
      </c>
      <c r="C2983" s="6">
        <f t="shared" si="138"/>
        <v>2022</v>
      </c>
      <c r="D2983" s="9" t="str">
        <f t="shared" si="140"/>
        <v>Q3</v>
      </c>
      <c r="E2983" s="7">
        <f t="shared" si="139"/>
        <v>8</v>
      </c>
      <c r="F2983" t="s">
        <v>3779</v>
      </c>
      <c r="G2983" t="s">
        <v>655</v>
      </c>
      <c r="H2983" t="s">
        <v>39</v>
      </c>
      <c r="I2983" t="s">
        <v>39</v>
      </c>
      <c r="J2983" t="s">
        <v>29</v>
      </c>
      <c r="K2983" t="s">
        <v>167</v>
      </c>
      <c r="L2983" t="s">
        <v>176</v>
      </c>
      <c r="M2983" t="s">
        <v>95</v>
      </c>
      <c r="N2983" t="s">
        <v>33</v>
      </c>
      <c r="O2983" t="s">
        <v>34</v>
      </c>
      <c r="P2983" t="s">
        <v>35</v>
      </c>
      <c r="Q2983" s="1">
        <v>44783</v>
      </c>
      <c r="R2983" s="6">
        <f>Data_Table[[#This Row],[Shipping Date]]-Data_Table[[#This Row],[Order Date]]</f>
        <v>6</v>
      </c>
      <c r="S2983" s="10">
        <v>54.52</v>
      </c>
      <c r="T2983" s="10">
        <v>100.97</v>
      </c>
      <c r="U2983" s="10">
        <v>46.45</v>
      </c>
      <c r="V2983">
        <v>41</v>
      </c>
      <c r="W2983" s="5">
        <v>2235.3200000000002</v>
      </c>
      <c r="X2983" s="3">
        <v>0.03</v>
      </c>
      <c r="Y2983" s="5">
        <v>67.06</v>
      </c>
      <c r="Z2983" s="5">
        <v>2168.2600000000002</v>
      </c>
      <c r="AA2983" s="5">
        <v>7.18</v>
      </c>
      <c r="AB2983" s="5">
        <v>2175.44</v>
      </c>
    </row>
    <row r="2984" spans="1:28">
      <c r="A2984" t="s">
        <v>5368</v>
      </c>
      <c r="B2984" s="1">
        <v>44778</v>
      </c>
      <c r="C2984" s="6">
        <f t="shared" si="138"/>
        <v>2022</v>
      </c>
      <c r="D2984" s="9" t="str">
        <f t="shared" si="140"/>
        <v>Q3</v>
      </c>
      <c r="E2984" s="7">
        <f t="shared" si="139"/>
        <v>8</v>
      </c>
      <c r="F2984" t="s">
        <v>2770</v>
      </c>
      <c r="G2984" t="s">
        <v>657</v>
      </c>
      <c r="H2984" t="s">
        <v>45</v>
      </c>
      <c r="I2984" t="s">
        <v>45</v>
      </c>
      <c r="J2984" t="s">
        <v>29</v>
      </c>
      <c r="K2984" t="s">
        <v>66</v>
      </c>
      <c r="L2984" t="s">
        <v>176</v>
      </c>
      <c r="M2984" t="s">
        <v>99</v>
      </c>
      <c r="N2984" t="s">
        <v>50</v>
      </c>
      <c r="O2984" t="s">
        <v>34</v>
      </c>
      <c r="P2984" t="s">
        <v>35</v>
      </c>
      <c r="Q2984" s="1">
        <v>44781</v>
      </c>
      <c r="R2984" s="6">
        <f>Data_Table[[#This Row],[Shipping Date]]-Data_Table[[#This Row],[Order Date]]</f>
        <v>3</v>
      </c>
      <c r="S2984" s="10">
        <v>1.17</v>
      </c>
      <c r="T2984" s="10">
        <v>2.78</v>
      </c>
      <c r="U2984" s="10">
        <v>1.61</v>
      </c>
      <c r="V2984">
        <v>6</v>
      </c>
      <c r="W2984" s="5">
        <v>7.02</v>
      </c>
      <c r="X2984" s="3">
        <v>0.01</v>
      </c>
      <c r="Y2984" s="5">
        <v>7.0000000000000007E-2</v>
      </c>
      <c r="Z2984" s="5">
        <v>6.95</v>
      </c>
      <c r="AA2984" s="5">
        <v>1.2</v>
      </c>
      <c r="AB2984" s="5">
        <v>8.15</v>
      </c>
    </row>
    <row r="2985" spans="1:28">
      <c r="A2985" t="s">
        <v>5369</v>
      </c>
      <c r="B2985" s="1">
        <v>44780</v>
      </c>
      <c r="C2985" s="6">
        <f t="shared" si="138"/>
        <v>2022</v>
      </c>
      <c r="D2985" s="9" t="str">
        <f t="shared" si="140"/>
        <v>Q3</v>
      </c>
      <c r="E2985" s="7">
        <f t="shared" si="139"/>
        <v>8</v>
      </c>
      <c r="F2985" t="s">
        <v>4405</v>
      </c>
      <c r="G2985" t="s">
        <v>659</v>
      </c>
      <c r="H2985" t="s">
        <v>27</v>
      </c>
      <c r="I2985" t="s">
        <v>28</v>
      </c>
      <c r="J2985" t="s">
        <v>72</v>
      </c>
      <c r="K2985" t="s">
        <v>125</v>
      </c>
      <c r="L2985" t="s">
        <v>31</v>
      </c>
      <c r="M2985" t="s">
        <v>103</v>
      </c>
      <c r="N2985" t="s">
        <v>57</v>
      </c>
      <c r="O2985" t="s">
        <v>41</v>
      </c>
      <c r="P2985" t="s">
        <v>35</v>
      </c>
      <c r="Q2985" s="1">
        <v>44792</v>
      </c>
      <c r="R2985" s="6">
        <f>Data_Table[[#This Row],[Shipping Date]]-Data_Table[[#This Row],[Order Date]]</f>
        <v>12</v>
      </c>
      <c r="S2985" s="10">
        <v>52.04</v>
      </c>
      <c r="T2985" s="10">
        <v>83.93</v>
      </c>
      <c r="U2985" s="10">
        <v>31.89</v>
      </c>
      <c r="V2985">
        <v>37</v>
      </c>
      <c r="W2985" s="5">
        <v>1925.48</v>
      </c>
      <c r="X2985" s="3">
        <v>0.03</v>
      </c>
      <c r="Y2985" s="5">
        <v>57.76</v>
      </c>
      <c r="Z2985" s="5">
        <v>1867.72</v>
      </c>
      <c r="AA2985" s="5">
        <v>19.989999999999998</v>
      </c>
      <c r="AB2985" s="5">
        <v>1887.71</v>
      </c>
    </row>
    <row r="2986" spans="1:28">
      <c r="A2986" t="s">
        <v>5370</v>
      </c>
      <c r="B2986" s="1">
        <v>44781</v>
      </c>
      <c r="C2986" s="6">
        <f t="shared" si="138"/>
        <v>2022</v>
      </c>
      <c r="D2986" s="9" t="str">
        <f t="shared" si="140"/>
        <v>Q3</v>
      </c>
      <c r="E2986" s="7">
        <f t="shared" si="139"/>
        <v>8</v>
      </c>
      <c r="F2986" t="s">
        <v>3622</v>
      </c>
      <c r="G2986" t="s">
        <v>661</v>
      </c>
      <c r="H2986" t="s">
        <v>27</v>
      </c>
      <c r="I2986" t="s">
        <v>28</v>
      </c>
      <c r="J2986" t="s">
        <v>107</v>
      </c>
      <c r="K2986" t="s">
        <v>125</v>
      </c>
      <c r="L2986" t="s">
        <v>176</v>
      </c>
      <c r="M2986" t="s">
        <v>108</v>
      </c>
      <c r="N2986" t="s">
        <v>33</v>
      </c>
      <c r="O2986" t="s">
        <v>51</v>
      </c>
      <c r="P2986" t="s">
        <v>35</v>
      </c>
      <c r="Q2986" s="1">
        <v>44828</v>
      </c>
      <c r="R2986" s="6">
        <f>Data_Table[[#This Row],[Shipping Date]]-Data_Table[[#This Row],[Order Date]]</f>
        <v>47</v>
      </c>
      <c r="S2986" s="10">
        <v>2.4500000000000002</v>
      </c>
      <c r="T2986" s="10">
        <v>3.89</v>
      </c>
      <c r="U2986" s="10">
        <v>1.44</v>
      </c>
      <c r="V2986">
        <v>18</v>
      </c>
      <c r="W2986" s="5">
        <v>44.1</v>
      </c>
      <c r="X2986" s="3">
        <v>0.04</v>
      </c>
      <c r="Y2986" s="5">
        <v>1.76</v>
      </c>
      <c r="Z2986" s="5">
        <v>42.34</v>
      </c>
      <c r="AA2986" s="5">
        <v>7.01</v>
      </c>
      <c r="AB2986" s="5">
        <v>49.35</v>
      </c>
    </row>
    <row r="2987" spans="1:28">
      <c r="A2987" t="s">
        <v>5371</v>
      </c>
      <c r="B2987" s="1">
        <v>44784</v>
      </c>
      <c r="C2987" s="6">
        <f t="shared" si="138"/>
        <v>2022</v>
      </c>
      <c r="D2987" s="9" t="str">
        <f t="shared" si="140"/>
        <v>Q3</v>
      </c>
      <c r="E2987" s="7">
        <f t="shared" si="139"/>
        <v>8</v>
      </c>
      <c r="F2987" t="s">
        <v>2487</v>
      </c>
      <c r="G2987" t="s">
        <v>663</v>
      </c>
      <c r="H2987" t="s">
        <v>39</v>
      </c>
      <c r="I2987" t="s">
        <v>39</v>
      </c>
      <c r="J2987" t="s">
        <v>72</v>
      </c>
      <c r="K2987" t="s">
        <v>433</v>
      </c>
      <c r="L2987" t="s">
        <v>176</v>
      </c>
      <c r="M2987" t="s">
        <v>112</v>
      </c>
      <c r="N2987" t="s">
        <v>33</v>
      </c>
      <c r="O2987" t="s">
        <v>58</v>
      </c>
      <c r="P2987" t="s">
        <v>35</v>
      </c>
      <c r="Q2987" s="1">
        <v>44840</v>
      </c>
      <c r="R2987" s="6">
        <f>Data_Table[[#This Row],[Shipping Date]]-Data_Table[[#This Row],[Order Date]]</f>
        <v>56</v>
      </c>
      <c r="S2987" s="10">
        <v>2.29</v>
      </c>
      <c r="T2987" s="10">
        <v>3.69</v>
      </c>
      <c r="U2987" s="10">
        <v>1.4</v>
      </c>
      <c r="V2987">
        <v>13</v>
      </c>
      <c r="W2987" s="5">
        <v>29.77</v>
      </c>
      <c r="X2987" s="3">
        <v>0.04</v>
      </c>
      <c r="Y2987" s="5">
        <v>1.19</v>
      </c>
      <c r="Z2987" s="5">
        <v>28.58</v>
      </c>
      <c r="AA2987" s="5">
        <v>0.5</v>
      </c>
      <c r="AB2987" s="5">
        <v>29.08</v>
      </c>
    </row>
    <row r="2988" spans="1:28">
      <c r="A2988" t="s">
        <v>5372</v>
      </c>
      <c r="B2988" s="1">
        <v>44784</v>
      </c>
      <c r="C2988" s="6">
        <f t="shared" si="138"/>
        <v>2022</v>
      </c>
      <c r="D2988" s="9" t="str">
        <f t="shared" si="140"/>
        <v>Q3</v>
      </c>
      <c r="E2988" s="7">
        <f t="shared" si="139"/>
        <v>8</v>
      </c>
      <c r="F2988" t="s">
        <v>5373</v>
      </c>
      <c r="G2988" t="s">
        <v>665</v>
      </c>
      <c r="H2988" t="s">
        <v>45</v>
      </c>
      <c r="I2988" t="s">
        <v>45</v>
      </c>
      <c r="J2988" t="s">
        <v>29</v>
      </c>
      <c r="K2988" t="s">
        <v>433</v>
      </c>
      <c r="L2988" t="s">
        <v>31</v>
      </c>
      <c r="M2988" t="s">
        <v>117</v>
      </c>
      <c r="N2988" t="s">
        <v>50</v>
      </c>
      <c r="O2988" t="s">
        <v>51</v>
      </c>
      <c r="P2988" t="s">
        <v>35</v>
      </c>
      <c r="Q2988" s="1">
        <v>44785</v>
      </c>
      <c r="R2988" s="6">
        <f>Data_Table[[#This Row],[Shipping Date]]-Data_Table[[#This Row],[Order Date]]</f>
        <v>1</v>
      </c>
      <c r="S2988" s="10">
        <v>0.24</v>
      </c>
      <c r="T2988" s="10">
        <v>1.26</v>
      </c>
      <c r="U2988" s="10">
        <v>1.02</v>
      </c>
      <c r="V2988">
        <v>34</v>
      </c>
      <c r="W2988" s="5">
        <v>8.16</v>
      </c>
      <c r="X2988" s="3">
        <v>0</v>
      </c>
      <c r="Y2988" s="5">
        <v>0</v>
      </c>
      <c r="Z2988" s="5">
        <v>8.16</v>
      </c>
      <c r="AA2988" s="5">
        <v>0.7</v>
      </c>
      <c r="AB2988" s="5">
        <v>8.86</v>
      </c>
    </row>
    <row r="2989" spans="1:28">
      <c r="A2989" t="s">
        <v>5374</v>
      </c>
      <c r="B2989" s="1">
        <v>44788</v>
      </c>
      <c r="C2989" s="6">
        <f t="shared" si="138"/>
        <v>2022</v>
      </c>
      <c r="D2989" s="9" t="str">
        <f t="shared" si="140"/>
        <v>Q3</v>
      </c>
      <c r="E2989" s="7">
        <f t="shared" si="139"/>
        <v>8</v>
      </c>
      <c r="F2989" t="s">
        <v>4264</v>
      </c>
      <c r="G2989" t="s">
        <v>667</v>
      </c>
      <c r="H2989" t="s">
        <v>27</v>
      </c>
      <c r="I2989" t="s">
        <v>28</v>
      </c>
      <c r="J2989" t="s">
        <v>29</v>
      </c>
      <c r="K2989" t="s">
        <v>525</v>
      </c>
      <c r="L2989" t="s">
        <v>48</v>
      </c>
      <c r="M2989" t="s">
        <v>121</v>
      </c>
      <c r="N2989" t="s">
        <v>33</v>
      </c>
      <c r="O2989" t="s">
        <v>34</v>
      </c>
      <c r="P2989" t="s">
        <v>52</v>
      </c>
      <c r="Q2989" s="1">
        <v>44833</v>
      </c>
      <c r="R2989" s="6">
        <f>Data_Table[[#This Row],[Shipping Date]]-Data_Table[[#This Row],[Order Date]]</f>
        <v>45</v>
      </c>
      <c r="S2989" s="10">
        <v>2.4500000000000002</v>
      </c>
      <c r="T2989" s="10">
        <v>3.89</v>
      </c>
      <c r="U2989" s="10">
        <v>1.44</v>
      </c>
      <c r="V2989">
        <v>30</v>
      </c>
      <c r="W2989" s="5">
        <v>73.5</v>
      </c>
      <c r="X2989" s="3">
        <v>0.09</v>
      </c>
      <c r="Y2989" s="5">
        <v>6.62</v>
      </c>
      <c r="Z2989" s="5">
        <v>66.89</v>
      </c>
      <c r="AA2989" s="5">
        <v>7.01</v>
      </c>
      <c r="AB2989" s="5">
        <v>73.900000000000006</v>
      </c>
    </row>
    <row r="2990" spans="1:28">
      <c r="A2990" t="s">
        <v>5375</v>
      </c>
      <c r="B2990" s="1">
        <v>44790</v>
      </c>
      <c r="C2990" s="6">
        <f t="shared" si="138"/>
        <v>2022</v>
      </c>
      <c r="D2990" s="9" t="str">
        <f t="shared" si="140"/>
        <v>Q3</v>
      </c>
      <c r="E2990" s="7">
        <f t="shared" si="139"/>
        <v>8</v>
      </c>
      <c r="F2990" t="s">
        <v>3948</v>
      </c>
      <c r="G2990" t="s">
        <v>669</v>
      </c>
      <c r="H2990" t="s">
        <v>39</v>
      </c>
      <c r="I2990" t="s">
        <v>39</v>
      </c>
      <c r="J2990" t="s">
        <v>72</v>
      </c>
      <c r="K2990" t="s">
        <v>62</v>
      </c>
      <c r="L2990" t="s">
        <v>176</v>
      </c>
      <c r="M2990" t="s">
        <v>126</v>
      </c>
      <c r="N2990" t="s">
        <v>33</v>
      </c>
      <c r="O2990" t="s">
        <v>41</v>
      </c>
      <c r="P2990" t="s">
        <v>35</v>
      </c>
      <c r="Q2990" s="1">
        <v>44815</v>
      </c>
      <c r="R2990" s="6">
        <f>Data_Table[[#This Row],[Shipping Date]]-Data_Table[[#This Row],[Order Date]]</f>
        <v>25</v>
      </c>
      <c r="S2990" s="10">
        <v>2.9</v>
      </c>
      <c r="T2990" s="10">
        <v>4.76</v>
      </c>
      <c r="U2990" s="10">
        <v>1.86</v>
      </c>
      <c r="V2990">
        <v>1</v>
      </c>
      <c r="W2990" s="5">
        <v>2.9</v>
      </c>
      <c r="X2990" s="3">
        <v>0.02</v>
      </c>
      <c r="Y2990" s="5">
        <v>0.06</v>
      </c>
      <c r="Z2990" s="5">
        <v>2.84</v>
      </c>
      <c r="AA2990" s="5">
        <v>0.88</v>
      </c>
      <c r="AB2990" s="5">
        <v>3.72</v>
      </c>
    </row>
    <row r="2991" spans="1:28">
      <c r="A2991" t="s">
        <v>5376</v>
      </c>
      <c r="B2991" s="1">
        <v>44791</v>
      </c>
      <c r="C2991" s="6">
        <f t="shared" si="138"/>
        <v>2022</v>
      </c>
      <c r="D2991" s="9" t="str">
        <f t="shared" si="140"/>
        <v>Q3</v>
      </c>
      <c r="E2991" s="7">
        <f t="shared" si="139"/>
        <v>8</v>
      </c>
      <c r="F2991" t="s">
        <v>3792</v>
      </c>
      <c r="G2991" t="s">
        <v>671</v>
      </c>
      <c r="H2991" t="s">
        <v>45</v>
      </c>
      <c r="I2991" t="s">
        <v>45</v>
      </c>
      <c r="J2991" t="s">
        <v>107</v>
      </c>
      <c r="K2991" t="s">
        <v>47</v>
      </c>
      <c r="L2991" t="s">
        <v>176</v>
      </c>
      <c r="M2991" t="s">
        <v>130</v>
      </c>
      <c r="N2991" t="s">
        <v>50</v>
      </c>
      <c r="O2991" t="s">
        <v>51</v>
      </c>
      <c r="P2991" t="s">
        <v>52</v>
      </c>
      <c r="Q2991" s="1">
        <v>44829</v>
      </c>
      <c r="R2991" s="6">
        <f>Data_Table[[#This Row],[Shipping Date]]-Data_Table[[#This Row],[Order Date]]</f>
        <v>38</v>
      </c>
      <c r="S2991" s="10">
        <v>4.53</v>
      </c>
      <c r="T2991" s="10">
        <v>7.3</v>
      </c>
      <c r="U2991" s="10">
        <v>2.77</v>
      </c>
      <c r="V2991">
        <v>41</v>
      </c>
      <c r="W2991" s="5">
        <v>185.73</v>
      </c>
      <c r="X2991" s="3">
        <v>0.05</v>
      </c>
      <c r="Y2991" s="5">
        <v>9.2899999999999991</v>
      </c>
      <c r="Z2991" s="5">
        <v>176.44</v>
      </c>
      <c r="AA2991" s="5">
        <v>7.72</v>
      </c>
      <c r="AB2991" s="5">
        <v>184.16</v>
      </c>
    </row>
    <row r="2992" spans="1:28">
      <c r="A2992" t="s">
        <v>5377</v>
      </c>
      <c r="B2992" s="1">
        <v>44791</v>
      </c>
      <c r="C2992" s="6">
        <f t="shared" si="138"/>
        <v>2022</v>
      </c>
      <c r="D2992" s="9" t="str">
        <f t="shared" si="140"/>
        <v>Q3</v>
      </c>
      <c r="E2992" s="7">
        <f t="shared" si="139"/>
        <v>8</v>
      </c>
      <c r="F2992" t="s">
        <v>3953</v>
      </c>
      <c r="G2992" t="s">
        <v>673</v>
      </c>
      <c r="H2992" t="s">
        <v>27</v>
      </c>
      <c r="I2992" t="s">
        <v>28</v>
      </c>
      <c r="J2992" t="s">
        <v>107</v>
      </c>
      <c r="K2992" t="s">
        <v>62</v>
      </c>
      <c r="L2992" t="s">
        <v>48</v>
      </c>
      <c r="M2992" t="s">
        <v>134</v>
      </c>
      <c r="N2992" t="s">
        <v>57</v>
      </c>
      <c r="O2992" t="s">
        <v>58</v>
      </c>
      <c r="P2992" t="s">
        <v>35</v>
      </c>
      <c r="Q2992" s="1">
        <v>44805</v>
      </c>
      <c r="R2992" s="6">
        <f>Data_Table[[#This Row],[Shipping Date]]-Data_Table[[#This Row],[Order Date]]</f>
        <v>14</v>
      </c>
      <c r="S2992" s="10">
        <v>2.25</v>
      </c>
      <c r="T2992" s="10">
        <v>3.69</v>
      </c>
      <c r="U2992" s="10">
        <v>1.44</v>
      </c>
      <c r="V2992">
        <v>16</v>
      </c>
      <c r="W2992" s="5">
        <v>36</v>
      </c>
      <c r="X2992" s="3">
        <v>0.02</v>
      </c>
      <c r="Y2992" s="5">
        <v>0.72</v>
      </c>
      <c r="Z2992" s="5">
        <v>35.28</v>
      </c>
      <c r="AA2992" s="5">
        <v>2.5</v>
      </c>
      <c r="AB2992" s="5">
        <v>37.78</v>
      </c>
    </row>
    <row r="2993" spans="1:28">
      <c r="A2993" t="s">
        <v>5378</v>
      </c>
      <c r="B2993" s="1">
        <v>44793</v>
      </c>
      <c r="C2993" s="6">
        <f t="shared" si="138"/>
        <v>2022</v>
      </c>
      <c r="D2993" s="9" t="str">
        <f t="shared" si="140"/>
        <v>Q3</v>
      </c>
      <c r="E2993" s="7">
        <f t="shared" si="139"/>
        <v>8</v>
      </c>
      <c r="F2993" t="s">
        <v>5379</v>
      </c>
      <c r="G2993" t="s">
        <v>675</v>
      </c>
      <c r="H2993" t="s">
        <v>39</v>
      </c>
      <c r="I2993" t="s">
        <v>39</v>
      </c>
      <c r="J2993" t="s">
        <v>72</v>
      </c>
      <c r="K2993" t="s">
        <v>90</v>
      </c>
      <c r="L2993" t="s">
        <v>48</v>
      </c>
      <c r="M2993" t="s">
        <v>138</v>
      </c>
      <c r="N2993" t="s">
        <v>50</v>
      </c>
      <c r="O2993" t="s">
        <v>34</v>
      </c>
      <c r="P2993" t="s">
        <v>35</v>
      </c>
      <c r="Q2993" s="1">
        <v>44849</v>
      </c>
      <c r="R2993" s="6">
        <f>Data_Table[[#This Row],[Shipping Date]]-Data_Table[[#This Row],[Order Date]]</f>
        <v>56</v>
      </c>
      <c r="S2993" s="10">
        <v>2.31</v>
      </c>
      <c r="T2993" s="10">
        <v>3.78</v>
      </c>
      <c r="U2993" s="10">
        <v>1.47</v>
      </c>
      <c r="V2993">
        <v>28</v>
      </c>
      <c r="W2993" s="5">
        <v>64.680000000000007</v>
      </c>
      <c r="X2993" s="3">
        <v>0.06</v>
      </c>
      <c r="Y2993" s="5">
        <v>3.88</v>
      </c>
      <c r="Z2993" s="5">
        <v>60.8</v>
      </c>
      <c r="AA2993" s="5">
        <v>0.71</v>
      </c>
      <c r="AB2993" s="5">
        <v>61.51</v>
      </c>
    </row>
    <row r="2994" spans="1:28">
      <c r="A2994" t="s">
        <v>5380</v>
      </c>
      <c r="B2994" s="1">
        <v>44796</v>
      </c>
      <c r="C2994" s="6">
        <f t="shared" si="138"/>
        <v>2022</v>
      </c>
      <c r="D2994" s="9" t="str">
        <f t="shared" si="140"/>
        <v>Q3</v>
      </c>
      <c r="E2994" s="7">
        <f t="shared" si="139"/>
        <v>8</v>
      </c>
      <c r="F2994" t="s">
        <v>2601</v>
      </c>
      <c r="G2994" t="s">
        <v>677</v>
      </c>
      <c r="H2994" t="s">
        <v>45</v>
      </c>
      <c r="I2994" t="s">
        <v>45</v>
      </c>
      <c r="J2994" t="s">
        <v>29</v>
      </c>
      <c r="K2994" t="s">
        <v>66</v>
      </c>
      <c r="L2994" t="s">
        <v>31</v>
      </c>
      <c r="M2994" t="s">
        <v>142</v>
      </c>
      <c r="N2994" t="s">
        <v>57</v>
      </c>
      <c r="O2994" t="s">
        <v>41</v>
      </c>
      <c r="P2994" t="s">
        <v>35</v>
      </c>
      <c r="Q2994" s="1">
        <v>44829</v>
      </c>
      <c r="R2994" s="6">
        <f>Data_Table[[#This Row],[Shipping Date]]-Data_Table[[#This Row],[Order Date]]</f>
        <v>33</v>
      </c>
      <c r="S2994" s="10">
        <v>11.11</v>
      </c>
      <c r="T2994" s="10">
        <v>19.84</v>
      </c>
      <c r="U2994" s="10">
        <v>8.73</v>
      </c>
      <c r="V2994">
        <v>22</v>
      </c>
      <c r="W2994" s="5">
        <v>244.42</v>
      </c>
      <c r="X2994" s="3">
        <v>0.06</v>
      </c>
      <c r="Y2994" s="5">
        <v>14.67</v>
      </c>
      <c r="Z2994" s="5">
        <v>229.75</v>
      </c>
      <c r="AA2994" s="5">
        <v>4.0999999999999996</v>
      </c>
      <c r="AB2994" s="5">
        <v>233.85</v>
      </c>
    </row>
    <row r="2995" spans="1:28">
      <c r="A2995" t="s">
        <v>5381</v>
      </c>
      <c r="B2995" s="1">
        <v>44797</v>
      </c>
      <c r="C2995" s="6">
        <f t="shared" si="138"/>
        <v>2022</v>
      </c>
      <c r="D2995" s="9" t="str">
        <f t="shared" si="140"/>
        <v>Q3</v>
      </c>
      <c r="E2995" s="7">
        <f t="shared" si="139"/>
        <v>8</v>
      </c>
      <c r="F2995" t="s">
        <v>3107</v>
      </c>
      <c r="G2995" t="s">
        <v>679</v>
      </c>
      <c r="H2995" t="s">
        <v>39</v>
      </c>
      <c r="I2995" t="s">
        <v>39</v>
      </c>
      <c r="J2995" t="s">
        <v>107</v>
      </c>
      <c r="K2995" t="s">
        <v>416</v>
      </c>
      <c r="L2995" t="s">
        <v>48</v>
      </c>
      <c r="M2995" t="s">
        <v>146</v>
      </c>
      <c r="N2995" t="s">
        <v>33</v>
      </c>
      <c r="O2995" t="s">
        <v>34</v>
      </c>
      <c r="P2995" t="s">
        <v>35</v>
      </c>
      <c r="Q2995" s="1">
        <v>44808</v>
      </c>
      <c r="R2995" s="6">
        <f>Data_Table[[#This Row],[Shipping Date]]-Data_Table[[#This Row],[Order Date]]</f>
        <v>11</v>
      </c>
      <c r="S2995" s="10">
        <v>19.78</v>
      </c>
      <c r="T2995" s="10">
        <v>45.99</v>
      </c>
      <c r="U2995" s="10">
        <v>26.21</v>
      </c>
      <c r="V2995">
        <v>46</v>
      </c>
      <c r="W2995" s="5">
        <v>909.88</v>
      </c>
      <c r="X2995" s="3">
        <v>0.1</v>
      </c>
      <c r="Y2995" s="5">
        <v>90.99</v>
      </c>
      <c r="Z2995" s="5">
        <v>818.89</v>
      </c>
      <c r="AA2995" s="5">
        <v>4.99</v>
      </c>
      <c r="AB2995" s="5">
        <v>823.88</v>
      </c>
    </row>
    <row r="2996" spans="1:28">
      <c r="A2996" t="s">
        <v>5382</v>
      </c>
      <c r="B2996" s="1">
        <v>44797</v>
      </c>
      <c r="C2996" s="6">
        <f t="shared" si="138"/>
        <v>2022</v>
      </c>
      <c r="D2996" s="9" t="str">
        <f t="shared" si="140"/>
        <v>Q3</v>
      </c>
      <c r="E2996" s="7">
        <f t="shared" si="139"/>
        <v>8</v>
      </c>
      <c r="F2996" t="s">
        <v>3494</v>
      </c>
      <c r="G2996" t="s">
        <v>681</v>
      </c>
      <c r="H2996" t="s">
        <v>39</v>
      </c>
      <c r="I2996" t="s">
        <v>39</v>
      </c>
      <c r="J2996" t="s">
        <v>46</v>
      </c>
      <c r="K2996" t="s">
        <v>90</v>
      </c>
      <c r="L2996" t="s">
        <v>31</v>
      </c>
      <c r="M2996" t="s">
        <v>151</v>
      </c>
      <c r="N2996" t="s">
        <v>57</v>
      </c>
      <c r="O2996" t="s">
        <v>41</v>
      </c>
      <c r="P2996" t="s">
        <v>35</v>
      </c>
      <c r="Q2996" s="1">
        <v>44840</v>
      </c>
      <c r="R2996" s="6">
        <f>Data_Table[[#This Row],[Shipping Date]]-Data_Table[[#This Row],[Order Date]]</f>
        <v>43</v>
      </c>
      <c r="S2996" s="10">
        <v>1.59</v>
      </c>
      <c r="T2996" s="10">
        <v>2.61</v>
      </c>
      <c r="U2996" s="10">
        <v>1.02</v>
      </c>
      <c r="V2996">
        <v>34</v>
      </c>
      <c r="W2996" s="5">
        <v>54.06</v>
      </c>
      <c r="X2996" s="3">
        <v>0</v>
      </c>
      <c r="Y2996" s="5">
        <v>0</v>
      </c>
      <c r="Z2996" s="5">
        <v>54.06</v>
      </c>
      <c r="AA2996" s="5">
        <v>0.5</v>
      </c>
      <c r="AB2996" s="5">
        <v>54.56</v>
      </c>
    </row>
    <row r="2997" spans="1:28">
      <c r="A2997" t="s">
        <v>5383</v>
      </c>
      <c r="B2997" s="1">
        <v>44797</v>
      </c>
      <c r="C2997" s="6">
        <f t="shared" si="138"/>
        <v>2022</v>
      </c>
      <c r="D2997" s="9" t="str">
        <f t="shared" si="140"/>
        <v>Q3</v>
      </c>
      <c r="E2997" s="7">
        <f t="shared" si="139"/>
        <v>8</v>
      </c>
      <c r="F2997" t="s">
        <v>5384</v>
      </c>
      <c r="G2997" t="s">
        <v>683</v>
      </c>
      <c r="H2997" t="s">
        <v>45</v>
      </c>
      <c r="I2997" t="s">
        <v>45</v>
      </c>
      <c r="J2997" t="s">
        <v>46</v>
      </c>
      <c r="K2997" t="s">
        <v>150</v>
      </c>
      <c r="L2997" t="s">
        <v>31</v>
      </c>
      <c r="M2997" t="s">
        <v>155</v>
      </c>
      <c r="N2997" t="s">
        <v>33</v>
      </c>
      <c r="O2997" t="s">
        <v>51</v>
      </c>
      <c r="P2997" t="s">
        <v>35</v>
      </c>
      <c r="Q2997" s="1">
        <v>44822</v>
      </c>
      <c r="R2997" s="6">
        <f>Data_Table[[#This Row],[Shipping Date]]-Data_Table[[#This Row],[Order Date]]</f>
        <v>25</v>
      </c>
      <c r="S2997" s="10">
        <v>1.53</v>
      </c>
      <c r="T2997" s="10">
        <v>2.78</v>
      </c>
      <c r="U2997" s="10">
        <v>1.25</v>
      </c>
      <c r="V2997">
        <v>23</v>
      </c>
      <c r="W2997" s="5">
        <v>35.19</v>
      </c>
      <c r="X2997" s="3">
        <v>0.01</v>
      </c>
      <c r="Y2997" s="5">
        <v>0.35</v>
      </c>
      <c r="Z2997" s="5">
        <v>34.840000000000003</v>
      </c>
      <c r="AA2997" s="5">
        <v>1.34</v>
      </c>
      <c r="AB2997" s="5">
        <v>36.18</v>
      </c>
    </row>
    <row r="2998" spans="1:28">
      <c r="A2998" t="s">
        <v>5385</v>
      </c>
      <c r="B2998" s="1">
        <v>44797</v>
      </c>
      <c r="C2998" s="6">
        <f t="shared" si="138"/>
        <v>2022</v>
      </c>
      <c r="D2998" s="9" t="str">
        <f t="shared" si="140"/>
        <v>Q3</v>
      </c>
      <c r="E2998" s="7">
        <f t="shared" si="139"/>
        <v>8</v>
      </c>
      <c r="F2998" t="s">
        <v>3293</v>
      </c>
      <c r="G2998" t="s">
        <v>685</v>
      </c>
      <c r="H2998" t="s">
        <v>27</v>
      </c>
      <c r="I2998" t="s">
        <v>28</v>
      </c>
      <c r="J2998" t="s">
        <v>29</v>
      </c>
      <c r="K2998" t="s">
        <v>90</v>
      </c>
      <c r="L2998" t="s">
        <v>31</v>
      </c>
      <c r="M2998" t="s">
        <v>159</v>
      </c>
      <c r="N2998" t="s">
        <v>33</v>
      </c>
      <c r="O2998" t="s">
        <v>58</v>
      </c>
      <c r="P2998" t="s">
        <v>35</v>
      </c>
      <c r="Q2998" s="1">
        <v>44844</v>
      </c>
      <c r="R2998" s="6">
        <f>Data_Table[[#This Row],[Shipping Date]]-Data_Table[[#This Row],[Order Date]]</f>
        <v>47</v>
      </c>
      <c r="S2998" s="10">
        <v>16.850000000000001</v>
      </c>
      <c r="T2998" s="10">
        <v>27.18</v>
      </c>
      <c r="U2998" s="10">
        <v>10.33</v>
      </c>
      <c r="V2998">
        <v>50</v>
      </c>
      <c r="W2998" s="5">
        <v>842.5</v>
      </c>
      <c r="X2998" s="3">
        <v>0.02</v>
      </c>
      <c r="Y2998" s="5">
        <v>16.850000000000001</v>
      </c>
      <c r="Z2998" s="5">
        <v>825.65</v>
      </c>
      <c r="AA2998" s="5">
        <v>8.23</v>
      </c>
      <c r="AB2998" s="5">
        <v>833.88</v>
      </c>
    </row>
    <row r="2999" spans="1:28">
      <c r="A2999" t="s">
        <v>5386</v>
      </c>
      <c r="B2999" s="1">
        <v>44804</v>
      </c>
      <c r="C2999" s="6">
        <f t="shared" si="138"/>
        <v>2022</v>
      </c>
      <c r="D2999" s="9" t="str">
        <f t="shared" si="140"/>
        <v>Q3</v>
      </c>
      <c r="E2999" s="7">
        <f t="shared" si="139"/>
        <v>8</v>
      </c>
      <c r="F2999" t="s">
        <v>4279</v>
      </c>
      <c r="G2999" t="s">
        <v>687</v>
      </c>
      <c r="H2999" t="s">
        <v>27</v>
      </c>
      <c r="I2999" t="s">
        <v>28</v>
      </c>
      <c r="J2999" t="s">
        <v>72</v>
      </c>
      <c r="K2999" t="s">
        <v>116</v>
      </c>
      <c r="L2999" t="s">
        <v>73</v>
      </c>
      <c r="M2999" t="s">
        <v>163</v>
      </c>
      <c r="N2999" t="s">
        <v>33</v>
      </c>
      <c r="O2999" t="s">
        <v>51</v>
      </c>
      <c r="P2999" t="s">
        <v>35</v>
      </c>
      <c r="Q2999" s="1">
        <v>44838</v>
      </c>
      <c r="R2999" s="6">
        <f>Data_Table[[#This Row],[Shipping Date]]-Data_Table[[#This Row],[Order Date]]</f>
        <v>34</v>
      </c>
      <c r="S2999" s="10">
        <v>3.32</v>
      </c>
      <c r="T2999" s="10">
        <v>5.18</v>
      </c>
      <c r="U2999" s="10">
        <v>1.86</v>
      </c>
      <c r="V2999">
        <v>32</v>
      </c>
      <c r="W2999" s="5">
        <v>106.24</v>
      </c>
      <c r="X2999" s="3">
        <v>0.06</v>
      </c>
      <c r="Y2999" s="5">
        <v>6.37</v>
      </c>
      <c r="Z2999" s="5">
        <v>99.87</v>
      </c>
      <c r="AA2999" s="5">
        <v>2.04</v>
      </c>
      <c r="AB2999" s="5">
        <v>101.91</v>
      </c>
    </row>
    <row r="3000" spans="1:28">
      <c r="A3000" t="s">
        <v>5387</v>
      </c>
      <c r="B3000" s="1">
        <v>44807</v>
      </c>
      <c r="C3000" s="6">
        <f t="shared" si="138"/>
        <v>2022</v>
      </c>
      <c r="D3000" s="9" t="str">
        <f t="shared" si="140"/>
        <v>Q3</v>
      </c>
      <c r="E3000" s="7">
        <f t="shared" si="139"/>
        <v>9</v>
      </c>
      <c r="F3000" t="s">
        <v>3297</v>
      </c>
      <c r="G3000" t="s">
        <v>689</v>
      </c>
      <c r="H3000" t="s">
        <v>39</v>
      </c>
      <c r="I3000" t="s">
        <v>39</v>
      </c>
      <c r="J3000" t="s">
        <v>29</v>
      </c>
      <c r="K3000" t="s">
        <v>116</v>
      </c>
      <c r="L3000" t="s">
        <v>31</v>
      </c>
      <c r="M3000" t="s">
        <v>168</v>
      </c>
      <c r="N3000" t="s">
        <v>50</v>
      </c>
      <c r="O3000" t="s">
        <v>34</v>
      </c>
      <c r="P3000" t="s">
        <v>35</v>
      </c>
      <c r="Q3000" s="1">
        <v>44831</v>
      </c>
      <c r="R3000" s="6">
        <f>Data_Table[[#This Row],[Shipping Date]]-Data_Table[[#This Row],[Order Date]]</f>
        <v>24</v>
      </c>
      <c r="S3000" s="10">
        <v>10.07</v>
      </c>
      <c r="T3000" s="10">
        <v>15.98</v>
      </c>
      <c r="U3000" s="10">
        <v>5.91</v>
      </c>
      <c r="V3000">
        <v>30</v>
      </c>
      <c r="W3000" s="5">
        <v>302.10000000000002</v>
      </c>
      <c r="X3000" s="3">
        <v>0.08</v>
      </c>
      <c r="Y3000" s="5">
        <v>24.17</v>
      </c>
      <c r="Z3000" s="5">
        <v>277.93</v>
      </c>
      <c r="AA3000" s="5">
        <v>4</v>
      </c>
      <c r="AB3000" s="5">
        <v>281.93</v>
      </c>
    </row>
    <row r="3001" spans="1:28">
      <c r="A3001" t="s">
        <v>5388</v>
      </c>
      <c r="B3001" s="1">
        <v>44809</v>
      </c>
      <c r="C3001" s="6">
        <f t="shared" si="138"/>
        <v>2022</v>
      </c>
      <c r="D3001" s="9" t="str">
        <f t="shared" si="140"/>
        <v>Q3</v>
      </c>
      <c r="E3001" s="7">
        <f t="shared" si="139"/>
        <v>9</v>
      </c>
      <c r="F3001" t="s">
        <v>3632</v>
      </c>
      <c r="G3001" t="s">
        <v>691</v>
      </c>
      <c r="H3001" t="s">
        <v>45</v>
      </c>
      <c r="I3001" t="s">
        <v>45</v>
      </c>
      <c r="J3001" t="s">
        <v>72</v>
      </c>
      <c r="K3001" t="s">
        <v>66</v>
      </c>
      <c r="L3001" t="s">
        <v>31</v>
      </c>
      <c r="M3001" t="s">
        <v>172</v>
      </c>
      <c r="N3001" t="s">
        <v>57</v>
      </c>
      <c r="O3001" t="s">
        <v>41</v>
      </c>
      <c r="P3001" t="s">
        <v>35</v>
      </c>
      <c r="Q3001" s="1">
        <v>44818</v>
      </c>
      <c r="R3001" s="6">
        <f>Data_Table[[#This Row],[Shipping Date]]-Data_Table[[#This Row],[Order Date]]</f>
        <v>9</v>
      </c>
      <c r="S3001" s="10">
        <v>2.31</v>
      </c>
      <c r="T3001" s="10">
        <v>3.78</v>
      </c>
      <c r="U3001" s="10">
        <v>1.47</v>
      </c>
      <c r="V3001">
        <v>38</v>
      </c>
      <c r="W3001" s="5">
        <v>87.78</v>
      </c>
      <c r="X3001" s="3">
        <v>0.03</v>
      </c>
      <c r="Y3001" s="5">
        <v>2.63</v>
      </c>
      <c r="Z3001" s="5">
        <v>85.15</v>
      </c>
      <c r="AA3001" s="5">
        <v>0.71</v>
      </c>
      <c r="AB3001" s="5">
        <v>85.86</v>
      </c>
    </row>
    <row r="3002" spans="1:28">
      <c r="A3002" t="s">
        <v>5389</v>
      </c>
      <c r="B3002" s="1">
        <v>44810</v>
      </c>
      <c r="C3002" s="6">
        <f t="shared" si="138"/>
        <v>2022</v>
      </c>
      <c r="D3002" s="9" t="str">
        <f t="shared" si="140"/>
        <v>Q3</v>
      </c>
      <c r="E3002" s="7">
        <f t="shared" si="139"/>
        <v>9</v>
      </c>
      <c r="F3002" t="s">
        <v>4716</v>
      </c>
      <c r="G3002" t="s">
        <v>694</v>
      </c>
      <c r="H3002" t="s">
        <v>27</v>
      </c>
      <c r="I3002" t="s">
        <v>28</v>
      </c>
      <c r="J3002" t="s">
        <v>107</v>
      </c>
      <c r="K3002" t="s">
        <v>30</v>
      </c>
      <c r="L3002" t="s">
        <v>31</v>
      </c>
      <c r="M3002" t="s">
        <v>177</v>
      </c>
      <c r="N3002" t="s">
        <v>50</v>
      </c>
      <c r="O3002" t="s">
        <v>51</v>
      </c>
      <c r="P3002" t="s">
        <v>52</v>
      </c>
      <c r="Q3002" s="1">
        <v>44815</v>
      </c>
      <c r="R3002" s="6">
        <f>Data_Table[[#This Row],[Shipping Date]]-Data_Table[[#This Row],[Order Date]]</f>
        <v>5</v>
      </c>
      <c r="S3002" s="10">
        <v>62.4</v>
      </c>
      <c r="T3002" s="10">
        <v>155.99</v>
      </c>
      <c r="U3002" s="10">
        <v>93.59</v>
      </c>
      <c r="V3002">
        <v>22</v>
      </c>
      <c r="W3002" s="5">
        <v>1372.8</v>
      </c>
      <c r="X3002" s="3">
        <v>0.02</v>
      </c>
      <c r="Y3002" s="5">
        <v>27.46</v>
      </c>
      <c r="Z3002" s="5">
        <v>1345.34</v>
      </c>
      <c r="AA3002" s="5">
        <v>8.08</v>
      </c>
      <c r="AB3002" s="5">
        <v>1353.42</v>
      </c>
    </row>
    <row r="3003" spans="1:28">
      <c r="A3003" t="s">
        <v>5390</v>
      </c>
      <c r="B3003" s="1">
        <v>44810</v>
      </c>
      <c r="C3003" s="6">
        <f t="shared" si="138"/>
        <v>2022</v>
      </c>
      <c r="D3003" s="9" t="str">
        <f t="shared" si="140"/>
        <v>Q3</v>
      </c>
      <c r="E3003" s="7">
        <f t="shared" si="139"/>
        <v>9</v>
      </c>
      <c r="F3003" t="s">
        <v>3501</v>
      </c>
      <c r="G3003" t="s">
        <v>697</v>
      </c>
      <c r="H3003" t="s">
        <v>27</v>
      </c>
      <c r="I3003" t="s">
        <v>28</v>
      </c>
      <c r="J3003" t="s">
        <v>46</v>
      </c>
      <c r="K3003" t="s">
        <v>30</v>
      </c>
      <c r="L3003" t="s">
        <v>176</v>
      </c>
      <c r="M3003" t="s">
        <v>182</v>
      </c>
      <c r="N3003" t="s">
        <v>57</v>
      </c>
      <c r="O3003" t="s">
        <v>58</v>
      </c>
      <c r="P3003" t="s">
        <v>35</v>
      </c>
      <c r="Q3003" s="1">
        <v>44824</v>
      </c>
      <c r="R3003" s="6">
        <f>Data_Table[[#This Row],[Shipping Date]]-Data_Table[[#This Row],[Order Date]]</f>
        <v>14</v>
      </c>
      <c r="S3003" s="10">
        <v>1.92</v>
      </c>
      <c r="T3003" s="10">
        <v>3.26</v>
      </c>
      <c r="U3003" s="10">
        <v>1.34</v>
      </c>
      <c r="V3003">
        <v>38</v>
      </c>
      <c r="W3003" s="5">
        <v>72.959999999999994</v>
      </c>
      <c r="X3003" s="3">
        <v>0.02</v>
      </c>
      <c r="Y3003" s="5">
        <v>1.46</v>
      </c>
      <c r="Z3003" s="5">
        <v>71.5</v>
      </c>
      <c r="AA3003" s="5">
        <v>1.86</v>
      </c>
      <c r="AB3003" s="5">
        <v>73.36</v>
      </c>
    </row>
    <row r="3004" spans="1:28">
      <c r="A3004" t="s">
        <v>5391</v>
      </c>
      <c r="B3004" s="1">
        <v>44817</v>
      </c>
      <c r="C3004" s="6">
        <f t="shared" si="138"/>
        <v>2022</v>
      </c>
      <c r="D3004" s="9" t="str">
        <f t="shared" si="140"/>
        <v>Q3</v>
      </c>
      <c r="E3004" s="7">
        <f t="shared" si="139"/>
        <v>9</v>
      </c>
      <c r="F3004" t="s">
        <v>5392</v>
      </c>
      <c r="G3004" t="s">
        <v>700</v>
      </c>
      <c r="H3004" t="s">
        <v>39</v>
      </c>
      <c r="I3004" t="s">
        <v>39</v>
      </c>
      <c r="J3004" t="s">
        <v>46</v>
      </c>
      <c r="K3004" t="s">
        <v>30</v>
      </c>
      <c r="L3004" t="s">
        <v>48</v>
      </c>
      <c r="M3004" t="s">
        <v>186</v>
      </c>
      <c r="N3004" t="s">
        <v>33</v>
      </c>
      <c r="O3004" t="s">
        <v>34</v>
      </c>
      <c r="P3004" t="s">
        <v>52</v>
      </c>
      <c r="Q3004" s="1">
        <v>44818</v>
      </c>
      <c r="R3004" s="6">
        <f>Data_Table[[#This Row],[Shipping Date]]-Data_Table[[#This Row],[Order Date]]</f>
        <v>1</v>
      </c>
      <c r="S3004" s="10">
        <v>4.03</v>
      </c>
      <c r="T3004" s="10">
        <v>9.3800000000000008</v>
      </c>
      <c r="U3004" s="10">
        <v>5.35</v>
      </c>
      <c r="V3004">
        <v>46</v>
      </c>
      <c r="W3004" s="5">
        <v>185.38</v>
      </c>
      <c r="X3004" s="3">
        <v>0.09</v>
      </c>
      <c r="Y3004" s="5">
        <v>16.68</v>
      </c>
      <c r="Z3004" s="5">
        <v>168.7</v>
      </c>
      <c r="AA3004" s="5">
        <v>7.28</v>
      </c>
      <c r="AB3004" s="5">
        <v>175.98</v>
      </c>
    </row>
    <row r="3005" spans="1:28">
      <c r="A3005" t="s">
        <v>5393</v>
      </c>
      <c r="B3005" s="1">
        <v>44818</v>
      </c>
      <c r="C3005" s="6">
        <f t="shared" si="138"/>
        <v>2022</v>
      </c>
      <c r="D3005" s="9" t="str">
        <f t="shared" si="140"/>
        <v>Q3</v>
      </c>
      <c r="E3005" s="7">
        <f t="shared" si="139"/>
        <v>9</v>
      </c>
      <c r="F3005" t="s">
        <v>5394</v>
      </c>
      <c r="G3005" t="s">
        <v>703</v>
      </c>
      <c r="H3005" t="s">
        <v>45</v>
      </c>
      <c r="I3005" t="s">
        <v>45</v>
      </c>
      <c r="J3005" t="s">
        <v>107</v>
      </c>
      <c r="K3005" t="s">
        <v>90</v>
      </c>
      <c r="L3005" t="s">
        <v>176</v>
      </c>
      <c r="M3005" t="s">
        <v>190</v>
      </c>
      <c r="N3005" t="s">
        <v>57</v>
      </c>
      <c r="O3005" t="s">
        <v>41</v>
      </c>
      <c r="P3005" t="s">
        <v>35</v>
      </c>
      <c r="Q3005" s="1">
        <v>44875</v>
      </c>
      <c r="R3005" s="6">
        <f>Data_Table[[#This Row],[Shipping Date]]-Data_Table[[#This Row],[Order Date]]</f>
        <v>57</v>
      </c>
      <c r="S3005" s="10">
        <v>1.76</v>
      </c>
      <c r="T3005" s="10">
        <v>2.94</v>
      </c>
      <c r="U3005" s="10">
        <v>1.18</v>
      </c>
      <c r="V3005">
        <v>26</v>
      </c>
      <c r="W3005" s="5">
        <v>45.76</v>
      </c>
      <c r="X3005" s="3">
        <v>0.03</v>
      </c>
      <c r="Y3005" s="5">
        <v>1.37</v>
      </c>
      <c r="Z3005" s="5">
        <v>44.39</v>
      </c>
      <c r="AA3005" s="5">
        <v>0.81</v>
      </c>
      <c r="AB3005" s="5">
        <v>45.2</v>
      </c>
    </row>
    <row r="3006" spans="1:28">
      <c r="A3006" t="s">
        <v>5395</v>
      </c>
      <c r="B3006" s="1">
        <v>44819</v>
      </c>
      <c r="C3006" s="6">
        <f t="shared" si="138"/>
        <v>2022</v>
      </c>
      <c r="D3006" s="9" t="str">
        <f t="shared" si="140"/>
        <v>Q3</v>
      </c>
      <c r="E3006" s="7">
        <f t="shared" si="139"/>
        <v>9</v>
      </c>
      <c r="F3006" t="s">
        <v>4110</v>
      </c>
      <c r="G3006" t="s">
        <v>706</v>
      </c>
      <c r="H3006" t="s">
        <v>27</v>
      </c>
      <c r="I3006" t="s">
        <v>28</v>
      </c>
      <c r="J3006" t="s">
        <v>46</v>
      </c>
      <c r="K3006" t="s">
        <v>125</v>
      </c>
      <c r="L3006" t="s">
        <v>176</v>
      </c>
      <c r="M3006" t="s">
        <v>194</v>
      </c>
      <c r="N3006" t="s">
        <v>33</v>
      </c>
      <c r="O3006" t="s">
        <v>51</v>
      </c>
      <c r="P3006" t="s">
        <v>178</v>
      </c>
      <c r="Q3006" s="1">
        <v>44852</v>
      </c>
      <c r="R3006" s="6">
        <f>Data_Table[[#This Row],[Shipping Date]]-Data_Table[[#This Row],[Order Date]]</f>
        <v>33</v>
      </c>
      <c r="S3006" s="10">
        <v>219.61</v>
      </c>
      <c r="T3006" s="10">
        <v>535.64</v>
      </c>
      <c r="U3006" s="10">
        <v>316.02999999999997</v>
      </c>
      <c r="V3006">
        <v>44</v>
      </c>
      <c r="W3006" s="5">
        <v>9662.84</v>
      </c>
      <c r="X3006" s="3">
        <v>0.03</v>
      </c>
      <c r="Y3006" s="5">
        <v>289.89</v>
      </c>
      <c r="Z3006" s="5">
        <v>9372.9500000000007</v>
      </c>
      <c r="AA3006" s="5">
        <v>14.7</v>
      </c>
      <c r="AB3006" s="5">
        <v>9387.65</v>
      </c>
    </row>
    <row r="3007" spans="1:28">
      <c r="A3007" t="s">
        <v>5396</v>
      </c>
      <c r="B3007" s="1">
        <v>44821</v>
      </c>
      <c r="C3007" s="6">
        <f t="shared" si="138"/>
        <v>2022</v>
      </c>
      <c r="D3007" s="9" t="str">
        <f t="shared" si="140"/>
        <v>Q3</v>
      </c>
      <c r="E3007" s="7">
        <f t="shared" si="139"/>
        <v>9</v>
      </c>
      <c r="F3007" t="s">
        <v>5397</v>
      </c>
      <c r="G3007" t="s">
        <v>709</v>
      </c>
      <c r="H3007" t="s">
        <v>39</v>
      </c>
      <c r="I3007" t="s">
        <v>39</v>
      </c>
      <c r="J3007" t="s">
        <v>107</v>
      </c>
      <c r="K3007" t="s">
        <v>30</v>
      </c>
      <c r="L3007" t="s">
        <v>48</v>
      </c>
      <c r="M3007" t="s">
        <v>198</v>
      </c>
      <c r="N3007" t="s">
        <v>50</v>
      </c>
      <c r="O3007" t="s">
        <v>58</v>
      </c>
      <c r="P3007" t="s">
        <v>35</v>
      </c>
      <c r="Q3007" s="1">
        <v>44851</v>
      </c>
      <c r="R3007" s="6">
        <f>Data_Table[[#This Row],[Shipping Date]]-Data_Table[[#This Row],[Order Date]]</f>
        <v>30</v>
      </c>
      <c r="S3007" s="10">
        <v>6.39</v>
      </c>
      <c r="T3007" s="10">
        <v>19.98</v>
      </c>
      <c r="U3007" s="10">
        <v>13.59</v>
      </c>
      <c r="V3007">
        <v>44</v>
      </c>
      <c r="W3007" s="5">
        <v>281.16000000000003</v>
      </c>
      <c r="X3007" s="3">
        <v>0.03</v>
      </c>
      <c r="Y3007" s="5">
        <v>8.43</v>
      </c>
      <c r="Z3007" s="5">
        <v>272.73</v>
      </c>
      <c r="AA3007" s="5">
        <v>4</v>
      </c>
      <c r="AB3007" s="5">
        <v>276.73</v>
      </c>
    </row>
    <row r="3008" spans="1:28">
      <c r="A3008" t="s">
        <v>5398</v>
      </c>
      <c r="B3008" s="1">
        <v>44822</v>
      </c>
      <c r="C3008" s="6">
        <f t="shared" si="138"/>
        <v>2022</v>
      </c>
      <c r="D3008" s="9" t="str">
        <f t="shared" si="140"/>
        <v>Q3</v>
      </c>
      <c r="E3008" s="7">
        <f t="shared" si="139"/>
        <v>9</v>
      </c>
      <c r="F3008" t="s">
        <v>2172</v>
      </c>
      <c r="G3008" t="s">
        <v>712</v>
      </c>
      <c r="H3008" t="s">
        <v>45</v>
      </c>
      <c r="I3008" t="s">
        <v>45</v>
      </c>
      <c r="J3008" t="s">
        <v>72</v>
      </c>
      <c r="K3008" t="s">
        <v>167</v>
      </c>
      <c r="L3008" t="s">
        <v>48</v>
      </c>
      <c r="M3008" t="s">
        <v>202</v>
      </c>
      <c r="N3008" t="s">
        <v>57</v>
      </c>
      <c r="O3008" t="s">
        <v>58</v>
      </c>
      <c r="P3008" t="s">
        <v>35</v>
      </c>
      <c r="Q3008" s="1">
        <v>44877</v>
      </c>
      <c r="R3008" s="6">
        <f>Data_Table[[#This Row],[Shipping Date]]-Data_Table[[#This Row],[Order Date]]</f>
        <v>55</v>
      </c>
      <c r="S3008" s="10">
        <v>3.14</v>
      </c>
      <c r="T3008" s="10">
        <v>4.91</v>
      </c>
      <c r="U3008" s="10">
        <v>1.77</v>
      </c>
      <c r="V3008">
        <v>13</v>
      </c>
      <c r="W3008" s="5">
        <v>40.82</v>
      </c>
      <c r="X3008" s="3">
        <v>0.01</v>
      </c>
      <c r="Y3008" s="5">
        <v>0.41</v>
      </c>
      <c r="Z3008" s="5">
        <v>40.409999999999997</v>
      </c>
      <c r="AA3008" s="5">
        <v>0.5</v>
      </c>
      <c r="AB3008" s="5">
        <v>40.909999999999997</v>
      </c>
    </row>
    <row r="3009" spans="1:28">
      <c r="A3009" t="s">
        <v>5399</v>
      </c>
      <c r="B3009" s="1">
        <v>44824</v>
      </c>
      <c r="C3009" s="6">
        <f t="shared" si="138"/>
        <v>2022</v>
      </c>
      <c r="D3009" s="9" t="str">
        <f t="shared" si="140"/>
        <v>Q3</v>
      </c>
      <c r="E3009" s="7">
        <f t="shared" si="139"/>
        <v>9</v>
      </c>
      <c r="F3009" t="s">
        <v>4559</v>
      </c>
      <c r="G3009" t="s">
        <v>715</v>
      </c>
      <c r="H3009" t="s">
        <v>27</v>
      </c>
      <c r="I3009" t="s">
        <v>28</v>
      </c>
      <c r="J3009" t="s">
        <v>46</v>
      </c>
      <c r="K3009" t="s">
        <v>62</v>
      </c>
      <c r="L3009" t="s">
        <v>48</v>
      </c>
      <c r="M3009" t="s">
        <v>206</v>
      </c>
      <c r="N3009" t="s">
        <v>33</v>
      </c>
      <c r="O3009" t="s">
        <v>58</v>
      </c>
      <c r="P3009" t="s">
        <v>35</v>
      </c>
      <c r="Q3009" s="1">
        <v>44825</v>
      </c>
      <c r="R3009" s="6">
        <f>Data_Table[[#This Row],[Shipping Date]]-Data_Table[[#This Row],[Order Date]]</f>
        <v>1</v>
      </c>
      <c r="S3009" s="10">
        <v>4.79</v>
      </c>
      <c r="T3009" s="10">
        <v>11.97</v>
      </c>
      <c r="U3009" s="10">
        <v>7.18</v>
      </c>
      <c r="V3009">
        <v>38</v>
      </c>
      <c r="W3009" s="5">
        <v>182.02</v>
      </c>
      <c r="X3009" s="3">
        <v>0.02</v>
      </c>
      <c r="Y3009" s="5">
        <v>3.64</v>
      </c>
      <c r="Z3009" s="5">
        <v>178.38</v>
      </c>
      <c r="AA3009" s="5">
        <v>5.81</v>
      </c>
      <c r="AB3009" s="5">
        <v>184.19</v>
      </c>
    </row>
    <row r="3010" spans="1:28">
      <c r="A3010" t="s">
        <v>5400</v>
      </c>
      <c r="B3010" s="1">
        <v>44824</v>
      </c>
      <c r="C3010" s="6">
        <f t="shared" si="138"/>
        <v>2022</v>
      </c>
      <c r="D3010" s="9" t="str">
        <f t="shared" si="140"/>
        <v>Q3</v>
      </c>
      <c r="E3010" s="7">
        <f t="shared" si="139"/>
        <v>9</v>
      </c>
      <c r="F3010" t="s">
        <v>5401</v>
      </c>
      <c r="G3010" t="s">
        <v>718</v>
      </c>
      <c r="H3010" t="s">
        <v>39</v>
      </c>
      <c r="I3010" t="s">
        <v>39</v>
      </c>
      <c r="J3010" t="s">
        <v>72</v>
      </c>
      <c r="K3010" t="s">
        <v>416</v>
      </c>
      <c r="L3010" t="s">
        <v>48</v>
      </c>
      <c r="M3010" t="s">
        <v>210</v>
      </c>
      <c r="N3010" t="s">
        <v>57</v>
      </c>
      <c r="O3010" t="s">
        <v>41</v>
      </c>
      <c r="P3010" t="s">
        <v>35</v>
      </c>
      <c r="Q3010" s="1">
        <v>44841</v>
      </c>
      <c r="R3010" s="6">
        <f>Data_Table[[#This Row],[Shipping Date]]-Data_Table[[#This Row],[Order Date]]</f>
        <v>17</v>
      </c>
      <c r="S3010" s="10">
        <v>3.48</v>
      </c>
      <c r="T3010" s="10">
        <v>5.43</v>
      </c>
      <c r="U3010" s="10">
        <v>1.95</v>
      </c>
      <c r="V3010">
        <v>12</v>
      </c>
      <c r="W3010" s="5">
        <v>41.76</v>
      </c>
      <c r="X3010" s="3">
        <v>0.01</v>
      </c>
      <c r="Y3010" s="5">
        <v>0.42</v>
      </c>
      <c r="Z3010" s="5">
        <v>41.34</v>
      </c>
      <c r="AA3010" s="5">
        <v>0.95</v>
      </c>
      <c r="AB3010" s="5">
        <v>42.29</v>
      </c>
    </row>
    <row r="3011" spans="1:28">
      <c r="A3011" t="s">
        <v>5402</v>
      </c>
      <c r="B3011" s="1">
        <v>44825</v>
      </c>
      <c r="C3011" s="6">
        <f t="shared" ref="C3011:C3074" si="141">YEAR(B3011)</f>
        <v>2022</v>
      </c>
      <c r="D3011" s="9" t="str">
        <f t="shared" si="140"/>
        <v>Q3</v>
      </c>
      <c r="E3011" s="7">
        <f t="shared" ref="E3011:E3074" si="142">MONTH(B3011)</f>
        <v>9</v>
      </c>
      <c r="F3011" t="s">
        <v>3645</v>
      </c>
      <c r="G3011" t="s">
        <v>721</v>
      </c>
      <c r="H3011" t="s">
        <v>45</v>
      </c>
      <c r="I3011" t="s">
        <v>45</v>
      </c>
      <c r="J3011" t="s">
        <v>29</v>
      </c>
      <c r="K3011" t="s">
        <v>433</v>
      </c>
      <c r="L3011" t="s">
        <v>31</v>
      </c>
      <c r="M3011" t="s">
        <v>214</v>
      </c>
      <c r="N3011" t="s">
        <v>33</v>
      </c>
      <c r="O3011" t="s">
        <v>34</v>
      </c>
      <c r="P3011" t="s">
        <v>35</v>
      </c>
      <c r="Q3011" s="1">
        <v>44842</v>
      </c>
      <c r="R3011" s="6">
        <f>Data_Table[[#This Row],[Shipping Date]]-Data_Table[[#This Row],[Order Date]]</f>
        <v>17</v>
      </c>
      <c r="S3011" s="10">
        <v>2.4500000000000002</v>
      </c>
      <c r="T3011" s="10">
        <v>3.89</v>
      </c>
      <c r="U3011" s="10">
        <v>1.44</v>
      </c>
      <c r="V3011">
        <v>50</v>
      </c>
      <c r="W3011" s="5">
        <v>122.5</v>
      </c>
      <c r="X3011" s="3">
        <v>0.08</v>
      </c>
      <c r="Y3011" s="5">
        <v>9.8000000000000007</v>
      </c>
      <c r="Z3011" s="5">
        <v>112.7</v>
      </c>
      <c r="AA3011" s="5">
        <v>7.01</v>
      </c>
      <c r="AB3011" s="5">
        <v>119.71</v>
      </c>
    </row>
    <row r="3012" spans="1:28">
      <c r="A3012" t="s">
        <v>5403</v>
      </c>
      <c r="B3012" s="1">
        <v>44826</v>
      </c>
      <c r="C3012" s="6">
        <f t="shared" si="141"/>
        <v>2022</v>
      </c>
      <c r="D3012" s="9" t="str">
        <f t="shared" si="140"/>
        <v>Q3</v>
      </c>
      <c r="E3012" s="7">
        <f t="shared" si="142"/>
        <v>9</v>
      </c>
      <c r="F3012" t="s">
        <v>4122</v>
      </c>
      <c r="G3012" t="s">
        <v>724</v>
      </c>
      <c r="H3012" t="s">
        <v>27</v>
      </c>
      <c r="I3012" t="s">
        <v>28</v>
      </c>
      <c r="J3012" t="s">
        <v>46</v>
      </c>
      <c r="K3012" t="s">
        <v>62</v>
      </c>
      <c r="L3012" t="s">
        <v>31</v>
      </c>
      <c r="M3012" t="s">
        <v>218</v>
      </c>
      <c r="N3012" t="s">
        <v>50</v>
      </c>
      <c r="O3012" t="s">
        <v>41</v>
      </c>
      <c r="P3012" t="s">
        <v>35</v>
      </c>
      <c r="Q3012" s="1">
        <v>44874</v>
      </c>
      <c r="R3012" s="6">
        <f>Data_Table[[#This Row],[Shipping Date]]-Data_Table[[#This Row],[Order Date]]</f>
        <v>48</v>
      </c>
      <c r="S3012" s="10">
        <v>2.52</v>
      </c>
      <c r="T3012" s="10">
        <v>4</v>
      </c>
      <c r="U3012" s="10">
        <v>1.48</v>
      </c>
      <c r="V3012">
        <v>22</v>
      </c>
      <c r="W3012" s="5">
        <v>55.44</v>
      </c>
      <c r="X3012" s="3">
        <v>0.09</v>
      </c>
      <c r="Y3012" s="5">
        <v>4.99</v>
      </c>
      <c r="Z3012" s="5">
        <v>50.45</v>
      </c>
      <c r="AA3012" s="5">
        <v>1.3</v>
      </c>
      <c r="AB3012" s="5">
        <v>51.75</v>
      </c>
    </row>
    <row r="3013" spans="1:28">
      <c r="A3013" t="s">
        <v>5404</v>
      </c>
      <c r="B3013" s="1">
        <v>44827</v>
      </c>
      <c r="C3013" s="6">
        <f t="shared" si="141"/>
        <v>2022</v>
      </c>
      <c r="D3013" s="9" t="str">
        <f t="shared" ref="D3013:D3076" si="143">"Q"&amp;ROUNDUP(MONTH(B3013)/3,0)</f>
        <v>Q3</v>
      </c>
      <c r="E3013" s="7">
        <f t="shared" si="142"/>
        <v>9</v>
      </c>
      <c r="F3013" t="s">
        <v>1515</v>
      </c>
      <c r="G3013" t="s">
        <v>727</v>
      </c>
      <c r="H3013" t="s">
        <v>39</v>
      </c>
      <c r="I3013" t="s">
        <v>39</v>
      </c>
      <c r="J3013" t="s">
        <v>46</v>
      </c>
      <c r="K3013" t="s">
        <v>125</v>
      </c>
      <c r="L3013" t="s">
        <v>31</v>
      </c>
      <c r="M3013" t="s">
        <v>222</v>
      </c>
      <c r="N3013" t="s">
        <v>57</v>
      </c>
      <c r="O3013" t="s">
        <v>58</v>
      </c>
      <c r="P3013" t="s">
        <v>35</v>
      </c>
      <c r="Q3013" s="1">
        <v>44830</v>
      </c>
      <c r="R3013" s="6">
        <f>Data_Table[[#This Row],[Shipping Date]]-Data_Table[[#This Row],[Order Date]]</f>
        <v>3</v>
      </c>
      <c r="S3013" s="10">
        <v>3.4</v>
      </c>
      <c r="T3013" s="10">
        <v>5.4</v>
      </c>
      <c r="U3013" s="10">
        <v>2</v>
      </c>
      <c r="V3013">
        <v>38</v>
      </c>
      <c r="W3013" s="5">
        <v>129.19999999999999</v>
      </c>
      <c r="X3013" s="3">
        <v>0.03</v>
      </c>
      <c r="Y3013" s="5">
        <v>3.88</v>
      </c>
      <c r="Z3013" s="5">
        <v>125.32</v>
      </c>
      <c r="AA3013" s="5">
        <v>7.78</v>
      </c>
      <c r="AB3013" s="5">
        <v>133.1</v>
      </c>
    </row>
    <row r="3014" spans="1:28">
      <c r="A3014" t="s">
        <v>5405</v>
      </c>
      <c r="B3014" s="1">
        <v>44829</v>
      </c>
      <c r="C3014" s="6">
        <f t="shared" si="141"/>
        <v>2022</v>
      </c>
      <c r="D3014" s="9" t="str">
        <f t="shared" si="143"/>
        <v>Q3</v>
      </c>
      <c r="E3014" s="7">
        <f t="shared" si="142"/>
        <v>9</v>
      </c>
      <c r="F3014" t="s">
        <v>5406</v>
      </c>
      <c r="G3014" t="s">
        <v>730</v>
      </c>
      <c r="H3014" t="s">
        <v>45</v>
      </c>
      <c r="I3014" t="s">
        <v>45</v>
      </c>
      <c r="J3014" t="s">
        <v>29</v>
      </c>
      <c r="K3014" t="s">
        <v>30</v>
      </c>
      <c r="L3014" t="s">
        <v>73</v>
      </c>
      <c r="M3014" t="s">
        <v>226</v>
      </c>
      <c r="N3014" t="s">
        <v>33</v>
      </c>
      <c r="O3014" t="s">
        <v>58</v>
      </c>
      <c r="P3014" t="s">
        <v>35</v>
      </c>
      <c r="Q3014" s="1">
        <v>44868</v>
      </c>
      <c r="R3014" s="6">
        <f>Data_Table[[#This Row],[Shipping Date]]-Data_Table[[#This Row],[Order Date]]</f>
        <v>39</v>
      </c>
      <c r="S3014" s="10">
        <v>4.46</v>
      </c>
      <c r="T3014" s="10">
        <v>10.89</v>
      </c>
      <c r="U3014" s="10">
        <v>6.43</v>
      </c>
      <c r="V3014">
        <v>19</v>
      </c>
      <c r="W3014" s="5">
        <v>84.74</v>
      </c>
      <c r="X3014" s="3">
        <v>7.0000000000000007E-2</v>
      </c>
      <c r="Y3014" s="5">
        <v>5.93</v>
      </c>
      <c r="Z3014" s="5">
        <v>78.81</v>
      </c>
      <c r="AA3014" s="5">
        <v>4.5</v>
      </c>
      <c r="AB3014" s="5">
        <v>83.31</v>
      </c>
    </row>
    <row r="3015" spans="1:28">
      <c r="A3015" t="s">
        <v>5407</v>
      </c>
      <c r="B3015" s="1">
        <v>44830</v>
      </c>
      <c r="C3015" s="6">
        <f t="shared" si="141"/>
        <v>2022</v>
      </c>
      <c r="D3015" s="9" t="str">
        <f t="shared" si="143"/>
        <v>Q3</v>
      </c>
      <c r="E3015" s="7">
        <f t="shared" si="142"/>
        <v>9</v>
      </c>
      <c r="F3015" t="s">
        <v>2932</v>
      </c>
      <c r="G3015" t="s">
        <v>733</v>
      </c>
      <c r="H3015" t="s">
        <v>27</v>
      </c>
      <c r="I3015" t="s">
        <v>28</v>
      </c>
      <c r="J3015" t="s">
        <v>29</v>
      </c>
      <c r="K3015" t="s">
        <v>62</v>
      </c>
      <c r="L3015" t="s">
        <v>48</v>
      </c>
      <c r="M3015" t="s">
        <v>230</v>
      </c>
      <c r="N3015" t="s">
        <v>33</v>
      </c>
      <c r="O3015" t="s">
        <v>51</v>
      </c>
      <c r="P3015" t="s">
        <v>35</v>
      </c>
      <c r="Q3015" s="1">
        <v>44847</v>
      </c>
      <c r="R3015" s="6">
        <f>Data_Table[[#This Row],[Shipping Date]]-Data_Table[[#This Row],[Order Date]]</f>
        <v>17</v>
      </c>
      <c r="S3015" s="10">
        <v>21.97</v>
      </c>
      <c r="T3015" s="10">
        <v>35.44</v>
      </c>
      <c r="U3015" s="10">
        <v>13.47</v>
      </c>
      <c r="V3015">
        <v>44</v>
      </c>
      <c r="W3015" s="5">
        <v>966.68</v>
      </c>
      <c r="X3015" s="3">
        <v>0.01</v>
      </c>
      <c r="Y3015" s="5">
        <v>9.67</v>
      </c>
      <c r="Z3015" s="5">
        <v>957.01</v>
      </c>
      <c r="AA3015" s="5">
        <v>4.92</v>
      </c>
      <c r="AB3015" s="5">
        <v>961.93</v>
      </c>
    </row>
    <row r="3016" spans="1:28">
      <c r="A3016" t="s">
        <v>5408</v>
      </c>
      <c r="B3016" s="1">
        <v>44832</v>
      </c>
      <c r="C3016" s="6">
        <f t="shared" si="141"/>
        <v>2022</v>
      </c>
      <c r="D3016" s="9" t="str">
        <f t="shared" si="143"/>
        <v>Q3</v>
      </c>
      <c r="E3016" s="7">
        <f t="shared" si="142"/>
        <v>9</v>
      </c>
      <c r="F3016" t="s">
        <v>3829</v>
      </c>
      <c r="G3016" t="s">
        <v>736</v>
      </c>
      <c r="H3016" t="s">
        <v>39</v>
      </c>
      <c r="I3016" t="s">
        <v>39</v>
      </c>
      <c r="J3016" t="s">
        <v>46</v>
      </c>
      <c r="K3016" t="s">
        <v>125</v>
      </c>
      <c r="L3016" t="s">
        <v>176</v>
      </c>
      <c r="M3016" t="s">
        <v>233</v>
      </c>
      <c r="N3016" t="s">
        <v>50</v>
      </c>
      <c r="O3016" t="s">
        <v>58</v>
      </c>
      <c r="P3016" t="s">
        <v>35</v>
      </c>
      <c r="Q3016" s="1">
        <v>44847</v>
      </c>
      <c r="R3016" s="6">
        <f>Data_Table[[#This Row],[Shipping Date]]-Data_Table[[#This Row],[Order Date]]</f>
        <v>15</v>
      </c>
      <c r="S3016" s="10">
        <v>19.829999999999998</v>
      </c>
      <c r="T3016" s="10">
        <v>30.98</v>
      </c>
      <c r="U3016" s="10">
        <v>11.15</v>
      </c>
      <c r="V3016">
        <v>30</v>
      </c>
      <c r="W3016" s="5">
        <v>594.9</v>
      </c>
      <c r="X3016" s="3">
        <v>0.03</v>
      </c>
      <c r="Y3016" s="5">
        <v>17.850000000000001</v>
      </c>
      <c r="Z3016" s="5">
        <v>577.04999999999995</v>
      </c>
      <c r="AA3016" s="5">
        <v>19.510000000000002</v>
      </c>
      <c r="AB3016" s="5">
        <v>596.55999999999995</v>
      </c>
    </row>
    <row r="3017" spans="1:28">
      <c r="A3017" t="s">
        <v>5409</v>
      </c>
      <c r="B3017" s="1">
        <v>44834</v>
      </c>
      <c r="C3017" s="6">
        <f t="shared" si="141"/>
        <v>2022</v>
      </c>
      <c r="D3017" s="9" t="str">
        <f t="shared" si="143"/>
        <v>Q3</v>
      </c>
      <c r="E3017" s="7">
        <f t="shared" si="142"/>
        <v>9</v>
      </c>
      <c r="F3017" t="s">
        <v>2807</v>
      </c>
      <c r="G3017" t="s">
        <v>739</v>
      </c>
      <c r="H3017" t="s">
        <v>45</v>
      </c>
      <c r="I3017" t="s">
        <v>45</v>
      </c>
      <c r="J3017" t="s">
        <v>46</v>
      </c>
      <c r="K3017" t="s">
        <v>62</v>
      </c>
      <c r="L3017" t="s">
        <v>176</v>
      </c>
      <c r="M3017" t="s">
        <v>237</v>
      </c>
      <c r="N3017" t="s">
        <v>33</v>
      </c>
      <c r="O3017" t="s">
        <v>34</v>
      </c>
      <c r="P3017" t="s">
        <v>35</v>
      </c>
      <c r="Q3017" s="1">
        <v>44839</v>
      </c>
      <c r="R3017" s="6">
        <f>Data_Table[[#This Row],[Shipping Date]]-Data_Table[[#This Row],[Order Date]]</f>
        <v>5</v>
      </c>
      <c r="S3017" s="10">
        <v>4.59</v>
      </c>
      <c r="T3017" s="10">
        <v>7.28</v>
      </c>
      <c r="U3017" s="10">
        <v>2.69</v>
      </c>
      <c r="V3017">
        <v>50</v>
      </c>
      <c r="W3017" s="5">
        <v>229.5</v>
      </c>
      <c r="X3017" s="3">
        <v>0.01</v>
      </c>
      <c r="Y3017" s="5">
        <v>2.2999999999999998</v>
      </c>
      <c r="Z3017" s="5">
        <v>227.21</v>
      </c>
      <c r="AA3017" s="5">
        <v>11.15</v>
      </c>
      <c r="AB3017" s="5">
        <v>238.36</v>
      </c>
    </row>
    <row r="3018" spans="1:28">
      <c r="A3018" t="s">
        <v>5410</v>
      </c>
      <c r="B3018" s="1">
        <v>44835</v>
      </c>
      <c r="C3018" s="6">
        <f t="shared" si="141"/>
        <v>2022</v>
      </c>
      <c r="D3018" s="9" t="str">
        <f t="shared" si="143"/>
        <v>Q4</v>
      </c>
      <c r="E3018" s="7">
        <f t="shared" si="142"/>
        <v>10</v>
      </c>
      <c r="F3018" t="s">
        <v>5411</v>
      </c>
      <c r="G3018" t="s">
        <v>742</v>
      </c>
      <c r="H3018" t="s">
        <v>39</v>
      </c>
      <c r="I3018" t="s">
        <v>39</v>
      </c>
      <c r="J3018" t="s">
        <v>46</v>
      </c>
      <c r="K3018" t="s">
        <v>416</v>
      </c>
      <c r="L3018" t="s">
        <v>31</v>
      </c>
      <c r="M3018" t="s">
        <v>241</v>
      </c>
      <c r="N3018" t="s">
        <v>33</v>
      </c>
      <c r="O3018" t="s">
        <v>34</v>
      </c>
      <c r="P3018" t="s">
        <v>35</v>
      </c>
      <c r="Q3018" s="1">
        <v>44869</v>
      </c>
      <c r="R3018" s="6">
        <f>Data_Table[[#This Row],[Shipping Date]]-Data_Table[[#This Row],[Order Date]]</f>
        <v>34</v>
      </c>
      <c r="S3018" s="10">
        <v>19.829999999999998</v>
      </c>
      <c r="T3018" s="10">
        <v>30.98</v>
      </c>
      <c r="U3018" s="10">
        <v>11.15</v>
      </c>
      <c r="V3018">
        <v>37</v>
      </c>
      <c r="W3018" s="5">
        <v>733.71</v>
      </c>
      <c r="X3018" s="3">
        <v>0.01</v>
      </c>
      <c r="Y3018" s="5">
        <v>7.34</v>
      </c>
      <c r="Z3018" s="5">
        <v>726.37</v>
      </c>
      <c r="AA3018" s="5">
        <v>19.510000000000002</v>
      </c>
      <c r="AB3018" s="5">
        <v>745.88</v>
      </c>
    </row>
    <row r="3019" spans="1:28">
      <c r="A3019" t="s">
        <v>5412</v>
      </c>
      <c r="B3019" s="1">
        <v>44835</v>
      </c>
      <c r="C3019" s="6">
        <f t="shared" si="141"/>
        <v>2022</v>
      </c>
      <c r="D3019" s="9" t="str">
        <f t="shared" si="143"/>
        <v>Q4</v>
      </c>
      <c r="E3019" s="7">
        <f t="shared" si="142"/>
        <v>10</v>
      </c>
      <c r="F3019" t="s">
        <v>3333</v>
      </c>
      <c r="G3019" t="s">
        <v>745</v>
      </c>
      <c r="H3019" t="s">
        <v>45</v>
      </c>
      <c r="I3019" t="s">
        <v>45</v>
      </c>
      <c r="J3019" t="s">
        <v>107</v>
      </c>
      <c r="K3019" t="s">
        <v>416</v>
      </c>
      <c r="L3019" t="s">
        <v>31</v>
      </c>
      <c r="M3019" t="s">
        <v>245</v>
      </c>
      <c r="N3019" t="s">
        <v>50</v>
      </c>
      <c r="O3019" t="s">
        <v>34</v>
      </c>
      <c r="P3019" t="s">
        <v>35</v>
      </c>
      <c r="Q3019" s="1">
        <v>44895</v>
      </c>
      <c r="R3019" s="6">
        <f>Data_Table[[#This Row],[Shipping Date]]-Data_Table[[#This Row],[Order Date]]</f>
        <v>60</v>
      </c>
      <c r="S3019" s="10">
        <v>1.3</v>
      </c>
      <c r="T3019" s="10">
        <v>2.88</v>
      </c>
      <c r="U3019" s="10">
        <v>1.58</v>
      </c>
      <c r="V3019">
        <v>46</v>
      </c>
      <c r="W3019" s="5">
        <v>59.8</v>
      </c>
      <c r="X3019" s="3">
        <v>0.05</v>
      </c>
      <c r="Y3019" s="5">
        <v>2.99</v>
      </c>
      <c r="Z3019" s="5">
        <v>56.81</v>
      </c>
      <c r="AA3019" s="5">
        <v>1.01</v>
      </c>
      <c r="AB3019" s="5">
        <v>57.82</v>
      </c>
    </row>
    <row r="3020" spans="1:28">
      <c r="A3020" t="s">
        <v>5413</v>
      </c>
      <c r="B3020" s="1">
        <v>44840</v>
      </c>
      <c r="C3020" s="6">
        <f t="shared" si="141"/>
        <v>2022</v>
      </c>
      <c r="D3020" s="9" t="str">
        <f t="shared" si="143"/>
        <v>Q4</v>
      </c>
      <c r="E3020" s="7">
        <f t="shared" si="142"/>
        <v>10</v>
      </c>
      <c r="F3020" t="s">
        <v>3124</v>
      </c>
      <c r="G3020" t="s">
        <v>748</v>
      </c>
      <c r="H3020" t="s">
        <v>27</v>
      </c>
      <c r="I3020" t="s">
        <v>28</v>
      </c>
      <c r="J3020" t="s">
        <v>29</v>
      </c>
      <c r="K3020" t="s">
        <v>150</v>
      </c>
      <c r="L3020" t="s">
        <v>176</v>
      </c>
      <c r="M3020" t="s">
        <v>249</v>
      </c>
      <c r="N3020" t="s">
        <v>57</v>
      </c>
      <c r="O3020" t="s">
        <v>34</v>
      </c>
      <c r="P3020" t="s">
        <v>35</v>
      </c>
      <c r="Q3020" s="1">
        <v>44848</v>
      </c>
      <c r="R3020" s="6">
        <f>Data_Table[[#This Row],[Shipping Date]]-Data_Table[[#This Row],[Order Date]]</f>
        <v>8</v>
      </c>
      <c r="S3020" s="10">
        <v>3.52</v>
      </c>
      <c r="T3020" s="10">
        <v>5.68</v>
      </c>
      <c r="U3020" s="10">
        <v>2.16</v>
      </c>
      <c r="V3020">
        <v>23</v>
      </c>
      <c r="W3020" s="5">
        <v>80.959999999999994</v>
      </c>
      <c r="X3020" s="3">
        <v>0.02</v>
      </c>
      <c r="Y3020" s="5">
        <v>1.62</v>
      </c>
      <c r="Z3020" s="5">
        <v>79.34</v>
      </c>
      <c r="AA3020" s="5">
        <v>1.39</v>
      </c>
      <c r="AB3020" s="5">
        <v>80.73</v>
      </c>
    </row>
    <row r="3021" spans="1:28">
      <c r="A3021" t="s">
        <v>5414</v>
      </c>
      <c r="B3021" s="1">
        <v>44842</v>
      </c>
      <c r="C3021" s="6">
        <f t="shared" si="141"/>
        <v>2022</v>
      </c>
      <c r="D3021" s="9" t="str">
        <f t="shared" si="143"/>
        <v>Q4</v>
      </c>
      <c r="E3021" s="7">
        <f t="shared" si="142"/>
        <v>10</v>
      </c>
      <c r="F3021" t="s">
        <v>3337</v>
      </c>
      <c r="G3021" t="s">
        <v>751</v>
      </c>
      <c r="H3021" t="s">
        <v>27</v>
      </c>
      <c r="I3021" t="s">
        <v>28</v>
      </c>
      <c r="J3021" t="s">
        <v>29</v>
      </c>
      <c r="K3021" t="s">
        <v>30</v>
      </c>
      <c r="L3021" t="s">
        <v>176</v>
      </c>
      <c r="M3021" t="s">
        <v>253</v>
      </c>
      <c r="N3021" t="s">
        <v>50</v>
      </c>
      <c r="O3021" t="s">
        <v>41</v>
      </c>
      <c r="P3021" t="s">
        <v>35</v>
      </c>
      <c r="Q3021" s="1">
        <v>44867</v>
      </c>
      <c r="R3021" s="6">
        <f>Data_Table[[#This Row],[Shipping Date]]-Data_Table[[#This Row],[Order Date]]</f>
        <v>25</v>
      </c>
      <c r="S3021" s="10">
        <v>11.04</v>
      </c>
      <c r="T3021" s="10">
        <v>16.98</v>
      </c>
      <c r="U3021" s="10">
        <v>5.94</v>
      </c>
      <c r="V3021">
        <v>43</v>
      </c>
      <c r="W3021" s="5">
        <v>474.72</v>
      </c>
      <c r="X3021" s="3">
        <v>0.09</v>
      </c>
      <c r="Y3021" s="5">
        <v>42.72</v>
      </c>
      <c r="Z3021" s="5">
        <v>432</v>
      </c>
      <c r="AA3021" s="5">
        <v>12.39</v>
      </c>
      <c r="AB3021" s="5">
        <v>444.39</v>
      </c>
    </row>
    <row r="3022" spans="1:28">
      <c r="A3022" t="s">
        <v>5415</v>
      </c>
      <c r="B3022" s="1">
        <v>44845</v>
      </c>
      <c r="C3022" s="6">
        <f t="shared" si="141"/>
        <v>2022</v>
      </c>
      <c r="D3022" s="9" t="str">
        <f t="shared" si="143"/>
        <v>Q4</v>
      </c>
      <c r="E3022" s="7">
        <f t="shared" si="142"/>
        <v>10</v>
      </c>
      <c r="F3022" t="s">
        <v>3126</v>
      </c>
      <c r="G3022" t="s">
        <v>754</v>
      </c>
      <c r="H3022" t="s">
        <v>39</v>
      </c>
      <c r="I3022" t="s">
        <v>39</v>
      </c>
      <c r="J3022" t="s">
        <v>46</v>
      </c>
      <c r="K3022" t="s">
        <v>90</v>
      </c>
      <c r="L3022" t="s">
        <v>48</v>
      </c>
      <c r="M3022" t="s">
        <v>257</v>
      </c>
      <c r="N3022" t="s">
        <v>57</v>
      </c>
      <c r="O3022" t="s">
        <v>51</v>
      </c>
      <c r="P3022" t="s">
        <v>35</v>
      </c>
      <c r="Q3022" s="1">
        <v>44878</v>
      </c>
      <c r="R3022" s="6">
        <f>Data_Table[[#This Row],[Shipping Date]]-Data_Table[[#This Row],[Order Date]]</f>
        <v>33</v>
      </c>
      <c r="S3022" s="10">
        <v>2.31</v>
      </c>
      <c r="T3022" s="10">
        <v>3.78</v>
      </c>
      <c r="U3022" s="10">
        <v>1.47</v>
      </c>
      <c r="V3022">
        <v>22</v>
      </c>
      <c r="W3022" s="5">
        <v>50.82</v>
      </c>
      <c r="X3022" s="3">
        <v>0.1</v>
      </c>
      <c r="Y3022" s="5">
        <v>5.08</v>
      </c>
      <c r="Z3022" s="5">
        <v>45.74</v>
      </c>
      <c r="AA3022" s="5">
        <v>0.71</v>
      </c>
      <c r="AB3022" s="5">
        <v>46.45</v>
      </c>
    </row>
    <row r="3023" spans="1:28">
      <c r="A3023" t="s">
        <v>5416</v>
      </c>
      <c r="B3023" s="1">
        <v>44846</v>
      </c>
      <c r="C3023" s="6">
        <f t="shared" si="141"/>
        <v>2022</v>
      </c>
      <c r="D3023" s="9" t="str">
        <f t="shared" si="143"/>
        <v>Q4</v>
      </c>
      <c r="E3023" s="7">
        <f t="shared" si="142"/>
        <v>10</v>
      </c>
      <c r="F3023" t="s">
        <v>5417</v>
      </c>
      <c r="G3023" t="s">
        <v>757</v>
      </c>
      <c r="H3023" t="s">
        <v>45</v>
      </c>
      <c r="I3023" t="s">
        <v>45</v>
      </c>
      <c r="J3023" t="s">
        <v>107</v>
      </c>
      <c r="K3023" t="s">
        <v>62</v>
      </c>
      <c r="L3023" t="s">
        <v>31</v>
      </c>
      <c r="M3023" t="s">
        <v>261</v>
      </c>
      <c r="N3023" t="s">
        <v>33</v>
      </c>
      <c r="O3023" t="s">
        <v>58</v>
      </c>
      <c r="P3023" t="s">
        <v>35</v>
      </c>
      <c r="Q3023" s="1">
        <v>44899</v>
      </c>
      <c r="R3023" s="6">
        <f>Data_Table[[#This Row],[Shipping Date]]-Data_Table[[#This Row],[Order Date]]</f>
        <v>53</v>
      </c>
      <c r="S3023" s="10">
        <v>54.29</v>
      </c>
      <c r="T3023" s="10">
        <v>90.48</v>
      </c>
      <c r="U3023" s="10">
        <v>36.19</v>
      </c>
      <c r="V3023">
        <v>25</v>
      </c>
      <c r="W3023" s="5">
        <v>1357.25</v>
      </c>
      <c r="X3023" s="3">
        <v>0.02</v>
      </c>
      <c r="Y3023" s="5">
        <v>27.15</v>
      </c>
      <c r="Z3023" s="5">
        <v>1330.11</v>
      </c>
      <c r="AA3023" s="5">
        <v>19.989999999999998</v>
      </c>
      <c r="AB3023" s="5">
        <v>1350.1</v>
      </c>
    </row>
    <row r="3024" spans="1:28">
      <c r="A3024" t="s">
        <v>5418</v>
      </c>
      <c r="B3024" s="1">
        <v>44847</v>
      </c>
      <c r="C3024" s="6">
        <f t="shared" si="141"/>
        <v>2022</v>
      </c>
      <c r="D3024" s="9" t="str">
        <f t="shared" si="143"/>
        <v>Q4</v>
      </c>
      <c r="E3024" s="7">
        <f t="shared" si="142"/>
        <v>10</v>
      </c>
      <c r="F3024" t="s">
        <v>3540</v>
      </c>
      <c r="G3024" t="s">
        <v>760</v>
      </c>
      <c r="H3024" t="s">
        <v>27</v>
      </c>
      <c r="I3024" t="s">
        <v>28</v>
      </c>
      <c r="J3024" t="s">
        <v>29</v>
      </c>
      <c r="K3024" t="s">
        <v>433</v>
      </c>
      <c r="L3024" t="s">
        <v>48</v>
      </c>
      <c r="M3024" t="s">
        <v>265</v>
      </c>
      <c r="N3024" t="s">
        <v>57</v>
      </c>
      <c r="O3024" t="s">
        <v>51</v>
      </c>
      <c r="P3024" t="s">
        <v>35</v>
      </c>
      <c r="Q3024" s="1">
        <v>44902</v>
      </c>
      <c r="R3024" s="6">
        <f>Data_Table[[#This Row],[Shipping Date]]-Data_Table[[#This Row],[Order Date]]</f>
        <v>55</v>
      </c>
      <c r="S3024" s="10">
        <v>16.850000000000001</v>
      </c>
      <c r="T3024" s="10">
        <v>27.18</v>
      </c>
      <c r="U3024" s="10">
        <v>10.33</v>
      </c>
      <c r="V3024">
        <v>38</v>
      </c>
      <c r="W3024" s="5">
        <v>640.29999999999995</v>
      </c>
      <c r="X3024" s="3">
        <v>0.01</v>
      </c>
      <c r="Y3024" s="5">
        <v>6.4</v>
      </c>
      <c r="Z3024" s="5">
        <v>633.9</v>
      </c>
      <c r="AA3024" s="5">
        <v>8.23</v>
      </c>
      <c r="AB3024" s="5">
        <v>642.13</v>
      </c>
    </row>
    <row r="3025" spans="1:28">
      <c r="A3025" t="s">
        <v>5419</v>
      </c>
      <c r="B3025" s="1">
        <v>44848</v>
      </c>
      <c r="C3025" s="6">
        <f t="shared" si="141"/>
        <v>2022</v>
      </c>
      <c r="D3025" s="9" t="str">
        <f t="shared" si="143"/>
        <v>Q4</v>
      </c>
      <c r="E3025" s="7">
        <f t="shared" si="142"/>
        <v>10</v>
      </c>
      <c r="F3025" t="s">
        <v>2061</v>
      </c>
      <c r="G3025" t="s">
        <v>763</v>
      </c>
      <c r="H3025" t="s">
        <v>39</v>
      </c>
      <c r="I3025" t="s">
        <v>39</v>
      </c>
      <c r="J3025" t="s">
        <v>46</v>
      </c>
      <c r="K3025" t="s">
        <v>30</v>
      </c>
      <c r="L3025" t="s">
        <v>31</v>
      </c>
      <c r="M3025" t="s">
        <v>269</v>
      </c>
      <c r="N3025" t="s">
        <v>33</v>
      </c>
      <c r="O3025" t="s">
        <v>34</v>
      </c>
      <c r="P3025" t="s">
        <v>35</v>
      </c>
      <c r="Q3025" s="1">
        <v>44906</v>
      </c>
      <c r="R3025" s="6">
        <f>Data_Table[[#This Row],[Shipping Date]]-Data_Table[[#This Row],[Order Date]]</f>
        <v>58</v>
      </c>
      <c r="S3025" s="10">
        <v>6.39</v>
      </c>
      <c r="T3025" s="10">
        <v>19.98</v>
      </c>
      <c r="U3025" s="10">
        <v>13.59</v>
      </c>
      <c r="V3025">
        <v>9</v>
      </c>
      <c r="W3025" s="5">
        <v>57.51</v>
      </c>
      <c r="X3025" s="3">
        <v>0.06</v>
      </c>
      <c r="Y3025" s="5">
        <v>3.45</v>
      </c>
      <c r="Z3025" s="5">
        <v>54.06</v>
      </c>
      <c r="AA3025" s="5">
        <v>4</v>
      </c>
      <c r="AB3025" s="5">
        <v>58.06</v>
      </c>
    </row>
    <row r="3026" spans="1:28">
      <c r="A3026" t="s">
        <v>5420</v>
      </c>
      <c r="B3026" s="1">
        <v>44849</v>
      </c>
      <c r="C3026" s="6">
        <f t="shared" si="141"/>
        <v>2022</v>
      </c>
      <c r="D3026" s="9" t="str">
        <f t="shared" si="143"/>
        <v>Q4</v>
      </c>
      <c r="E3026" s="7">
        <f t="shared" si="142"/>
        <v>10</v>
      </c>
      <c r="F3026" t="s">
        <v>2391</v>
      </c>
      <c r="G3026" t="s">
        <v>766</v>
      </c>
      <c r="H3026" t="s">
        <v>45</v>
      </c>
      <c r="I3026" t="s">
        <v>45</v>
      </c>
      <c r="J3026" t="s">
        <v>29</v>
      </c>
      <c r="K3026" t="s">
        <v>90</v>
      </c>
      <c r="L3026" t="s">
        <v>31</v>
      </c>
      <c r="M3026" t="s">
        <v>273</v>
      </c>
      <c r="N3026" t="s">
        <v>33</v>
      </c>
      <c r="O3026" t="s">
        <v>41</v>
      </c>
      <c r="P3026" t="s">
        <v>35</v>
      </c>
      <c r="Q3026" s="1">
        <v>44890</v>
      </c>
      <c r="R3026" s="6">
        <f>Data_Table[[#This Row],[Shipping Date]]-Data_Table[[#This Row],[Order Date]]</f>
        <v>41</v>
      </c>
      <c r="S3026" s="10">
        <v>56.16</v>
      </c>
      <c r="T3026" s="10">
        <v>136.97999999999999</v>
      </c>
      <c r="U3026" s="10">
        <v>80.819999999999993</v>
      </c>
      <c r="V3026">
        <v>27</v>
      </c>
      <c r="W3026" s="5">
        <v>1516.32</v>
      </c>
      <c r="X3026" s="3">
        <v>0.09</v>
      </c>
      <c r="Y3026" s="5">
        <v>136.47</v>
      </c>
      <c r="Z3026" s="5">
        <v>1379.85</v>
      </c>
      <c r="AA3026" s="5">
        <v>24.49</v>
      </c>
      <c r="AB3026" s="5">
        <v>1404.34</v>
      </c>
    </row>
    <row r="3027" spans="1:28">
      <c r="A3027" t="s">
        <v>5421</v>
      </c>
      <c r="B3027" s="1">
        <v>44850</v>
      </c>
      <c r="C3027" s="6">
        <f t="shared" si="141"/>
        <v>2022</v>
      </c>
      <c r="D3027" s="9" t="str">
        <f t="shared" si="143"/>
        <v>Q4</v>
      </c>
      <c r="E3027" s="7">
        <f t="shared" si="142"/>
        <v>10</v>
      </c>
      <c r="F3027" t="s">
        <v>3346</v>
      </c>
      <c r="G3027" t="s">
        <v>769</v>
      </c>
      <c r="H3027" t="s">
        <v>27</v>
      </c>
      <c r="I3027" t="s">
        <v>28</v>
      </c>
      <c r="J3027" t="s">
        <v>46</v>
      </c>
      <c r="K3027" t="s">
        <v>125</v>
      </c>
      <c r="L3027" t="s">
        <v>31</v>
      </c>
      <c r="M3027" t="s">
        <v>277</v>
      </c>
      <c r="N3027" t="s">
        <v>33</v>
      </c>
      <c r="O3027" t="s">
        <v>51</v>
      </c>
      <c r="P3027" t="s">
        <v>35</v>
      </c>
      <c r="Q3027" s="1">
        <v>44882</v>
      </c>
      <c r="R3027" s="6">
        <f>Data_Table[[#This Row],[Shipping Date]]-Data_Table[[#This Row],[Order Date]]</f>
        <v>32</v>
      </c>
      <c r="S3027" s="10">
        <v>1.0900000000000001</v>
      </c>
      <c r="T3027" s="10">
        <v>2.6</v>
      </c>
      <c r="U3027" s="10">
        <v>1.51</v>
      </c>
      <c r="V3027">
        <v>12</v>
      </c>
      <c r="W3027" s="5">
        <v>13.08</v>
      </c>
      <c r="X3027" s="3">
        <v>0.05</v>
      </c>
      <c r="Y3027" s="5">
        <v>0.65</v>
      </c>
      <c r="Z3027" s="5">
        <v>12.43</v>
      </c>
      <c r="AA3027" s="5">
        <v>2.4</v>
      </c>
      <c r="AB3027" s="5">
        <v>14.83</v>
      </c>
    </row>
    <row r="3028" spans="1:28">
      <c r="A3028" t="s">
        <v>5422</v>
      </c>
      <c r="B3028" s="1">
        <v>44852</v>
      </c>
      <c r="C3028" s="6">
        <f t="shared" si="141"/>
        <v>2022</v>
      </c>
      <c r="D3028" s="9" t="str">
        <f t="shared" si="143"/>
        <v>Q4</v>
      </c>
      <c r="E3028" s="7">
        <f t="shared" si="142"/>
        <v>10</v>
      </c>
      <c r="F3028" t="s">
        <v>4874</v>
      </c>
      <c r="G3028" t="s">
        <v>772</v>
      </c>
      <c r="H3028" t="s">
        <v>39</v>
      </c>
      <c r="I3028" t="s">
        <v>39</v>
      </c>
      <c r="J3028" t="s">
        <v>107</v>
      </c>
      <c r="K3028" t="s">
        <v>167</v>
      </c>
      <c r="L3028" t="s">
        <v>31</v>
      </c>
      <c r="M3028" t="s">
        <v>281</v>
      </c>
      <c r="N3028" t="s">
        <v>50</v>
      </c>
      <c r="O3028" t="s">
        <v>58</v>
      </c>
      <c r="P3028" t="s">
        <v>35</v>
      </c>
      <c r="Q3028" s="1">
        <v>44873</v>
      </c>
      <c r="R3028" s="6">
        <f>Data_Table[[#This Row],[Shipping Date]]-Data_Table[[#This Row],[Order Date]]</f>
        <v>21</v>
      </c>
      <c r="S3028" s="10">
        <v>56.16</v>
      </c>
      <c r="T3028" s="10">
        <v>136.97999999999999</v>
      </c>
      <c r="U3028" s="10">
        <v>80.819999999999993</v>
      </c>
      <c r="V3028">
        <v>21</v>
      </c>
      <c r="W3028" s="5">
        <v>1179.3599999999999</v>
      </c>
      <c r="X3028" s="3">
        <v>0.05</v>
      </c>
      <c r="Y3028" s="5">
        <v>58.97</v>
      </c>
      <c r="Z3028" s="5">
        <v>1120.3900000000001</v>
      </c>
      <c r="AA3028" s="5">
        <v>24.49</v>
      </c>
      <c r="AB3028" s="5">
        <v>1144.8800000000001</v>
      </c>
    </row>
    <row r="3029" spans="1:28">
      <c r="A3029" t="s">
        <v>5423</v>
      </c>
      <c r="B3029" s="1">
        <v>44853</v>
      </c>
      <c r="C3029" s="6">
        <f t="shared" si="141"/>
        <v>2022</v>
      </c>
      <c r="D3029" s="9" t="str">
        <f t="shared" si="143"/>
        <v>Q4</v>
      </c>
      <c r="E3029" s="7">
        <f t="shared" si="142"/>
        <v>10</v>
      </c>
      <c r="F3029" t="s">
        <v>4141</v>
      </c>
      <c r="G3029" t="s">
        <v>775</v>
      </c>
      <c r="H3029" t="s">
        <v>45</v>
      </c>
      <c r="I3029" t="s">
        <v>45</v>
      </c>
      <c r="J3029" t="s">
        <v>29</v>
      </c>
      <c r="K3029" t="s">
        <v>30</v>
      </c>
      <c r="L3029" t="s">
        <v>73</v>
      </c>
      <c r="M3029" t="s">
        <v>285</v>
      </c>
      <c r="N3029" t="s">
        <v>57</v>
      </c>
      <c r="O3029" t="s">
        <v>34</v>
      </c>
      <c r="P3029" t="s">
        <v>35</v>
      </c>
      <c r="Q3029" s="1">
        <v>44895</v>
      </c>
      <c r="R3029" s="6">
        <f>Data_Table[[#This Row],[Shipping Date]]-Data_Table[[#This Row],[Order Date]]</f>
        <v>42</v>
      </c>
      <c r="S3029" s="10">
        <v>5.19</v>
      </c>
      <c r="T3029" s="10">
        <v>12.98</v>
      </c>
      <c r="U3029" s="10">
        <v>7.79</v>
      </c>
      <c r="V3029">
        <v>49</v>
      </c>
      <c r="W3029" s="5">
        <v>254.31</v>
      </c>
      <c r="X3029" s="3">
        <v>0.09</v>
      </c>
      <c r="Y3029" s="5">
        <v>22.89</v>
      </c>
      <c r="Z3029" s="5">
        <v>231.42</v>
      </c>
      <c r="AA3029" s="5">
        <v>3.14</v>
      </c>
      <c r="AB3029" s="5">
        <v>234.56</v>
      </c>
    </row>
    <row r="3030" spans="1:28">
      <c r="A3030" t="s">
        <v>5424</v>
      </c>
      <c r="B3030" s="1">
        <v>44854</v>
      </c>
      <c r="C3030" s="6">
        <f t="shared" si="141"/>
        <v>2022</v>
      </c>
      <c r="D3030" s="9" t="str">
        <f t="shared" si="143"/>
        <v>Q4</v>
      </c>
      <c r="E3030" s="7">
        <f t="shared" si="142"/>
        <v>10</v>
      </c>
      <c r="F3030" t="s">
        <v>2481</v>
      </c>
      <c r="G3030" t="s">
        <v>778</v>
      </c>
      <c r="H3030" t="s">
        <v>39</v>
      </c>
      <c r="I3030" t="s">
        <v>39</v>
      </c>
      <c r="J3030" t="s">
        <v>107</v>
      </c>
      <c r="K3030" t="s">
        <v>47</v>
      </c>
      <c r="L3030" t="s">
        <v>31</v>
      </c>
      <c r="M3030" t="s">
        <v>289</v>
      </c>
      <c r="N3030" t="s">
        <v>50</v>
      </c>
      <c r="O3030" t="s">
        <v>41</v>
      </c>
      <c r="P3030" t="s">
        <v>35</v>
      </c>
      <c r="Q3030" s="1">
        <v>44877</v>
      </c>
      <c r="R3030" s="6">
        <f>Data_Table[[#This Row],[Shipping Date]]-Data_Table[[#This Row],[Order Date]]</f>
        <v>23</v>
      </c>
      <c r="S3030" s="10">
        <v>2.2599999999999998</v>
      </c>
      <c r="T3030" s="10">
        <v>3.58</v>
      </c>
      <c r="U3030" s="10">
        <v>1.32</v>
      </c>
      <c r="V3030">
        <v>34</v>
      </c>
      <c r="W3030" s="5">
        <v>76.84</v>
      </c>
      <c r="X3030" s="3">
        <v>7.0000000000000007E-2</v>
      </c>
      <c r="Y3030" s="5">
        <v>5.38</v>
      </c>
      <c r="Z3030" s="5">
        <v>71.459999999999994</v>
      </c>
      <c r="AA3030" s="5">
        <v>5.47</v>
      </c>
      <c r="AB3030" s="5">
        <v>76.930000000000007</v>
      </c>
    </row>
    <row r="3031" spans="1:28">
      <c r="A3031" t="s">
        <v>5425</v>
      </c>
      <c r="B3031" s="1">
        <v>44856</v>
      </c>
      <c r="C3031" s="6">
        <f t="shared" si="141"/>
        <v>2022</v>
      </c>
      <c r="D3031" s="9" t="str">
        <f t="shared" si="143"/>
        <v>Q4</v>
      </c>
      <c r="E3031" s="7">
        <f t="shared" si="142"/>
        <v>10</v>
      </c>
      <c r="F3031" t="s">
        <v>5426</v>
      </c>
      <c r="G3031" t="s">
        <v>781</v>
      </c>
      <c r="H3031" t="s">
        <v>39</v>
      </c>
      <c r="I3031" t="s">
        <v>39</v>
      </c>
      <c r="J3031" t="s">
        <v>46</v>
      </c>
      <c r="K3031" t="s">
        <v>116</v>
      </c>
      <c r="L3031" t="s">
        <v>31</v>
      </c>
      <c r="M3031" t="s">
        <v>293</v>
      </c>
      <c r="N3031" t="s">
        <v>57</v>
      </c>
      <c r="O3031" t="s">
        <v>51</v>
      </c>
      <c r="P3031" t="s">
        <v>35</v>
      </c>
      <c r="Q3031" s="1">
        <v>44909</v>
      </c>
      <c r="R3031" s="6">
        <f>Data_Table[[#This Row],[Shipping Date]]-Data_Table[[#This Row],[Order Date]]</f>
        <v>53</v>
      </c>
      <c r="S3031" s="10">
        <v>1.59</v>
      </c>
      <c r="T3031" s="10">
        <v>2.61</v>
      </c>
      <c r="U3031" s="10">
        <v>1.02</v>
      </c>
      <c r="V3031">
        <v>44</v>
      </c>
      <c r="W3031" s="5">
        <v>69.959999999999994</v>
      </c>
      <c r="X3031" s="3">
        <v>7.0000000000000007E-2</v>
      </c>
      <c r="Y3031" s="5">
        <v>4.9000000000000004</v>
      </c>
      <c r="Z3031" s="5">
        <v>65.06</v>
      </c>
      <c r="AA3031" s="5">
        <v>0.5</v>
      </c>
      <c r="AB3031" s="5">
        <v>65.56</v>
      </c>
    </row>
    <row r="3032" spans="1:28">
      <c r="A3032" t="s">
        <v>5427</v>
      </c>
      <c r="B3032" s="1">
        <v>44857</v>
      </c>
      <c r="C3032" s="6">
        <f t="shared" si="141"/>
        <v>2022</v>
      </c>
      <c r="D3032" s="9" t="str">
        <f t="shared" si="143"/>
        <v>Q4</v>
      </c>
      <c r="E3032" s="7">
        <f t="shared" si="142"/>
        <v>10</v>
      </c>
      <c r="F3032" t="s">
        <v>3354</v>
      </c>
      <c r="G3032" t="s">
        <v>784</v>
      </c>
      <c r="H3032" t="s">
        <v>45</v>
      </c>
      <c r="I3032" t="s">
        <v>45</v>
      </c>
      <c r="J3032" t="s">
        <v>72</v>
      </c>
      <c r="K3032" t="s">
        <v>125</v>
      </c>
      <c r="L3032" t="s">
        <v>73</v>
      </c>
      <c r="M3032" t="s">
        <v>297</v>
      </c>
      <c r="N3032" t="s">
        <v>33</v>
      </c>
      <c r="O3032" t="s">
        <v>58</v>
      </c>
      <c r="P3032" t="s">
        <v>35</v>
      </c>
      <c r="Q3032" s="1">
        <v>44895</v>
      </c>
      <c r="R3032" s="6">
        <f>Data_Table[[#This Row],[Shipping Date]]-Data_Table[[#This Row],[Order Date]]</f>
        <v>38</v>
      </c>
      <c r="S3032" s="10">
        <v>8.82</v>
      </c>
      <c r="T3032" s="10">
        <v>20.99</v>
      </c>
      <c r="U3032" s="10">
        <v>12.17</v>
      </c>
      <c r="V3032">
        <v>17</v>
      </c>
      <c r="W3032" s="5">
        <v>149.94</v>
      </c>
      <c r="X3032" s="3">
        <v>0</v>
      </c>
      <c r="Y3032" s="5">
        <v>0</v>
      </c>
      <c r="Z3032" s="5">
        <v>149.94</v>
      </c>
      <c r="AA3032" s="5">
        <v>4.8099999999999996</v>
      </c>
      <c r="AB3032" s="5">
        <v>154.75</v>
      </c>
    </row>
    <row r="3033" spans="1:28">
      <c r="A3033" t="s">
        <v>5428</v>
      </c>
      <c r="B3033" s="1">
        <v>44857</v>
      </c>
      <c r="C3033" s="6">
        <f t="shared" si="141"/>
        <v>2022</v>
      </c>
      <c r="D3033" s="9" t="str">
        <f t="shared" si="143"/>
        <v>Q4</v>
      </c>
      <c r="E3033" s="7">
        <f t="shared" si="142"/>
        <v>10</v>
      </c>
      <c r="F3033" t="s">
        <v>5429</v>
      </c>
      <c r="G3033" t="s">
        <v>787</v>
      </c>
      <c r="H3033" t="s">
        <v>27</v>
      </c>
      <c r="I3033" t="s">
        <v>28</v>
      </c>
      <c r="J3033" t="s">
        <v>29</v>
      </c>
      <c r="K3033" t="s">
        <v>90</v>
      </c>
      <c r="L3033" t="s">
        <v>48</v>
      </c>
      <c r="M3033" t="s">
        <v>301</v>
      </c>
      <c r="N3033" t="s">
        <v>57</v>
      </c>
      <c r="O3033" t="s">
        <v>58</v>
      </c>
      <c r="P3033" t="s">
        <v>35</v>
      </c>
      <c r="Q3033" s="1">
        <v>44902</v>
      </c>
      <c r="R3033" s="6">
        <f>Data_Table[[#This Row],[Shipping Date]]-Data_Table[[#This Row],[Order Date]]</f>
        <v>45</v>
      </c>
      <c r="S3033" s="10">
        <v>56.16</v>
      </c>
      <c r="T3033" s="10">
        <v>136.97999999999999</v>
      </c>
      <c r="U3033" s="10">
        <v>80.819999999999993</v>
      </c>
      <c r="V3033">
        <v>3</v>
      </c>
      <c r="W3033" s="5">
        <v>168.48</v>
      </c>
      <c r="X3033" s="3">
        <v>0.1</v>
      </c>
      <c r="Y3033" s="5">
        <v>16.850000000000001</v>
      </c>
      <c r="Z3033" s="5">
        <v>151.63</v>
      </c>
      <c r="AA3033" s="5">
        <v>24.49</v>
      </c>
      <c r="AB3033" s="5">
        <v>176.12</v>
      </c>
    </row>
    <row r="3034" spans="1:28">
      <c r="A3034" t="s">
        <v>5430</v>
      </c>
      <c r="B3034" s="1">
        <v>44857</v>
      </c>
      <c r="C3034" s="6">
        <f t="shared" si="141"/>
        <v>2022</v>
      </c>
      <c r="D3034" s="9" t="str">
        <f t="shared" si="143"/>
        <v>Q4</v>
      </c>
      <c r="E3034" s="7">
        <f t="shared" si="142"/>
        <v>10</v>
      </c>
      <c r="F3034" t="s">
        <v>3555</v>
      </c>
      <c r="G3034" t="s">
        <v>790</v>
      </c>
      <c r="H3034" t="s">
        <v>27</v>
      </c>
      <c r="I3034" t="s">
        <v>28</v>
      </c>
      <c r="J3034" t="s">
        <v>72</v>
      </c>
      <c r="K3034" t="s">
        <v>116</v>
      </c>
      <c r="L3034" t="s">
        <v>31</v>
      </c>
      <c r="M3034" t="s">
        <v>305</v>
      </c>
      <c r="N3034" t="s">
        <v>33</v>
      </c>
      <c r="O3034" t="s">
        <v>58</v>
      </c>
      <c r="P3034" t="s">
        <v>35</v>
      </c>
      <c r="Q3034" s="1">
        <v>44870</v>
      </c>
      <c r="R3034" s="6">
        <f>Data_Table[[#This Row],[Shipping Date]]-Data_Table[[#This Row],[Order Date]]</f>
        <v>13</v>
      </c>
      <c r="S3034" s="10">
        <v>1.84</v>
      </c>
      <c r="T3034" s="10">
        <v>2.88</v>
      </c>
      <c r="U3034" s="10">
        <v>1.04</v>
      </c>
      <c r="V3034">
        <v>32</v>
      </c>
      <c r="W3034" s="5">
        <v>58.88</v>
      </c>
      <c r="X3034" s="3">
        <v>0.01</v>
      </c>
      <c r="Y3034" s="5">
        <v>0.59</v>
      </c>
      <c r="Z3034" s="5">
        <v>58.29</v>
      </c>
      <c r="AA3034" s="5">
        <v>1.49</v>
      </c>
      <c r="AB3034" s="5">
        <v>59.78</v>
      </c>
    </row>
    <row r="3035" spans="1:28">
      <c r="A3035" t="s">
        <v>5431</v>
      </c>
      <c r="B3035" s="1">
        <v>44859</v>
      </c>
      <c r="C3035" s="6">
        <f t="shared" si="141"/>
        <v>2022</v>
      </c>
      <c r="D3035" s="9" t="str">
        <f t="shared" si="143"/>
        <v>Q4</v>
      </c>
      <c r="E3035" s="7">
        <f t="shared" si="142"/>
        <v>10</v>
      </c>
      <c r="F3035" t="s">
        <v>5432</v>
      </c>
      <c r="G3035" t="s">
        <v>793</v>
      </c>
      <c r="H3035" t="s">
        <v>39</v>
      </c>
      <c r="I3035" t="s">
        <v>39</v>
      </c>
      <c r="J3035" t="s">
        <v>29</v>
      </c>
      <c r="K3035" t="s">
        <v>90</v>
      </c>
      <c r="L3035" t="s">
        <v>73</v>
      </c>
      <c r="M3035" t="s">
        <v>309</v>
      </c>
      <c r="N3035" t="s">
        <v>50</v>
      </c>
      <c r="O3035" t="s">
        <v>41</v>
      </c>
      <c r="P3035" t="s">
        <v>52</v>
      </c>
      <c r="Q3035" s="1">
        <v>44874</v>
      </c>
      <c r="R3035" s="6">
        <f>Data_Table[[#This Row],[Shipping Date]]-Data_Table[[#This Row],[Order Date]]</f>
        <v>15</v>
      </c>
      <c r="S3035" s="10">
        <v>1.59</v>
      </c>
      <c r="T3035" s="10">
        <v>2.61</v>
      </c>
      <c r="U3035" s="10">
        <v>1.02</v>
      </c>
      <c r="V3035">
        <v>25</v>
      </c>
      <c r="W3035" s="5">
        <v>39.75</v>
      </c>
      <c r="X3035" s="3">
        <v>0.04</v>
      </c>
      <c r="Y3035" s="5">
        <v>1.59</v>
      </c>
      <c r="Z3035" s="5">
        <v>38.159999999999997</v>
      </c>
      <c r="AA3035" s="5">
        <v>0.5</v>
      </c>
      <c r="AB3035" s="5">
        <v>38.659999999999997</v>
      </c>
    </row>
    <row r="3036" spans="1:28">
      <c r="A3036" t="s">
        <v>5433</v>
      </c>
      <c r="B3036" s="1">
        <v>44859</v>
      </c>
      <c r="C3036" s="6">
        <f t="shared" si="141"/>
        <v>2022</v>
      </c>
      <c r="D3036" s="9" t="str">
        <f t="shared" si="143"/>
        <v>Q4</v>
      </c>
      <c r="E3036" s="7">
        <f t="shared" si="142"/>
        <v>10</v>
      </c>
      <c r="F3036" t="s">
        <v>4336</v>
      </c>
      <c r="G3036" t="s">
        <v>796</v>
      </c>
      <c r="H3036" t="s">
        <v>45</v>
      </c>
      <c r="I3036" t="s">
        <v>45</v>
      </c>
      <c r="J3036" t="s">
        <v>29</v>
      </c>
      <c r="K3036" t="s">
        <v>47</v>
      </c>
      <c r="L3036" t="s">
        <v>176</v>
      </c>
      <c r="M3036" t="s">
        <v>313</v>
      </c>
      <c r="N3036" t="s">
        <v>57</v>
      </c>
      <c r="O3036" t="s">
        <v>34</v>
      </c>
      <c r="P3036" t="s">
        <v>35</v>
      </c>
      <c r="Q3036" s="1">
        <v>44889</v>
      </c>
      <c r="R3036" s="6">
        <f>Data_Table[[#This Row],[Shipping Date]]-Data_Table[[#This Row],[Order Date]]</f>
        <v>30</v>
      </c>
      <c r="S3036" s="10">
        <v>0.9</v>
      </c>
      <c r="T3036" s="10">
        <v>2.1</v>
      </c>
      <c r="U3036" s="10">
        <v>1.2</v>
      </c>
      <c r="V3036">
        <v>33</v>
      </c>
      <c r="W3036" s="5">
        <v>29.7</v>
      </c>
      <c r="X3036" s="3">
        <v>0.05</v>
      </c>
      <c r="Y3036" s="5">
        <v>1.49</v>
      </c>
      <c r="Z3036" s="5">
        <v>28.22</v>
      </c>
      <c r="AA3036" s="5">
        <v>0.7</v>
      </c>
      <c r="AB3036" s="5">
        <v>28.92</v>
      </c>
    </row>
    <row r="3037" spans="1:28">
      <c r="A3037" t="s">
        <v>5434</v>
      </c>
      <c r="B3037" s="1">
        <v>44862</v>
      </c>
      <c r="C3037" s="6">
        <f t="shared" si="141"/>
        <v>2022</v>
      </c>
      <c r="D3037" s="9" t="str">
        <f t="shared" si="143"/>
        <v>Q4</v>
      </c>
      <c r="E3037" s="7">
        <f t="shared" si="142"/>
        <v>10</v>
      </c>
      <c r="F3037" t="s">
        <v>5435</v>
      </c>
      <c r="G3037" t="s">
        <v>799</v>
      </c>
      <c r="H3037" t="s">
        <v>27</v>
      </c>
      <c r="I3037" t="s">
        <v>28</v>
      </c>
      <c r="J3037" t="s">
        <v>107</v>
      </c>
      <c r="K3037" t="s">
        <v>62</v>
      </c>
      <c r="L3037" t="s">
        <v>48</v>
      </c>
      <c r="M3037" t="s">
        <v>317</v>
      </c>
      <c r="N3037" t="s">
        <v>33</v>
      </c>
      <c r="O3037" t="s">
        <v>41</v>
      </c>
      <c r="P3037" t="s">
        <v>52</v>
      </c>
      <c r="Q3037" s="1">
        <v>44908</v>
      </c>
      <c r="R3037" s="6">
        <f>Data_Table[[#This Row],[Shipping Date]]-Data_Table[[#This Row],[Order Date]]</f>
        <v>46</v>
      </c>
      <c r="S3037" s="10">
        <v>4.46</v>
      </c>
      <c r="T3037" s="10">
        <v>10.89</v>
      </c>
      <c r="U3037" s="10">
        <v>6.43</v>
      </c>
      <c r="V3037">
        <v>30</v>
      </c>
      <c r="W3037" s="5">
        <v>133.80000000000001</v>
      </c>
      <c r="X3037" s="3">
        <v>0.08</v>
      </c>
      <c r="Y3037" s="5">
        <v>10.7</v>
      </c>
      <c r="Z3037" s="5">
        <v>123.1</v>
      </c>
      <c r="AA3037" s="5">
        <v>4.5</v>
      </c>
      <c r="AB3037" s="5">
        <v>127.6</v>
      </c>
    </row>
    <row r="3038" spans="1:28">
      <c r="A3038" t="s">
        <v>5436</v>
      </c>
      <c r="B3038" s="1">
        <v>44862</v>
      </c>
      <c r="C3038" s="6">
        <f t="shared" si="141"/>
        <v>2022</v>
      </c>
      <c r="D3038" s="9" t="str">
        <f t="shared" si="143"/>
        <v>Q4</v>
      </c>
      <c r="E3038" s="7">
        <f t="shared" si="142"/>
        <v>10</v>
      </c>
      <c r="F3038" t="s">
        <v>5437</v>
      </c>
      <c r="G3038" t="s">
        <v>802</v>
      </c>
      <c r="H3038" t="s">
        <v>27</v>
      </c>
      <c r="I3038" t="s">
        <v>28</v>
      </c>
      <c r="J3038" t="s">
        <v>29</v>
      </c>
      <c r="K3038" t="s">
        <v>90</v>
      </c>
      <c r="L3038" t="s">
        <v>73</v>
      </c>
      <c r="M3038" t="s">
        <v>321</v>
      </c>
      <c r="N3038" t="s">
        <v>57</v>
      </c>
      <c r="O3038" t="s">
        <v>58</v>
      </c>
      <c r="P3038" t="s">
        <v>35</v>
      </c>
      <c r="Q3038" s="1">
        <v>44877</v>
      </c>
      <c r="R3038" s="6">
        <f>Data_Table[[#This Row],[Shipping Date]]-Data_Table[[#This Row],[Order Date]]</f>
        <v>15</v>
      </c>
      <c r="S3038" s="10">
        <v>1.98</v>
      </c>
      <c r="T3038" s="10">
        <v>3.15</v>
      </c>
      <c r="U3038" s="10">
        <v>1.17</v>
      </c>
      <c r="V3038">
        <v>24</v>
      </c>
      <c r="W3038" s="5">
        <v>47.52</v>
      </c>
      <c r="X3038" s="3">
        <v>0.02</v>
      </c>
      <c r="Y3038" s="5">
        <v>0.95</v>
      </c>
      <c r="Z3038" s="5">
        <v>46.57</v>
      </c>
      <c r="AA3038" s="5">
        <v>0.49</v>
      </c>
      <c r="AB3038" s="5">
        <v>47.06</v>
      </c>
    </row>
    <row r="3039" spans="1:28">
      <c r="A3039" t="s">
        <v>5438</v>
      </c>
      <c r="B3039" s="1">
        <v>44863</v>
      </c>
      <c r="C3039" s="6">
        <f t="shared" si="141"/>
        <v>2022</v>
      </c>
      <c r="D3039" s="9" t="str">
        <f t="shared" si="143"/>
        <v>Q4</v>
      </c>
      <c r="E3039" s="7">
        <f t="shared" si="142"/>
        <v>10</v>
      </c>
      <c r="F3039" t="s">
        <v>4765</v>
      </c>
      <c r="G3039" t="s">
        <v>805</v>
      </c>
      <c r="H3039" t="s">
        <v>39</v>
      </c>
      <c r="I3039" t="s">
        <v>39</v>
      </c>
      <c r="J3039" t="s">
        <v>107</v>
      </c>
      <c r="K3039" t="s">
        <v>66</v>
      </c>
      <c r="L3039" t="s">
        <v>73</v>
      </c>
      <c r="M3039" t="s">
        <v>324</v>
      </c>
      <c r="N3039" t="s">
        <v>33</v>
      </c>
      <c r="O3039" t="s">
        <v>58</v>
      </c>
      <c r="P3039" t="s">
        <v>35</v>
      </c>
      <c r="Q3039" s="1">
        <v>44923</v>
      </c>
      <c r="R3039" s="6">
        <f>Data_Table[[#This Row],[Shipping Date]]-Data_Table[[#This Row],[Order Date]]</f>
        <v>60</v>
      </c>
      <c r="S3039" s="10">
        <v>6.39</v>
      </c>
      <c r="T3039" s="10">
        <v>19.98</v>
      </c>
      <c r="U3039" s="10">
        <v>13.59</v>
      </c>
      <c r="V3039">
        <v>9</v>
      </c>
      <c r="W3039" s="5">
        <v>57.51</v>
      </c>
      <c r="X3039" s="3">
        <v>0.09</v>
      </c>
      <c r="Y3039" s="5">
        <v>5.18</v>
      </c>
      <c r="Z3039" s="5">
        <v>52.33</v>
      </c>
      <c r="AA3039" s="5">
        <v>4</v>
      </c>
      <c r="AB3039" s="5">
        <v>56.33</v>
      </c>
    </row>
    <row r="3040" spans="1:28">
      <c r="A3040" t="s">
        <v>5439</v>
      </c>
      <c r="B3040" s="1">
        <v>44865</v>
      </c>
      <c r="C3040" s="6">
        <f t="shared" si="141"/>
        <v>2022</v>
      </c>
      <c r="D3040" s="9" t="str">
        <f t="shared" si="143"/>
        <v>Q4</v>
      </c>
      <c r="E3040" s="7">
        <f t="shared" si="142"/>
        <v>10</v>
      </c>
      <c r="F3040" t="s">
        <v>2727</v>
      </c>
      <c r="G3040" t="s">
        <v>808</v>
      </c>
      <c r="H3040" t="s">
        <v>45</v>
      </c>
      <c r="I3040" t="s">
        <v>45</v>
      </c>
      <c r="J3040" t="s">
        <v>29</v>
      </c>
      <c r="K3040" t="s">
        <v>150</v>
      </c>
      <c r="L3040" t="s">
        <v>31</v>
      </c>
      <c r="M3040" t="s">
        <v>328</v>
      </c>
      <c r="N3040" t="s">
        <v>50</v>
      </c>
      <c r="O3040" t="s">
        <v>51</v>
      </c>
      <c r="P3040" t="s">
        <v>35</v>
      </c>
      <c r="Q3040" s="1">
        <v>44924</v>
      </c>
      <c r="R3040" s="6">
        <f>Data_Table[[#This Row],[Shipping Date]]-Data_Table[[#This Row],[Order Date]]</f>
        <v>59</v>
      </c>
      <c r="S3040" s="10">
        <v>9.91</v>
      </c>
      <c r="T3040" s="10">
        <v>15.99</v>
      </c>
      <c r="U3040" s="10">
        <v>6.08</v>
      </c>
      <c r="V3040">
        <v>33</v>
      </c>
      <c r="W3040" s="5">
        <v>327.02999999999997</v>
      </c>
      <c r="X3040" s="3">
        <v>0.01</v>
      </c>
      <c r="Y3040" s="5">
        <v>3.27</v>
      </c>
      <c r="Z3040" s="5">
        <v>323.76</v>
      </c>
      <c r="AA3040" s="5">
        <v>11.28</v>
      </c>
      <c r="AB3040" s="5">
        <v>335.04</v>
      </c>
    </row>
    <row r="3041" spans="1:28">
      <c r="A3041" t="s">
        <v>5440</v>
      </c>
      <c r="B3041" s="1">
        <v>44865</v>
      </c>
      <c r="C3041" s="6">
        <f t="shared" si="141"/>
        <v>2022</v>
      </c>
      <c r="D3041" s="9" t="str">
        <f t="shared" si="143"/>
        <v>Q4</v>
      </c>
      <c r="E3041" s="7">
        <f t="shared" si="142"/>
        <v>10</v>
      </c>
      <c r="F3041" t="s">
        <v>5441</v>
      </c>
      <c r="G3041" t="s">
        <v>811</v>
      </c>
      <c r="H3041" t="s">
        <v>27</v>
      </c>
      <c r="I3041" t="s">
        <v>28</v>
      </c>
      <c r="J3041" t="s">
        <v>29</v>
      </c>
      <c r="K3041" t="s">
        <v>62</v>
      </c>
      <c r="L3041" t="s">
        <v>31</v>
      </c>
      <c r="M3041" t="s">
        <v>332</v>
      </c>
      <c r="N3041" t="s">
        <v>57</v>
      </c>
      <c r="O3041" t="s">
        <v>58</v>
      </c>
      <c r="P3041" t="s">
        <v>35</v>
      </c>
      <c r="Q3041" s="1">
        <v>44898</v>
      </c>
      <c r="R3041" s="6">
        <f>Data_Table[[#This Row],[Shipping Date]]-Data_Table[[#This Row],[Order Date]]</f>
        <v>33</v>
      </c>
      <c r="S3041" s="10">
        <v>3.65</v>
      </c>
      <c r="T3041" s="10">
        <v>5.98</v>
      </c>
      <c r="U3041" s="10">
        <v>2.33</v>
      </c>
      <c r="V3041">
        <v>23</v>
      </c>
      <c r="W3041" s="5">
        <v>83.95</v>
      </c>
      <c r="X3041" s="3">
        <v>0.01</v>
      </c>
      <c r="Y3041" s="5">
        <v>0.84</v>
      </c>
      <c r="Z3041" s="5">
        <v>83.11</v>
      </c>
      <c r="AA3041" s="5">
        <v>1.49</v>
      </c>
      <c r="AB3041" s="5">
        <v>84.6</v>
      </c>
    </row>
    <row r="3042" spans="1:28">
      <c r="A3042" t="s">
        <v>5442</v>
      </c>
      <c r="B3042" s="1">
        <v>44865</v>
      </c>
      <c r="C3042" s="6">
        <f t="shared" si="141"/>
        <v>2022</v>
      </c>
      <c r="D3042" s="9" t="str">
        <f t="shared" si="143"/>
        <v>Q4</v>
      </c>
      <c r="E3042" s="7">
        <f t="shared" si="142"/>
        <v>10</v>
      </c>
      <c r="F3042" t="s">
        <v>5443</v>
      </c>
      <c r="G3042" t="s">
        <v>814</v>
      </c>
      <c r="H3042" t="s">
        <v>39</v>
      </c>
      <c r="I3042" t="s">
        <v>39</v>
      </c>
      <c r="J3042" t="s">
        <v>107</v>
      </c>
      <c r="K3042" t="s">
        <v>150</v>
      </c>
      <c r="L3042" t="s">
        <v>31</v>
      </c>
      <c r="M3042" t="s">
        <v>336</v>
      </c>
      <c r="N3042" t="s">
        <v>33</v>
      </c>
      <c r="O3042" t="s">
        <v>34</v>
      </c>
      <c r="P3042" t="s">
        <v>35</v>
      </c>
      <c r="Q3042" s="1">
        <v>44907</v>
      </c>
      <c r="R3042" s="6">
        <f>Data_Table[[#This Row],[Shipping Date]]-Data_Table[[#This Row],[Order Date]]</f>
        <v>42</v>
      </c>
      <c r="S3042" s="10">
        <v>3.5</v>
      </c>
      <c r="T3042" s="10">
        <v>5.74</v>
      </c>
      <c r="U3042" s="10">
        <v>2.2400000000000002</v>
      </c>
      <c r="V3042">
        <v>48</v>
      </c>
      <c r="W3042" s="5">
        <v>168</v>
      </c>
      <c r="X3042" s="3">
        <v>0.05</v>
      </c>
      <c r="Y3042" s="5">
        <v>8.4</v>
      </c>
      <c r="Z3042" s="5">
        <v>159.6</v>
      </c>
      <c r="AA3042" s="5">
        <v>5.01</v>
      </c>
      <c r="AB3042" s="5">
        <v>164.61</v>
      </c>
    </row>
    <row r="3043" spans="1:28">
      <c r="A3043" t="s">
        <v>5444</v>
      </c>
      <c r="B3043" s="1">
        <v>44867</v>
      </c>
      <c r="C3043" s="6">
        <f t="shared" si="141"/>
        <v>2022</v>
      </c>
      <c r="D3043" s="9" t="str">
        <f t="shared" si="143"/>
        <v>Q4</v>
      </c>
      <c r="E3043" s="7">
        <f t="shared" si="142"/>
        <v>11</v>
      </c>
      <c r="F3043" t="s">
        <v>4898</v>
      </c>
      <c r="G3043" t="s">
        <v>817</v>
      </c>
      <c r="H3043" t="s">
        <v>45</v>
      </c>
      <c r="I3043" t="s">
        <v>45</v>
      </c>
      <c r="J3043" t="s">
        <v>29</v>
      </c>
      <c r="K3043" t="s">
        <v>47</v>
      </c>
      <c r="L3043" t="s">
        <v>73</v>
      </c>
      <c r="M3043" t="s">
        <v>340</v>
      </c>
      <c r="N3043" t="s">
        <v>33</v>
      </c>
      <c r="O3043" t="s">
        <v>34</v>
      </c>
      <c r="P3043" t="s">
        <v>35</v>
      </c>
      <c r="Q3043" s="1">
        <v>44880</v>
      </c>
      <c r="R3043" s="6">
        <f>Data_Table[[#This Row],[Shipping Date]]-Data_Table[[#This Row],[Order Date]]</f>
        <v>13</v>
      </c>
      <c r="S3043" s="10">
        <v>39.64</v>
      </c>
      <c r="T3043" s="10">
        <v>152.47999999999999</v>
      </c>
      <c r="U3043" s="10">
        <v>112.84</v>
      </c>
      <c r="V3043">
        <v>44</v>
      </c>
      <c r="W3043" s="5">
        <v>1744.16</v>
      </c>
      <c r="X3043" s="3">
        <v>0.03</v>
      </c>
      <c r="Y3043" s="5">
        <v>52.32</v>
      </c>
      <c r="Z3043" s="5">
        <v>1691.84</v>
      </c>
      <c r="AA3043" s="5">
        <v>6.5</v>
      </c>
      <c r="AB3043" s="5">
        <v>1698.34</v>
      </c>
    </row>
    <row r="3044" spans="1:28">
      <c r="A3044" t="s">
        <v>5445</v>
      </c>
      <c r="B3044" s="1">
        <v>44867</v>
      </c>
      <c r="C3044" s="6">
        <f t="shared" si="141"/>
        <v>2022</v>
      </c>
      <c r="D3044" s="9" t="str">
        <f t="shared" si="143"/>
        <v>Q4</v>
      </c>
      <c r="E3044" s="7">
        <f t="shared" si="142"/>
        <v>11</v>
      </c>
      <c r="F3044" t="s">
        <v>4048</v>
      </c>
      <c r="G3044" t="s">
        <v>820</v>
      </c>
      <c r="H3044" t="s">
        <v>27</v>
      </c>
      <c r="I3044" t="s">
        <v>28</v>
      </c>
      <c r="J3044" t="s">
        <v>107</v>
      </c>
      <c r="K3044" t="s">
        <v>433</v>
      </c>
      <c r="L3044" t="s">
        <v>31</v>
      </c>
      <c r="M3044" t="s">
        <v>344</v>
      </c>
      <c r="N3044" t="s">
        <v>50</v>
      </c>
      <c r="O3044" t="s">
        <v>34</v>
      </c>
      <c r="P3044" t="s">
        <v>35</v>
      </c>
      <c r="Q3044" s="1">
        <v>44915</v>
      </c>
      <c r="R3044" s="6">
        <f>Data_Table[[#This Row],[Shipping Date]]-Data_Table[[#This Row],[Order Date]]</f>
        <v>48</v>
      </c>
      <c r="S3044" s="10">
        <v>2.5</v>
      </c>
      <c r="T3044" s="10">
        <v>5.68</v>
      </c>
      <c r="U3044" s="10">
        <v>3.18</v>
      </c>
      <c r="V3044">
        <v>34</v>
      </c>
      <c r="W3044" s="5">
        <v>85</v>
      </c>
      <c r="X3044" s="3">
        <v>0</v>
      </c>
      <c r="Y3044" s="5">
        <v>0</v>
      </c>
      <c r="Z3044" s="5">
        <v>85</v>
      </c>
      <c r="AA3044" s="5">
        <v>3.6</v>
      </c>
      <c r="AB3044" s="5">
        <v>88.6</v>
      </c>
    </row>
    <row r="3045" spans="1:28">
      <c r="A3045" t="s">
        <v>5446</v>
      </c>
      <c r="B3045" s="1">
        <v>44867</v>
      </c>
      <c r="C3045" s="6">
        <f t="shared" si="141"/>
        <v>2022</v>
      </c>
      <c r="D3045" s="9" t="str">
        <f t="shared" si="143"/>
        <v>Q4</v>
      </c>
      <c r="E3045" s="7">
        <f t="shared" si="142"/>
        <v>11</v>
      </c>
      <c r="F3045" t="s">
        <v>5447</v>
      </c>
      <c r="G3045" t="s">
        <v>823</v>
      </c>
      <c r="H3045" t="s">
        <v>39</v>
      </c>
      <c r="I3045" t="s">
        <v>39</v>
      </c>
      <c r="J3045" t="s">
        <v>107</v>
      </c>
      <c r="K3045" t="s">
        <v>167</v>
      </c>
      <c r="L3045" t="s">
        <v>31</v>
      </c>
      <c r="M3045" t="s">
        <v>348</v>
      </c>
      <c r="N3045" t="s">
        <v>33</v>
      </c>
      <c r="O3045" t="s">
        <v>58</v>
      </c>
      <c r="P3045" t="s">
        <v>35</v>
      </c>
      <c r="Q3045" s="1">
        <v>44919</v>
      </c>
      <c r="R3045" s="6">
        <f>Data_Table[[#This Row],[Shipping Date]]-Data_Table[[#This Row],[Order Date]]</f>
        <v>52</v>
      </c>
      <c r="S3045" s="10">
        <v>16.8</v>
      </c>
      <c r="T3045" s="10">
        <v>40.97</v>
      </c>
      <c r="U3045" s="10">
        <v>24.17</v>
      </c>
      <c r="V3045">
        <v>26</v>
      </c>
      <c r="W3045" s="5">
        <v>436.8</v>
      </c>
      <c r="X3045" s="3">
        <v>0.06</v>
      </c>
      <c r="Y3045" s="5">
        <v>26.21</v>
      </c>
      <c r="Z3045" s="5">
        <v>410.59</v>
      </c>
      <c r="AA3045" s="5">
        <v>8.99</v>
      </c>
      <c r="AB3045" s="5">
        <v>419.58</v>
      </c>
    </row>
    <row r="3046" spans="1:28">
      <c r="A3046" t="s">
        <v>5448</v>
      </c>
      <c r="B3046" s="1">
        <v>44867</v>
      </c>
      <c r="C3046" s="6">
        <f t="shared" si="141"/>
        <v>2022</v>
      </c>
      <c r="D3046" s="9" t="str">
        <f t="shared" si="143"/>
        <v>Q4</v>
      </c>
      <c r="E3046" s="7">
        <f t="shared" si="142"/>
        <v>11</v>
      </c>
      <c r="F3046" t="s">
        <v>3716</v>
      </c>
      <c r="G3046" t="s">
        <v>826</v>
      </c>
      <c r="H3046" t="s">
        <v>45</v>
      </c>
      <c r="I3046" t="s">
        <v>45</v>
      </c>
      <c r="J3046" t="s">
        <v>107</v>
      </c>
      <c r="K3046" t="s">
        <v>416</v>
      </c>
      <c r="L3046" t="s">
        <v>48</v>
      </c>
      <c r="M3046" t="s">
        <v>352</v>
      </c>
      <c r="N3046" t="s">
        <v>33</v>
      </c>
      <c r="O3046" t="s">
        <v>58</v>
      </c>
      <c r="P3046" t="s">
        <v>35</v>
      </c>
      <c r="Q3046" s="1">
        <v>44915</v>
      </c>
      <c r="R3046" s="6">
        <f>Data_Table[[#This Row],[Shipping Date]]-Data_Table[[#This Row],[Order Date]]</f>
        <v>48</v>
      </c>
      <c r="S3046" s="10">
        <v>1.3</v>
      </c>
      <c r="T3046" s="10">
        <v>2.88</v>
      </c>
      <c r="U3046" s="10">
        <v>1.58</v>
      </c>
      <c r="V3046">
        <v>41</v>
      </c>
      <c r="W3046" s="5">
        <v>53.3</v>
      </c>
      <c r="X3046" s="3">
        <v>0.1</v>
      </c>
      <c r="Y3046" s="5">
        <v>5.33</v>
      </c>
      <c r="Z3046" s="5">
        <v>47.97</v>
      </c>
      <c r="AA3046" s="5">
        <v>1.01</v>
      </c>
      <c r="AB3046" s="5">
        <v>48.98</v>
      </c>
    </row>
    <row r="3047" spans="1:28">
      <c r="A3047" t="s">
        <v>5449</v>
      </c>
      <c r="B3047" s="1">
        <v>44868</v>
      </c>
      <c r="C3047" s="6">
        <f t="shared" si="141"/>
        <v>2022</v>
      </c>
      <c r="D3047" s="9" t="str">
        <f t="shared" si="143"/>
        <v>Q4</v>
      </c>
      <c r="E3047" s="7">
        <f t="shared" si="142"/>
        <v>11</v>
      </c>
      <c r="F3047" t="s">
        <v>5450</v>
      </c>
      <c r="G3047" t="s">
        <v>829</v>
      </c>
      <c r="H3047" t="s">
        <v>27</v>
      </c>
      <c r="I3047" t="s">
        <v>28</v>
      </c>
      <c r="J3047" t="s">
        <v>29</v>
      </c>
      <c r="K3047" t="s">
        <v>30</v>
      </c>
      <c r="L3047" t="s">
        <v>31</v>
      </c>
      <c r="M3047" t="s">
        <v>356</v>
      </c>
      <c r="N3047" t="s">
        <v>50</v>
      </c>
      <c r="O3047" t="s">
        <v>41</v>
      </c>
      <c r="P3047" t="s">
        <v>35</v>
      </c>
      <c r="Q3047" s="1">
        <v>44908</v>
      </c>
      <c r="R3047" s="6">
        <f>Data_Table[[#This Row],[Shipping Date]]-Data_Table[[#This Row],[Order Date]]</f>
        <v>40</v>
      </c>
      <c r="S3047" s="10">
        <v>3.84</v>
      </c>
      <c r="T3047" s="10">
        <v>6.3</v>
      </c>
      <c r="U3047" s="10">
        <v>2.46</v>
      </c>
      <c r="V3047">
        <v>35</v>
      </c>
      <c r="W3047" s="5">
        <v>134.4</v>
      </c>
      <c r="X3047" s="3">
        <v>0.03</v>
      </c>
      <c r="Y3047" s="5">
        <v>4.03</v>
      </c>
      <c r="Z3047" s="5">
        <v>130.37</v>
      </c>
      <c r="AA3047" s="5">
        <v>0.5</v>
      </c>
      <c r="AB3047" s="5">
        <v>130.87</v>
      </c>
    </row>
    <row r="3048" spans="1:28">
      <c r="A3048" t="s">
        <v>5451</v>
      </c>
      <c r="B3048" s="1">
        <v>44870</v>
      </c>
      <c r="C3048" s="6">
        <f t="shared" si="141"/>
        <v>2022</v>
      </c>
      <c r="D3048" s="9" t="str">
        <f t="shared" si="143"/>
        <v>Q4</v>
      </c>
      <c r="E3048" s="7">
        <f t="shared" si="142"/>
        <v>11</v>
      </c>
      <c r="F3048" t="s">
        <v>5452</v>
      </c>
      <c r="G3048" t="s">
        <v>832</v>
      </c>
      <c r="H3048" t="s">
        <v>39</v>
      </c>
      <c r="I3048" t="s">
        <v>39</v>
      </c>
      <c r="J3048" t="s">
        <v>46</v>
      </c>
      <c r="K3048" t="s">
        <v>167</v>
      </c>
      <c r="L3048" t="s">
        <v>48</v>
      </c>
      <c r="M3048" t="s">
        <v>360</v>
      </c>
      <c r="N3048" t="s">
        <v>57</v>
      </c>
      <c r="O3048" t="s">
        <v>34</v>
      </c>
      <c r="P3048" t="s">
        <v>35</v>
      </c>
      <c r="Q3048" s="1">
        <v>44872</v>
      </c>
      <c r="R3048" s="6">
        <f>Data_Table[[#This Row],[Shipping Date]]-Data_Table[[#This Row],[Order Date]]</f>
        <v>2</v>
      </c>
      <c r="S3048" s="10">
        <v>3.5</v>
      </c>
      <c r="T3048" s="10">
        <v>5.74</v>
      </c>
      <c r="U3048" s="10">
        <v>2.2400000000000002</v>
      </c>
      <c r="V3048">
        <v>5</v>
      </c>
      <c r="W3048" s="5">
        <v>17.5</v>
      </c>
      <c r="X3048" s="3">
        <v>7.0000000000000007E-2</v>
      </c>
      <c r="Y3048" s="5">
        <v>1.23</v>
      </c>
      <c r="Z3048" s="5">
        <v>16.28</v>
      </c>
      <c r="AA3048" s="5">
        <v>5.01</v>
      </c>
      <c r="AB3048" s="5">
        <v>21.29</v>
      </c>
    </row>
    <row r="3049" spans="1:28">
      <c r="A3049" t="s">
        <v>5453</v>
      </c>
      <c r="B3049" s="1">
        <v>44873</v>
      </c>
      <c r="C3049" s="6">
        <f t="shared" si="141"/>
        <v>2022</v>
      </c>
      <c r="D3049" s="9" t="str">
        <f t="shared" si="143"/>
        <v>Q4</v>
      </c>
      <c r="E3049" s="7">
        <f t="shared" si="142"/>
        <v>11</v>
      </c>
      <c r="F3049" t="s">
        <v>5454</v>
      </c>
      <c r="G3049" t="s">
        <v>835</v>
      </c>
      <c r="H3049" t="s">
        <v>45</v>
      </c>
      <c r="I3049" t="s">
        <v>45</v>
      </c>
      <c r="J3049" t="s">
        <v>72</v>
      </c>
      <c r="K3049" t="s">
        <v>167</v>
      </c>
      <c r="L3049" t="s">
        <v>48</v>
      </c>
      <c r="M3049" t="s">
        <v>364</v>
      </c>
      <c r="N3049" t="s">
        <v>50</v>
      </c>
      <c r="O3049" t="s">
        <v>41</v>
      </c>
      <c r="P3049" t="s">
        <v>35</v>
      </c>
      <c r="Q3049" s="1">
        <v>44885</v>
      </c>
      <c r="R3049" s="6">
        <f>Data_Table[[#This Row],[Shipping Date]]-Data_Table[[#This Row],[Order Date]]</f>
        <v>12</v>
      </c>
      <c r="S3049" s="10">
        <v>8.92</v>
      </c>
      <c r="T3049" s="10">
        <v>29.74</v>
      </c>
      <c r="U3049" s="10">
        <v>20.82</v>
      </c>
      <c r="V3049">
        <v>31</v>
      </c>
      <c r="W3049" s="5">
        <v>276.52</v>
      </c>
      <c r="X3049" s="3">
        <v>0</v>
      </c>
      <c r="Y3049" s="5">
        <v>0</v>
      </c>
      <c r="Z3049" s="5">
        <v>276.52</v>
      </c>
      <c r="AA3049" s="5">
        <v>6.64</v>
      </c>
      <c r="AB3049" s="5">
        <v>283.16000000000003</v>
      </c>
    </row>
    <row r="3050" spans="1:28">
      <c r="A3050" t="s">
        <v>5455</v>
      </c>
      <c r="B3050" s="1">
        <v>44873</v>
      </c>
      <c r="C3050" s="6">
        <f t="shared" si="141"/>
        <v>2022</v>
      </c>
      <c r="D3050" s="9" t="str">
        <f t="shared" si="143"/>
        <v>Q4</v>
      </c>
      <c r="E3050" s="7">
        <f t="shared" si="142"/>
        <v>11</v>
      </c>
      <c r="F3050" t="s">
        <v>4198</v>
      </c>
      <c r="G3050" t="s">
        <v>838</v>
      </c>
      <c r="H3050" t="s">
        <v>27</v>
      </c>
      <c r="I3050" t="s">
        <v>28</v>
      </c>
      <c r="J3050" t="s">
        <v>107</v>
      </c>
      <c r="K3050" t="s">
        <v>70</v>
      </c>
      <c r="L3050" t="s">
        <v>48</v>
      </c>
      <c r="M3050" t="s">
        <v>368</v>
      </c>
      <c r="N3050" t="s">
        <v>57</v>
      </c>
      <c r="O3050" t="s">
        <v>58</v>
      </c>
      <c r="P3050" t="s">
        <v>35</v>
      </c>
      <c r="Q3050" s="1">
        <v>44906</v>
      </c>
      <c r="R3050" s="6">
        <f>Data_Table[[#This Row],[Shipping Date]]-Data_Table[[#This Row],[Order Date]]</f>
        <v>33</v>
      </c>
      <c r="S3050" s="10">
        <v>1.0900000000000001</v>
      </c>
      <c r="T3050" s="10">
        <v>1.82</v>
      </c>
      <c r="U3050" s="10">
        <v>0.73</v>
      </c>
      <c r="V3050">
        <v>40</v>
      </c>
      <c r="W3050" s="5">
        <v>43.6</v>
      </c>
      <c r="X3050" s="3">
        <v>0.05</v>
      </c>
      <c r="Y3050" s="5">
        <v>2.1800000000000002</v>
      </c>
      <c r="Z3050" s="5">
        <v>41.42</v>
      </c>
      <c r="AA3050" s="5">
        <v>1</v>
      </c>
      <c r="AB3050" s="5">
        <v>42.42</v>
      </c>
    </row>
    <row r="3051" spans="1:28">
      <c r="A3051" t="s">
        <v>5456</v>
      </c>
      <c r="B3051" s="1">
        <v>44873</v>
      </c>
      <c r="C3051" s="6">
        <f t="shared" si="141"/>
        <v>2022</v>
      </c>
      <c r="D3051" s="9" t="str">
        <f t="shared" si="143"/>
        <v>Q4</v>
      </c>
      <c r="E3051" s="7">
        <f t="shared" si="142"/>
        <v>11</v>
      </c>
      <c r="F3051" t="s">
        <v>3587</v>
      </c>
      <c r="G3051" t="s">
        <v>841</v>
      </c>
      <c r="H3051" t="s">
        <v>39</v>
      </c>
      <c r="I3051" t="s">
        <v>39</v>
      </c>
      <c r="J3051" t="s">
        <v>72</v>
      </c>
      <c r="K3051" t="s">
        <v>90</v>
      </c>
      <c r="L3051" t="s">
        <v>31</v>
      </c>
      <c r="M3051" t="s">
        <v>372</v>
      </c>
      <c r="N3051" t="s">
        <v>33</v>
      </c>
      <c r="O3051" t="s">
        <v>58</v>
      </c>
      <c r="P3051" t="s">
        <v>35</v>
      </c>
      <c r="Q3051" s="1">
        <v>44928</v>
      </c>
      <c r="R3051" s="6">
        <f>Data_Table[[#This Row],[Shipping Date]]-Data_Table[[#This Row],[Order Date]]</f>
        <v>55</v>
      </c>
      <c r="S3051" s="10">
        <v>0.9</v>
      </c>
      <c r="T3051" s="10">
        <v>2.1</v>
      </c>
      <c r="U3051" s="10">
        <v>1.2</v>
      </c>
      <c r="V3051">
        <v>27</v>
      </c>
      <c r="W3051" s="5">
        <v>24.3</v>
      </c>
      <c r="X3051" s="3">
        <v>0.04</v>
      </c>
      <c r="Y3051" s="5">
        <v>0.97</v>
      </c>
      <c r="Z3051" s="5">
        <v>23.33</v>
      </c>
      <c r="AA3051" s="5">
        <v>0.7</v>
      </c>
      <c r="AB3051" s="5">
        <v>24.03</v>
      </c>
    </row>
    <row r="3052" spans="1:28">
      <c r="A3052" t="s">
        <v>5457</v>
      </c>
      <c r="B3052" s="1">
        <v>44874</v>
      </c>
      <c r="C3052" s="6">
        <f t="shared" si="141"/>
        <v>2022</v>
      </c>
      <c r="D3052" s="9" t="str">
        <f t="shared" si="143"/>
        <v>Q4</v>
      </c>
      <c r="E3052" s="7">
        <f t="shared" si="142"/>
        <v>11</v>
      </c>
      <c r="F3052" t="s">
        <v>5458</v>
      </c>
      <c r="G3052" t="s">
        <v>844</v>
      </c>
      <c r="H3052" t="s">
        <v>45</v>
      </c>
      <c r="I3052" t="s">
        <v>45</v>
      </c>
      <c r="J3052" t="s">
        <v>29</v>
      </c>
      <c r="K3052" t="s">
        <v>416</v>
      </c>
      <c r="L3052" t="s">
        <v>176</v>
      </c>
      <c r="M3052" t="s">
        <v>376</v>
      </c>
      <c r="N3052" t="s">
        <v>57</v>
      </c>
      <c r="O3052" t="s">
        <v>51</v>
      </c>
      <c r="P3052" t="s">
        <v>35</v>
      </c>
      <c r="Q3052" s="1">
        <v>44903</v>
      </c>
      <c r="R3052" s="6">
        <f>Data_Table[[#This Row],[Shipping Date]]-Data_Table[[#This Row],[Order Date]]</f>
        <v>29</v>
      </c>
      <c r="S3052" s="10">
        <v>0.94</v>
      </c>
      <c r="T3052" s="10">
        <v>2.08</v>
      </c>
      <c r="U3052" s="10">
        <v>1.1399999999999999</v>
      </c>
      <c r="V3052">
        <v>39</v>
      </c>
      <c r="W3052" s="5">
        <v>36.659999999999997</v>
      </c>
      <c r="X3052" s="3">
        <v>0.04</v>
      </c>
      <c r="Y3052" s="5">
        <v>1.47</v>
      </c>
      <c r="Z3052" s="5">
        <v>35.19</v>
      </c>
      <c r="AA3052" s="5">
        <v>2.56</v>
      </c>
      <c r="AB3052" s="5">
        <v>37.75</v>
      </c>
    </row>
    <row r="3053" spans="1:28">
      <c r="A3053" t="s">
        <v>5459</v>
      </c>
      <c r="B3053" s="1">
        <v>44875</v>
      </c>
      <c r="C3053" s="6">
        <f t="shared" si="141"/>
        <v>2022</v>
      </c>
      <c r="D3053" s="9" t="str">
        <f t="shared" si="143"/>
        <v>Q4</v>
      </c>
      <c r="E3053" s="7">
        <f t="shared" si="142"/>
        <v>11</v>
      </c>
      <c r="F3053" t="s">
        <v>5460</v>
      </c>
      <c r="G3053" t="s">
        <v>847</v>
      </c>
      <c r="H3053" t="s">
        <v>39</v>
      </c>
      <c r="I3053" t="s">
        <v>39</v>
      </c>
      <c r="J3053" t="s">
        <v>72</v>
      </c>
      <c r="K3053" t="s">
        <v>416</v>
      </c>
      <c r="L3053" t="s">
        <v>31</v>
      </c>
      <c r="M3053" t="s">
        <v>380</v>
      </c>
      <c r="N3053" t="s">
        <v>33</v>
      </c>
      <c r="O3053" t="s">
        <v>58</v>
      </c>
      <c r="P3053" t="s">
        <v>35</v>
      </c>
      <c r="Q3053" s="1">
        <v>44927</v>
      </c>
      <c r="R3053" s="6">
        <f>Data_Table[[#This Row],[Shipping Date]]-Data_Table[[#This Row],[Order Date]]</f>
        <v>52</v>
      </c>
      <c r="S3053" s="10">
        <v>20.18</v>
      </c>
      <c r="T3053" s="10">
        <v>35.409999999999997</v>
      </c>
      <c r="U3053" s="10">
        <v>15.23</v>
      </c>
      <c r="V3053">
        <v>21</v>
      </c>
      <c r="W3053" s="5">
        <v>423.78</v>
      </c>
      <c r="X3053" s="3">
        <v>0.09</v>
      </c>
      <c r="Y3053" s="5">
        <v>38.14</v>
      </c>
      <c r="Z3053" s="5">
        <v>385.64</v>
      </c>
      <c r="AA3053" s="5">
        <v>1.99</v>
      </c>
      <c r="AB3053" s="5">
        <v>387.63</v>
      </c>
    </row>
    <row r="3054" spans="1:28">
      <c r="A3054" t="s">
        <v>5461</v>
      </c>
      <c r="B3054" s="1">
        <v>44877</v>
      </c>
      <c r="C3054" s="6">
        <f t="shared" si="141"/>
        <v>2022</v>
      </c>
      <c r="D3054" s="9" t="str">
        <f t="shared" si="143"/>
        <v>Q4</v>
      </c>
      <c r="E3054" s="7">
        <f t="shared" si="142"/>
        <v>11</v>
      </c>
      <c r="F3054" t="s">
        <v>5462</v>
      </c>
      <c r="G3054" t="s">
        <v>850</v>
      </c>
      <c r="H3054" t="s">
        <v>45</v>
      </c>
      <c r="I3054" t="s">
        <v>45</v>
      </c>
      <c r="J3054" t="s">
        <v>46</v>
      </c>
      <c r="K3054" t="s">
        <v>433</v>
      </c>
      <c r="L3054" t="s">
        <v>31</v>
      </c>
      <c r="M3054" t="s">
        <v>384</v>
      </c>
      <c r="N3054" t="s">
        <v>33</v>
      </c>
      <c r="O3054" t="s">
        <v>34</v>
      </c>
      <c r="P3054" t="s">
        <v>35</v>
      </c>
      <c r="Q3054" s="1">
        <v>44913</v>
      </c>
      <c r="R3054" s="6">
        <f>Data_Table[[#This Row],[Shipping Date]]-Data_Table[[#This Row],[Order Date]]</f>
        <v>36</v>
      </c>
      <c r="S3054" s="10">
        <v>19.829999999999998</v>
      </c>
      <c r="T3054" s="10">
        <v>30.98</v>
      </c>
      <c r="U3054" s="10">
        <v>11.15</v>
      </c>
      <c r="V3054">
        <v>15</v>
      </c>
      <c r="W3054" s="5">
        <v>297.45</v>
      </c>
      <c r="X3054" s="3">
        <v>0</v>
      </c>
      <c r="Y3054" s="5">
        <v>0</v>
      </c>
      <c r="Z3054" s="5">
        <v>297.45</v>
      </c>
      <c r="AA3054" s="5">
        <v>19.510000000000002</v>
      </c>
      <c r="AB3054" s="5">
        <v>316.95999999999998</v>
      </c>
    </row>
    <row r="3055" spans="1:28">
      <c r="A3055" t="s">
        <v>5463</v>
      </c>
      <c r="B3055" s="1">
        <v>44878</v>
      </c>
      <c r="C3055" s="6">
        <f t="shared" si="141"/>
        <v>2022</v>
      </c>
      <c r="D3055" s="9" t="str">
        <f t="shared" si="143"/>
        <v>Q4</v>
      </c>
      <c r="E3055" s="7">
        <f t="shared" si="142"/>
        <v>11</v>
      </c>
      <c r="F3055" t="s">
        <v>4362</v>
      </c>
      <c r="G3055" t="s">
        <v>853</v>
      </c>
      <c r="H3055" t="s">
        <v>27</v>
      </c>
      <c r="I3055" t="s">
        <v>28</v>
      </c>
      <c r="J3055" t="s">
        <v>46</v>
      </c>
      <c r="K3055" t="s">
        <v>66</v>
      </c>
      <c r="L3055" t="s">
        <v>48</v>
      </c>
      <c r="M3055" t="s">
        <v>388</v>
      </c>
      <c r="N3055" t="s">
        <v>33</v>
      </c>
      <c r="O3055" t="s">
        <v>34</v>
      </c>
      <c r="P3055" t="s">
        <v>35</v>
      </c>
      <c r="Q3055" s="1">
        <v>44904</v>
      </c>
      <c r="R3055" s="6">
        <f>Data_Table[[#This Row],[Shipping Date]]-Data_Table[[#This Row],[Order Date]]</f>
        <v>26</v>
      </c>
      <c r="S3055" s="10">
        <v>1.98</v>
      </c>
      <c r="T3055" s="10">
        <v>3.15</v>
      </c>
      <c r="U3055" s="10">
        <v>1.17</v>
      </c>
      <c r="V3055">
        <v>41</v>
      </c>
      <c r="W3055" s="5">
        <v>81.180000000000007</v>
      </c>
      <c r="X3055" s="3">
        <v>0.06</v>
      </c>
      <c r="Y3055" s="5">
        <v>4.87</v>
      </c>
      <c r="Z3055" s="5">
        <v>76.31</v>
      </c>
      <c r="AA3055" s="5">
        <v>0.49</v>
      </c>
      <c r="AB3055" s="5">
        <v>76.8</v>
      </c>
    </row>
    <row r="3056" spans="1:28">
      <c r="A3056" t="s">
        <v>5464</v>
      </c>
      <c r="B3056" s="1">
        <v>44879</v>
      </c>
      <c r="C3056" s="6">
        <f t="shared" si="141"/>
        <v>2022</v>
      </c>
      <c r="D3056" s="9" t="str">
        <f t="shared" si="143"/>
        <v>Q4</v>
      </c>
      <c r="E3056" s="7">
        <f t="shared" si="142"/>
        <v>11</v>
      </c>
      <c r="F3056" t="s">
        <v>3897</v>
      </c>
      <c r="G3056" t="s">
        <v>856</v>
      </c>
      <c r="H3056" t="s">
        <v>27</v>
      </c>
      <c r="I3056" t="s">
        <v>28</v>
      </c>
      <c r="J3056" t="s">
        <v>29</v>
      </c>
      <c r="K3056" t="s">
        <v>167</v>
      </c>
      <c r="L3056" t="s">
        <v>31</v>
      </c>
      <c r="M3056" t="s">
        <v>392</v>
      </c>
      <c r="N3056" t="s">
        <v>50</v>
      </c>
      <c r="O3056" t="s">
        <v>34</v>
      </c>
      <c r="P3056" t="s">
        <v>35</v>
      </c>
      <c r="Q3056" s="1">
        <v>44918</v>
      </c>
      <c r="R3056" s="6">
        <f>Data_Table[[#This Row],[Shipping Date]]-Data_Table[[#This Row],[Order Date]]</f>
        <v>39</v>
      </c>
      <c r="S3056" s="10">
        <v>1.0900000000000001</v>
      </c>
      <c r="T3056" s="10">
        <v>2.6</v>
      </c>
      <c r="U3056" s="10">
        <v>1.51</v>
      </c>
      <c r="V3056">
        <v>11</v>
      </c>
      <c r="W3056" s="5">
        <v>11.99</v>
      </c>
      <c r="X3056" s="3">
        <v>0.09</v>
      </c>
      <c r="Y3056" s="5">
        <v>1.08</v>
      </c>
      <c r="Z3056" s="5">
        <v>10.91</v>
      </c>
      <c r="AA3056" s="5">
        <v>2.4</v>
      </c>
      <c r="AB3056" s="5">
        <v>13.31</v>
      </c>
    </row>
    <row r="3057" spans="1:28">
      <c r="A3057" t="s">
        <v>5465</v>
      </c>
      <c r="B3057" s="1">
        <v>44881</v>
      </c>
      <c r="C3057" s="6">
        <f t="shared" si="141"/>
        <v>2022</v>
      </c>
      <c r="D3057" s="9" t="str">
        <f t="shared" si="143"/>
        <v>Q4</v>
      </c>
      <c r="E3057" s="7">
        <f t="shared" si="142"/>
        <v>11</v>
      </c>
      <c r="F3057" t="s">
        <v>3411</v>
      </c>
      <c r="G3057" t="s">
        <v>859</v>
      </c>
      <c r="H3057" t="s">
        <v>39</v>
      </c>
      <c r="I3057" t="s">
        <v>39</v>
      </c>
      <c r="J3057" t="s">
        <v>29</v>
      </c>
      <c r="K3057" t="s">
        <v>30</v>
      </c>
      <c r="L3057" t="s">
        <v>176</v>
      </c>
      <c r="M3057" t="s">
        <v>396</v>
      </c>
      <c r="N3057" t="s">
        <v>57</v>
      </c>
      <c r="O3057" t="s">
        <v>34</v>
      </c>
      <c r="P3057" t="s">
        <v>35</v>
      </c>
      <c r="Q3057" s="1">
        <v>44893</v>
      </c>
      <c r="R3057" s="6">
        <f>Data_Table[[#This Row],[Shipping Date]]-Data_Table[[#This Row],[Order Date]]</f>
        <v>12</v>
      </c>
      <c r="S3057" s="10">
        <v>2.29</v>
      </c>
      <c r="T3057" s="10">
        <v>3.58</v>
      </c>
      <c r="U3057" s="10">
        <v>1.29</v>
      </c>
      <c r="V3057">
        <v>32</v>
      </c>
      <c r="W3057" s="5">
        <v>73.28</v>
      </c>
      <c r="X3057" s="3">
        <v>0.09</v>
      </c>
      <c r="Y3057" s="5">
        <v>6.6</v>
      </c>
      <c r="Z3057" s="5">
        <v>66.680000000000007</v>
      </c>
      <c r="AA3057" s="5">
        <v>1.63</v>
      </c>
      <c r="AB3057" s="5">
        <v>68.31</v>
      </c>
    </row>
    <row r="3058" spans="1:28">
      <c r="A3058" t="s">
        <v>5466</v>
      </c>
      <c r="B3058" s="1">
        <v>44882</v>
      </c>
      <c r="C3058" s="6">
        <f t="shared" si="141"/>
        <v>2022</v>
      </c>
      <c r="D3058" s="9" t="str">
        <f t="shared" si="143"/>
        <v>Q4</v>
      </c>
      <c r="E3058" s="7">
        <f t="shared" si="142"/>
        <v>11</v>
      </c>
      <c r="F3058" t="s">
        <v>5467</v>
      </c>
      <c r="G3058" t="s">
        <v>862</v>
      </c>
      <c r="H3058" t="s">
        <v>45</v>
      </c>
      <c r="I3058" t="s">
        <v>45</v>
      </c>
      <c r="J3058" t="s">
        <v>46</v>
      </c>
      <c r="K3058" t="s">
        <v>62</v>
      </c>
      <c r="L3058" t="s">
        <v>176</v>
      </c>
      <c r="M3058" t="s">
        <v>400</v>
      </c>
      <c r="N3058" t="s">
        <v>50</v>
      </c>
      <c r="O3058" t="s">
        <v>41</v>
      </c>
      <c r="P3058" t="s">
        <v>35</v>
      </c>
      <c r="Q3058" s="1">
        <v>44925</v>
      </c>
      <c r="R3058" s="6">
        <f>Data_Table[[#This Row],[Shipping Date]]-Data_Table[[#This Row],[Order Date]]</f>
        <v>43</v>
      </c>
      <c r="S3058" s="10">
        <v>13.64</v>
      </c>
      <c r="T3058" s="10">
        <v>20.98</v>
      </c>
      <c r="U3058" s="10">
        <v>7.34</v>
      </c>
      <c r="V3058">
        <v>42</v>
      </c>
      <c r="W3058" s="5">
        <v>572.88</v>
      </c>
      <c r="X3058" s="3">
        <v>0.1</v>
      </c>
      <c r="Y3058" s="5">
        <v>57.29</v>
      </c>
      <c r="Z3058" s="5">
        <v>515.59</v>
      </c>
      <c r="AA3058" s="5">
        <v>1.49</v>
      </c>
      <c r="AB3058" s="5">
        <v>517.08000000000004</v>
      </c>
    </row>
    <row r="3059" spans="1:28">
      <c r="A3059" t="s">
        <v>5468</v>
      </c>
      <c r="B3059" s="1">
        <v>44882</v>
      </c>
      <c r="C3059" s="6">
        <f t="shared" si="141"/>
        <v>2022</v>
      </c>
      <c r="D3059" s="9" t="str">
        <f t="shared" si="143"/>
        <v>Q4</v>
      </c>
      <c r="E3059" s="7">
        <f t="shared" si="142"/>
        <v>11</v>
      </c>
      <c r="F3059" t="s">
        <v>3903</v>
      </c>
      <c r="G3059" t="s">
        <v>865</v>
      </c>
      <c r="H3059" t="s">
        <v>27</v>
      </c>
      <c r="I3059" t="s">
        <v>28</v>
      </c>
      <c r="J3059" t="s">
        <v>29</v>
      </c>
      <c r="K3059" t="s">
        <v>116</v>
      </c>
      <c r="L3059" t="s">
        <v>31</v>
      </c>
      <c r="M3059" t="s">
        <v>404</v>
      </c>
      <c r="N3059" t="s">
        <v>57</v>
      </c>
      <c r="O3059" t="s">
        <v>51</v>
      </c>
      <c r="P3059" t="s">
        <v>35</v>
      </c>
      <c r="Q3059" s="1">
        <v>44942</v>
      </c>
      <c r="R3059" s="6">
        <f>Data_Table[[#This Row],[Shipping Date]]-Data_Table[[#This Row],[Order Date]]</f>
        <v>60</v>
      </c>
      <c r="S3059" s="10">
        <v>11.04</v>
      </c>
      <c r="T3059" s="10">
        <v>16.98</v>
      </c>
      <c r="U3059" s="10">
        <v>5.94</v>
      </c>
      <c r="V3059">
        <v>46</v>
      </c>
      <c r="W3059" s="5">
        <v>507.84</v>
      </c>
      <c r="X3059" s="3">
        <v>0.09</v>
      </c>
      <c r="Y3059" s="5">
        <v>45.71</v>
      </c>
      <c r="Z3059" s="5">
        <v>462.13</v>
      </c>
      <c r="AA3059" s="5">
        <v>12.39</v>
      </c>
      <c r="AB3059" s="5">
        <v>474.52</v>
      </c>
    </row>
    <row r="3060" spans="1:28">
      <c r="A3060" t="s">
        <v>5469</v>
      </c>
      <c r="B3060" s="1">
        <v>44885</v>
      </c>
      <c r="C3060" s="6">
        <f t="shared" si="141"/>
        <v>2022</v>
      </c>
      <c r="D3060" s="9" t="str">
        <f t="shared" si="143"/>
        <v>Q4</v>
      </c>
      <c r="E3060" s="7">
        <f t="shared" si="142"/>
        <v>11</v>
      </c>
      <c r="F3060" t="s">
        <v>4370</v>
      </c>
      <c r="G3060" t="s">
        <v>868</v>
      </c>
      <c r="H3060" t="s">
        <v>39</v>
      </c>
      <c r="I3060" t="s">
        <v>39</v>
      </c>
      <c r="J3060" t="s">
        <v>107</v>
      </c>
      <c r="K3060" t="s">
        <v>90</v>
      </c>
      <c r="L3060" t="s">
        <v>73</v>
      </c>
      <c r="M3060" t="s">
        <v>408</v>
      </c>
      <c r="N3060" t="s">
        <v>33</v>
      </c>
      <c r="O3060" t="s">
        <v>58</v>
      </c>
      <c r="P3060" t="s">
        <v>35</v>
      </c>
      <c r="Q3060" s="1">
        <v>44900</v>
      </c>
      <c r="R3060" s="6">
        <f>Data_Table[[#This Row],[Shipping Date]]-Data_Table[[#This Row],[Order Date]]</f>
        <v>15</v>
      </c>
      <c r="S3060" s="10">
        <v>1.05</v>
      </c>
      <c r="T3060" s="10">
        <v>1.95</v>
      </c>
      <c r="U3060" s="10">
        <v>0.9</v>
      </c>
      <c r="V3060">
        <v>20</v>
      </c>
      <c r="W3060" s="5">
        <v>21</v>
      </c>
      <c r="X3060" s="3">
        <v>0.06</v>
      </c>
      <c r="Y3060" s="5">
        <v>1.26</v>
      </c>
      <c r="Z3060" s="5">
        <v>19.739999999999998</v>
      </c>
      <c r="AA3060" s="5">
        <v>1.63</v>
      </c>
      <c r="AB3060" s="5">
        <v>21.37</v>
      </c>
    </row>
    <row r="3061" spans="1:28">
      <c r="A3061" t="s">
        <v>5470</v>
      </c>
      <c r="B3061" s="1">
        <v>44887</v>
      </c>
      <c r="C3061" s="6">
        <f t="shared" si="141"/>
        <v>2022</v>
      </c>
      <c r="D3061" s="9" t="str">
        <f t="shared" si="143"/>
        <v>Q4</v>
      </c>
      <c r="E3061" s="7">
        <f t="shared" si="142"/>
        <v>11</v>
      </c>
      <c r="F3061" t="s">
        <v>5471</v>
      </c>
      <c r="G3061" t="s">
        <v>871</v>
      </c>
      <c r="H3061" t="s">
        <v>45</v>
      </c>
      <c r="I3061" t="s">
        <v>45</v>
      </c>
      <c r="J3061" t="s">
        <v>29</v>
      </c>
      <c r="K3061" t="s">
        <v>125</v>
      </c>
      <c r="L3061" t="s">
        <v>48</v>
      </c>
      <c r="M3061" t="s">
        <v>412</v>
      </c>
      <c r="N3061" t="s">
        <v>57</v>
      </c>
      <c r="O3061" t="s">
        <v>51</v>
      </c>
      <c r="P3061" t="s">
        <v>35</v>
      </c>
      <c r="Q3061" s="1">
        <v>44908</v>
      </c>
      <c r="R3061" s="6">
        <f>Data_Table[[#This Row],[Shipping Date]]-Data_Table[[#This Row],[Order Date]]</f>
        <v>21</v>
      </c>
      <c r="S3061" s="10">
        <v>3.52</v>
      </c>
      <c r="T3061" s="10">
        <v>5.68</v>
      </c>
      <c r="U3061" s="10">
        <v>2.16</v>
      </c>
      <c r="V3061">
        <v>10</v>
      </c>
      <c r="W3061" s="5">
        <v>35.200000000000003</v>
      </c>
      <c r="X3061" s="3">
        <v>0.09</v>
      </c>
      <c r="Y3061" s="5">
        <v>3.17</v>
      </c>
      <c r="Z3061" s="5">
        <v>32.03</v>
      </c>
      <c r="AA3061" s="5">
        <v>1.39</v>
      </c>
      <c r="AB3061" s="5">
        <v>33.42</v>
      </c>
    </row>
    <row r="3062" spans="1:28">
      <c r="A3062" t="s">
        <v>5472</v>
      </c>
      <c r="B3062" s="1">
        <v>44888</v>
      </c>
      <c r="C3062" s="6">
        <f t="shared" si="141"/>
        <v>2022</v>
      </c>
      <c r="D3062" s="9" t="str">
        <f t="shared" si="143"/>
        <v>Q4</v>
      </c>
      <c r="E3062" s="7">
        <f t="shared" si="142"/>
        <v>11</v>
      </c>
      <c r="F3062" t="s">
        <v>5473</v>
      </c>
      <c r="G3062" t="s">
        <v>874</v>
      </c>
      <c r="H3062" t="s">
        <v>27</v>
      </c>
      <c r="I3062" t="s">
        <v>28</v>
      </c>
      <c r="J3062" t="s">
        <v>29</v>
      </c>
      <c r="K3062" t="s">
        <v>30</v>
      </c>
      <c r="L3062" t="s">
        <v>73</v>
      </c>
      <c r="M3062" t="s">
        <v>417</v>
      </c>
      <c r="N3062" t="s">
        <v>33</v>
      </c>
      <c r="O3062" t="s">
        <v>34</v>
      </c>
      <c r="P3062" t="s">
        <v>35</v>
      </c>
      <c r="Q3062" s="1">
        <v>44935</v>
      </c>
      <c r="R3062" s="6">
        <f>Data_Table[[#This Row],[Shipping Date]]-Data_Table[[#This Row],[Order Date]]</f>
        <v>47</v>
      </c>
      <c r="S3062" s="10">
        <v>3.75</v>
      </c>
      <c r="T3062" s="10">
        <v>7.08</v>
      </c>
      <c r="U3062" s="10">
        <v>3.33</v>
      </c>
      <c r="V3062">
        <v>29</v>
      </c>
      <c r="W3062" s="5">
        <v>108.75</v>
      </c>
      <c r="X3062" s="3">
        <v>7.0000000000000007E-2</v>
      </c>
      <c r="Y3062" s="5">
        <v>7.61</v>
      </c>
      <c r="Z3062" s="5">
        <v>101.14</v>
      </c>
      <c r="AA3062" s="5">
        <v>2.35</v>
      </c>
      <c r="AB3062" s="5">
        <v>103.49</v>
      </c>
    </row>
    <row r="3063" spans="1:28">
      <c r="A3063" t="s">
        <v>5474</v>
      </c>
      <c r="B3063" s="1">
        <v>44891</v>
      </c>
      <c r="C3063" s="6">
        <f t="shared" si="141"/>
        <v>2022</v>
      </c>
      <c r="D3063" s="9" t="str">
        <f t="shared" si="143"/>
        <v>Q4</v>
      </c>
      <c r="E3063" s="7">
        <f t="shared" si="142"/>
        <v>11</v>
      </c>
      <c r="F3063" t="s">
        <v>5475</v>
      </c>
      <c r="G3063" t="s">
        <v>877</v>
      </c>
      <c r="H3063" t="s">
        <v>39</v>
      </c>
      <c r="I3063" t="s">
        <v>39</v>
      </c>
      <c r="J3063" t="s">
        <v>46</v>
      </c>
      <c r="K3063" t="s">
        <v>66</v>
      </c>
      <c r="L3063" t="s">
        <v>31</v>
      </c>
      <c r="M3063" t="s">
        <v>421</v>
      </c>
      <c r="N3063" t="s">
        <v>50</v>
      </c>
      <c r="O3063" t="s">
        <v>41</v>
      </c>
      <c r="P3063" t="s">
        <v>35</v>
      </c>
      <c r="Q3063" s="1">
        <v>44934</v>
      </c>
      <c r="R3063" s="6">
        <f>Data_Table[[#This Row],[Shipping Date]]-Data_Table[[#This Row],[Order Date]]</f>
        <v>43</v>
      </c>
      <c r="S3063" s="10">
        <v>3.4</v>
      </c>
      <c r="T3063" s="10">
        <v>5.4</v>
      </c>
      <c r="U3063" s="10">
        <v>2</v>
      </c>
      <c r="V3063">
        <v>1</v>
      </c>
      <c r="W3063" s="5">
        <v>3.4</v>
      </c>
      <c r="X3063" s="3">
        <v>0</v>
      </c>
      <c r="Y3063" s="5">
        <v>0</v>
      </c>
      <c r="Z3063" s="5">
        <v>3.4</v>
      </c>
      <c r="AA3063" s="5">
        <v>7.78</v>
      </c>
      <c r="AB3063" s="5">
        <v>11.18</v>
      </c>
    </row>
    <row r="3064" spans="1:28">
      <c r="A3064" t="s">
        <v>5476</v>
      </c>
      <c r="B3064" s="1">
        <v>44891</v>
      </c>
      <c r="C3064" s="6">
        <f t="shared" si="141"/>
        <v>2022</v>
      </c>
      <c r="D3064" s="9" t="str">
        <f t="shared" si="143"/>
        <v>Q4</v>
      </c>
      <c r="E3064" s="7">
        <f t="shared" si="142"/>
        <v>11</v>
      </c>
      <c r="F3064" t="s">
        <v>2758</v>
      </c>
      <c r="G3064" t="s">
        <v>880</v>
      </c>
      <c r="H3064" t="s">
        <v>45</v>
      </c>
      <c r="I3064" t="s">
        <v>45</v>
      </c>
      <c r="J3064" t="s">
        <v>107</v>
      </c>
      <c r="K3064" t="s">
        <v>525</v>
      </c>
      <c r="L3064" t="s">
        <v>31</v>
      </c>
      <c r="M3064" t="s">
        <v>425</v>
      </c>
      <c r="N3064" t="s">
        <v>57</v>
      </c>
      <c r="O3064" t="s">
        <v>51</v>
      </c>
      <c r="P3064" t="s">
        <v>35</v>
      </c>
      <c r="Q3064" s="1">
        <v>44894</v>
      </c>
      <c r="R3064" s="6">
        <f>Data_Table[[#This Row],[Shipping Date]]-Data_Table[[#This Row],[Order Date]]</f>
        <v>3</v>
      </c>
      <c r="S3064" s="10">
        <v>1.84</v>
      </c>
      <c r="T3064" s="10">
        <v>2.88</v>
      </c>
      <c r="U3064" s="10">
        <v>1.04</v>
      </c>
      <c r="V3064">
        <v>6</v>
      </c>
      <c r="W3064" s="5">
        <v>11.04</v>
      </c>
      <c r="X3064" s="3">
        <v>0.06</v>
      </c>
      <c r="Y3064" s="5">
        <v>0.66</v>
      </c>
      <c r="Z3064" s="5">
        <v>10.38</v>
      </c>
      <c r="AA3064" s="5">
        <v>0.99</v>
      </c>
      <c r="AB3064" s="5">
        <v>11.37</v>
      </c>
    </row>
    <row r="3065" spans="1:28">
      <c r="A3065" t="s">
        <v>5477</v>
      </c>
      <c r="B3065" s="1">
        <v>44891</v>
      </c>
      <c r="C3065" s="6">
        <f t="shared" si="141"/>
        <v>2022</v>
      </c>
      <c r="D3065" s="9" t="str">
        <f t="shared" si="143"/>
        <v>Q4</v>
      </c>
      <c r="E3065" s="7">
        <f t="shared" si="142"/>
        <v>11</v>
      </c>
      <c r="F3065" t="s">
        <v>1799</v>
      </c>
      <c r="G3065" t="s">
        <v>883</v>
      </c>
      <c r="H3065" t="s">
        <v>39</v>
      </c>
      <c r="I3065" t="s">
        <v>39</v>
      </c>
      <c r="J3065" t="s">
        <v>72</v>
      </c>
      <c r="K3065" t="s">
        <v>433</v>
      </c>
      <c r="L3065" t="s">
        <v>48</v>
      </c>
      <c r="M3065" t="s">
        <v>429</v>
      </c>
      <c r="N3065" t="s">
        <v>33</v>
      </c>
      <c r="O3065" t="s">
        <v>58</v>
      </c>
      <c r="P3065" t="s">
        <v>35</v>
      </c>
      <c r="Q3065" s="1">
        <v>44920</v>
      </c>
      <c r="R3065" s="6">
        <f>Data_Table[[#This Row],[Shipping Date]]-Data_Table[[#This Row],[Order Date]]</f>
        <v>29</v>
      </c>
      <c r="S3065" s="10">
        <v>0.87</v>
      </c>
      <c r="T3065" s="10">
        <v>1.81</v>
      </c>
      <c r="U3065" s="10">
        <v>0.94</v>
      </c>
      <c r="V3065">
        <v>18</v>
      </c>
      <c r="W3065" s="5">
        <v>15.66</v>
      </c>
      <c r="X3065" s="3">
        <v>0.06</v>
      </c>
      <c r="Y3065" s="5">
        <v>0.94</v>
      </c>
      <c r="Z3065" s="5">
        <v>14.72</v>
      </c>
      <c r="AA3065" s="5">
        <v>0.75</v>
      </c>
      <c r="AB3065" s="5">
        <v>15.47</v>
      </c>
    </row>
    <row r="3066" spans="1:28">
      <c r="A3066" t="s">
        <v>5478</v>
      </c>
      <c r="B3066" s="1">
        <v>44892</v>
      </c>
      <c r="C3066" s="6">
        <f t="shared" si="141"/>
        <v>2022</v>
      </c>
      <c r="D3066" s="9" t="str">
        <f t="shared" si="143"/>
        <v>Q4</v>
      </c>
      <c r="E3066" s="7">
        <f t="shared" si="142"/>
        <v>11</v>
      </c>
      <c r="F3066" t="s">
        <v>2990</v>
      </c>
      <c r="G3066" t="s">
        <v>886</v>
      </c>
      <c r="H3066" t="s">
        <v>39</v>
      </c>
      <c r="I3066" t="s">
        <v>39</v>
      </c>
      <c r="J3066" t="s">
        <v>29</v>
      </c>
      <c r="K3066" t="s">
        <v>150</v>
      </c>
      <c r="L3066" t="s">
        <v>31</v>
      </c>
      <c r="M3066" t="s">
        <v>434</v>
      </c>
      <c r="N3066" t="s">
        <v>57</v>
      </c>
      <c r="O3066" t="s">
        <v>34</v>
      </c>
      <c r="P3066" t="s">
        <v>35</v>
      </c>
      <c r="Q3066" s="1">
        <v>44895</v>
      </c>
      <c r="R3066" s="6">
        <f>Data_Table[[#This Row],[Shipping Date]]-Data_Table[[#This Row],[Order Date]]</f>
        <v>3</v>
      </c>
      <c r="S3066" s="10">
        <v>62.4</v>
      </c>
      <c r="T3066" s="10">
        <v>155.99</v>
      </c>
      <c r="U3066" s="10">
        <v>93.59</v>
      </c>
      <c r="V3066">
        <v>24</v>
      </c>
      <c r="W3066" s="5">
        <v>1497.6</v>
      </c>
      <c r="X3066" s="3">
        <v>0.04</v>
      </c>
      <c r="Y3066" s="5">
        <v>59.9</v>
      </c>
      <c r="Z3066" s="5">
        <v>1437.7</v>
      </c>
      <c r="AA3066" s="5">
        <v>8.08</v>
      </c>
      <c r="AB3066" s="5">
        <v>1445.78</v>
      </c>
    </row>
    <row r="3067" spans="1:28">
      <c r="A3067" t="s">
        <v>5479</v>
      </c>
      <c r="B3067" s="1">
        <v>44892</v>
      </c>
      <c r="C3067" s="6">
        <f t="shared" si="141"/>
        <v>2022</v>
      </c>
      <c r="D3067" s="9" t="str">
        <f t="shared" si="143"/>
        <v>Q4</v>
      </c>
      <c r="E3067" s="7">
        <f t="shared" si="142"/>
        <v>11</v>
      </c>
      <c r="F3067" t="s">
        <v>5480</v>
      </c>
      <c r="G3067" t="s">
        <v>889</v>
      </c>
      <c r="H3067" t="s">
        <v>45</v>
      </c>
      <c r="I3067" t="s">
        <v>45</v>
      </c>
      <c r="J3067" t="s">
        <v>46</v>
      </c>
      <c r="K3067" t="s">
        <v>47</v>
      </c>
      <c r="L3067" t="s">
        <v>48</v>
      </c>
      <c r="M3067" t="s">
        <v>438</v>
      </c>
      <c r="N3067" t="s">
        <v>33</v>
      </c>
      <c r="O3067" t="s">
        <v>41</v>
      </c>
      <c r="P3067" t="s">
        <v>178</v>
      </c>
      <c r="Q3067" s="1">
        <v>44912</v>
      </c>
      <c r="R3067" s="6">
        <f>Data_Table[[#This Row],[Shipping Date]]-Data_Table[[#This Row],[Order Date]]</f>
        <v>20</v>
      </c>
      <c r="S3067" s="10">
        <v>278.99</v>
      </c>
      <c r="T3067" s="10">
        <v>449.99</v>
      </c>
      <c r="U3067" s="10">
        <v>171</v>
      </c>
      <c r="V3067">
        <v>18</v>
      </c>
      <c r="W3067" s="5">
        <v>5021.82</v>
      </c>
      <c r="X3067" s="3">
        <v>0.09</v>
      </c>
      <c r="Y3067" s="5">
        <v>451.96</v>
      </c>
      <c r="Z3067" s="5">
        <v>4569.8599999999997</v>
      </c>
      <c r="AA3067" s="5">
        <v>49</v>
      </c>
      <c r="AB3067" s="5">
        <v>4618.8599999999997</v>
      </c>
    </row>
    <row r="3068" spans="1:28">
      <c r="A3068" t="s">
        <v>5481</v>
      </c>
      <c r="B3068" s="1">
        <v>44893</v>
      </c>
      <c r="C3068" s="6">
        <f t="shared" si="141"/>
        <v>2022</v>
      </c>
      <c r="D3068" s="9" t="str">
        <f t="shared" si="143"/>
        <v>Q4</v>
      </c>
      <c r="E3068" s="7">
        <f t="shared" si="142"/>
        <v>11</v>
      </c>
      <c r="F3068" t="s">
        <v>128</v>
      </c>
      <c r="G3068" t="s">
        <v>892</v>
      </c>
      <c r="H3068" t="s">
        <v>27</v>
      </c>
      <c r="I3068" t="s">
        <v>28</v>
      </c>
      <c r="J3068" t="s">
        <v>46</v>
      </c>
      <c r="K3068" t="s">
        <v>525</v>
      </c>
      <c r="L3068" t="s">
        <v>73</v>
      </c>
      <c r="M3068" t="s">
        <v>442</v>
      </c>
      <c r="N3068" t="s">
        <v>50</v>
      </c>
      <c r="O3068" t="s">
        <v>34</v>
      </c>
      <c r="P3068" t="s">
        <v>35</v>
      </c>
      <c r="Q3068" s="1">
        <v>44927</v>
      </c>
      <c r="R3068" s="6">
        <f>Data_Table[[#This Row],[Shipping Date]]-Data_Table[[#This Row],[Order Date]]</f>
        <v>34</v>
      </c>
      <c r="S3068" s="10">
        <v>1.94</v>
      </c>
      <c r="T3068" s="10">
        <v>3.08</v>
      </c>
      <c r="U3068" s="10">
        <v>1.1399999999999999</v>
      </c>
      <c r="V3068">
        <v>18</v>
      </c>
      <c r="W3068" s="5">
        <v>34.92</v>
      </c>
      <c r="X3068" s="3">
        <v>0.02</v>
      </c>
      <c r="Y3068" s="5">
        <v>0.7</v>
      </c>
      <c r="Z3068" s="5">
        <v>34.22</v>
      </c>
      <c r="AA3068" s="5">
        <v>0.99</v>
      </c>
      <c r="AB3068" s="5">
        <v>35.21</v>
      </c>
    </row>
    <row r="3069" spans="1:28">
      <c r="A3069" t="s">
        <v>5482</v>
      </c>
      <c r="B3069" s="1">
        <v>44894</v>
      </c>
      <c r="C3069" s="6">
        <f t="shared" si="141"/>
        <v>2022</v>
      </c>
      <c r="D3069" s="9" t="str">
        <f t="shared" si="143"/>
        <v>Q4</v>
      </c>
      <c r="E3069" s="7">
        <f t="shared" si="142"/>
        <v>11</v>
      </c>
      <c r="F3069" t="s">
        <v>5483</v>
      </c>
      <c r="G3069" t="s">
        <v>895</v>
      </c>
      <c r="H3069" t="s">
        <v>27</v>
      </c>
      <c r="I3069" t="s">
        <v>28</v>
      </c>
      <c r="J3069" t="s">
        <v>46</v>
      </c>
      <c r="K3069" t="s">
        <v>125</v>
      </c>
      <c r="L3069" t="s">
        <v>31</v>
      </c>
      <c r="M3069" t="s">
        <v>446</v>
      </c>
      <c r="N3069" t="s">
        <v>57</v>
      </c>
      <c r="O3069" t="s">
        <v>41</v>
      </c>
      <c r="P3069" t="s">
        <v>35</v>
      </c>
      <c r="Q3069" s="1">
        <v>44904</v>
      </c>
      <c r="R3069" s="6">
        <f>Data_Table[[#This Row],[Shipping Date]]-Data_Table[[#This Row],[Order Date]]</f>
        <v>10</v>
      </c>
      <c r="S3069" s="10">
        <v>2.68</v>
      </c>
      <c r="T3069" s="10">
        <v>6.08</v>
      </c>
      <c r="U3069" s="10">
        <v>3.4</v>
      </c>
      <c r="V3069">
        <v>49</v>
      </c>
      <c r="W3069" s="5">
        <v>131.32</v>
      </c>
      <c r="X3069" s="3">
        <v>0.08</v>
      </c>
      <c r="Y3069" s="5">
        <v>10.51</v>
      </c>
      <c r="Z3069" s="5">
        <v>120.81</v>
      </c>
      <c r="AA3069" s="5">
        <v>1.17</v>
      </c>
      <c r="AB3069" s="5">
        <v>121.98</v>
      </c>
    </row>
    <row r="3070" spans="1:28">
      <c r="A3070" t="s">
        <v>5484</v>
      </c>
      <c r="B3070" s="1">
        <v>44896</v>
      </c>
      <c r="C3070" s="6">
        <f t="shared" si="141"/>
        <v>2022</v>
      </c>
      <c r="D3070" s="9" t="str">
        <f t="shared" si="143"/>
        <v>Q4</v>
      </c>
      <c r="E3070" s="7">
        <f t="shared" si="142"/>
        <v>12</v>
      </c>
      <c r="F3070" t="s">
        <v>5485</v>
      </c>
      <c r="G3070" t="s">
        <v>26</v>
      </c>
      <c r="H3070" t="s">
        <v>39</v>
      </c>
      <c r="I3070" t="s">
        <v>39</v>
      </c>
      <c r="J3070" t="s">
        <v>72</v>
      </c>
      <c r="K3070" t="s">
        <v>433</v>
      </c>
      <c r="L3070" t="s">
        <v>176</v>
      </c>
      <c r="M3070" t="s">
        <v>449</v>
      </c>
      <c r="N3070" t="s">
        <v>33</v>
      </c>
      <c r="O3070" t="s">
        <v>51</v>
      </c>
      <c r="P3070" t="s">
        <v>35</v>
      </c>
      <c r="Q3070" s="1">
        <v>44944</v>
      </c>
      <c r="R3070" s="6">
        <f>Data_Table[[#This Row],[Shipping Date]]-Data_Table[[#This Row],[Order Date]]</f>
        <v>48</v>
      </c>
      <c r="S3070" s="10">
        <v>54.52</v>
      </c>
      <c r="T3070" s="10">
        <v>100.97</v>
      </c>
      <c r="U3070" s="10">
        <v>46.45</v>
      </c>
      <c r="V3070">
        <v>42</v>
      </c>
      <c r="W3070" s="5">
        <v>2289.84</v>
      </c>
      <c r="X3070" s="3">
        <v>0.1</v>
      </c>
      <c r="Y3070" s="5">
        <v>228.98</v>
      </c>
      <c r="Z3070" s="5">
        <v>2060.86</v>
      </c>
      <c r="AA3070" s="5">
        <v>7.18</v>
      </c>
      <c r="AB3070" s="5">
        <v>2068.04</v>
      </c>
    </row>
    <row r="3071" spans="1:28">
      <c r="A3071" t="s">
        <v>5486</v>
      </c>
      <c r="B3071" s="1">
        <v>44898</v>
      </c>
      <c r="C3071" s="6">
        <f t="shared" si="141"/>
        <v>2022</v>
      </c>
      <c r="D3071" s="9" t="str">
        <f t="shared" si="143"/>
        <v>Q4</v>
      </c>
      <c r="E3071" s="7">
        <f t="shared" si="142"/>
        <v>12</v>
      </c>
      <c r="F3071" t="s">
        <v>5487</v>
      </c>
      <c r="G3071" t="s">
        <v>38</v>
      </c>
      <c r="H3071" t="s">
        <v>45</v>
      </c>
      <c r="I3071" t="s">
        <v>45</v>
      </c>
      <c r="J3071" t="s">
        <v>46</v>
      </c>
      <c r="K3071" t="s">
        <v>66</v>
      </c>
      <c r="L3071" t="s">
        <v>31</v>
      </c>
      <c r="M3071" t="s">
        <v>452</v>
      </c>
      <c r="N3071" t="s">
        <v>33</v>
      </c>
      <c r="O3071" t="s">
        <v>58</v>
      </c>
      <c r="P3071" t="s">
        <v>35</v>
      </c>
      <c r="Q3071" s="1">
        <v>44902</v>
      </c>
      <c r="R3071" s="6">
        <f>Data_Table[[#This Row],[Shipping Date]]-Data_Table[[#This Row],[Order Date]]</f>
        <v>4</v>
      </c>
      <c r="S3071" s="10">
        <v>1.84</v>
      </c>
      <c r="T3071" s="10">
        <v>2.88</v>
      </c>
      <c r="U3071" s="10">
        <v>1.04</v>
      </c>
      <c r="V3071">
        <v>40</v>
      </c>
      <c r="W3071" s="5">
        <v>73.599999999999994</v>
      </c>
      <c r="X3071" s="3">
        <v>0</v>
      </c>
      <c r="Y3071" s="5">
        <v>0</v>
      </c>
      <c r="Z3071" s="5">
        <v>73.599999999999994</v>
      </c>
      <c r="AA3071" s="5">
        <v>1.49</v>
      </c>
      <c r="AB3071" s="5">
        <v>75.09</v>
      </c>
    </row>
    <row r="3072" spans="1:28">
      <c r="A3072" t="s">
        <v>5488</v>
      </c>
      <c r="B3072" s="1">
        <v>44899</v>
      </c>
      <c r="C3072" s="6">
        <f t="shared" si="141"/>
        <v>2022</v>
      </c>
      <c r="D3072" s="9" t="str">
        <f t="shared" si="143"/>
        <v>Q4</v>
      </c>
      <c r="E3072" s="7">
        <f t="shared" si="142"/>
        <v>12</v>
      </c>
      <c r="F3072" t="s">
        <v>3437</v>
      </c>
      <c r="G3072" t="s">
        <v>44</v>
      </c>
      <c r="H3072" t="s">
        <v>27</v>
      </c>
      <c r="I3072" t="s">
        <v>28</v>
      </c>
      <c r="J3072" t="s">
        <v>107</v>
      </c>
      <c r="K3072" t="s">
        <v>62</v>
      </c>
      <c r="L3072" t="s">
        <v>176</v>
      </c>
      <c r="M3072" t="s">
        <v>455</v>
      </c>
      <c r="N3072" t="s">
        <v>50</v>
      </c>
      <c r="O3072" t="s">
        <v>51</v>
      </c>
      <c r="P3072" t="s">
        <v>35</v>
      </c>
      <c r="Q3072" s="1">
        <v>44907</v>
      </c>
      <c r="R3072" s="6">
        <f>Data_Table[[#This Row],[Shipping Date]]-Data_Table[[#This Row],[Order Date]]</f>
        <v>8</v>
      </c>
      <c r="S3072" s="10">
        <v>6.39</v>
      </c>
      <c r="T3072" s="10">
        <v>19.98</v>
      </c>
      <c r="U3072" s="10">
        <v>13.59</v>
      </c>
      <c r="V3072">
        <v>29</v>
      </c>
      <c r="W3072" s="5">
        <v>185.31</v>
      </c>
      <c r="X3072" s="3">
        <v>0.06</v>
      </c>
      <c r="Y3072" s="5">
        <v>11.12</v>
      </c>
      <c r="Z3072" s="5">
        <v>174.19</v>
      </c>
      <c r="AA3072" s="5">
        <v>4</v>
      </c>
      <c r="AB3072" s="5">
        <v>178.19</v>
      </c>
    </row>
    <row r="3073" spans="1:28">
      <c r="A3073" t="s">
        <v>5489</v>
      </c>
      <c r="B3073" s="1">
        <v>44900</v>
      </c>
      <c r="C3073" s="6">
        <f t="shared" si="141"/>
        <v>2022</v>
      </c>
      <c r="D3073" s="9" t="str">
        <f t="shared" si="143"/>
        <v>Q4</v>
      </c>
      <c r="E3073" s="7">
        <f t="shared" si="142"/>
        <v>12</v>
      </c>
      <c r="F3073" t="s">
        <v>5490</v>
      </c>
      <c r="G3073" t="s">
        <v>55</v>
      </c>
      <c r="H3073" t="s">
        <v>27</v>
      </c>
      <c r="I3073" t="s">
        <v>28</v>
      </c>
      <c r="J3073" t="s">
        <v>29</v>
      </c>
      <c r="K3073" t="s">
        <v>30</v>
      </c>
      <c r="L3073" t="s">
        <v>176</v>
      </c>
      <c r="M3073" t="s">
        <v>458</v>
      </c>
      <c r="N3073" t="s">
        <v>33</v>
      </c>
      <c r="O3073" t="s">
        <v>34</v>
      </c>
      <c r="P3073" t="s">
        <v>52</v>
      </c>
      <c r="Q3073" s="1">
        <v>44953</v>
      </c>
      <c r="R3073" s="6">
        <f>Data_Table[[#This Row],[Shipping Date]]-Data_Table[[#This Row],[Order Date]]</f>
        <v>53</v>
      </c>
      <c r="S3073" s="10">
        <v>1.46</v>
      </c>
      <c r="T3073" s="10">
        <v>3.57</v>
      </c>
      <c r="U3073" s="10">
        <v>2.11</v>
      </c>
      <c r="V3073">
        <v>10</v>
      </c>
      <c r="W3073" s="5">
        <v>14.6</v>
      </c>
      <c r="X3073" s="3">
        <v>0.01</v>
      </c>
      <c r="Y3073" s="5">
        <v>0.15</v>
      </c>
      <c r="Z3073" s="5">
        <v>14.45</v>
      </c>
      <c r="AA3073" s="5">
        <v>4.17</v>
      </c>
      <c r="AB3073" s="5">
        <v>18.62</v>
      </c>
    </row>
    <row r="3074" spans="1:28">
      <c r="A3074" t="s">
        <v>5491</v>
      </c>
      <c r="B3074" s="1">
        <v>44901</v>
      </c>
      <c r="C3074" s="6">
        <f t="shared" si="141"/>
        <v>2022</v>
      </c>
      <c r="D3074" s="9" t="str">
        <f t="shared" si="143"/>
        <v>Q4</v>
      </c>
      <c r="E3074" s="7">
        <f t="shared" si="142"/>
        <v>12</v>
      </c>
      <c r="F3074" t="s">
        <v>3611</v>
      </c>
      <c r="G3074" t="s">
        <v>61</v>
      </c>
      <c r="H3074" t="s">
        <v>39</v>
      </c>
      <c r="I3074" t="s">
        <v>39</v>
      </c>
      <c r="J3074" t="s">
        <v>29</v>
      </c>
      <c r="K3074" t="s">
        <v>433</v>
      </c>
      <c r="L3074" t="s">
        <v>48</v>
      </c>
      <c r="M3074" t="s">
        <v>461</v>
      </c>
      <c r="N3074" t="s">
        <v>33</v>
      </c>
      <c r="O3074" t="s">
        <v>41</v>
      </c>
      <c r="P3074" t="s">
        <v>35</v>
      </c>
      <c r="Q3074" s="1">
        <v>44936</v>
      </c>
      <c r="R3074" s="6">
        <f>Data_Table[[#This Row],[Shipping Date]]-Data_Table[[#This Row],[Order Date]]</f>
        <v>35</v>
      </c>
      <c r="S3074" s="10">
        <v>32.020000000000003</v>
      </c>
      <c r="T3074" s="10">
        <v>152.47999999999999</v>
      </c>
      <c r="U3074" s="10">
        <v>120.46</v>
      </c>
      <c r="V3074">
        <v>46</v>
      </c>
      <c r="W3074" s="5">
        <v>1472.92</v>
      </c>
      <c r="X3074" s="3">
        <v>0.01</v>
      </c>
      <c r="Y3074" s="5">
        <v>14.73</v>
      </c>
      <c r="Z3074" s="5">
        <v>1458.19</v>
      </c>
      <c r="AA3074" s="5">
        <v>4</v>
      </c>
      <c r="AB3074" s="5">
        <v>1462.19</v>
      </c>
    </row>
    <row r="3075" spans="1:28">
      <c r="A3075" t="s">
        <v>5492</v>
      </c>
      <c r="B3075" s="1">
        <v>44903</v>
      </c>
      <c r="C3075" s="6">
        <f t="shared" ref="C3075:C3138" si="144">YEAR(B3075)</f>
        <v>2022</v>
      </c>
      <c r="D3075" s="9" t="str">
        <f t="shared" si="143"/>
        <v>Q4</v>
      </c>
      <c r="E3075" s="7">
        <f t="shared" ref="E3075:E3138" si="145">MONTH(B3075)</f>
        <v>12</v>
      </c>
      <c r="F3075" t="s">
        <v>2096</v>
      </c>
      <c r="G3075" t="s">
        <v>67</v>
      </c>
      <c r="H3075" t="s">
        <v>45</v>
      </c>
      <c r="I3075" t="s">
        <v>45</v>
      </c>
      <c r="J3075" t="s">
        <v>46</v>
      </c>
      <c r="K3075" t="s">
        <v>90</v>
      </c>
      <c r="L3075" t="s">
        <v>176</v>
      </c>
      <c r="M3075" t="s">
        <v>464</v>
      </c>
      <c r="N3075" t="s">
        <v>50</v>
      </c>
      <c r="O3075" t="s">
        <v>51</v>
      </c>
      <c r="P3075" t="s">
        <v>35</v>
      </c>
      <c r="Q3075" s="1">
        <v>44927</v>
      </c>
      <c r="R3075" s="6">
        <f>Data_Table[[#This Row],[Shipping Date]]-Data_Table[[#This Row],[Order Date]]</f>
        <v>24</v>
      </c>
      <c r="S3075" s="10">
        <v>14.95</v>
      </c>
      <c r="T3075" s="10">
        <v>34.76</v>
      </c>
      <c r="U3075" s="10">
        <v>19.809999999999999</v>
      </c>
      <c r="V3075">
        <v>10</v>
      </c>
      <c r="W3075" s="5">
        <v>149.5</v>
      </c>
      <c r="X3075" s="3">
        <v>0.06</v>
      </c>
      <c r="Y3075" s="5">
        <v>8.9700000000000006</v>
      </c>
      <c r="Z3075" s="5">
        <v>140.53</v>
      </c>
      <c r="AA3075" s="5">
        <v>8.2200000000000006</v>
      </c>
      <c r="AB3075" s="5">
        <v>148.75</v>
      </c>
    </row>
    <row r="3076" spans="1:28">
      <c r="A3076" t="s">
        <v>5493</v>
      </c>
      <c r="B3076" s="1">
        <v>44904</v>
      </c>
      <c r="C3076" s="6">
        <f t="shared" si="144"/>
        <v>2022</v>
      </c>
      <c r="D3076" s="9" t="str">
        <f t="shared" si="143"/>
        <v>Q4</v>
      </c>
      <c r="E3076" s="7">
        <f t="shared" si="145"/>
        <v>12</v>
      </c>
      <c r="F3076" t="s">
        <v>3615</v>
      </c>
      <c r="G3076" t="s">
        <v>71</v>
      </c>
      <c r="H3076" t="s">
        <v>27</v>
      </c>
      <c r="I3076" t="s">
        <v>28</v>
      </c>
      <c r="J3076" t="s">
        <v>29</v>
      </c>
      <c r="K3076" t="s">
        <v>150</v>
      </c>
      <c r="L3076" t="s">
        <v>176</v>
      </c>
      <c r="M3076" t="s">
        <v>467</v>
      </c>
      <c r="N3076" t="s">
        <v>57</v>
      </c>
      <c r="O3076" t="s">
        <v>58</v>
      </c>
      <c r="P3076" t="s">
        <v>35</v>
      </c>
      <c r="Q3076" s="1">
        <v>44934</v>
      </c>
      <c r="R3076" s="6">
        <f>Data_Table[[#This Row],[Shipping Date]]-Data_Table[[#This Row],[Order Date]]</f>
        <v>30</v>
      </c>
      <c r="S3076" s="10">
        <v>1.0900000000000001</v>
      </c>
      <c r="T3076" s="10">
        <v>2.6</v>
      </c>
      <c r="U3076" s="10">
        <v>1.51</v>
      </c>
      <c r="V3076">
        <v>8</v>
      </c>
      <c r="W3076" s="5">
        <v>8.7200000000000006</v>
      </c>
      <c r="X3076" s="3">
        <v>0.02</v>
      </c>
      <c r="Y3076" s="5">
        <v>0.17</v>
      </c>
      <c r="Z3076" s="5">
        <v>8.5500000000000007</v>
      </c>
      <c r="AA3076" s="5">
        <v>2.4</v>
      </c>
      <c r="AB3076" s="5">
        <v>10.95</v>
      </c>
    </row>
    <row r="3077" spans="1:28">
      <c r="A3077" t="s">
        <v>5494</v>
      </c>
      <c r="B3077" s="1">
        <v>44905</v>
      </c>
      <c r="C3077" s="6">
        <f t="shared" si="144"/>
        <v>2022</v>
      </c>
      <c r="D3077" s="9" t="str">
        <f t="shared" ref="D3077:D3140" si="146">"Q"&amp;ROUNDUP(MONTH(B3077)/3,0)</f>
        <v>Q4</v>
      </c>
      <c r="E3077" s="7">
        <f t="shared" si="145"/>
        <v>12</v>
      </c>
      <c r="F3077" t="s">
        <v>3444</v>
      </c>
      <c r="G3077" t="s">
        <v>77</v>
      </c>
      <c r="H3077" t="s">
        <v>39</v>
      </c>
      <c r="I3077" t="s">
        <v>39</v>
      </c>
      <c r="J3077" t="s">
        <v>29</v>
      </c>
      <c r="K3077" t="s">
        <v>30</v>
      </c>
      <c r="L3077" t="s">
        <v>73</v>
      </c>
      <c r="M3077" t="s">
        <v>470</v>
      </c>
      <c r="N3077" t="s">
        <v>50</v>
      </c>
      <c r="O3077" t="s">
        <v>34</v>
      </c>
      <c r="P3077" t="s">
        <v>35</v>
      </c>
      <c r="Q3077" s="1">
        <v>44907</v>
      </c>
      <c r="R3077" s="6">
        <f>Data_Table[[#This Row],[Shipping Date]]-Data_Table[[#This Row],[Order Date]]</f>
        <v>2</v>
      </c>
      <c r="S3077" s="10">
        <v>0.24</v>
      </c>
      <c r="T3077" s="10">
        <v>1.26</v>
      </c>
      <c r="U3077" s="10">
        <v>1.02</v>
      </c>
      <c r="V3077">
        <v>37</v>
      </c>
      <c r="W3077" s="5">
        <v>8.8800000000000008</v>
      </c>
      <c r="X3077" s="3">
        <v>0.03</v>
      </c>
      <c r="Y3077" s="5">
        <v>0.27</v>
      </c>
      <c r="Z3077" s="5">
        <v>8.61</v>
      </c>
      <c r="AA3077" s="5">
        <v>0.7</v>
      </c>
      <c r="AB3077" s="5">
        <v>9.31</v>
      </c>
    </row>
    <row r="3078" spans="1:28">
      <c r="A3078" t="s">
        <v>5495</v>
      </c>
      <c r="B3078" s="1">
        <v>44905</v>
      </c>
      <c r="C3078" s="6">
        <f t="shared" si="144"/>
        <v>2022</v>
      </c>
      <c r="D3078" s="9" t="str">
        <f t="shared" si="146"/>
        <v>Q4</v>
      </c>
      <c r="E3078" s="7">
        <f t="shared" si="145"/>
        <v>12</v>
      </c>
      <c r="F3078" t="s">
        <v>3452</v>
      </c>
      <c r="G3078" t="s">
        <v>81</v>
      </c>
      <c r="H3078" t="s">
        <v>45</v>
      </c>
      <c r="I3078" t="s">
        <v>45</v>
      </c>
      <c r="J3078" t="s">
        <v>72</v>
      </c>
      <c r="K3078" t="s">
        <v>62</v>
      </c>
      <c r="L3078" t="s">
        <v>48</v>
      </c>
      <c r="M3078" t="s">
        <v>473</v>
      </c>
      <c r="N3078" t="s">
        <v>57</v>
      </c>
      <c r="O3078" t="s">
        <v>41</v>
      </c>
      <c r="P3078" t="s">
        <v>35</v>
      </c>
      <c r="Q3078" s="1">
        <v>44910</v>
      </c>
      <c r="R3078" s="6">
        <f>Data_Table[[#This Row],[Shipping Date]]-Data_Table[[#This Row],[Order Date]]</f>
        <v>5</v>
      </c>
      <c r="S3078" s="10">
        <v>2.39</v>
      </c>
      <c r="T3078" s="10">
        <v>4.26</v>
      </c>
      <c r="U3078" s="10">
        <v>1.87</v>
      </c>
      <c r="V3078">
        <v>44</v>
      </c>
      <c r="W3078" s="5">
        <v>105.16</v>
      </c>
      <c r="X3078" s="3">
        <v>0.01</v>
      </c>
      <c r="Y3078" s="5">
        <v>1.05</v>
      </c>
      <c r="Z3078" s="5">
        <v>104.11</v>
      </c>
      <c r="AA3078" s="5">
        <v>1.2</v>
      </c>
      <c r="AB3078" s="5">
        <v>105.31</v>
      </c>
    </row>
    <row r="3079" spans="1:28">
      <c r="A3079" t="s">
        <v>5496</v>
      </c>
      <c r="B3079" s="1">
        <v>44905</v>
      </c>
      <c r="C3079" s="6">
        <f t="shared" si="144"/>
        <v>2022</v>
      </c>
      <c r="D3079" s="9" t="str">
        <f t="shared" si="146"/>
        <v>Q4</v>
      </c>
      <c r="E3079" s="7">
        <f t="shared" si="145"/>
        <v>12</v>
      </c>
      <c r="F3079" t="s">
        <v>3454</v>
      </c>
      <c r="G3079" t="s">
        <v>85</v>
      </c>
      <c r="H3079" t="s">
        <v>27</v>
      </c>
      <c r="I3079" t="s">
        <v>28</v>
      </c>
      <c r="J3079" t="s">
        <v>107</v>
      </c>
      <c r="K3079" t="s">
        <v>525</v>
      </c>
      <c r="L3079" t="s">
        <v>31</v>
      </c>
      <c r="M3079" t="s">
        <v>476</v>
      </c>
      <c r="N3079" t="s">
        <v>33</v>
      </c>
      <c r="O3079" t="s">
        <v>51</v>
      </c>
      <c r="P3079" t="s">
        <v>35</v>
      </c>
      <c r="Q3079" s="1">
        <v>44963</v>
      </c>
      <c r="R3079" s="6">
        <f>Data_Table[[#This Row],[Shipping Date]]-Data_Table[[#This Row],[Order Date]]</f>
        <v>58</v>
      </c>
      <c r="S3079" s="10">
        <v>0.94</v>
      </c>
      <c r="T3079" s="10">
        <v>2.08</v>
      </c>
      <c r="U3079" s="10">
        <v>1.1399999999999999</v>
      </c>
      <c r="V3079">
        <v>36</v>
      </c>
      <c r="W3079" s="5">
        <v>33.840000000000003</v>
      </c>
      <c r="X3079" s="3">
        <v>0.1</v>
      </c>
      <c r="Y3079" s="5">
        <v>3.38</v>
      </c>
      <c r="Z3079" s="5">
        <v>30.46</v>
      </c>
      <c r="AA3079" s="5">
        <v>2.56</v>
      </c>
      <c r="AB3079" s="5">
        <v>33.020000000000003</v>
      </c>
    </row>
    <row r="3080" spans="1:28">
      <c r="A3080" t="s">
        <v>5497</v>
      </c>
      <c r="B3080" s="1">
        <v>44905</v>
      </c>
      <c r="C3080" s="6">
        <f t="shared" si="144"/>
        <v>2022</v>
      </c>
      <c r="D3080" s="9" t="str">
        <f t="shared" si="146"/>
        <v>Q4</v>
      </c>
      <c r="E3080" s="7">
        <f t="shared" si="145"/>
        <v>12</v>
      </c>
      <c r="F3080" t="s">
        <v>4821</v>
      </c>
      <c r="G3080" t="s">
        <v>89</v>
      </c>
      <c r="H3080" t="s">
        <v>39</v>
      </c>
      <c r="I3080" t="s">
        <v>39</v>
      </c>
      <c r="J3080" t="s">
        <v>29</v>
      </c>
      <c r="K3080" t="s">
        <v>30</v>
      </c>
      <c r="L3080" t="s">
        <v>48</v>
      </c>
      <c r="M3080" t="s">
        <v>480</v>
      </c>
      <c r="N3080" t="s">
        <v>57</v>
      </c>
      <c r="O3080" t="s">
        <v>58</v>
      </c>
      <c r="P3080" t="s">
        <v>35</v>
      </c>
      <c r="Q3080" s="1">
        <v>44907</v>
      </c>
      <c r="R3080" s="6">
        <f>Data_Table[[#This Row],[Shipping Date]]-Data_Table[[#This Row],[Order Date]]</f>
        <v>2</v>
      </c>
      <c r="S3080" s="10">
        <v>1.82</v>
      </c>
      <c r="T3080" s="10">
        <v>2.98</v>
      </c>
      <c r="U3080" s="10">
        <v>1.1599999999999999</v>
      </c>
      <c r="V3080">
        <v>45</v>
      </c>
      <c r="W3080" s="5">
        <v>81.900000000000006</v>
      </c>
      <c r="X3080" s="3">
        <v>0.05</v>
      </c>
      <c r="Y3080" s="5">
        <v>4.0999999999999996</v>
      </c>
      <c r="Z3080" s="5">
        <v>77.81</v>
      </c>
      <c r="AA3080" s="5">
        <v>1.58</v>
      </c>
      <c r="AB3080" s="5">
        <v>79.39</v>
      </c>
    </row>
    <row r="3081" spans="1:28">
      <c r="A3081" t="s">
        <v>5498</v>
      </c>
      <c r="B3081" s="1">
        <v>44909</v>
      </c>
      <c r="C3081" s="6">
        <f t="shared" si="144"/>
        <v>2022</v>
      </c>
      <c r="D3081" s="9" t="str">
        <f t="shared" si="146"/>
        <v>Q4</v>
      </c>
      <c r="E3081" s="7">
        <f t="shared" si="145"/>
        <v>12</v>
      </c>
      <c r="F3081" t="s">
        <v>4534</v>
      </c>
      <c r="G3081" t="s">
        <v>94</v>
      </c>
      <c r="H3081" t="s">
        <v>45</v>
      </c>
      <c r="I3081" t="s">
        <v>45</v>
      </c>
      <c r="J3081" t="s">
        <v>107</v>
      </c>
      <c r="K3081" t="s">
        <v>47</v>
      </c>
      <c r="L3081" t="s">
        <v>176</v>
      </c>
      <c r="M3081" t="s">
        <v>483</v>
      </c>
      <c r="N3081" t="s">
        <v>33</v>
      </c>
      <c r="O3081" t="s">
        <v>58</v>
      </c>
      <c r="P3081" t="s">
        <v>35</v>
      </c>
      <c r="Q3081" s="1">
        <v>44912</v>
      </c>
      <c r="R3081" s="6">
        <f>Data_Table[[#This Row],[Shipping Date]]-Data_Table[[#This Row],[Order Date]]</f>
        <v>3</v>
      </c>
      <c r="S3081" s="10">
        <v>8.92</v>
      </c>
      <c r="T3081" s="10">
        <v>29.74</v>
      </c>
      <c r="U3081" s="10">
        <v>20.82</v>
      </c>
      <c r="V3081">
        <v>22</v>
      </c>
      <c r="W3081" s="5">
        <v>196.24</v>
      </c>
      <c r="X3081" s="3">
        <v>7.0000000000000007E-2</v>
      </c>
      <c r="Y3081" s="5">
        <v>13.74</v>
      </c>
      <c r="Z3081" s="5">
        <v>182.5</v>
      </c>
      <c r="AA3081" s="5">
        <v>6.64</v>
      </c>
      <c r="AB3081" s="5">
        <v>189.14</v>
      </c>
    </row>
    <row r="3082" spans="1:28">
      <c r="A3082" t="s">
        <v>5499</v>
      </c>
      <c r="B3082" s="1">
        <v>44910</v>
      </c>
      <c r="C3082" s="6">
        <f t="shared" si="144"/>
        <v>2022</v>
      </c>
      <c r="D3082" s="9" t="str">
        <f t="shared" si="146"/>
        <v>Q4</v>
      </c>
      <c r="E3082" s="7">
        <f t="shared" si="145"/>
        <v>12</v>
      </c>
      <c r="F3082" t="s">
        <v>5500</v>
      </c>
      <c r="G3082" t="s">
        <v>98</v>
      </c>
      <c r="H3082" t="s">
        <v>27</v>
      </c>
      <c r="I3082" t="s">
        <v>28</v>
      </c>
      <c r="J3082" t="s">
        <v>29</v>
      </c>
      <c r="K3082" t="s">
        <v>525</v>
      </c>
      <c r="L3082" t="s">
        <v>48</v>
      </c>
      <c r="M3082" t="s">
        <v>486</v>
      </c>
      <c r="N3082" t="s">
        <v>33</v>
      </c>
      <c r="O3082" t="s">
        <v>58</v>
      </c>
      <c r="P3082" t="s">
        <v>52</v>
      </c>
      <c r="Q3082" s="1">
        <v>44925</v>
      </c>
      <c r="R3082" s="6">
        <f>Data_Table[[#This Row],[Shipping Date]]-Data_Table[[#This Row],[Order Date]]</f>
        <v>15</v>
      </c>
      <c r="S3082" s="10">
        <v>5.5</v>
      </c>
      <c r="T3082" s="10">
        <v>12.22</v>
      </c>
      <c r="U3082" s="10">
        <v>6.72</v>
      </c>
      <c r="V3082">
        <v>17</v>
      </c>
      <c r="W3082" s="5">
        <v>93.5</v>
      </c>
      <c r="X3082" s="3">
        <v>0.01</v>
      </c>
      <c r="Y3082" s="5">
        <v>0.94</v>
      </c>
      <c r="Z3082" s="5">
        <v>92.57</v>
      </c>
      <c r="AA3082" s="5">
        <v>2.85</v>
      </c>
      <c r="AB3082" s="5">
        <v>95.42</v>
      </c>
    </row>
    <row r="3083" spans="1:28">
      <c r="A3083" t="s">
        <v>5501</v>
      </c>
      <c r="B3083" s="1">
        <v>44912</v>
      </c>
      <c r="C3083" s="6">
        <f t="shared" si="144"/>
        <v>2022</v>
      </c>
      <c r="D3083" s="9" t="str">
        <f t="shared" si="146"/>
        <v>Q4</v>
      </c>
      <c r="E3083" s="7">
        <f t="shared" si="145"/>
        <v>12</v>
      </c>
      <c r="F3083" t="s">
        <v>5502</v>
      </c>
      <c r="G3083" t="s">
        <v>102</v>
      </c>
      <c r="H3083" t="s">
        <v>39</v>
      </c>
      <c r="I3083" t="s">
        <v>39</v>
      </c>
      <c r="J3083" t="s">
        <v>107</v>
      </c>
      <c r="K3083" t="s">
        <v>30</v>
      </c>
      <c r="L3083" t="s">
        <v>176</v>
      </c>
      <c r="M3083" t="s">
        <v>489</v>
      </c>
      <c r="N3083" t="s">
        <v>33</v>
      </c>
      <c r="O3083" t="s">
        <v>41</v>
      </c>
      <c r="P3083" t="s">
        <v>35</v>
      </c>
      <c r="Q3083" s="1">
        <v>44927</v>
      </c>
      <c r="R3083" s="6">
        <f>Data_Table[[#This Row],[Shipping Date]]-Data_Table[[#This Row],[Order Date]]</f>
        <v>15</v>
      </c>
      <c r="S3083" s="10">
        <v>2.52</v>
      </c>
      <c r="T3083" s="10">
        <v>4</v>
      </c>
      <c r="U3083" s="10">
        <v>1.48</v>
      </c>
      <c r="V3083">
        <v>28</v>
      </c>
      <c r="W3083" s="5">
        <v>70.56</v>
      </c>
      <c r="X3083" s="3">
        <v>0.04</v>
      </c>
      <c r="Y3083" s="5">
        <v>2.82</v>
      </c>
      <c r="Z3083" s="5">
        <v>67.739999999999995</v>
      </c>
      <c r="AA3083" s="5">
        <v>1.3</v>
      </c>
      <c r="AB3083" s="5">
        <v>69.040000000000006</v>
      </c>
    </row>
    <row r="3084" spans="1:28">
      <c r="A3084" t="s">
        <v>5503</v>
      </c>
      <c r="B3084" s="1">
        <v>44913</v>
      </c>
      <c r="C3084" s="6">
        <f t="shared" si="144"/>
        <v>2022</v>
      </c>
      <c r="D3084" s="9" t="str">
        <f t="shared" si="146"/>
        <v>Q4</v>
      </c>
      <c r="E3084" s="7">
        <f t="shared" si="145"/>
        <v>12</v>
      </c>
      <c r="F3084" t="s">
        <v>2260</v>
      </c>
      <c r="G3084" t="s">
        <v>106</v>
      </c>
      <c r="H3084" t="s">
        <v>45</v>
      </c>
      <c r="I3084" t="s">
        <v>45</v>
      </c>
      <c r="J3084" t="s">
        <v>107</v>
      </c>
      <c r="K3084" t="s">
        <v>30</v>
      </c>
      <c r="L3084" t="s">
        <v>73</v>
      </c>
      <c r="M3084" t="s">
        <v>492</v>
      </c>
      <c r="N3084" t="s">
        <v>50</v>
      </c>
      <c r="O3084" t="s">
        <v>34</v>
      </c>
      <c r="P3084" t="s">
        <v>35</v>
      </c>
      <c r="Q3084" s="1">
        <v>44934</v>
      </c>
      <c r="R3084" s="6">
        <f>Data_Table[[#This Row],[Shipping Date]]-Data_Table[[#This Row],[Order Date]]</f>
        <v>21</v>
      </c>
      <c r="S3084" s="10">
        <v>4.1900000000000004</v>
      </c>
      <c r="T3084" s="10">
        <v>10.23</v>
      </c>
      <c r="U3084" s="10">
        <v>6.04</v>
      </c>
      <c r="V3084">
        <v>19</v>
      </c>
      <c r="W3084" s="5">
        <v>79.61</v>
      </c>
      <c r="X3084" s="3">
        <v>0.05</v>
      </c>
      <c r="Y3084" s="5">
        <v>3.98</v>
      </c>
      <c r="Z3084" s="5">
        <v>75.63</v>
      </c>
      <c r="AA3084" s="5">
        <v>4.68</v>
      </c>
      <c r="AB3084" s="5">
        <v>80.31</v>
      </c>
    </row>
    <row r="3085" spans="1:28">
      <c r="A3085" t="s">
        <v>5504</v>
      </c>
      <c r="B3085" s="1">
        <v>44914</v>
      </c>
      <c r="C3085" s="6">
        <f t="shared" si="144"/>
        <v>2022</v>
      </c>
      <c r="D3085" s="9" t="str">
        <f t="shared" si="146"/>
        <v>Q4</v>
      </c>
      <c r="E3085" s="7">
        <f t="shared" si="145"/>
        <v>12</v>
      </c>
      <c r="F3085" t="s">
        <v>2500</v>
      </c>
      <c r="G3085" t="s">
        <v>111</v>
      </c>
      <c r="H3085" t="s">
        <v>27</v>
      </c>
      <c r="I3085" t="s">
        <v>28</v>
      </c>
      <c r="J3085" t="s">
        <v>107</v>
      </c>
      <c r="K3085" t="s">
        <v>116</v>
      </c>
      <c r="L3085" t="s">
        <v>73</v>
      </c>
      <c r="M3085" t="s">
        <v>495</v>
      </c>
      <c r="N3085" t="s">
        <v>57</v>
      </c>
      <c r="O3085" t="s">
        <v>41</v>
      </c>
      <c r="P3085" t="s">
        <v>35</v>
      </c>
      <c r="Q3085" s="1">
        <v>44932</v>
      </c>
      <c r="R3085" s="6">
        <f>Data_Table[[#This Row],[Shipping Date]]-Data_Table[[#This Row],[Order Date]]</f>
        <v>18</v>
      </c>
      <c r="S3085" s="10">
        <v>32.020000000000003</v>
      </c>
      <c r="T3085" s="10">
        <v>152.47999999999999</v>
      </c>
      <c r="U3085" s="10">
        <v>120.46</v>
      </c>
      <c r="V3085">
        <v>12</v>
      </c>
      <c r="W3085" s="5">
        <v>384.24</v>
      </c>
      <c r="X3085" s="3">
        <v>7.0000000000000007E-2</v>
      </c>
      <c r="Y3085" s="5">
        <v>26.9</v>
      </c>
      <c r="Z3085" s="5">
        <v>357.34</v>
      </c>
      <c r="AA3085" s="5">
        <v>4</v>
      </c>
      <c r="AB3085" s="5">
        <v>361.34</v>
      </c>
    </row>
    <row r="3086" spans="1:28">
      <c r="A3086" t="s">
        <v>5505</v>
      </c>
      <c r="B3086" s="1">
        <v>44916</v>
      </c>
      <c r="C3086" s="6">
        <f t="shared" si="144"/>
        <v>2022</v>
      </c>
      <c r="D3086" s="9" t="str">
        <f t="shared" si="146"/>
        <v>Q4</v>
      </c>
      <c r="E3086" s="7">
        <f t="shared" si="145"/>
        <v>12</v>
      </c>
      <c r="F3086" t="s">
        <v>5506</v>
      </c>
      <c r="G3086" t="s">
        <v>115</v>
      </c>
      <c r="H3086" t="s">
        <v>39</v>
      </c>
      <c r="I3086" t="s">
        <v>39</v>
      </c>
      <c r="J3086" t="s">
        <v>107</v>
      </c>
      <c r="K3086" t="s">
        <v>30</v>
      </c>
      <c r="L3086" t="s">
        <v>73</v>
      </c>
      <c r="M3086" t="s">
        <v>498</v>
      </c>
      <c r="N3086" t="s">
        <v>50</v>
      </c>
      <c r="O3086" t="s">
        <v>58</v>
      </c>
      <c r="P3086" t="s">
        <v>35</v>
      </c>
      <c r="Q3086" s="1">
        <v>44945</v>
      </c>
      <c r="R3086" s="6">
        <f>Data_Table[[#This Row],[Shipping Date]]-Data_Table[[#This Row],[Order Date]]</f>
        <v>29</v>
      </c>
      <c r="S3086" s="10">
        <v>0.94</v>
      </c>
      <c r="T3086" s="10">
        <v>2.08</v>
      </c>
      <c r="U3086" s="10">
        <v>1.1399999999999999</v>
      </c>
      <c r="V3086">
        <v>49</v>
      </c>
      <c r="W3086" s="5">
        <v>46.06</v>
      </c>
      <c r="X3086" s="3">
        <v>7.0000000000000007E-2</v>
      </c>
      <c r="Y3086" s="5">
        <v>3.22</v>
      </c>
      <c r="Z3086" s="5">
        <v>42.84</v>
      </c>
      <c r="AA3086" s="5">
        <v>2.56</v>
      </c>
      <c r="AB3086" s="5">
        <v>45.4</v>
      </c>
    </row>
    <row r="3087" spans="1:28">
      <c r="A3087" t="s">
        <v>5507</v>
      </c>
      <c r="B3087" s="1">
        <v>44917</v>
      </c>
      <c r="C3087" s="6">
        <f t="shared" si="144"/>
        <v>2022</v>
      </c>
      <c r="D3087" s="9" t="str">
        <f t="shared" si="146"/>
        <v>Q4</v>
      </c>
      <c r="E3087" s="7">
        <f t="shared" si="145"/>
        <v>12</v>
      </c>
      <c r="F3087" t="s">
        <v>5508</v>
      </c>
      <c r="G3087" t="s">
        <v>120</v>
      </c>
      <c r="H3087" t="s">
        <v>45</v>
      </c>
      <c r="I3087" t="s">
        <v>45</v>
      </c>
      <c r="J3087" t="s">
        <v>107</v>
      </c>
      <c r="K3087" t="s">
        <v>167</v>
      </c>
      <c r="L3087" t="s">
        <v>73</v>
      </c>
      <c r="M3087" t="s">
        <v>501</v>
      </c>
      <c r="N3087" t="s">
        <v>57</v>
      </c>
      <c r="O3087" t="s">
        <v>58</v>
      </c>
      <c r="P3087" t="s">
        <v>35</v>
      </c>
      <c r="Q3087" s="1">
        <v>44945</v>
      </c>
      <c r="R3087" s="6">
        <f>Data_Table[[#This Row],[Shipping Date]]-Data_Table[[#This Row],[Order Date]]</f>
        <v>28</v>
      </c>
      <c r="S3087" s="10">
        <v>1.18</v>
      </c>
      <c r="T3087" s="10">
        <v>1.88</v>
      </c>
      <c r="U3087" s="10">
        <v>0.7</v>
      </c>
      <c r="V3087">
        <v>19</v>
      </c>
      <c r="W3087" s="5">
        <v>22.42</v>
      </c>
      <c r="X3087" s="3">
        <v>0.06</v>
      </c>
      <c r="Y3087" s="5">
        <v>1.35</v>
      </c>
      <c r="Z3087" s="5">
        <v>21.07</v>
      </c>
      <c r="AA3087" s="5">
        <v>1.49</v>
      </c>
      <c r="AB3087" s="5">
        <v>22.56</v>
      </c>
    </row>
    <row r="3088" spans="1:28">
      <c r="A3088" t="s">
        <v>5509</v>
      </c>
      <c r="B3088" s="1">
        <v>44919</v>
      </c>
      <c r="C3088" s="6">
        <f t="shared" si="144"/>
        <v>2022</v>
      </c>
      <c r="D3088" s="9" t="str">
        <f t="shared" si="146"/>
        <v>Q4</v>
      </c>
      <c r="E3088" s="7">
        <f t="shared" si="145"/>
        <v>12</v>
      </c>
      <c r="F3088" t="s">
        <v>2671</v>
      </c>
      <c r="G3088" t="s">
        <v>124</v>
      </c>
      <c r="H3088" t="s">
        <v>39</v>
      </c>
      <c r="I3088" t="s">
        <v>39</v>
      </c>
      <c r="J3088" t="s">
        <v>107</v>
      </c>
      <c r="K3088" t="s">
        <v>90</v>
      </c>
      <c r="L3088" t="s">
        <v>176</v>
      </c>
      <c r="M3088" t="s">
        <v>504</v>
      </c>
      <c r="N3088" t="s">
        <v>33</v>
      </c>
      <c r="O3088" t="s">
        <v>51</v>
      </c>
      <c r="P3088" t="s">
        <v>35</v>
      </c>
      <c r="Q3088" s="1">
        <v>44926</v>
      </c>
      <c r="R3088" s="6">
        <f>Data_Table[[#This Row],[Shipping Date]]-Data_Table[[#This Row],[Order Date]]</f>
        <v>7</v>
      </c>
      <c r="S3088" s="10">
        <v>2.4500000000000002</v>
      </c>
      <c r="T3088" s="10">
        <v>3.89</v>
      </c>
      <c r="U3088" s="10">
        <v>1.44</v>
      </c>
      <c r="V3088">
        <v>3</v>
      </c>
      <c r="W3088" s="5">
        <v>7.35</v>
      </c>
      <c r="X3088" s="3">
        <v>0</v>
      </c>
      <c r="Y3088" s="5">
        <v>0</v>
      </c>
      <c r="Z3088" s="5">
        <v>7.35</v>
      </c>
      <c r="AA3088" s="5">
        <v>7.01</v>
      </c>
      <c r="AB3088" s="5">
        <v>14.36</v>
      </c>
    </row>
    <row r="3089" spans="1:28">
      <c r="A3089" t="s">
        <v>5510</v>
      </c>
      <c r="B3089" s="1">
        <v>44920</v>
      </c>
      <c r="C3089" s="6">
        <f t="shared" si="144"/>
        <v>2022</v>
      </c>
      <c r="D3089" s="9" t="str">
        <f t="shared" si="146"/>
        <v>Q4</v>
      </c>
      <c r="E3089" s="7">
        <f t="shared" si="145"/>
        <v>12</v>
      </c>
      <c r="F3089" t="s">
        <v>1869</v>
      </c>
      <c r="G3089" t="s">
        <v>129</v>
      </c>
      <c r="H3089" t="s">
        <v>45</v>
      </c>
      <c r="I3089" t="s">
        <v>45</v>
      </c>
      <c r="J3089" t="s">
        <v>46</v>
      </c>
      <c r="K3089" t="s">
        <v>433</v>
      </c>
      <c r="L3089" t="s">
        <v>31</v>
      </c>
      <c r="M3089" t="s">
        <v>507</v>
      </c>
      <c r="N3089" t="s">
        <v>57</v>
      </c>
      <c r="O3089" t="s">
        <v>58</v>
      </c>
      <c r="P3089" t="s">
        <v>35</v>
      </c>
      <c r="Q3089" s="1">
        <v>44927</v>
      </c>
      <c r="R3089" s="6">
        <f>Data_Table[[#This Row],[Shipping Date]]-Data_Table[[#This Row],[Order Date]]</f>
        <v>7</v>
      </c>
      <c r="S3089" s="10">
        <v>52.07</v>
      </c>
      <c r="T3089" s="10">
        <v>83.98</v>
      </c>
      <c r="U3089" s="10">
        <v>31.91</v>
      </c>
      <c r="V3089">
        <v>38</v>
      </c>
      <c r="W3089" s="5">
        <v>1978.66</v>
      </c>
      <c r="X3089" s="3">
        <v>0</v>
      </c>
      <c r="Y3089" s="5">
        <v>0</v>
      </c>
      <c r="Z3089" s="5">
        <v>1978.66</v>
      </c>
      <c r="AA3089" s="5">
        <v>5.01</v>
      </c>
      <c r="AB3089" s="5">
        <v>1983.67</v>
      </c>
    </row>
    <row r="3090" spans="1:28">
      <c r="A3090" t="s">
        <v>5511</v>
      </c>
      <c r="B3090" s="1">
        <v>44923</v>
      </c>
      <c r="C3090" s="6">
        <f t="shared" si="144"/>
        <v>2022</v>
      </c>
      <c r="D3090" s="9" t="str">
        <f t="shared" si="146"/>
        <v>Q4</v>
      </c>
      <c r="E3090" s="7">
        <f t="shared" si="145"/>
        <v>12</v>
      </c>
      <c r="F3090" t="s">
        <v>5512</v>
      </c>
      <c r="G3090" t="s">
        <v>133</v>
      </c>
      <c r="H3090" t="s">
        <v>27</v>
      </c>
      <c r="I3090" t="s">
        <v>28</v>
      </c>
      <c r="J3090" t="s">
        <v>72</v>
      </c>
      <c r="K3090" t="s">
        <v>30</v>
      </c>
      <c r="L3090" t="s">
        <v>176</v>
      </c>
      <c r="M3090" t="s">
        <v>510</v>
      </c>
      <c r="N3090" t="s">
        <v>33</v>
      </c>
      <c r="O3090" t="s">
        <v>34</v>
      </c>
      <c r="P3090" t="s">
        <v>35</v>
      </c>
      <c r="Q3090" s="1">
        <v>44945</v>
      </c>
      <c r="R3090" s="6">
        <f>Data_Table[[#This Row],[Shipping Date]]-Data_Table[[#This Row],[Order Date]]</f>
        <v>22</v>
      </c>
      <c r="S3090" s="10">
        <v>3.75</v>
      </c>
      <c r="T3090" s="10">
        <v>5.77</v>
      </c>
      <c r="U3090" s="10">
        <v>2.02</v>
      </c>
      <c r="V3090">
        <v>42</v>
      </c>
      <c r="W3090" s="5">
        <v>157.5</v>
      </c>
      <c r="X3090" s="3">
        <v>0</v>
      </c>
      <c r="Y3090" s="5">
        <v>0</v>
      </c>
      <c r="Z3090" s="5">
        <v>157.5</v>
      </c>
      <c r="AA3090" s="5">
        <v>4.97</v>
      </c>
      <c r="AB3090" s="5">
        <v>162.47</v>
      </c>
    </row>
    <row r="3091" spans="1:28">
      <c r="A3091" t="s">
        <v>5513</v>
      </c>
      <c r="B3091" s="1">
        <v>44923</v>
      </c>
      <c r="C3091" s="6">
        <f t="shared" si="144"/>
        <v>2022</v>
      </c>
      <c r="D3091" s="9" t="str">
        <f t="shared" si="146"/>
        <v>Q4</v>
      </c>
      <c r="E3091" s="7">
        <f t="shared" si="145"/>
        <v>12</v>
      </c>
      <c r="F3091" t="s">
        <v>5514</v>
      </c>
      <c r="G3091" t="s">
        <v>137</v>
      </c>
      <c r="H3091" t="s">
        <v>27</v>
      </c>
      <c r="I3091" t="s">
        <v>28</v>
      </c>
      <c r="J3091" t="s">
        <v>72</v>
      </c>
      <c r="K3091" t="s">
        <v>70</v>
      </c>
      <c r="L3091" t="s">
        <v>31</v>
      </c>
      <c r="M3091" t="s">
        <v>513</v>
      </c>
      <c r="N3091" t="s">
        <v>50</v>
      </c>
      <c r="O3091" t="s">
        <v>34</v>
      </c>
      <c r="P3091" t="s">
        <v>35</v>
      </c>
      <c r="Q3091" s="1">
        <v>44983</v>
      </c>
      <c r="R3091" s="6">
        <f>Data_Table[[#This Row],[Shipping Date]]-Data_Table[[#This Row],[Order Date]]</f>
        <v>60</v>
      </c>
      <c r="S3091" s="10">
        <v>1.17</v>
      </c>
      <c r="T3091" s="10">
        <v>2.78</v>
      </c>
      <c r="U3091" s="10">
        <v>1.61</v>
      </c>
      <c r="V3091">
        <v>48</v>
      </c>
      <c r="W3091" s="5">
        <v>56.16</v>
      </c>
      <c r="X3091" s="3">
        <v>0.03</v>
      </c>
      <c r="Y3091" s="5">
        <v>1.68</v>
      </c>
      <c r="Z3091" s="5">
        <v>54.48</v>
      </c>
      <c r="AA3091" s="5">
        <v>1.2</v>
      </c>
      <c r="AB3091" s="5">
        <v>55.68</v>
      </c>
    </row>
    <row r="3092" spans="1:28">
      <c r="A3092" t="s">
        <v>5515</v>
      </c>
      <c r="B3092" s="1">
        <v>44923</v>
      </c>
      <c r="C3092" s="6">
        <f t="shared" si="144"/>
        <v>2022</v>
      </c>
      <c r="D3092" s="9" t="str">
        <f t="shared" si="146"/>
        <v>Q4</v>
      </c>
      <c r="E3092" s="7">
        <f t="shared" si="145"/>
        <v>12</v>
      </c>
      <c r="F3092" t="s">
        <v>3303</v>
      </c>
      <c r="G3092" t="s">
        <v>141</v>
      </c>
      <c r="H3092" t="s">
        <v>39</v>
      </c>
      <c r="I3092" t="s">
        <v>39</v>
      </c>
      <c r="J3092" t="s">
        <v>29</v>
      </c>
      <c r="K3092" t="s">
        <v>150</v>
      </c>
      <c r="L3092" t="s">
        <v>31</v>
      </c>
      <c r="M3092" t="s">
        <v>516</v>
      </c>
      <c r="N3092" t="s">
        <v>57</v>
      </c>
      <c r="O3092" t="s">
        <v>34</v>
      </c>
      <c r="P3092" t="s">
        <v>35</v>
      </c>
      <c r="Q3092" s="1">
        <v>44927</v>
      </c>
      <c r="R3092" s="6">
        <f>Data_Table[[#This Row],[Shipping Date]]-Data_Table[[#This Row],[Order Date]]</f>
        <v>4</v>
      </c>
      <c r="S3092" s="10">
        <v>10.07</v>
      </c>
      <c r="T3092" s="10">
        <v>15.98</v>
      </c>
      <c r="U3092" s="10">
        <v>5.91</v>
      </c>
      <c r="V3092">
        <v>14</v>
      </c>
      <c r="W3092" s="5">
        <v>140.97999999999999</v>
      </c>
      <c r="X3092" s="3">
        <v>0.05</v>
      </c>
      <c r="Y3092" s="5">
        <v>7.05</v>
      </c>
      <c r="Z3092" s="5">
        <v>133.93</v>
      </c>
      <c r="AA3092" s="5">
        <v>4</v>
      </c>
      <c r="AB3092" s="5">
        <v>137.93</v>
      </c>
    </row>
    <row r="3093" spans="1:28">
      <c r="A3093" t="s">
        <v>5516</v>
      </c>
      <c r="B3093" s="1">
        <v>44926</v>
      </c>
      <c r="C3093" s="6">
        <f t="shared" si="144"/>
        <v>2022</v>
      </c>
      <c r="D3093" s="9" t="str">
        <f t="shared" si="146"/>
        <v>Q4</v>
      </c>
      <c r="E3093" s="7">
        <f t="shared" si="145"/>
        <v>12</v>
      </c>
      <c r="F3093" t="s">
        <v>4103</v>
      </c>
      <c r="G3093" t="s">
        <v>145</v>
      </c>
      <c r="H3093" t="s">
        <v>45</v>
      </c>
      <c r="I3093" t="s">
        <v>45</v>
      </c>
      <c r="J3093" t="s">
        <v>29</v>
      </c>
      <c r="K3093" t="s">
        <v>66</v>
      </c>
      <c r="L3093" t="s">
        <v>48</v>
      </c>
      <c r="M3093" t="s">
        <v>519</v>
      </c>
      <c r="N3093" t="s">
        <v>33</v>
      </c>
      <c r="O3093" t="s">
        <v>34</v>
      </c>
      <c r="P3093" t="s">
        <v>35</v>
      </c>
      <c r="Q3093" s="1">
        <v>44929</v>
      </c>
      <c r="R3093" s="6">
        <f>Data_Table[[#This Row],[Shipping Date]]-Data_Table[[#This Row],[Order Date]]</f>
        <v>3</v>
      </c>
      <c r="S3093" s="10">
        <v>1.18</v>
      </c>
      <c r="T3093" s="10">
        <v>1.88</v>
      </c>
      <c r="U3093" s="10">
        <v>0.7</v>
      </c>
      <c r="V3093">
        <v>22</v>
      </c>
      <c r="W3093" s="5">
        <v>25.96</v>
      </c>
      <c r="X3093" s="3">
        <v>0.04</v>
      </c>
      <c r="Y3093" s="5">
        <v>1.04</v>
      </c>
      <c r="Z3093" s="5">
        <v>24.92</v>
      </c>
      <c r="AA3093" s="5">
        <v>1.49</v>
      </c>
      <c r="AB3093" s="5">
        <v>26.41</v>
      </c>
    </row>
    <row r="3094" spans="1:28">
      <c r="A3094" t="s">
        <v>5517</v>
      </c>
      <c r="B3094" s="1">
        <v>44929</v>
      </c>
      <c r="C3094" s="6">
        <f t="shared" si="144"/>
        <v>2023</v>
      </c>
      <c r="D3094" s="9" t="str">
        <f t="shared" si="146"/>
        <v>Q1</v>
      </c>
      <c r="E3094" s="7">
        <f t="shared" si="145"/>
        <v>1</v>
      </c>
      <c r="F3094" t="s">
        <v>4551</v>
      </c>
      <c r="G3094" t="s">
        <v>149</v>
      </c>
      <c r="H3094" t="s">
        <v>27</v>
      </c>
      <c r="I3094" t="s">
        <v>28</v>
      </c>
      <c r="J3094" t="s">
        <v>107</v>
      </c>
      <c r="K3094" t="s">
        <v>433</v>
      </c>
      <c r="L3094" t="s">
        <v>31</v>
      </c>
      <c r="M3094" t="s">
        <v>522</v>
      </c>
      <c r="N3094" t="s">
        <v>57</v>
      </c>
      <c r="O3094" t="s">
        <v>41</v>
      </c>
      <c r="P3094" t="s">
        <v>35</v>
      </c>
      <c r="Q3094" s="1">
        <v>44957</v>
      </c>
      <c r="R3094" s="6">
        <f>Data_Table[[#This Row],[Shipping Date]]-Data_Table[[#This Row],[Order Date]]</f>
        <v>28</v>
      </c>
      <c r="S3094" s="10">
        <v>32.020000000000003</v>
      </c>
      <c r="T3094" s="10">
        <v>152.47999999999999</v>
      </c>
      <c r="U3094" s="10">
        <v>120.46</v>
      </c>
      <c r="V3094">
        <v>46</v>
      </c>
      <c r="W3094" s="5">
        <v>1472.92</v>
      </c>
      <c r="X3094" s="3">
        <v>0.04</v>
      </c>
      <c r="Y3094" s="5">
        <v>58.92</v>
      </c>
      <c r="Z3094" s="5">
        <v>1414</v>
      </c>
      <c r="AA3094" s="5">
        <v>4</v>
      </c>
      <c r="AB3094" s="5">
        <v>1418</v>
      </c>
    </row>
    <row r="3095" spans="1:28">
      <c r="A3095" t="s">
        <v>5518</v>
      </c>
      <c r="B3095" s="1">
        <v>44930</v>
      </c>
      <c r="C3095" s="6">
        <f t="shared" si="144"/>
        <v>2023</v>
      </c>
      <c r="D3095" s="9" t="str">
        <f t="shared" si="146"/>
        <v>Q1</v>
      </c>
      <c r="E3095" s="7">
        <f t="shared" si="145"/>
        <v>1</v>
      </c>
      <c r="F3095" t="s">
        <v>5519</v>
      </c>
      <c r="G3095" t="s">
        <v>154</v>
      </c>
      <c r="H3095" t="s">
        <v>39</v>
      </c>
      <c r="I3095" t="s">
        <v>39</v>
      </c>
      <c r="J3095" t="s">
        <v>72</v>
      </c>
      <c r="K3095" t="s">
        <v>416</v>
      </c>
      <c r="L3095" t="s">
        <v>31</v>
      </c>
      <c r="M3095" t="s">
        <v>526</v>
      </c>
      <c r="N3095" t="s">
        <v>33</v>
      </c>
      <c r="O3095" t="s">
        <v>51</v>
      </c>
      <c r="P3095" t="s">
        <v>35</v>
      </c>
      <c r="Q3095" s="1">
        <v>44940</v>
      </c>
      <c r="R3095" s="6">
        <f>Data_Table[[#This Row],[Shipping Date]]-Data_Table[[#This Row],[Order Date]]</f>
        <v>10</v>
      </c>
      <c r="S3095" s="10">
        <v>1.84</v>
      </c>
      <c r="T3095" s="10">
        <v>2.88</v>
      </c>
      <c r="U3095" s="10">
        <v>1.04</v>
      </c>
      <c r="V3095">
        <v>26</v>
      </c>
      <c r="W3095" s="5">
        <v>47.84</v>
      </c>
      <c r="X3095" s="3">
        <v>0.01</v>
      </c>
      <c r="Y3095" s="5">
        <v>0.48</v>
      </c>
      <c r="Z3095" s="5">
        <v>47.36</v>
      </c>
      <c r="AA3095" s="5">
        <v>0.99</v>
      </c>
      <c r="AB3095" s="5">
        <v>48.35</v>
      </c>
    </row>
    <row r="3096" spans="1:28">
      <c r="A3096" t="s">
        <v>5520</v>
      </c>
      <c r="B3096" s="1">
        <v>44930</v>
      </c>
      <c r="C3096" s="6">
        <f t="shared" si="144"/>
        <v>2023</v>
      </c>
      <c r="D3096" s="9" t="str">
        <f t="shared" si="146"/>
        <v>Q1</v>
      </c>
      <c r="E3096" s="7">
        <f t="shared" si="145"/>
        <v>1</v>
      </c>
      <c r="F3096" t="s">
        <v>3309</v>
      </c>
      <c r="G3096" t="s">
        <v>158</v>
      </c>
      <c r="H3096" t="s">
        <v>45</v>
      </c>
      <c r="I3096" t="s">
        <v>45</v>
      </c>
      <c r="J3096" t="s">
        <v>46</v>
      </c>
      <c r="K3096" t="s">
        <v>30</v>
      </c>
      <c r="L3096" t="s">
        <v>31</v>
      </c>
      <c r="M3096" t="s">
        <v>529</v>
      </c>
      <c r="N3096" t="s">
        <v>50</v>
      </c>
      <c r="O3096" t="s">
        <v>58</v>
      </c>
      <c r="P3096" t="s">
        <v>35</v>
      </c>
      <c r="Q3096" s="1">
        <v>44944</v>
      </c>
      <c r="R3096" s="6">
        <f>Data_Table[[#This Row],[Shipping Date]]-Data_Table[[#This Row],[Order Date]]</f>
        <v>14</v>
      </c>
      <c r="S3096" s="10">
        <v>1.6</v>
      </c>
      <c r="T3096" s="10">
        <v>2.62</v>
      </c>
      <c r="U3096" s="10">
        <v>1.02</v>
      </c>
      <c r="V3096">
        <v>35</v>
      </c>
      <c r="W3096" s="5">
        <v>56</v>
      </c>
      <c r="X3096" s="3">
        <v>0.04</v>
      </c>
      <c r="Y3096" s="5">
        <v>2.2400000000000002</v>
      </c>
      <c r="Z3096" s="5">
        <v>53.76</v>
      </c>
      <c r="AA3096" s="5">
        <v>0.8</v>
      </c>
      <c r="AB3096" s="5">
        <v>54.56</v>
      </c>
    </row>
    <row r="3097" spans="1:28">
      <c r="A3097" t="s">
        <v>5521</v>
      </c>
      <c r="B3097" s="1">
        <v>44932</v>
      </c>
      <c r="C3097" s="6">
        <f t="shared" si="144"/>
        <v>2023</v>
      </c>
      <c r="D3097" s="9" t="str">
        <f t="shared" si="146"/>
        <v>Q1</v>
      </c>
      <c r="E3097" s="7">
        <f t="shared" si="145"/>
        <v>1</v>
      </c>
      <c r="F3097" t="s">
        <v>4555</v>
      </c>
      <c r="G3097" t="s">
        <v>162</v>
      </c>
      <c r="H3097" t="s">
        <v>27</v>
      </c>
      <c r="I3097" t="s">
        <v>28</v>
      </c>
      <c r="J3097" t="s">
        <v>72</v>
      </c>
      <c r="K3097" t="s">
        <v>66</v>
      </c>
      <c r="L3097" t="s">
        <v>31</v>
      </c>
      <c r="M3097" t="s">
        <v>532</v>
      </c>
      <c r="N3097" t="s">
        <v>57</v>
      </c>
      <c r="O3097" t="s">
        <v>51</v>
      </c>
      <c r="P3097" t="s">
        <v>35</v>
      </c>
      <c r="Q3097" s="1">
        <v>44967</v>
      </c>
      <c r="R3097" s="6">
        <f>Data_Table[[#This Row],[Shipping Date]]-Data_Table[[#This Row],[Order Date]]</f>
        <v>35</v>
      </c>
      <c r="S3097" s="10">
        <v>60.59</v>
      </c>
      <c r="T3097" s="10">
        <v>100.98</v>
      </c>
      <c r="U3097" s="10">
        <v>40.39</v>
      </c>
      <c r="V3097">
        <v>12</v>
      </c>
      <c r="W3097" s="5">
        <v>727.08</v>
      </c>
      <c r="X3097" s="3">
        <v>0</v>
      </c>
      <c r="Y3097" s="5">
        <v>0</v>
      </c>
      <c r="Z3097" s="5">
        <v>727.08</v>
      </c>
      <c r="AA3097" s="5">
        <v>7.18</v>
      </c>
      <c r="AB3097" s="5">
        <v>734.26</v>
      </c>
    </row>
    <row r="3098" spans="1:28">
      <c r="A3098" t="s">
        <v>5522</v>
      </c>
      <c r="B3098" s="1">
        <v>44936</v>
      </c>
      <c r="C3098" s="6">
        <f t="shared" si="144"/>
        <v>2023</v>
      </c>
      <c r="D3098" s="9" t="str">
        <f t="shared" si="146"/>
        <v>Q1</v>
      </c>
      <c r="E3098" s="7">
        <f t="shared" si="145"/>
        <v>1</v>
      </c>
      <c r="F3098" t="s">
        <v>4114</v>
      </c>
      <c r="G3098" t="s">
        <v>166</v>
      </c>
      <c r="H3098" t="s">
        <v>39</v>
      </c>
      <c r="I3098" t="s">
        <v>39</v>
      </c>
      <c r="J3098" t="s">
        <v>107</v>
      </c>
      <c r="K3098" t="s">
        <v>525</v>
      </c>
      <c r="L3098" t="s">
        <v>31</v>
      </c>
      <c r="M3098" t="s">
        <v>535</v>
      </c>
      <c r="N3098" t="s">
        <v>33</v>
      </c>
      <c r="O3098" t="s">
        <v>34</v>
      </c>
      <c r="P3098" t="s">
        <v>35</v>
      </c>
      <c r="Q3098" s="1">
        <v>44942</v>
      </c>
      <c r="R3098" s="6">
        <f>Data_Table[[#This Row],[Shipping Date]]-Data_Table[[#This Row],[Order Date]]</f>
        <v>6</v>
      </c>
      <c r="S3098" s="10">
        <v>1.84</v>
      </c>
      <c r="T3098" s="10">
        <v>2.88</v>
      </c>
      <c r="U3098" s="10">
        <v>1.04</v>
      </c>
      <c r="V3098">
        <v>22</v>
      </c>
      <c r="W3098" s="5">
        <v>40.479999999999997</v>
      </c>
      <c r="X3098" s="3">
        <v>0.02</v>
      </c>
      <c r="Y3098" s="5">
        <v>0.81</v>
      </c>
      <c r="Z3098" s="5">
        <v>39.67</v>
      </c>
      <c r="AA3098" s="5">
        <v>0.99</v>
      </c>
      <c r="AB3098" s="5">
        <v>40.659999999999997</v>
      </c>
    </row>
    <row r="3099" spans="1:28">
      <c r="A3099" t="s">
        <v>5523</v>
      </c>
      <c r="B3099" s="1">
        <v>44937</v>
      </c>
      <c r="C3099" s="6">
        <f t="shared" si="144"/>
        <v>2023</v>
      </c>
      <c r="D3099" s="9" t="str">
        <f t="shared" si="146"/>
        <v>Q1</v>
      </c>
      <c r="E3099" s="7">
        <f t="shared" si="145"/>
        <v>1</v>
      </c>
      <c r="F3099" t="s">
        <v>4293</v>
      </c>
      <c r="G3099" t="s">
        <v>171</v>
      </c>
      <c r="H3099" t="s">
        <v>45</v>
      </c>
      <c r="I3099" t="s">
        <v>45</v>
      </c>
      <c r="J3099" t="s">
        <v>29</v>
      </c>
      <c r="K3099" t="s">
        <v>416</v>
      </c>
      <c r="L3099" t="s">
        <v>73</v>
      </c>
      <c r="M3099" t="s">
        <v>538</v>
      </c>
      <c r="N3099" t="s">
        <v>33</v>
      </c>
      <c r="O3099" t="s">
        <v>41</v>
      </c>
      <c r="P3099" t="s">
        <v>35</v>
      </c>
      <c r="Q3099" s="1">
        <v>44970</v>
      </c>
      <c r="R3099" s="6">
        <f>Data_Table[[#This Row],[Shipping Date]]-Data_Table[[#This Row],[Order Date]]</f>
        <v>33</v>
      </c>
      <c r="S3099" s="10">
        <v>5.19</v>
      </c>
      <c r="T3099" s="10">
        <v>12.98</v>
      </c>
      <c r="U3099" s="10">
        <v>7.79</v>
      </c>
      <c r="V3099">
        <v>49</v>
      </c>
      <c r="W3099" s="5">
        <v>254.31</v>
      </c>
      <c r="X3099" s="3">
        <v>0.02</v>
      </c>
      <c r="Y3099" s="5">
        <v>5.09</v>
      </c>
      <c r="Z3099" s="5">
        <v>249.22</v>
      </c>
      <c r="AA3099" s="5">
        <v>3.14</v>
      </c>
      <c r="AB3099" s="5">
        <v>252.36</v>
      </c>
    </row>
    <row r="3100" spans="1:28">
      <c r="A3100" t="s">
        <v>5524</v>
      </c>
      <c r="B3100" s="1">
        <v>44940</v>
      </c>
      <c r="C3100" s="6">
        <f t="shared" si="144"/>
        <v>2023</v>
      </c>
      <c r="D3100" s="9" t="str">
        <f t="shared" si="146"/>
        <v>Q1</v>
      </c>
      <c r="E3100" s="7">
        <f t="shared" si="145"/>
        <v>1</v>
      </c>
      <c r="F3100" t="s">
        <v>4848</v>
      </c>
      <c r="G3100" t="s">
        <v>175</v>
      </c>
      <c r="H3100" t="s">
        <v>39</v>
      </c>
      <c r="I3100" t="s">
        <v>39</v>
      </c>
      <c r="J3100" t="s">
        <v>107</v>
      </c>
      <c r="K3100" t="s">
        <v>125</v>
      </c>
      <c r="L3100" t="s">
        <v>31</v>
      </c>
      <c r="M3100" t="s">
        <v>541</v>
      </c>
      <c r="N3100" t="s">
        <v>50</v>
      </c>
      <c r="O3100" t="s">
        <v>51</v>
      </c>
      <c r="P3100" t="s">
        <v>35</v>
      </c>
      <c r="Q3100" s="1">
        <v>44973</v>
      </c>
      <c r="R3100" s="6">
        <f>Data_Table[[#This Row],[Shipping Date]]-Data_Table[[#This Row],[Order Date]]</f>
        <v>33</v>
      </c>
      <c r="S3100" s="10">
        <v>2.2599999999999998</v>
      </c>
      <c r="T3100" s="10">
        <v>3.58</v>
      </c>
      <c r="U3100" s="10">
        <v>1.32</v>
      </c>
      <c r="V3100">
        <v>38</v>
      </c>
      <c r="W3100" s="5">
        <v>85.88</v>
      </c>
      <c r="X3100" s="3">
        <v>0.03</v>
      </c>
      <c r="Y3100" s="5">
        <v>2.58</v>
      </c>
      <c r="Z3100" s="5">
        <v>83.3</v>
      </c>
      <c r="AA3100" s="5">
        <v>5.47</v>
      </c>
      <c r="AB3100" s="5">
        <v>88.77</v>
      </c>
    </row>
    <row r="3101" spans="1:28">
      <c r="A3101" t="s">
        <v>5525</v>
      </c>
      <c r="B3101" s="1">
        <v>44943</v>
      </c>
      <c r="C3101" s="6">
        <f t="shared" si="144"/>
        <v>2023</v>
      </c>
      <c r="D3101" s="9" t="str">
        <f t="shared" si="146"/>
        <v>Q1</v>
      </c>
      <c r="E3101" s="7">
        <f t="shared" si="145"/>
        <v>1</v>
      </c>
      <c r="F3101" t="s">
        <v>5526</v>
      </c>
      <c r="G3101" t="s">
        <v>181</v>
      </c>
      <c r="H3101" t="s">
        <v>39</v>
      </c>
      <c r="I3101" t="s">
        <v>39</v>
      </c>
      <c r="J3101" t="s">
        <v>29</v>
      </c>
      <c r="K3101" t="s">
        <v>416</v>
      </c>
      <c r="L3101" t="s">
        <v>73</v>
      </c>
      <c r="M3101" t="s">
        <v>544</v>
      </c>
      <c r="N3101" t="s">
        <v>33</v>
      </c>
      <c r="O3101" t="s">
        <v>58</v>
      </c>
      <c r="P3101" t="s">
        <v>35</v>
      </c>
      <c r="Q3101" s="1">
        <v>44981</v>
      </c>
      <c r="R3101" s="6">
        <f>Data_Table[[#This Row],[Shipping Date]]-Data_Table[[#This Row],[Order Date]]</f>
        <v>38</v>
      </c>
      <c r="S3101" s="10">
        <v>4.59</v>
      </c>
      <c r="T3101" s="10">
        <v>7.28</v>
      </c>
      <c r="U3101" s="10">
        <v>2.69</v>
      </c>
      <c r="V3101">
        <v>39</v>
      </c>
      <c r="W3101" s="5">
        <v>179.01</v>
      </c>
      <c r="X3101" s="3">
        <v>0.08</v>
      </c>
      <c r="Y3101" s="5">
        <v>14.32</v>
      </c>
      <c r="Z3101" s="5">
        <v>164.69</v>
      </c>
      <c r="AA3101" s="5">
        <v>11.15</v>
      </c>
      <c r="AB3101" s="5">
        <v>175.84</v>
      </c>
    </row>
    <row r="3102" spans="1:28">
      <c r="A3102" t="s">
        <v>5527</v>
      </c>
      <c r="B3102" s="1">
        <v>44944</v>
      </c>
      <c r="C3102" s="6">
        <f t="shared" si="144"/>
        <v>2023</v>
      </c>
      <c r="D3102" s="9" t="str">
        <f t="shared" si="146"/>
        <v>Q1</v>
      </c>
      <c r="E3102" s="7">
        <f t="shared" si="145"/>
        <v>1</v>
      </c>
      <c r="F3102" t="s">
        <v>4445</v>
      </c>
      <c r="G3102" t="s">
        <v>185</v>
      </c>
      <c r="H3102" t="s">
        <v>45</v>
      </c>
      <c r="I3102" t="s">
        <v>45</v>
      </c>
      <c r="J3102" t="s">
        <v>107</v>
      </c>
      <c r="K3102" t="s">
        <v>150</v>
      </c>
      <c r="L3102" t="s">
        <v>31</v>
      </c>
      <c r="M3102" t="s">
        <v>547</v>
      </c>
      <c r="N3102" t="s">
        <v>33</v>
      </c>
      <c r="O3102" t="s">
        <v>34</v>
      </c>
      <c r="P3102" t="s">
        <v>52</v>
      </c>
      <c r="Q3102" s="1">
        <v>44964</v>
      </c>
      <c r="R3102" s="6">
        <f>Data_Table[[#This Row],[Shipping Date]]-Data_Table[[#This Row],[Order Date]]</f>
        <v>20</v>
      </c>
      <c r="S3102" s="10">
        <v>0.71</v>
      </c>
      <c r="T3102" s="10">
        <v>1.1399999999999999</v>
      </c>
      <c r="U3102" s="10">
        <v>0.43</v>
      </c>
      <c r="V3102">
        <v>14</v>
      </c>
      <c r="W3102" s="5">
        <v>9.94</v>
      </c>
      <c r="X3102" s="3">
        <v>0</v>
      </c>
      <c r="Y3102" s="5">
        <v>0</v>
      </c>
      <c r="Z3102" s="5">
        <v>9.94</v>
      </c>
      <c r="AA3102" s="5">
        <v>0.7</v>
      </c>
      <c r="AB3102" s="5">
        <v>10.64</v>
      </c>
    </row>
    <row r="3103" spans="1:28">
      <c r="A3103" t="s">
        <v>5528</v>
      </c>
      <c r="B3103" s="1">
        <v>44945</v>
      </c>
      <c r="C3103" s="6">
        <f t="shared" si="144"/>
        <v>2023</v>
      </c>
      <c r="D3103" s="9" t="str">
        <f t="shared" si="146"/>
        <v>Q1</v>
      </c>
      <c r="E3103" s="7">
        <f t="shared" si="145"/>
        <v>1</v>
      </c>
      <c r="F3103" t="s">
        <v>3998</v>
      </c>
      <c r="G3103" t="s">
        <v>189</v>
      </c>
      <c r="H3103" t="s">
        <v>27</v>
      </c>
      <c r="I3103" t="s">
        <v>28</v>
      </c>
      <c r="J3103" t="s">
        <v>29</v>
      </c>
      <c r="K3103" t="s">
        <v>525</v>
      </c>
      <c r="L3103" t="s">
        <v>31</v>
      </c>
      <c r="M3103" t="s">
        <v>550</v>
      </c>
      <c r="N3103" t="s">
        <v>50</v>
      </c>
      <c r="O3103" t="s">
        <v>41</v>
      </c>
      <c r="P3103" t="s">
        <v>35</v>
      </c>
      <c r="Q3103" s="1">
        <v>44993</v>
      </c>
      <c r="R3103" s="6">
        <f>Data_Table[[#This Row],[Shipping Date]]-Data_Table[[#This Row],[Order Date]]</f>
        <v>48</v>
      </c>
      <c r="S3103" s="10">
        <v>8.82</v>
      </c>
      <c r="T3103" s="10">
        <v>20.99</v>
      </c>
      <c r="U3103" s="10">
        <v>12.17</v>
      </c>
      <c r="V3103">
        <v>29</v>
      </c>
      <c r="W3103" s="5">
        <v>255.78</v>
      </c>
      <c r="X3103" s="3">
        <v>0.03</v>
      </c>
      <c r="Y3103" s="5">
        <v>7.67</v>
      </c>
      <c r="Z3103" s="5">
        <v>248.11</v>
      </c>
      <c r="AA3103" s="5">
        <v>4.8099999999999996</v>
      </c>
      <c r="AB3103" s="5">
        <v>252.92</v>
      </c>
    </row>
    <row r="3104" spans="1:28">
      <c r="A3104" t="s">
        <v>5529</v>
      </c>
      <c r="B3104" s="1">
        <v>44945</v>
      </c>
      <c r="C3104" s="6">
        <f t="shared" si="144"/>
        <v>2023</v>
      </c>
      <c r="D3104" s="9" t="str">
        <f t="shared" si="146"/>
        <v>Q1</v>
      </c>
      <c r="E3104" s="7">
        <f t="shared" si="145"/>
        <v>1</v>
      </c>
      <c r="F3104" t="s">
        <v>4448</v>
      </c>
      <c r="G3104" t="s">
        <v>193</v>
      </c>
      <c r="H3104" t="s">
        <v>27</v>
      </c>
      <c r="I3104" t="s">
        <v>28</v>
      </c>
      <c r="J3104" t="s">
        <v>107</v>
      </c>
      <c r="K3104" t="s">
        <v>167</v>
      </c>
      <c r="L3104" t="s">
        <v>31</v>
      </c>
      <c r="M3104" t="s">
        <v>553</v>
      </c>
      <c r="N3104" t="s">
        <v>57</v>
      </c>
      <c r="O3104" t="s">
        <v>51</v>
      </c>
      <c r="P3104" t="s">
        <v>52</v>
      </c>
      <c r="Q3104" s="1">
        <v>44946</v>
      </c>
      <c r="R3104" s="6">
        <f>Data_Table[[#This Row],[Shipping Date]]-Data_Table[[#This Row],[Order Date]]</f>
        <v>1</v>
      </c>
      <c r="S3104" s="10">
        <v>5.19</v>
      </c>
      <c r="T3104" s="10">
        <v>12.98</v>
      </c>
      <c r="U3104" s="10">
        <v>7.79</v>
      </c>
      <c r="V3104">
        <v>10</v>
      </c>
      <c r="W3104" s="5">
        <v>51.9</v>
      </c>
      <c r="X3104" s="3">
        <v>0.05</v>
      </c>
      <c r="Y3104" s="5">
        <v>2.6</v>
      </c>
      <c r="Z3104" s="5">
        <v>49.31</v>
      </c>
      <c r="AA3104" s="5">
        <v>3.14</v>
      </c>
      <c r="AB3104" s="5">
        <v>52.45</v>
      </c>
    </row>
    <row r="3105" spans="1:28">
      <c r="A3105" t="s">
        <v>5530</v>
      </c>
      <c r="B3105" s="1">
        <v>44945</v>
      </c>
      <c r="C3105" s="6">
        <f t="shared" si="144"/>
        <v>2023</v>
      </c>
      <c r="D3105" s="9" t="str">
        <f t="shared" si="146"/>
        <v>Q1</v>
      </c>
      <c r="E3105" s="7">
        <f t="shared" si="145"/>
        <v>1</v>
      </c>
      <c r="F3105" t="s">
        <v>4302</v>
      </c>
      <c r="G3105" t="s">
        <v>197</v>
      </c>
      <c r="H3105" t="s">
        <v>39</v>
      </c>
      <c r="I3105" t="s">
        <v>39</v>
      </c>
      <c r="J3105" t="s">
        <v>46</v>
      </c>
      <c r="K3105" t="s">
        <v>90</v>
      </c>
      <c r="L3105" t="s">
        <v>48</v>
      </c>
      <c r="M3105" t="s">
        <v>556</v>
      </c>
      <c r="N3105" t="s">
        <v>50</v>
      </c>
      <c r="O3105" t="s">
        <v>58</v>
      </c>
      <c r="P3105" t="s">
        <v>52</v>
      </c>
      <c r="Q3105" s="1">
        <v>44993</v>
      </c>
      <c r="R3105" s="6">
        <f>Data_Table[[#This Row],[Shipping Date]]-Data_Table[[#This Row],[Order Date]]</f>
        <v>48</v>
      </c>
      <c r="S3105" s="10">
        <v>19.829999999999998</v>
      </c>
      <c r="T3105" s="10">
        <v>30.98</v>
      </c>
      <c r="U3105" s="10">
        <v>11.15</v>
      </c>
      <c r="V3105">
        <v>41</v>
      </c>
      <c r="W3105" s="5">
        <v>813.03</v>
      </c>
      <c r="X3105" s="3">
        <v>0.04</v>
      </c>
      <c r="Y3105" s="5">
        <v>32.520000000000003</v>
      </c>
      <c r="Z3105" s="5">
        <v>780.51</v>
      </c>
      <c r="AA3105" s="5">
        <v>19.510000000000002</v>
      </c>
      <c r="AB3105" s="5">
        <v>800.02</v>
      </c>
    </row>
    <row r="3106" spans="1:28">
      <c r="A3106" t="s">
        <v>5531</v>
      </c>
      <c r="B3106" s="1">
        <v>44946</v>
      </c>
      <c r="C3106" s="6">
        <f t="shared" si="144"/>
        <v>2023</v>
      </c>
      <c r="D3106" s="9" t="str">
        <f t="shared" si="146"/>
        <v>Q1</v>
      </c>
      <c r="E3106" s="7">
        <f t="shared" si="145"/>
        <v>1</v>
      </c>
      <c r="F3106" t="s">
        <v>5532</v>
      </c>
      <c r="G3106" t="s">
        <v>201</v>
      </c>
      <c r="H3106" t="s">
        <v>45</v>
      </c>
      <c r="I3106" t="s">
        <v>45</v>
      </c>
      <c r="J3106" t="s">
        <v>29</v>
      </c>
      <c r="K3106" t="s">
        <v>433</v>
      </c>
      <c r="L3106" t="s">
        <v>31</v>
      </c>
      <c r="M3106" t="s">
        <v>559</v>
      </c>
      <c r="N3106" t="s">
        <v>57</v>
      </c>
      <c r="O3106" t="s">
        <v>58</v>
      </c>
      <c r="P3106" t="s">
        <v>35</v>
      </c>
      <c r="Q3106" s="1">
        <v>44959</v>
      </c>
      <c r="R3106" s="6">
        <f>Data_Table[[#This Row],[Shipping Date]]-Data_Table[[#This Row],[Order Date]]</f>
        <v>13</v>
      </c>
      <c r="S3106" s="10">
        <v>4.59</v>
      </c>
      <c r="T3106" s="10">
        <v>7.28</v>
      </c>
      <c r="U3106" s="10">
        <v>2.69</v>
      </c>
      <c r="V3106">
        <v>24</v>
      </c>
      <c r="W3106" s="5">
        <v>110.16</v>
      </c>
      <c r="X3106" s="3">
        <v>0.1</v>
      </c>
      <c r="Y3106" s="5">
        <v>11.02</v>
      </c>
      <c r="Z3106" s="5">
        <v>99.14</v>
      </c>
      <c r="AA3106" s="5">
        <v>11.15</v>
      </c>
      <c r="AB3106" s="5">
        <v>110.29</v>
      </c>
    </row>
    <row r="3107" spans="1:28">
      <c r="A3107" t="s">
        <v>5533</v>
      </c>
      <c r="B3107" s="1">
        <v>44949</v>
      </c>
      <c r="C3107" s="6">
        <f t="shared" si="144"/>
        <v>2023</v>
      </c>
      <c r="D3107" s="9" t="str">
        <f t="shared" si="146"/>
        <v>Q1</v>
      </c>
      <c r="E3107" s="7">
        <f t="shared" si="145"/>
        <v>1</v>
      </c>
      <c r="F3107" t="s">
        <v>3530</v>
      </c>
      <c r="G3107" t="s">
        <v>205</v>
      </c>
      <c r="H3107" t="s">
        <v>27</v>
      </c>
      <c r="I3107" t="s">
        <v>28</v>
      </c>
      <c r="J3107" t="s">
        <v>29</v>
      </c>
      <c r="K3107" t="s">
        <v>66</v>
      </c>
      <c r="L3107" t="s">
        <v>31</v>
      </c>
      <c r="M3107" t="s">
        <v>562</v>
      </c>
      <c r="N3107" t="s">
        <v>33</v>
      </c>
      <c r="O3107" t="s">
        <v>58</v>
      </c>
      <c r="P3107" t="s">
        <v>35</v>
      </c>
      <c r="Q3107" s="1">
        <v>45005</v>
      </c>
      <c r="R3107" s="6">
        <f>Data_Table[[#This Row],[Shipping Date]]-Data_Table[[#This Row],[Order Date]]</f>
        <v>56</v>
      </c>
      <c r="S3107" s="10">
        <v>2.16</v>
      </c>
      <c r="T3107" s="10">
        <v>3.85</v>
      </c>
      <c r="U3107" s="10">
        <v>1.69</v>
      </c>
      <c r="V3107">
        <v>18</v>
      </c>
      <c r="W3107" s="5">
        <v>38.880000000000003</v>
      </c>
      <c r="X3107" s="3">
        <v>0.04</v>
      </c>
      <c r="Y3107" s="5">
        <v>1.56</v>
      </c>
      <c r="Z3107" s="5">
        <v>37.32</v>
      </c>
      <c r="AA3107" s="5">
        <v>0.7</v>
      </c>
      <c r="AB3107" s="5">
        <v>38.020000000000003</v>
      </c>
    </row>
    <row r="3108" spans="1:28">
      <c r="A3108" t="s">
        <v>5534</v>
      </c>
      <c r="B3108" s="1">
        <v>44950</v>
      </c>
      <c r="C3108" s="6">
        <f t="shared" si="144"/>
        <v>2023</v>
      </c>
      <c r="D3108" s="9" t="str">
        <f t="shared" si="146"/>
        <v>Q1</v>
      </c>
      <c r="E3108" s="7">
        <f t="shared" si="145"/>
        <v>1</v>
      </c>
      <c r="F3108" t="s">
        <v>4575</v>
      </c>
      <c r="G3108" t="s">
        <v>209</v>
      </c>
      <c r="H3108" t="s">
        <v>27</v>
      </c>
      <c r="I3108" t="s">
        <v>28</v>
      </c>
      <c r="J3108" t="s">
        <v>29</v>
      </c>
      <c r="K3108" t="s">
        <v>167</v>
      </c>
      <c r="L3108" t="s">
        <v>31</v>
      </c>
      <c r="M3108" t="s">
        <v>565</v>
      </c>
      <c r="N3108" t="s">
        <v>57</v>
      </c>
      <c r="O3108" t="s">
        <v>41</v>
      </c>
      <c r="P3108" t="s">
        <v>35</v>
      </c>
      <c r="Q3108" s="1">
        <v>44963</v>
      </c>
      <c r="R3108" s="6">
        <f>Data_Table[[#This Row],[Shipping Date]]-Data_Table[[#This Row],[Order Date]]</f>
        <v>13</v>
      </c>
      <c r="S3108" s="10">
        <v>3.5</v>
      </c>
      <c r="T3108" s="10">
        <v>5.74</v>
      </c>
      <c r="U3108" s="10">
        <v>2.2400000000000002</v>
      </c>
      <c r="V3108">
        <v>46</v>
      </c>
      <c r="W3108" s="5">
        <v>161</v>
      </c>
      <c r="X3108" s="3">
        <v>0.05</v>
      </c>
      <c r="Y3108" s="5">
        <v>8.0500000000000007</v>
      </c>
      <c r="Z3108" s="5">
        <v>152.94999999999999</v>
      </c>
      <c r="AA3108" s="5">
        <v>5.01</v>
      </c>
      <c r="AB3108" s="5">
        <v>157.96</v>
      </c>
    </row>
    <row r="3109" spans="1:28">
      <c r="A3109" t="s">
        <v>5535</v>
      </c>
      <c r="B3109" s="1">
        <v>44952</v>
      </c>
      <c r="C3109" s="6">
        <f t="shared" si="144"/>
        <v>2023</v>
      </c>
      <c r="D3109" s="9" t="str">
        <f t="shared" si="146"/>
        <v>Q1</v>
      </c>
      <c r="E3109" s="7">
        <f t="shared" si="145"/>
        <v>1</v>
      </c>
      <c r="F3109" t="s">
        <v>4577</v>
      </c>
      <c r="G3109" t="s">
        <v>213</v>
      </c>
      <c r="H3109" t="s">
        <v>39</v>
      </c>
      <c r="I3109" t="s">
        <v>39</v>
      </c>
      <c r="J3109" t="s">
        <v>46</v>
      </c>
      <c r="K3109" t="s">
        <v>62</v>
      </c>
      <c r="L3109" t="s">
        <v>176</v>
      </c>
      <c r="M3109" t="s">
        <v>568</v>
      </c>
      <c r="N3109" t="s">
        <v>33</v>
      </c>
      <c r="O3109" t="s">
        <v>34</v>
      </c>
      <c r="P3109" t="s">
        <v>35</v>
      </c>
      <c r="Q3109" s="1">
        <v>44975</v>
      </c>
      <c r="R3109" s="6">
        <f>Data_Table[[#This Row],[Shipping Date]]-Data_Table[[#This Row],[Order Date]]</f>
        <v>23</v>
      </c>
      <c r="S3109" s="10">
        <v>156.5</v>
      </c>
      <c r="T3109" s="10">
        <v>300.97000000000003</v>
      </c>
      <c r="U3109" s="10">
        <v>144.47</v>
      </c>
      <c r="V3109">
        <v>29</v>
      </c>
      <c r="W3109" s="5">
        <v>4538.5</v>
      </c>
      <c r="X3109" s="3">
        <v>0.03</v>
      </c>
      <c r="Y3109" s="5">
        <v>136.16</v>
      </c>
      <c r="Z3109" s="5">
        <v>4402.3500000000004</v>
      </c>
      <c r="AA3109" s="5">
        <v>7.18</v>
      </c>
      <c r="AB3109" s="5">
        <v>4409.53</v>
      </c>
    </row>
    <row r="3110" spans="1:28">
      <c r="A3110" t="s">
        <v>5536</v>
      </c>
      <c r="B3110" s="1">
        <v>44953</v>
      </c>
      <c r="C3110" s="6">
        <f t="shared" si="144"/>
        <v>2023</v>
      </c>
      <c r="D3110" s="9" t="str">
        <f t="shared" si="146"/>
        <v>Q1</v>
      </c>
      <c r="E3110" s="7">
        <f t="shared" si="145"/>
        <v>1</v>
      </c>
      <c r="F3110" t="s">
        <v>4457</v>
      </c>
      <c r="G3110" t="s">
        <v>217</v>
      </c>
      <c r="H3110" t="s">
        <v>45</v>
      </c>
      <c r="I3110" t="s">
        <v>45</v>
      </c>
      <c r="J3110" t="s">
        <v>29</v>
      </c>
      <c r="K3110" t="s">
        <v>167</v>
      </c>
      <c r="L3110" t="s">
        <v>73</v>
      </c>
      <c r="M3110" t="s">
        <v>571</v>
      </c>
      <c r="N3110" t="s">
        <v>33</v>
      </c>
      <c r="O3110" t="s">
        <v>41</v>
      </c>
      <c r="P3110" t="s">
        <v>35</v>
      </c>
      <c r="Q3110" s="1">
        <v>44972</v>
      </c>
      <c r="R3110" s="6">
        <f>Data_Table[[#This Row],[Shipping Date]]-Data_Table[[#This Row],[Order Date]]</f>
        <v>19</v>
      </c>
      <c r="S3110" s="10">
        <v>3.99</v>
      </c>
      <c r="T3110" s="10">
        <v>6.23</v>
      </c>
      <c r="U3110" s="10">
        <v>2.2400000000000002</v>
      </c>
      <c r="V3110">
        <v>25</v>
      </c>
      <c r="W3110" s="5">
        <v>99.75</v>
      </c>
      <c r="X3110" s="3">
        <v>7.0000000000000007E-2</v>
      </c>
      <c r="Y3110" s="5">
        <v>6.98</v>
      </c>
      <c r="Z3110" s="5">
        <v>92.77</v>
      </c>
      <c r="AA3110" s="5">
        <v>6.97</v>
      </c>
      <c r="AB3110" s="5">
        <v>99.74</v>
      </c>
    </row>
    <row r="3111" spans="1:28">
      <c r="A3111" t="s">
        <v>5537</v>
      </c>
      <c r="B3111" s="1">
        <v>44956</v>
      </c>
      <c r="C3111" s="6">
        <f t="shared" si="144"/>
        <v>2023</v>
      </c>
      <c r="D3111" s="9" t="str">
        <f t="shared" si="146"/>
        <v>Q1</v>
      </c>
      <c r="E3111" s="7">
        <f t="shared" si="145"/>
        <v>1</v>
      </c>
      <c r="F3111" t="s">
        <v>4010</v>
      </c>
      <c r="G3111" t="s">
        <v>221</v>
      </c>
      <c r="H3111" t="s">
        <v>27</v>
      </c>
      <c r="I3111" t="s">
        <v>28</v>
      </c>
      <c r="J3111" t="s">
        <v>107</v>
      </c>
      <c r="K3111" t="s">
        <v>416</v>
      </c>
      <c r="L3111" t="s">
        <v>31</v>
      </c>
      <c r="M3111" t="s">
        <v>574</v>
      </c>
      <c r="N3111" t="s">
        <v>33</v>
      </c>
      <c r="O3111" t="s">
        <v>58</v>
      </c>
      <c r="P3111" t="s">
        <v>178</v>
      </c>
      <c r="Q3111" s="1">
        <v>45014</v>
      </c>
      <c r="R3111" s="6">
        <f>Data_Table[[#This Row],[Shipping Date]]-Data_Table[[#This Row],[Order Date]]</f>
        <v>58</v>
      </c>
      <c r="S3111" s="10">
        <v>75</v>
      </c>
      <c r="T3111" s="10">
        <v>120.97</v>
      </c>
      <c r="U3111" s="10">
        <v>45.97</v>
      </c>
      <c r="V3111">
        <v>4</v>
      </c>
      <c r="W3111" s="5">
        <v>300</v>
      </c>
      <c r="X3111" s="3">
        <v>7.0000000000000007E-2</v>
      </c>
      <c r="Y3111" s="5">
        <v>21</v>
      </c>
      <c r="Z3111" s="5">
        <v>279</v>
      </c>
      <c r="AA3111" s="5">
        <v>26.3</v>
      </c>
      <c r="AB3111" s="5">
        <v>305.3</v>
      </c>
    </row>
    <row r="3112" spans="1:28">
      <c r="A3112" t="s">
        <v>5538</v>
      </c>
      <c r="B3112" s="1">
        <v>44958</v>
      </c>
      <c r="C3112" s="6">
        <f t="shared" si="144"/>
        <v>2023</v>
      </c>
      <c r="D3112" s="9" t="str">
        <f t="shared" si="146"/>
        <v>Q1</v>
      </c>
      <c r="E3112" s="7">
        <f t="shared" si="145"/>
        <v>2</v>
      </c>
      <c r="F3112" t="s">
        <v>3538</v>
      </c>
      <c r="G3112" t="s">
        <v>225</v>
      </c>
      <c r="H3112" t="s">
        <v>39</v>
      </c>
      <c r="I3112" t="s">
        <v>39</v>
      </c>
      <c r="J3112" t="s">
        <v>29</v>
      </c>
      <c r="K3112" t="s">
        <v>416</v>
      </c>
      <c r="L3112" t="s">
        <v>48</v>
      </c>
      <c r="M3112" t="s">
        <v>577</v>
      </c>
      <c r="N3112" t="s">
        <v>50</v>
      </c>
      <c r="O3112" t="s">
        <v>58</v>
      </c>
      <c r="P3112" t="s">
        <v>35</v>
      </c>
      <c r="Q3112" s="1">
        <v>45003</v>
      </c>
      <c r="R3112" s="6">
        <f>Data_Table[[#This Row],[Shipping Date]]-Data_Table[[#This Row],[Order Date]]</f>
        <v>45</v>
      </c>
      <c r="S3112" s="10">
        <v>1.46</v>
      </c>
      <c r="T3112" s="10">
        <v>3.57</v>
      </c>
      <c r="U3112" s="10">
        <v>2.11</v>
      </c>
      <c r="V3112">
        <v>25</v>
      </c>
      <c r="W3112" s="5">
        <v>36.5</v>
      </c>
      <c r="X3112" s="3">
        <v>0.01</v>
      </c>
      <c r="Y3112" s="5">
        <v>0.37</v>
      </c>
      <c r="Z3112" s="5">
        <v>36.14</v>
      </c>
      <c r="AA3112" s="5">
        <v>4.17</v>
      </c>
      <c r="AB3112" s="5">
        <v>40.31</v>
      </c>
    </row>
    <row r="3113" spans="1:28">
      <c r="A3113" t="s">
        <v>5539</v>
      </c>
      <c r="B3113" s="1">
        <v>44959</v>
      </c>
      <c r="C3113" s="6">
        <f t="shared" si="144"/>
        <v>2023</v>
      </c>
      <c r="D3113" s="9" t="str">
        <f t="shared" si="146"/>
        <v>Q1</v>
      </c>
      <c r="E3113" s="7">
        <f t="shared" si="145"/>
        <v>2</v>
      </c>
      <c r="F3113" t="s">
        <v>5540</v>
      </c>
      <c r="G3113" t="s">
        <v>229</v>
      </c>
      <c r="H3113" t="s">
        <v>45</v>
      </c>
      <c r="I3113" t="s">
        <v>45</v>
      </c>
      <c r="J3113" t="s">
        <v>29</v>
      </c>
      <c r="K3113" t="s">
        <v>30</v>
      </c>
      <c r="L3113" t="s">
        <v>31</v>
      </c>
      <c r="M3113" t="s">
        <v>580</v>
      </c>
      <c r="N3113" t="s">
        <v>57</v>
      </c>
      <c r="O3113" t="s">
        <v>51</v>
      </c>
      <c r="P3113" t="s">
        <v>35</v>
      </c>
      <c r="Q3113" s="1">
        <v>44968</v>
      </c>
      <c r="R3113" s="6">
        <f>Data_Table[[#This Row],[Shipping Date]]-Data_Table[[#This Row],[Order Date]]</f>
        <v>9</v>
      </c>
      <c r="S3113" s="10">
        <v>3.75</v>
      </c>
      <c r="T3113" s="10">
        <v>7.08</v>
      </c>
      <c r="U3113" s="10">
        <v>3.33</v>
      </c>
      <c r="V3113">
        <v>46</v>
      </c>
      <c r="W3113" s="5">
        <v>172.5</v>
      </c>
      <c r="X3113" s="3">
        <v>0.1</v>
      </c>
      <c r="Y3113" s="5">
        <v>17.25</v>
      </c>
      <c r="Z3113" s="5">
        <v>155.25</v>
      </c>
      <c r="AA3113" s="5">
        <v>2.35</v>
      </c>
      <c r="AB3113" s="5">
        <v>157.6</v>
      </c>
    </row>
    <row r="3114" spans="1:28">
      <c r="A3114" t="s">
        <v>5541</v>
      </c>
      <c r="B3114" s="1">
        <v>44960</v>
      </c>
      <c r="C3114" s="6">
        <f t="shared" si="144"/>
        <v>2023</v>
      </c>
      <c r="D3114" s="9" t="str">
        <f t="shared" si="146"/>
        <v>Q1</v>
      </c>
      <c r="E3114" s="7">
        <f t="shared" si="145"/>
        <v>2</v>
      </c>
      <c r="F3114" t="s">
        <v>4136</v>
      </c>
      <c r="G3114" t="s">
        <v>232</v>
      </c>
      <c r="H3114" t="s">
        <v>27</v>
      </c>
      <c r="I3114" t="s">
        <v>28</v>
      </c>
      <c r="J3114" t="s">
        <v>107</v>
      </c>
      <c r="K3114" t="s">
        <v>62</v>
      </c>
      <c r="L3114" t="s">
        <v>176</v>
      </c>
      <c r="M3114" t="s">
        <v>583</v>
      </c>
      <c r="N3114" t="s">
        <v>50</v>
      </c>
      <c r="O3114" t="s">
        <v>58</v>
      </c>
      <c r="P3114" t="s">
        <v>35</v>
      </c>
      <c r="Q3114" s="1">
        <v>44975</v>
      </c>
      <c r="R3114" s="6">
        <f>Data_Table[[#This Row],[Shipping Date]]-Data_Table[[#This Row],[Order Date]]</f>
        <v>15</v>
      </c>
      <c r="S3114" s="10">
        <v>1.59</v>
      </c>
      <c r="T3114" s="10">
        <v>2.61</v>
      </c>
      <c r="U3114" s="10">
        <v>1.02</v>
      </c>
      <c r="V3114">
        <v>38</v>
      </c>
      <c r="W3114" s="5">
        <v>60.42</v>
      </c>
      <c r="X3114" s="3">
        <v>0.04</v>
      </c>
      <c r="Y3114" s="5">
        <v>2.42</v>
      </c>
      <c r="Z3114" s="5">
        <v>58</v>
      </c>
      <c r="AA3114" s="5">
        <v>0.5</v>
      </c>
      <c r="AB3114" s="5">
        <v>58.5</v>
      </c>
    </row>
    <row r="3115" spans="1:28">
      <c r="A3115" t="s">
        <v>5542</v>
      </c>
      <c r="B3115" s="1">
        <v>44961</v>
      </c>
      <c r="C3115" s="6">
        <f t="shared" si="144"/>
        <v>2023</v>
      </c>
      <c r="D3115" s="9" t="str">
        <f t="shared" si="146"/>
        <v>Q1</v>
      </c>
      <c r="E3115" s="7">
        <f t="shared" si="145"/>
        <v>2</v>
      </c>
      <c r="F3115" t="s">
        <v>4973</v>
      </c>
      <c r="G3115" t="s">
        <v>236</v>
      </c>
      <c r="H3115" t="s">
        <v>39</v>
      </c>
      <c r="I3115" t="s">
        <v>39</v>
      </c>
      <c r="J3115" t="s">
        <v>46</v>
      </c>
      <c r="K3115" t="s">
        <v>167</v>
      </c>
      <c r="L3115" t="s">
        <v>176</v>
      </c>
      <c r="M3115" t="s">
        <v>586</v>
      </c>
      <c r="N3115" t="s">
        <v>57</v>
      </c>
      <c r="O3115" t="s">
        <v>34</v>
      </c>
      <c r="P3115" t="s">
        <v>35</v>
      </c>
      <c r="Q3115" s="1">
        <v>44974</v>
      </c>
      <c r="R3115" s="6">
        <f>Data_Table[[#This Row],[Shipping Date]]-Data_Table[[#This Row],[Order Date]]</f>
        <v>13</v>
      </c>
      <c r="S3115" s="10">
        <v>13.64</v>
      </c>
      <c r="T3115" s="10">
        <v>20.98</v>
      </c>
      <c r="U3115" s="10">
        <v>7.34</v>
      </c>
      <c r="V3115">
        <v>41</v>
      </c>
      <c r="W3115" s="5">
        <v>559.24</v>
      </c>
      <c r="X3115" s="3">
        <v>0.05</v>
      </c>
      <c r="Y3115" s="5">
        <v>27.96</v>
      </c>
      <c r="Z3115" s="5">
        <v>531.28</v>
      </c>
      <c r="AA3115" s="5">
        <v>1.49</v>
      </c>
      <c r="AB3115" s="5">
        <v>532.77</v>
      </c>
    </row>
    <row r="3116" spans="1:28">
      <c r="A3116" t="s">
        <v>5543</v>
      </c>
      <c r="B3116" s="1">
        <v>44962</v>
      </c>
      <c r="C3116" s="6">
        <f t="shared" si="144"/>
        <v>2023</v>
      </c>
      <c r="D3116" s="9" t="str">
        <f t="shared" si="146"/>
        <v>Q1</v>
      </c>
      <c r="E3116" s="7">
        <f t="shared" si="145"/>
        <v>2</v>
      </c>
      <c r="F3116" t="s">
        <v>4582</v>
      </c>
      <c r="G3116" t="s">
        <v>240</v>
      </c>
      <c r="H3116" t="s">
        <v>45</v>
      </c>
      <c r="I3116" t="s">
        <v>45</v>
      </c>
      <c r="J3116" t="s">
        <v>107</v>
      </c>
      <c r="K3116" t="s">
        <v>479</v>
      </c>
      <c r="L3116" t="s">
        <v>31</v>
      </c>
      <c r="M3116" t="s">
        <v>589</v>
      </c>
      <c r="N3116" t="s">
        <v>33</v>
      </c>
      <c r="O3116" t="s">
        <v>34</v>
      </c>
      <c r="P3116" t="s">
        <v>35</v>
      </c>
      <c r="Q3116" s="1">
        <v>44969</v>
      </c>
      <c r="R3116" s="6">
        <f>Data_Table[[#This Row],[Shipping Date]]-Data_Table[[#This Row],[Order Date]]</f>
        <v>7</v>
      </c>
      <c r="S3116" s="10">
        <v>13.64</v>
      </c>
      <c r="T3116" s="10">
        <v>20.98</v>
      </c>
      <c r="U3116" s="10">
        <v>7.34</v>
      </c>
      <c r="V3116">
        <v>2</v>
      </c>
      <c r="W3116" s="5">
        <v>27.28</v>
      </c>
      <c r="X3116" s="3">
        <v>0.01</v>
      </c>
      <c r="Y3116" s="5">
        <v>0.27</v>
      </c>
      <c r="Z3116" s="5">
        <v>27.01</v>
      </c>
      <c r="AA3116" s="5">
        <v>1.49</v>
      </c>
      <c r="AB3116" s="5">
        <v>28.5</v>
      </c>
    </row>
    <row r="3117" spans="1:28">
      <c r="A3117" t="s">
        <v>5544</v>
      </c>
      <c r="B3117" s="1">
        <v>44964</v>
      </c>
      <c r="C3117" s="6">
        <f t="shared" si="144"/>
        <v>2023</v>
      </c>
      <c r="D3117" s="9" t="str">
        <f t="shared" si="146"/>
        <v>Q1</v>
      </c>
      <c r="E3117" s="7">
        <f t="shared" si="145"/>
        <v>2</v>
      </c>
      <c r="F3117" t="s">
        <v>3848</v>
      </c>
      <c r="G3117" t="s">
        <v>244</v>
      </c>
      <c r="H3117" t="s">
        <v>27</v>
      </c>
      <c r="I3117" t="s">
        <v>28</v>
      </c>
      <c r="J3117" t="s">
        <v>107</v>
      </c>
      <c r="K3117" t="s">
        <v>62</v>
      </c>
      <c r="L3117" t="s">
        <v>48</v>
      </c>
      <c r="M3117" t="s">
        <v>592</v>
      </c>
      <c r="N3117" t="s">
        <v>57</v>
      </c>
      <c r="O3117" t="s">
        <v>34</v>
      </c>
      <c r="P3117" t="s">
        <v>35</v>
      </c>
      <c r="Q3117" s="1">
        <v>45013</v>
      </c>
      <c r="R3117" s="6">
        <f>Data_Table[[#This Row],[Shipping Date]]-Data_Table[[#This Row],[Order Date]]</f>
        <v>49</v>
      </c>
      <c r="S3117" s="10">
        <v>6.39</v>
      </c>
      <c r="T3117" s="10">
        <v>19.98</v>
      </c>
      <c r="U3117" s="10">
        <v>13.59</v>
      </c>
      <c r="V3117">
        <v>31</v>
      </c>
      <c r="W3117" s="5">
        <v>198.09</v>
      </c>
      <c r="X3117" s="3">
        <v>0</v>
      </c>
      <c r="Y3117" s="5">
        <v>0</v>
      </c>
      <c r="Z3117" s="5">
        <v>198.09</v>
      </c>
      <c r="AA3117" s="5">
        <v>4</v>
      </c>
      <c r="AB3117" s="5">
        <v>202.09</v>
      </c>
    </row>
    <row r="3118" spans="1:28">
      <c r="A3118" t="s">
        <v>5545</v>
      </c>
      <c r="B3118" s="1">
        <v>44964</v>
      </c>
      <c r="C3118" s="6">
        <f t="shared" si="144"/>
        <v>2023</v>
      </c>
      <c r="D3118" s="9" t="str">
        <f t="shared" si="146"/>
        <v>Q1</v>
      </c>
      <c r="E3118" s="7">
        <f t="shared" si="145"/>
        <v>2</v>
      </c>
      <c r="F3118" t="s">
        <v>5546</v>
      </c>
      <c r="G3118" t="s">
        <v>248</v>
      </c>
      <c r="H3118" t="s">
        <v>39</v>
      </c>
      <c r="I3118" t="s">
        <v>39</v>
      </c>
      <c r="J3118" t="s">
        <v>72</v>
      </c>
      <c r="K3118" t="s">
        <v>62</v>
      </c>
      <c r="L3118" t="s">
        <v>31</v>
      </c>
      <c r="M3118" t="s">
        <v>595</v>
      </c>
      <c r="N3118" t="s">
        <v>33</v>
      </c>
      <c r="O3118" t="s">
        <v>58</v>
      </c>
      <c r="P3118" t="s">
        <v>35</v>
      </c>
      <c r="Q3118" s="1">
        <v>45001</v>
      </c>
      <c r="R3118" s="6">
        <f>Data_Table[[#This Row],[Shipping Date]]-Data_Table[[#This Row],[Order Date]]</f>
        <v>37</v>
      </c>
      <c r="S3118" s="10">
        <v>0.93</v>
      </c>
      <c r="T3118" s="10">
        <v>1.48</v>
      </c>
      <c r="U3118" s="10">
        <v>0.55000000000000004</v>
      </c>
      <c r="V3118">
        <v>10</v>
      </c>
      <c r="W3118" s="5">
        <v>9.3000000000000007</v>
      </c>
      <c r="X3118" s="3">
        <v>0.1</v>
      </c>
      <c r="Y3118" s="5">
        <v>0.93</v>
      </c>
      <c r="Z3118" s="5">
        <v>8.3699999999999992</v>
      </c>
      <c r="AA3118" s="5">
        <v>0.7</v>
      </c>
      <c r="AB3118" s="5">
        <v>9.07</v>
      </c>
    </row>
    <row r="3119" spans="1:28">
      <c r="A3119" t="s">
        <v>5547</v>
      </c>
      <c r="B3119" s="1">
        <v>45372</v>
      </c>
      <c r="C3119" s="6">
        <f t="shared" si="144"/>
        <v>2024</v>
      </c>
      <c r="D3119" s="9" t="str">
        <f t="shared" si="146"/>
        <v>Q1</v>
      </c>
      <c r="E3119" s="7">
        <f t="shared" si="145"/>
        <v>3</v>
      </c>
      <c r="F3119" t="s">
        <v>3045</v>
      </c>
      <c r="G3119" t="s">
        <v>252</v>
      </c>
      <c r="H3119" t="s">
        <v>45</v>
      </c>
      <c r="I3119" t="s">
        <v>45</v>
      </c>
      <c r="J3119" t="s">
        <v>29</v>
      </c>
      <c r="K3119" t="s">
        <v>66</v>
      </c>
      <c r="L3119" t="s">
        <v>48</v>
      </c>
      <c r="M3119" t="s">
        <v>112</v>
      </c>
      <c r="N3119" t="s">
        <v>50</v>
      </c>
      <c r="O3119" t="s">
        <v>58</v>
      </c>
      <c r="P3119" t="s">
        <v>35</v>
      </c>
      <c r="Q3119" s="1">
        <v>45374</v>
      </c>
      <c r="R3119" s="6">
        <f>Data_Table[[#This Row],[Shipping Date]]-Data_Table[[#This Row],[Order Date]]</f>
        <v>2</v>
      </c>
      <c r="S3119" s="10">
        <v>7</v>
      </c>
      <c r="T3119" s="10">
        <v>115</v>
      </c>
      <c r="U3119" s="10">
        <v>42</v>
      </c>
      <c r="V3119">
        <v>41</v>
      </c>
      <c r="W3119" s="5">
        <v>287</v>
      </c>
      <c r="X3119" s="3">
        <v>0.09</v>
      </c>
      <c r="Y3119" s="5">
        <v>25.83</v>
      </c>
      <c r="Z3119" s="5">
        <v>287</v>
      </c>
      <c r="AA3119" s="5">
        <v>0.88</v>
      </c>
      <c r="AB3119" s="5">
        <v>287.88</v>
      </c>
    </row>
    <row r="3120" spans="1:28">
      <c r="A3120" t="s">
        <v>5548</v>
      </c>
      <c r="B3120" s="1">
        <v>45521</v>
      </c>
      <c r="C3120" s="6">
        <f t="shared" si="144"/>
        <v>2024</v>
      </c>
      <c r="D3120" s="9" t="str">
        <f t="shared" si="146"/>
        <v>Q3</v>
      </c>
      <c r="E3120" s="7">
        <f t="shared" si="145"/>
        <v>8</v>
      </c>
      <c r="F3120" t="s">
        <v>4025</v>
      </c>
      <c r="G3120" t="s">
        <v>256</v>
      </c>
      <c r="H3120" t="s">
        <v>27</v>
      </c>
      <c r="I3120" t="s">
        <v>28</v>
      </c>
      <c r="J3120" t="s">
        <v>72</v>
      </c>
      <c r="K3120" t="s">
        <v>125</v>
      </c>
      <c r="L3120" t="s">
        <v>48</v>
      </c>
      <c r="M3120" t="s">
        <v>117</v>
      </c>
      <c r="N3120" t="s">
        <v>57</v>
      </c>
      <c r="O3120" t="s">
        <v>41</v>
      </c>
      <c r="P3120" t="s">
        <v>35</v>
      </c>
      <c r="Q3120" s="1">
        <v>45543</v>
      </c>
      <c r="R3120" s="6">
        <f>Data_Table[[#This Row],[Shipping Date]]-Data_Table[[#This Row],[Order Date]]</f>
        <v>22</v>
      </c>
      <c r="S3120" s="10">
        <v>169</v>
      </c>
      <c r="T3120" s="10">
        <v>184</v>
      </c>
      <c r="U3120" s="10">
        <v>176</v>
      </c>
      <c r="V3120">
        <v>33</v>
      </c>
      <c r="W3120" s="5">
        <v>5577</v>
      </c>
      <c r="X3120" s="3">
        <v>0.04</v>
      </c>
      <c r="Y3120" s="5">
        <v>223.08</v>
      </c>
      <c r="Z3120" s="5">
        <v>5577</v>
      </c>
      <c r="AA3120" s="5">
        <v>7.72</v>
      </c>
      <c r="AB3120" s="5">
        <v>5584.72</v>
      </c>
    </row>
    <row r="3121" spans="1:28">
      <c r="A3121" t="s">
        <v>5549</v>
      </c>
      <c r="B3121" s="1">
        <v>45637</v>
      </c>
      <c r="C3121" s="6">
        <f t="shared" si="144"/>
        <v>2024</v>
      </c>
      <c r="D3121" s="9" t="str">
        <f t="shared" si="146"/>
        <v>Q4</v>
      </c>
      <c r="E3121" s="7">
        <f t="shared" si="145"/>
        <v>12</v>
      </c>
      <c r="F3121" t="s">
        <v>3551</v>
      </c>
      <c r="G3121" t="s">
        <v>260</v>
      </c>
      <c r="H3121" t="s">
        <v>39</v>
      </c>
      <c r="I3121" t="s">
        <v>39</v>
      </c>
      <c r="J3121" t="s">
        <v>107</v>
      </c>
      <c r="K3121" t="s">
        <v>125</v>
      </c>
      <c r="L3121" t="s">
        <v>48</v>
      </c>
      <c r="M3121" t="s">
        <v>121</v>
      </c>
      <c r="N3121" t="s">
        <v>33</v>
      </c>
      <c r="O3121" t="s">
        <v>34</v>
      </c>
      <c r="P3121" t="s">
        <v>52</v>
      </c>
      <c r="Q3121" s="1">
        <v>45697</v>
      </c>
      <c r="R3121" s="6">
        <f>Data_Table[[#This Row],[Shipping Date]]-Data_Table[[#This Row],[Order Date]]</f>
        <v>60</v>
      </c>
      <c r="S3121" s="10">
        <v>140</v>
      </c>
      <c r="T3121" s="10">
        <v>457</v>
      </c>
      <c r="U3121" s="10">
        <v>291</v>
      </c>
      <c r="V3121">
        <v>32</v>
      </c>
      <c r="W3121" s="5">
        <v>4480</v>
      </c>
      <c r="X3121" s="3">
        <v>0.05</v>
      </c>
      <c r="Y3121" s="5">
        <v>224</v>
      </c>
      <c r="Z3121" s="5">
        <v>4480</v>
      </c>
      <c r="AA3121" s="5">
        <v>2.5</v>
      </c>
      <c r="AB3121" s="5">
        <v>4482.5</v>
      </c>
    </row>
    <row r="3122" spans="1:28">
      <c r="A3122" t="s">
        <v>5550</v>
      </c>
      <c r="B3122" s="1">
        <v>45471</v>
      </c>
      <c r="C3122" s="6">
        <f t="shared" si="144"/>
        <v>2024</v>
      </c>
      <c r="D3122" s="9" t="str">
        <f t="shared" si="146"/>
        <v>Q2</v>
      </c>
      <c r="E3122" s="7">
        <f t="shared" si="145"/>
        <v>6</v>
      </c>
      <c r="F3122" t="s">
        <v>4882</v>
      </c>
      <c r="G3122" t="s">
        <v>264</v>
      </c>
      <c r="H3122" t="s">
        <v>45</v>
      </c>
      <c r="I3122" t="s">
        <v>45</v>
      </c>
      <c r="J3122" t="s">
        <v>72</v>
      </c>
      <c r="K3122" t="s">
        <v>433</v>
      </c>
      <c r="L3122" t="s">
        <v>48</v>
      </c>
      <c r="M3122" t="s">
        <v>126</v>
      </c>
      <c r="N3122" t="s">
        <v>57</v>
      </c>
      <c r="O3122" t="s">
        <v>41</v>
      </c>
      <c r="P3122" t="s">
        <v>35</v>
      </c>
      <c r="Q3122" s="1">
        <v>45531</v>
      </c>
      <c r="R3122" s="6">
        <f>Data_Table[[#This Row],[Shipping Date]]-Data_Table[[#This Row],[Order Date]]</f>
        <v>60</v>
      </c>
      <c r="S3122" s="10">
        <v>235</v>
      </c>
      <c r="T3122" s="10">
        <v>429</v>
      </c>
      <c r="U3122" s="10">
        <v>158</v>
      </c>
      <c r="V3122">
        <v>11</v>
      </c>
      <c r="W3122" s="5">
        <v>2585</v>
      </c>
      <c r="X3122" s="3">
        <v>0.08</v>
      </c>
      <c r="Y3122" s="5">
        <v>206.8</v>
      </c>
      <c r="Z3122" s="5">
        <v>2585</v>
      </c>
      <c r="AA3122" s="5">
        <v>0.71</v>
      </c>
      <c r="AB3122" s="5">
        <v>2585.71</v>
      </c>
    </row>
    <row r="3123" spans="1:28">
      <c r="A3123" t="s">
        <v>5551</v>
      </c>
      <c r="B3123" s="1">
        <v>45455</v>
      </c>
      <c r="C3123" s="6">
        <f t="shared" si="144"/>
        <v>2024</v>
      </c>
      <c r="D3123" s="9" t="str">
        <f t="shared" si="146"/>
        <v>Q2</v>
      </c>
      <c r="E3123" s="7">
        <f t="shared" si="145"/>
        <v>6</v>
      </c>
      <c r="F3123" t="s">
        <v>4031</v>
      </c>
      <c r="G3123" t="s">
        <v>268</v>
      </c>
      <c r="H3123" t="s">
        <v>39</v>
      </c>
      <c r="I3123" t="s">
        <v>39</v>
      </c>
      <c r="J3123" t="s">
        <v>29</v>
      </c>
      <c r="K3123" t="s">
        <v>433</v>
      </c>
      <c r="L3123" t="s">
        <v>48</v>
      </c>
      <c r="M3123" t="s">
        <v>130</v>
      </c>
      <c r="N3123" t="s">
        <v>33</v>
      </c>
      <c r="O3123" t="s">
        <v>58</v>
      </c>
      <c r="P3123" t="s">
        <v>35</v>
      </c>
      <c r="Q3123" s="1">
        <v>45468</v>
      </c>
      <c r="R3123" s="6">
        <f>Data_Table[[#This Row],[Shipping Date]]-Data_Table[[#This Row],[Order Date]]</f>
        <v>13</v>
      </c>
      <c r="S3123" s="10">
        <v>298</v>
      </c>
      <c r="T3123" s="10">
        <v>372</v>
      </c>
      <c r="U3123" s="10">
        <v>185</v>
      </c>
      <c r="V3123">
        <v>49</v>
      </c>
      <c r="W3123" s="5">
        <v>14602</v>
      </c>
      <c r="X3123" s="3">
        <v>0.08</v>
      </c>
      <c r="Y3123" s="5">
        <v>1168.1600000000001</v>
      </c>
      <c r="Z3123" s="5">
        <v>14602</v>
      </c>
      <c r="AA3123" s="5">
        <v>4.0999999999999996</v>
      </c>
      <c r="AB3123" s="5">
        <v>14606.1</v>
      </c>
    </row>
    <row r="3124" spans="1:28">
      <c r="A3124" t="s">
        <v>5552</v>
      </c>
      <c r="B3124" s="1">
        <v>45446</v>
      </c>
      <c r="C3124" s="6">
        <f t="shared" si="144"/>
        <v>2024</v>
      </c>
      <c r="D3124" s="9" t="str">
        <f t="shared" si="146"/>
        <v>Q2</v>
      </c>
      <c r="E3124" s="7">
        <f t="shared" si="145"/>
        <v>6</v>
      </c>
      <c r="F3124" t="s">
        <v>2831</v>
      </c>
      <c r="G3124" t="s">
        <v>272</v>
      </c>
      <c r="H3124" t="s">
        <v>45</v>
      </c>
      <c r="I3124" t="s">
        <v>45</v>
      </c>
      <c r="J3124" t="s">
        <v>29</v>
      </c>
      <c r="K3124" t="s">
        <v>525</v>
      </c>
      <c r="L3124" t="s">
        <v>48</v>
      </c>
      <c r="M3124" t="s">
        <v>134</v>
      </c>
      <c r="N3124" t="s">
        <v>50</v>
      </c>
      <c r="O3124" t="s">
        <v>58</v>
      </c>
      <c r="P3124" t="s">
        <v>52</v>
      </c>
      <c r="Q3124" s="1">
        <v>45503</v>
      </c>
      <c r="R3124" s="6">
        <f>Data_Table[[#This Row],[Shipping Date]]-Data_Table[[#This Row],[Order Date]]</f>
        <v>57</v>
      </c>
      <c r="S3124" s="10">
        <v>294</v>
      </c>
      <c r="T3124" s="10">
        <v>482</v>
      </c>
      <c r="U3124" s="10">
        <v>249</v>
      </c>
      <c r="V3124">
        <v>43</v>
      </c>
      <c r="W3124" s="5">
        <v>12642</v>
      </c>
      <c r="X3124" s="3">
        <v>7.0000000000000007E-2</v>
      </c>
      <c r="Y3124" s="5">
        <v>884.94</v>
      </c>
      <c r="Z3124" s="5">
        <v>12642</v>
      </c>
      <c r="AA3124" s="5">
        <v>4.99</v>
      </c>
      <c r="AB3124" s="5">
        <v>12646.99</v>
      </c>
    </row>
    <row r="3125" spans="1:28">
      <c r="A3125" t="s">
        <v>5553</v>
      </c>
      <c r="B3125" s="1">
        <v>45380</v>
      </c>
      <c r="C3125" s="6">
        <f t="shared" si="144"/>
        <v>2024</v>
      </c>
      <c r="D3125" s="9" t="str">
        <f t="shared" si="146"/>
        <v>Q1</v>
      </c>
      <c r="E3125" s="7">
        <f t="shared" si="145"/>
        <v>3</v>
      </c>
      <c r="F3125" t="s">
        <v>4477</v>
      </c>
      <c r="G3125" t="s">
        <v>276</v>
      </c>
      <c r="H3125" t="s">
        <v>27</v>
      </c>
      <c r="I3125" t="s">
        <v>28</v>
      </c>
      <c r="J3125" t="s">
        <v>72</v>
      </c>
      <c r="K3125" t="s">
        <v>62</v>
      </c>
      <c r="L3125" t="s">
        <v>48</v>
      </c>
      <c r="M3125" t="s">
        <v>138</v>
      </c>
      <c r="N3125" t="s">
        <v>57</v>
      </c>
      <c r="O3125" t="s">
        <v>51</v>
      </c>
      <c r="P3125" t="s">
        <v>35</v>
      </c>
      <c r="Q3125" s="1">
        <v>45422</v>
      </c>
      <c r="R3125" s="6">
        <f>Data_Table[[#This Row],[Shipping Date]]-Data_Table[[#This Row],[Order Date]]</f>
        <v>42</v>
      </c>
      <c r="S3125" s="10">
        <v>156</v>
      </c>
      <c r="T3125" s="10">
        <v>410</v>
      </c>
      <c r="U3125" s="10">
        <v>58</v>
      </c>
      <c r="V3125">
        <v>36</v>
      </c>
      <c r="W3125" s="5">
        <v>5616</v>
      </c>
      <c r="X3125" s="3">
        <v>0.05</v>
      </c>
      <c r="Y3125" s="5">
        <v>280.8</v>
      </c>
      <c r="Z3125" s="5">
        <v>5616</v>
      </c>
      <c r="AA3125" s="5">
        <v>0.5</v>
      </c>
      <c r="AB3125" s="5">
        <v>5616.5</v>
      </c>
    </row>
    <row r="3126" spans="1:28">
      <c r="A3126" t="s">
        <v>5554</v>
      </c>
      <c r="B3126" s="1">
        <v>45385</v>
      </c>
      <c r="C3126" s="6">
        <f t="shared" si="144"/>
        <v>2024</v>
      </c>
      <c r="D3126" s="9" t="str">
        <f t="shared" si="146"/>
        <v>Q2</v>
      </c>
      <c r="E3126" s="7">
        <f t="shared" si="145"/>
        <v>4</v>
      </c>
      <c r="F3126" t="s">
        <v>4479</v>
      </c>
      <c r="G3126" t="s">
        <v>280</v>
      </c>
      <c r="H3126" t="s">
        <v>27</v>
      </c>
      <c r="I3126" t="s">
        <v>28</v>
      </c>
      <c r="J3126" t="s">
        <v>107</v>
      </c>
      <c r="K3126" t="s">
        <v>47</v>
      </c>
      <c r="L3126" t="s">
        <v>48</v>
      </c>
      <c r="M3126" t="s">
        <v>142</v>
      </c>
      <c r="N3126" t="s">
        <v>33</v>
      </c>
      <c r="O3126" t="s">
        <v>58</v>
      </c>
      <c r="P3126" t="s">
        <v>35</v>
      </c>
      <c r="Q3126" s="1">
        <v>45440</v>
      </c>
      <c r="R3126" s="6">
        <f>Data_Table[[#This Row],[Shipping Date]]-Data_Table[[#This Row],[Order Date]]</f>
        <v>55</v>
      </c>
      <c r="S3126" s="10">
        <v>120</v>
      </c>
      <c r="T3126" s="10">
        <v>454</v>
      </c>
      <c r="U3126" s="10">
        <v>153</v>
      </c>
      <c r="V3126">
        <v>40</v>
      </c>
      <c r="W3126" s="5">
        <v>4800</v>
      </c>
      <c r="X3126" s="3">
        <v>0</v>
      </c>
      <c r="Y3126" s="5">
        <v>0</v>
      </c>
      <c r="Z3126" s="5">
        <v>4800</v>
      </c>
      <c r="AA3126" s="5">
        <v>1.34</v>
      </c>
      <c r="AB3126" s="5">
        <v>4801.34</v>
      </c>
    </row>
    <row r="3127" spans="1:28">
      <c r="A3127" t="s">
        <v>5555</v>
      </c>
      <c r="B3127" s="1">
        <v>45315</v>
      </c>
      <c r="C3127" s="6">
        <f t="shared" si="144"/>
        <v>2024</v>
      </c>
      <c r="D3127" s="9" t="str">
        <f t="shared" si="146"/>
        <v>Q1</v>
      </c>
      <c r="E3127" s="7">
        <f t="shared" si="145"/>
        <v>1</v>
      </c>
      <c r="F3127" t="s">
        <v>3370</v>
      </c>
      <c r="G3127" t="s">
        <v>284</v>
      </c>
      <c r="H3127" t="s">
        <v>39</v>
      </c>
      <c r="I3127" t="s">
        <v>39</v>
      </c>
      <c r="J3127" t="s">
        <v>107</v>
      </c>
      <c r="K3127" t="s">
        <v>62</v>
      </c>
      <c r="L3127" t="s">
        <v>48</v>
      </c>
      <c r="M3127" t="s">
        <v>146</v>
      </c>
      <c r="N3127" t="s">
        <v>33</v>
      </c>
      <c r="O3127" t="s">
        <v>34</v>
      </c>
      <c r="P3127" t="s">
        <v>35</v>
      </c>
      <c r="Q3127" s="1">
        <v>45356</v>
      </c>
      <c r="R3127" s="6">
        <f>Data_Table[[#This Row],[Shipping Date]]-Data_Table[[#This Row],[Order Date]]</f>
        <v>41</v>
      </c>
      <c r="S3127" s="10">
        <v>24</v>
      </c>
      <c r="T3127" s="10">
        <v>69</v>
      </c>
      <c r="U3127" s="10">
        <v>222</v>
      </c>
      <c r="V3127">
        <v>16</v>
      </c>
      <c r="W3127" s="5">
        <v>384</v>
      </c>
      <c r="X3127" s="3">
        <v>0.08</v>
      </c>
      <c r="Y3127" s="5">
        <v>30.72</v>
      </c>
      <c r="Z3127" s="5">
        <v>384</v>
      </c>
      <c r="AA3127" s="5">
        <v>8.23</v>
      </c>
      <c r="AB3127" s="5">
        <v>392.23</v>
      </c>
    </row>
    <row r="3128" spans="1:28">
      <c r="A3128" t="s">
        <v>5556</v>
      </c>
      <c r="B3128" s="1">
        <v>45295</v>
      </c>
      <c r="C3128" s="6">
        <f t="shared" si="144"/>
        <v>2024</v>
      </c>
      <c r="D3128" s="9" t="str">
        <f t="shared" si="146"/>
        <v>Q1</v>
      </c>
      <c r="E3128" s="7">
        <f t="shared" si="145"/>
        <v>1</v>
      </c>
      <c r="F3128" t="s">
        <v>2005</v>
      </c>
      <c r="G3128" t="s">
        <v>288</v>
      </c>
      <c r="H3128" t="s">
        <v>45</v>
      </c>
      <c r="I3128" t="s">
        <v>45</v>
      </c>
      <c r="J3128" t="s">
        <v>72</v>
      </c>
      <c r="K3128" t="s">
        <v>90</v>
      </c>
      <c r="L3128" t="s">
        <v>48</v>
      </c>
      <c r="M3128" t="s">
        <v>151</v>
      </c>
      <c r="N3128" t="s">
        <v>50</v>
      </c>
      <c r="O3128" t="s">
        <v>34</v>
      </c>
      <c r="P3128" t="s">
        <v>35</v>
      </c>
      <c r="Q3128" s="1">
        <v>45319</v>
      </c>
      <c r="R3128" s="6">
        <f>Data_Table[[#This Row],[Shipping Date]]-Data_Table[[#This Row],[Order Date]]</f>
        <v>24</v>
      </c>
      <c r="S3128" s="10">
        <v>152</v>
      </c>
      <c r="T3128" s="10">
        <v>383</v>
      </c>
      <c r="U3128" s="10">
        <v>194</v>
      </c>
      <c r="V3128">
        <v>42</v>
      </c>
      <c r="W3128" s="5">
        <v>6384</v>
      </c>
      <c r="X3128" s="3">
        <v>7.0000000000000007E-2</v>
      </c>
      <c r="Y3128" s="5">
        <v>446.88</v>
      </c>
      <c r="Z3128" s="5">
        <v>6384</v>
      </c>
      <c r="AA3128" s="5">
        <v>2.04</v>
      </c>
      <c r="AB3128" s="5">
        <v>6386.04</v>
      </c>
    </row>
    <row r="3129" spans="1:28">
      <c r="A3129" t="s">
        <v>5557</v>
      </c>
      <c r="B3129" s="1">
        <v>45366</v>
      </c>
      <c r="C3129" s="6">
        <f t="shared" si="144"/>
        <v>2024</v>
      </c>
      <c r="D3129" s="9" t="str">
        <f t="shared" si="146"/>
        <v>Q1</v>
      </c>
      <c r="E3129" s="7">
        <f t="shared" si="145"/>
        <v>3</v>
      </c>
      <c r="F3129" t="s">
        <v>4040</v>
      </c>
      <c r="G3129" t="s">
        <v>292</v>
      </c>
      <c r="H3129" t="s">
        <v>27</v>
      </c>
      <c r="I3129" t="s">
        <v>28</v>
      </c>
      <c r="J3129" t="s">
        <v>29</v>
      </c>
      <c r="K3129" t="s">
        <v>66</v>
      </c>
      <c r="L3129" t="s">
        <v>48</v>
      </c>
      <c r="M3129" t="s">
        <v>155</v>
      </c>
      <c r="N3129" t="s">
        <v>33</v>
      </c>
      <c r="O3129" t="s">
        <v>34</v>
      </c>
      <c r="P3129" t="s">
        <v>35</v>
      </c>
      <c r="Q3129" s="1">
        <v>45374</v>
      </c>
      <c r="R3129" s="6">
        <f>Data_Table[[#This Row],[Shipping Date]]-Data_Table[[#This Row],[Order Date]]</f>
        <v>8</v>
      </c>
      <c r="S3129" s="10">
        <v>147</v>
      </c>
      <c r="T3129" s="10">
        <v>337</v>
      </c>
      <c r="U3129" s="10">
        <v>47</v>
      </c>
      <c r="V3129">
        <v>17</v>
      </c>
      <c r="W3129" s="5">
        <v>2499</v>
      </c>
      <c r="X3129" s="3">
        <v>0.1</v>
      </c>
      <c r="Y3129" s="5">
        <v>249.9</v>
      </c>
      <c r="Z3129" s="5">
        <v>2499</v>
      </c>
      <c r="AA3129" s="5">
        <v>4</v>
      </c>
      <c r="AB3129" s="5">
        <v>2503</v>
      </c>
    </row>
    <row r="3130" spans="1:28">
      <c r="A3130" t="s">
        <v>5558</v>
      </c>
      <c r="B3130" s="1">
        <v>45525</v>
      </c>
      <c r="C3130" s="6">
        <f t="shared" si="144"/>
        <v>2024</v>
      </c>
      <c r="D3130" s="9" t="str">
        <f t="shared" si="146"/>
        <v>Q3</v>
      </c>
      <c r="E3130" s="7">
        <f t="shared" si="145"/>
        <v>8</v>
      </c>
      <c r="F3130" t="s">
        <v>4484</v>
      </c>
      <c r="G3130" t="s">
        <v>296</v>
      </c>
      <c r="H3130" t="s">
        <v>39</v>
      </c>
      <c r="I3130" t="s">
        <v>39</v>
      </c>
      <c r="J3130" t="s">
        <v>107</v>
      </c>
      <c r="K3130" t="s">
        <v>416</v>
      </c>
      <c r="L3130" t="s">
        <v>48</v>
      </c>
      <c r="M3130" t="s">
        <v>159</v>
      </c>
      <c r="N3130" t="s">
        <v>33</v>
      </c>
      <c r="O3130" t="s">
        <v>34</v>
      </c>
      <c r="P3130" t="s">
        <v>35</v>
      </c>
      <c r="Q3130" s="1">
        <v>45531</v>
      </c>
      <c r="R3130" s="6">
        <f>Data_Table[[#This Row],[Shipping Date]]-Data_Table[[#This Row],[Order Date]]</f>
        <v>6</v>
      </c>
      <c r="S3130" s="10">
        <v>7</v>
      </c>
      <c r="T3130" s="10">
        <v>105</v>
      </c>
      <c r="U3130" s="10">
        <v>61</v>
      </c>
      <c r="V3130">
        <v>24</v>
      </c>
      <c r="W3130" s="5">
        <v>168</v>
      </c>
      <c r="X3130" s="3">
        <v>0.05</v>
      </c>
      <c r="Y3130" s="5">
        <v>8.4</v>
      </c>
      <c r="Z3130" s="5">
        <v>168</v>
      </c>
      <c r="AA3130" s="5">
        <v>0.71</v>
      </c>
      <c r="AB3130" s="5">
        <v>168.71</v>
      </c>
    </row>
    <row r="3131" spans="1:28">
      <c r="A3131" t="s">
        <v>5559</v>
      </c>
      <c r="B3131" s="1">
        <v>45359</v>
      </c>
      <c r="C3131" s="6">
        <f t="shared" si="144"/>
        <v>2024</v>
      </c>
      <c r="D3131" s="9" t="str">
        <f t="shared" si="146"/>
        <v>Q1</v>
      </c>
      <c r="E3131" s="7">
        <f t="shared" si="145"/>
        <v>3</v>
      </c>
      <c r="F3131" t="s">
        <v>5443</v>
      </c>
      <c r="G3131" t="s">
        <v>300</v>
      </c>
      <c r="H3131" t="s">
        <v>45</v>
      </c>
      <c r="I3131" t="s">
        <v>45</v>
      </c>
      <c r="J3131" t="s">
        <v>46</v>
      </c>
      <c r="K3131" t="s">
        <v>90</v>
      </c>
      <c r="L3131" t="s">
        <v>48</v>
      </c>
      <c r="M3131" t="s">
        <v>163</v>
      </c>
      <c r="N3131" t="s">
        <v>50</v>
      </c>
      <c r="O3131" t="s">
        <v>41</v>
      </c>
      <c r="P3131" t="s">
        <v>35</v>
      </c>
      <c r="Q3131" s="1">
        <v>45371</v>
      </c>
      <c r="R3131" s="6">
        <f>Data_Table[[#This Row],[Shipping Date]]-Data_Table[[#This Row],[Order Date]]</f>
        <v>12</v>
      </c>
      <c r="S3131" s="10">
        <v>320</v>
      </c>
      <c r="T3131" s="10">
        <v>356</v>
      </c>
      <c r="U3131" s="10">
        <v>145</v>
      </c>
      <c r="V3131">
        <v>41</v>
      </c>
      <c r="W3131" s="5">
        <v>13120</v>
      </c>
      <c r="X3131" s="3">
        <v>0</v>
      </c>
      <c r="Y3131" s="5">
        <v>0</v>
      </c>
      <c r="Z3131" s="5">
        <v>13120</v>
      </c>
      <c r="AA3131" s="5">
        <v>8.08</v>
      </c>
      <c r="AB3131" s="5">
        <v>13128.08</v>
      </c>
    </row>
    <row r="3132" spans="1:28">
      <c r="A3132" t="s">
        <v>5560</v>
      </c>
      <c r="B3132" s="1">
        <v>45312</v>
      </c>
      <c r="C3132" s="6">
        <f t="shared" si="144"/>
        <v>2024</v>
      </c>
      <c r="D3132" s="9" t="str">
        <f t="shared" si="146"/>
        <v>Q1</v>
      </c>
      <c r="E3132" s="7">
        <f t="shared" si="145"/>
        <v>1</v>
      </c>
      <c r="F3132" t="s">
        <v>5561</v>
      </c>
      <c r="G3132" t="s">
        <v>304</v>
      </c>
      <c r="H3132" t="s">
        <v>27</v>
      </c>
      <c r="I3132" t="s">
        <v>28</v>
      </c>
      <c r="J3132" t="s">
        <v>46</v>
      </c>
      <c r="K3132" t="s">
        <v>150</v>
      </c>
      <c r="L3132" t="s">
        <v>48</v>
      </c>
      <c r="M3132" t="s">
        <v>168</v>
      </c>
      <c r="N3132" t="s">
        <v>57</v>
      </c>
      <c r="O3132" t="s">
        <v>51</v>
      </c>
      <c r="P3132" t="s">
        <v>35</v>
      </c>
      <c r="Q3132" s="1">
        <v>45333</v>
      </c>
      <c r="R3132" s="6">
        <f>Data_Table[[#This Row],[Shipping Date]]-Data_Table[[#This Row],[Order Date]]</f>
        <v>21</v>
      </c>
      <c r="S3132" s="10">
        <v>67</v>
      </c>
      <c r="T3132" s="10">
        <v>173</v>
      </c>
      <c r="U3132" s="10">
        <v>271</v>
      </c>
      <c r="V3132">
        <v>50</v>
      </c>
      <c r="W3132" s="5">
        <v>3350</v>
      </c>
      <c r="X3132" s="3">
        <v>0.06</v>
      </c>
      <c r="Y3132" s="5">
        <v>201</v>
      </c>
      <c r="Z3132" s="5">
        <v>3350</v>
      </c>
      <c r="AA3132" s="5">
        <v>1.86</v>
      </c>
      <c r="AB3132" s="5">
        <v>3351.86</v>
      </c>
    </row>
    <row r="3133" spans="1:28">
      <c r="A3133" t="s">
        <v>5562</v>
      </c>
      <c r="B3133" s="1">
        <v>45316</v>
      </c>
      <c r="C3133" s="6">
        <f t="shared" si="144"/>
        <v>2024</v>
      </c>
      <c r="D3133" s="9" t="str">
        <f t="shared" si="146"/>
        <v>Q1</v>
      </c>
      <c r="E3133" s="7">
        <f t="shared" si="145"/>
        <v>1</v>
      </c>
      <c r="F3133" t="s">
        <v>5563</v>
      </c>
      <c r="G3133" t="s">
        <v>308</v>
      </c>
      <c r="H3133" t="s">
        <v>39</v>
      </c>
      <c r="I3133" t="s">
        <v>39</v>
      </c>
      <c r="J3133" t="s">
        <v>29</v>
      </c>
      <c r="K3133" t="s">
        <v>90</v>
      </c>
      <c r="L3133" t="s">
        <v>48</v>
      </c>
      <c r="M3133" t="s">
        <v>172</v>
      </c>
      <c r="N3133" t="s">
        <v>50</v>
      </c>
      <c r="O3133" t="s">
        <v>58</v>
      </c>
      <c r="P3133" t="s">
        <v>35</v>
      </c>
      <c r="Q3133" s="1">
        <v>45355</v>
      </c>
      <c r="R3133" s="6">
        <f>Data_Table[[#This Row],[Shipping Date]]-Data_Table[[#This Row],[Order Date]]</f>
        <v>39</v>
      </c>
      <c r="S3133" s="10">
        <v>62</v>
      </c>
      <c r="T3133" s="10">
        <v>376</v>
      </c>
      <c r="U3133" s="10">
        <v>83</v>
      </c>
      <c r="V3133">
        <v>21</v>
      </c>
      <c r="W3133" s="5">
        <v>1302</v>
      </c>
      <c r="X3133" s="3">
        <v>0.1</v>
      </c>
      <c r="Y3133" s="5">
        <v>130.19999999999999</v>
      </c>
      <c r="Z3133" s="5">
        <v>1302</v>
      </c>
      <c r="AA3133" s="5">
        <v>7.28</v>
      </c>
      <c r="AB3133" s="5">
        <v>1309.28</v>
      </c>
    </row>
    <row r="3134" spans="1:28">
      <c r="A3134" t="s">
        <v>5564</v>
      </c>
      <c r="B3134" s="1">
        <v>45461</v>
      </c>
      <c r="C3134" s="6">
        <f t="shared" si="144"/>
        <v>2024</v>
      </c>
      <c r="D3134" s="9" t="str">
        <f t="shared" si="146"/>
        <v>Q2</v>
      </c>
      <c r="E3134" s="7">
        <f t="shared" si="145"/>
        <v>6</v>
      </c>
      <c r="F3134" t="s">
        <v>4901</v>
      </c>
      <c r="G3134" t="s">
        <v>312</v>
      </c>
      <c r="H3134" t="s">
        <v>45</v>
      </c>
      <c r="I3134" t="s">
        <v>45</v>
      </c>
      <c r="J3134" t="s">
        <v>72</v>
      </c>
      <c r="K3134" t="s">
        <v>116</v>
      </c>
      <c r="L3134" t="s">
        <v>48</v>
      </c>
      <c r="M3134" t="s">
        <v>177</v>
      </c>
      <c r="N3134" t="s">
        <v>57</v>
      </c>
      <c r="O3134" t="s">
        <v>51</v>
      </c>
      <c r="P3134" t="s">
        <v>35</v>
      </c>
      <c r="Q3134" s="1">
        <v>45513</v>
      </c>
      <c r="R3134" s="6">
        <f>Data_Table[[#This Row],[Shipping Date]]-Data_Table[[#This Row],[Order Date]]</f>
        <v>52</v>
      </c>
      <c r="S3134" s="10">
        <v>122</v>
      </c>
      <c r="T3134" s="10">
        <v>376</v>
      </c>
      <c r="U3134" s="10">
        <v>10</v>
      </c>
      <c r="V3134">
        <v>45</v>
      </c>
      <c r="W3134" s="5">
        <v>5490</v>
      </c>
      <c r="X3134" s="3">
        <v>0.09</v>
      </c>
      <c r="Y3134" s="5">
        <v>494.1</v>
      </c>
      <c r="Z3134" s="5">
        <v>5490</v>
      </c>
      <c r="AA3134" s="5">
        <v>0.81</v>
      </c>
      <c r="AB3134" s="5">
        <v>5490.81</v>
      </c>
    </row>
    <row r="3135" spans="1:28">
      <c r="A3135" t="s">
        <v>5565</v>
      </c>
      <c r="B3135" s="1">
        <v>45515</v>
      </c>
      <c r="C3135" s="6">
        <f t="shared" si="144"/>
        <v>2024</v>
      </c>
      <c r="D3135" s="9" t="str">
        <f t="shared" si="146"/>
        <v>Q3</v>
      </c>
      <c r="E3135" s="7">
        <f t="shared" si="145"/>
        <v>8</v>
      </c>
      <c r="F3135" t="s">
        <v>4776</v>
      </c>
      <c r="G3135" t="s">
        <v>316</v>
      </c>
      <c r="H3135" t="s">
        <v>39</v>
      </c>
      <c r="I3135" t="s">
        <v>39</v>
      </c>
      <c r="J3135" t="s">
        <v>29</v>
      </c>
      <c r="K3135" t="s">
        <v>116</v>
      </c>
      <c r="L3135" t="s">
        <v>48</v>
      </c>
      <c r="M3135" t="s">
        <v>182</v>
      </c>
      <c r="N3135" t="s">
        <v>33</v>
      </c>
      <c r="O3135" t="s">
        <v>34</v>
      </c>
      <c r="P3135" t="s">
        <v>35</v>
      </c>
      <c r="Q3135" s="1">
        <v>45559</v>
      </c>
      <c r="R3135" s="6">
        <f>Data_Table[[#This Row],[Shipping Date]]-Data_Table[[#This Row],[Order Date]]</f>
        <v>44</v>
      </c>
      <c r="S3135" s="10">
        <v>121</v>
      </c>
      <c r="T3135" s="10">
        <v>195</v>
      </c>
      <c r="U3135" s="10">
        <v>55</v>
      </c>
      <c r="V3135">
        <v>40</v>
      </c>
      <c r="W3135" s="5">
        <v>4840</v>
      </c>
      <c r="X3135" s="3">
        <v>0.08</v>
      </c>
      <c r="Y3135" s="5">
        <v>387.2</v>
      </c>
      <c r="Z3135" s="5">
        <v>4840</v>
      </c>
      <c r="AA3135" s="5">
        <v>14.7</v>
      </c>
      <c r="AB3135" s="5">
        <v>4854.7</v>
      </c>
    </row>
    <row r="3136" spans="1:28">
      <c r="A3136" t="s">
        <v>5566</v>
      </c>
      <c r="B3136" s="1">
        <v>45344</v>
      </c>
      <c r="C3136" s="6">
        <f t="shared" si="144"/>
        <v>2024</v>
      </c>
      <c r="D3136" s="9" t="str">
        <f t="shared" si="146"/>
        <v>Q1</v>
      </c>
      <c r="E3136" s="7">
        <f t="shared" si="145"/>
        <v>2</v>
      </c>
      <c r="F3136" t="s">
        <v>2401</v>
      </c>
      <c r="G3136" t="s">
        <v>320</v>
      </c>
      <c r="H3136" t="s">
        <v>39</v>
      </c>
      <c r="I3136" t="s">
        <v>39</v>
      </c>
      <c r="J3136" t="s">
        <v>72</v>
      </c>
      <c r="K3136" t="s">
        <v>66</v>
      </c>
      <c r="L3136" t="s">
        <v>48</v>
      </c>
      <c r="M3136" t="s">
        <v>186</v>
      </c>
      <c r="N3136" t="s">
        <v>57</v>
      </c>
      <c r="O3136" t="s">
        <v>41</v>
      </c>
      <c r="P3136" t="s">
        <v>35</v>
      </c>
      <c r="Q3136" s="1">
        <v>45345</v>
      </c>
      <c r="R3136" s="6">
        <f>Data_Table[[#This Row],[Shipping Date]]-Data_Table[[#This Row],[Order Date]]</f>
        <v>1</v>
      </c>
      <c r="S3136" s="10">
        <v>184</v>
      </c>
      <c r="T3136" s="10">
        <v>380</v>
      </c>
      <c r="U3136" s="10">
        <v>108</v>
      </c>
      <c r="V3136">
        <v>12</v>
      </c>
      <c r="W3136" s="5">
        <v>2208</v>
      </c>
      <c r="X3136" s="3">
        <v>0</v>
      </c>
      <c r="Y3136" s="5">
        <v>0</v>
      </c>
      <c r="Z3136" s="5">
        <v>2208</v>
      </c>
      <c r="AA3136" s="5">
        <v>4</v>
      </c>
      <c r="AB3136" s="5">
        <v>2212</v>
      </c>
    </row>
    <row r="3137" spans="1:28">
      <c r="A3137" t="s">
        <v>5567</v>
      </c>
      <c r="B3137" s="1">
        <v>45599</v>
      </c>
      <c r="C3137" s="6">
        <f t="shared" si="144"/>
        <v>2024</v>
      </c>
      <c r="D3137" s="9" t="str">
        <f t="shared" si="146"/>
        <v>Q4</v>
      </c>
      <c r="E3137" s="7">
        <f t="shared" si="145"/>
        <v>11</v>
      </c>
      <c r="F3137" t="s">
        <v>5568</v>
      </c>
      <c r="G3137" t="s">
        <v>323</v>
      </c>
      <c r="H3137" t="s">
        <v>45</v>
      </c>
      <c r="I3137" t="s">
        <v>45</v>
      </c>
      <c r="J3137" t="s">
        <v>107</v>
      </c>
      <c r="K3137" t="s">
        <v>30</v>
      </c>
      <c r="L3137" t="s">
        <v>48</v>
      </c>
      <c r="M3137" t="s">
        <v>190</v>
      </c>
      <c r="N3137" t="s">
        <v>33</v>
      </c>
      <c r="O3137" t="s">
        <v>51</v>
      </c>
      <c r="P3137" t="s">
        <v>52</v>
      </c>
      <c r="Q3137" s="1">
        <v>45607</v>
      </c>
      <c r="R3137" s="6">
        <f>Data_Table[[#This Row],[Shipping Date]]-Data_Table[[#This Row],[Order Date]]</f>
        <v>8</v>
      </c>
      <c r="S3137" s="10">
        <v>166</v>
      </c>
      <c r="T3137" s="10">
        <v>315</v>
      </c>
      <c r="U3137" s="10">
        <v>214</v>
      </c>
      <c r="V3137">
        <v>21</v>
      </c>
      <c r="W3137" s="5">
        <v>3486</v>
      </c>
      <c r="X3137" s="3">
        <v>0.02</v>
      </c>
      <c r="Y3137" s="5">
        <v>69.72</v>
      </c>
      <c r="Z3137" s="5">
        <v>3486</v>
      </c>
      <c r="AA3137" s="5">
        <v>0.5</v>
      </c>
      <c r="AB3137" s="5">
        <v>3486.5</v>
      </c>
    </row>
    <row r="3138" spans="1:28">
      <c r="A3138" t="s">
        <v>5569</v>
      </c>
      <c r="B3138" s="1">
        <v>45519</v>
      </c>
      <c r="C3138" s="6">
        <f t="shared" si="144"/>
        <v>2024</v>
      </c>
      <c r="D3138" s="9" t="str">
        <f t="shared" si="146"/>
        <v>Q3</v>
      </c>
      <c r="E3138" s="7">
        <f t="shared" si="145"/>
        <v>8</v>
      </c>
      <c r="F3138" t="s">
        <v>5570</v>
      </c>
      <c r="G3138" t="s">
        <v>327</v>
      </c>
      <c r="H3138" t="s">
        <v>27</v>
      </c>
      <c r="I3138" t="s">
        <v>28</v>
      </c>
      <c r="J3138" t="s">
        <v>46</v>
      </c>
      <c r="K3138" t="s">
        <v>30</v>
      </c>
      <c r="L3138" t="s">
        <v>48</v>
      </c>
      <c r="M3138" t="s">
        <v>194</v>
      </c>
      <c r="N3138" t="s">
        <v>33</v>
      </c>
      <c r="O3138" t="s">
        <v>58</v>
      </c>
      <c r="P3138" t="s">
        <v>35</v>
      </c>
      <c r="Q3138" s="1">
        <v>45533</v>
      </c>
      <c r="R3138" s="6">
        <f>Data_Table[[#This Row],[Shipping Date]]-Data_Table[[#This Row],[Order Date]]</f>
        <v>14</v>
      </c>
      <c r="S3138" s="10">
        <v>332</v>
      </c>
      <c r="T3138" s="10">
        <v>355</v>
      </c>
      <c r="U3138" s="10">
        <v>186</v>
      </c>
      <c r="V3138">
        <v>37</v>
      </c>
      <c r="W3138" s="5">
        <v>12284</v>
      </c>
      <c r="X3138" s="3">
        <v>0.02</v>
      </c>
      <c r="Y3138" s="5">
        <v>245.68</v>
      </c>
      <c r="Z3138" s="5">
        <v>12284</v>
      </c>
      <c r="AA3138" s="5">
        <v>5.81</v>
      </c>
      <c r="AB3138" s="5">
        <v>12289.81</v>
      </c>
    </row>
    <row r="3139" spans="1:28">
      <c r="A3139" t="s">
        <v>5571</v>
      </c>
      <c r="B3139" s="1">
        <v>45477</v>
      </c>
      <c r="C3139" s="6">
        <f t="shared" ref="C3139:C3202" si="147">YEAR(B3139)</f>
        <v>2024</v>
      </c>
      <c r="D3139" s="9" t="str">
        <f t="shared" si="146"/>
        <v>Q3</v>
      </c>
      <c r="E3139" s="7">
        <f t="shared" ref="E3139:E3202" si="148">MONTH(B3139)</f>
        <v>7</v>
      </c>
      <c r="F3139" t="s">
        <v>3581</v>
      </c>
      <c r="G3139" t="s">
        <v>331</v>
      </c>
      <c r="H3139" t="s">
        <v>27</v>
      </c>
      <c r="I3139" t="s">
        <v>28</v>
      </c>
      <c r="J3139" t="s">
        <v>46</v>
      </c>
      <c r="K3139" t="s">
        <v>30</v>
      </c>
      <c r="L3139" t="s">
        <v>48</v>
      </c>
      <c r="M3139" t="s">
        <v>198</v>
      </c>
      <c r="N3139" t="s">
        <v>33</v>
      </c>
      <c r="O3139" t="s">
        <v>34</v>
      </c>
      <c r="P3139" t="s">
        <v>35</v>
      </c>
      <c r="Q3139" s="1">
        <v>45483</v>
      </c>
      <c r="R3139" s="6">
        <f>Data_Table[[#This Row],[Shipping Date]]-Data_Table[[#This Row],[Order Date]]</f>
        <v>6</v>
      </c>
      <c r="S3139" s="10">
        <v>240</v>
      </c>
      <c r="T3139" s="10">
        <v>363</v>
      </c>
      <c r="U3139" s="10">
        <v>11</v>
      </c>
      <c r="V3139">
        <v>12</v>
      </c>
      <c r="W3139" s="5">
        <v>2880</v>
      </c>
      <c r="X3139" s="3">
        <v>0.06</v>
      </c>
      <c r="Y3139" s="5">
        <v>172.8</v>
      </c>
      <c r="Z3139" s="5">
        <v>2880</v>
      </c>
      <c r="AA3139" s="5">
        <v>0.95</v>
      </c>
      <c r="AB3139" s="5">
        <v>2880.95</v>
      </c>
    </row>
    <row r="3140" spans="1:28">
      <c r="A3140" t="s">
        <v>5572</v>
      </c>
      <c r="B3140" s="1">
        <v>45610</v>
      </c>
      <c r="C3140" s="6">
        <f t="shared" si="147"/>
        <v>2024</v>
      </c>
      <c r="D3140" s="9" t="str">
        <f t="shared" si="146"/>
        <v>Q4</v>
      </c>
      <c r="E3140" s="7">
        <f t="shared" si="148"/>
        <v>11</v>
      </c>
      <c r="F3140" t="s">
        <v>4500</v>
      </c>
      <c r="G3140" t="s">
        <v>335</v>
      </c>
      <c r="H3140" t="s">
        <v>39</v>
      </c>
      <c r="I3140" t="s">
        <v>39</v>
      </c>
      <c r="J3140" t="s">
        <v>107</v>
      </c>
      <c r="K3140" t="s">
        <v>90</v>
      </c>
      <c r="L3140" t="s">
        <v>48</v>
      </c>
      <c r="M3140" t="s">
        <v>202</v>
      </c>
      <c r="N3140" t="s">
        <v>50</v>
      </c>
      <c r="O3140" t="s">
        <v>41</v>
      </c>
      <c r="P3140" t="s">
        <v>52</v>
      </c>
      <c r="Q3140" s="1">
        <v>45612</v>
      </c>
      <c r="R3140" s="6">
        <f>Data_Table[[#This Row],[Shipping Date]]-Data_Table[[#This Row],[Order Date]]</f>
        <v>2</v>
      </c>
      <c r="S3140" s="10">
        <v>216</v>
      </c>
      <c r="T3140" s="10">
        <v>523</v>
      </c>
      <c r="U3140" s="10">
        <v>32</v>
      </c>
      <c r="V3140">
        <v>46</v>
      </c>
      <c r="W3140" s="5">
        <v>9936</v>
      </c>
      <c r="X3140" s="3">
        <v>0.08</v>
      </c>
      <c r="Y3140" s="5">
        <v>794.88</v>
      </c>
      <c r="Z3140" s="5">
        <v>9936</v>
      </c>
      <c r="AA3140" s="5">
        <v>7.01</v>
      </c>
      <c r="AB3140" s="5">
        <v>9943.01</v>
      </c>
    </row>
    <row r="3141" spans="1:28">
      <c r="A3141" t="s">
        <v>5573</v>
      </c>
      <c r="B3141" s="1">
        <v>45585</v>
      </c>
      <c r="C3141" s="6">
        <f t="shared" si="147"/>
        <v>2024</v>
      </c>
      <c r="D3141" s="9" t="str">
        <f t="shared" ref="D3141:D3204" si="149">"Q"&amp;ROUNDUP(MONTH(B3141)/3,0)</f>
        <v>Q4</v>
      </c>
      <c r="E3141" s="7">
        <f t="shared" si="148"/>
        <v>10</v>
      </c>
      <c r="F3141" t="s">
        <v>3585</v>
      </c>
      <c r="G3141" t="s">
        <v>339</v>
      </c>
      <c r="H3141" t="s">
        <v>45</v>
      </c>
      <c r="I3141" t="s">
        <v>45</v>
      </c>
      <c r="J3141" t="s">
        <v>46</v>
      </c>
      <c r="K3141" t="s">
        <v>125</v>
      </c>
      <c r="L3141" t="s">
        <v>48</v>
      </c>
      <c r="M3141" t="s">
        <v>206</v>
      </c>
      <c r="N3141" t="s">
        <v>57</v>
      </c>
      <c r="O3141" t="s">
        <v>34</v>
      </c>
      <c r="P3141" t="s">
        <v>35</v>
      </c>
      <c r="Q3141" s="1">
        <v>45599</v>
      </c>
      <c r="R3141" s="6">
        <f>Data_Table[[#This Row],[Shipping Date]]-Data_Table[[#This Row],[Order Date]]</f>
        <v>14</v>
      </c>
      <c r="S3141" s="10">
        <v>122</v>
      </c>
      <c r="T3141" s="10">
        <v>382</v>
      </c>
      <c r="U3141" s="10">
        <v>202</v>
      </c>
      <c r="V3141">
        <v>42</v>
      </c>
      <c r="W3141" s="5">
        <v>5124</v>
      </c>
      <c r="X3141" s="3">
        <v>7.0000000000000007E-2</v>
      </c>
      <c r="Y3141" s="5">
        <v>358.68</v>
      </c>
      <c r="Z3141" s="5">
        <v>5124</v>
      </c>
      <c r="AA3141" s="5">
        <v>1.3</v>
      </c>
      <c r="AB3141" s="5">
        <v>5125.3</v>
      </c>
    </row>
    <row r="3142" spans="1:28">
      <c r="A3142" t="s">
        <v>5574</v>
      </c>
      <c r="B3142" s="1">
        <v>45567</v>
      </c>
      <c r="C3142" s="6">
        <f t="shared" si="147"/>
        <v>2024</v>
      </c>
      <c r="D3142" s="9" t="str">
        <f t="shared" si="149"/>
        <v>Q4</v>
      </c>
      <c r="E3142" s="7">
        <f t="shared" si="148"/>
        <v>10</v>
      </c>
      <c r="F3142" t="s">
        <v>4503</v>
      </c>
      <c r="G3142" t="s">
        <v>343</v>
      </c>
      <c r="H3142" t="s">
        <v>27</v>
      </c>
      <c r="I3142" t="s">
        <v>28</v>
      </c>
      <c r="J3142" t="s">
        <v>107</v>
      </c>
      <c r="K3142" t="s">
        <v>30</v>
      </c>
      <c r="L3142" t="s">
        <v>48</v>
      </c>
      <c r="M3142" t="s">
        <v>210</v>
      </c>
      <c r="N3142" t="s">
        <v>50</v>
      </c>
      <c r="O3142" t="s">
        <v>41</v>
      </c>
      <c r="P3142" t="s">
        <v>35</v>
      </c>
      <c r="Q3142" s="1">
        <v>45592</v>
      </c>
      <c r="R3142" s="6">
        <f>Data_Table[[#This Row],[Shipping Date]]-Data_Table[[#This Row],[Order Date]]</f>
        <v>25</v>
      </c>
      <c r="S3142" s="10">
        <v>165</v>
      </c>
      <c r="T3142" s="10">
        <v>485</v>
      </c>
      <c r="U3142" s="10">
        <v>92</v>
      </c>
      <c r="V3142">
        <v>15</v>
      </c>
      <c r="W3142" s="5">
        <v>2475</v>
      </c>
      <c r="X3142" s="3">
        <v>7.0000000000000007E-2</v>
      </c>
      <c r="Y3142" s="5">
        <v>173.25</v>
      </c>
      <c r="Z3142" s="5">
        <v>2475</v>
      </c>
      <c r="AA3142" s="5">
        <v>7.78</v>
      </c>
      <c r="AB3142" s="5">
        <v>2482.7800000000002</v>
      </c>
    </row>
    <row r="3143" spans="1:28">
      <c r="A3143" t="s">
        <v>5575</v>
      </c>
      <c r="B3143" s="1">
        <v>45296</v>
      </c>
      <c r="C3143" s="6">
        <f t="shared" si="147"/>
        <v>2024</v>
      </c>
      <c r="D3143" s="9" t="str">
        <f t="shared" si="149"/>
        <v>Q1</v>
      </c>
      <c r="E3143" s="7">
        <f t="shared" si="148"/>
        <v>1</v>
      </c>
      <c r="F3143" t="s">
        <v>5576</v>
      </c>
      <c r="G3143" t="s">
        <v>347</v>
      </c>
      <c r="H3143" t="s">
        <v>27</v>
      </c>
      <c r="I3143" t="s">
        <v>28</v>
      </c>
      <c r="J3143" t="s">
        <v>72</v>
      </c>
      <c r="K3143" t="s">
        <v>167</v>
      </c>
      <c r="L3143" t="s">
        <v>48</v>
      </c>
      <c r="M3143" t="s">
        <v>214</v>
      </c>
      <c r="N3143" t="s">
        <v>57</v>
      </c>
      <c r="O3143" t="s">
        <v>51</v>
      </c>
      <c r="P3143" t="s">
        <v>35</v>
      </c>
      <c r="Q3143" s="1">
        <v>45310</v>
      </c>
      <c r="R3143" s="6">
        <f>Data_Table[[#This Row],[Shipping Date]]-Data_Table[[#This Row],[Order Date]]</f>
        <v>14</v>
      </c>
      <c r="S3143" s="10">
        <v>52</v>
      </c>
      <c r="T3143" s="10">
        <v>335</v>
      </c>
      <c r="U3143" s="10">
        <v>187</v>
      </c>
      <c r="V3143">
        <v>10</v>
      </c>
      <c r="W3143" s="5">
        <v>520</v>
      </c>
      <c r="X3143" s="3">
        <v>7.0000000000000007E-2</v>
      </c>
      <c r="Y3143" s="5">
        <v>36.4</v>
      </c>
      <c r="Z3143" s="5">
        <v>520</v>
      </c>
      <c r="AA3143" s="5">
        <v>4.5</v>
      </c>
      <c r="AB3143" s="5">
        <v>524.5</v>
      </c>
    </row>
    <row r="3144" spans="1:28">
      <c r="A3144" t="s">
        <v>5577</v>
      </c>
      <c r="B3144" s="1">
        <v>45334</v>
      </c>
      <c r="C3144" s="6">
        <f t="shared" si="147"/>
        <v>2024</v>
      </c>
      <c r="D3144" s="9" t="str">
        <f t="shared" si="149"/>
        <v>Q1</v>
      </c>
      <c r="E3144" s="7">
        <f t="shared" si="148"/>
        <v>2</v>
      </c>
      <c r="F3144" t="s">
        <v>5578</v>
      </c>
      <c r="G3144" t="s">
        <v>351</v>
      </c>
      <c r="H3144" t="s">
        <v>39</v>
      </c>
      <c r="I3144" t="s">
        <v>39</v>
      </c>
      <c r="J3144" t="s">
        <v>46</v>
      </c>
      <c r="K3144" t="s">
        <v>62</v>
      </c>
      <c r="L3144" t="s">
        <v>48</v>
      </c>
      <c r="M3144" t="s">
        <v>218</v>
      </c>
      <c r="N3144" t="s">
        <v>33</v>
      </c>
      <c r="O3144" t="s">
        <v>58</v>
      </c>
      <c r="P3144" t="s">
        <v>35</v>
      </c>
      <c r="Q3144" s="1">
        <v>45339</v>
      </c>
      <c r="R3144" s="6">
        <f>Data_Table[[#This Row],[Shipping Date]]-Data_Table[[#This Row],[Order Date]]</f>
        <v>5</v>
      </c>
      <c r="S3144" s="10">
        <v>141</v>
      </c>
      <c r="T3144" s="10">
        <v>419</v>
      </c>
      <c r="U3144" s="10">
        <v>88</v>
      </c>
      <c r="V3144">
        <v>22</v>
      </c>
      <c r="W3144" s="5">
        <v>3102</v>
      </c>
      <c r="X3144" s="3">
        <v>0.03</v>
      </c>
      <c r="Y3144" s="5">
        <v>93.06</v>
      </c>
      <c r="Z3144" s="5">
        <v>3102</v>
      </c>
      <c r="AA3144" s="5">
        <v>4.92</v>
      </c>
      <c r="AB3144" s="5">
        <v>3106.92</v>
      </c>
    </row>
    <row r="3145" spans="1:28">
      <c r="A3145" t="s">
        <v>5579</v>
      </c>
      <c r="B3145" s="1">
        <v>45311</v>
      </c>
      <c r="C3145" s="6">
        <f t="shared" si="147"/>
        <v>2024</v>
      </c>
      <c r="D3145" s="9" t="str">
        <f t="shared" si="149"/>
        <v>Q1</v>
      </c>
      <c r="E3145" s="7">
        <f t="shared" si="148"/>
        <v>1</v>
      </c>
      <c r="F3145" t="s">
        <v>3592</v>
      </c>
      <c r="G3145" t="s">
        <v>355</v>
      </c>
      <c r="H3145" t="s">
        <v>45</v>
      </c>
      <c r="I3145" t="s">
        <v>45</v>
      </c>
      <c r="J3145" t="s">
        <v>72</v>
      </c>
      <c r="K3145" t="s">
        <v>416</v>
      </c>
      <c r="L3145" t="s">
        <v>48</v>
      </c>
      <c r="M3145" t="s">
        <v>222</v>
      </c>
      <c r="N3145" t="s">
        <v>57</v>
      </c>
      <c r="O3145" t="s">
        <v>51</v>
      </c>
      <c r="P3145" t="s">
        <v>35</v>
      </c>
      <c r="Q3145" s="1">
        <v>45345</v>
      </c>
      <c r="R3145" s="6">
        <f>Data_Table[[#This Row],[Shipping Date]]-Data_Table[[#This Row],[Order Date]]</f>
        <v>34</v>
      </c>
      <c r="S3145" s="10">
        <v>232</v>
      </c>
      <c r="T3145" s="10">
        <v>283</v>
      </c>
      <c r="U3145" s="10">
        <v>170</v>
      </c>
      <c r="V3145">
        <v>21</v>
      </c>
      <c r="W3145" s="5">
        <v>4872</v>
      </c>
      <c r="X3145" s="3">
        <v>0.05</v>
      </c>
      <c r="Y3145" s="5">
        <v>243.6</v>
      </c>
      <c r="Z3145" s="5">
        <v>4872</v>
      </c>
      <c r="AA3145" s="5">
        <v>19.510000000000002</v>
      </c>
      <c r="AB3145" s="5">
        <v>4891.51</v>
      </c>
    </row>
    <row r="3146" spans="1:28">
      <c r="A3146" t="s">
        <v>5580</v>
      </c>
      <c r="B3146" s="1">
        <v>45423</v>
      </c>
      <c r="C3146" s="6">
        <f t="shared" si="147"/>
        <v>2024</v>
      </c>
      <c r="D3146" s="9" t="str">
        <f t="shared" si="149"/>
        <v>Q2</v>
      </c>
      <c r="E3146" s="7">
        <f t="shared" si="148"/>
        <v>5</v>
      </c>
      <c r="F3146" t="s">
        <v>5581</v>
      </c>
      <c r="G3146" t="s">
        <v>359</v>
      </c>
      <c r="H3146" t="s">
        <v>27</v>
      </c>
      <c r="I3146" t="s">
        <v>28</v>
      </c>
      <c r="J3146" t="s">
        <v>29</v>
      </c>
      <c r="K3146" t="s">
        <v>433</v>
      </c>
      <c r="L3146" t="s">
        <v>48</v>
      </c>
      <c r="M3146" t="s">
        <v>226</v>
      </c>
      <c r="N3146" t="s">
        <v>33</v>
      </c>
      <c r="O3146" t="s">
        <v>34</v>
      </c>
      <c r="P3146" t="s">
        <v>35</v>
      </c>
      <c r="Q3146" s="1">
        <v>45445</v>
      </c>
      <c r="R3146" s="6">
        <f>Data_Table[[#This Row],[Shipping Date]]-Data_Table[[#This Row],[Order Date]]</f>
        <v>22</v>
      </c>
      <c r="S3146" s="10">
        <v>277</v>
      </c>
      <c r="T3146" s="10">
        <v>607</v>
      </c>
      <c r="U3146" s="10">
        <v>292</v>
      </c>
      <c r="V3146">
        <v>34</v>
      </c>
      <c r="W3146" s="5">
        <v>9418</v>
      </c>
      <c r="X3146" s="3">
        <v>0.02</v>
      </c>
      <c r="Y3146" s="5">
        <v>188.36</v>
      </c>
      <c r="Z3146" s="5">
        <v>9418</v>
      </c>
      <c r="AA3146" s="5">
        <v>11.15</v>
      </c>
      <c r="AB3146" s="5">
        <v>9429.15</v>
      </c>
    </row>
    <row r="3147" spans="1:28">
      <c r="A3147" t="s">
        <v>5582</v>
      </c>
      <c r="B3147" s="1">
        <v>45511</v>
      </c>
      <c r="C3147" s="6">
        <f t="shared" si="147"/>
        <v>2024</v>
      </c>
      <c r="D3147" s="9" t="str">
        <f t="shared" si="149"/>
        <v>Q3</v>
      </c>
      <c r="E3147" s="7">
        <f t="shared" si="148"/>
        <v>8</v>
      </c>
      <c r="F3147" t="s">
        <v>3081</v>
      </c>
      <c r="G3147" t="s">
        <v>363</v>
      </c>
      <c r="H3147" t="s">
        <v>39</v>
      </c>
      <c r="I3147" t="s">
        <v>39</v>
      </c>
      <c r="J3147" t="s">
        <v>46</v>
      </c>
      <c r="K3147" t="s">
        <v>62</v>
      </c>
      <c r="L3147" t="s">
        <v>48</v>
      </c>
      <c r="M3147" t="s">
        <v>230</v>
      </c>
      <c r="N3147" t="s">
        <v>50</v>
      </c>
      <c r="O3147" t="s">
        <v>41</v>
      </c>
      <c r="P3147" t="s">
        <v>35</v>
      </c>
      <c r="Q3147" s="1">
        <v>45516</v>
      </c>
      <c r="R3147" s="6">
        <f>Data_Table[[#This Row],[Shipping Date]]-Data_Table[[#This Row],[Order Date]]</f>
        <v>5</v>
      </c>
      <c r="S3147" s="10">
        <v>107</v>
      </c>
      <c r="T3147" s="10">
        <v>206</v>
      </c>
      <c r="U3147" s="10">
        <v>258</v>
      </c>
      <c r="V3147">
        <v>49</v>
      </c>
      <c r="W3147" s="5">
        <v>5243</v>
      </c>
      <c r="X3147" s="3">
        <v>7.0000000000000007E-2</v>
      </c>
      <c r="Y3147" s="5">
        <v>367.01</v>
      </c>
      <c r="Z3147" s="5">
        <v>5243</v>
      </c>
      <c r="AA3147" s="5">
        <v>19.510000000000002</v>
      </c>
      <c r="AB3147" s="5">
        <v>5262.51</v>
      </c>
    </row>
    <row r="3148" spans="1:28">
      <c r="A3148" t="s">
        <v>5583</v>
      </c>
      <c r="B3148" s="1">
        <v>45464</v>
      </c>
      <c r="C3148" s="6">
        <f t="shared" si="147"/>
        <v>2024</v>
      </c>
      <c r="D3148" s="9" t="str">
        <f t="shared" si="149"/>
        <v>Q2</v>
      </c>
      <c r="E3148" s="7">
        <f t="shared" si="148"/>
        <v>6</v>
      </c>
      <c r="F3148" t="s">
        <v>5584</v>
      </c>
      <c r="G3148" t="s">
        <v>367</v>
      </c>
      <c r="H3148" t="s">
        <v>45</v>
      </c>
      <c r="I3148" t="s">
        <v>45</v>
      </c>
      <c r="J3148" t="s">
        <v>46</v>
      </c>
      <c r="K3148" t="s">
        <v>125</v>
      </c>
      <c r="L3148" t="s">
        <v>48</v>
      </c>
      <c r="M3148" t="s">
        <v>233</v>
      </c>
      <c r="N3148" t="s">
        <v>57</v>
      </c>
      <c r="O3148" t="s">
        <v>51</v>
      </c>
      <c r="P3148" t="s">
        <v>35</v>
      </c>
      <c r="Q3148" s="1">
        <v>45488</v>
      </c>
      <c r="R3148" s="6">
        <f>Data_Table[[#This Row],[Shipping Date]]-Data_Table[[#This Row],[Order Date]]</f>
        <v>24</v>
      </c>
      <c r="S3148" s="10">
        <v>18</v>
      </c>
      <c r="T3148" s="10">
        <v>59</v>
      </c>
      <c r="U3148" s="10">
        <v>332</v>
      </c>
      <c r="V3148">
        <v>18</v>
      </c>
      <c r="W3148" s="5">
        <v>324</v>
      </c>
      <c r="X3148" s="3">
        <v>0.03</v>
      </c>
      <c r="Y3148" s="5">
        <v>9.7200000000000006</v>
      </c>
      <c r="Z3148" s="5">
        <v>324</v>
      </c>
      <c r="AA3148" s="5">
        <v>1.01</v>
      </c>
      <c r="AB3148" s="5">
        <v>325.01</v>
      </c>
    </row>
    <row r="3149" spans="1:28">
      <c r="A3149" t="s">
        <v>5585</v>
      </c>
      <c r="B3149" s="1">
        <v>45460</v>
      </c>
      <c r="C3149" s="6">
        <f t="shared" si="147"/>
        <v>2024</v>
      </c>
      <c r="D3149" s="9" t="str">
        <f t="shared" si="149"/>
        <v>Q2</v>
      </c>
      <c r="E3149" s="7">
        <f t="shared" si="148"/>
        <v>6</v>
      </c>
      <c r="F3149" t="s">
        <v>3599</v>
      </c>
      <c r="G3149" t="s">
        <v>371</v>
      </c>
      <c r="H3149" t="s">
        <v>27</v>
      </c>
      <c r="I3149" t="s">
        <v>28</v>
      </c>
      <c r="J3149" t="s">
        <v>29</v>
      </c>
      <c r="K3149" t="s">
        <v>30</v>
      </c>
      <c r="L3149" t="s">
        <v>48</v>
      </c>
      <c r="M3149" t="s">
        <v>237</v>
      </c>
      <c r="N3149" t="s">
        <v>33</v>
      </c>
      <c r="O3149" t="s">
        <v>58</v>
      </c>
      <c r="P3149" t="s">
        <v>178</v>
      </c>
      <c r="Q3149" s="1">
        <v>45466</v>
      </c>
      <c r="R3149" s="6">
        <f>Data_Table[[#This Row],[Shipping Date]]-Data_Table[[#This Row],[Order Date]]</f>
        <v>6</v>
      </c>
      <c r="S3149" s="10">
        <v>249</v>
      </c>
      <c r="T3149" s="10">
        <v>465</v>
      </c>
      <c r="U3149" s="10">
        <v>249</v>
      </c>
      <c r="V3149">
        <v>18</v>
      </c>
      <c r="W3149" s="5">
        <v>4482</v>
      </c>
      <c r="X3149" s="3">
        <v>0.08</v>
      </c>
      <c r="Y3149" s="5">
        <v>358.56</v>
      </c>
      <c r="Z3149" s="5">
        <v>4482</v>
      </c>
      <c r="AA3149" s="5">
        <v>1.39</v>
      </c>
      <c r="AB3149" s="5">
        <v>4483.3900000000003</v>
      </c>
    </row>
    <row r="3150" spans="1:28">
      <c r="A3150" t="s">
        <v>5586</v>
      </c>
      <c r="B3150" s="1">
        <v>45576</v>
      </c>
      <c r="C3150" s="6">
        <f t="shared" si="147"/>
        <v>2024</v>
      </c>
      <c r="D3150" s="9" t="str">
        <f t="shared" si="149"/>
        <v>Q4</v>
      </c>
      <c r="E3150" s="7">
        <f t="shared" si="148"/>
        <v>10</v>
      </c>
      <c r="F3150" t="s">
        <v>3746</v>
      </c>
      <c r="G3150" t="s">
        <v>375</v>
      </c>
      <c r="H3150" t="s">
        <v>39</v>
      </c>
      <c r="I3150" t="s">
        <v>39</v>
      </c>
      <c r="J3150" t="s">
        <v>29</v>
      </c>
      <c r="K3150" t="s">
        <v>62</v>
      </c>
      <c r="L3150" t="s">
        <v>48</v>
      </c>
      <c r="M3150" t="s">
        <v>241</v>
      </c>
      <c r="N3150" t="s">
        <v>57</v>
      </c>
      <c r="O3150" t="s">
        <v>34</v>
      </c>
      <c r="P3150" t="s">
        <v>35</v>
      </c>
      <c r="Q3150" s="1">
        <v>45600</v>
      </c>
      <c r="R3150" s="6">
        <f>Data_Table[[#This Row],[Shipping Date]]-Data_Table[[#This Row],[Order Date]]</f>
        <v>24</v>
      </c>
      <c r="S3150" s="10">
        <v>131</v>
      </c>
      <c r="T3150" s="10">
        <v>204</v>
      </c>
      <c r="U3150" s="10">
        <v>278</v>
      </c>
      <c r="V3150">
        <v>12</v>
      </c>
      <c r="W3150" s="5">
        <v>1572</v>
      </c>
      <c r="X3150" s="3">
        <v>7.0000000000000007E-2</v>
      </c>
      <c r="Y3150" s="5">
        <v>110.04</v>
      </c>
      <c r="Z3150" s="5">
        <v>1572</v>
      </c>
      <c r="AA3150" s="5">
        <v>12.39</v>
      </c>
      <c r="AB3150" s="5">
        <v>1584.39</v>
      </c>
    </row>
    <row r="3151" spans="1:28">
      <c r="A3151" t="s">
        <v>5587</v>
      </c>
      <c r="B3151" s="1">
        <v>45556</v>
      </c>
      <c r="C3151" s="6">
        <f t="shared" si="147"/>
        <v>2024</v>
      </c>
      <c r="D3151" s="9" t="str">
        <f t="shared" si="149"/>
        <v>Q3</v>
      </c>
      <c r="E3151" s="7">
        <f t="shared" si="148"/>
        <v>9</v>
      </c>
      <c r="F3151" t="s">
        <v>4074</v>
      </c>
      <c r="G3151" t="s">
        <v>379</v>
      </c>
      <c r="H3151" t="s">
        <v>45</v>
      </c>
      <c r="I3151" t="s">
        <v>45</v>
      </c>
      <c r="J3151" t="s">
        <v>46</v>
      </c>
      <c r="K3151" t="s">
        <v>125</v>
      </c>
      <c r="L3151" t="s">
        <v>48</v>
      </c>
      <c r="M3151" t="s">
        <v>245</v>
      </c>
      <c r="N3151" t="s">
        <v>33</v>
      </c>
      <c r="O3151" t="s">
        <v>41</v>
      </c>
      <c r="P3151" t="s">
        <v>35</v>
      </c>
      <c r="Q3151" s="1">
        <v>45598</v>
      </c>
      <c r="R3151" s="6">
        <f>Data_Table[[#This Row],[Shipping Date]]-Data_Table[[#This Row],[Order Date]]</f>
        <v>42</v>
      </c>
      <c r="S3151" s="10">
        <v>190</v>
      </c>
      <c r="T3151" s="10">
        <v>523</v>
      </c>
      <c r="U3151" s="10">
        <v>37</v>
      </c>
      <c r="V3151">
        <v>23</v>
      </c>
      <c r="W3151" s="5">
        <v>4370</v>
      </c>
      <c r="X3151" s="3">
        <v>7.0000000000000007E-2</v>
      </c>
      <c r="Y3151" s="5">
        <v>305.89999999999998</v>
      </c>
      <c r="Z3151" s="5">
        <v>4370</v>
      </c>
      <c r="AA3151" s="5">
        <v>0.71</v>
      </c>
      <c r="AB3151" s="5">
        <v>4370.71</v>
      </c>
    </row>
    <row r="3152" spans="1:28">
      <c r="A3152" t="s">
        <v>5588</v>
      </c>
      <c r="B3152" s="1">
        <v>45600</v>
      </c>
      <c r="C3152" s="6">
        <f t="shared" si="147"/>
        <v>2024</v>
      </c>
      <c r="D3152" s="9" t="str">
        <f t="shared" si="149"/>
        <v>Q4</v>
      </c>
      <c r="E3152" s="7">
        <f t="shared" si="148"/>
        <v>11</v>
      </c>
      <c r="F3152" t="s">
        <v>4076</v>
      </c>
      <c r="G3152" t="s">
        <v>383</v>
      </c>
      <c r="H3152" t="s">
        <v>27</v>
      </c>
      <c r="I3152" t="s">
        <v>28</v>
      </c>
      <c r="J3152" t="s">
        <v>46</v>
      </c>
      <c r="K3152" t="s">
        <v>62</v>
      </c>
      <c r="L3152" t="s">
        <v>48</v>
      </c>
      <c r="M3152" t="s">
        <v>249</v>
      </c>
      <c r="N3152" t="s">
        <v>50</v>
      </c>
      <c r="O3152" t="s">
        <v>51</v>
      </c>
      <c r="P3152" t="s">
        <v>35</v>
      </c>
      <c r="Q3152" s="1">
        <v>45606</v>
      </c>
      <c r="R3152" s="6">
        <f>Data_Table[[#This Row],[Shipping Date]]-Data_Table[[#This Row],[Order Date]]</f>
        <v>6</v>
      </c>
      <c r="S3152" s="10">
        <v>83</v>
      </c>
      <c r="T3152" s="10">
        <v>351</v>
      </c>
      <c r="U3152" s="10">
        <v>106</v>
      </c>
      <c r="V3152">
        <v>31</v>
      </c>
      <c r="W3152" s="5">
        <v>2573</v>
      </c>
      <c r="X3152" s="3">
        <v>0.02</v>
      </c>
      <c r="Y3152" s="5">
        <v>51.46</v>
      </c>
      <c r="Z3152" s="5">
        <v>2573</v>
      </c>
      <c r="AA3152" s="5">
        <v>19.989999999999998</v>
      </c>
      <c r="AB3152" s="5">
        <v>2592.9899999999998</v>
      </c>
    </row>
    <row r="3153" spans="1:28">
      <c r="A3153" t="s">
        <v>5589</v>
      </c>
      <c r="B3153" s="1">
        <v>45302</v>
      </c>
      <c r="C3153" s="6">
        <f t="shared" si="147"/>
        <v>2024</v>
      </c>
      <c r="D3153" s="9" t="str">
        <f t="shared" si="149"/>
        <v>Q1</v>
      </c>
      <c r="E3153" s="7">
        <f t="shared" si="148"/>
        <v>1</v>
      </c>
      <c r="F3153" t="s">
        <v>4520</v>
      </c>
      <c r="G3153" t="s">
        <v>387</v>
      </c>
      <c r="H3153" t="s">
        <v>39</v>
      </c>
      <c r="I3153" t="s">
        <v>39</v>
      </c>
      <c r="J3153" t="s">
        <v>46</v>
      </c>
      <c r="K3153" t="s">
        <v>416</v>
      </c>
      <c r="L3153" t="s">
        <v>48</v>
      </c>
      <c r="M3153" t="s">
        <v>452</v>
      </c>
      <c r="N3153" t="s">
        <v>57</v>
      </c>
      <c r="O3153" t="s">
        <v>58</v>
      </c>
      <c r="P3153" t="s">
        <v>35</v>
      </c>
      <c r="Q3153" s="1">
        <v>45361</v>
      </c>
      <c r="R3153" s="6">
        <f>Data_Table[[#This Row],[Shipping Date]]-Data_Table[[#This Row],[Order Date]]</f>
        <v>59</v>
      </c>
      <c r="S3153" s="10">
        <v>94</v>
      </c>
      <c r="T3153" s="10">
        <v>367</v>
      </c>
      <c r="U3153" s="10">
        <v>86</v>
      </c>
      <c r="V3153">
        <v>20</v>
      </c>
      <c r="W3153" s="5">
        <v>1880</v>
      </c>
      <c r="X3153" s="3">
        <v>0.04</v>
      </c>
      <c r="Y3153" s="5">
        <v>75.2</v>
      </c>
      <c r="Z3153" s="5">
        <v>1880</v>
      </c>
      <c r="AA3153" s="5">
        <v>8.23</v>
      </c>
      <c r="AB3153" s="5">
        <v>1888.23</v>
      </c>
    </row>
    <row r="3154" spans="1:28">
      <c r="A3154" t="s">
        <v>5590</v>
      </c>
      <c r="B3154" s="1">
        <v>45645</v>
      </c>
      <c r="C3154" s="6">
        <f t="shared" si="147"/>
        <v>2024</v>
      </c>
      <c r="D3154" s="9" t="str">
        <f t="shared" si="149"/>
        <v>Q4</v>
      </c>
      <c r="E3154" s="7">
        <f t="shared" si="148"/>
        <v>12</v>
      </c>
      <c r="F3154" t="s">
        <v>4663</v>
      </c>
      <c r="G3154" t="s">
        <v>391</v>
      </c>
      <c r="H3154" t="s">
        <v>45</v>
      </c>
      <c r="I3154" t="s">
        <v>45</v>
      </c>
      <c r="J3154" t="s">
        <v>107</v>
      </c>
      <c r="K3154" t="s">
        <v>416</v>
      </c>
      <c r="L3154" t="s">
        <v>48</v>
      </c>
      <c r="M3154" t="s">
        <v>455</v>
      </c>
      <c r="N3154" t="s">
        <v>33</v>
      </c>
      <c r="O3154" t="s">
        <v>58</v>
      </c>
      <c r="P3154" t="s">
        <v>35</v>
      </c>
      <c r="Q3154" s="1">
        <v>45681</v>
      </c>
      <c r="R3154" s="6">
        <f>Data_Table[[#This Row],[Shipping Date]]-Data_Table[[#This Row],[Order Date]]</f>
        <v>36</v>
      </c>
      <c r="S3154" s="10">
        <v>305</v>
      </c>
      <c r="T3154" s="10">
        <v>473</v>
      </c>
      <c r="U3154" s="10">
        <v>211</v>
      </c>
      <c r="V3154">
        <v>19</v>
      </c>
      <c r="W3154" s="5">
        <v>5795</v>
      </c>
      <c r="X3154" s="3">
        <v>0</v>
      </c>
      <c r="Y3154" s="5">
        <v>0</v>
      </c>
      <c r="Z3154" s="5">
        <v>5795</v>
      </c>
      <c r="AA3154" s="5">
        <v>4</v>
      </c>
      <c r="AB3154" s="5">
        <v>5799</v>
      </c>
    </row>
    <row r="3155" spans="1:28">
      <c r="A3155" t="s">
        <v>5591</v>
      </c>
      <c r="B3155" s="1">
        <v>45316</v>
      </c>
      <c r="C3155" s="6">
        <f t="shared" si="147"/>
        <v>2024</v>
      </c>
      <c r="D3155" s="9" t="str">
        <f t="shared" si="149"/>
        <v>Q1</v>
      </c>
      <c r="E3155" s="7">
        <f t="shared" si="148"/>
        <v>1</v>
      </c>
      <c r="F3155" t="s">
        <v>4814</v>
      </c>
      <c r="G3155" t="s">
        <v>395</v>
      </c>
      <c r="H3155" t="s">
        <v>27</v>
      </c>
      <c r="I3155" t="s">
        <v>28</v>
      </c>
      <c r="J3155" t="s">
        <v>29</v>
      </c>
      <c r="K3155" t="s">
        <v>150</v>
      </c>
      <c r="L3155" t="s">
        <v>48</v>
      </c>
      <c r="M3155" t="s">
        <v>458</v>
      </c>
      <c r="N3155" t="s">
        <v>33</v>
      </c>
      <c r="O3155" t="s">
        <v>58</v>
      </c>
      <c r="P3155" t="s">
        <v>35</v>
      </c>
      <c r="Q3155" s="1">
        <v>45343</v>
      </c>
      <c r="R3155" s="6">
        <f>Data_Table[[#This Row],[Shipping Date]]-Data_Table[[#This Row],[Order Date]]</f>
        <v>27</v>
      </c>
      <c r="S3155" s="10">
        <v>28</v>
      </c>
      <c r="T3155" s="10">
        <v>58</v>
      </c>
      <c r="U3155" s="10">
        <v>337</v>
      </c>
      <c r="V3155">
        <v>34</v>
      </c>
      <c r="W3155" s="5">
        <v>952</v>
      </c>
      <c r="X3155" s="3">
        <v>0</v>
      </c>
      <c r="Y3155" s="5">
        <v>0</v>
      </c>
      <c r="Z3155" s="5">
        <v>952</v>
      </c>
      <c r="AA3155" s="5">
        <v>24.49</v>
      </c>
      <c r="AB3155" s="5">
        <v>976.49</v>
      </c>
    </row>
    <row r="3156" spans="1:28">
      <c r="A3156" t="s">
        <v>5592</v>
      </c>
      <c r="B3156" s="1">
        <v>45544</v>
      </c>
      <c r="C3156" s="6">
        <f t="shared" si="147"/>
        <v>2024</v>
      </c>
      <c r="D3156" s="9" t="str">
        <f t="shared" si="149"/>
        <v>Q3</v>
      </c>
      <c r="E3156" s="7">
        <f t="shared" si="148"/>
        <v>9</v>
      </c>
      <c r="F3156" t="s">
        <v>394</v>
      </c>
      <c r="G3156" t="s">
        <v>399</v>
      </c>
      <c r="H3156" t="s">
        <v>39</v>
      </c>
      <c r="I3156" t="s">
        <v>39</v>
      </c>
      <c r="J3156" t="s">
        <v>29</v>
      </c>
      <c r="K3156" t="s">
        <v>30</v>
      </c>
      <c r="L3156" t="s">
        <v>48</v>
      </c>
      <c r="M3156" t="s">
        <v>461</v>
      </c>
      <c r="N3156" t="s">
        <v>50</v>
      </c>
      <c r="O3156" t="s">
        <v>41</v>
      </c>
      <c r="P3156" t="s">
        <v>35</v>
      </c>
      <c r="Q3156" s="1">
        <v>45578</v>
      </c>
      <c r="R3156" s="6">
        <f>Data_Table[[#This Row],[Shipping Date]]-Data_Table[[#This Row],[Order Date]]</f>
        <v>34</v>
      </c>
      <c r="S3156" s="10">
        <v>329</v>
      </c>
      <c r="T3156" s="10">
        <v>397</v>
      </c>
      <c r="U3156" s="10">
        <v>24</v>
      </c>
      <c r="V3156">
        <v>34</v>
      </c>
      <c r="W3156" s="5">
        <v>11186</v>
      </c>
      <c r="X3156" s="3">
        <v>0.08</v>
      </c>
      <c r="Y3156" s="5">
        <v>894.88</v>
      </c>
      <c r="Z3156" s="5">
        <v>11186</v>
      </c>
      <c r="AA3156" s="5">
        <v>2.4</v>
      </c>
      <c r="AB3156" s="5">
        <v>11188.4</v>
      </c>
    </row>
    <row r="3157" spans="1:28">
      <c r="A3157" t="s">
        <v>5593</v>
      </c>
      <c r="B3157" s="1">
        <v>45542</v>
      </c>
      <c r="C3157" s="6">
        <f t="shared" si="147"/>
        <v>2024</v>
      </c>
      <c r="D3157" s="9" t="str">
        <f t="shared" si="149"/>
        <v>Q3</v>
      </c>
      <c r="E3157" s="7">
        <f t="shared" si="148"/>
        <v>9</v>
      </c>
      <c r="F3157" t="s">
        <v>5594</v>
      </c>
      <c r="G3157" t="s">
        <v>403</v>
      </c>
      <c r="H3157" t="s">
        <v>45</v>
      </c>
      <c r="I3157" t="s">
        <v>45</v>
      </c>
      <c r="J3157" t="s">
        <v>46</v>
      </c>
      <c r="K3157" t="s">
        <v>90</v>
      </c>
      <c r="L3157" t="s">
        <v>48</v>
      </c>
      <c r="M3157" t="s">
        <v>464</v>
      </c>
      <c r="N3157" t="s">
        <v>33</v>
      </c>
      <c r="O3157" t="s">
        <v>34</v>
      </c>
      <c r="P3157" t="s">
        <v>35</v>
      </c>
      <c r="Q3157" s="1">
        <v>45575</v>
      </c>
      <c r="R3157" s="6">
        <f>Data_Table[[#This Row],[Shipping Date]]-Data_Table[[#This Row],[Order Date]]</f>
        <v>33</v>
      </c>
      <c r="S3157" s="10">
        <v>202</v>
      </c>
      <c r="T3157" s="10">
        <v>490</v>
      </c>
      <c r="U3157" s="10">
        <v>263</v>
      </c>
      <c r="V3157">
        <v>18</v>
      </c>
      <c r="W3157" s="5">
        <v>3636</v>
      </c>
      <c r="X3157" s="3">
        <v>0.01</v>
      </c>
      <c r="Y3157" s="5">
        <v>36.36</v>
      </c>
      <c r="Z3157" s="5">
        <v>3636</v>
      </c>
      <c r="AA3157" s="5">
        <v>24.49</v>
      </c>
      <c r="AB3157" s="5">
        <v>3660.49</v>
      </c>
    </row>
    <row r="3158" spans="1:28">
      <c r="A3158" t="s">
        <v>5595</v>
      </c>
      <c r="B3158" s="1">
        <v>45455</v>
      </c>
      <c r="C3158" s="6">
        <f t="shared" si="147"/>
        <v>2024</v>
      </c>
      <c r="D3158" s="9" t="str">
        <f t="shared" si="149"/>
        <v>Q2</v>
      </c>
      <c r="E3158" s="7">
        <f t="shared" si="148"/>
        <v>6</v>
      </c>
      <c r="F3158" t="s">
        <v>4396</v>
      </c>
      <c r="G3158" t="s">
        <v>407</v>
      </c>
      <c r="H3158" t="s">
        <v>39</v>
      </c>
      <c r="I3158" t="s">
        <v>39</v>
      </c>
      <c r="J3158" t="s">
        <v>107</v>
      </c>
      <c r="K3158" t="s">
        <v>62</v>
      </c>
      <c r="L3158" t="s">
        <v>48</v>
      </c>
      <c r="M3158" t="s">
        <v>467</v>
      </c>
      <c r="N3158" t="s">
        <v>33</v>
      </c>
      <c r="O3158" t="s">
        <v>41</v>
      </c>
      <c r="P3158" t="s">
        <v>35</v>
      </c>
      <c r="Q3158" s="1">
        <v>45469</v>
      </c>
      <c r="R3158" s="6">
        <f>Data_Table[[#This Row],[Shipping Date]]-Data_Table[[#This Row],[Order Date]]</f>
        <v>14</v>
      </c>
      <c r="S3158" s="10">
        <v>178</v>
      </c>
      <c r="T3158" s="10">
        <v>353</v>
      </c>
      <c r="U3158" s="10">
        <v>15</v>
      </c>
      <c r="V3158">
        <v>47</v>
      </c>
      <c r="W3158" s="5">
        <v>8366</v>
      </c>
      <c r="X3158" s="3">
        <v>0.05</v>
      </c>
      <c r="Y3158" s="5">
        <v>418.3</v>
      </c>
      <c r="Z3158" s="5">
        <v>8366</v>
      </c>
      <c r="AA3158" s="5">
        <v>3.14</v>
      </c>
      <c r="AB3158" s="5">
        <v>8369.14</v>
      </c>
    </row>
    <row r="3159" spans="1:28">
      <c r="A3159" t="s">
        <v>5596</v>
      </c>
      <c r="B3159" s="1">
        <v>45542</v>
      </c>
      <c r="C3159" s="6">
        <f t="shared" si="147"/>
        <v>2024</v>
      </c>
      <c r="D3159" s="9" t="str">
        <f t="shared" si="149"/>
        <v>Q3</v>
      </c>
      <c r="E3159" s="7">
        <f t="shared" si="148"/>
        <v>9</v>
      </c>
      <c r="F3159" t="s">
        <v>4529</v>
      </c>
      <c r="G3159" t="s">
        <v>411</v>
      </c>
      <c r="H3159" t="s">
        <v>45</v>
      </c>
      <c r="I3159" t="s">
        <v>45</v>
      </c>
      <c r="J3159" t="s">
        <v>29</v>
      </c>
      <c r="K3159" t="s">
        <v>433</v>
      </c>
      <c r="L3159" t="s">
        <v>48</v>
      </c>
      <c r="M3159" t="s">
        <v>470</v>
      </c>
      <c r="N3159" t="s">
        <v>50</v>
      </c>
      <c r="O3159" t="s">
        <v>58</v>
      </c>
      <c r="P3159" t="s">
        <v>35</v>
      </c>
      <c r="Q3159" s="1">
        <v>45578</v>
      </c>
      <c r="R3159" s="6">
        <f>Data_Table[[#This Row],[Shipping Date]]-Data_Table[[#This Row],[Order Date]]</f>
        <v>36</v>
      </c>
      <c r="S3159" s="10">
        <v>249</v>
      </c>
      <c r="T3159" s="10">
        <v>371</v>
      </c>
      <c r="U3159" s="10">
        <v>100</v>
      </c>
      <c r="V3159">
        <v>24</v>
      </c>
      <c r="W3159" s="5">
        <v>5976</v>
      </c>
      <c r="X3159" s="3">
        <v>0.09</v>
      </c>
      <c r="Y3159" s="5">
        <v>537.84</v>
      </c>
      <c r="Z3159" s="5">
        <v>5976</v>
      </c>
      <c r="AA3159" s="5">
        <v>5.47</v>
      </c>
      <c r="AB3159" s="5">
        <v>5981.47</v>
      </c>
    </row>
    <row r="3160" spans="1:28">
      <c r="A3160" t="s">
        <v>5597</v>
      </c>
      <c r="B3160" s="1">
        <v>45365</v>
      </c>
      <c r="C3160" s="6">
        <f t="shared" si="147"/>
        <v>2024</v>
      </c>
      <c r="D3160" s="9" t="str">
        <f t="shared" si="149"/>
        <v>Q1</v>
      </c>
      <c r="E3160" s="7">
        <f t="shared" si="148"/>
        <v>3</v>
      </c>
      <c r="F3160" t="s">
        <v>2346</v>
      </c>
      <c r="G3160" t="s">
        <v>415</v>
      </c>
      <c r="H3160" t="s">
        <v>27</v>
      </c>
      <c r="I3160" t="s">
        <v>28</v>
      </c>
      <c r="J3160" t="s">
        <v>46</v>
      </c>
      <c r="K3160" t="s">
        <v>30</v>
      </c>
      <c r="L3160" t="s">
        <v>48</v>
      </c>
      <c r="M3160" t="s">
        <v>473</v>
      </c>
      <c r="N3160" t="s">
        <v>57</v>
      </c>
      <c r="O3160" t="s">
        <v>58</v>
      </c>
      <c r="P3160" t="s">
        <v>35</v>
      </c>
      <c r="Q3160" s="1">
        <v>45398</v>
      </c>
      <c r="R3160" s="6">
        <f>Data_Table[[#This Row],[Shipping Date]]-Data_Table[[#This Row],[Order Date]]</f>
        <v>33</v>
      </c>
      <c r="S3160" s="10">
        <v>266</v>
      </c>
      <c r="T3160" s="10">
        <v>560</v>
      </c>
      <c r="U3160" s="10">
        <v>291</v>
      </c>
      <c r="V3160">
        <v>16</v>
      </c>
      <c r="W3160" s="5">
        <v>4256</v>
      </c>
      <c r="X3160" s="3">
        <v>0.01</v>
      </c>
      <c r="Y3160" s="5">
        <v>42.56</v>
      </c>
      <c r="Z3160" s="5">
        <v>4256</v>
      </c>
      <c r="AA3160" s="5">
        <v>0.5</v>
      </c>
      <c r="AB3160" s="5">
        <v>4256.5</v>
      </c>
    </row>
    <row r="3161" spans="1:28">
      <c r="A3161" t="s">
        <v>5598</v>
      </c>
      <c r="B3161" s="1">
        <v>45325</v>
      </c>
      <c r="C3161" s="6">
        <f t="shared" si="147"/>
        <v>2024</v>
      </c>
      <c r="D3161" s="9" t="str">
        <f t="shared" si="149"/>
        <v>Q1</v>
      </c>
      <c r="E3161" s="7">
        <f t="shared" si="148"/>
        <v>2</v>
      </c>
      <c r="F3161" t="s">
        <v>3456</v>
      </c>
      <c r="G3161" t="s">
        <v>420</v>
      </c>
      <c r="H3161" t="s">
        <v>27</v>
      </c>
      <c r="I3161" t="s">
        <v>28</v>
      </c>
      <c r="J3161" t="s">
        <v>29</v>
      </c>
      <c r="K3161" t="s">
        <v>90</v>
      </c>
      <c r="L3161" t="s">
        <v>48</v>
      </c>
      <c r="M3161" t="s">
        <v>476</v>
      </c>
      <c r="N3161" t="s">
        <v>50</v>
      </c>
      <c r="O3161" t="s">
        <v>51</v>
      </c>
      <c r="P3161" t="s">
        <v>35</v>
      </c>
      <c r="Q3161" s="1">
        <v>45369</v>
      </c>
      <c r="R3161" s="6">
        <f>Data_Table[[#This Row],[Shipping Date]]-Data_Table[[#This Row],[Order Date]]</f>
        <v>44</v>
      </c>
      <c r="S3161" s="10">
        <v>170</v>
      </c>
      <c r="T3161" s="10">
        <v>223</v>
      </c>
      <c r="U3161" s="10">
        <v>28</v>
      </c>
      <c r="V3161">
        <v>24</v>
      </c>
      <c r="W3161" s="5">
        <v>4080</v>
      </c>
      <c r="X3161" s="3">
        <v>0.05</v>
      </c>
      <c r="Y3161" s="5">
        <v>204</v>
      </c>
      <c r="Z3161" s="5">
        <v>4080</v>
      </c>
      <c r="AA3161" s="5">
        <v>4.8099999999999996</v>
      </c>
      <c r="AB3161" s="5">
        <v>4084.81</v>
      </c>
    </row>
    <row r="3162" spans="1:28">
      <c r="A3162" t="s">
        <v>5599</v>
      </c>
      <c r="B3162" s="1">
        <v>45608</v>
      </c>
      <c r="C3162" s="6">
        <f t="shared" si="147"/>
        <v>2024</v>
      </c>
      <c r="D3162" s="9" t="str">
        <f t="shared" si="149"/>
        <v>Q4</v>
      </c>
      <c r="E3162" s="7">
        <f t="shared" si="148"/>
        <v>11</v>
      </c>
      <c r="F3162" t="s">
        <v>3458</v>
      </c>
      <c r="G3162" t="s">
        <v>424</v>
      </c>
      <c r="H3162" t="s">
        <v>39</v>
      </c>
      <c r="I3162" t="s">
        <v>39</v>
      </c>
      <c r="J3162" t="s">
        <v>46</v>
      </c>
      <c r="K3162" t="s">
        <v>125</v>
      </c>
      <c r="L3162" t="s">
        <v>48</v>
      </c>
      <c r="M3162" t="s">
        <v>480</v>
      </c>
      <c r="N3162" t="s">
        <v>57</v>
      </c>
      <c r="O3162" t="s">
        <v>58</v>
      </c>
      <c r="P3162" t="s">
        <v>52</v>
      </c>
      <c r="Q3162" s="1">
        <v>45649</v>
      </c>
      <c r="R3162" s="6">
        <f>Data_Table[[#This Row],[Shipping Date]]-Data_Table[[#This Row],[Order Date]]</f>
        <v>41</v>
      </c>
      <c r="S3162" s="10">
        <v>274</v>
      </c>
      <c r="T3162" s="10">
        <v>523</v>
      </c>
      <c r="U3162" s="10">
        <v>160</v>
      </c>
      <c r="V3162">
        <v>12</v>
      </c>
      <c r="W3162" s="5">
        <v>3288</v>
      </c>
      <c r="X3162" s="3">
        <v>0</v>
      </c>
      <c r="Y3162" s="5">
        <v>0</v>
      </c>
      <c r="Z3162" s="5">
        <v>3288</v>
      </c>
      <c r="AA3162" s="5">
        <v>24.49</v>
      </c>
      <c r="AB3162" s="5">
        <v>3312.49</v>
      </c>
    </row>
    <row r="3163" spans="1:28">
      <c r="A3163" t="s">
        <v>5600</v>
      </c>
      <c r="B3163" s="1">
        <v>45510</v>
      </c>
      <c r="C3163" s="6">
        <f t="shared" si="147"/>
        <v>2024</v>
      </c>
      <c r="D3163" s="9" t="str">
        <f t="shared" si="149"/>
        <v>Q3</v>
      </c>
      <c r="E3163" s="7">
        <f t="shared" si="148"/>
        <v>8</v>
      </c>
      <c r="F3163" t="s">
        <v>4403</v>
      </c>
      <c r="G3163" t="s">
        <v>428</v>
      </c>
      <c r="H3163" t="s">
        <v>45</v>
      </c>
      <c r="I3163" t="s">
        <v>45</v>
      </c>
      <c r="J3163" t="s">
        <v>107</v>
      </c>
      <c r="K3163" t="s">
        <v>167</v>
      </c>
      <c r="L3163" t="s">
        <v>48</v>
      </c>
      <c r="M3163" t="s">
        <v>483</v>
      </c>
      <c r="N3163" t="s">
        <v>33</v>
      </c>
      <c r="O3163" t="s">
        <v>34</v>
      </c>
      <c r="P3163" t="s">
        <v>35</v>
      </c>
      <c r="Q3163" s="1">
        <v>45559</v>
      </c>
      <c r="R3163" s="6">
        <f>Data_Table[[#This Row],[Shipping Date]]-Data_Table[[#This Row],[Order Date]]</f>
        <v>49</v>
      </c>
      <c r="S3163" s="10">
        <v>188</v>
      </c>
      <c r="T3163" s="10">
        <v>260</v>
      </c>
      <c r="U3163" s="10">
        <v>341</v>
      </c>
      <c r="V3163">
        <v>39</v>
      </c>
      <c r="W3163" s="5">
        <v>7332</v>
      </c>
      <c r="X3163" s="3">
        <v>0.09</v>
      </c>
      <c r="Y3163" s="5">
        <v>659.88</v>
      </c>
      <c r="Z3163" s="5">
        <v>7332</v>
      </c>
      <c r="AA3163" s="5">
        <v>1.49</v>
      </c>
      <c r="AB3163" s="5">
        <v>7333.49</v>
      </c>
    </row>
    <row r="3164" spans="1:28">
      <c r="A3164" t="s">
        <v>5601</v>
      </c>
      <c r="B3164" s="1">
        <v>45445</v>
      </c>
      <c r="C3164" s="6">
        <f t="shared" si="147"/>
        <v>2024</v>
      </c>
      <c r="D3164" s="9" t="str">
        <f t="shared" si="149"/>
        <v>Q2</v>
      </c>
      <c r="E3164" s="7">
        <f t="shared" si="148"/>
        <v>6</v>
      </c>
      <c r="F3164" t="s">
        <v>2774</v>
      </c>
      <c r="G3164" t="s">
        <v>432</v>
      </c>
      <c r="H3164" t="s">
        <v>27</v>
      </c>
      <c r="I3164" t="s">
        <v>28</v>
      </c>
      <c r="J3164" t="s">
        <v>29</v>
      </c>
      <c r="K3164" t="s">
        <v>30</v>
      </c>
      <c r="L3164" t="s">
        <v>48</v>
      </c>
      <c r="M3164" t="s">
        <v>486</v>
      </c>
      <c r="N3164" t="s">
        <v>57</v>
      </c>
      <c r="O3164" t="s">
        <v>34</v>
      </c>
      <c r="P3164" t="s">
        <v>35</v>
      </c>
      <c r="Q3164" s="1">
        <v>45494</v>
      </c>
      <c r="R3164" s="6">
        <f>Data_Table[[#This Row],[Shipping Date]]-Data_Table[[#This Row],[Order Date]]</f>
        <v>49</v>
      </c>
      <c r="S3164" s="10">
        <v>294</v>
      </c>
      <c r="T3164" s="10">
        <v>629</v>
      </c>
      <c r="U3164" s="10">
        <v>82</v>
      </c>
      <c r="V3164">
        <v>30</v>
      </c>
      <c r="W3164" s="5">
        <v>8820</v>
      </c>
      <c r="X3164" s="3">
        <v>0.04</v>
      </c>
      <c r="Y3164" s="5">
        <v>352.8</v>
      </c>
      <c r="Z3164" s="5">
        <v>8820</v>
      </c>
      <c r="AA3164" s="5">
        <v>0.5</v>
      </c>
      <c r="AB3164" s="5">
        <v>8820.5</v>
      </c>
    </row>
    <row r="3165" spans="1:28">
      <c r="A3165" t="s">
        <v>5602</v>
      </c>
      <c r="B3165" s="1">
        <v>45592</v>
      </c>
      <c r="C3165" s="6">
        <f t="shared" si="147"/>
        <v>2024</v>
      </c>
      <c r="D3165" s="9" t="str">
        <f t="shared" si="149"/>
        <v>Q4</v>
      </c>
      <c r="E3165" s="7">
        <f t="shared" si="148"/>
        <v>10</v>
      </c>
      <c r="F3165" t="s">
        <v>4091</v>
      </c>
      <c r="G3165" t="s">
        <v>437</v>
      </c>
      <c r="H3165" t="s">
        <v>39</v>
      </c>
      <c r="I3165" t="s">
        <v>39</v>
      </c>
      <c r="J3165" t="s">
        <v>107</v>
      </c>
      <c r="K3165" t="s">
        <v>47</v>
      </c>
      <c r="L3165" t="s">
        <v>48</v>
      </c>
      <c r="M3165" t="s">
        <v>489</v>
      </c>
      <c r="N3165" t="s">
        <v>33</v>
      </c>
      <c r="O3165" t="s">
        <v>34</v>
      </c>
      <c r="P3165" t="s">
        <v>35</v>
      </c>
      <c r="Q3165" s="1">
        <v>45613</v>
      </c>
      <c r="R3165" s="6">
        <f>Data_Table[[#This Row],[Shipping Date]]-Data_Table[[#This Row],[Order Date]]</f>
        <v>21</v>
      </c>
      <c r="S3165" s="10">
        <v>169</v>
      </c>
      <c r="T3165" s="10">
        <v>246</v>
      </c>
      <c r="U3165" s="10">
        <v>329</v>
      </c>
      <c r="V3165">
        <v>26</v>
      </c>
      <c r="W3165" s="5">
        <v>4394</v>
      </c>
      <c r="X3165" s="3">
        <v>0.06</v>
      </c>
      <c r="Y3165" s="5">
        <v>263.64</v>
      </c>
      <c r="Z3165" s="5">
        <v>4394</v>
      </c>
      <c r="AA3165" s="5">
        <v>0.7</v>
      </c>
      <c r="AB3165" s="5">
        <v>4394.7</v>
      </c>
    </row>
    <row r="3166" spans="1:28">
      <c r="A3166" t="s">
        <v>5603</v>
      </c>
      <c r="B3166" s="1">
        <v>45616</v>
      </c>
      <c r="C3166" s="6">
        <f t="shared" si="147"/>
        <v>2024</v>
      </c>
      <c r="D3166" s="9" t="str">
        <f t="shared" si="149"/>
        <v>Q4</v>
      </c>
      <c r="E3166" s="7">
        <f t="shared" si="148"/>
        <v>11</v>
      </c>
      <c r="F3166" t="s">
        <v>5604</v>
      </c>
      <c r="G3166" t="s">
        <v>441</v>
      </c>
      <c r="H3166" t="s">
        <v>45</v>
      </c>
      <c r="I3166" t="s">
        <v>45</v>
      </c>
      <c r="J3166" t="s">
        <v>46</v>
      </c>
      <c r="K3166" t="s">
        <v>116</v>
      </c>
      <c r="L3166" t="s">
        <v>48</v>
      </c>
      <c r="M3166" t="s">
        <v>492</v>
      </c>
      <c r="N3166" t="s">
        <v>33</v>
      </c>
      <c r="O3166" t="s">
        <v>34</v>
      </c>
      <c r="P3166" t="s">
        <v>35</v>
      </c>
      <c r="Q3166" s="1">
        <v>45664</v>
      </c>
      <c r="R3166" s="6">
        <f>Data_Table[[#This Row],[Shipping Date]]-Data_Table[[#This Row],[Order Date]]</f>
        <v>48</v>
      </c>
      <c r="S3166" s="10">
        <v>332</v>
      </c>
      <c r="T3166" s="10">
        <v>381</v>
      </c>
      <c r="U3166" s="10">
        <v>260</v>
      </c>
      <c r="V3166">
        <v>15</v>
      </c>
      <c r="W3166" s="5">
        <v>4980</v>
      </c>
      <c r="X3166" s="3">
        <v>0.1</v>
      </c>
      <c r="Y3166" s="5">
        <v>498</v>
      </c>
      <c r="Z3166" s="5">
        <v>4980</v>
      </c>
      <c r="AA3166" s="5">
        <v>4.5</v>
      </c>
      <c r="AB3166" s="5">
        <v>4984.5</v>
      </c>
    </row>
    <row r="3167" spans="1:28">
      <c r="A3167" t="s">
        <v>5605</v>
      </c>
      <c r="B3167" s="1">
        <v>45458</v>
      </c>
      <c r="C3167" s="6">
        <f t="shared" si="147"/>
        <v>2024</v>
      </c>
      <c r="D3167" s="9" t="str">
        <f t="shared" si="149"/>
        <v>Q2</v>
      </c>
      <c r="E3167" s="7">
        <f t="shared" si="148"/>
        <v>6</v>
      </c>
      <c r="F3167" t="s">
        <v>4828</v>
      </c>
      <c r="G3167" t="s">
        <v>445</v>
      </c>
      <c r="H3167" t="s">
        <v>27</v>
      </c>
      <c r="I3167" t="s">
        <v>28</v>
      </c>
      <c r="J3167" t="s">
        <v>107</v>
      </c>
      <c r="K3167" t="s">
        <v>90</v>
      </c>
      <c r="L3167" t="s">
        <v>48</v>
      </c>
      <c r="M3167" t="s">
        <v>495</v>
      </c>
      <c r="N3167" t="s">
        <v>33</v>
      </c>
      <c r="O3167" t="s">
        <v>41</v>
      </c>
      <c r="P3167" t="s">
        <v>35</v>
      </c>
      <c r="Q3167" s="1">
        <v>45476</v>
      </c>
      <c r="R3167" s="6">
        <f>Data_Table[[#This Row],[Shipping Date]]-Data_Table[[#This Row],[Order Date]]</f>
        <v>18</v>
      </c>
      <c r="S3167" s="10">
        <v>77</v>
      </c>
      <c r="T3167" s="10">
        <v>287</v>
      </c>
      <c r="U3167" s="10">
        <v>19</v>
      </c>
      <c r="V3167">
        <v>27</v>
      </c>
      <c r="W3167" s="5">
        <v>2079</v>
      </c>
      <c r="X3167" s="3">
        <v>0</v>
      </c>
      <c r="Y3167" s="5">
        <v>0</v>
      </c>
      <c r="Z3167" s="5">
        <v>2079</v>
      </c>
      <c r="AA3167" s="5">
        <v>0.49</v>
      </c>
      <c r="AB3167" s="5">
        <v>2079.4899999999998</v>
      </c>
    </row>
    <row r="3168" spans="1:28">
      <c r="A3168" t="s">
        <v>5606</v>
      </c>
      <c r="B3168" s="1">
        <v>45557</v>
      </c>
      <c r="C3168" s="6">
        <f t="shared" si="147"/>
        <v>2024</v>
      </c>
      <c r="D3168" s="9" t="str">
        <f t="shared" si="149"/>
        <v>Q3</v>
      </c>
      <c r="E3168" s="7">
        <f t="shared" si="148"/>
        <v>9</v>
      </c>
      <c r="F3168" t="s">
        <v>2906</v>
      </c>
      <c r="G3168" t="s">
        <v>448</v>
      </c>
      <c r="H3168" t="s">
        <v>39</v>
      </c>
      <c r="I3168" t="s">
        <v>39</v>
      </c>
      <c r="J3168" t="s">
        <v>46</v>
      </c>
      <c r="K3168" t="s">
        <v>479</v>
      </c>
      <c r="L3168" t="s">
        <v>48</v>
      </c>
      <c r="M3168" t="s">
        <v>498</v>
      </c>
      <c r="N3168" t="s">
        <v>50</v>
      </c>
      <c r="O3168" t="s">
        <v>51</v>
      </c>
      <c r="P3168" t="s">
        <v>35</v>
      </c>
      <c r="Q3168" s="1">
        <v>45571</v>
      </c>
      <c r="R3168" s="6">
        <f>Data_Table[[#This Row],[Shipping Date]]-Data_Table[[#This Row],[Order Date]]</f>
        <v>14</v>
      </c>
      <c r="S3168" s="10">
        <v>33</v>
      </c>
      <c r="T3168" s="10">
        <v>243</v>
      </c>
      <c r="U3168" s="10">
        <v>88</v>
      </c>
      <c r="V3168">
        <v>17</v>
      </c>
      <c r="W3168" s="5">
        <v>561</v>
      </c>
      <c r="X3168" s="3">
        <v>7.0000000000000007E-2</v>
      </c>
      <c r="Y3168" s="5">
        <v>39.270000000000003</v>
      </c>
      <c r="Z3168" s="5">
        <v>561</v>
      </c>
      <c r="AA3168" s="5">
        <v>4</v>
      </c>
      <c r="AB3168" s="5">
        <v>565</v>
      </c>
    </row>
    <row r="3169" spans="1:28">
      <c r="A3169" t="s">
        <v>5607</v>
      </c>
      <c r="B3169" s="1">
        <v>45336</v>
      </c>
      <c r="C3169" s="6">
        <f t="shared" si="147"/>
        <v>2024</v>
      </c>
      <c r="D3169" s="9" t="str">
        <f t="shared" si="149"/>
        <v>Q1</v>
      </c>
      <c r="E3169" s="7">
        <f t="shared" si="148"/>
        <v>2</v>
      </c>
      <c r="F3169" t="s">
        <v>2137</v>
      </c>
      <c r="G3169" t="s">
        <v>451</v>
      </c>
      <c r="H3169" t="s">
        <v>45</v>
      </c>
      <c r="I3169" t="s">
        <v>45</v>
      </c>
      <c r="J3169" t="s">
        <v>72</v>
      </c>
      <c r="K3169" t="s">
        <v>525</v>
      </c>
      <c r="L3169" t="s">
        <v>48</v>
      </c>
      <c r="M3169" t="s">
        <v>501</v>
      </c>
      <c r="N3169" t="s">
        <v>57</v>
      </c>
      <c r="O3169" t="s">
        <v>58</v>
      </c>
      <c r="P3169" t="s">
        <v>35</v>
      </c>
      <c r="Q3169" s="1">
        <v>45348</v>
      </c>
      <c r="R3169" s="6">
        <f>Data_Table[[#This Row],[Shipping Date]]-Data_Table[[#This Row],[Order Date]]</f>
        <v>12</v>
      </c>
      <c r="S3169" s="10">
        <v>53</v>
      </c>
      <c r="T3169" s="10">
        <v>321</v>
      </c>
      <c r="U3169" s="10">
        <v>31</v>
      </c>
      <c r="V3169">
        <v>21</v>
      </c>
      <c r="W3169" s="5">
        <v>1113</v>
      </c>
      <c r="X3169" s="3">
        <v>0</v>
      </c>
      <c r="Y3169" s="5">
        <v>0</v>
      </c>
      <c r="Z3169" s="5">
        <v>1113</v>
      </c>
      <c r="AA3169" s="5">
        <v>11.28</v>
      </c>
      <c r="AB3169" s="5">
        <v>1124.28</v>
      </c>
    </row>
    <row r="3170" spans="1:28">
      <c r="A3170" t="s">
        <v>5608</v>
      </c>
      <c r="B3170" s="1">
        <v>45629</v>
      </c>
      <c r="C3170" s="6">
        <f t="shared" si="147"/>
        <v>2024</v>
      </c>
      <c r="D3170" s="9" t="str">
        <f t="shared" si="149"/>
        <v>Q4</v>
      </c>
      <c r="E3170" s="7">
        <f t="shared" si="148"/>
        <v>12</v>
      </c>
      <c r="F3170" t="s">
        <v>4273</v>
      </c>
      <c r="G3170" t="s">
        <v>454</v>
      </c>
      <c r="H3170" t="s">
        <v>39</v>
      </c>
      <c r="I3170" t="s">
        <v>39</v>
      </c>
      <c r="J3170" t="s">
        <v>29</v>
      </c>
      <c r="K3170" t="s">
        <v>66</v>
      </c>
      <c r="L3170" t="s">
        <v>48</v>
      </c>
      <c r="M3170" t="s">
        <v>32</v>
      </c>
      <c r="N3170" t="s">
        <v>50</v>
      </c>
      <c r="O3170" t="s">
        <v>51</v>
      </c>
      <c r="P3170" t="s">
        <v>35</v>
      </c>
      <c r="Q3170" s="1">
        <v>45645</v>
      </c>
      <c r="R3170" s="6">
        <f>Data_Table[[#This Row],[Shipping Date]]-Data_Table[[#This Row],[Order Date]]</f>
        <v>16</v>
      </c>
      <c r="S3170" s="10">
        <v>250</v>
      </c>
      <c r="T3170" s="10">
        <v>452</v>
      </c>
      <c r="U3170" s="10">
        <v>79</v>
      </c>
      <c r="V3170">
        <v>31</v>
      </c>
      <c r="W3170" s="5">
        <v>7750</v>
      </c>
      <c r="X3170" s="3">
        <v>0.08</v>
      </c>
      <c r="Y3170" s="5">
        <v>620</v>
      </c>
      <c r="Z3170" s="5">
        <v>7750</v>
      </c>
      <c r="AA3170" s="5">
        <v>1.49</v>
      </c>
      <c r="AB3170" s="5">
        <v>7751.49</v>
      </c>
    </row>
    <row r="3171" spans="1:28">
      <c r="A3171" t="s">
        <v>5609</v>
      </c>
      <c r="B3171" s="1">
        <v>45311</v>
      </c>
      <c r="C3171" s="6">
        <f t="shared" si="147"/>
        <v>2024</v>
      </c>
      <c r="D3171" s="9" t="str">
        <f t="shared" si="149"/>
        <v>Q1</v>
      </c>
      <c r="E3171" s="7">
        <f t="shared" si="148"/>
        <v>1</v>
      </c>
      <c r="F3171" t="s">
        <v>2679</v>
      </c>
      <c r="G3171" t="s">
        <v>457</v>
      </c>
      <c r="H3171" t="s">
        <v>39</v>
      </c>
      <c r="I3171" t="s">
        <v>39</v>
      </c>
      <c r="J3171" t="s">
        <v>107</v>
      </c>
      <c r="K3171" t="s">
        <v>30</v>
      </c>
      <c r="L3171" t="s">
        <v>48</v>
      </c>
      <c r="M3171" t="s">
        <v>40</v>
      </c>
      <c r="N3171" t="s">
        <v>57</v>
      </c>
      <c r="O3171" t="s">
        <v>34</v>
      </c>
      <c r="P3171" t="s">
        <v>35</v>
      </c>
      <c r="Q3171" s="1">
        <v>45317</v>
      </c>
      <c r="R3171" s="6">
        <f>Data_Table[[#This Row],[Shipping Date]]-Data_Table[[#This Row],[Order Date]]</f>
        <v>6</v>
      </c>
      <c r="S3171" s="10">
        <v>114</v>
      </c>
      <c r="T3171" s="10">
        <v>330</v>
      </c>
      <c r="U3171" s="10">
        <v>296</v>
      </c>
      <c r="V3171">
        <v>45</v>
      </c>
      <c r="W3171" s="5">
        <v>5130</v>
      </c>
      <c r="X3171" s="3">
        <v>0.02</v>
      </c>
      <c r="Y3171" s="5">
        <v>102.6</v>
      </c>
      <c r="Z3171" s="5">
        <v>5130</v>
      </c>
      <c r="AA3171" s="5">
        <v>5.01</v>
      </c>
      <c r="AB3171" s="5">
        <v>5135.01</v>
      </c>
    </row>
    <row r="3172" spans="1:28">
      <c r="A3172" t="s">
        <v>5610</v>
      </c>
      <c r="B3172" s="1">
        <v>45468</v>
      </c>
      <c r="C3172" s="6">
        <f t="shared" si="147"/>
        <v>2024</v>
      </c>
      <c r="D3172" s="9" t="str">
        <f t="shared" si="149"/>
        <v>Q2</v>
      </c>
      <c r="E3172" s="7">
        <f t="shared" si="148"/>
        <v>6</v>
      </c>
      <c r="F3172" t="s">
        <v>2579</v>
      </c>
      <c r="G3172" t="s">
        <v>460</v>
      </c>
      <c r="H3172" t="s">
        <v>45</v>
      </c>
      <c r="I3172" t="s">
        <v>45</v>
      </c>
      <c r="J3172" t="s">
        <v>107</v>
      </c>
      <c r="K3172" t="s">
        <v>90</v>
      </c>
      <c r="L3172" t="s">
        <v>48</v>
      </c>
      <c r="M3172" t="s">
        <v>49</v>
      </c>
      <c r="N3172" t="s">
        <v>33</v>
      </c>
      <c r="O3172" t="s">
        <v>41</v>
      </c>
      <c r="P3172" t="s">
        <v>52</v>
      </c>
      <c r="Q3172" s="1">
        <v>45520</v>
      </c>
      <c r="R3172" s="6">
        <f>Data_Table[[#This Row],[Shipping Date]]-Data_Table[[#This Row],[Order Date]]</f>
        <v>52</v>
      </c>
      <c r="S3172" s="10">
        <v>177</v>
      </c>
      <c r="T3172" s="10">
        <v>338</v>
      </c>
      <c r="U3172" s="10">
        <v>184</v>
      </c>
      <c r="V3172">
        <v>43</v>
      </c>
      <c r="W3172" s="5">
        <v>7611</v>
      </c>
      <c r="X3172" s="3">
        <v>0.05</v>
      </c>
      <c r="Y3172" s="5">
        <v>380.55</v>
      </c>
      <c r="Z3172" s="5">
        <v>7611</v>
      </c>
      <c r="AA3172" s="5">
        <v>6.5</v>
      </c>
      <c r="AB3172" s="5">
        <v>7617.5</v>
      </c>
    </row>
    <row r="3173" spans="1:28">
      <c r="A3173" t="s">
        <v>5611</v>
      </c>
      <c r="B3173" s="1">
        <v>45340</v>
      </c>
      <c r="C3173" s="6">
        <f t="shared" si="147"/>
        <v>2024</v>
      </c>
      <c r="D3173" s="9" t="str">
        <f t="shared" si="149"/>
        <v>Q1</v>
      </c>
      <c r="E3173" s="7">
        <f t="shared" si="148"/>
        <v>2</v>
      </c>
      <c r="F3173" t="s">
        <v>4835</v>
      </c>
      <c r="G3173" t="s">
        <v>463</v>
      </c>
      <c r="H3173" t="s">
        <v>27</v>
      </c>
      <c r="I3173" t="s">
        <v>28</v>
      </c>
      <c r="J3173" t="s">
        <v>29</v>
      </c>
      <c r="K3173" t="s">
        <v>167</v>
      </c>
      <c r="L3173" t="s">
        <v>48</v>
      </c>
      <c r="M3173" t="s">
        <v>56</v>
      </c>
      <c r="N3173" t="s">
        <v>57</v>
      </c>
      <c r="O3173" t="s">
        <v>51</v>
      </c>
      <c r="P3173" t="s">
        <v>35</v>
      </c>
      <c r="Q3173" s="1">
        <v>45374</v>
      </c>
      <c r="R3173" s="6">
        <f>Data_Table[[#This Row],[Shipping Date]]-Data_Table[[#This Row],[Order Date]]</f>
        <v>34</v>
      </c>
      <c r="S3173" s="10">
        <v>29</v>
      </c>
      <c r="T3173" s="10">
        <v>194</v>
      </c>
      <c r="U3173" s="10">
        <v>50</v>
      </c>
      <c r="V3173">
        <v>38</v>
      </c>
      <c r="W3173" s="5">
        <v>1102</v>
      </c>
      <c r="X3173" s="3">
        <v>0.08</v>
      </c>
      <c r="Y3173" s="5">
        <v>88.16</v>
      </c>
      <c r="Z3173" s="5">
        <v>1102</v>
      </c>
      <c r="AA3173" s="5">
        <v>3.6</v>
      </c>
      <c r="AB3173" s="5">
        <v>1105.5999999999999</v>
      </c>
    </row>
    <row r="3174" spans="1:28">
      <c r="A3174" t="s">
        <v>5612</v>
      </c>
      <c r="B3174" s="1">
        <v>45634</v>
      </c>
      <c r="C3174" s="6">
        <f t="shared" si="147"/>
        <v>2024</v>
      </c>
      <c r="D3174" s="9" t="str">
        <f t="shared" si="149"/>
        <v>Q4</v>
      </c>
      <c r="E3174" s="7">
        <f t="shared" si="148"/>
        <v>12</v>
      </c>
      <c r="F3174" t="s">
        <v>4103</v>
      </c>
      <c r="G3174" t="s">
        <v>466</v>
      </c>
      <c r="H3174" t="s">
        <v>27</v>
      </c>
      <c r="I3174" t="s">
        <v>28</v>
      </c>
      <c r="J3174" t="s">
        <v>29</v>
      </c>
      <c r="K3174" t="s">
        <v>125</v>
      </c>
      <c r="L3174" t="s">
        <v>48</v>
      </c>
      <c r="M3174" t="s">
        <v>64</v>
      </c>
      <c r="N3174" t="s">
        <v>33</v>
      </c>
      <c r="O3174" t="s">
        <v>58</v>
      </c>
      <c r="P3174" t="s">
        <v>52</v>
      </c>
      <c r="Q3174" s="1">
        <v>45658</v>
      </c>
      <c r="R3174" s="6">
        <f>Data_Table[[#This Row],[Shipping Date]]-Data_Table[[#This Row],[Order Date]]</f>
        <v>24</v>
      </c>
      <c r="S3174" s="10">
        <v>5</v>
      </c>
      <c r="T3174" s="10">
        <v>249</v>
      </c>
      <c r="U3174" s="10">
        <v>335</v>
      </c>
      <c r="V3174">
        <v>38</v>
      </c>
      <c r="W3174" s="5">
        <v>190</v>
      </c>
      <c r="X3174" s="3">
        <v>0.1</v>
      </c>
      <c r="Y3174" s="5">
        <v>19</v>
      </c>
      <c r="Z3174" s="5">
        <v>190</v>
      </c>
      <c r="AA3174" s="5">
        <v>8.99</v>
      </c>
      <c r="AB3174" s="5">
        <v>198.99</v>
      </c>
    </row>
    <row r="3175" spans="1:28">
      <c r="A3175" t="s">
        <v>5613</v>
      </c>
      <c r="B3175" s="1">
        <v>45447</v>
      </c>
      <c r="C3175" s="6">
        <f t="shared" si="147"/>
        <v>2024</v>
      </c>
      <c r="D3175" s="9" t="str">
        <f t="shared" si="149"/>
        <v>Q2</v>
      </c>
      <c r="E3175" s="7">
        <f t="shared" si="148"/>
        <v>6</v>
      </c>
      <c r="F3175" t="s">
        <v>4106</v>
      </c>
      <c r="G3175" t="s">
        <v>469</v>
      </c>
      <c r="H3175" t="s">
        <v>39</v>
      </c>
      <c r="I3175" t="s">
        <v>39</v>
      </c>
      <c r="J3175" t="s">
        <v>29</v>
      </c>
      <c r="K3175" t="s">
        <v>90</v>
      </c>
      <c r="L3175" t="s">
        <v>48</v>
      </c>
      <c r="M3175" t="s">
        <v>68</v>
      </c>
      <c r="N3175" t="s">
        <v>50</v>
      </c>
      <c r="O3175" t="s">
        <v>34</v>
      </c>
      <c r="P3175" t="s">
        <v>35</v>
      </c>
      <c r="Q3175" s="1">
        <v>45474</v>
      </c>
      <c r="R3175" s="6">
        <f>Data_Table[[#This Row],[Shipping Date]]-Data_Table[[#This Row],[Order Date]]</f>
        <v>27</v>
      </c>
      <c r="S3175" s="10">
        <v>324</v>
      </c>
      <c r="T3175" s="10">
        <v>660</v>
      </c>
      <c r="U3175" s="10">
        <v>139</v>
      </c>
      <c r="V3175">
        <v>42</v>
      </c>
      <c r="W3175" s="5">
        <v>13608</v>
      </c>
      <c r="X3175" s="3">
        <v>0.09</v>
      </c>
      <c r="Y3175" s="5">
        <v>1224.72</v>
      </c>
      <c r="Z3175" s="5">
        <v>13608</v>
      </c>
      <c r="AA3175" s="5">
        <v>1.01</v>
      </c>
      <c r="AB3175" s="5">
        <v>13609.01</v>
      </c>
    </row>
    <row r="3176" spans="1:28">
      <c r="A3176" t="s">
        <v>5614</v>
      </c>
      <c r="B3176" s="1">
        <v>45649</v>
      </c>
      <c r="C3176" s="6">
        <f t="shared" si="147"/>
        <v>2024</v>
      </c>
      <c r="D3176" s="9" t="str">
        <f t="shared" si="149"/>
        <v>Q4</v>
      </c>
      <c r="E3176" s="7">
        <f t="shared" si="148"/>
        <v>12</v>
      </c>
      <c r="F3176" t="s">
        <v>3507</v>
      </c>
      <c r="G3176" t="s">
        <v>472</v>
      </c>
      <c r="H3176" t="s">
        <v>45</v>
      </c>
      <c r="I3176" t="s">
        <v>45</v>
      </c>
      <c r="J3176" t="s">
        <v>29</v>
      </c>
      <c r="K3176" t="s">
        <v>30</v>
      </c>
      <c r="L3176" t="s">
        <v>48</v>
      </c>
      <c r="M3176" t="s">
        <v>74</v>
      </c>
      <c r="N3176" t="s">
        <v>57</v>
      </c>
      <c r="O3176" t="s">
        <v>41</v>
      </c>
      <c r="P3176" t="s">
        <v>35</v>
      </c>
      <c r="Q3176" s="1">
        <v>45654</v>
      </c>
      <c r="R3176" s="6">
        <f>Data_Table[[#This Row],[Shipping Date]]-Data_Table[[#This Row],[Order Date]]</f>
        <v>5</v>
      </c>
      <c r="S3176" s="10">
        <v>222</v>
      </c>
      <c r="T3176" s="10">
        <v>332</v>
      </c>
      <c r="U3176" s="10">
        <v>49</v>
      </c>
      <c r="V3176">
        <v>33</v>
      </c>
      <c r="W3176" s="5">
        <v>7326</v>
      </c>
      <c r="X3176" s="3">
        <v>0.09</v>
      </c>
      <c r="Y3176" s="5">
        <v>659.34</v>
      </c>
      <c r="Z3176" s="5">
        <v>7326</v>
      </c>
      <c r="AA3176" s="5">
        <v>0.5</v>
      </c>
      <c r="AB3176" s="5">
        <v>7326.5</v>
      </c>
    </row>
    <row r="3177" spans="1:28">
      <c r="A3177" t="s">
        <v>5615</v>
      </c>
      <c r="B3177" s="1">
        <v>45627</v>
      </c>
      <c r="C3177" s="6">
        <f t="shared" si="147"/>
        <v>2024</v>
      </c>
      <c r="D3177" s="9" t="str">
        <f t="shared" si="149"/>
        <v>Q4</v>
      </c>
      <c r="E3177" s="7">
        <f t="shared" si="148"/>
        <v>12</v>
      </c>
      <c r="F3177" t="s">
        <v>3641</v>
      </c>
      <c r="G3177" t="s">
        <v>475</v>
      </c>
      <c r="H3177" t="s">
        <v>27</v>
      </c>
      <c r="I3177" t="s">
        <v>28</v>
      </c>
      <c r="J3177" t="s">
        <v>107</v>
      </c>
      <c r="K3177" t="s">
        <v>125</v>
      </c>
      <c r="L3177" t="s">
        <v>48</v>
      </c>
      <c r="M3177" t="s">
        <v>78</v>
      </c>
      <c r="N3177" t="s">
        <v>33</v>
      </c>
      <c r="O3177" t="s">
        <v>51</v>
      </c>
      <c r="P3177" t="s">
        <v>35</v>
      </c>
      <c r="Q3177" s="1">
        <v>45641</v>
      </c>
      <c r="R3177" s="6">
        <f>Data_Table[[#This Row],[Shipping Date]]-Data_Table[[#This Row],[Order Date]]</f>
        <v>14</v>
      </c>
      <c r="S3177" s="10">
        <v>89</v>
      </c>
      <c r="T3177" s="10">
        <v>203</v>
      </c>
      <c r="U3177" s="10">
        <v>144</v>
      </c>
      <c r="V3177">
        <v>35</v>
      </c>
      <c r="W3177" s="5">
        <v>3115</v>
      </c>
      <c r="X3177" s="3">
        <v>0.08</v>
      </c>
      <c r="Y3177" s="5">
        <v>249.2</v>
      </c>
      <c r="Z3177" s="5">
        <v>3115</v>
      </c>
      <c r="AA3177" s="5">
        <v>2.25</v>
      </c>
      <c r="AB3177" s="5">
        <v>3117.25</v>
      </c>
    </row>
    <row r="3178" spans="1:28">
      <c r="A3178" t="s">
        <v>5616</v>
      </c>
      <c r="B3178" s="1">
        <v>45492</v>
      </c>
      <c r="C3178" s="6">
        <f t="shared" si="147"/>
        <v>2024</v>
      </c>
      <c r="D3178" s="9" t="str">
        <f t="shared" si="149"/>
        <v>Q3</v>
      </c>
      <c r="E3178" s="7">
        <f t="shared" si="148"/>
        <v>7</v>
      </c>
      <c r="F3178" t="s">
        <v>4112</v>
      </c>
      <c r="G3178" t="s">
        <v>478</v>
      </c>
      <c r="H3178" t="s">
        <v>27</v>
      </c>
      <c r="I3178" t="s">
        <v>28</v>
      </c>
      <c r="J3178" t="s">
        <v>72</v>
      </c>
      <c r="K3178" t="s">
        <v>47</v>
      </c>
      <c r="L3178" t="s">
        <v>48</v>
      </c>
      <c r="M3178" t="s">
        <v>82</v>
      </c>
      <c r="N3178" t="s">
        <v>57</v>
      </c>
      <c r="O3178" t="s">
        <v>58</v>
      </c>
      <c r="P3178" t="s">
        <v>52</v>
      </c>
      <c r="Q3178" s="1">
        <v>45536</v>
      </c>
      <c r="R3178" s="6">
        <f>Data_Table[[#This Row],[Shipping Date]]-Data_Table[[#This Row],[Order Date]]</f>
        <v>44</v>
      </c>
      <c r="S3178" s="10">
        <v>101</v>
      </c>
      <c r="T3178" s="10">
        <v>425</v>
      </c>
      <c r="U3178" s="10">
        <v>219</v>
      </c>
      <c r="V3178">
        <v>20</v>
      </c>
      <c r="W3178" s="5">
        <v>2020</v>
      </c>
      <c r="X3178" s="3">
        <v>0.01</v>
      </c>
      <c r="Y3178" s="5">
        <v>20.2</v>
      </c>
      <c r="Z3178" s="5">
        <v>2020</v>
      </c>
      <c r="AA3178" s="5">
        <v>4.82</v>
      </c>
      <c r="AB3178" s="5">
        <v>2024.82</v>
      </c>
    </row>
    <row r="3179" spans="1:28">
      <c r="A3179" t="s">
        <v>5617</v>
      </c>
      <c r="B3179" s="1">
        <v>45376</v>
      </c>
      <c r="C3179" s="6">
        <f t="shared" si="147"/>
        <v>2024</v>
      </c>
      <c r="D3179" s="9" t="str">
        <f t="shared" si="149"/>
        <v>Q1</v>
      </c>
      <c r="E3179" s="7">
        <f t="shared" si="148"/>
        <v>3</v>
      </c>
      <c r="F3179" t="s">
        <v>3988</v>
      </c>
      <c r="G3179" t="s">
        <v>482</v>
      </c>
      <c r="H3179" t="s">
        <v>39</v>
      </c>
      <c r="I3179" t="s">
        <v>39</v>
      </c>
      <c r="J3179" t="s">
        <v>46</v>
      </c>
      <c r="K3179" t="s">
        <v>150</v>
      </c>
      <c r="L3179" t="s">
        <v>48</v>
      </c>
      <c r="M3179" t="s">
        <v>86</v>
      </c>
      <c r="N3179" t="s">
        <v>33</v>
      </c>
      <c r="O3179" t="s">
        <v>58</v>
      </c>
      <c r="P3179" t="s">
        <v>35</v>
      </c>
      <c r="Q3179" s="1">
        <v>45380</v>
      </c>
      <c r="R3179" s="6">
        <f>Data_Table[[#This Row],[Shipping Date]]-Data_Table[[#This Row],[Order Date]]</f>
        <v>4</v>
      </c>
      <c r="S3179" s="10">
        <v>235</v>
      </c>
      <c r="T3179" s="10">
        <v>359</v>
      </c>
      <c r="U3179" s="10">
        <v>316</v>
      </c>
      <c r="V3179">
        <v>24</v>
      </c>
      <c r="W3179" s="5">
        <v>5640</v>
      </c>
      <c r="X3179" s="3">
        <v>0.02</v>
      </c>
      <c r="Y3179" s="5">
        <v>112.8</v>
      </c>
      <c r="Z3179" s="5">
        <v>5640</v>
      </c>
      <c r="AA3179" s="5">
        <v>0.81</v>
      </c>
      <c r="AB3179" s="5">
        <v>5640.81</v>
      </c>
    </row>
    <row r="3180" spans="1:28">
      <c r="A3180" t="s">
        <v>5618</v>
      </c>
      <c r="B3180" s="1">
        <v>45381</v>
      </c>
      <c r="C3180" s="6">
        <f t="shared" si="147"/>
        <v>2024</v>
      </c>
      <c r="D3180" s="9" t="str">
        <f t="shared" si="149"/>
        <v>Q1</v>
      </c>
      <c r="E3180" s="7">
        <f t="shared" si="148"/>
        <v>3</v>
      </c>
      <c r="F3180" t="s">
        <v>4846</v>
      </c>
      <c r="G3180" t="s">
        <v>485</v>
      </c>
      <c r="H3180" t="s">
        <v>45</v>
      </c>
      <c r="I3180" t="s">
        <v>45</v>
      </c>
      <c r="J3180" t="s">
        <v>72</v>
      </c>
      <c r="K3180" t="s">
        <v>62</v>
      </c>
      <c r="L3180" t="s">
        <v>48</v>
      </c>
      <c r="M3180" t="s">
        <v>91</v>
      </c>
      <c r="N3180" t="s">
        <v>50</v>
      </c>
      <c r="O3180" t="s">
        <v>58</v>
      </c>
      <c r="P3180" t="s">
        <v>35</v>
      </c>
      <c r="Q3180" s="1">
        <v>45426</v>
      </c>
      <c r="R3180" s="6">
        <f>Data_Table[[#This Row],[Shipping Date]]-Data_Table[[#This Row],[Order Date]]</f>
        <v>45</v>
      </c>
      <c r="S3180" s="10">
        <v>250</v>
      </c>
      <c r="T3180" s="10">
        <v>578</v>
      </c>
      <c r="U3180" s="10">
        <v>293</v>
      </c>
      <c r="V3180">
        <v>47</v>
      </c>
      <c r="W3180" s="5">
        <v>11750</v>
      </c>
      <c r="X3180" s="3">
        <v>0.03</v>
      </c>
      <c r="Y3180" s="5">
        <v>352.5</v>
      </c>
      <c r="Z3180" s="5">
        <v>11750</v>
      </c>
      <c r="AA3180" s="5">
        <v>24.49</v>
      </c>
      <c r="AB3180" s="5">
        <v>11774.49</v>
      </c>
    </row>
    <row r="3181" spans="1:28">
      <c r="A3181" t="s">
        <v>5619</v>
      </c>
      <c r="B3181" s="1">
        <v>45640</v>
      </c>
      <c r="C3181" s="6">
        <f t="shared" si="147"/>
        <v>2024</v>
      </c>
      <c r="D3181" s="9" t="str">
        <f t="shared" si="149"/>
        <v>Q4</v>
      </c>
      <c r="E3181" s="7">
        <f t="shared" si="148"/>
        <v>12</v>
      </c>
      <c r="F3181" t="s">
        <v>4118</v>
      </c>
      <c r="G3181" t="s">
        <v>488</v>
      </c>
      <c r="H3181" t="s">
        <v>27</v>
      </c>
      <c r="I3181" t="s">
        <v>28</v>
      </c>
      <c r="J3181" t="s">
        <v>29</v>
      </c>
      <c r="K3181" t="s">
        <v>150</v>
      </c>
      <c r="L3181" t="s">
        <v>48</v>
      </c>
      <c r="M3181" t="s">
        <v>95</v>
      </c>
      <c r="N3181" t="s">
        <v>57</v>
      </c>
      <c r="O3181" t="s">
        <v>41</v>
      </c>
      <c r="P3181" t="s">
        <v>35</v>
      </c>
      <c r="Q3181" s="1">
        <v>45662</v>
      </c>
      <c r="R3181" s="6">
        <f>Data_Table[[#This Row],[Shipping Date]]-Data_Table[[#This Row],[Order Date]]</f>
        <v>22</v>
      </c>
      <c r="S3181" s="10">
        <v>102</v>
      </c>
      <c r="T3181" s="10">
        <v>259</v>
      </c>
      <c r="U3181" s="10">
        <v>179</v>
      </c>
      <c r="V3181">
        <v>27</v>
      </c>
      <c r="W3181" s="5">
        <v>2754</v>
      </c>
      <c r="X3181" s="3">
        <v>0.06</v>
      </c>
      <c r="Y3181" s="5">
        <v>165.24</v>
      </c>
      <c r="Z3181" s="5">
        <v>2754</v>
      </c>
      <c r="AA3181" s="5">
        <v>0.7</v>
      </c>
      <c r="AB3181" s="5">
        <v>2754.7</v>
      </c>
    </row>
    <row r="3182" spans="1:28">
      <c r="A3182" t="s">
        <v>5620</v>
      </c>
      <c r="B3182" s="1">
        <v>45541</v>
      </c>
      <c r="C3182" s="6">
        <f t="shared" si="147"/>
        <v>2024</v>
      </c>
      <c r="D3182" s="9" t="str">
        <f t="shared" si="149"/>
        <v>Q3</v>
      </c>
      <c r="E3182" s="7">
        <f t="shared" si="148"/>
        <v>9</v>
      </c>
      <c r="F3182" t="s">
        <v>4730</v>
      </c>
      <c r="G3182" t="s">
        <v>491</v>
      </c>
      <c r="H3182" t="s">
        <v>39</v>
      </c>
      <c r="I3182" t="s">
        <v>39</v>
      </c>
      <c r="J3182" t="s">
        <v>46</v>
      </c>
      <c r="K3182" t="s">
        <v>70</v>
      </c>
      <c r="L3182" t="s">
        <v>48</v>
      </c>
      <c r="M3182" t="s">
        <v>99</v>
      </c>
      <c r="N3182" t="s">
        <v>33</v>
      </c>
      <c r="O3182" t="s">
        <v>34</v>
      </c>
      <c r="P3182" t="s">
        <v>52</v>
      </c>
      <c r="Q3182" s="1">
        <v>45547</v>
      </c>
      <c r="R3182" s="6">
        <f>Data_Table[[#This Row],[Shipping Date]]-Data_Table[[#This Row],[Order Date]]</f>
        <v>6</v>
      </c>
      <c r="S3182" s="10">
        <v>290</v>
      </c>
      <c r="T3182" s="10">
        <v>547</v>
      </c>
      <c r="U3182" s="10">
        <v>127</v>
      </c>
      <c r="V3182">
        <v>20</v>
      </c>
      <c r="W3182" s="5">
        <v>5800</v>
      </c>
      <c r="X3182" s="3">
        <v>0.03</v>
      </c>
      <c r="Y3182" s="5">
        <v>174</v>
      </c>
      <c r="Z3182" s="5">
        <v>5800</v>
      </c>
      <c r="AA3182" s="5">
        <v>1.49</v>
      </c>
      <c r="AB3182" s="5">
        <v>5801.49</v>
      </c>
    </row>
    <row r="3183" spans="1:28">
      <c r="A3183" t="s">
        <v>5621</v>
      </c>
      <c r="B3183" s="1">
        <v>45592</v>
      </c>
      <c r="C3183" s="6">
        <f t="shared" si="147"/>
        <v>2024</v>
      </c>
      <c r="D3183" s="9" t="str">
        <f t="shared" si="149"/>
        <v>Q4</v>
      </c>
      <c r="E3183" s="7">
        <f t="shared" si="148"/>
        <v>10</v>
      </c>
      <c r="F3183" t="s">
        <v>2296</v>
      </c>
      <c r="G3183" t="s">
        <v>494</v>
      </c>
      <c r="H3183" t="s">
        <v>45</v>
      </c>
      <c r="I3183" t="s">
        <v>45</v>
      </c>
      <c r="J3183" t="s">
        <v>29</v>
      </c>
      <c r="K3183" t="s">
        <v>30</v>
      </c>
      <c r="L3183" t="s">
        <v>48</v>
      </c>
      <c r="M3183" t="s">
        <v>103</v>
      </c>
      <c r="N3183" t="s">
        <v>33</v>
      </c>
      <c r="O3183" t="s">
        <v>41</v>
      </c>
      <c r="P3183" t="s">
        <v>35</v>
      </c>
      <c r="Q3183" s="1">
        <v>45610</v>
      </c>
      <c r="R3183" s="6">
        <f>Data_Table[[#This Row],[Shipping Date]]-Data_Table[[#This Row],[Order Date]]</f>
        <v>18</v>
      </c>
      <c r="S3183" s="10">
        <v>140</v>
      </c>
      <c r="T3183" s="10">
        <v>231</v>
      </c>
      <c r="U3183" s="10">
        <v>165</v>
      </c>
      <c r="V3183">
        <v>49</v>
      </c>
      <c r="W3183" s="5">
        <v>6860</v>
      </c>
      <c r="X3183" s="3">
        <v>0.09</v>
      </c>
      <c r="Y3183" s="5">
        <v>617.4</v>
      </c>
      <c r="Z3183" s="5">
        <v>6860</v>
      </c>
      <c r="AA3183" s="5">
        <v>4.5</v>
      </c>
      <c r="AB3183" s="5">
        <v>6864.5</v>
      </c>
    </row>
    <row r="3184" spans="1:28">
      <c r="A3184" t="s">
        <v>5622</v>
      </c>
      <c r="B3184" s="1">
        <v>45591</v>
      </c>
      <c r="C3184" s="6">
        <f t="shared" si="147"/>
        <v>2024</v>
      </c>
      <c r="D3184" s="9" t="str">
        <f t="shared" si="149"/>
        <v>Q4</v>
      </c>
      <c r="E3184" s="7">
        <f t="shared" si="148"/>
        <v>10</v>
      </c>
      <c r="F3184" t="s">
        <v>3321</v>
      </c>
      <c r="G3184" t="s">
        <v>497</v>
      </c>
      <c r="H3184" t="s">
        <v>27</v>
      </c>
      <c r="I3184" t="s">
        <v>28</v>
      </c>
      <c r="J3184" t="s">
        <v>29</v>
      </c>
      <c r="K3184" t="s">
        <v>167</v>
      </c>
      <c r="L3184" t="s">
        <v>48</v>
      </c>
      <c r="M3184" t="s">
        <v>108</v>
      </c>
      <c r="N3184" t="s">
        <v>50</v>
      </c>
      <c r="O3184" t="s">
        <v>58</v>
      </c>
      <c r="P3184" t="s">
        <v>35</v>
      </c>
      <c r="Q3184" s="1">
        <v>45595</v>
      </c>
      <c r="R3184" s="6">
        <f>Data_Table[[#This Row],[Shipping Date]]-Data_Table[[#This Row],[Order Date]]</f>
        <v>4</v>
      </c>
      <c r="S3184" s="10">
        <v>161</v>
      </c>
      <c r="T3184" s="10">
        <v>295</v>
      </c>
      <c r="U3184" s="10">
        <v>301</v>
      </c>
      <c r="V3184">
        <v>27</v>
      </c>
      <c r="W3184" s="5">
        <v>4347</v>
      </c>
      <c r="X3184" s="3">
        <v>0.06</v>
      </c>
      <c r="Y3184" s="5">
        <v>260.82</v>
      </c>
      <c r="Z3184" s="5">
        <v>4347</v>
      </c>
      <c r="AA3184" s="5">
        <v>2.85</v>
      </c>
      <c r="AB3184" s="5">
        <v>4349.8500000000004</v>
      </c>
    </row>
    <row r="3185" spans="1:28">
      <c r="A3185" t="s">
        <v>5623</v>
      </c>
      <c r="B3185" s="1">
        <v>45571</v>
      </c>
      <c r="C3185" s="6">
        <f t="shared" si="147"/>
        <v>2024</v>
      </c>
      <c r="D3185" s="9" t="str">
        <f t="shared" si="149"/>
        <v>Q4</v>
      </c>
      <c r="E3185" s="7">
        <f t="shared" si="148"/>
        <v>10</v>
      </c>
      <c r="F3185" t="s">
        <v>3651</v>
      </c>
      <c r="G3185" t="s">
        <v>500</v>
      </c>
      <c r="H3185" t="s">
        <v>39</v>
      </c>
      <c r="I3185" t="s">
        <v>39</v>
      </c>
      <c r="J3185" t="s">
        <v>29</v>
      </c>
      <c r="K3185" t="s">
        <v>90</v>
      </c>
      <c r="L3185" t="s">
        <v>48</v>
      </c>
      <c r="M3185" t="s">
        <v>112</v>
      </c>
      <c r="N3185" t="s">
        <v>33</v>
      </c>
      <c r="O3185" t="s">
        <v>58</v>
      </c>
      <c r="P3185" t="s">
        <v>35</v>
      </c>
      <c r="Q3185" s="1">
        <v>45583</v>
      </c>
      <c r="R3185" s="6">
        <f>Data_Table[[#This Row],[Shipping Date]]-Data_Table[[#This Row],[Order Date]]</f>
        <v>12</v>
      </c>
      <c r="S3185" s="10">
        <v>24</v>
      </c>
      <c r="T3185" s="10">
        <v>191</v>
      </c>
      <c r="U3185" s="10">
        <v>262</v>
      </c>
      <c r="V3185">
        <v>27</v>
      </c>
      <c r="W3185" s="5">
        <v>648</v>
      </c>
      <c r="X3185" s="3">
        <v>0.04</v>
      </c>
      <c r="Y3185" s="5">
        <v>25.92</v>
      </c>
      <c r="Z3185" s="5">
        <v>648</v>
      </c>
      <c r="AA3185" s="5">
        <v>5.47</v>
      </c>
      <c r="AB3185" s="5">
        <v>653.47</v>
      </c>
    </row>
    <row r="3186" spans="1:28">
      <c r="A3186" t="s">
        <v>5624</v>
      </c>
      <c r="B3186" s="1">
        <v>45294</v>
      </c>
      <c r="C3186" s="6">
        <f t="shared" si="147"/>
        <v>2024</v>
      </c>
      <c r="D3186" s="9" t="str">
        <f t="shared" si="149"/>
        <v>Q1</v>
      </c>
      <c r="E3186" s="7">
        <f t="shared" si="148"/>
        <v>1</v>
      </c>
      <c r="F3186" t="s">
        <v>4570</v>
      </c>
      <c r="G3186" t="s">
        <v>503</v>
      </c>
      <c r="H3186" t="s">
        <v>45</v>
      </c>
      <c r="I3186" t="s">
        <v>45</v>
      </c>
      <c r="J3186" t="s">
        <v>29</v>
      </c>
      <c r="K3186" t="s">
        <v>62</v>
      </c>
      <c r="L3186" t="s">
        <v>48</v>
      </c>
      <c r="M3186" t="s">
        <v>117</v>
      </c>
      <c r="N3186" t="s">
        <v>33</v>
      </c>
      <c r="O3186" t="s">
        <v>51</v>
      </c>
      <c r="P3186" t="s">
        <v>52</v>
      </c>
      <c r="Q3186" s="1">
        <v>45309</v>
      </c>
      <c r="R3186" s="6">
        <f>Data_Table[[#This Row],[Shipping Date]]-Data_Table[[#This Row],[Order Date]]</f>
        <v>15</v>
      </c>
      <c r="S3186" s="10">
        <v>157</v>
      </c>
      <c r="T3186" s="10">
        <v>233</v>
      </c>
      <c r="U3186" s="10">
        <v>122</v>
      </c>
      <c r="V3186">
        <v>47</v>
      </c>
      <c r="W3186" s="5">
        <v>7379</v>
      </c>
      <c r="X3186" s="3">
        <v>0.04</v>
      </c>
      <c r="Y3186" s="5">
        <v>295.16000000000003</v>
      </c>
      <c r="Z3186" s="5">
        <v>7379</v>
      </c>
      <c r="AA3186" s="5">
        <v>4.8099999999999996</v>
      </c>
      <c r="AB3186" s="5">
        <v>7383.81</v>
      </c>
    </row>
    <row r="3187" spans="1:28">
      <c r="A3187" t="s">
        <v>5625</v>
      </c>
      <c r="B3187" s="1">
        <v>45450</v>
      </c>
      <c r="C3187" s="6">
        <f t="shared" si="147"/>
        <v>2024</v>
      </c>
      <c r="D3187" s="9" t="str">
        <f t="shared" si="149"/>
        <v>Q2</v>
      </c>
      <c r="E3187" s="7">
        <f t="shared" si="148"/>
        <v>6</v>
      </c>
      <c r="F3187" t="s">
        <v>3327</v>
      </c>
      <c r="G3187" t="s">
        <v>506</v>
      </c>
      <c r="H3187" t="s">
        <v>27</v>
      </c>
      <c r="I3187" t="s">
        <v>28</v>
      </c>
      <c r="J3187" t="s">
        <v>29</v>
      </c>
      <c r="K3187" t="s">
        <v>525</v>
      </c>
      <c r="L3187" t="s">
        <v>48</v>
      </c>
      <c r="M3187" t="s">
        <v>121</v>
      </c>
      <c r="N3187" t="s">
        <v>50</v>
      </c>
      <c r="O3187" t="s">
        <v>58</v>
      </c>
      <c r="P3187" t="s">
        <v>35</v>
      </c>
      <c r="Q3187" s="1">
        <v>45469</v>
      </c>
      <c r="R3187" s="6">
        <f>Data_Table[[#This Row],[Shipping Date]]-Data_Table[[#This Row],[Order Date]]</f>
        <v>19</v>
      </c>
      <c r="S3187" s="10">
        <v>185</v>
      </c>
      <c r="T3187" s="10">
        <v>411</v>
      </c>
      <c r="U3187" s="10">
        <v>256</v>
      </c>
      <c r="V3187">
        <v>20</v>
      </c>
      <c r="W3187" s="5">
        <v>3700</v>
      </c>
      <c r="X3187" s="3">
        <v>0.08</v>
      </c>
      <c r="Y3187" s="5">
        <v>296</v>
      </c>
      <c r="Z3187" s="5">
        <v>3700</v>
      </c>
      <c r="AA3187" s="5">
        <v>4</v>
      </c>
      <c r="AB3187" s="5">
        <v>3704</v>
      </c>
    </row>
    <row r="3188" spans="1:28">
      <c r="A3188" t="s">
        <v>5626</v>
      </c>
      <c r="B3188" s="1">
        <v>45607</v>
      </c>
      <c r="C3188" s="6">
        <f t="shared" si="147"/>
        <v>2024</v>
      </c>
      <c r="D3188" s="9" t="str">
        <f t="shared" si="149"/>
        <v>Q4</v>
      </c>
      <c r="E3188" s="7">
        <f t="shared" si="148"/>
        <v>11</v>
      </c>
      <c r="F3188" t="s">
        <v>4452</v>
      </c>
      <c r="G3188" t="s">
        <v>509</v>
      </c>
      <c r="H3188" t="s">
        <v>39</v>
      </c>
      <c r="I3188" t="s">
        <v>39</v>
      </c>
      <c r="J3188" t="s">
        <v>46</v>
      </c>
      <c r="K3188" t="s">
        <v>30</v>
      </c>
      <c r="L3188" t="s">
        <v>48</v>
      </c>
      <c r="M3188" t="s">
        <v>126</v>
      </c>
      <c r="N3188" t="s">
        <v>57</v>
      </c>
      <c r="O3188" t="s">
        <v>34</v>
      </c>
      <c r="P3188" t="s">
        <v>35</v>
      </c>
      <c r="Q3188" s="1">
        <v>45657</v>
      </c>
      <c r="R3188" s="6">
        <f>Data_Table[[#This Row],[Shipping Date]]-Data_Table[[#This Row],[Order Date]]</f>
        <v>50</v>
      </c>
      <c r="S3188" s="10">
        <v>52</v>
      </c>
      <c r="T3188" s="10">
        <v>116</v>
      </c>
      <c r="U3188" s="10">
        <v>136</v>
      </c>
      <c r="V3188">
        <v>25</v>
      </c>
      <c r="W3188" s="5">
        <v>1300</v>
      </c>
      <c r="X3188" s="3">
        <v>0.01</v>
      </c>
      <c r="Y3188" s="5">
        <v>13</v>
      </c>
      <c r="Z3188" s="5">
        <v>1300</v>
      </c>
      <c r="AA3188" s="5">
        <v>1.99</v>
      </c>
      <c r="AB3188" s="5">
        <v>1301.99</v>
      </c>
    </row>
    <row r="3189" spans="1:28">
      <c r="A3189" t="s">
        <v>5627</v>
      </c>
      <c r="B3189" s="1">
        <v>45456</v>
      </c>
      <c r="C3189" s="6">
        <f t="shared" si="147"/>
        <v>2024</v>
      </c>
      <c r="D3189" s="9" t="str">
        <f t="shared" si="149"/>
        <v>Q2</v>
      </c>
      <c r="E3189" s="7">
        <f t="shared" si="148"/>
        <v>6</v>
      </c>
      <c r="F3189" t="s">
        <v>3657</v>
      </c>
      <c r="G3189" t="s">
        <v>512</v>
      </c>
      <c r="H3189" t="s">
        <v>45</v>
      </c>
      <c r="I3189" t="s">
        <v>45</v>
      </c>
      <c r="J3189" t="s">
        <v>72</v>
      </c>
      <c r="K3189" t="s">
        <v>70</v>
      </c>
      <c r="L3189" t="s">
        <v>48</v>
      </c>
      <c r="M3189" t="s">
        <v>130</v>
      </c>
      <c r="N3189" t="s">
        <v>50</v>
      </c>
      <c r="O3189" t="s">
        <v>34</v>
      </c>
      <c r="P3189" t="s">
        <v>35</v>
      </c>
      <c r="Q3189" s="1">
        <v>45463</v>
      </c>
      <c r="R3189" s="6">
        <f>Data_Table[[#This Row],[Shipping Date]]-Data_Table[[#This Row],[Order Date]]</f>
        <v>7</v>
      </c>
      <c r="S3189" s="10">
        <v>153</v>
      </c>
      <c r="T3189" s="10">
        <v>257</v>
      </c>
      <c r="U3189" s="10">
        <v>187</v>
      </c>
      <c r="V3189">
        <v>19</v>
      </c>
      <c r="W3189" s="5">
        <v>2907</v>
      </c>
      <c r="X3189" s="3">
        <v>0.06</v>
      </c>
      <c r="Y3189" s="5">
        <v>174.42</v>
      </c>
      <c r="Z3189" s="5">
        <v>2907</v>
      </c>
      <c r="AA3189" s="5">
        <v>0.7</v>
      </c>
      <c r="AB3189" s="5">
        <v>2907.7</v>
      </c>
    </row>
    <row r="3190" spans="1:28">
      <c r="A3190" t="s">
        <v>5628</v>
      </c>
      <c r="B3190" s="1">
        <v>45388</v>
      </c>
      <c r="C3190" s="6">
        <f t="shared" si="147"/>
        <v>2024</v>
      </c>
      <c r="D3190" s="9" t="str">
        <f t="shared" si="149"/>
        <v>Q2</v>
      </c>
      <c r="E3190" s="7">
        <f t="shared" si="148"/>
        <v>4</v>
      </c>
      <c r="F3190" t="s">
        <v>4455</v>
      </c>
      <c r="G3190" t="s">
        <v>515</v>
      </c>
      <c r="H3190" t="s">
        <v>27</v>
      </c>
      <c r="I3190" t="s">
        <v>28</v>
      </c>
      <c r="J3190" t="s">
        <v>46</v>
      </c>
      <c r="K3190" t="s">
        <v>125</v>
      </c>
      <c r="L3190" t="s">
        <v>48</v>
      </c>
      <c r="M3190" t="s">
        <v>134</v>
      </c>
      <c r="N3190" t="s">
        <v>57</v>
      </c>
      <c r="O3190" t="s">
        <v>34</v>
      </c>
      <c r="P3190" t="s">
        <v>35</v>
      </c>
      <c r="Q3190" s="1">
        <v>45425</v>
      </c>
      <c r="R3190" s="6">
        <f>Data_Table[[#This Row],[Shipping Date]]-Data_Table[[#This Row],[Order Date]]</f>
        <v>37</v>
      </c>
      <c r="S3190" s="10">
        <v>256</v>
      </c>
      <c r="T3190" s="10">
        <v>596</v>
      </c>
      <c r="U3190" s="10">
        <v>36</v>
      </c>
      <c r="V3190">
        <v>33</v>
      </c>
      <c r="W3190" s="5">
        <v>8448</v>
      </c>
      <c r="X3190" s="3">
        <v>0.05</v>
      </c>
      <c r="Y3190" s="5">
        <v>422.4</v>
      </c>
      <c r="Z3190" s="5">
        <v>8448</v>
      </c>
      <c r="AA3190" s="5">
        <v>1.34</v>
      </c>
      <c r="AB3190" s="5">
        <v>8449.34</v>
      </c>
    </row>
    <row r="3191" spans="1:28">
      <c r="A3191" t="s">
        <v>5629</v>
      </c>
      <c r="B3191" s="1">
        <v>45554</v>
      </c>
      <c r="C3191" s="6">
        <f t="shared" si="147"/>
        <v>2024</v>
      </c>
      <c r="D3191" s="9" t="str">
        <f t="shared" si="149"/>
        <v>Q3</v>
      </c>
      <c r="E3191" s="7">
        <f t="shared" si="148"/>
        <v>9</v>
      </c>
      <c r="F3191" t="s">
        <v>4312</v>
      </c>
      <c r="G3191" t="s">
        <v>518</v>
      </c>
      <c r="H3191" t="s">
        <v>39</v>
      </c>
      <c r="I3191" t="s">
        <v>39</v>
      </c>
      <c r="J3191" t="s">
        <v>29</v>
      </c>
      <c r="K3191" t="s">
        <v>47</v>
      </c>
      <c r="L3191" t="s">
        <v>48</v>
      </c>
      <c r="M3191" t="s">
        <v>138</v>
      </c>
      <c r="N3191" t="s">
        <v>33</v>
      </c>
      <c r="O3191" t="s">
        <v>58</v>
      </c>
      <c r="P3191" t="s">
        <v>35</v>
      </c>
      <c r="Q3191" s="1">
        <v>45606</v>
      </c>
      <c r="R3191" s="6">
        <f>Data_Table[[#This Row],[Shipping Date]]-Data_Table[[#This Row],[Order Date]]</f>
        <v>52</v>
      </c>
      <c r="S3191" s="10">
        <v>294</v>
      </c>
      <c r="T3191" s="10">
        <v>398</v>
      </c>
      <c r="U3191" s="10">
        <v>173</v>
      </c>
      <c r="V3191">
        <v>42</v>
      </c>
      <c r="W3191" s="5">
        <v>12348</v>
      </c>
      <c r="X3191" s="3">
        <v>0.09</v>
      </c>
      <c r="Y3191" s="5">
        <v>1111.32</v>
      </c>
      <c r="Z3191" s="5">
        <v>12348</v>
      </c>
      <c r="AA3191" s="5">
        <v>0.8</v>
      </c>
      <c r="AB3191" s="5">
        <v>12348.8</v>
      </c>
    </row>
    <row r="3192" spans="1:28">
      <c r="A3192" t="s">
        <v>5630</v>
      </c>
      <c r="B3192" s="1">
        <v>45478</v>
      </c>
      <c r="C3192" s="6">
        <f t="shared" si="147"/>
        <v>2024</v>
      </c>
      <c r="D3192" s="9" t="str">
        <f t="shared" si="149"/>
        <v>Q3</v>
      </c>
      <c r="E3192" s="7">
        <f t="shared" si="148"/>
        <v>7</v>
      </c>
      <c r="F3192" t="s">
        <v>62</v>
      </c>
      <c r="G3192" t="s">
        <v>521</v>
      </c>
      <c r="H3192" t="s">
        <v>45</v>
      </c>
      <c r="I3192" t="s">
        <v>45</v>
      </c>
      <c r="J3192" t="s">
        <v>72</v>
      </c>
      <c r="K3192" t="s">
        <v>525</v>
      </c>
      <c r="L3192" t="s">
        <v>48</v>
      </c>
      <c r="M3192" t="s">
        <v>142</v>
      </c>
      <c r="N3192" t="s">
        <v>57</v>
      </c>
      <c r="O3192" t="s">
        <v>58</v>
      </c>
      <c r="P3192" t="s">
        <v>35</v>
      </c>
      <c r="Q3192" s="1">
        <v>45486</v>
      </c>
      <c r="R3192" s="6">
        <f>Data_Table[[#This Row],[Shipping Date]]-Data_Table[[#This Row],[Order Date]]</f>
        <v>8</v>
      </c>
      <c r="S3192" s="10">
        <v>231</v>
      </c>
      <c r="T3192" s="10">
        <v>471</v>
      </c>
      <c r="U3192" s="10">
        <v>100</v>
      </c>
      <c r="V3192">
        <v>20</v>
      </c>
      <c r="W3192" s="5">
        <v>4620</v>
      </c>
      <c r="X3192" s="3">
        <v>0.03</v>
      </c>
      <c r="Y3192" s="5">
        <v>138.6</v>
      </c>
      <c r="Z3192" s="5">
        <v>4620</v>
      </c>
      <c r="AA3192" s="5">
        <v>24.49</v>
      </c>
      <c r="AB3192" s="5">
        <v>4644.49</v>
      </c>
    </row>
    <row r="3193" spans="1:28">
      <c r="A3193" t="s">
        <v>5631</v>
      </c>
      <c r="B3193" s="1">
        <v>45328</v>
      </c>
      <c r="C3193" s="6">
        <f t="shared" si="147"/>
        <v>2024</v>
      </c>
      <c r="D3193" s="9" t="str">
        <f t="shared" si="149"/>
        <v>Q1</v>
      </c>
      <c r="E3193" s="7">
        <f t="shared" si="148"/>
        <v>2</v>
      </c>
      <c r="F3193" t="s">
        <v>3664</v>
      </c>
      <c r="G3193" t="s">
        <v>524</v>
      </c>
      <c r="H3193" t="s">
        <v>39</v>
      </c>
      <c r="I3193" t="s">
        <v>39</v>
      </c>
      <c r="J3193" t="s">
        <v>29</v>
      </c>
      <c r="K3193" t="s">
        <v>62</v>
      </c>
      <c r="L3193" t="s">
        <v>48</v>
      </c>
      <c r="M3193" t="s">
        <v>146</v>
      </c>
      <c r="N3193" t="s">
        <v>33</v>
      </c>
      <c r="O3193" t="s">
        <v>41</v>
      </c>
      <c r="P3193" t="s">
        <v>35</v>
      </c>
      <c r="Q3193" s="1">
        <v>45385</v>
      </c>
      <c r="R3193" s="6">
        <f>Data_Table[[#This Row],[Shipping Date]]-Data_Table[[#This Row],[Order Date]]</f>
        <v>57</v>
      </c>
      <c r="S3193" s="10">
        <v>58</v>
      </c>
      <c r="T3193" s="10">
        <v>101</v>
      </c>
      <c r="U3193" s="10">
        <v>271</v>
      </c>
      <c r="V3193">
        <v>34</v>
      </c>
      <c r="W3193" s="5">
        <v>1972</v>
      </c>
      <c r="X3193" s="3">
        <v>0.01</v>
      </c>
      <c r="Y3193" s="5">
        <v>19.72</v>
      </c>
      <c r="Z3193" s="5">
        <v>1972</v>
      </c>
      <c r="AA3193" s="5">
        <v>4.0999999999999996</v>
      </c>
      <c r="AB3193" s="5">
        <v>1976.1</v>
      </c>
    </row>
    <row r="3194" spans="1:28">
      <c r="A3194" t="s">
        <v>5632</v>
      </c>
      <c r="B3194" s="1">
        <v>45553</v>
      </c>
      <c r="C3194" s="6">
        <f t="shared" si="147"/>
        <v>2024</v>
      </c>
      <c r="D3194" s="9" t="str">
        <f t="shared" si="149"/>
        <v>Q3</v>
      </c>
      <c r="E3194" s="7">
        <f t="shared" si="148"/>
        <v>9</v>
      </c>
      <c r="F3194" t="s">
        <v>3666</v>
      </c>
      <c r="G3194" t="s">
        <v>528</v>
      </c>
      <c r="H3194" t="s">
        <v>45</v>
      </c>
      <c r="I3194" t="s">
        <v>45</v>
      </c>
      <c r="J3194" t="s">
        <v>46</v>
      </c>
      <c r="K3194" t="s">
        <v>66</v>
      </c>
      <c r="L3194" t="s">
        <v>48</v>
      </c>
      <c r="M3194" t="s">
        <v>151</v>
      </c>
      <c r="N3194" t="s">
        <v>33</v>
      </c>
      <c r="O3194" t="s">
        <v>34</v>
      </c>
      <c r="P3194" t="s">
        <v>35</v>
      </c>
      <c r="Q3194" s="1">
        <v>45582</v>
      </c>
      <c r="R3194" s="6">
        <f>Data_Table[[#This Row],[Shipping Date]]-Data_Table[[#This Row],[Order Date]]</f>
        <v>29</v>
      </c>
      <c r="S3194" s="10">
        <v>13</v>
      </c>
      <c r="T3194" s="10">
        <v>343</v>
      </c>
      <c r="U3194" s="10">
        <v>133</v>
      </c>
      <c r="V3194">
        <v>45</v>
      </c>
      <c r="W3194" s="5">
        <v>585</v>
      </c>
      <c r="X3194" s="3">
        <v>0.02</v>
      </c>
      <c r="Y3194" s="5">
        <v>11.7</v>
      </c>
      <c r="Z3194" s="5">
        <v>585</v>
      </c>
      <c r="AA3194" s="5">
        <v>6.19</v>
      </c>
      <c r="AB3194" s="5">
        <v>591.19000000000005</v>
      </c>
    </row>
    <row r="3195" spans="1:28">
      <c r="A3195" t="s">
        <v>5633</v>
      </c>
      <c r="B3195" s="1">
        <v>45583</v>
      </c>
      <c r="C3195" s="6">
        <f t="shared" si="147"/>
        <v>2024</v>
      </c>
      <c r="D3195" s="9" t="str">
        <f t="shared" si="149"/>
        <v>Q4</v>
      </c>
      <c r="E3195" s="7">
        <f t="shared" si="148"/>
        <v>10</v>
      </c>
      <c r="F3195" t="s">
        <v>4753</v>
      </c>
      <c r="G3195" t="s">
        <v>531</v>
      </c>
      <c r="H3195" t="s">
        <v>27</v>
      </c>
      <c r="I3195" t="s">
        <v>28</v>
      </c>
      <c r="J3195" t="s">
        <v>29</v>
      </c>
      <c r="K3195" t="s">
        <v>150</v>
      </c>
      <c r="L3195" t="s">
        <v>48</v>
      </c>
      <c r="M3195" t="s">
        <v>155</v>
      </c>
      <c r="N3195" t="s">
        <v>33</v>
      </c>
      <c r="O3195" t="s">
        <v>41</v>
      </c>
      <c r="P3195" t="s">
        <v>35</v>
      </c>
      <c r="Q3195" s="1">
        <v>45604</v>
      </c>
      <c r="R3195" s="6">
        <f>Data_Table[[#This Row],[Shipping Date]]-Data_Table[[#This Row],[Order Date]]</f>
        <v>21</v>
      </c>
      <c r="S3195" s="10">
        <v>176</v>
      </c>
      <c r="T3195" s="10">
        <v>339</v>
      </c>
      <c r="U3195" s="10">
        <v>50</v>
      </c>
      <c r="V3195">
        <v>12</v>
      </c>
      <c r="W3195" s="5">
        <v>2112</v>
      </c>
      <c r="X3195" s="3">
        <v>0.05</v>
      </c>
      <c r="Y3195" s="5">
        <v>105.6</v>
      </c>
      <c r="Z3195" s="5">
        <v>2112</v>
      </c>
      <c r="AA3195" s="5">
        <v>19.989999999999998</v>
      </c>
      <c r="AB3195" s="5">
        <v>2131.9899999999998</v>
      </c>
    </row>
    <row r="3196" spans="1:28">
      <c r="A3196" t="s">
        <v>5634</v>
      </c>
      <c r="B3196" s="1">
        <v>45523</v>
      </c>
      <c r="C3196" s="6">
        <f t="shared" si="147"/>
        <v>2024</v>
      </c>
      <c r="D3196" s="9" t="str">
        <f t="shared" si="149"/>
        <v>Q3</v>
      </c>
      <c r="E3196" s="7">
        <f t="shared" si="148"/>
        <v>8</v>
      </c>
      <c r="F3196" t="s">
        <v>4585</v>
      </c>
      <c r="G3196" t="s">
        <v>534</v>
      </c>
      <c r="H3196" t="s">
        <v>27</v>
      </c>
      <c r="I3196" t="s">
        <v>28</v>
      </c>
      <c r="J3196" t="s">
        <v>107</v>
      </c>
      <c r="K3196" t="s">
        <v>167</v>
      </c>
      <c r="L3196" t="s">
        <v>48</v>
      </c>
      <c r="M3196" t="s">
        <v>159</v>
      </c>
      <c r="N3196" t="s">
        <v>50</v>
      </c>
      <c r="O3196" t="s">
        <v>58</v>
      </c>
      <c r="P3196" t="s">
        <v>35</v>
      </c>
      <c r="Q3196" s="1">
        <v>45542</v>
      </c>
      <c r="R3196" s="6">
        <f>Data_Table[[#This Row],[Shipping Date]]-Data_Table[[#This Row],[Order Date]]</f>
        <v>19</v>
      </c>
      <c r="S3196" s="10">
        <v>70</v>
      </c>
      <c r="T3196" s="10">
        <v>358</v>
      </c>
      <c r="U3196" s="10">
        <v>320</v>
      </c>
      <c r="V3196">
        <v>22</v>
      </c>
      <c r="W3196" s="5">
        <v>1540</v>
      </c>
      <c r="X3196" s="3">
        <v>0.09</v>
      </c>
      <c r="Y3196" s="5">
        <v>138.6</v>
      </c>
      <c r="Z3196" s="5">
        <v>1540</v>
      </c>
      <c r="AA3196" s="5">
        <v>15.1</v>
      </c>
      <c r="AB3196" s="5">
        <v>1555.1</v>
      </c>
    </row>
    <row r="3197" spans="1:28">
      <c r="A3197" t="s">
        <v>5635</v>
      </c>
      <c r="B3197" s="1">
        <v>45437</v>
      </c>
      <c r="C3197" s="6">
        <f t="shared" si="147"/>
        <v>2024</v>
      </c>
      <c r="D3197" s="9" t="str">
        <f t="shared" si="149"/>
        <v>Q2</v>
      </c>
      <c r="E3197" s="7">
        <f t="shared" si="148"/>
        <v>5</v>
      </c>
      <c r="F3197" t="s">
        <v>4587</v>
      </c>
      <c r="G3197" t="s">
        <v>537</v>
      </c>
      <c r="H3197" t="s">
        <v>39</v>
      </c>
      <c r="I3197" t="s">
        <v>39</v>
      </c>
      <c r="J3197" t="s">
        <v>107</v>
      </c>
      <c r="K3197" t="s">
        <v>150</v>
      </c>
      <c r="L3197" t="s">
        <v>48</v>
      </c>
      <c r="M3197" t="s">
        <v>163</v>
      </c>
      <c r="N3197" t="s">
        <v>57</v>
      </c>
      <c r="O3197" t="s">
        <v>58</v>
      </c>
      <c r="P3197" t="s">
        <v>35</v>
      </c>
      <c r="Q3197" s="1">
        <v>45477</v>
      </c>
      <c r="R3197" s="6">
        <f>Data_Table[[#This Row],[Shipping Date]]-Data_Table[[#This Row],[Order Date]]</f>
        <v>40</v>
      </c>
      <c r="S3197" s="10">
        <v>312</v>
      </c>
      <c r="T3197" s="10">
        <v>366</v>
      </c>
      <c r="U3197" s="10">
        <v>125</v>
      </c>
      <c r="V3197">
        <v>17</v>
      </c>
      <c r="W3197" s="5">
        <v>5304</v>
      </c>
      <c r="X3197" s="3">
        <v>0.01</v>
      </c>
      <c r="Y3197" s="5">
        <v>53.04</v>
      </c>
      <c r="Z3197" s="5">
        <v>5304</v>
      </c>
      <c r="AA3197" s="5">
        <v>5.5</v>
      </c>
      <c r="AB3197" s="5">
        <v>5309.5</v>
      </c>
    </row>
    <row r="3198" spans="1:28">
      <c r="A3198" t="s">
        <v>5636</v>
      </c>
      <c r="B3198" s="1">
        <v>45303</v>
      </c>
      <c r="C3198" s="6">
        <f t="shared" si="147"/>
        <v>2024</v>
      </c>
      <c r="D3198" s="9" t="str">
        <f t="shared" si="149"/>
        <v>Q1</v>
      </c>
      <c r="E3198" s="7">
        <f t="shared" si="148"/>
        <v>1</v>
      </c>
      <c r="F3198" t="s">
        <v>5261</v>
      </c>
      <c r="G3198" t="s">
        <v>540</v>
      </c>
      <c r="H3198" t="s">
        <v>45</v>
      </c>
      <c r="I3198" t="s">
        <v>45</v>
      </c>
      <c r="J3198" t="s">
        <v>29</v>
      </c>
      <c r="K3198" t="s">
        <v>47</v>
      </c>
      <c r="L3198" t="s">
        <v>48</v>
      </c>
      <c r="M3198" t="s">
        <v>168</v>
      </c>
      <c r="N3198" t="s">
        <v>50</v>
      </c>
      <c r="O3198" t="s">
        <v>51</v>
      </c>
      <c r="P3198" t="s">
        <v>35</v>
      </c>
      <c r="Q3198" s="1">
        <v>45352</v>
      </c>
      <c r="R3198" s="6">
        <f>Data_Table[[#This Row],[Shipping Date]]-Data_Table[[#This Row],[Order Date]]</f>
        <v>49</v>
      </c>
      <c r="S3198" s="10">
        <v>241</v>
      </c>
      <c r="T3198" s="10">
        <v>565</v>
      </c>
      <c r="U3198" s="10">
        <v>233</v>
      </c>
      <c r="V3198">
        <v>30</v>
      </c>
      <c r="W3198" s="5">
        <v>7230</v>
      </c>
      <c r="X3198" s="3">
        <v>0.02</v>
      </c>
      <c r="Y3198" s="5">
        <v>144.6</v>
      </c>
      <c r="Z3198" s="5">
        <v>7230</v>
      </c>
      <c r="AA3198" s="5">
        <v>7.18</v>
      </c>
      <c r="AB3198" s="5">
        <v>7237.18</v>
      </c>
    </row>
    <row r="3199" spans="1:28">
      <c r="A3199" t="s">
        <v>5637</v>
      </c>
      <c r="B3199" s="1">
        <v>45429</v>
      </c>
      <c r="C3199" s="6">
        <f t="shared" si="147"/>
        <v>2024</v>
      </c>
      <c r="D3199" s="9" t="str">
        <f t="shared" si="149"/>
        <v>Q2</v>
      </c>
      <c r="E3199" s="7">
        <f t="shared" si="148"/>
        <v>5</v>
      </c>
      <c r="F3199" t="s">
        <v>5263</v>
      </c>
      <c r="G3199" t="s">
        <v>543</v>
      </c>
      <c r="H3199" t="s">
        <v>27</v>
      </c>
      <c r="I3199" t="s">
        <v>28</v>
      </c>
      <c r="J3199" t="s">
        <v>46</v>
      </c>
      <c r="K3199" t="s">
        <v>433</v>
      </c>
      <c r="L3199" t="s">
        <v>48</v>
      </c>
      <c r="M3199" t="s">
        <v>172</v>
      </c>
      <c r="N3199" t="s">
        <v>57</v>
      </c>
      <c r="O3199" t="s">
        <v>58</v>
      </c>
      <c r="P3199" t="s">
        <v>52</v>
      </c>
      <c r="Q3199" s="1">
        <v>45489</v>
      </c>
      <c r="R3199" s="6">
        <f>Data_Table[[#This Row],[Shipping Date]]-Data_Table[[#This Row],[Order Date]]</f>
        <v>60</v>
      </c>
      <c r="S3199" s="10">
        <v>67</v>
      </c>
      <c r="T3199" s="10">
        <v>191</v>
      </c>
      <c r="U3199" s="10">
        <v>48</v>
      </c>
      <c r="V3199">
        <v>11</v>
      </c>
      <c r="W3199" s="5">
        <v>737</v>
      </c>
      <c r="X3199" s="3">
        <v>7.0000000000000007E-2</v>
      </c>
      <c r="Y3199" s="5">
        <v>51.59</v>
      </c>
      <c r="Z3199" s="5">
        <v>737</v>
      </c>
      <c r="AA3199" s="5">
        <v>2.97</v>
      </c>
      <c r="AB3199" s="5">
        <v>739.97</v>
      </c>
    </row>
    <row r="3200" spans="1:28">
      <c r="A3200" t="s">
        <v>5638</v>
      </c>
      <c r="B3200" s="1">
        <v>45465</v>
      </c>
      <c r="C3200" s="6">
        <f t="shared" si="147"/>
        <v>2024</v>
      </c>
      <c r="D3200" s="9" t="str">
        <f t="shared" si="149"/>
        <v>Q2</v>
      </c>
      <c r="E3200" s="7">
        <f t="shared" si="148"/>
        <v>6</v>
      </c>
      <c r="F3200" t="s">
        <v>5265</v>
      </c>
      <c r="G3200" t="s">
        <v>546</v>
      </c>
      <c r="H3200" t="s">
        <v>39</v>
      </c>
      <c r="I3200" t="s">
        <v>39</v>
      </c>
      <c r="J3200" t="s">
        <v>72</v>
      </c>
      <c r="K3200" t="s">
        <v>62</v>
      </c>
      <c r="L3200" t="s">
        <v>48</v>
      </c>
      <c r="M3200" t="s">
        <v>177</v>
      </c>
      <c r="N3200" t="s">
        <v>33</v>
      </c>
      <c r="O3200" t="s">
        <v>34</v>
      </c>
      <c r="P3200" t="s">
        <v>35</v>
      </c>
      <c r="Q3200" s="1">
        <v>45510</v>
      </c>
      <c r="R3200" s="6">
        <f>Data_Table[[#This Row],[Shipping Date]]-Data_Table[[#This Row],[Order Date]]</f>
        <v>45</v>
      </c>
      <c r="S3200" s="10">
        <v>124</v>
      </c>
      <c r="T3200" s="10">
        <v>159</v>
      </c>
      <c r="U3200" s="10">
        <v>213</v>
      </c>
      <c r="V3200">
        <v>42</v>
      </c>
      <c r="W3200" s="5">
        <v>5208</v>
      </c>
      <c r="X3200" s="3">
        <v>0.09</v>
      </c>
      <c r="Y3200" s="5">
        <v>468.72</v>
      </c>
      <c r="Z3200" s="5">
        <v>5208</v>
      </c>
      <c r="AA3200" s="5">
        <v>11.15</v>
      </c>
      <c r="AB3200" s="5">
        <v>5219.1499999999996</v>
      </c>
    </row>
    <row r="3201" spans="1:28">
      <c r="A3201" t="s">
        <v>5639</v>
      </c>
      <c r="B3201" s="1">
        <v>45468</v>
      </c>
      <c r="C3201" s="6">
        <f t="shared" si="147"/>
        <v>2024</v>
      </c>
      <c r="D3201" s="9" t="str">
        <f t="shared" si="149"/>
        <v>Q2</v>
      </c>
      <c r="E3201" s="7">
        <f t="shared" si="148"/>
        <v>6</v>
      </c>
      <c r="F3201" t="s">
        <v>5267</v>
      </c>
      <c r="G3201" t="s">
        <v>549</v>
      </c>
      <c r="H3201" t="s">
        <v>45</v>
      </c>
      <c r="I3201" t="s">
        <v>45</v>
      </c>
      <c r="J3201" t="s">
        <v>72</v>
      </c>
      <c r="K3201" t="s">
        <v>66</v>
      </c>
      <c r="L3201" t="s">
        <v>48</v>
      </c>
      <c r="M3201" t="s">
        <v>182</v>
      </c>
      <c r="N3201" t="s">
        <v>57</v>
      </c>
      <c r="O3201" t="s">
        <v>34</v>
      </c>
      <c r="P3201" t="s">
        <v>35</v>
      </c>
      <c r="Q3201" s="1">
        <v>45507</v>
      </c>
      <c r="R3201" s="6">
        <f>Data_Table[[#This Row],[Shipping Date]]-Data_Table[[#This Row],[Order Date]]</f>
        <v>39</v>
      </c>
      <c r="S3201" s="10">
        <v>9</v>
      </c>
      <c r="T3201" s="10">
        <v>314</v>
      </c>
      <c r="U3201" s="10">
        <v>177</v>
      </c>
      <c r="V3201">
        <v>47</v>
      </c>
      <c r="W3201" s="5">
        <v>423</v>
      </c>
      <c r="X3201" s="3">
        <v>7.0000000000000007E-2</v>
      </c>
      <c r="Y3201" s="5">
        <v>29.61</v>
      </c>
      <c r="Z3201" s="5">
        <v>423</v>
      </c>
      <c r="AA3201" s="5">
        <v>0.7</v>
      </c>
      <c r="AB3201" s="5">
        <v>423.7</v>
      </c>
    </row>
    <row r="3202" spans="1:28">
      <c r="A3202" t="s">
        <v>5640</v>
      </c>
      <c r="B3202" s="1">
        <v>45469</v>
      </c>
      <c r="C3202" s="6">
        <f t="shared" si="147"/>
        <v>2024</v>
      </c>
      <c r="D3202" s="9" t="str">
        <f t="shared" si="149"/>
        <v>Q2</v>
      </c>
      <c r="E3202" s="7">
        <f t="shared" si="148"/>
        <v>6</v>
      </c>
      <c r="F3202" t="s">
        <v>5269</v>
      </c>
      <c r="G3202" t="s">
        <v>552</v>
      </c>
      <c r="H3202" t="s">
        <v>27</v>
      </c>
      <c r="I3202" t="s">
        <v>28</v>
      </c>
      <c r="J3202" t="s">
        <v>107</v>
      </c>
      <c r="K3202" t="s">
        <v>150</v>
      </c>
      <c r="L3202" t="s">
        <v>48</v>
      </c>
      <c r="M3202" t="s">
        <v>186</v>
      </c>
      <c r="N3202" t="s">
        <v>33</v>
      </c>
      <c r="O3202" t="s">
        <v>34</v>
      </c>
      <c r="P3202" t="s">
        <v>35</v>
      </c>
      <c r="Q3202" s="1">
        <v>45473</v>
      </c>
      <c r="R3202" s="6">
        <f>Data_Table[[#This Row],[Shipping Date]]-Data_Table[[#This Row],[Order Date]]</f>
        <v>4</v>
      </c>
      <c r="S3202" s="10">
        <v>39</v>
      </c>
      <c r="T3202" s="10">
        <v>301</v>
      </c>
      <c r="U3202" s="10">
        <v>338</v>
      </c>
      <c r="V3202">
        <v>45</v>
      </c>
      <c r="W3202" s="5">
        <v>1755</v>
      </c>
      <c r="X3202" s="3">
        <v>0.08</v>
      </c>
      <c r="Y3202" s="5">
        <v>140.4</v>
      </c>
      <c r="Z3202" s="5">
        <v>1755</v>
      </c>
      <c r="AA3202" s="5">
        <v>2.99</v>
      </c>
      <c r="AB3202" s="5">
        <v>1757.99</v>
      </c>
    </row>
    <row r="3203" spans="1:28">
      <c r="A3203" t="s">
        <v>5641</v>
      </c>
      <c r="B3203" s="1">
        <v>45605</v>
      </c>
      <c r="C3203" s="6">
        <f t="shared" ref="C3203:C3266" si="150">YEAR(B3203)</f>
        <v>2024</v>
      </c>
      <c r="D3203" s="9" t="str">
        <f t="shared" si="149"/>
        <v>Q4</v>
      </c>
      <c r="E3203" s="7">
        <f t="shared" ref="E3203:E3266" si="151">MONTH(B3203)</f>
        <v>11</v>
      </c>
      <c r="F3203" t="s">
        <v>5271</v>
      </c>
      <c r="G3203" t="s">
        <v>555</v>
      </c>
      <c r="H3203" t="s">
        <v>39</v>
      </c>
      <c r="I3203" t="s">
        <v>39</v>
      </c>
      <c r="J3203" t="s">
        <v>29</v>
      </c>
      <c r="K3203" t="s">
        <v>525</v>
      </c>
      <c r="L3203" t="s">
        <v>48</v>
      </c>
      <c r="M3203" t="s">
        <v>190</v>
      </c>
      <c r="N3203" t="s">
        <v>50</v>
      </c>
      <c r="O3203" t="s">
        <v>34</v>
      </c>
      <c r="P3203" t="s">
        <v>35</v>
      </c>
      <c r="Q3203" s="1">
        <v>45628</v>
      </c>
      <c r="R3203" s="6">
        <f>Data_Table[[#This Row],[Shipping Date]]-Data_Table[[#This Row],[Order Date]]</f>
        <v>23</v>
      </c>
      <c r="S3203" s="10">
        <v>301</v>
      </c>
      <c r="T3203" s="10">
        <v>371</v>
      </c>
      <c r="U3203" s="10">
        <v>41</v>
      </c>
      <c r="V3203">
        <v>21</v>
      </c>
      <c r="W3203" s="5">
        <v>6321</v>
      </c>
      <c r="X3203" s="3">
        <v>0.06</v>
      </c>
      <c r="Y3203" s="5">
        <v>379.26</v>
      </c>
      <c r="Z3203" s="5">
        <v>6321</v>
      </c>
      <c r="AA3203" s="5">
        <v>1.2</v>
      </c>
      <c r="AB3203" s="5">
        <v>6322.2</v>
      </c>
    </row>
    <row r="3204" spans="1:28">
      <c r="A3204" t="s">
        <v>5642</v>
      </c>
      <c r="B3204" s="1">
        <v>45389</v>
      </c>
      <c r="C3204" s="6">
        <f t="shared" si="150"/>
        <v>2024</v>
      </c>
      <c r="D3204" s="9" t="str">
        <f t="shared" si="149"/>
        <v>Q2</v>
      </c>
      <c r="E3204" s="7">
        <f t="shared" si="151"/>
        <v>4</v>
      </c>
      <c r="F3204" t="s">
        <v>3360</v>
      </c>
      <c r="G3204" t="s">
        <v>558</v>
      </c>
      <c r="H3204" t="s">
        <v>45</v>
      </c>
      <c r="I3204" t="s">
        <v>45</v>
      </c>
      <c r="J3204" t="s">
        <v>72</v>
      </c>
      <c r="K3204" t="s">
        <v>525</v>
      </c>
      <c r="L3204" t="s">
        <v>48</v>
      </c>
      <c r="M3204" t="s">
        <v>194</v>
      </c>
      <c r="N3204" t="s">
        <v>57</v>
      </c>
      <c r="O3204" t="s">
        <v>41</v>
      </c>
      <c r="P3204" t="s">
        <v>35</v>
      </c>
      <c r="Q3204" s="1">
        <v>45402</v>
      </c>
      <c r="R3204" s="6">
        <f>Data_Table[[#This Row],[Shipping Date]]-Data_Table[[#This Row],[Order Date]]</f>
        <v>13</v>
      </c>
      <c r="S3204" s="10">
        <v>53</v>
      </c>
      <c r="T3204" s="10">
        <v>280</v>
      </c>
      <c r="U3204" s="10">
        <v>166</v>
      </c>
      <c r="V3204">
        <v>37</v>
      </c>
      <c r="W3204" s="5">
        <v>1961</v>
      </c>
      <c r="X3204" s="3">
        <v>0.1</v>
      </c>
      <c r="Y3204" s="5">
        <v>196.1</v>
      </c>
      <c r="Z3204" s="5">
        <v>1961</v>
      </c>
      <c r="AA3204" s="5">
        <v>1.93</v>
      </c>
      <c r="AB3204" s="5">
        <v>1962.93</v>
      </c>
    </row>
    <row r="3205" spans="1:28">
      <c r="A3205" t="s">
        <v>5643</v>
      </c>
      <c r="B3205" s="1">
        <v>45641</v>
      </c>
      <c r="C3205" s="6">
        <f t="shared" si="150"/>
        <v>2024</v>
      </c>
      <c r="D3205" s="9" t="str">
        <f t="shared" ref="D3205:D3268" si="152">"Q"&amp;ROUNDUP(MONTH(B3205)/3,0)</f>
        <v>Q4</v>
      </c>
      <c r="E3205" s="7">
        <f t="shared" si="151"/>
        <v>12</v>
      </c>
      <c r="F3205" t="s">
        <v>4600</v>
      </c>
      <c r="G3205" t="s">
        <v>561</v>
      </c>
      <c r="H3205" t="s">
        <v>39</v>
      </c>
      <c r="I3205" t="s">
        <v>39</v>
      </c>
      <c r="J3205" t="s">
        <v>107</v>
      </c>
      <c r="K3205" t="s">
        <v>47</v>
      </c>
      <c r="L3205" t="s">
        <v>48</v>
      </c>
      <c r="M3205" t="s">
        <v>198</v>
      </c>
      <c r="N3205" t="s">
        <v>33</v>
      </c>
      <c r="O3205" t="s">
        <v>51</v>
      </c>
      <c r="P3205" t="s">
        <v>35</v>
      </c>
      <c r="Q3205" s="1">
        <v>45694</v>
      </c>
      <c r="R3205" s="6">
        <f>Data_Table[[#This Row],[Shipping Date]]-Data_Table[[#This Row],[Order Date]]</f>
        <v>53</v>
      </c>
      <c r="S3205" s="10">
        <v>239</v>
      </c>
      <c r="T3205" s="10">
        <v>290</v>
      </c>
      <c r="U3205" s="10">
        <v>43</v>
      </c>
      <c r="V3205">
        <v>44</v>
      </c>
      <c r="W3205" s="5">
        <v>10516</v>
      </c>
      <c r="X3205" s="3">
        <v>0.01</v>
      </c>
      <c r="Y3205" s="5">
        <v>105.16</v>
      </c>
      <c r="Z3205" s="5">
        <v>10516</v>
      </c>
      <c r="AA3205" s="5">
        <v>26.3</v>
      </c>
      <c r="AB3205" s="5">
        <v>10542.3</v>
      </c>
    </row>
    <row r="3206" spans="1:28">
      <c r="A3206" t="s">
        <v>5644</v>
      </c>
      <c r="B3206" s="1">
        <v>45316</v>
      </c>
      <c r="C3206" s="6">
        <f t="shared" si="150"/>
        <v>2024</v>
      </c>
      <c r="D3206" s="9" t="str">
        <f t="shared" si="152"/>
        <v>Q1</v>
      </c>
      <c r="E3206" s="7">
        <f t="shared" si="151"/>
        <v>1</v>
      </c>
      <c r="F3206" t="s">
        <v>5275</v>
      </c>
      <c r="G3206" t="s">
        <v>564</v>
      </c>
      <c r="H3206" t="s">
        <v>39</v>
      </c>
      <c r="I3206" t="s">
        <v>39</v>
      </c>
      <c r="J3206" t="s">
        <v>46</v>
      </c>
      <c r="K3206" t="s">
        <v>66</v>
      </c>
      <c r="L3206" t="s">
        <v>48</v>
      </c>
      <c r="M3206" t="s">
        <v>202</v>
      </c>
      <c r="N3206" t="s">
        <v>57</v>
      </c>
      <c r="O3206" t="s">
        <v>58</v>
      </c>
      <c r="P3206" t="s">
        <v>52</v>
      </c>
      <c r="Q3206" s="1">
        <v>45363</v>
      </c>
      <c r="R3206" s="6">
        <f>Data_Table[[#This Row],[Shipping Date]]-Data_Table[[#This Row],[Order Date]]</f>
        <v>47</v>
      </c>
      <c r="S3206" s="10">
        <v>35</v>
      </c>
      <c r="T3206" s="10">
        <v>234</v>
      </c>
      <c r="U3206" s="10">
        <v>13</v>
      </c>
      <c r="V3206">
        <v>25</v>
      </c>
      <c r="W3206" s="5">
        <v>875</v>
      </c>
      <c r="X3206" s="3">
        <v>0.01</v>
      </c>
      <c r="Y3206" s="5">
        <v>8.75</v>
      </c>
      <c r="Z3206" s="5">
        <v>875</v>
      </c>
      <c r="AA3206" s="5">
        <v>0.7</v>
      </c>
      <c r="AB3206" s="5">
        <v>875.7</v>
      </c>
    </row>
    <row r="3207" spans="1:28">
      <c r="A3207" t="s">
        <v>5645</v>
      </c>
      <c r="B3207" s="1">
        <v>45588</v>
      </c>
      <c r="C3207" s="6">
        <f t="shared" si="150"/>
        <v>2024</v>
      </c>
      <c r="D3207" s="9" t="str">
        <f t="shared" si="152"/>
        <v>Q4</v>
      </c>
      <c r="E3207" s="7">
        <f t="shared" si="151"/>
        <v>10</v>
      </c>
      <c r="F3207" t="s">
        <v>5277</v>
      </c>
      <c r="G3207" t="s">
        <v>567</v>
      </c>
      <c r="H3207" t="s">
        <v>45</v>
      </c>
      <c r="I3207" t="s">
        <v>45</v>
      </c>
      <c r="J3207" t="s">
        <v>46</v>
      </c>
      <c r="K3207" t="s">
        <v>62</v>
      </c>
      <c r="L3207" t="s">
        <v>48</v>
      </c>
      <c r="M3207" t="s">
        <v>206</v>
      </c>
      <c r="N3207" t="s">
        <v>33</v>
      </c>
      <c r="O3207" t="s">
        <v>51</v>
      </c>
      <c r="P3207" t="s">
        <v>35</v>
      </c>
      <c r="Q3207" s="1">
        <v>45611</v>
      </c>
      <c r="R3207" s="6">
        <f>Data_Table[[#This Row],[Shipping Date]]-Data_Table[[#This Row],[Order Date]]</f>
        <v>23</v>
      </c>
      <c r="S3207" s="10">
        <v>211</v>
      </c>
      <c r="T3207" s="10">
        <v>252</v>
      </c>
      <c r="U3207" s="10">
        <v>229</v>
      </c>
      <c r="V3207">
        <v>43</v>
      </c>
      <c r="W3207" s="5">
        <v>9073</v>
      </c>
      <c r="X3207" s="3">
        <v>0.1</v>
      </c>
      <c r="Y3207" s="5">
        <v>907.3</v>
      </c>
      <c r="Z3207" s="5">
        <v>9073</v>
      </c>
      <c r="AA3207" s="5">
        <v>4.7699999999999996</v>
      </c>
      <c r="AB3207" s="5">
        <v>9077.77</v>
      </c>
    </row>
    <row r="3208" spans="1:28">
      <c r="A3208" t="s">
        <v>5646</v>
      </c>
      <c r="B3208" s="1">
        <v>45645</v>
      </c>
      <c r="C3208" s="6">
        <f t="shared" si="150"/>
        <v>2024</v>
      </c>
      <c r="D3208" s="9" t="str">
        <f t="shared" si="152"/>
        <v>Q4</v>
      </c>
      <c r="E3208" s="7">
        <f t="shared" si="151"/>
        <v>12</v>
      </c>
      <c r="F3208" t="s">
        <v>5279</v>
      </c>
      <c r="G3208" t="s">
        <v>570</v>
      </c>
      <c r="H3208" t="s">
        <v>27</v>
      </c>
      <c r="I3208" t="s">
        <v>28</v>
      </c>
      <c r="J3208" t="s">
        <v>29</v>
      </c>
      <c r="K3208" t="s">
        <v>47</v>
      </c>
      <c r="L3208" t="s">
        <v>48</v>
      </c>
      <c r="M3208" t="s">
        <v>210</v>
      </c>
      <c r="N3208" t="s">
        <v>50</v>
      </c>
      <c r="O3208" t="s">
        <v>34</v>
      </c>
      <c r="P3208" t="s">
        <v>35</v>
      </c>
      <c r="Q3208" s="1">
        <v>45679</v>
      </c>
      <c r="R3208" s="6">
        <f>Data_Table[[#This Row],[Shipping Date]]-Data_Table[[#This Row],[Order Date]]</f>
        <v>34</v>
      </c>
      <c r="S3208" s="10">
        <v>202</v>
      </c>
      <c r="T3208" s="10">
        <v>292</v>
      </c>
      <c r="U3208" s="10">
        <v>64</v>
      </c>
      <c r="V3208">
        <v>50</v>
      </c>
      <c r="W3208" s="5">
        <v>10100</v>
      </c>
      <c r="X3208" s="3">
        <v>0.1</v>
      </c>
      <c r="Y3208" s="5">
        <v>1010</v>
      </c>
      <c r="Z3208" s="5">
        <v>10100</v>
      </c>
      <c r="AA3208" s="5">
        <v>2.4</v>
      </c>
      <c r="AB3208" s="5">
        <v>10102.4</v>
      </c>
    </row>
    <row r="3209" spans="1:28">
      <c r="A3209" t="s">
        <v>5647</v>
      </c>
      <c r="B3209" s="1">
        <v>45347</v>
      </c>
      <c r="C3209" s="6">
        <f t="shared" si="150"/>
        <v>2024</v>
      </c>
      <c r="D3209" s="9" t="str">
        <f t="shared" si="152"/>
        <v>Q1</v>
      </c>
      <c r="E3209" s="7">
        <f t="shared" si="151"/>
        <v>2</v>
      </c>
      <c r="F3209" t="s">
        <v>5281</v>
      </c>
      <c r="G3209" t="s">
        <v>573</v>
      </c>
      <c r="H3209" t="s">
        <v>27</v>
      </c>
      <c r="I3209" t="s">
        <v>28</v>
      </c>
      <c r="J3209" t="s">
        <v>29</v>
      </c>
      <c r="K3209" t="s">
        <v>90</v>
      </c>
      <c r="L3209" t="s">
        <v>48</v>
      </c>
      <c r="M3209" t="s">
        <v>214</v>
      </c>
      <c r="N3209" t="s">
        <v>57</v>
      </c>
      <c r="O3209" t="s">
        <v>41</v>
      </c>
      <c r="P3209" t="s">
        <v>35</v>
      </c>
      <c r="Q3209" s="1">
        <v>45381</v>
      </c>
      <c r="R3209" s="6">
        <f>Data_Table[[#This Row],[Shipping Date]]-Data_Table[[#This Row],[Order Date]]</f>
        <v>34</v>
      </c>
      <c r="S3209" s="10">
        <v>90</v>
      </c>
      <c r="T3209" s="10">
        <v>157</v>
      </c>
      <c r="U3209" s="10">
        <v>293</v>
      </c>
      <c r="V3209">
        <v>10</v>
      </c>
      <c r="W3209" s="5">
        <v>900</v>
      </c>
      <c r="X3209" s="3">
        <v>0.1</v>
      </c>
      <c r="Y3209" s="5">
        <v>90</v>
      </c>
      <c r="Z3209" s="5">
        <v>900</v>
      </c>
      <c r="AA3209" s="5">
        <v>19.989999999999998</v>
      </c>
      <c r="AB3209" s="5">
        <v>919.99</v>
      </c>
    </row>
    <row r="3210" spans="1:28">
      <c r="A3210" t="s">
        <v>5648</v>
      </c>
      <c r="B3210" s="1">
        <v>45579</v>
      </c>
      <c r="C3210" s="6">
        <f t="shared" si="150"/>
        <v>2024</v>
      </c>
      <c r="D3210" s="9" t="str">
        <f t="shared" si="152"/>
        <v>Q4</v>
      </c>
      <c r="E3210" s="7">
        <f t="shared" si="151"/>
        <v>10</v>
      </c>
      <c r="F3210" t="s">
        <v>5283</v>
      </c>
      <c r="G3210" t="s">
        <v>576</v>
      </c>
      <c r="H3210" t="s">
        <v>39</v>
      </c>
      <c r="I3210" t="s">
        <v>39</v>
      </c>
      <c r="J3210" t="s">
        <v>29</v>
      </c>
      <c r="K3210" t="s">
        <v>525</v>
      </c>
      <c r="L3210" t="s">
        <v>48</v>
      </c>
      <c r="M3210" t="s">
        <v>218</v>
      </c>
      <c r="N3210" t="s">
        <v>33</v>
      </c>
      <c r="O3210" t="s">
        <v>51</v>
      </c>
      <c r="P3210" t="s">
        <v>35</v>
      </c>
      <c r="Q3210" s="1">
        <v>45585</v>
      </c>
      <c r="R3210" s="6">
        <f>Data_Table[[#This Row],[Shipping Date]]-Data_Table[[#This Row],[Order Date]]</f>
        <v>6</v>
      </c>
      <c r="S3210" s="10">
        <v>42</v>
      </c>
      <c r="T3210" s="10">
        <v>291</v>
      </c>
      <c r="U3210" s="10">
        <v>36</v>
      </c>
      <c r="V3210">
        <v>43</v>
      </c>
      <c r="W3210" s="5">
        <v>1806</v>
      </c>
      <c r="X3210" s="3">
        <v>0.05</v>
      </c>
      <c r="Y3210" s="5">
        <v>90.3</v>
      </c>
      <c r="Z3210" s="5">
        <v>1806</v>
      </c>
      <c r="AA3210" s="5">
        <v>1</v>
      </c>
      <c r="AB3210" s="5">
        <v>1807</v>
      </c>
    </row>
    <row r="3211" spans="1:28">
      <c r="A3211" t="s">
        <v>5649</v>
      </c>
      <c r="B3211" s="1">
        <v>45325</v>
      </c>
      <c r="C3211" s="6">
        <f t="shared" si="150"/>
        <v>2024</v>
      </c>
      <c r="D3211" s="9" t="str">
        <f t="shared" si="152"/>
        <v>Q1</v>
      </c>
      <c r="E3211" s="7">
        <f t="shared" si="151"/>
        <v>2</v>
      </c>
      <c r="F3211" t="s">
        <v>5285</v>
      </c>
      <c r="G3211" t="s">
        <v>579</v>
      </c>
      <c r="H3211" t="s">
        <v>45</v>
      </c>
      <c r="I3211" t="s">
        <v>45</v>
      </c>
      <c r="J3211" t="s">
        <v>72</v>
      </c>
      <c r="K3211" t="s">
        <v>62</v>
      </c>
      <c r="L3211" t="s">
        <v>48</v>
      </c>
      <c r="M3211" t="s">
        <v>222</v>
      </c>
      <c r="N3211" t="s">
        <v>33</v>
      </c>
      <c r="O3211" t="s">
        <v>58</v>
      </c>
      <c r="P3211" t="s">
        <v>35</v>
      </c>
      <c r="Q3211" s="1">
        <v>45362</v>
      </c>
      <c r="R3211" s="6">
        <f>Data_Table[[#This Row],[Shipping Date]]-Data_Table[[#This Row],[Order Date]]</f>
        <v>37</v>
      </c>
      <c r="S3211" s="10">
        <v>234</v>
      </c>
      <c r="T3211" s="10">
        <v>288</v>
      </c>
      <c r="U3211" s="10">
        <v>27</v>
      </c>
      <c r="V3211">
        <v>37</v>
      </c>
      <c r="W3211" s="5">
        <v>8658</v>
      </c>
      <c r="X3211" s="3">
        <v>0.06</v>
      </c>
      <c r="Y3211" s="5">
        <v>519.48</v>
      </c>
      <c r="Z3211" s="5">
        <v>8658</v>
      </c>
      <c r="AA3211" s="5">
        <v>19.989999999999998</v>
      </c>
      <c r="AB3211" s="5">
        <v>8677.99</v>
      </c>
    </row>
    <row r="3212" spans="1:28">
      <c r="A3212" t="s">
        <v>5650</v>
      </c>
      <c r="B3212" s="1">
        <v>45472</v>
      </c>
      <c r="C3212" s="6">
        <f t="shared" si="150"/>
        <v>2024</v>
      </c>
      <c r="D3212" s="9" t="str">
        <f t="shared" si="152"/>
        <v>Q2</v>
      </c>
      <c r="E3212" s="7">
        <f t="shared" si="151"/>
        <v>6</v>
      </c>
      <c r="F3212" t="s">
        <v>5287</v>
      </c>
      <c r="G3212" t="s">
        <v>582</v>
      </c>
      <c r="H3212" t="s">
        <v>27</v>
      </c>
      <c r="I3212" t="s">
        <v>28</v>
      </c>
      <c r="J3212" t="s">
        <v>72</v>
      </c>
      <c r="K3212" t="s">
        <v>416</v>
      </c>
      <c r="L3212" t="s">
        <v>48</v>
      </c>
      <c r="M3212" t="s">
        <v>226</v>
      </c>
      <c r="N3212" t="s">
        <v>50</v>
      </c>
      <c r="O3212" t="s">
        <v>34</v>
      </c>
      <c r="P3212" t="s">
        <v>35</v>
      </c>
      <c r="Q3212" s="1">
        <v>45488</v>
      </c>
      <c r="R3212" s="6">
        <f>Data_Table[[#This Row],[Shipping Date]]-Data_Table[[#This Row],[Order Date]]</f>
        <v>16</v>
      </c>
      <c r="S3212" s="10">
        <v>143</v>
      </c>
      <c r="T3212" s="10">
        <v>159</v>
      </c>
      <c r="U3212" s="10">
        <v>42</v>
      </c>
      <c r="V3212">
        <v>11</v>
      </c>
      <c r="W3212" s="5">
        <v>1573</v>
      </c>
      <c r="X3212" s="3">
        <v>0.06</v>
      </c>
      <c r="Y3212" s="5">
        <v>94.38</v>
      </c>
      <c r="Z3212" s="5">
        <v>1573</v>
      </c>
      <c r="AA3212" s="5">
        <v>6.19</v>
      </c>
      <c r="AB3212" s="5">
        <v>1579.19</v>
      </c>
    </row>
    <row r="3213" spans="1:28">
      <c r="A3213" t="s">
        <v>5651</v>
      </c>
      <c r="B3213" s="1">
        <v>45626</v>
      </c>
      <c r="C3213" s="6">
        <f t="shared" si="150"/>
        <v>2024</v>
      </c>
      <c r="D3213" s="9" t="str">
        <f t="shared" si="152"/>
        <v>Q4</v>
      </c>
      <c r="E3213" s="7">
        <f t="shared" si="151"/>
        <v>11</v>
      </c>
      <c r="F3213" t="s">
        <v>2264</v>
      </c>
      <c r="G3213" t="s">
        <v>585</v>
      </c>
      <c r="H3213" t="s">
        <v>27</v>
      </c>
      <c r="I3213" t="s">
        <v>28</v>
      </c>
      <c r="J3213" t="s">
        <v>72</v>
      </c>
      <c r="K3213" t="s">
        <v>90</v>
      </c>
      <c r="L3213" t="s">
        <v>48</v>
      </c>
      <c r="M3213" t="s">
        <v>230</v>
      </c>
      <c r="N3213" t="s">
        <v>33</v>
      </c>
      <c r="O3213" t="s">
        <v>41</v>
      </c>
      <c r="P3213" t="s">
        <v>52</v>
      </c>
      <c r="Q3213" s="1">
        <v>45647</v>
      </c>
      <c r="R3213" s="6">
        <f>Data_Table[[#This Row],[Shipping Date]]-Data_Table[[#This Row],[Order Date]]</f>
        <v>21</v>
      </c>
      <c r="S3213" s="10">
        <v>150</v>
      </c>
      <c r="T3213" s="10">
        <v>251</v>
      </c>
      <c r="U3213" s="10">
        <v>305</v>
      </c>
      <c r="V3213">
        <v>36</v>
      </c>
      <c r="W3213" s="5">
        <v>5400</v>
      </c>
      <c r="X3213" s="3">
        <v>0.05</v>
      </c>
      <c r="Y3213" s="5">
        <v>270</v>
      </c>
      <c r="Z3213" s="5">
        <v>5400</v>
      </c>
      <c r="AA3213" s="5">
        <v>0.75</v>
      </c>
      <c r="AB3213" s="5">
        <v>5400.75</v>
      </c>
    </row>
    <row r="3214" spans="1:28">
      <c r="A3214" t="s">
        <v>5652</v>
      </c>
      <c r="B3214" s="1">
        <v>45464</v>
      </c>
      <c r="C3214" s="6">
        <f t="shared" si="150"/>
        <v>2024</v>
      </c>
      <c r="D3214" s="9" t="str">
        <f t="shared" si="152"/>
        <v>Q2</v>
      </c>
      <c r="E3214" s="7">
        <f t="shared" si="151"/>
        <v>6</v>
      </c>
      <c r="F3214" t="s">
        <v>5290</v>
      </c>
      <c r="G3214" t="s">
        <v>588</v>
      </c>
      <c r="H3214" t="s">
        <v>39</v>
      </c>
      <c r="I3214" t="s">
        <v>39</v>
      </c>
      <c r="J3214" t="s">
        <v>72</v>
      </c>
      <c r="K3214" t="s">
        <v>66</v>
      </c>
      <c r="L3214" t="s">
        <v>48</v>
      </c>
      <c r="M3214" t="s">
        <v>233</v>
      </c>
      <c r="N3214" t="s">
        <v>33</v>
      </c>
      <c r="O3214" t="s">
        <v>34</v>
      </c>
      <c r="P3214" t="s">
        <v>178</v>
      </c>
      <c r="Q3214" s="1">
        <v>45501</v>
      </c>
      <c r="R3214" s="6">
        <f>Data_Table[[#This Row],[Shipping Date]]-Data_Table[[#This Row],[Order Date]]</f>
        <v>37</v>
      </c>
      <c r="S3214" s="10">
        <v>11</v>
      </c>
      <c r="T3214" s="10">
        <v>43</v>
      </c>
      <c r="U3214" s="10">
        <v>302</v>
      </c>
      <c r="V3214">
        <v>23</v>
      </c>
      <c r="W3214" s="5">
        <v>253</v>
      </c>
      <c r="X3214" s="3">
        <v>0.1</v>
      </c>
      <c r="Y3214" s="5">
        <v>25.3</v>
      </c>
      <c r="Z3214" s="5">
        <v>253</v>
      </c>
      <c r="AA3214" s="5">
        <v>1.39</v>
      </c>
      <c r="AB3214" s="5">
        <v>254.39</v>
      </c>
    </row>
    <row r="3215" spans="1:28">
      <c r="A3215" t="s">
        <v>5653</v>
      </c>
      <c r="B3215" s="1">
        <v>45525</v>
      </c>
      <c r="C3215" s="6">
        <f t="shared" si="150"/>
        <v>2024</v>
      </c>
      <c r="D3215" s="9" t="str">
        <f t="shared" si="152"/>
        <v>Q3</v>
      </c>
      <c r="E3215" s="7">
        <f t="shared" si="151"/>
        <v>8</v>
      </c>
      <c r="F3215" t="s">
        <v>1401</v>
      </c>
      <c r="G3215" t="s">
        <v>591</v>
      </c>
      <c r="H3215" t="s">
        <v>45</v>
      </c>
      <c r="I3215" t="s">
        <v>45</v>
      </c>
      <c r="J3215" t="s">
        <v>29</v>
      </c>
      <c r="K3215" t="s">
        <v>62</v>
      </c>
      <c r="L3215" t="s">
        <v>48</v>
      </c>
      <c r="M3215" t="s">
        <v>237</v>
      </c>
      <c r="N3215" t="s">
        <v>50</v>
      </c>
      <c r="O3215" t="s">
        <v>41</v>
      </c>
      <c r="P3215" t="s">
        <v>35</v>
      </c>
      <c r="Q3215" s="1">
        <v>45538</v>
      </c>
      <c r="R3215" s="6">
        <f>Data_Table[[#This Row],[Shipping Date]]-Data_Table[[#This Row],[Order Date]]</f>
        <v>13</v>
      </c>
      <c r="S3215" s="10">
        <v>164</v>
      </c>
      <c r="T3215" s="10">
        <v>491</v>
      </c>
      <c r="U3215" s="10">
        <v>82</v>
      </c>
      <c r="V3215">
        <v>38</v>
      </c>
      <c r="W3215" s="5">
        <v>6232</v>
      </c>
      <c r="X3215" s="3">
        <v>0.06</v>
      </c>
      <c r="Y3215" s="5">
        <v>373.92</v>
      </c>
      <c r="Z3215" s="5">
        <v>6232</v>
      </c>
      <c r="AA3215" s="5">
        <v>19.989999999999998</v>
      </c>
      <c r="AB3215" s="5">
        <v>6251.99</v>
      </c>
    </row>
    <row r="3216" spans="1:28">
      <c r="A3216" t="s">
        <v>5654</v>
      </c>
      <c r="B3216" s="1">
        <v>45605</v>
      </c>
      <c r="C3216" s="6">
        <f t="shared" si="150"/>
        <v>2024</v>
      </c>
      <c r="D3216" s="9" t="str">
        <f t="shared" si="152"/>
        <v>Q4</v>
      </c>
      <c r="E3216" s="7">
        <f t="shared" si="151"/>
        <v>11</v>
      </c>
      <c r="F3216" t="s">
        <v>5293</v>
      </c>
      <c r="G3216" t="s">
        <v>594</v>
      </c>
      <c r="H3216" t="s">
        <v>27</v>
      </c>
      <c r="I3216" t="s">
        <v>28</v>
      </c>
      <c r="J3216" t="s">
        <v>46</v>
      </c>
      <c r="K3216" t="s">
        <v>47</v>
      </c>
      <c r="L3216" t="s">
        <v>48</v>
      </c>
      <c r="M3216" t="s">
        <v>241</v>
      </c>
      <c r="N3216" t="s">
        <v>57</v>
      </c>
      <c r="O3216" t="s">
        <v>51</v>
      </c>
      <c r="P3216" t="s">
        <v>35</v>
      </c>
      <c r="Q3216" s="1">
        <v>45657</v>
      </c>
      <c r="R3216" s="6">
        <f>Data_Table[[#This Row],[Shipping Date]]-Data_Table[[#This Row],[Order Date]]</f>
        <v>52</v>
      </c>
      <c r="S3216" s="10">
        <v>186</v>
      </c>
      <c r="T3216" s="10">
        <v>197</v>
      </c>
      <c r="U3216" s="10">
        <v>158</v>
      </c>
      <c r="V3216">
        <v>50</v>
      </c>
      <c r="W3216" s="5">
        <v>9300</v>
      </c>
      <c r="X3216" s="3">
        <v>0.01</v>
      </c>
      <c r="Y3216" s="5">
        <v>93</v>
      </c>
      <c r="Z3216" s="5">
        <v>9300</v>
      </c>
      <c r="AA3216" s="5">
        <v>1.49</v>
      </c>
      <c r="AB3216" s="5">
        <v>9301.49</v>
      </c>
    </row>
    <row r="3217" spans="1:28">
      <c r="A3217" t="s">
        <v>5655</v>
      </c>
      <c r="B3217" s="1">
        <v>45483</v>
      </c>
      <c r="C3217" s="6">
        <f t="shared" si="150"/>
        <v>2024</v>
      </c>
      <c r="D3217" s="9" t="str">
        <f t="shared" si="152"/>
        <v>Q3</v>
      </c>
      <c r="E3217" s="7">
        <f t="shared" si="151"/>
        <v>7</v>
      </c>
      <c r="F3217" t="s">
        <v>5295</v>
      </c>
      <c r="G3217" t="s">
        <v>597</v>
      </c>
      <c r="H3217" t="s">
        <v>39</v>
      </c>
      <c r="I3217" t="s">
        <v>39</v>
      </c>
      <c r="J3217" t="s">
        <v>29</v>
      </c>
      <c r="K3217" t="s">
        <v>433</v>
      </c>
      <c r="L3217" t="s">
        <v>48</v>
      </c>
      <c r="M3217" t="s">
        <v>245</v>
      </c>
      <c r="N3217" t="s">
        <v>50</v>
      </c>
      <c r="O3217" t="s">
        <v>58</v>
      </c>
      <c r="P3217" t="s">
        <v>35</v>
      </c>
      <c r="Q3217" s="1">
        <v>45512</v>
      </c>
      <c r="R3217" s="6">
        <f>Data_Table[[#This Row],[Shipping Date]]-Data_Table[[#This Row],[Order Date]]</f>
        <v>29</v>
      </c>
      <c r="S3217" s="10">
        <v>133</v>
      </c>
      <c r="T3217" s="10">
        <v>433</v>
      </c>
      <c r="U3217" s="10">
        <v>199</v>
      </c>
      <c r="V3217">
        <v>15</v>
      </c>
      <c r="W3217" s="5">
        <v>1995</v>
      </c>
      <c r="X3217" s="3">
        <v>0.03</v>
      </c>
      <c r="Y3217" s="5">
        <v>59.85</v>
      </c>
      <c r="Z3217" s="5">
        <v>1995</v>
      </c>
      <c r="AA3217" s="5">
        <v>0.7</v>
      </c>
      <c r="AB3217" s="5">
        <v>1995.7</v>
      </c>
    </row>
    <row r="3218" spans="1:28">
      <c r="A3218" t="s">
        <v>5656</v>
      </c>
      <c r="B3218" s="1">
        <v>45431</v>
      </c>
      <c r="C3218" s="6">
        <f t="shared" si="150"/>
        <v>2024</v>
      </c>
      <c r="D3218" s="9" t="str">
        <f t="shared" si="152"/>
        <v>Q2</v>
      </c>
      <c r="E3218" s="7">
        <f t="shared" si="151"/>
        <v>5</v>
      </c>
      <c r="F3218" t="s">
        <v>2113</v>
      </c>
      <c r="G3218" t="s">
        <v>599</v>
      </c>
      <c r="H3218" t="s">
        <v>45</v>
      </c>
      <c r="I3218" t="s">
        <v>45</v>
      </c>
      <c r="J3218" t="s">
        <v>72</v>
      </c>
      <c r="K3218" t="s">
        <v>433</v>
      </c>
      <c r="L3218" t="s">
        <v>48</v>
      </c>
      <c r="M3218" t="s">
        <v>249</v>
      </c>
      <c r="N3218" t="s">
        <v>57</v>
      </c>
      <c r="O3218" t="s">
        <v>51</v>
      </c>
      <c r="P3218" t="s">
        <v>35</v>
      </c>
      <c r="Q3218" s="1">
        <v>45454</v>
      </c>
      <c r="R3218" s="6">
        <f>Data_Table[[#This Row],[Shipping Date]]-Data_Table[[#This Row],[Order Date]]</f>
        <v>23</v>
      </c>
      <c r="S3218" s="10">
        <v>177</v>
      </c>
      <c r="T3218" s="10">
        <v>247</v>
      </c>
      <c r="U3218" s="10">
        <v>48</v>
      </c>
      <c r="V3218">
        <v>16</v>
      </c>
      <c r="W3218" s="5">
        <v>2832</v>
      </c>
      <c r="X3218" s="3">
        <v>0.03</v>
      </c>
      <c r="Y3218" s="5">
        <v>84.96</v>
      </c>
      <c r="Z3218" s="5">
        <v>2832</v>
      </c>
      <c r="AA3218" s="5">
        <v>2.64</v>
      </c>
      <c r="AB3218" s="5">
        <v>2834.64</v>
      </c>
    </row>
    <row r="3219" spans="1:28">
      <c r="A3219" t="s">
        <v>5657</v>
      </c>
      <c r="B3219" s="1">
        <v>45587</v>
      </c>
      <c r="C3219" s="6">
        <f t="shared" si="150"/>
        <v>2024</v>
      </c>
      <c r="D3219" s="9" t="str">
        <f t="shared" si="152"/>
        <v>Q4</v>
      </c>
      <c r="E3219" s="7">
        <f t="shared" si="151"/>
        <v>10</v>
      </c>
      <c r="F3219" t="s">
        <v>5298</v>
      </c>
      <c r="G3219" t="s">
        <v>601</v>
      </c>
      <c r="H3219" t="s">
        <v>27</v>
      </c>
      <c r="I3219" t="s">
        <v>28</v>
      </c>
      <c r="J3219" t="s">
        <v>46</v>
      </c>
      <c r="K3219" t="s">
        <v>116</v>
      </c>
      <c r="L3219" t="s">
        <v>48</v>
      </c>
      <c r="M3219" t="s">
        <v>253</v>
      </c>
      <c r="N3219" t="s">
        <v>33</v>
      </c>
      <c r="O3219" t="s">
        <v>34</v>
      </c>
      <c r="P3219" t="s">
        <v>35</v>
      </c>
      <c r="Q3219" s="1">
        <v>45606</v>
      </c>
      <c r="R3219" s="6">
        <f>Data_Table[[#This Row],[Shipping Date]]-Data_Table[[#This Row],[Order Date]]</f>
        <v>19</v>
      </c>
      <c r="S3219" s="10">
        <v>197</v>
      </c>
      <c r="T3219" s="10">
        <v>253</v>
      </c>
      <c r="U3219" s="10">
        <v>179</v>
      </c>
      <c r="V3219">
        <v>38</v>
      </c>
      <c r="W3219" s="5">
        <v>7486</v>
      </c>
      <c r="X3219" s="3">
        <v>0</v>
      </c>
      <c r="Y3219" s="5">
        <v>0</v>
      </c>
      <c r="Z3219" s="5">
        <v>7486</v>
      </c>
      <c r="AA3219" s="5">
        <v>0.7</v>
      </c>
      <c r="AB3219" s="5">
        <v>7486.7</v>
      </c>
    </row>
    <row r="3220" spans="1:28">
      <c r="A3220" t="s">
        <v>5658</v>
      </c>
      <c r="B3220" s="1">
        <v>45454</v>
      </c>
      <c r="C3220" s="6">
        <f t="shared" si="150"/>
        <v>2024</v>
      </c>
      <c r="D3220" s="9" t="str">
        <f t="shared" si="152"/>
        <v>Q2</v>
      </c>
      <c r="E3220" s="7">
        <f t="shared" si="151"/>
        <v>6</v>
      </c>
      <c r="F3220" t="s">
        <v>4040</v>
      </c>
      <c r="G3220" t="s">
        <v>603</v>
      </c>
      <c r="H3220" t="s">
        <v>39</v>
      </c>
      <c r="I3220" t="s">
        <v>39</v>
      </c>
      <c r="J3220" t="s">
        <v>107</v>
      </c>
      <c r="K3220" t="s">
        <v>90</v>
      </c>
      <c r="L3220" t="s">
        <v>48</v>
      </c>
      <c r="M3220" t="s">
        <v>257</v>
      </c>
      <c r="N3220" t="s">
        <v>57</v>
      </c>
      <c r="O3220" t="s">
        <v>41</v>
      </c>
      <c r="P3220" t="s">
        <v>35</v>
      </c>
      <c r="Q3220" s="1">
        <v>45474</v>
      </c>
      <c r="R3220" s="6">
        <f>Data_Table[[#This Row],[Shipping Date]]-Data_Table[[#This Row],[Order Date]]</f>
        <v>20</v>
      </c>
      <c r="S3220" s="10">
        <v>35</v>
      </c>
      <c r="T3220" s="10">
        <v>154</v>
      </c>
      <c r="U3220" s="10">
        <v>293</v>
      </c>
      <c r="V3220">
        <v>19</v>
      </c>
      <c r="W3220" s="5">
        <v>665</v>
      </c>
      <c r="X3220" s="3">
        <v>0.06</v>
      </c>
      <c r="Y3220" s="5">
        <v>39.9</v>
      </c>
      <c r="Z3220" s="5">
        <v>665</v>
      </c>
      <c r="AA3220" s="5">
        <v>11.15</v>
      </c>
      <c r="AB3220" s="5">
        <v>676.15</v>
      </c>
    </row>
    <row r="3221" spans="1:28">
      <c r="A3221" t="s">
        <v>5659</v>
      </c>
      <c r="B3221" s="1">
        <v>45384</v>
      </c>
      <c r="C3221" s="6">
        <f t="shared" si="150"/>
        <v>2024</v>
      </c>
      <c r="D3221" s="9" t="str">
        <f t="shared" si="152"/>
        <v>Q2</v>
      </c>
      <c r="E3221" s="7">
        <f t="shared" si="151"/>
        <v>4</v>
      </c>
      <c r="F3221" t="s">
        <v>3565</v>
      </c>
      <c r="G3221" t="s">
        <v>605</v>
      </c>
      <c r="H3221" t="s">
        <v>45</v>
      </c>
      <c r="I3221" t="s">
        <v>45</v>
      </c>
      <c r="J3221" t="s">
        <v>29</v>
      </c>
      <c r="K3221" t="s">
        <v>66</v>
      </c>
      <c r="L3221" t="s">
        <v>48</v>
      </c>
      <c r="M3221" t="s">
        <v>261</v>
      </c>
      <c r="N3221" t="s">
        <v>33</v>
      </c>
      <c r="O3221" t="s">
        <v>51</v>
      </c>
      <c r="P3221" t="s">
        <v>35</v>
      </c>
      <c r="Q3221" s="1">
        <v>45410</v>
      </c>
      <c r="R3221" s="6">
        <f>Data_Table[[#This Row],[Shipping Date]]-Data_Table[[#This Row],[Order Date]]</f>
        <v>26</v>
      </c>
      <c r="S3221" s="10">
        <v>171</v>
      </c>
      <c r="T3221" s="10">
        <v>457</v>
      </c>
      <c r="U3221" s="10">
        <v>213</v>
      </c>
      <c r="V3221">
        <v>31</v>
      </c>
      <c r="W3221" s="5">
        <v>5301</v>
      </c>
      <c r="X3221" s="3">
        <v>0.09</v>
      </c>
      <c r="Y3221" s="5">
        <v>477.09</v>
      </c>
      <c r="Z3221" s="5">
        <v>5301</v>
      </c>
      <c r="AA3221" s="5">
        <v>1.01</v>
      </c>
      <c r="AB3221" s="5">
        <v>5302.01</v>
      </c>
    </row>
    <row r="3222" spans="1:28">
      <c r="A3222" t="s">
        <v>5660</v>
      </c>
      <c r="B3222" s="1">
        <v>45417</v>
      </c>
      <c r="C3222" s="6">
        <f t="shared" si="150"/>
        <v>2024</v>
      </c>
      <c r="D3222" s="9" t="str">
        <f t="shared" si="152"/>
        <v>Q2</v>
      </c>
      <c r="E3222" s="7">
        <f t="shared" si="151"/>
        <v>5</v>
      </c>
      <c r="F3222" t="s">
        <v>5302</v>
      </c>
      <c r="G3222" t="s">
        <v>607</v>
      </c>
      <c r="H3222" t="s">
        <v>27</v>
      </c>
      <c r="I3222" t="s">
        <v>28</v>
      </c>
      <c r="J3222" t="s">
        <v>46</v>
      </c>
      <c r="K3222" t="s">
        <v>90</v>
      </c>
      <c r="L3222" t="s">
        <v>48</v>
      </c>
      <c r="M3222" t="s">
        <v>265</v>
      </c>
      <c r="N3222" t="s">
        <v>33</v>
      </c>
      <c r="O3222" t="s">
        <v>58</v>
      </c>
      <c r="P3222" t="s">
        <v>35</v>
      </c>
      <c r="Q3222" s="1">
        <v>45465</v>
      </c>
      <c r="R3222" s="6">
        <f>Data_Table[[#This Row],[Shipping Date]]-Data_Table[[#This Row],[Order Date]]</f>
        <v>48</v>
      </c>
      <c r="S3222" s="10">
        <v>3</v>
      </c>
      <c r="T3222" s="10">
        <v>277</v>
      </c>
      <c r="U3222" s="10">
        <v>221</v>
      </c>
      <c r="V3222">
        <v>26</v>
      </c>
      <c r="W3222" s="5">
        <v>78</v>
      </c>
      <c r="X3222" s="3">
        <v>0.02</v>
      </c>
      <c r="Y3222" s="5">
        <v>1.56</v>
      </c>
      <c r="Z3222" s="5">
        <v>78</v>
      </c>
      <c r="AA3222" s="5">
        <v>2.85</v>
      </c>
      <c r="AB3222" s="5">
        <v>80.849999999999994</v>
      </c>
    </row>
    <row r="3223" spans="1:28">
      <c r="A3223" t="s">
        <v>5661</v>
      </c>
      <c r="B3223" s="1">
        <v>45430</v>
      </c>
      <c r="C3223" s="6">
        <f t="shared" si="150"/>
        <v>2024</v>
      </c>
      <c r="D3223" s="9" t="str">
        <f t="shared" si="152"/>
        <v>Q2</v>
      </c>
      <c r="E3223" s="7">
        <f t="shared" si="151"/>
        <v>5</v>
      </c>
      <c r="F3223" t="s">
        <v>5304</v>
      </c>
      <c r="G3223" t="s">
        <v>609</v>
      </c>
      <c r="H3223" t="s">
        <v>39</v>
      </c>
      <c r="I3223" t="s">
        <v>39</v>
      </c>
      <c r="J3223" t="s">
        <v>46</v>
      </c>
      <c r="K3223" t="s">
        <v>47</v>
      </c>
      <c r="L3223" t="s">
        <v>48</v>
      </c>
      <c r="M3223" t="s">
        <v>269</v>
      </c>
      <c r="N3223" t="s">
        <v>33</v>
      </c>
      <c r="O3223" t="s">
        <v>34</v>
      </c>
      <c r="P3223" t="s">
        <v>35</v>
      </c>
      <c r="Q3223" s="1">
        <v>45481</v>
      </c>
      <c r="R3223" s="6">
        <f>Data_Table[[#This Row],[Shipping Date]]-Data_Table[[#This Row],[Order Date]]</f>
        <v>51</v>
      </c>
      <c r="S3223" s="10">
        <v>39</v>
      </c>
      <c r="T3223" s="10">
        <v>137</v>
      </c>
      <c r="U3223" s="10">
        <v>285</v>
      </c>
      <c r="V3223">
        <v>36</v>
      </c>
      <c r="W3223" s="5">
        <v>1404</v>
      </c>
      <c r="X3223" s="3">
        <v>0.03</v>
      </c>
      <c r="Y3223" s="5">
        <v>42.12</v>
      </c>
      <c r="Z3223" s="5">
        <v>1404</v>
      </c>
      <c r="AA3223" s="5">
        <v>1.58</v>
      </c>
      <c r="AB3223" s="5">
        <v>1405.58</v>
      </c>
    </row>
    <row r="3224" spans="1:28">
      <c r="A3224" t="s">
        <v>5662</v>
      </c>
      <c r="B3224" s="1">
        <v>45414</v>
      </c>
      <c r="C3224" s="6">
        <f t="shared" si="150"/>
        <v>2024</v>
      </c>
      <c r="D3224" s="9" t="str">
        <f t="shared" si="152"/>
        <v>Q2</v>
      </c>
      <c r="E3224" s="7">
        <f t="shared" si="151"/>
        <v>5</v>
      </c>
      <c r="F3224" t="s">
        <v>5306</v>
      </c>
      <c r="G3224" t="s">
        <v>611</v>
      </c>
      <c r="H3224" t="s">
        <v>45</v>
      </c>
      <c r="I3224" t="s">
        <v>45</v>
      </c>
      <c r="J3224" t="s">
        <v>29</v>
      </c>
      <c r="K3224" t="s">
        <v>62</v>
      </c>
      <c r="L3224" t="s">
        <v>48</v>
      </c>
      <c r="M3224" t="s">
        <v>273</v>
      </c>
      <c r="N3224" t="s">
        <v>50</v>
      </c>
      <c r="O3224" t="s">
        <v>41</v>
      </c>
      <c r="P3224" t="s">
        <v>35</v>
      </c>
      <c r="Q3224" s="1">
        <v>45439</v>
      </c>
      <c r="R3224" s="6">
        <f>Data_Table[[#This Row],[Shipping Date]]-Data_Table[[#This Row],[Order Date]]</f>
        <v>25</v>
      </c>
      <c r="S3224" s="10">
        <v>49</v>
      </c>
      <c r="T3224" s="10">
        <v>175</v>
      </c>
      <c r="U3224" s="10">
        <v>227</v>
      </c>
      <c r="V3224">
        <v>37</v>
      </c>
      <c r="W3224" s="5">
        <v>1813</v>
      </c>
      <c r="X3224" s="3">
        <v>0.01</v>
      </c>
      <c r="Y3224" s="5">
        <v>18.13</v>
      </c>
      <c r="Z3224" s="5">
        <v>1813</v>
      </c>
      <c r="AA3224" s="5">
        <v>5.5</v>
      </c>
      <c r="AB3224" s="5">
        <v>1818.5</v>
      </c>
    </row>
    <row r="3225" spans="1:28">
      <c r="A3225" t="s">
        <v>5663</v>
      </c>
      <c r="B3225" s="1">
        <v>45446</v>
      </c>
      <c r="C3225" s="6">
        <f t="shared" si="150"/>
        <v>2024</v>
      </c>
      <c r="D3225" s="9" t="str">
        <f t="shared" si="152"/>
        <v>Q2</v>
      </c>
      <c r="E3225" s="7">
        <f t="shared" si="151"/>
        <v>6</v>
      </c>
      <c r="F3225" t="s">
        <v>5308</v>
      </c>
      <c r="G3225" t="s">
        <v>613</v>
      </c>
      <c r="H3225" t="s">
        <v>27</v>
      </c>
      <c r="I3225" t="s">
        <v>28</v>
      </c>
      <c r="J3225" t="s">
        <v>29</v>
      </c>
      <c r="K3225" t="s">
        <v>116</v>
      </c>
      <c r="L3225" t="s">
        <v>48</v>
      </c>
      <c r="M3225" t="s">
        <v>277</v>
      </c>
      <c r="N3225" t="s">
        <v>57</v>
      </c>
      <c r="O3225" t="s">
        <v>51</v>
      </c>
      <c r="P3225" t="s">
        <v>35</v>
      </c>
      <c r="Q3225" s="1">
        <v>45501</v>
      </c>
      <c r="R3225" s="6">
        <f>Data_Table[[#This Row],[Shipping Date]]-Data_Table[[#This Row],[Order Date]]</f>
        <v>55</v>
      </c>
      <c r="S3225" s="10">
        <v>2</v>
      </c>
      <c r="T3225" s="10">
        <v>27</v>
      </c>
      <c r="U3225" s="10">
        <v>268</v>
      </c>
      <c r="V3225">
        <v>47</v>
      </c>
      <c r="W3225" s="5">
        <v>94</v>
      </c>
      <c r="X3225" s="3">
        <v>0.08</v>
      </c>
      <c r="Y3225" s="5">
        <v>7.52</v>
      </c>
      <c r="Z3225" s="5">
        <v>94</v>
      </c>
      <c r="AA3225" s="5">
        <v>6.19</v>
      </c>
      <c r="AB3225" s="5">
        <v>100.19</v>
      </c>
    </row>
    <row r="3226" spans="1:28">
      <c r="A3226" t="s">
        <v>5664</v>
      </c>
      <c r="B3226" s="1">
        <v>45514</v>
      </c>
      <c r="C3226" s="6">
        <f t="shared" si="150"/>
        <v>2024</v>
      </c>
      <c r="D3226" s="9" t="str">
        <f t="shared" si="152"/>
        <v>Q3</v>
      </c>
      <c r="E3226" s="7">
        <f t="shared" si="151"/>
        <v>8</v>
      </c>
      <c r="F3226" t="s">
        <v>5310</v>
      </c>
      <c r="G3226" t="s">
        <v>615</v>
      </c>
      <c r="H3226" t="s">
        <v>39</v>
      </c>
      <c r="I3226" t="s">
        <v>39</v>
      </c>
      <c r="J3226" t="s">
        <v>72</v>
      </c>
      <c r="K3226" t="s">
        <v>90</v>
      </c>
      <c r="L3226" t="s">
        <v>48</v>
      </c>
      <c r="M3226" t="s">
        <v>281</v>
      </c>
      <c r="N3226" t="s">
        <v>50</v>
      </c>
      <c r="O3226" t="s">
        <v>58</v>
      </c>
      <c r="P3226" t="s">
        <v>35</v>
      </c>
      <c r="Q3226" s="1">
        <v>45560</v>
      </c>
      <c r="R3226" s="6">
        <f>Data_Table[[#This Row],[Shipping Date]]-Data_Table[[#This Row],[Order Date]]</f>
        <v>46</v>
      </c>
      <c r="S3226" s="10">
        <v>288</v>
      </c>
      <c r="T3226" s="10">
        <v>321</v>
      </c>
      <c r="U3226" s="10">
        <v>51</v>
      </c>
      <c r="V3226">
        <v>42</v>
      </c>
      <c r="W3226" s="5">
        <v>12096</v>
      </c>
      <c r="X3226" s="3">
        <v>0.03</v>
      </c>
      <c r="Y3226" s="5">
        <v>362.88</v>
      </c>
      <c r="Z3226" s="5">
        <v>12096</v>
      </c>
      <c r="AA3226" s="5">
        <v>1.39</v>
      </c>
      <c r="AB3226" s="5">
        <v>12097.39</v>
      </c>
    </row>
    <row r="3227" spans="1:28">
      <c r="A3227" t="s">
        <v>5665</v>
      </c>
      <c r="B3227" s="1">
        <v>45348</v>
      </c>
      <c r="C3227" s="6">
        <f t="shared" si="150"/>
        <v>2024</v>
      </c>
      <c r="D3227" s="9" t="str">
        <f t="shared" si="152"/>
        <v>Q1</v>
      </c>
      <c r="E3227" s="7">
        <f t="shared" si="151"/>
        <v>2</v>
      </c>
      <c r="F3227" t="s">
        <v>5312</v>
      </c>
      <c r="G3227" t="s">
        <v>617</v>
      </c>
      <c r="H3227" t="s">
        <v>45</v>
      </c>
      <c r="I3227" t="s">
        <v>45</v>
      </c>
      <c r="J3227" t="s">
        <v>29</v>
      </c>
      <c r="K3227" t="s">
        <v>70</v>
      </c>
      <c r="L3227" t="s">
        <v>48</v>
      </c>
      <c r="M3227" t="s">
        <v>285</v>
      </c>
      <c r="N3227" t="s">
        <v>57</v>
      </c>
      <c r="O3227" t="s">
        <v>58</v>
      </c>
      <c r="P3227" t="s">
        <v>35</v>
      </c>
      <c r="Q3227" s="1">
        <v>45355</v>
      </c>
      <c r="R3227" s="6">
        <f>Data_Table[[#This Row],[Shipping Date]]-Data_Table[[#This Row],[Order Date]]</f>
        <v>7</v>
      </c>
      <c r="S3227" s="10">
        <v>65</v>
      </c>
      <c r="T3227" s="10">
        <v>261</v>
      </c>
      <c r="U3227" s="10">
        <v>181</v>
      </c>
      <c r="V3227">
        <v>19</v>
      </c>
      <c r="W3227" s="5">
        <v>1235</v>
      </c>
      <c r="X3227" s="3">
        <v>0.04</v>
      </c>
      <c r="Y3227" s="5">
        <v>49.4</v>
      </c>
      <c r="Z3227" s="5">
        <v>1235</v>
      </c>
      <c r="AA3227" s="5">
        <v>2.56</v>
      </c>
      <c r="AB3227" s="5">
        <v>1237.56</v>
      </c>
    </row>
    <row r="3228" spans="1:28">
      <c r="A3228" t="s">
        <v>5666</v>
      </c>
      <c r="B3228" s="1">
        <v>45460</v>
      </c>
      <c r="C3228" s="6">
        <f t="shared" si="150"/>
        <v>2024</v>
      </c>
      <c r="D3228" s="9" t="str">
        <f t="shared" si="152"/>
        <v>Q2</v>
      </c>
      <c r="E3228" s="7">
        <f t="shared" si="151"/>
        <v>6</v>
      </c>
      <c r="F3228" t="s">
        <v>4349</v>
      </c>
      <c r="G3228" t="s">
        <v>619</v>
      </c>
      <c r="H3228" t="s">
        <v>39</v>
      </c>
      <c r="I3228" t="s">
        <v>39</v>
      </c>
      <c r="J3228" t="s">
        <v>46</v>
      </c>
      <c r="K3228" t="s">
        <v>30</v>
      </c>
      <c r="L3228" t="s">
        <v>48</v>
      </c>
      <c r="M3228" t="s">
        <v>289</v>
      </c>
      <c r="N3228" t="s">
        <v>33</v>
      </c>
      <c r="O3228" t="s">
        <v>58</v>
      </c>
      <c r="P3228" t="s">
        <v>35</v>
      </c>
      <c r="Q3228" s="1">
        <v>45472</v>
      </c>
      <c r="R3228" s="6">
        <f>Data_Table[[#This Row],[Shipping Date]]-Data_Table[[#This Row],[Order Date]]</f>
        <v>12</v>
      </c>
      <c r="S3228" s="10">
        <v>84</v>
      </c>
      <c r="T3228" s="10">
        <v>351</v>
      </c>
      <c r="U3228" s="10">
        <v>161</v>
      </c>
      <c r="V3228">
        <v>13</v>
      </c>
      <c r="W3228" s="5">
        <v>1092</v>
      </c>
      <c r="X3228" s="3">
        <v>0.08</v>
      </c>
      <c r="Y3228" s="5">
        <v>87.36</v>
      </c>
      <c r="Z3228" s="5">
        <v>1092</v>
      </c>
      <c r="AA3228" s="5">
        <v>6.19</v>
      </c>
      <c r="AB3228" s="5">
        <v>1098.19</v>
      </c>
    </row>
    <row r="3229" spans="1:28">
      <c r="A3229" t="s">
        <v>5667</v>
      </c>
      <c r="B3229" s="1">
        <v>45442</v>
      </c>
      <c r="C3229" s="6">
        <f t="shared" si="150"/>
        <v>2024</v>
      </c>
      <c r="D3229" s="9" t="str">
        <f t="shared" si="152"/>
        <v>Q2</v>
      </c>
      <c r="E3229" s="7">
        <f t="shared" si="151"/>
        <v>5</v>
      </c>
      <c r="F3229" t="s">
        <v>935</v>
      </c>
      <c r="G3229" t="s">
        <v>621</v>
      </c>
      <c r="H3229" t="s">
        <v>45</v>
      </c>
      <c r="I3229" t="s">
        <v>45</v>
      </c>
      <c r="J3229" t="s">
        <v>29</v>
      </c>
      <c r="K3229" t="s">
        <v>125</v>
      </c>
      <c r="L3229" t="s">
        <v>48</v>
      </c>
      <c r="M3229" t="s">
        <v>293</v>
      </c>
      <c r="N3229" t="s">
        <v>57</v>
      </c>
      <c r="O3229" t="s">
        <v>41</v>
      </c>
      <c r="P3229" t="s">
        <v>35</v>
      </c>
      <c r="Q3229" s="1">
        <v>45458</v>
      </c>
      <c r="R3229" s="6">
        <f>Data_Table[[#This Row],[Shipping Date]]-Data_Table[[#This Row],[Order Date]]</f>
        <v>16</v>
      </c>
      <c r="S3229" s="10">
        <v>157</v>
      </c>
      <c r="T3229" s="10">
        <v>271</v>
      </c>
      <c r="U3229" s="10">
        <v>219</v>
      </c>
      <c r="V3229">
        <v>50</v>
      </c>
      <c r="W3229" s="5">
        <v>7850</v>
      </c>
      <c r="X3229" s="3">
        <v>0.03</v>
      </c>
      <c r="Y3229" s="5">
        <v>235.5</v>
      </c>
      <c r="Z3229" s="5">
        <v>7850</v>
      </c>
      <c r="AA3229" s="5">
        <v>1.3</v>
      </c>
      <c r="AB3229" s="5">
        <v>7851.3</v>
      </c>
    </row>
    <row r="3230" spans="1:28">
      <c r="A3230" t="s">
        <v>5668</v>
      </c>
      <c r="B3230" s="1">
        <v>45508</v>
      </c>
      <c r="C3230" s="6">
        <f t="shared" si="150"/>
        <v>2024</v>
      </c>
      <c r="D3230" s="9" t="str">
        <f t="shared" si="152"/>
        <v>Q3</v>
      </c>
      <c r="E3230" s="7">
        <f t="shared" si="151"/>
        <v>8</v>
      </c>
      <c r="F3230" t="s">
        <v>2529</v>
      </c>
      <c r="G3230" t="s">
        <v>623</v>
      </c>
      <c r="H3230" t="s">
        <v>27</v>
      </c>
      <c r="I3230" t="s">
        <v>28</v>
      </c>
      <c r="J3230" t="s">
        <v>46</v>
      </c>
      <c r="K3230" t="s">
        <v>62</v>
      </c>
      <c r="L3230" t="s">
        <v>48</v>
      </c>
      <c r="M3230" t="s">
        <v>297</v>
      </c>
      <c r="N3230" t="s">
        <v>33</v>
      </c>
      <c r="O3230" t="s">
        <v>34</v>
      </c>
      <c r="P3230" t="s">
        <v>35</v>
      </c>
      <c r="Q3230" s="1">
        <v>45557</v>
      </c>
      <c r="R3230" s="6">
        <f>Data_Table[[#This Row],[Shipping Date]]-Data_Table[[#This Row],[Order Date]]</f>
        <v>49</v>
      </c>
      <c r="S3230" s="10">
        <v>275</v>
      </c>
      <c r="T3230" s="10">
        <v>512</v>
      </c>
      <c r="U3230" s="10">
        <v>127</v>
      </c>
      <c r="V3230">
        <v>22</v>
      </c>
      <c r="W3230" s="5">
        <v>6050</v>
      </c>
      <c r="X3230" s="3">
        <v>0</v>
      </c>
      <c r="Y3230" s="5">
        <v>0</v>
      </c>
      <c r="Z3230" s="5">
        <v>6050</v>
      </c>
      <c r="AA3230" s="5">
        <v>4.8099999999999996</v>
      </c>
      <c r="AB3230" s="5">
        <v>6054.81</v>
      </c>
    </row>
    <row r="3231" spans="1:28">
      <c r="A3231" t="s">
        <v>5669</v>
      </c>
      <c r="B3231" s="1">
        <v>45341</v>
      </c>
      <c r="C3231" s="6">
        <f t="shared" si="150"/>
        <v>2024</v>
      </c>
      <c r="D3231" s="9" t="str">
        <f t="shared" si="152"/>
        <v>Q1</v>
      </c>
      <c r="E3231" s="7">
        <f t="shared" si="151"/>
        <v>2</v>
      </c>
      <c r="F3231" t="s">
        <v>3577</v>
      </c>
      <c r="G3231" t="s">
        <v>625</v>
      </c>
      <c r="H3231" t="s">
        <v>27</v>
      </c>
      <c r="I3231" t="s">
        <v>28</v>
      </c>
      <c r="J3231" t="s">
        <v>29</v>
      </c>
      <c r="K3231" t="s">
        <v>62</v>
      </c>
      <c r="L3231" t="s">
        <v>48</v>
      </c>
      <c r="M3231" t="s">
        <v>301</v>
      </c>
      <c r="N3231" t="s">
        <v>50</v>
      </c>
      <c r="O3231" t="s">
        <v>41</v>
      </c>
      <c r="P3231" t="s">
        <v>35</v>
      </c>
      <c r="Q3231" s="1">
        <v>45345</v>
      </c>
      <c r="R3231" s="6">
        <f>Data_Table[[#This Row],[Shipping Date]]-Data_Table[[#This Row],[Order Date]]</f>
        <v>4</v>
      </c>
      <c r="S3231" s="10">
        <v>106</v>
      </c>
      <c r="T3231" s="10">
        <v>114</v>
      </c>
      <c r="U3231" s="10">
        <v>333</v>
      </c>
      <c r="V3231">
        <v>37</v>
      </c>
      <c r="W3231" s="5">
        <v>3922</v>
      </c>
      <c r="X3231" s="3">
        <v>0.06</v>
      </c>
      <c r="Y3231" s="5">
        <v>235.32</v>
      </c>
      <c r="Z3231" s="5">
        <v>3922</v>
      </c>
      <c r="AA3231" s="5">
        <v>6.35</v>
      </c>
      <c r="AB3231" s="5">
        <v>3928.35</v>
      </c>
    </row>
    <row r="3232" spans="1:28">
      <c r="A3232" t="s">
        <v>5670</v>
      </c>
      <c r="B3232" s="1">
        <v>45301</v>
      </c>
      <c r="C3232" s="6">
        <f t="shared" si="150"/>
        <v>2024</v>
      </c>
      <c r="D3232" s="9" t="str">
        <f t="shared" si="152"/>
        <v>Q1</v>
      </c>
      <c r="E3232" s="7">
        <f t="shared" si="151"/>
        <v>1</v>
      </c>
      <c r="F3232" t="s">
        <v>3579</v>
      </c>
      <c r="G3232" t="s">
        <v>627</v>
      </c>
      <c r="H3232" t="s">
        <v>39</v>
      </c>
      <c r="I3232" t="s">
        <v>39</v>
      </c>
      <c r="J3232" t="s">
        <v>72</v>
      </c>
      <c r="K3232" t="s">
        <v>90</v>
      </c>
      <c r="L3232" t="s">
        <v>48</v>
      </c>
      <c r="M3232" t="s">
        <v>305</v>
      </c>
      <c r="N3232" t="s">
        <v>57</v>
      </c>
      <c r="O3232" t="s">
        <v>58</v>
      </c>
      <c r="P3232" t="s">
        <v>35</v>
      </c>
      <c r="Q3232" s="1">
        <v>45329</v>
      </c>
      <c r="R3232" s="6">
        <f>Data_Table[[#This Row],[Shipping Date]]-Data_Table[[#This Row],[Order Date]]</f>
        <v>28</v>
      </c>
      <c r="S3232" s="10">
        <v>112</v>
      </c>
      <c r="T3232" s="10">
        <v>262</v>
      </c>
      <c r="U3232" s="10">
        <v>200</v>
      </c>
      <c r="V3232">
        <v>15</v>
      </c>
      <c r="W3232" s="5">
        <v>1680</v>
      </c>
      <c r="X3232" s="3">
        <v>0.03</v>
      </c>
      <c r="Y3232" s="5">
        <v>50.4</v>
      </c>
      <c r="Z3232" s="5">
        <v>1680</v>
      </c>
      <c r="AA3232" s="5">
        <v>0.5</v>
      </c>
      <c r="AB3232" s="5">
        <v>1680.5</v>
      </c>
    </row>
    <row r="3233" spans="1:28">
      <c r="A3233" t="s">
        <v>5671</v>
      </c>
      <c r="B3233" s="1">
        <v>45648</v>
      </c>
      <c r="C3233" s="6">
        <f t="shared" si="150"/>
        <v>2024</v>
      </c>
      <c r="D3233" s="9" t="str">
        <f t="shared" si="152"/>
        <v>Q4</v>
      </c>
      <c r="E3233" s="7">
        <f t="shared" si="151"/>
        <v>12</v>
      </c>
      <c r="F3233" t="s">
        <v>3724</v>
      </c>
      <c r="G3233" t="s">
        <v>629</v>
      </c>
      <c r="H3233" t="s">
        <v>45</v>
      </c>
      <c r="I3233" t="s">
        <v>45</v>
      </c>
      <c r="J3233" t="s">
        <v>107</v>
      </c>
      <c r="K3233" t="s">
        <v>30</v>
      </c>
      <c r="L3233" t="s">
        <v>48</v>
      </c>
      <c r="M3233" t="s">
        <v>309</v>
      </c>
      <c r="N3233" t="s">
        <v>33</v>
      </c>
      <c r="O3233" t="s">
        <v>58</v>
      </c>
      <c r="P3233" t="s">
        <v>35</v>
      </c>
      <c r="Q3233" s="1">
        <v>45685</v>
      </c>
      <c r="R3233" s="6">
        <f>Data_Table[[#This Row],[Shipping Date]]-Data_Table[[#This Row],[Order Date]]</f>
        <v>37</v>
      </c>
      <c r="S3233" s="10">
        <v>107</v>
      </c>
      <c r="T3233" s="10">
        <v>274</v>
      </c>
      <c r="U3233" s="10">
        <v>222</v>
      </c>
      <c r="V3233">
        <v>24</v>
      </c>
      <c r="W3233" s="5">
        <v>2568</v>
      </c>
      <c r="X3233" s="3">
        <v>0.09</v>
      </c>
      <c r="Y3233" s="5">
        <v>231.12</v>
      </c>
      <c r="Z3233" s="5">
        <v>2568</v>
      </c>
      <c r="AA3233" s="5">
        <v>4</v>
      </c>
      <c r="AB3233" s="5">
        <v>2572</v>
      </c>
    </row>
    <row r="3234" spans="1:28">
      <c r="A3234" t="s">
        <v>5672</v>
      </c>
      <c r="B3234" s="1">
        <v>45648</v>
      </c>
      <c r="C3234" s="6">
        <f t="shared" si="150"/>
        <v>2024</v>
      </c>
      <c r="D3234" s="9" t="str">
        <f t="shared" si="152"/>
        <v>Q4</v>
      </c>
      <c r="E3234" s="7">
        <f t="shared" si="151"/>
        <v>12</v>
      </c>
      <c r="F3234" t="s">
        <v>4062</v>
      </c>
      <c r="G3234" t="s">
        <v>631</v>
      </c>
      <c r="H3234" t="s">
        <v>27</v>
      </c>
      <c r="I3234" t="s">
        <v>28</v>
      </c>
      <c r="J3234" t="s">
        <v>107</v>
      </c>
      <c r="K3234" t="s">
        <v>47</v>
      </c>
      <c r="L3234" t="s">
        <v>48</v>
      </c>
      <c r="M3234" t="s">
        <v>313</v>
      </c>
      <c r="N3234" t="s">
        <v>57</v>
      </c>
      <c r="O3234" t="s">
        <v>51</v>
      </c>
      <c r="P3234" t="s">
        <v>35</v>
      </c>
      <c r="Q3234" s="1">
        <v>45690</v>
      </c>
      <c r="R3234" s="6">
        <f>Data_Table[[#This Row],[Shipping Date]]-Data_Table[[#This Row],[Order Date]]</f>
        <v>42</v>
      </c>
      <c r="S3234" s="10">
        <v>122</v>
      </c>
      <c r="T3234" s="10">
        <v>264</v>
      </c>
      <c r="U3234" s="10">
        <v>39</v>
      </c>
      <c r="V3234">
        <v>45</v>
      </c>
      <c r="W3234" s="5">
        <v>5490</v>
      </c>
      <c r="X3234" s="3">
        <v>0.05</v>
      </c>
      <c r="Y3234" s="5">
        <v>274.5</v>
      </c>
      <c r="Z3234" s="5">
        <v>5490</v>
      </c>
      <c r="AA3234" s="5">
        <v>4</v>
      </c>
      <c r="AB3234" s="5">
        <v>5494</v>
      </c>
    </row>
    <row r="3235" spans="1:28">
      <c r="A3235" t="s">
        <v>5673</v>
      </c>
      <c r="B3235" s="1">
        <v>45646</v>
      </c>
      <c r="C3235" s="6">
        <f t="shared" si="150"/>
        <v>2024</v>
      </c>
      <c r="D3235" s="9" t="str">
        <f t="shared" si="152"/>
        <v>Q4</v>
      </c>
      <c r="E3235" s="7">
        <f t="shared" si="151"/>
        <v>12</v>
      </c>
      <c r="F3235" t="s">
        <v>2968</v>
      </c>
      <c r="G3235" t="s">
        <v>633</v>
      </c>
      <c r="H3235" t="s">
        <v>39</v>
      </c>
      <c r="I3235" t="s">
        <v>39</v>
      </c>
      <c r="J3235" t="s">
        <v>29</v>
      </c>
      <c r="K3235" t="s">
        <v>62</v>
      </c>
      <c r="L3235" t="s">
        <v>48</v>
      </c>
      <c r="M3235" t="s">
        <v>317</v>
      </c>
      <c r="N3235" t="s">
        <v>33</v>
      </c>
      <c r="O3235" t="s">
        <v>58</v>
      </c>
      <c r="P3235" t="s">
        <v>35</v>
      </c>
      <c r="Q3235" s="1">
        <v>45685</v>
      </c>
      <c r="R3235" s="6">
        <f>Data_Table[[#This Row],[Shipping Date]]-Data_Table[[#This Row],[Order Date]]</f>
        <v>39</v>
      </c>
      <c r="S3235" s="10">
        <v>302</v>
      </c>
      <c r="T3235" s="10">
        <v>323</v>
      </c>
      <c r="U3235" s="10">
        <v>181</v>
      </c>
      <c r="V3235">
        <v>16</v>
      </c>
      <c r="W3235" s="5">
        <v>4832</v>
      </c>
      <c r="X3235" s="3">
        <v>0</v>
      </c>
      <c r="Y3235" s="5">
        <v>0</v>
      </c>
      <c r="Z3235" s="5">
        <v>4832</v>
      </c>
      <c r="AA3235" s="5">
        <v>6.35</v>
      </c>
      <c r="AB3235" s="5">
        <v>4838.3500000000004</v>
      </c>
    </row>
    <row r="3236" spans="1:28">
      <c r="A3236" t="s">
        <v>5674</v>
      </c>
      <c r="B3236" s="1">
        <v>45436</v>
      </c>
      <c r="C3236" s="6">
        <f t="shared" si="150"/>
        <v>2024</v>
      </c>
      <c r="D3236" s="9" t="str">
        <f t="shared" si="152"/>
        <v>Q2</v>
      </c>
      <c r="E3236" s="7">
        <f t="shared" si="151"/>
        <v>5</v>
      </c>
      <c r="F3236" t="s">
        <v>5322</v>
      </c>
      <c r="G3236" t="s">
        <v>635</v>
      </c>
      <c r="H3236" t="s">
        <v>45</v>
      </c>
      <c r="I3236" t="s">
        <v>45</v>
      </c>
      <c r="J3236" t="s">
        <v>107</v>
      </c>
      <c r="K3236" t="s">
        <v>30</v>
      </c>
      <c r="L3236" t="s">
        <v>48</v>
      </c>
      <c r="M3236" t="s">
        <v>321</v>
      </c>
      <c r="N3236" t="s">
        <v>50</v>
      </c>
      <c r="O3236" t="s">
        <v>34</v>
      </c>
      <c r="P3236" t="s">
        <v>35</v>
      </c>
      <c r="Q3236" s="1">
        <v>45448</v>
      </c>
      <c r="R3236" s="6">
        <f>Data_Table[[#This Row],[Shipping Date]]-Data_Table[[#This Row],[Order Date]]</f>
        <v>12</v>
      </c>
      <c r="S3236" s="10">
        <v>24</v>
      </c>
      <c r="T3236" s="10">
        <v>125</v>
      </c>
      <c r="U3236" s="10">
        <v>217</v>
      </c>
      <c r="V3236">
        <v>39</v>
      </c>
      <c r="W3236" s="5">
        <v>936</v>
      </c>
      <c r="X3236" s="3">
        <v>0.04</v>
      </c>
      <c r="Y3236" s="5">
        <v>37.44</v>
      </c>
      <c r="Z3236" s="5">
        <v>936</v>
      </c>
      <c r="AA3236" s="5">
        <v>4</v>
      </c>
      <c r="AB3236" s="5">
        <v>940</v>
      </c>
    </row>
    <row r="3237" spans="1:28">
      <c r="A3237" t="s">
        <v>5675</v>
      </c>
      <c r="B3237" s="1">
        <v>45506</v>
      </c>
      <c r="C3237" s="6">
        <f t="shared" si="150"/>
        <v>2024</v>
      </c>
      <c r="D3237" s="9" t="str">
        <f t="shared" si="152"/>
        <v>Q3</v>
      </c>
      <c r="E3237" s="7">
        <f t="shared" si="151"/>
        <v>8</v>
      </c>
      <c r="F3237" t="s">
        <v>5324</v>
      </c>
      <c r="G3237" t="s">
        <v>637</v>
      </c>
      <c r="H3237" t="s">
        <v>27</v>
      </c>
      <c r="I3237" t="s">
        <v>28</v>
      </c>
      <c r="J3237" t="s">
        <v>29</v>
      </c>
      <c r="K3237" t="s">
        <v>30</v>
      </c>
      <c r="L3237" t="s">
        <v>48</v>
      </c>
      <c r="M3237" t="s">
        <v>324</v>
      </c>
      <c r="N3237" t="s">
        <v>57</v>
      </c>
      <c r="O3237" t="s">
        <v>34</v>
      </c>
      <c r="P3237" t="s">
        <v>35</v>
      </c>
      <c r="Q3237" s="1">
        <v>45520</v>
      </c>
      <c r="R3237" s="6">
        <f>Data_Table[[#This Row],[Shipping Date]]-Data_Table[[#This Row],[Order Date]]</f>
        <v>14</v>
      </c>
      <c r="S3237" s="10">
        <v>293</v>
      </c>
      <c r="T3237" s="10">
        <v>356</v>
      </c>
      <c r="U3237" s="10">
        <v>272</v>
      </c>
      <c r="V3237">
        <v>28</v>
      </c>
      <c r="W3237" s="5">
        <v>8204</v>
      </c>
      <c r="X3237" s="3">
        <v>0.05</v>
      </c>
      <c r="Y3237" s="5">
        <v>410.2</v>
      </c>
      <c r="Z3237" s="5">
        <v>8204</v>
      </c>
      <c r="AA3237" s="5">
        <v>5.81</v>
      </c>
      <c r="AB3237" s="5">
        <v>8209.81</v>
      </c>
    </row>
    <row r="3238" spans="1:28">
      <c r="A3238" t="s">
        <v>5676</v>
      </c>
      <c r="B3238" s="1">
        <v>45618</v>
      </c>
      <c r="C3238" s="6">
        <f t="shared" si="150"/>
        <v>2024</v>
      </c>
      <c r="D3238" s="9" t="str">
        <f t="shared" si="152"/>
        <v>Q4</v>
      </c>
      <c r="E3238" s="7">
        <f t="shared" si="151"/>
        <v>11</v>
      </c>
      <c r="F3238" t="s">
        <v>2309</v>
      </c>
      <c r="G3238" t="s">
        <v>639</v>
      </c>
      <c r="H3238" t="s">
        <v>39</v>
      </c>
      <c r="I3238" t="s">
        <v>39</v>
      </c>
      <c r="J3238" t="s">
        <v>107</v>
      </c>
      <c r="K3238" t="s">
        <v>62</v>
      </c>
      <c r="L3238" t="s">
        <v>48</v>
      </c>
      <c r="M3238" t="s">
        <v>328</v>
      </c>
      <c r="N3238" t="s">
        <v>33</v>
      </c>
      <c r="O3238" t="s">
        <v>34</v>
      </c>
      <c r="P3238" t="s">
        <v>35</v>
      </c>
      <c r="Q3238" s="1">
        <v>45669</v>
      </c>
      <c r="R3238" s="6">
        <f>Data_Table[[#This Row],[Shipping Date]]-Data_Table[[#This Row],[Order Date]]</f>
        <v>51</v>
      </c>
      <c r="S3238" s="10">
        <v>298</v>
      </c>
      <c r="T3238" s="10">
        <v>525</v>
      </c>
      <c r="U3238" s="10">
        <v>117</v>
      </c>
      <c r="V3238">
        <v>18</v>
      </c>
      <c r="W3238" s="5">
        <v>5364</v>
      </c>
      <c r="X3238" s="3">
        <v>0.06</v>
      </c>
      <c r="Y3238" s="5">
        <v>321.83999999999997</v>
      </c>
      <c r="Z3238" s="5">
        <v>5364</v>
      </c>
      <c r="AA3238" s="5">
        <v>2.99</v>
      </c>
      <c r="AB3238" s="5">
        <v>5366.99</v>
      </c>
    </row>
    <row r="3239" spans="1:28">
      <c r="A3239" t="s">
        <v>5677</v>
      </c>
      <c r="B3239" s="1">
        <v>45639</v>
      </c>
      <c r="C3239" s="6">
        <f t="shared" si="150"/>
        <v>2024</v>
      </c>
      <c r="D3239" s="9" t="str">
        <f t="shared" si="152"/>
        <v>Q4</v>
      </c>
      <c r="E3239" s="7">
        <f t="shared" si="151"/>
        <v>12</v>
      </c>
      <c r="F3239" t="s">
        <v>3076</v>
      </c>
      <c r="G3239" t="s">
        <v>641</v>
      </c>
      <c r="H3239" t="s">
        <v>45</v>
      </c>
      <c r="I3239" t="s">
        <v>45</v>
      </c>
      <c r="J3239" t="s">
        <v>72</v>
      </c>
      <c r="K3239" t="s">
        <v>66</v>
      </c>
      <c r="L3239" t="s">
        <v>48</v>
      </c>
      <c r="M3239" t="s">
        <v>332</v>
      </c>
      <c r="N3239" t="s">
        <v>33</v>
      </c>
      <c r="O3239" t="s">
        <v>34</v>
      </c>
      <c r="P3239" t="s">
        <v>35</v>
      </c>
      <c r="Q3239" s="1">
        <v>45661</v>
      </c>
      <c r="R3239" s="6">
        <f>Data_Table[[#This Row],[Shipping Date]]-Data_Table[[#This Row],[Order Date]]</f>
        <v>22</v>
      </c>
      <c r="S3239" s="10">
        <v>244</v>
      </c>
      <c r="T3239" s="10">
        <v>504</v>
      </c>
      <c r="U3239" s="10">
        <v>16</v>
      </c>
      <c r="V3239">
        <v>26</v>
      </c>
      <c r="W3239" s="5">
        <v>6344</v>
      </c>
      <c r="X3239" s="3">
        <v>0.1</v>
      </c>
      <c r="Y3239" s="5">
        <v>634.4</v>
      </c>
      <c r="Z3239" s="5">
        <v>6344</v>
      </c>
      <c r="AA3239" s="5">
        <v>19.989999999999998</v>
      </c>
      <c r="AB3239" s="5">
        <v>6363.99</v>
      </c>
    </row>
    <row r="3240" spans="1:28">
      <c r="A3240" t="s">
        <v>5678</v>
      </c>
      <c r="B3240" s="1">
        <v>45345</v>
      </c>
      <c r="C3240" s="6">
        <f t="shared" si="150"/>
        <v>2024</v>
      </c>
      <c r="D3240" s="9" t="str">
        <f t="shared" si="152"/>
        <v>Q1</v>
      </c>
      <c r="E3240" s="7">
        <f t="shared" si="151"/>
        <v>2</v>
      </c>
      <c r="F3240" t="s">
        <v>5328</v>
      </c>
      <c r="G3240" t="s">
        <v>643</v>
      </c>
      <c r="H3240" t="s">
        <v>39</v>
      </c>
      <c r="I3240" t="s">
        <v>39</v>
      </c>
      <c r="J3240" t="s">
        <v>107</v>
      </c>
      <c r="K3240" t="s">
        <v>30</v>
      </c>
      <c r="L3240" t="s">
        <v>48</v>
      </c>
      <c r="M3240" t="s">
        <v>336</v>
      </c>
      <c r="N3240" t="s">
        <v>50</v>
      </c>
      <c r="O3240" t="s">
        <v>41</v>
      </c>
      <c r="P3240" t="s">
        <v>52</v>
      </c>
      <c r="Q3240" s="1">
        <v>45384</v>
      </c>
      <c r="R3240" s="6">
        <f>Data_Table[[#This Row],[Shipping Date]]-Data_Table[[#This Row],[Order Date]]</f>
        <v>39</v>
      </c>
      <c r="S3240" s="10">
        <v>185</v>
      </c>
      <c r="T3240" s="10">
        <v>232</v>
      </c>
      <c r="U3240" s="10">
        <v>212</v>
      </c>
      <c r="V3240">
        <v>21</v>
      </c>
      <c r="W3240" s="5">
        <v>3885</v>
      </c>
      <c r="X3240" s="3">
        <v>0</v>
      </c>
      <c r="Y3240" s="5">
        <v>0</v>
      </c>
      <c r="Z3240" s="5">
        <v>3885</v>
      </c>
      <c r="AA3240" s="5">
        <v>1.39</v>
      </c>
      <c r="AB3240" s="5">
        <v>3886.39</v>
      </c>
    </row>
    <row r="3241" spans="1:28">
      <c r="A3241" t="s">
        <v>5679</v>
      </c>
      <c r="B3241" s="1">
        <v>45469</v>
      </c>
      <c r="C3241" s="6">
        <f t="shared" si="150"/>
        <v>2024</v>
      </c>
      <c r="D3241" s="9" t="str">
        <f t="shared" si="152"/>
        <v>Q2</v>
      </c>
      <c r="E3241" s="7">
        <f t="shared" si="151"/>
        <v>6</v>
      </c>
      <c r="F3241" t="s">
        <v>5330</v>
      </c>
      <c r="G3241" t="s">
        <v>645</v>
      </c>
      <c r="H3241" t="s">
        <v>39</v>
      </c>
      <c r="I3241" t="s">
        <v>39</v>
      </c>
      <c r="J3241" t="s">
        <v>46</v>
      </c>
      <c r="K3241" t="s">
        <v>125</v>
      </c>
      <c r="L3241" t="s">
        <v>48</v>
      </c>
      <c r="M3241" t="s">
        <v>340</v>
      </c>
      <c r="N3241" t="s">
        <v>33</v>
      </c>
      <c r="O3241" t="s">
        <v>51</v>
      </c>
      <c r="P3241" t="s">
        <v>35</v>
      </c>
      <c r="Q3241" s="1">
        <v>45500</v>
      </c>
      <c r="R3241" s="6">
        <f>Data_Table[[#This Row],[Shipping Date]]-Data_Table[[#This Row],[Order Date]]</f>
        <v>31</v>
      </c>
      <c r="S3241" s="10">
        <v>118</v>
      </c>
      <c r="T3241" s="10">
        <v>425</v>
      </c>
      <c r="U3241" s="10">
        <v>191</v>
      </c>
      <c r="V3241">
        <v>21</v>
      </c>
      <c r="W3241" s="5">
        <v>2478</v>
      </c>
      <c r="X3241" s="3">
        <v>0.06</v>
      </c>
      <c r="Y3241" s="5">
        <v>148.68</v>
      </c>
      <c r="Z3241" s="5">
        <v>2478</v>
      </c>
      <c r="AA3241" s="5">
        <v>1.5</v>
      </c>
      <c r="AB3241" s="5">
        <v>2479.5</v>
      </c>
    </row>
    <row r="3242" spans="1:28">
      <c r="A3242" t="s">
        <v>5680</v>
      </c>
      <c r="B3242" s="1">
        <v>45359</v>
      </c>
      <c r="C3242" s="6">
        <f t="shared" si="150"/>
        <v>2024</v>
      </c>
      <c r="D3242" s="9" t="str">
        <f t="shared" si="152"/>
        <v>Q1</v>
      </c>
      <c r="E3242" s="7">
        <f t="shared" si="151"/>
        <v>3</v>
      </c>
      <c r="F3242" t="s">
        <v>4793</v>
      </c>
      <c r="G3242" t="s">
        <v>647</v>
      </c>
      <c r="H3242" t="s">
        <v>45</v>
      </c>
      <c r="I3242" t="s">
        <v>45</v>
      </c>
      <c r="J3242" t="s">
        <v>29</v>
      </c>
      <c r="K3242" t="s">
        <v>167</v>
      </c>
      <c r="L3242" t="s">
        <v>48</v>
      </c>
      <c r="M3242" t="s">
        <v>344</v>
      </c>
      <c r="N3242" t="s">
        <v>33</v>
      </c>
      <c r="O3242" t="s">
        <v>58</v>
      </c>
      <c r="P3242" t="s">
        <v>35</v>
      </c>
      <c r="Q3242" s="1">
        <v>45383</v>
      </c>
      <c r="R3242" s="6">
        <f>Data_Table[[#This Row],[Shipping Date]]-Data_Table[[#This Row],[Order Date]]</f>
        <v>24</v>
      </c>
      <c r="S3242" s="10">
        <v>98</v>
      </c>
      <c r="T3242" s="10">
        <v>134</v>
      </c>
      <c r="U3242" s="10">
        <v>187</v>
      </c>
      <c r="V3242">
        <v>33</v>
      </c>
      <c r="W3242" s="5">
        <v>3234</v>
      </c>
      <c r="X3242" s="3">
        <v>0.05</v>
      </c>
      <c r="Y3242" s="5">
        <v>161.69999999999999</v>
      </c>
      <c r="Z3242" s="5">
        <v>3234</v>
      </c>
      <c r="AA3242" s="5">
        <v>4</v>
      </c>
      <c r="AB3242" s="5">
        <v>3238</v>
      </c>
    </row>
    <row r="3243" spans="1:28">
      <c r="A3243" t="s">
        <v>5681</v>
      </c>
      <c r="B3243" s="1">
        <v>45427</v>
      </c>
      <c r="C3243" s="6">
        <f t="shared" si="150"/>
        <v>2024</v>
      </c>
      <c r="D3243" s="9" t="str">
        <f t="shared" si="152"/>
        <v>Q2</v>
      </c>
      <c r="E3243" s="7">
        <f t="shared" si="151"/>
        <v>5</v>
      </c>
      <c r="F3243" t="s">
        <v>4214</v>
      </c>
      <c r="G3243" t="s">
        <v>649</v>
      </c>
      <c r="H3243" t="s">
        <v>27</v>
      </c>
      <c r="I3243" t="s">
        <v>28</v>
      </c>
      <c r="J3243" t="s">
        <v>29</v>
      </c>
      <c r="K3243" t="s">
        <v>167</v>
      </c>
      <c r="L3243" t="s">
        <v>48</v>
      </c>
      <c r="M3243" t="s">
        <v>348</v>
      </c>
      <c r="N3243" t="s">
        <v>50</v>
      </c>
      <c r="O3243" t="s">
        <v>51</v>
      </c>
      <c r="P3243" t="s">
        <v>52</v>
      </c>
      <c r="Q3243" s="1">
        <v>45470</v>
      </c>
      <c r="R3243" s="6">
        <f>Data_Table[[#This Row],[Shipping Date]]-Data_Table[[#This Row],[Order Date]]</f>
        <v>43</v>
      </c>
      <c r="S3243" s="10">
        <v>262</v>
      </c>
      <c r="T3243" s="10">
        <v>477</v>
      </c>
      <c r="U3243" s="10">
        <v>205</v>
      </c>
      <c r="V3243">
        <v>41</v>
      </c>
      <c r="W3243" s="5">
        <v>10742</v>
      </c>
      <c r="X3243" s="3">
        <v>0.05</v>
      </c>
      <c r="Y3243" s="5">
        <v>537.1</v>
      </c>
      <c r="Z3243" s="5">
        <v>10742</v>
      </c>
      <c r="AA3243" s="5">
        <v>5.81</v>
      </c>
      <c r="AB3243" s="5">
        <v>10747.81</v>
      </c>
    </row>
    <row r="3244" spans="1:28">
      <c r="A3244" t="s">
        <v>5682</v>
      </c>
      <c r="B3244" s="1">
        <v>45430</v>
      </c>
      <c r="C3244" s="6">
        <f t="shared" si="150"/>
        <v>2024</v>
      </c>
      <c r="D3244" s="9" t="str">
        <f t="shared" si="152"/>
        <v>Q2</v>
      </c>
      <c r="E3244" s="7">
        <f t="shared" si="151"/>
        <v>5</v>
      </c>
      <c r="F3244" t="s">
        <v>3908</v>
      </c>
      <c r="G3244" t="s">
        <v>651</v>
      </c>
      <c r="H3244" t="s">
        <v>27</v>
      </c>
      <c r="I3244" t="s">
        <v>28</v>
      </c>
      <c r="J3244" t="s">
        <v>29</v>
      </c>
      <c r="K3244" t="s">
        <v>167</v>
      </c>
      <c r="L3244" t="s">
        <v>48</v>
      </c>
      <c r="M3244" t="s">
        <v>352</v>
      </c>
      <c r="N3244" t="s">
        <v>57</v>
      </c>
      <c r="O3244" t="s">
        <v>34</v>
      </c>
      <c r="P3244" t="s">
        <v>35</v>
      </c>
      <c r="Q3244" s="1">
        <v>45443</v>
      </c>
      <c r="R3244" s="6">
        <f>Data_Table[[#This Row],[Shipping Date]]-Data_Table[[#This Row],[Order Date]]</f>
        <v>13</v>
      </c>
      <c r="S3244" s="10">
        <v>78</v>
      </c>
      <c r="T3244" s="10">
        <v>111</v>
      </c>
      <c r="U3244" s="10">
        <v>285</v>
      </c>
      <c r="V3244">
        <v>41</v>
      </c>
      <c r="W3244" s="5">
        <v>3198</v>
      </c>
      <c r="X3244" s="3">
        <v>0</v>
      </c>
      <c r="Y3244" s="5">
        <v>0</v>
      </c>
      <c r="Z3244" s="5">
        <v>3198</v>
      </c>
      <c r="AA3244" s="5">
        <v>4.8099999999999996</v>
      </c>
      <c r="AB3244" s="5">
        <v>3202.81</v>
      </c>
    </row>
    <row r="3245" spans="1:28">
      <c r="A3245" t="s">
        <v>5683</v>
      </c>
      <c r="B3245" s="1">
        <v>45296</v>
      </c>
      <c r="C3245" s="6">
        <f t="shared" si="150"/>
        <v>2024</v>
      </c>
      <c r="D3245" s="9" t="str">
        <f t="shared" si="152"/>
        <v>Q1</v>
      </c>
      <c r="E3245" s="7">
        <f t="shared" si="151"/>
        <v>1</v>
      </c>
      <c r="F3245" t="s">
        <v>4653</v>
      </c>
      <c r="G3245" t="s">
        <v>653</v>
      </c>
      <c r="H3245" t="s">
        <v>39</v>
      </c>
      <c r="I3245" t="s">
        <v>39</v>
      </c>
      <c r="J3245" t="s">
        <v>107</v>
      </c>
      <c r="K3245" t="s">
        <v>90</v>
      </c>
      <c r="L3245" t="s">
        <v>48</v>
      </c>
      <c r="M3245" t="s">
        <v>356</v>
      </c>
      <c r="N3245" t="s">
        <v>50</v>
      </c>
      <c r="O3245" t="s">
        <v>41</v>
      </c>
      <c r="P3245" t="s">
        <v>35</v>
      </c>
      <c r="Q3245" s="1">
        <v>45349</v>
      </c>
      <c r="R3245" s="6">
        <f>Data_Table[[#This Row],[Shipping Date]]-Data_Table[[#This Row],[Order Date]]</f>
        <v>53</v>
      </c>
      <c r="S3245" s="10">
        <v>151</v>
      </c>
      <c r="T3245" s="10">
        <v>359</v>
      </c>
      <c r="U3245" s="10">
        <v>63</v>
      </c>
      <c r="V3245">
        <v>31</v>
      </c>
      <c r="W3245" s="5">
        <v>4681</v>
      </c>
      <c r="X3245" s="3">
        <v>0.04</v>
      </c>
      <c r="Y3245" s="5">
        <v>187.24</v>
      </c>
      <c r="Z3245" s="5">
        <v>4681</v>
      </c>
      <c r="AA3245" s="5">
        <v>1</v>
      </c>
      <c r="AB3245" s="5">
        <v>4682</v>
      </c>
    </row>
    <row r="3246" spans="1:28">
      <c r="A3246" t="s">
        <v>5684</v>
      </c>
      <c r="B3246" s="1">
        <v>45471</v>
      </c>
      <c r="C3246" s="6">
        <f t="shared" si="150"/>
        <v>2024</v>
      </c>
      <c r="D3246" s="9" t="str">
        <f t="shared" si="152"/>
        <v>Q2</v>
      </c>
      <c r="E3246" s="7">
        <f t="shared" si="151"/>
        <v>6</v>
      </c>
      <c r="F3246" t="s">
        <v>5336</v>
      </c>
      <c r="G3246" t="s">
        <v>655</v>
      </c>
      <c r="H3246" t="s">
        <v>45</v>
      </c>
      <c r="I3246" t="s">
        <v>45</v>
      </c>
      <c r="J3246" t="s">
        <v>29</v>
      </c>
      <c r="K3246" t="s">
        <v>47</v>
      </c>
      <c r="L3246" t="s">
        <v>48</v>
      </c>
      <c r="M3246" t="s">
        <v>360</v>
      </c>
      <c r="N3246" t="s">
        <v>57</v>
      </c>
      <c r="O3246" t="s">
        <v>51</v>
      </c>
      <c r="P3246" t="s">
        <v>35</v>
      </c>
      <c r="Q3246" s="1">
        <v>45507</v>
      </c>
      <c r="R3246" s="6">
        <f>Data_Table[[#This Row],[Shipping Date]]-Data_Table[[#This Row],[Order Date]]</f>
        <v>36</v>
      </c>
      <c r="S3246" s="10">
        <v>135</v>
      </c>
      <c r="T3246" s="10">
        <v>247</v>
      </c>
      <c r="U3246" s="10">
        <v>265</v>
      </c>
      <c r="V3246">
        <v>12</v>
      </c>
      <c r="W3246" s="5">
        <v>1620</v>
      </c>
      <c r="X3246" s="3">
        <v>0.02</v>
      </c>
      <c r="Y3246" s="5">
        <v>32.4</v>
      </c>
      <c r="Z3246" s="5">
        <v>1620</v>
      </c>
      <c r="AA3246" s="5">
        <v>7.18</v>
      </c>
      <c r="AB3246" s="5">
        <v>1627.18</v>
      </c>
    </row>
    <row r="3247" spans="1:28">
      <c r="A3247" t="s">
        <v>5685</v>
      </c>
      <c r="B3247" s="1">
        <v>45360</v>
      </c>
      <c r="C3247" s="6">
        <f t="shared" si="150"/>
        <v>2024</v>
      </c>
      <c r="D3247" s="9" t="str">
        <f t="shared" si="152"/>
        <v>Q1</v>
      </c>
      <c r="E3247" s="7">
        <f t="shared" si="151"/>
        <v>3</v>
      </c>
      <c r="F3247" t="s">
        <v>4220</v>
      </c>
      <c r="G3247" t="s">
        <v>657</v>
      </c>
      <c r="H3247" t="s">
        <v>27</v>
      </c>
      <c r="I3247" t="s">
        <v>28</v>
      </c>
      <c r="J3247" t="s">
        <v>72</v>
      </c>
      <c r="K3247" t="s">
        <v>433</v>
      </c>
      <c r="L3247" t="s">
        <v>48</v>
      </c>
      <c r="M3247" t="s">
        <v>364</v>
      </c>
      <c r="N3247" t="s">
        <v>33</v>
      </c>
      <c r="O3247" t="s">
        <v>58</v>
      </c>
      <c r="P3247" t="s">
        <v>35</v>
      </c>
      <c r="Q3247" s="1">
        <v>45377</v>
      </c>
      <c r="R3247" s="6">
        <f>Data_Table[[#This Row],[Shipping Date]]-Data_Table[[#This Row],[Order Date]]</f>
        <v>17</v>
      </c>
      <c r="S3247" s="10">
        <v>167</v>
      </c>
      <c r="T3247" s="10">
        <v>488</v>
      </c>
      <c r="U3247" s="10">
        <v>115</v>
      </c>
      <c r="V3247">
        <v>31</v>
      </c>
      <c r="W3247" s="5">
        <v>5177</v>
      </c>
      <c r="X3247" s="3">
        <v>0.09</v>
      </c>
      <c r="Y3247" s="5">
        <v>465.93</v>
      </c>
      <c r="Z3247" s="5">
        <v>5177</v>
      </c>
      <c r="AA3247" s="5">
        <v>1.3</v>
      </c>
      <c r="AB3247" s="5">
        <v>5178.3</v>
      </c>
    </row>
    <row r="3248" spans="1:28">
      <c r="A3248" t="s">
        <v>5686</v>
      </c>
      <c r="B3248" s="1">
        <v>45482</v>
      </c>
      <c r="C3248" s="6">
        <f t="shared" si="150"/>
        <v>2024</v>
      </c>
      <c r="D3248" s="9" t="str">
        <f t="shared" si="152"/>
        <v>Q3</v>
      </c>
      <c r="E3248" s="7">
        <f t="shared" si="151"/>
        <v>7</v>
      </c>
      <c r="F3248" t="s">
        <v>4222</v>
      </c>
      <c r="G3248" t="s">
        <v>659</v>
      </c>
      <c r="H3248" t="s">
        <v>27</v>
      </c>
      <c r="I3248" t="s">
        <v>28</v>
      </c>
      <c r="J3248" t="s">
        <v>46</v>
      </c>
      <c r="K3248" t="s">
        <v>30</v>
      </c>
      <c r="L3248" t="s">
        <v>48</v>
      </c>
      <c r="M3248" t="s">
        <v>368</v>
      </c>
      <c r="N3248" t="s">
        <v>57</v>
      </c>
      <c r="O3248" t="s">
        <v>34</v>
      </c>
      <c r="P3248" t="s">
        <v>35</v>
      </c>
      <c r="Q3248" s="1">
        <v>45523</v>
      </c>
      <c r="R3248" s="6">
        <f>Data_Table[[#This Row],[Shipping Date]]-Data_Table[[#This Row],[Order Date]]</f>
        <v>41</v>
      </c>
      <c r="S3248" s="10">
        <v>243</v>
      </c>
      <c r="T3248" s="10">
        <v>448</v>
      </c>
      <c r="U3248" s="10">
        <v>300</v>
      </c>
      <c r="V3248">
        <v>28</v>
      </c>
      <c r="W3248" s="5">
        <v>6804</v>
      </c>
      <c r="X3248" s="3">
        <v>0.09</v>
      </c>
      <c r="Y3248" s="5">
        <v>612.36</v>
      </c>
      <c r="Z3248" s="5">
        <v>6804</v>
      </c>
      <c r="AA3248" s="5">
        <v>15.1</v>
      </c>
      <c r="AB3248" s="5">
        <v>6819.1</v>
      </c>
    </row>
    <row r="3249" spans="1:28">
      <c r="A3249" t="s">
        <v>5687</v>
      </c>
      <c r="B3249" s="1">
        <v>45396</v>
      </c>
      <c r="C3249" s="6">
        <f t="shared" si="150"/>
        <v>2024</v>
      </c>
      <c r="D3249" s="9" t="str">
        <f t="shared" si="152"/>
        <v>Q2</v>
      </c>
      <c r="E3249" s="7">
        <f t="shared" si="151"/>
        <v>4</v>
      </c>
      <c r="F3249" t="s">
        <v>2307</v>
      </c>
      <c r="G3249" t="s">
        <v>661</v>
      </c>
      <c r="H3249" t="s">
        <v>39</v>
      </c>
      <c r="I3249" t="s">
        <v>39</v>
      </c>
      <c r="J3249" t="s">
        <v>29</v>
      </c>
      <c r="K3249" t="s">
        <v>416</v>
      </c>
      <c r="L3249" t="s">
        <v>48</v>
      </c>
      <c r="M3249" t="s">
        <v>372</v>
      </c>
      <c r="N3249" t="s">
        <v>33</v>
      </c>
      <c r="O3249" t="s">
        <v>41</v>
      </c>
      <c r="P3249" t="s">
        <v>35</v>
      </c>
      <c r="Q3249" s="1">
        <v>45448</v>
      </c>
      <c r="R3249" s="6">
        <f>Data_Table[[#This Row],[Shipping Date]]-Data_Table[[#This Row],[Order Date]]</f>
        <v>52</v>
      </c>
      <c r="S3249" s="10">
        <v>174</v>
      </c>
      <c r="T3249" s="10">
        <v>483</v>
      </c>
      <c r="U3249" s="10">
        <v>232</v>
      </c>
      <c r="V3249">
        <v>22</v>
      </c>
      <c r="W3249" s="5">
        <v>3828</v>
      </c>
      <c r="X3249" s="3">
        <v>0.05</v>
      </c>
      <c r="Y3249" s="5">
        <v>191.4</v>
      </c>
      <c r="Z3249" s="5">
        <v>3828</v>
      </c>
      <c r="AA3249" s="5">
        <v>13.89</v>
      </c>
      <c r="AB3249" s="5">
        <v>3841.89</v>
      </c>
    </row>
    <row r="3250" spans="1:28">
      <c r="A3250" t="s">
        <v>5688</v>
      </c>
      <c r="B3250" s="1">
        <v>45499</v>
      </c>
      <c r="C3250" s="6">
        <f t="shared" si="150"/>
        <v>2024</v>
      </c>
      <c r="D3250" s="9" t="str">
        <f t="shared" si="152"/>
        <v>Q3</v>
      </c>
      <c r="E3250" s="7">
        <f t="shared" si="151"/>
        <v>7</v>
      </c>
      <c r="F3250" t="s">
        <v>2284</v>
      </c>
      <c r="G3250" t="s">
        <v>663</v>
      </c>
      <c r="H3250" t="s">
        <v>45</v>
      </c>
      <c r="I3250" t="s">
        <v>45</v>
      </c>
      <c r="J3250" t="s">
        <v>29</v>
      </c>
      <c r="K3250" t="s">
        <v>62</v>
      </c>
      <c r="L3250" t="s">
        <v>48</v>
      </c>
      <c r="M3250" t="s">
        <v>376</v>
      </c>
      <c r="N3250" t="s">
        <v>33</v>
      </c>
      <c r="O3250" t="s">
        <v>51</v>
      </c>
      <c r="P3250" t="s">
        <v>35</v>
      </c>
      <c r="Q3250" s="1">
        <v>45518</v>
      </c>
      <c r="R3250" s="6">
        <f>Data_Table[[#This Row],[Shipping Date]]-Data_Table[[#This Row],[Order Date]]</f>
        <v>19</v>
      </c>
      <c r="S3250" s="10">
        <v>40</v>
      </c>
      <c r="T3250" s="10">
        <v>337</v>
      </c>
      <c r="U3250" s="10">
        <v>68</v>
      </c>
      <c r="V3250">
        <v>44</v>
      </c>
      <c r="W3250" s="5">
        <v>1760</v>
      </c>
      <c r="X3250" s="3">
        <v>0.08</v>
      </c>
      <c r="Y3250" s="5">
        <v>140.80000000000001</v>
      </c>
      <c r="Z3250" s="5">
        <v>1760</v>
      </c>
      <c r="AA3250" s="5">
        <v>4.99</v>
      </c>
      <c r="AB3250" s="5">
        <v>1764.99</v>
      </c>
    </row>
    <row r="3251" spans="1:28">
      <c r="A3251" t="s">
        <v>5689</v>
      </c>
      <c r="B3251" s="1">
        <v>45429</v>
      </c>
      <c r="C3251" s="6">
        <f t="shared" si="150"/>
        <v>2024</v>
      </c>
      <c r="D3251" s="9" t="str">
        <f t="shared" si="152"/>
        <v>Q2</v>
      </c>
      <c r="E3251" s="7">
        <f t="shared" si="151"/>
        <v>5</v>
      </c>
      <c r="F3251" t="s">
        <v>5342</v>
      </c>
      <c r="G3251" t="s">
        <v>665</v>
      </c>
      <c r="H3251" t="s">
        <v>27</v>
      </c>
      <c r="I3251" t="s">
        <v>28</v>
      </c>
      <c r="J3251" t="s">
        <v>29</v>
      </c>
      <c r="K3251" t="s">
        <v>30</v>
      </c>
      <c r="L3251" t="s">
        <v>48</v>
      </c>
      <c r="M3251" t="s">
        <v>380</v>
      </c>
      <c r="N3251" t="s">
        <v>33</v>
      </c>
      <c r="O3251" t="s">
        <v>58</v>
      </c>
      <c r="P3251" t="s">
        <v>35</v>
      </c>
      <c r="Q3251" s="1">
        <v>45479</v>
      </c>
      <c r="R3251" s="6">
        <f>Data_Table[[#This Row],[Shipping Date]]-Data_Table[[#This Row],[Order Date]]</f>
        <v>50</v>
      </c>
      <c r="S3251" s="10">
        <v>259</v>
      </c>
      <c r="T3251" s="10">
        <v>536</v>
      </c>
      <c r="U3251" s="10">
        <v>317</v>
      </c>
      <c r="V3251">
        <v>41</v>
      </c>
      <c r="W3251" s="5">
        <v>10619</v>
      </c>
      <c r="X3251" s="3">
        <v>0.09</v>
      </c>
      <c r="Y3251" s="5">
        <v>955.71</v>
      </c>
      <c r="Z3251" s="5">
        <v>10619</v>
      </c>
      <c r="AA3251" s="5">
        <v>19.989999999999998</v>
      </c>
      <c r="AB3251" s="5">
        <v>10638.99</v>
      </c>
    </row>
    <row r="3252" spans="1:28">
      <c r="A3252" t="s">
        <v>5690</v>
      </c>
      <c r="B3252" s="1">
        <v>45410</v>
      </c>
      <c r="C3252" s="6">
        <f t="shared" si="150"/>
        <v>2024</v>
      </c>
      <c r="D3252" s="9" t="str">
        <f t="shared" si="152"/>
        <v>Q2</v>
      </c>
      <c r="E3252" s="7">
        <f t="shared" si="151"/>
        <v>4</v>
      </c>
      <c r="F3252" t="s">
        <v>5344</v>
      </c>
      <c r="G3252" t="s">
        <v>667</v>
      </c>
      <c r="H3252" t="s">
        <v>39</v>
      </c>
      <c r="I3252" t="s">
        <v>39</v>
      </c>
      <c r="J3252" t="s">
        <v>29</v>
      </c>
      <c r="K3252" t="s">
        <v>150</v>
      </c>
      <c r="L3252" t="s">
        <v>48</v>
      </c>
      <c r="M3252" t="s">
        <v>384</v>
      </c>
      <c r="N3252" t="s">
        <v>50</v>
      </c>
      <c r="O3252" t="s">
        <v>58</v>
      </c>
      <c r="P3252" t="s">
        <v>35</v>
      </c>
      <c r="Q3252" s="1">
        <v>45428</v>
      </c>
      <c r="R3252" s="6">
        <f>Data_Table[[#This Row],[Shipping Date]]-Data_Table[[#This Row],[Order Date]]</f>
        <v>18</v>
      </c>
      <c r="S3252" s="10">
        <v>154</v>
      </c>
      <c r="T3252" s="10">
        <v>280</v>
      </c>
      <c r="U3252" s="10">
        <v>9</v>
      </c>
      <c r="V3252">
        <v>31</v>
      </c>
      <c r="W3252" s="5">
        <v>4774</v>
      </c>
      <c r="X3252" s="3">
        <v>0.03</v>
      </c>
      <c r="Y3252" s="5">
        <v>143.22</v>
      </c>
      <c r="Z3252" s="5">
        <v>4774</v>
      </c>
      <c r="AA3252" s="5">
        <v>11.28</v>
      </c>
      <c r="AB3252" s="5">
        <v>4785.28</v>
      </c>
    </row>
    <row r="3253" spans="1:28">
      <c r="A3253" t="s">
        <v>5691</v>
      </c>
      <c r="B3253" s="1">
        <v>45485</v>
      </c>
      <c r="C3253" s="6">
        <f t="shared" si="150"/>
        <v>2024</v>
      </c>
      <c r="D3253" s="9" t="str">
        <f t="shared" si="152"/>
        <v>Q3</v>
      </c>
      <c r="E3253" s="7">
        <f t="shared" si="151"/>
        <v>7</v>
      </c>
      <c r="F3253" t="s">
        <v>4666</v>
      </c>
      <c r="G3253" t="s">
        <v>669</v>
      </c>
      <c r="H3253" t="s">
        <v>45</v>
      </c>
      <c r="I3253" t="s">
        <v>45</v>
      </c>
      <c r="J3253" t="s">
        <v>107</v>
      </c>
      <c r="K3253" t="s">
        <v>30</v>
      </c>
      <c r="L3253" t="s">
        <v>48</v>
      </c>
      <c r="M3253" t="s">
        <v>388</v>
      </c>
      <c r="N3253" t="s">
        <v>57</v>
      </c>
      <c r="O3253" t="s">
        <v>58</v>
      </c>
      <c r="P3253" t="s">
        <v>52</v>
      </c>
      <c r="Q3253" s="1">
        <v>45534</v>
      </c>
      <c r="R3253" s="6">
        <f>Data_Table[[#This Row],[Shipping Date]]-Data_Table[[#This Row],[Order Date]]</f>
        <v>49</v>
      </c>
      <c r="S3253" s="10">
        <v>66</v>
      </c>
      <c r="T3253" s="10">
        <v>133</v>
      </c>
      <c r="U3253" s="10">
        <v>207</v>
      </c>
      <c r="V3253">
        <v>44</v>
      </c>
      <c r="W3253" s="5">
        <v>2904</v>
      </c>
      <c r="X3253" s="3">
        <v>0.02</v>
      </c>
      <c r="Y3253" s="5">
        <v>58.08</v>
      </c>
      <c r="Z3253" s="5">
        <v>2904</v>
      </c>
      <c r="AA3253" s="5">
        <v>2.35</v>
      </c>
      <c r="AB3253" s="5">
        <v>2906.35</v>
      </c>
    </row>
    <row r="3254" spans="1:28">
      <c r="A3254" t="s">
        <v>5692</v>
      </c>
      <c r="B3254" s="1">
        <v>45419</v>
      </c>
      <c r="C3254" s="6">
        <f t="shared" si="150"/>
        <v>2024</v>
      </c>
      <c r="D3254" s="9" t="str">
        <f t="shared" si="152"/>
        <v>Q2</v>
      </c>
      <c r="E3254" s="7">
        <f t="shared" si="151"/>
        <v>5</v>
      </c>
      <c r="F3254" t="s">
        <v>4386</v>
      </c>
      <c r="G3254" t="s">
        <v>671</v>
      </c>
      <c r="H3254" t="s">
        <v>27</v>
      </c>
      <c r="I3254" t="s">
        <v>28</v>
      </c>
      <c r="J3254" t="s">
        <v>46</v>
      </c>
      <c r="K3254" t="s">
        <v>30</v>
      </c>
      <c r="L3254" t="s">
        <v>48</v>
      </c>
      <c r="M3254" t="s">
        <v>392</v>
      </c>
      <c r="N3254" t="s">
        <v>50</v>
      </c>
      <c r="O3254" t="s">
        <v>41</v>
      </c>
      <c r="P3254" t="s">
        <v>35</v>
      </c>
      <c r="Q3254" s="1">
        <v>45476</v>
      </c>
      <c r="R3254" s="6">
        <f>Data_Table[[#This Row],[Shipping Date]]-Data_Table[[#This Row],[Order Date]]</f>
        <v>57</v>
      </c>
      <c r="S3254" s="10">
        <v>18</v>
      </c>
      <c r="T3254" s="10">
        <v>272</v>
      </c>
      <c r="U3254" s="10">
        <v>23</v>
      </c>
      <c r="V3254">
        <v>35</v>
      </c>
      <c r="W3254" s="5">
        <v>630</v>
      </c>
      <c r="X3254" s="3">
        <v>0.1</v>
      </c>
      <c r="Y3254" s="5">
        <v>63</v>
      </c>
      <c r="Z3254" s="5">
        <v>630</v>
      </c>
      <c r="AA3254" s="5">
        <v>2.85</v>
      </c>
      <c r="AB3254" s="5">
        <v>632.85</v>
      </c>
    </row>
    <row r="3255" spans="1:28">
      <c r="A3255" t="s">
        <v>5693</v>
      </c>
      <c r="B3255" s="1">
        <v>45553</v>
      </c>
      <c r="C3255" s="6">
        <f t="shared" si="150"/>
        <v>2024</v>
      </c>
      <c r="D3255" s="9" t="str">
        <f t="shared" si="152"/>
        <v>Q3</v>
      </c>
      <c r="E3255" s="7">
        <f t="shared" si="151"/>
        <v>9</v>
      </c>
      <c r="F3255" t="s">
        <v>5348</v>
      </c>
      <c r="G3255" t="s">
        <v>673</v>
      </c>
      <c r="H3255" t="s">
        <v>39</v>
      </c>
      <c r="I3255" t="s">
        <v>39</v>
      </c>
      <c r="J3255" t="s">
        <v>107</v>
      </c>
      <c r="K3255" t="s">
        <v>90</v>
      </c>
      <c r="L3255" t="s">
        <v>48</v>
      </c>
      <c r="M3255" t="s">
        <v>396</v>
      </c>
      <c r="N3255" t="s">
        <v>57</v>
      </c>
      <c r="O3255" t="s">
        <v>34</v>
      </c>
      <c r="P3255" t="s">
        <v>35</v>
      </c>
      <c r="Q3255" s="1">
        <v>45561</v>
      </c>
      <c r="R3255" s="6">
        <f>Data_Table[[#This Row],[Shipping Date]]-Data_Table[[#This Row],[Order Date]]</f>
        <v>8</v>
      </c>
      <c r="S3255" s="10">
        <v>256</v>
      </c>
      <c r="T3255" s="10">
        <v>272</v>
      </c>
      <c r="U3255" s="10">
        <v>202</v>
      </c>
      <c r="V3255">
        <v>35</v>
      </c>
      <c r="W3255" s="5">
        <v>8960</v>
      </c>
      <c r="X3255" s="3">
        <v>0.04</v>
      </c>
      <c r="Y3255" s="5">
        <v>358.4</v>
      </c>
      <c r="Z3255" s="5">
        <v>8960</v>
      </c>
      <c r="AA3255" s="5">
        <v>1.49</v>
      </c>
      <c r="AB3255" s="5">
        <v>8961.49</v>
      </c>
    </row>
    <row r="3256" spans="1:28">
      <c r="A3256" t="s">
        <v>5694</v>
      </c>
      <c r="B3256" s="1">
        <v>45374</v>
      </c>
      <c r="C3256" s="6">
        <f t="shared" si="150"/>
        <v>2024</v>
      </c>
      <c r="D3256" s="9" t="str">
        <f t="shared" si="152"/>
        <v>Q1</v>
      </c>
      <c r="E3256" s="7">
        <f t="shared" si="151"/>
        <v>3</v>
      </c>
      <c r="F3256" t="s">
        <v>4672</v>
      </c>
      <c r="G3256" t="s">
        <v>675</v>
      </c>
      <c r="H3256" t="s">
        <v>45</v>
      </c>
      <c r="I3256" t="s">
        <v>45</v>
      </c>
      <c r="J3256" t="s">
        <v>29</v>
      </c>
      <c r="K3256" t="s">
        <v>47</v>
      </c>
      <c r="L3256" t="s">
        <v>48</v>
      </c>
      <c r="M3256" t="s">
        <v>400</v>
      </c>
      <c r="N3256" t="s">
        <v>33</v>
      </c>
      <c r="O3256" t="s">
        <v>41</v>
      </c>
      <c r="P3256" t="s">
        <v>52</v>
      </c>
      <c r="Q3256" s="1">
        <v>45384</v>
      </c>
      <c r="R3256" s="6">
        <f>Data_Table[[#This Row],[Shipping Date]]-Data_Table[[#This Row],[Order Date]]</f>
        <v>10</v>
      </c>
      <c r="S3256" s="10">
        <v>321</v>
      </c>
      <c r="T3256" s="10">
        <v>546</v>
      </c>
      <c r="U3256" s="10">
        <v>83</v>
      </c>
      <c r="V3256">
        <v>43</v>
      </c>
      <c r="W3256" s="5">
        <v>13803</v>
      </c>
      <c r="X3256" s="3">
        <v>0.1</v>
      </c>
      <c r="Y3256" s="5">
        <v>1380.3</v>
      </c>
      <c r="Z3256" s="5">
        <v>13803</v>
      </c>
      <c r="AA3256" s="5">
        <v>2.64</v>
      </c>
      <c r="AB3256" s="5">
        <v>13805.64</v>
      </c>
    </row>
    <row r="3257" spans="1:28">
      <c r="A3257" t="s">
        <v>5695</v>
      </c>
      <c r="B3257" s="1">
        <v>45352</v>
      </c>
      <c r="C3257" s="6">
        <f t="shared" si="150"/>
        <v>2024</v>
      </c>
      <c r="D3257" s="9" t="str">
        <f t="shared" si="152"/>
        <v>Q1</v>
      </c>
      <c r="E3257" s="7">
        <f t="shared" si="151"/>
        <v>3</v>
      </c>
      <c r="F3257" t="s">
        <v>5351</v>
      </c>
      <c r="G3257" t="s">
        <v>677</v>
      </c>
      <c r="H3257" t="s">
        <v>27</v>
      </c>
      <c r="I3257" t="s">
        <v>28</v>
      </c>
      <c r="J3257" t="s">
        <v>107</v>
      </c>
      <c r="K3257" t="s">
        <v>150</v>
      </c>
      <c r="L3257" t="s">
        <v>48</v>
      </c>
      <c r="M3257" t="s">
        <v>404</v>
      </c>
      <c r="N3257" t="s">
        <v>57</v>
      </c>
      <c r="O3257" t="s">
        <v>58</v>
      </c>
      <c r="P3257" t="s">
        <v>35</v>
      </c>
      <c r="Q3257" s="1">
        <v>45383</v>
      </c>
      <c r="R3257" s="6">
        <f>Data_Table[[#This Row],[Shipping Date]]-Data_Table[[#This Row],[Order Date]]</f>
        <v>31</v>
      </c>
      <c r="S3257" s="10">
        <v>218</v>
      </c>
      <c r="T3257" s="10">
        <v>475</v>
      </c>
      <c r="U3257" s="10">
        <v>126</v>
      </c>
      <c r="V3257">
        <v>28</v>
      </c>
      <c r="W3257" s="5">
        <v>6104</v>
      </c>
      <c r="X3257" s="3">
        <v>0.1</v>
      </c>
      <c r="Y3257" s="5">
        <v>610.4</v>
      </c>
      <c r="Z3257" s="5">
        <v>6104</v>
      </c>
      <c r="AA3257" s="5">
        <v>11.15</v>
      </c>
      <c r="AB3257" s="5">
        <v>6115.15</v>
      </c>
    </row>
    <row r="3258" spans="1:28">
      <c r="A3258" t="s">
        <v>5696</v>
      </c>
      <c r="B3258" s="1">
        <v>45549</v>
      </c>
      <c r="C3258" s="6">
        <f t="shared" si="150"/>
        <v>2024</v>
      </c>
      <c r="D3258" s="9" t="str">
        <f t="shared" si="152"/>
        <v>Q3</v>
      </c>
      <c r="E3258" s="7">
        <f t="shared" si="151"/>
        <v>9</v>
      </c>
      <c r="F3258" t="s">
        <v>2081</v>
      </c>
      <c r="G3258" t="s">
        <v>679</v>
      </c>
      <c r="H3258" t="s">
        <v>39</v>
      </c>
      <c r="I3258" t="s">
        <v>39</v>
      </c>
      <c r="J3258" t="s">
        <v>29</v>
      </c>
      <c r="K3258" t="s">
        <v>167</v>
      </c>
      <c r="L3258" t="s">
        <v>48</v>
      </c>
      <c r="M3258" t="s">
        <v>408</v>
      </c>
      <c r="N3258" t="s">
        <v>33</v>
      </c>
      <c r="O3258" t="s">
        <v>58</v>
      </c>
      <c r="P3258" t="s">
        <v>35</v>
      </c>
      <c r="Q3258" s="1">
        <v>45587</v>
      </c>
      <c r="R3258" s="6">
        <f>Data_Table[[#This Row],[Shipping Date]]-Data_Table[[#This Row],[Order Date]]</f>
        <v>38</v>
      </c>
      <c r="S3258" s="10">
        <v>160</v>
      </c>
      <c r="T3258" s="10">
        <v>281</v>
      </c>
      <c r="U3258" s="10">
        <v>18</v>
      </c>
      <c r="V3258">
        <v>25</v>
      </c>
      <c r="W3258" s="5">
        <v>4000</v>
      </c>
      <c r="X3258" s="3">
        <v>0.03</v>
      </c>
      <c r="Y3258" s="5">
        <v>120</v>
      </c>
      <c r="Z3258" s="5">
        <v>4000</v>
      </c>
      <c r="AA3258" s="5">
        <v>1.49</v>
      </c>
      <c r="AB3258" s="5">
        <v>4001.49</v>
      </c>
    </row>
    <row r="3259" spans="1:28">
      <c r="A3259" t="s">
        <v>5697</v>
      </c>
      <c r="B3259" s="1">
        <v>45517</v>
      </c>
      <c r="C3259" s="6">
        <f t="shared" si="150"/>
        <v>2024</v>
      </c>
      <c r="D3259" s="9" t="str">
        <f t="shared" si="152"/>
        <v>Q3</v>
      </c>
      <c r="E3259" s="7">
        <f t="shared" si="151"/>
        <v>8</v>
      </c>
      <c r="F3259" t="s">
        <v>3617</v>
      </c>
      <c r="G3259" t="s">
        <v>681</v>
      </c>
      <c r="H3259" t="s">
        <v>45</v>
      </c>
      <c r="I3259" t="s">
        <v>45</v>
      </c>
      <c r="J3259" t="s">
        <v>29</v>
      </c>
      <c r="K3259" t="s">
        <v>62</v>
      </c>
      <c r="L3259" t="s">
        <v>48</v>
      </c>
      <c r="M3259" t="s">
        <v>412</v>
      </c>
      <c r="N3259" t="s">
        <v>50</v>
      </c>
      <c r="O3259" t="s">
        <v>51</v>
      </c>
      <c r="P3259" t="s">
        <v>52</v>
      </c>
      <c r="Q3259" s="1">
        <v>45569</v>
      </c>
      <c r="R3259" s="6">
        <f>Data_Table[[#This Row],[Shipping Date]]-Data_Table[[#This Row],[Order Date]]</f>
        <v>52</v>
      </c>
      <c r="S3259" s="10">
        <v>232</v>
      </c>
      <c r="T3259" s="10">
        <v>338</v>
      </c>
      <c r="U3259" s="10">
        <v>125</v>
      </c>
      <c r="V3259">
        <v>50</v>
      </c>
      <c r="W3259" s="5">
        <v>11600</v>
      </c>
      <c r="X3259" s="3">
        <v>7.0000000000000007E-2</v>
      </c>
      <c r="Y3259" s="5">
        <v>812</v>
      </c>
      <c r="Z3259" s="5">
        <v>11600</v>
      </c>
      <c r="AA3259" s="5">
        <v>4</v>
      </c>
      <c r="AB3259" s="5">
        <v>11604</v>
      </c>
    </row>
    <row r="3260" spans="1:28">
      <c r="A3260" t="s">
        <v>5698</v>
      </c>
      <c r="B3260" s="1">
        <v>45299</v>
      </c>
      <c r="C3260" s="6">
        <f t="shared" si="150"/>
        <v>2024</v>
      </c>
      <c r="D3260" s="9" t="str">
        <f t="shared" si="152"/>
        <v>Q1</v>
      </c>
      <c r="E3260" s="7">
        <f t="shared" si="151"/>
        <v>1</v>
      </c>
      <c r="F3260" t="s">
        <v>5355</v>
      </c>
      <c r="G3260" t="s">
        <v>683</v>
      </c>
      <c r="H3260" t="s">
        <v>27</v>
      </c>
      <c r="I3260" t="s">
        <v>28</v>
      </c>
      <c r="J3260" t="s">
        <v>72</v>
      </c>
      <c r="K3260" t="s">
        <v>47</v>
      </c>
      <c r="L3260" t="s">
        <v>48</v>
      </c>
      <c r="M3260" t="s">
        <v>417</v>
      </c>
      <c r="N3260" t="s">
        <v>57</v>
      </c>
      <c r="O3260" t="s">
        <v>58</v>
      </c>
      <c r="P3260" t="s">
        <v>35</v>
      </c>
      <c r="Q3260" s="1">
        <v>45328</v>
      </c>
      <c r="R3260" s="6">
        <f>Data_Table[[#This Row],[Shipping Date]]-Data_Table[[#This Row],[Order Date]]</f>
        <v>29</v>
      </c>
      <c r="S3260" s="10">
        <v>59</v>
      </c>
      <c r="T3260" s="10">
        <v>246</v>
      </c>
      <c r="U3260" s="10">
        <v>125</v>
      </c>
      <c r="V3260">
        <v>47</v>
      </c>
      <c r="W3260" s="5">
        <v>2773</v>
      </c>
      <c r="X3260" s="3">
        <v>0.09</v>
      </c>
      <c r="Y3260" s="5">
        <v>249.57</v>
      </c>
      <c r="Z3260" s="5">
        <v>2773</v>
      </c>
      <c r="AA3260" s="5">
        <v>0.5</v>
      </c>
      <c r="AB3260" s="5">
        <v>2773.5</v>
      </c>
    </row>
    <row r="3261" spans="1:28">
      <c r="A3261" t="s">
        <v>5699</v>
      </c>
      <c r="B3261" s="1">
        <v>45458</v>
      </c>
      <c r="C3261" s="6">
        <f t="shared" si="150"/>
        <v>2024</v>
      </c>
      <c r="D3261" s="9" t="str">
        <f t="shared" si="152"/>
        <v>Q2</v>
      </c>
      <c r="E3261" s="7">
        <f t="shared" si="151"/>
        <v>6</v>
      </c>
      <c r="F3261" t="s">
        <v>5357</v>
      </c>
      <c r="G3261" t="s">
        <v>685</v>
      </c>
      <c r="H3261" t="s">
        <v>39</v>
      </c>
      <c r="I3261" t="s">
        <v>39</v>
      </c>
      <c r="J3261" t="s">
        <v>107</v>
      </c>
      <c r="K3261" t="s">
        <v>30</v>
      </c>
      <c r="L3261" t="s">
        <v>48</v>
      </c>
      <c r="M3261" t="s">
        <v>421</v>
      </c>
      <c r="N3261" t="s">
        <v>33</v>
      </c>
      <c r="O3261" t="s">
        <v>34</v>
      </c>
      <c r="P3261" t="s">
        <v>35</v>
      </c>
      <c r="Q3261" s="1">
        <v>45476</v>
      </c>
      <c r="R3261" s="6">
        <f>Data_Table[[#This Row],[Shipping Date]]-Data_Table[[#This Row],[Order Date]]</f>
        <v>18</v>
      </c>
      <c r="S3261" s="10">
        <v>107</v>
      </c>
      <c r="T3261" s="10">
        <v>157</v>
      </c>
      <c r="U3261" s="10">
        <v>183</v>
      </c>
      <c r="V3261">
        <v>21</v>
      </c>
      <c r="W3261" s="5">
        <v>2247</v>
      </c>
      <c r="X3261" s="3">
        <v>0</v>
      </c>
      <c r="Y3261" s="5">
        <v>0</v>
      </c>
      <c r="Z3261" s="5">
        <v>2247</v>
      </c>
      <c r="AA3261" s="5">
        <v>7.18</v>
      </c>
      <c r="AB3261" s="5">
        <v>2254.1799999999998</v>
      </c>
    </row>
    <row r="3262" spans="1:28">
      <c r="A3262" t="s">
        <v>5700</v>
      </c>
      <c r="B3262" s="1">
        <v>45406</v>
      </c>
      <c r="C3262" s="6">
        <f t="shared" si="150"/>
        <v>2024</v>
      </c>
      <c r="D3262" s="9" t="str">
        <f t="shared" si="152"/>
        <v>Q2</v>
      </c>
      <c r="E3262" s="7">
        <f t="shared" si="151"/>
        <v>4</v>
      </c>
      <c r="F3262" t="s">
        <v>4244</v>
      </c>
      <c r="G3262" t="s">
        <v>687</v>
      </c>
      <c r="H3262" t="s">
        <v>45</v>
      </c>
      <c r="I3262" t="s">
        <v>45</v>
      </c>
      <c r="J3262" t="s">
        <v>72</v>
      </c>
      <c r="K3262" t="s">
        <v>90</v>
      </c>
      <c r="L3262" t="s">
        <v>48</v>
      </c>
      <c r="M3262" t="s">
        <v>425</v>
      </c>
      <c r="N3262" t="s">
        <v>57</v>
      </c>
      <c r="O3262" t="s">
        <v>34</v>
      </c>
      <c r="P3262" t="s">
        <v>35</v>
      </c>
      <c r="Q3262" s="1">
        <v>45413</v>
      </c>
      <c r="R3262" s="6">
        <f>Data_Table[[#This Row],[Shipping Date]]-Data_Table[[#This Row],[Order Date]]</f>
        <v>7</v>
      </c>
      <c r="S3262" s="10">
        <v>135</v>
      </c>
      <c r="T3262" s="10">
        <v>256</v>
      </c>
      <c r="U3262" s="10">
        <v>266</v>
      </c>
      <c r="V3262">
        <v>41</v>
      </c>
      <c r="W3262" s="5">
        <v>5535</v>
      </c>
      <c r="X3262" s="3">
        <v>0.01</v>
      </c>
      <c r="Y3262" s="5">
        <v>55.35</v>
      </c>
      <c r="Z3262" s="5">
        <v>5535</v>
      </c>
      <c r="AA3262" s="5">
        <v>1.63</v>
      </c>
      <c r="AB3262" s="5">
        <v>5536.63</v>
      </c>
    </row>
    <row r="3263" spans="1:28">
      <c r="A3263" t="s">
        <v>5701</v>
      </c>
      <c r="B3263" s="1">
        <v>45457</v>
      </c>
      <c r="C3263" s="6">
        <f t="shared" si="150"/>
        <v>2024</v>
      </c>
      <c r="D3263" s="9" t="str">
        <f t="shared" si="152"/>
        <v>Q2</v>
      </c>
      <c r="E3263" s="7">
        <f t="shared" si="151"/>
        <v>6</v>
      </c>
      <c r="F3263" t="s">
        <v>5360</v>
      </c>
      <c r="G3263" t="s">
        <v>689</v>
      </c>
      <c r="H3263" t="s">
        <v>39</v>
      </c>
      <c r="I3263" t="s">
        <v>39</v>
      </c>
      <c r="J3263" t="s">
        <v>29</v>
      </c>
      <c r="K3263" t="s">
        <v>30</v>
      </c>
      <c r="L3263" t="s">
        <v>48</v>
      </c>
      <c r="M3263" t="s">
        <v>429</v>
      </c>
      <c r="N3263" t="s">
        <v>33</v>
      </c>
      <c r="O3263" t="s">
        <v>34</v>
      </c>
      <c r="P3263" t="s">
        <v>35</v>
      </c>
      <c r="Q3263" s="1">
        <v>45496</v>
      </c>
      <c r="R3263" s="6">
        <f>Data_Table[[#This Row],[Shipping Date]]-Data_Table[[#This Row],[Order Date]]</f>
        <v>39</v>
      </c>
      <c r="S3263" s="10">
        <v>198</v>
      </c>
      <c r="T3263" s="10">
        <v>255</v>
      </c>
      <c r="U3263" s="10">
        <v>294</v>
      </c>
      <c r="V3263">
        <v>49</v>
      </c>
      <c r="W3263" s="5">
        <v>9702</v>
      </c>
      <c r="X3263" s="3">
        <v>0.03</v>
      </c>
      <c r="Y3263" s="5">
        <v>291.06</v>
      </c>
      <c r="Z3263" s="5">
        <v>9702</v>
      </c>
      <c r="AA3263" s="5">
        <v>2.5</v>
      </c>
      <c r="AB3263" s="5">
        <v>9704.5</v>
      </c>
    </row>
    <row r="3264" spans="1:28">
      <c r="A3264" t="s">
        <v>5702</v>
      </c>
      <c r="B3264" s="1">
        <v>45483</v>
      </c>
      <c r="C3264" s="6">
        <f t="shared" si="150"/>
        <v>2024</v>
      </c>
      <c r="D3264" s="9" t="str">
        <f t="shared" si="152"/>
        <v>Q3</v>
      </c>
      <c r="E3264" s="7">
        <f t="shared" si="151"/>
        <v>7</v>
      </c>
      <c r="F3264" t="s">
        <v>5362</v>
      </c>
      <c r="G3264" t="s">
        <v>691</v>
      </c>
      <c r="H3264" t="s">
        <v>45</v>
      </c>
      <c r="I3264" t="s">
        <v>45</v>
      </c>
      <c r="J3264" t="s">
        <v>72</v>
      </c>
      <c r="K3264" t="s">
        <v>416</v>
      </c>
      <c r="L3264" t="s">
        <v>48</v>
      </c>
      <c r="M3264" t="s">
        <v>434</v>
      </c>
      <c r="N3264" t="s">
        <v>50</v>
      </c>
      <c r="O3264" t="s">
        <v>58</v>
      </c>
      <c r="P3264" t="s">
        <v>35</v>
      </c>
      <c r="Q3264" s="1">
        <v>45489</v>
      </c>
      <c r="R3264" s="6">
        <f>Data_Table[[#This Row],[Shipping Date]]-Data_Table[[#This Row],[Order Date]]</f>
        <v>6</v>
      </c>
      <c r="S3264" s="10">
        <v>257</v>
      </c>
      <c r="T3264" s="10">
        <v>338</v>
      </c>
      <c r="U3264" s="10">
        <v>103</v>
      </c>
      <c r="V3264">
        <v>15</v>
      </c>
      <c r="W3264" s="5">
        <v>3855</v>
      </c>
      <c r="X3264" s="3">
        <v>0.08</v>
      </c>
      <c r="Y3264" s="5">
        <v>308.39999999999998</v>
      </c>
      <c r="Z3264" s="5">
        <v>3855</v>
      </c>
      <c r="AA3264" s="5">
        <v>5.77</v>
      </c>
      <c r="AB3264" s="5">
        <v>3860.77</v>
      </c>
    </row>
    <row r="3265" spans="1:28">
      <c r="A3265" t="s">
        <v>5703</v>
      </c>
      <c r="B3265" s="1">
        <v>45564</v>
      </c>
      <c r="C3265" s="6">
        <f t="shared" si="150"/>
        <v>2024</v>
      </c>
      <c r="D3265" s="9" t="str">
        <f t="shared" si="152"/>
        <v>Q3</v>
      </c>
      <c r="E3265" s="7">
        <f t="shared" si="151"/>
        <v>9</v>
      </c>
      <c r="F3265" t="s">
        <v>3932</v>
      </c>
      <c r="G3265" t="s">
        <v>694</v>
      </c>
      <c r="H3265" t="s">
        <v>27</v>
      </c>
      <c r="I3265" t="s">
        <v>28</v>
      </c>
      <c r="J3265" t="s">
        <v>29</v>
      </c>
      <c r="K3265" t="s">
        <v>30</v>
      </c>
      <c r="L3265" t="s">
        <v>48</v>
      </c>
      <c r="M3265" t="s">
        <v>438</v>
      </c>
      <c r="N3265" t="s">
        <v>57</v>
      </c>
      <c r="O3265" t="s">
        <v>58</v>
      </c>
      <c r="P3265" t="s">
        <v>35</v>
      </c>
      <c r="Q3265" s="1">
        <v>45620</v>
      </c>
      <c r="R3265" s="6">
        <f>Data_Table[[#This Row],[Shipping Date]]-Data_Table[[#This Row],[Order Date]]</f>
        <v>56</v>
      </c>
      <c r="S3265" s="10">
        <v>41</v>
      </c>
      <c r="T3265" s="10">
        <v>199</v>
      </c>
      <c r="U3265" s="10">
        <v>277</v>
      </c>
      <c r="V3265">
        <v>19</v>
      </c>
      <c r="W3265" s="5">
        <v>779</v>
      </c>
      <c r="X3265" s="3">
        <v>7.0000000000000007E-2</v>
      </c>
      <c r="Y3265" s="5">
        <v>54.53</v>
      </c>
      <c r="Z3265" s="5">
        <v>779</v>
      </c>
      <c r="AA3265" s="5">
        <v>6.64</v>
      </c>
      <c r="AB3265" s="5">
        <v>785.64</v>
      </c>
    </row>
    <row r="3266" spans="1:28">
      <c r="A3266" t="s">
        <v>5704</v>
      </c>
      <c r="B3266" s="1">
        <v>45490</v>
      </c>
      <c r="C3266" s="6">
        <f t="shared" si="150"/>
        <v>2024</v>
      </c>
      <c r="D3266" s="9" t="str">
        <f t="shared" si="152"/>
        <v>Q3</v>
      </c>
      <c r="E3266" s="7">
        <f t="shared" si="151"/>
        <v>7</v>
      </c>
      <c r="F3266" t="s">
        <v>4688</v>
      </c>
      <c r="G3266" t="s">
        <v>697</v>
      </c>
      <c r="H3266" t="s">
        <v>27</v>
      </c>
      <c r="I3266" t="s">
        <v>28</v>
      </c>
      <c r="J3266" t="s">
        <v>107</v>
      </c>
      <c r="K3266" t="s">
        <v>47</v>
      </c>
      <c r="L3266" t="s">
        <v>48</v>
      </c>
      <c r="M3266" t="s">
        <v>442</v>
      </c>
      <c r="N3266" t="s">
        <v>33</v>
      </c>
      <c r="O3266" t="s">
        <v>41</v>
      </c>
      <c r="P3266" t="s">
        <v>52</v>
      </c>
      <c r="Q3266" s="1">
        <v>45508</v>
      </c>
      <c r="R3266" s="6">
        <f>Data_Table[[#This Row],[Shipping Date]]-Data_Table[[#This Row],[Order Date]]</f>
        <v>18</v>
      </c>
      <c r="S3266" s="10">
        <v>269</v>
      </c>
      <c r="T3266" s="10">
        <v>470</v>
      </c>
      <c r="U3266" s="10">
        <v>265</v>
      </c>
      <c r="V3266">
        <v>31</v>
      </c>
      <c r="W3266" s="5">
        <v>8339</v>
      </c>
      <c r="X3266" s="3">
        <v>0.06</v>
      </c>
      <c r="Y3266" s="5">
        <v>500.34</v>
      </c>
      <c r="Z3266" s="5">
        <v>8339</v>
      </c>
      <c r="AA3266" s="5">
        <v>7.18</v>
      </c>
      <c r="AB3266" s="5">
        <v>8346.18</v>
      </c>
    </row>
    <row r="3267" spans="1:28">
      <c r="A3267" t="s">
        <v>5705</v>
      </c>
      <c r="B3267" s="1">
        <v>45367</v>
      </c>
      <c r="C3267" s="6">
        <f t="shared" ref="C3267:C3330" si="153">YEAR(B3267)</f>
        <v>2024</v>
      </c>
      <c r="D3267" s="9" t="str">
        <f t="shared" si="152"/>
        <v>Q1</v>
      </c>
      <c r="E3267" s="7">
        <f t="shared" ref="E3267:E3330" si="154">MONTH(B3267)</f>
        <v>3</v>
      </c>
      <c r="F3267" t="s">
        <v>5366</v>
      </c>
      <c r="G3267" t="s">
        <v>700</v>
      </c>
      <c r="H3267" t="s">
        <v>39</v>
      </c>
      <c r="I3267" t="s">
        <v>39</v>
      </c>
      <c r="J3267" t="s">
        <v>107</v>
      </c>
      <c r="K3267" t="s">
        <v>150</v>
      </c>
      <c r="L3267" t="s">
        <v>48</v>
      </c>
      <c r="M3267" t="s">
        <v>446</v>
      </c>
      <c r="N3267" t="s">
        <v>33</v>
      </c>
      <c r="O3267" t="s">
        <v>34</v>
      </c>
      <c r="P3267" t="s">
        <v>35</v>
      </c>
      <c r="Q3267" s="1">
        <v>45381</v>
      </c>
      <c r="R3267" s="6">
        <f>Data_Table[[#This Row],[Shipping Date]]-Data_Table[[#This Row],[Order Date]]</f>
        <v>14</v>
      </c>
      <c r="S3267" s="10">
        <v>220</v>
      </c>
      <c r="T3267" s="10">
        <v>244</v>
      </c>
      <c r="U3267" s="10">
        <v>251</v>
      </c>
      <c r="V3267">
        <v>13</v>
      </c>
      <c r="W3267" s="5">
        <v>2860</v>
      </c>
      <c r="X3267" s="3">
        <v>7.0000000000000007E-2</v>
      </c>
      <c r="Y3267" s="5">
        <v>200.2</v>
      </c>
      <c r="Z3267" s="5">
        <v>2860</v>
      </c>
      <c r="AA3267" s="5">
        <v>0.95</v>
      </c>
      <c r="AB3267" s="5">
        <v>2860.95</v>
      </c>
    </row>
    <row r="3268" spans="1:28">
      <c r="A3268" t="s">
        <v>5706</v>
      </c>
      <c r="B3268" s="1">
        <v>45592</v>
      </c>
      <c r="C3268" s="6">
        <f t="shared" si="153"/>
        <v>2024</v>
      </c>
      <c r="D3268" s="9" t="str">
        <f t="shared" si="152"/>
        <v>Q4</v>
      </c>
      <c r="E3268" s="7">
        <f t="shared" si="154"/>
        <v>10</v>
      </c>
      <c r="F3268" t="s">
        <v>3779</v>
      </c>
      <c r="G3268" t="s">
        <v>703</v>
      </c>
      <c r="H3268" t="s">
        <v>45</v>
      </c>
      <c r="I3268" t="s">
        <v>45</v>
      </c>
      <c r="J3268" t="s">
        <v>107</v>
      </c>
      <c r="K3268" t="s">
        <v>90</v>
      </c>
      <c r="L3268" t="s">
        <v>48</v>
      </c>
      <c r="M3268" t="s">
        <v>449</v>
      </c>
      <c r="N3268" t="s">
        <v>50</v>
      </c>
      <c r="O3268" t="s">
        <v>41</v>
      </c>
      <c r="P3268" t="s">
        <v>52</v>
      </c>
      <c r="Q3268" s="1">
        <v>45624</v>
      </c>
      <c r="R3268" s="6">
        <f>Data_Table[[#This Row],[Shipping Date]]-Data_Table[[#This Row],[Order Date]]</f>
        <v>32</v>
      </c>
      <c r="S3268" s="10">
        <v>308</v>
      </c>
      <c r="T3268" s="10">
        <v>490</v>
      </c>
      <c r="U3268" s="10">
        <v>191</v>
      </c>
      <c r="V3268">
        <v>22</v>
      </c>
      <c r="W3268" s="5">
        <v>6776</v>
      </c>
      <c r="X3268" s="3">
        <v>0.01</v>
      </c>
      <c r="Y3268" s="5">
        <v>67.760000000000005</v>
      </c>
      <c r="Z3268" s="5">
        <v>6776</v>
      </c>
      <c r="AA3268" s="5">
        <v>1.99</v>
      </c>
      <c r="AB3268" s="5">
        <v>6777.99</v>
      </c>
    </row>
    <row r="3269" spans="1:28">
      <c r="A3269" t="s">
        <v>5707</v>
      </c>
      <c r="B3269" s="1">
        <v>45372</v>
      </c>
      <c r="C3269" s="6">
        <f t="shared" si="153"/>
        <v>2024</v>
      </c>
      <c r="D3269" s="9" t="str">
        <f t="shared" ref="D3269:D3332" si="155">"Q"&amp;ROUNDUP(MONTH(B3269)/3,0)</f>
        <v>Q1</v>
      </c>
      <c r="E3269" s="7">
        <f t="shared" si="154"/>
        <v>3</v>
      </c>
      <c r="F3269" t="s">
        <v>2770</v>
      </c>
      <c r="G3269" t="s">
        <v>706</v>
      </c>
      <c r="H3269" t="s">
        <v>27</v>
      </c>
      <c r="I3269" t="s">
        <v>28</v>
      </c>
      <c r="J3269" t="s">
        <v>107</v>
      </c>
      <c r="K3269" t="s">
        <v>90</v>
      </c>
      <c r="L3269" t="s">
        <v>48</v>
      </c>
      <c r="M3269" t="s">
        <v>452</v>
      </c>
      <c r="N3269" t="s">
        <v>33</v>
      </c>
      <c r="O3269" t="s">
        <v>58</v>
      </c>
      <c r="P3269" t="s">
        <v>35</v>
      </c>
      <c r="Q3269" s="1">
        <v>45409</v>
      </c>
      <c r="R3269" s="6">
        <f>Data_Table[[#This Row],[Shipping Date]]-Data_Table[[#This Row],[Order Date]]</f>
        <v>37</v>
      </c>
      <c r="S3269" s="10">
        <v>239</v>
      </c>
      <c r="T3269" s="10">
        <v>390</v>
      </c>
      <c r="U3269" s="10">
        <v>49</v>
      </c>
      <c r="V3269">
        <v>31</v>
      </c>
      <c r="W3269" s="5">
        <v>7409</v>
      </c>
      <c r="X3269" s="3">
        <v>0.02</v>
      </c>
      <c r="Y3269" s="5">
        <v>148.18</v>
      </c>
      <c r="Z3269" s="5">
        <v>7409</v>
      </c>
      <c r="AA3269" s="5">
        <v>0.85</v>
      </c>
      <c r="AB3269" s="5">
        <v>7409.85</v>
      </c>
    </row>
    <row r="3270" spans="1:28">
      <c r="A3270" t="s">
        <v>5708</v>
      </c>
      <c r="B3270" s="1">
        <v>45405</v>
      </c>
      <c r="C3270" s="6">
        <f t="shared" si="153"/>
        <v>2024</v>
      </c>
      <c r="D3270" s="9" t="str">
        <f t="shared" si="155"/>
        <v>Q2</v>
      </c>
      <c r="E3270" s="7">
        <f t="shared" si="154"/>
        <v>4</v>
      </c>
      <c r="F3270" t="s">
        <v>4405</v>
      </c>
      <c r="G3270" t="s">
        <v>709</v>
      </c>
      <c r="H3270" t="s">
        <v>39</v>
      </c>
      <c r="I3270" t="s">
        <v>39</v>
      </c>
      <c r="J3270" t="s">
        <v>29</v>
      </c>
      <c r="K3270" t="s">
        <v>90</v>
      </c>
      <c r="L3270" t="s">
        <v>48</v>
      </c>
      <c r="M3270" t="s">
        <v>455</v>
      </c>
      <c r="N3270" t="s">
        <v>33</v>
      </c>
      <c r="O3270" t="s">
        <v>58</v>
      </c>
      <c r="P3270" t="s">
        <v>35</v>
      </c>
      <c r="Q3270" s="1">
        <v>45411</v>
      </c>
      <c r="R3270" s="6">
        <f>Data_Table[[#This Row],[Shipping Date]]-Data_Table[[#This Row],[Order Date]]</f>
        <v>6</v>
      </c>
      <c r="S3270" s="10">
        <v>320</v>
      </c>
      <c r="T3270" s="10">
        <v>362</v>
      </c>
      <c r="U3270" s="10">
        <v>71</v>
      </c>
      <c r="V3270">
        <v>41</v>
      </c>
      <c r="W3270" s="5">
        <v>13120</v>
      </c>
      <c r="X3270" s="3">
        <v>0</v>
      </c>
      <c r="Y3270" s="5">
        <v>0</v>
      </c>
      <c r="Z3270" s="5">
        <v>13120</v>
      </c>
      <c r="AA3270" s="5">
        <v>1.49</v>
      </c>
      <c r="AB3270" s="5">
        <v>13121.49</v>
      </c>
    </row>
    <row r="3271" spans="1:28">
      <c r="A3271" t="s">
        <v>5709</v>
      </c>
      <c r="B3271" s="1">
        <v>45521</v>
      </c>
      <c r="C3271" s="6">
        <f t="shared" si="153"/>
        <v>2024</v>
      </c>
      <c r="D3271" s="9" t="str">
        <f t="shared" si="155"/>
        <v>Q3</v>
      </c>
      <c r="E3271" s="7">
        <f t="shared" si="154"/>
        <v>8</v>
      </c>
      <c r="F3271" t="s">
        <v>3622</v>
      </c>
      <c r="G3271" t="s">
        <v>712</v>
      </c>
      <c r="H3271" t="s">
        <v>45</v>
      </c>
      <c r="I3271" t="s">
        <v>45</v>
      </c>
      <c r="J3271" t="s">
        <v>46</v>
      </c>
      <c r="K3271" t="s">
        <v>62</v>
      </c>
      <c r="L3271" t="s">
        <v>48</v>
      </c>
      <c r="M3271" t="s">
        <v>458</v>
      </c>
      <c r="N3271" t="s">
        <v>50</v>
      </c>
      <c r="O3271" t="s">
        <v>51</v>
      </c>
      <c r="P3271" t="s">
        <v>35</v>
      </c>
      <c r="Q3271" s="1">
        <v>45534</v>
      </c>
      <c r="R3271" s="6">
        <f>Data_Table[[#This Row],[Shipping Date]]-Data_Table[[#This Row],[Order Date]]</f>
        <v>13</v>
      </c>
      <c r="S3271" s="10">
        <v>146</v>
      </c>
      <c r="T3271" s="10">
        <v>326</v>
      </c>
      <c r="U3271" s="10">
        <v>56</v>
      </c>
      <c r="V3271">
        <v>43</v>
      </c>
      <c r="W3271" s="5">
        <v>6278</v>
      </c>
      <c r="X3271" s="3">
        <v>0.05</v>
      </c>
      <c r="Y3271" s="5">
        <v>313.89999999999998</v>
      </c>
      <c r="Z3271" s="5">
        <v>6278</v>
      </c>
      <c r="AA3271" s="5">
        <v>7.18</v>
      </c>
      <c r="AB3271" s="5">
        <v>6285.18</v>
      </c>
    </row>
    <row r="3272" spans="1:28">
      <c r="A3272" t="s">
        <v>5710</v>
      </c>
      <c r="B3272" s="1">
        <v>45333</v>
      </c>
      <c r="C3272" s="6">
        <f t="shared" si="153"/>
        <v>2024</v>
      </c>
      <c r="D3272" s="9" t="str">
        <f t="shared" si="155"/>
        <v>Q1</v>
      </c>
      <c r="E3272" s="7">
        <f t="shared" si="154"/>
        <v>2</v>
      </c>
      <c r="F3272" t="s">
        <v>2487</v>
      </c>
      <c r="G3272" t="s">
        <v>715</v>
      </c>
      <c r="H3272" t="s">
        <v>27</v>
      </c>
      <c r="I3272" t="s">
        <v>28</v>
      </c>
      <c r="J3272" t="s">
        <v>72</v>
      </c>
      <c r="K3272" t="s">
        <v>150</v>
      </c>
      <c r="L3272" t="s">
        <v>48</v>
      </c>
      <c r="M3272" t="s">
        <v>461</v>
      </c>
      <c r="N3272" t="s">
        <v>57</v>
      </c>
      <c r="O3272" t="s">
        <v>58</v>
      </c>
      <c r="P3272" t="s">
        <v>52</v>
      </c>
      <c r="Q3272" s="1">
        <v>45358</v>
      </c>
      <c r="R3272" s="6">
        <f>Data_Table[[#This Row],[Shipping Date]]-Data_Table[[#This Row],[Order Date]]</f>
        <v>25</v>
      </c>
      <c r="S3272" s="10">
        <v>261</v>
      </c>
      <c r="T3272" s="10">
        <v>507</v>
      </c>
      <c r="U3272" s="10">
        <v>150</v>
      </c>
      <c r="V3272">
        <v>47</v>
      </c>
      <c r="W3272" s="5">
        <v>12267</v>
      </c>
      <c r="X3272" s="3">
        <v>0.1</v>
      </c>
      <c r="Y3272" s="5">
        <v>1226.7</v>
      </c>
      <c r="Z3272" s="5">
        <v>12267</v>
      </c>
      <c r="AA3272" s="5">
        <v>2.64</v>
      </c>
      <c r="AB3272" s="5">
        <v>12269.64</v>
      </c>
    </row>
    <row r="3273" spans="1:28">
      <c r="A3273" t="s">
        <v>5711</v>
      </c>
      <c r="B3273" s="1">
        <v>45436</v>
      </c>
      <c r="C3273" s="6">
        <f t="shared" si="153"/>
        <v>2024</v>
      </c>
      <c r="D3273" s="9" t="str">
        <f t="shared" si="155"/>
        <v>Q2</v>
      </c>
      <c r="E3273" s="7">
        <f t="shared" si="154"/>
        <v>5</v>
      </c>
      <c r="F3273" t="s">
        <v>5373</v>
      </c>
      <c r="G3273" t="s">
        <v>718</v>
      </c>
      <c r="H3273" t="s">
        <v>39</v>
      </c>
      <c r="I3273" t="s">
        <v>39</v>
      </c>
      <c r="J3273" t="s">
        <v>29</v>
      </c>
      <c r="K3273" t="s">
        <v>90</v>
      </c>
      <c r="L3273" t="s">
        <v>48</v>
      </c>
      <c r="M3273" t="s">
        <v>464</v>
      </c>
      <c r="N3273" t="s">
        <v>50</v>
      </c>
      <c r="O3273" t="s">
        <v>34</v>
      </c>
      <c r="P3273" t="s">
        <v>52</v>
      </c>
      <c r="Q3273" s="1">
        <v>45444</v>
      </c>
      <c r="R3273" s="6">
        <f>Data_Table[[#This Row],[Shipping Date]]-Data_Table[[#This Row],[Order Date]]</f>
        <v>8</v>
      </c>
      <c r="S3273" s="10">
        <v>25</v>
      </c>
      <c r="T3273" s="10">
        <v>347</v>
      </c>
      <c r="U3273" s="10">
        <v>52</v>
      </c>
      <c r="V3273">
        <v>16</v>
      </c>
      <c r="W3273" s="5">
        <v>400</v>
      </c>
      <c r="X3273" s="3">
        <v>7.0000000000000007E-2</v>
      </c>
      <c r="Y3273" s="5">
        <v>28</v>
      </c>
      <c r="Z3273" s="5">
        <v>400</v>
      </c>
      <c r="AA3273" s="5">
        <v>7.18</v>
      </c>
      <c r="AB3273" s="5">
        <v>407.18</v>
      </c>
    </row>
    <row r="3274" spans="1:28">
      <c r="A3274" t="s">
        <v>5712</v>
      </c>
      <c r="B3274" s="1">
        <v>45315</v>
      </c>
      <c r="C3274" s="6">
        <f t="shared" si="153"/>
        <v>2024</v>
      </c>
      <c r="D3274" s="9" t="str">
        <f t="shared" si="155"/>
        <v>Q1</v>
      </c>
      <c r="E3274" s="7">
        <f t="shared" si="154"/>
        <v>1</v>
      </c>
      <c r="F3274" t="s">
        <v>4264</v>
      </c>
      <c r="G3274" t="s">
        <v>721</v>
      </c>
      <c r="H3274" t="s">
        <v>45</v>
      </c>
      <c r="I3274" t="s">
        <v>45</v>
      </c>
      <c r="J3274" t="s">
        <v>72</v>
      </c>
      <c r="K3274" t="s">
        <v>90</v>
      </c>
      <c r="L3274" t="s">
        <v>48</v>
      </c>
      <c r="M3274" t="s">
        <v>467</v>
      </c>
      <c r="N3274" t="s">
        <v>57</v>
      </c>
      <c r="O3274" t="s">
        <v>34</v>
      </c>
      <c r="P3274" t="s">
        <v>35</v>
      </c>
      <c r="Q3274" s="1">
        <v>45361</v>
      </c>
      <c r="R3274" s="6">
        <f>Data_Table[[#This Row],[Shipping Date]]-Data_Table[[#This Row],[Order Date]]</f>
        <v>46</v>
      </c>
      <c r="S3274" s="10">
        <v>95</v>
      </c>
      <c r="T3274" s="10">
        <v>235</v>
      </c>
      <c r="U3274" s="10">
        <v>322</v>
      </c>
      <c r="V3274">
        <v>32</v>
      </c>
      <c r="W3274" s="5">
        <v>3040</v>
      </c>
      <c r="X3274" s="3">
        <v>0.01</v>
      </c>
      <c r="Y3274" s="5">
        <v>30.4</v>
      </c>
      <c r="Z3274" s="5">
        <v>3040</v>
      </c>
      <c r="AA3274" s="5">
        <v>11.37</v>
      </c>
      <c r="AB3274" s="5">
        <v>3051.37</v>
      </c>
    </row>
    <row r="3275" spans="1:28">
      <c r="A3275" t="s">
        <v>5713</v>
      </c>
      <c r="B3275" s="1">
        <v>45644</v>
      </c>
      <c r="C3275" s="6">
        <f t="shared" si="153"/>
        <v>2024</v>
      </c>
      <c r="D3275" s="9" t="str">
        <f t="shared" si="155"/>
        <v>Q4</v>
      </c>
      <c r="E3275" s="7">
        <f t="shared" si="154"/>
        <v>12</v>
      </c>
      <c r="F3275" t="s">
        <v>3948</v>
      </c>
      <c r="G3275" t="s">
        <v>724</v>
      </c>
      <c r="H3275" t="s">
        <v>39</v>
      </c>
      <c r="I3275" t="s">
        <v>39</v>
      </c>
      <c r="J3275" t="s">
        <v>107</v>
      </c>
      <c r="K3275" t="s">
        <v>90</v>
      </c>
      <c r="L3275" t="s">
        <v>48</v>
      </c>
      <c r="M3275" t="s">
        <v>470</v>
      </c>
      <c r="N3275" t="s">
        <v>33</v>
      </c>
      <c r="O3275" t="s">
        <v>34</v>
      </c>
      <c r="P3275" t="s">
        <v>35</v>
      </c>
      <c r="Q3275" s="1">
        <v>45699</v>
      </c>
      <c r="R3275" s="6">
        <f>Data_Table[[#This Row],[Shipping Date]]-Data_Table[[#This Row],[Order Date]]</f>
        <v>55</v>
      </c>
      <c r="S3275" s="10">
        <v>33</v>
      </c>
      <c r="T3275" s="10">
        <v>220</v>
      </c>
      <c r="U3275" s="10">
        <v>68</v>
      </c>
      <c r="V3275">
        <v>45</v>
      </c>
      <c r="W3275" s="5">
        <v>1485</v>
      </c>
      <c r="X3275" s="3">
        <v>0.02</v>
      </c>
      <c r="Y3275" s="5">
        <v>29.7</v>
      </c>
      <c r="Z3275" s="5">
        <v>1485</v>
      </c>
      <c r="AA3275" s="5">
        <v>1.3</v>
      </c>
      <c r="AB3275" s="5">
        <v>1486.3</v>
      </c>
    </row>
    <row r="3276" spans="1:28">
      <c r="A3276" t="s">
        <v>5714</v>
      </c>
      <c r="B3276" s="1">
        <v>45571</v>
      </c>
      <c r="C3276" s="6">
        <f t="shared" si="153"/>
        <v>2024</v>
      </c>
      <c r="D3276" s="9" t="str">
        <f t="shared" si="155"/>
        <v>Q4</v>
      </c>
      <c r="E3276" s="7">
        <f t="shared" si="154"/>
        <v>10</v>
      </c>
      <c r="F3276" t="s">
        <v>3792</v>
      </c>
      <c r="G3276" t="s">
        <v>727</v>
      </c>
      <c r="H3276" t="s">
        <v>39</v>
      </c>
      <c r="I3276" t="s">
        <v>39</v>
      </c>
      <c r="J3276" t="s">
        <v>46</v>
      </c>
      <c r="K3276" t="s">
        <v>479</v>
      </c>
      <c r="L3276" t="s">
        <v>48</v>
      </c>
      <c r="M3276" t="s">
        <v>473</v>
      </c>
      <c r="N3276" t="s">
        <v>57</v>
      </c>
      <c r="O3276" t="s">
        <v>34</v>
      </c>
      <c r="P3276" t="s">
        <v>35</v>
      </c>
      <c r="Q3276" s="1">
        <v>45610</v>
      </c>
      <c r="R3276" s="6">
        <f>Data_Table[[#This Row],[Shipping Date]]-Data_Table[[#This Row],[Order Date]]</f>
        <v>39</v>
      </c>
      <c r="S3276" s="10">
        <v>10</v>
      </c>
      <c r="T3276" s="10">
        <v>195</v>
      </c>
      <c r="U3276" s="10">
        <v>139</v>
      </c>
      <c r="V3276">
        <v>50</v>
      </c>
      <c r="W3276" s="5">
        <v>500</v>
      </c>
      <c r="X3276" s="3">
        <v>0.1</v>
      </c>
      <c r="Y3276" s="5">
        <v>50</v>
      </c>
      <c r="Z3276" s="5">
        <v>500</v>
      </c>
      <c r="AA3276" s="5">
        <v>19.510000000000002</v>
      </c>
      <c r="AB3276" s="5">
        <v>519.51</v>
      </c>
    </row>
    <row r="3277" spans="1:28">
      <c r="A3277" t="s">
        <v>5715</v>
      </c>
      <c r="B3277" s="1">
        <v>45548</v>
      </c>
      <c r="C3277" s="6">
        <f t="shared" si="153"/>
        <v>2024</v>
      </c>
      <c r="D3277" s="9" t="str">
        <f t="shared" si="155"/>
        <v>Q3</v>
      </c>
      <c r="E3277" s="7">
        <f t="shared" si="154"/>
        <v>9</v>
      </c>
      <c r="F3277" t="s">
        <v>3953</v>
      </c>
      <c r="G3277" t="s">
        <v>730</v>
      </c>
      <c r="H3277" t="s">
        <v>45</v>
      </c>
      <c r="I3277" t="s">
        <v>45</v>
      </c>
      <c r="J3277" t="s">
        <v>72</v>
      </c>
      <c r="K3277" t="s">
        <v>525</v>
      </c>
      <c r="L3277" t="s">
        <v>48</v>
      </c>
      <c r="M3277" t="s">
        <v>476</v>
      </c>
      <c r="N3277" t="s">
        <v>33</v>
      </c>
      <c r="O3277" t="s">
        <v>41</v>
      </c>
      <c r="P3277" t="s">
        <v>35</v>
      </c>
      <c r="Q3277" s="1">
        <v>45606</v>
      </c>
      <c r="R3277" s="6">
        <f>Data_Table[[#This Row],[Shipping Date]]-Data_Table[[#This Row],[Order Date]]</f>
        <v>58</v>
      </c>
      <c r="S3277" s="10">
        <v>327</v>
      </c>
      <c r="T3277" s="10">
        <v>640</v>
      </c>
      <c r="U3277" s="10">
        <v>255</v>
      </c>
      <c r="V3277">
        <v>43</v>
      </c>
      <c r="W3277" s="5">
        <v>14061</v>
      </c>
      <c r="X3277" s="3">
        <v>0.09</v>
      </c>
      <c r="Y3277" s="5">
        <v>1265.49</v>
      </c>
      <c r="Z3277" s="5">
        <v>14061</v>
      </c>
      <c r="AA3277" s="5">
        <v>7.18</v>
      </c>
      <c r="AB3277" s="5">
        <v>14068.18</v>
      </c>
    </row>
    <row r="3278" spans="1:28">
      <c r="A3278" t="s">
        <v>5716</v>
      </c>
      <c r="B3278" s="1">
        <v>45595</v>
      </c>
      <c r="C3278" s="6">
        <f t="shared" si="153"/>
        <v>2024</v>
      </c>
      <c r="D3278" s="9" t="str">
        <f t="shared" si="155"/>
        <v>Q4</v>
      </c>
      <c r="E3278" s="7">
        <f t="shared" si="154"/>
        <v>10</v>
      </c>
      <c r="F3278" t="s">
        <v>5379</v>
      </c>
      <c r="G3278" t="s">
        <v>733</v>
      </c>
      <c r="H3278" t="s">
        <v>27</v>
      </c>
      <c r="I3278" t="s">
        <v>28</v>
      </c>
      <c r="J3278" t="s">
        <v>29</v>
      </c>
      <c r="K3278" t="s">
        <v>66</v>
      </c>
      <c r="L3278" t="s">
        <v>48</v>
      </c>
      <c r="M3278" t="s">
        <v>480</v>
      </c>
      <c r="N3278" t="s">
        <v>33</v>
      </c>
      <c r="O3278" t="s">
        <v>51</v>
      </c>
      <c r="P3278" t="s">
        <v>35</v>
      </c>
      <c r="Q3278" s="1">
        <v>45637</v>
      </c>
      <c r="R3278" s="6">
        <f>Data_Table[[#This Row],[Shipping Date]]-Data_Table[[#This Row],[Order Date]]</f>
        <v>42</v>
      </c>
      <c r="S3278" s="10">
        <v>146</v>
      </c>
      <c r="T3278" s="10">
        <v>346</v>
      </c>
      <c r="U3278" s="10">
        <v>288</v>
      </c>
      <c r="V3278">
        <v>39</v>
      </c>
      <c r="W3278" s="5">
        <v>5694</v>
      </c>
      <c r="X3278" s="3">
        <v>7.0000000000000007E-2</v>
      </c>
      <c r="Y3278" s="5">
        <v>398.58</v>
      </c>
      <c r="Z3278" s="5">
        <v>5694</v>
      </c>
      <c r="AA3278" s="5">
        <v>0.88</v>
      </c>
      <c r="AB3278" s="5">
        <v>5694.88</v>
      </c>
    </row>
    <row r="3279" spans="1:28">
      <c r="A3279" t="s">
        <v>5717</v>
      </c>
      <c r="B3279" s="1">
        <v>45342</v>
      </c>
      <c r="C3279" s="6">
        <f t="shared" si="153"/>
        <v>2024</v>
      </c>
      <c r="D3279" s="9" t="str">
        <f t="shared" si="155"/>
        <v>Q1</v>
      </c>
      <c r="E3279" s="7">
        <f t="shared" si="154"/>
        <v>2</v>
      </c>
      <c r="F3279" t="s">
        <v>2601</v>
      </c>
      <c r="G3279" t="s">
        <v>736</v>
      </c>
      <c r="H3279" t="s">
        <v>27</v>
      </c>
      <c r="I3279" t="s">
        <v>28</v>
      </c>
      <c r="J3279" t="s">
        <v>107</v>
      </c>
      <c r="K3279" t="s">
        <v>30</v>
      </c>
      <c r="L3279" t="s">
        <v>48</v>
      </c>
      <c r="M3279" t="s">
        <v>483</v>
      </c>
      <c r="N3279" t="s">
        <v>33</v>
      </c>
      <c r="O3279" t="s">
        <v>58</v>
      </c>
      <c r="P3279" t="s">
        <v>52</v>
      </c>
      <c r="Q3279" s="1">
        <v>45351</v>
      </c>
      <c r="R3279" s="6">
        <f>Data_Table[[#This Row],[Shipping Date]]-Data_Table[[#This Row],[Order Date]]</f>
        <v>9</v>
      </c>
      <c r="S3279" s="10">
        <v>27</v>
      </c>
      <c r="T3279" s="10">
        <v>106</v>
      </c>
      <c r="U3279" s="10">
        <v>14</v>
      </c>
      <c r="V3279">
        <v>19</v>
      </c>
      <c r="W3279" s="5">
        <v>513</v>
      </c>
      <c r="X3279" s="3">
        <v>7.0000000000000007E-2</v>
      </c>
      <c r="Y3279" s="5">
        <v>35.909999999999997</v>
      </c>
      <c r="Z3279" s="5">
        <v>513</v>
      </c>
      <c r="AA3279" s="5">
        <v>7.18</v>
      </c>
      <c r="AB3279" s="5">
        <v>520.17999999999995</v>
      </c>
    </row>
    <row r="3280" spans="1:28">
      <c r="A3280" t="s">
        <v>5718</v>
      </c>
      <c r="B3280" s="1">
        <v>45318</v>
      </c>
      <c r="C3280" s="6">
        <f t="shared" si="153"/>
        <v>2024</v>
      </c>
      <c r="D3280" s="9" t="str">
        <f t="shared" si="155"/>
        <v>Q1</v>
      </c>
      <c r="E3280" s="7">
        <f t="shared" si="154"/>
        <v>1</v>
      </c>
      <c r="F3280" t="s">
        <v>3107</v>
      </c>
      <c r="G3280" t="s">
        <v>739</v>
      </c>
      <c r="H3280" t="s">
        <v>39</v>
      </c>
      <c r="I3280" t="s">
        <v>39</v>
      </c>
      <c r="J3280" t="s">
        <v>107</v>
      </c>
      <c r="K3280" t="s">
        <v>90</v>
      </c>
      <c r="L3280" t="s">
        <v>48</v>
      </c>
      <c r="M3280" t="s">
        <v>486</v>
      </c>
      <c r="N3280" t="s">
        <v>50</v>
      </c>
      <c r="O3280" t="s">
        <v>51</v>
      </c>
      <c r="P3280" t="s">
        <v>35</v>
      </c>
      <c r="Q3280" s="1">
        <v>45345</v>
      </c>
      <c r="R3280" s="6">
        <f>Data_Table[[#This Row],[Shipping Date]]-Data_Table[[#This Row],[Order Date]]</f>
        <v>27</v>
      </c>
      <c r="S3280" s="10">
        <v>261</v>
      </c>
      <c r="T3280" s="10">
        <v>580</v>
      </c>
      <c r="U3280" s="10">
        <v>262</v>
      </c>
      <c r="V3280">
        <v>20</v>
      </c>
      <c r="W3280" s="5">
        <v>5220</v>
      </c>
      <c r="X3280" s="3">
        <v>0.05</v>
      </c>
      <c r="Y3280" s="5">
        <v>261</v>
      </c>
      <c r="Z3280" s="5">
        <v>5220</v>
      </c>
      <c r="AA3280" s="5">
        <v>1.63</v>
      </c>
      <c r="AB3280" s="5">
        <v>5221.63</v>
      </c>
    </row>
    <row r="3281" spans="1:28">
      <c r="A3281" t="s">
        <v>5719</v>
      </c>
      <c r="B3281" s="1">
        <v>45468</v>
      </c>
      <c r="C3281" s="6">
        <f t="shared" si="153"/>
        <v>2024</v>
      </c>
      <c r="D3281" s="9" t="str">
        <f t="shared" si="155"/>
        <v>Q2</v>
      </c>
      <c r="E3281" s="7">
        <f t="shared" si="154"/>
        <v>6</v>
      </c>
      <c r="F3281" t="s">
        <v>3494</v>
      </c>
      <c r="G3281" t="s">
        <v>742</v>
      </c>
      <c r="H3281" t="s">
        <v>45</v>
      </c>
      <c r="I3281" t="s">
        <v>45</v>
      </c>
      <c r="J3281" t="s">
        <v>29</v>
      </c>
      <c r="K3281" t="s">
        <v>167</v>
      </c>
      <c r="L3281" t="s">
        <v>48</v>
      </c>
      <c r="M3281" t="s">
        <v>489</v>
      </c>
      <c r="N3281" t="s">
        <v>57</v>
      </c>
      <c r="O3281" t="s">
        <v>34</v>
      </c>
      <c r="P3281" t="s">
        <v>35</v>
      </c>
      <c r="Q3281" s="1">
        <v>45527</v>
      </c>
      <c r="R3281" s="6">
        <f>Data_Table[[#This Row],[Shipping Date]]-Data_Table[[#This Row],[Order Date]]</f>
        <v>59</v>
      </c>
      <c r="S3281" s="10">
        <v>147</v>
      </c>
      <c r="T3281" s="10">
        <v>225</v>
      </c>
      <c r="U3281" s="10">
        <v>244</v>
      </c>
      <c r="V3281">
        <v>15</v>
      </c>
      <c r="W3281" s="5">
        <v>2205</v>
      </c>
      <c r="X3281" s="3">
        <v>0.08</v>
      </c>
      <c r="Y3281" s="5">
        <v>176.4</v>
      </c>
      <c r="Z3281" s="5">
        <v>2205</v>
      </c>
      <c r="AA3281" s="5">
        <v>19.989999999999998</v>
      </c>
      <c r="AB3281" s="5">
        <v>2224.9899999999998</v>
      </c>
    </row>
    <row r="3282" spans="1:28">
      <c r="A3282" t="s">
        <v>5720</v>
      </c>
      <c r="B3282" s="1">
        <v>45371</v>
      </c>
      <c r="C3282" s="6">
        <f t="shared" si="153"/>
        <v>2024</v>
      </c>
      <c r="D3282" s="9" t="str">
        <f t="shared" si="155"/>
        <v>Q1</v>
      </c>
      <c r="E3282" s="7">
        <f t="shared" si="154"/>
        <v>3</v>
      </c>
      <c r="F3282" t="s">
        <v>5384</v>
      </c>
      <c r="G3282" t="s">
        <v>745</v>
      </c>
      <c r="H3282" t="s">
        <v>27</v>
      </c>
      <c r="I3282" t="s">
        <v>28</v>
      </c>
      <c r="J3282" t="s">
        <v>29</v>
      </c>
      <c r="K3282" t="s">
        <v>125</v>
      </c>
      <c r="L3282" t="s">
        <v>48</v>
      </c>
      <c r="M3282" t="s">
        <v>492</v>
      </c>
      <c r="N3282" t="s">
        <v>50</v>
      </c>
      <c r="O3282" t="s">
        <v>41</v>
      </c>
      <c r="P3282" t="s">
        <v>35</v>
      </c>
      <c r="Q3282" s="1">
        <v>45389</v>
      </c>
      <c r="R3282" s="6">
        <f>Data_Table[[#This Row],[Shipping Date]]-Data_Table[[#This Row],[Order Date]]</f>
        <v>18</v>
      </c>
      <c r="S3282" s="10">
        <v>317</v>
      </c>
      <c r="T3282" s="10">
        <v>488</v>
      </c>
      <c r="U3282" s="10">
        <v>9</v>
      </c>
      <c r="V3282">
        <v>23</v>
      </c>
      <c r="W3282" s="5">
        <v>7291</v>
      </c>
      <c r="X3282" s="3">
        <v>0</v>
      </c>
      <c r="Y3282" s="5">
        <v>0</v>
      </c>
      <c r="Z3282" s="5">
        <v>7291</v>
      </c>
      <c r="AA3282" s="5">
        <v>0.8</v>
      </c>
      <c r="AB3282" s="5">
        <v>7291.8</v>
      </c>
    </row>
    <row r="3283" spans="1:28">
      <c r="A3283" t="s">
        <v>5721</v>
      </c>
      <c r="B3283" s="1">
        <v>45314</v>
      </c>
      <c r="C3283" s="6">
        <f t="shared" si="153"/>
        <v>2024</v>
      </c>
      <c r="D3283" s="9" t="str">
        <f t="shared" si="155"/>
        <v>Q1</v>
      </c>
      <c r="E3283" s="7">
        <f t="shared" si="154"/>
        <v>1</v>
      </c>
      <c r="F3283" t="s">
        <v>3293</v>
      </c>
      <c r="G3283" t="s">
        <v>748</v>
      </c>
      <c r="H3283" t="s">
        <v>27</v>
      </c>
      <c r="I3283" t="s">
        <v>28</v>
      </c>
      <c r="J3283" t="s">
        <v>29</v>
      </c>
      <c r="K3283" t="s">
        <v>90</v>
      </c>
      <c r="L3283" t="s">
        <v>48</v>
      </c>
      <c r="M3283" t="s">
        <v>495</v>
      </c>
      <c r="N3283" t="s">
        <v>57</v>
      </c>
      <c r="O3283" t="s">
        <v>51</v>
      </c>
      <c r="P3283" t="s">
        <v>35</v>
      </c>
      <c r="Q3283" s="1">
        <v>45349</v>
      </c>
      <c r="R3283" s="6">
        <f>Data_Table[[#This Row],[Shipping Date]]-Data_Table[[#This Row],[Order Date]]</f>
        <v>35</v>
      </c>
      <c r="S3283" s="10">
        <v>233</v>
      </c>
      <c r="T3283" s="10">
        <v>417</v>
      </c>
      <c r="U3283" s="10">
        <v>149</v>
      </c>
      <c r="V3283">
        <v>45</v>
      </c>
      <c r="W3283" s="5">
        <v>10485</v>
      </c>
      <c r="X3283" s="3">
        <v>0.09</v>
      </c>
      <c r="Y3283" s="5">
        <v>943.65</v>
      </c>
      <c r="Z3283" s="5">
        <v>10485</v>
      </c>
      <c r="AA3283" s="5">
        <v>7.78</v>
      </c>
      <c r="AB3283" s="5">
        <v>10492.78</v>
      </c>
    </row>
    <row r="3284" spans="1:28">
      <c r="A3284" t="s">
        <v>5722</v>
      </c>
      <c r="B3284" s="1">
        <v>45487</v>
      </c>
      <c r="C3284" s="6">
        <f t="shared" si="153"/>
        <v>2024</v>
      </c>
      <c r="D3284" s="9" t="str">
        <f t="shared" si="155"/>
        <v>Q3</v>
      </c>
      <c r="E3284" s="7">
        <f t="shared" si="154"/>
        <v>7</v>
      </c>
      <c r="F3284" t="s">
        <v>4279</v>
      </c>
      <c r="G3284" t="s">
        <v>751</v>
      </c>
      <c r="H3284" t="s">
        <v>39</v>
      </c>
      <c r="I3284" t="s">
        <v>39</v>
      </c>
      <c r="J3284" t="s">
        <v>29</v>
      </c>
      <c r="K3284" t="s">
        <v>30</v>
      </c>
      <c r="L3284" t="s">
        <v>48</v>
      </c>
      <c r="M3284" t="s">
        <v>498</v>
      </c>
      <c r="N3284" t="s">
        <v>33</v>
      </c>
      <c r="O3284" t="s">
        <v>58</v>
      </c>
      <c r="P3284" t="s">
        <v>35</v>
      </c>
      <c r="Q3284" s="1">
        <v>45520</v>
      </c>
      <c r="R3284" s="6">
        <f>Data_Table[[#This Row],[Shipping Date]]-Data_Table[[#This Row],[Order Date]]</f>
        <v>33</v>
      </c>
      <c r="S3284" s="10">
        <v>239</v>
      </c>
      <c r="T3284" s="10">
        <v>304</v>
      </c>
      <c r="U3284" s="10">
        <v>18</v>
      </c>
      <c r="V3284">
        <v>40</v>
      </c>
      <c r="W3284" s="5">
        <v>9560</v>
      </c>
      <c r="X3284" s="3">
        <v>0.01</v>
      </c>
      <c r="Y3284" s="5">
        <v>95.6</v>
      </c>
      <c r="Z3284" s="5">
        <v>9560</v>
      </c>
      <c r="AA3284" s="5">
        <v>4.0999999999999996</v>
      </c>
      <c r="AB3284" s="5">
        <v>9564.1</v>
      </c>
    </row>
    <row r="3285" spans="1:28">
      <c r="A3285" t="s">
        <v>5723</v>
      </c>
      <c r="B3285" s="1">
        <v>45650</v>
      </c>
      <c r="C3285" s="6">
        <f t="shared" si="153"/>
        <v>2024</v>
      </c>
      <c r="D3285" s="9" t="str">
        <f t="shared" si="155"/>
        <v>Q4</v>
      </c>
      <c r="E3285" s="7">
        <f t="shared" si="154"/>
        <v>12</v>
      </c>
      <c r="F3285" t="s">
        <v>3297</v>
      </c>
      <c r="G3285" t="s">
        <v>754</v>
      </c>
      <c r="H3285" t="s">
        <v>45</v>
      </c>
      <c r="I3285" t="s">
        <v>45</v>
      </c>
      <c r="J3285" t="s">
        <v>107</v>
      </c>
      <c r="K3285" t="s">
        <v>125</v>
      </c>
      <c r="L3285" t="s">
        <v>48</v>
      </c>
      <c r="M3285" t="s">
        <v>501</v>
      </c>
      <c r="N3285" t="s">
        <v>57</v>
      </c>
      <c r="O3285" t="s">
        <v>34</v>
      </c>
      <c r="P3285" t="s">
        <v>35</v>
      </c>
      <c r="Q3285" s="1">
        <v>45698</v>
      </c>
      <c r="R3285" s="6">
        <f>Data_Table[[#This Row],[Shipping Date]]-Data_Table[[#This Row],[Order Date]]</f>
        <v>48</v>
      </c>
      <c r="S3285" s="10">
        <v>43</v>
      </c>
      <c r="T3285" s="10">
        <v>154</v>
      </c>
      <c r="U3285" s="10">
        <v>292</v>
      </c>
      <c r="V3285">
        <v>42</v>
      </c>
      <c r="W3285" s="5">
        <v>1806</v>
      </c>
      <c r="X3285" s="3">
        <v>0.06</v>
      </c>
      <c r="Y3285" s="5">
        <v>108.36</v>
      </c>
      <c r="Z3285" s="5">
        <v>1806</v>
      </c>
      <c r="AA3285" s="5">
        <v>1.58</v>
      </c>
      <c r="AB3285" s="5">
        <v>1807.58</v>
      </c>
    </row>
    <row r="3286" spans="1:28">
      <c r="A3286" t="s">
        <v>5724</v>
      </c>
      <c r="B3286" s="1">
        <v>45320</v>
      </c>
      <c r="C3286" s="6">
        <f t="shared" si="153"/>
        <v>2024</v>
      </c>
      <c r="D3286" s="9" t="str">
        <f t="shared" si="155"/>
        <v>Q1</v>
      </c>
      <c r="E3286" s="7">
        <f t="shared" si="154"/>
        <v>1</v>
      </c>
      <c r="F3286" t="s">
        <v>3632</v>
      </c>
      <c r="G3286" t="s">
        <v>757</v>
      </c>
      <c r="H3286" t="s">
        <v>27</v>
      </c>
      <c r="I3286" t="s">
        <v>28</v>
      </c>
      <c r="J3286" t="s">
        <v>72</v>
      </c>
      <c r="K3286" t="s">
        <v>47</v>
      </c>
      <c r="L3286" t="s">
        <v>48</v>
      </c>
      <c r="M3286" t="s">
        <v>504</v>
      </c>
      <c r="N3286" t="s">
        <v>33</v>
      </c>
      <c r="O3286" t="s">
        <v>41</v>
      </c>
      <c r="P3286" t="s">
        <v>35</v>
      </c>
      <c r="Q3286" s="1">
        <v>45379</v>
      </c>
      <c r="R3286" s="6">
        <f>Data_Table[[#This Row],[Shipping Date]]-Data_Table[[#This Row],[Order Date]]</f>
        <v>59</v>
      </c>
      <c r="S3286" s="10">
        <v>293</v>
      </c>
      <c r="T3286" s="10">
        <v>514</v>
      </c>
      <c r="U3286" s="10">
        <v>317</v>
      </c>
      <c r="V3286">
        <v>50</v>
      </c>
      <c r="W3286" s="5">
        <v>14650</v>
      </c>
      <c r="X3286" s="3">
        <v>0.06</v>
      </c>
      <c r="Y3286" s="5">
        <v>879</v>
      </c>
      <c r="Z3286" s="5">
        <v>14650</v>
      </c>
      <c r="AA3286" s="5">
        <v>1.49</v>
      </c>
      <c r="AB3286" s="5">
        <v>14651.49</v>
      </c>
    </row>
    <row r="3287" spans="1:28">
      <c r="A3287" t="s">
        <v>5725</v>
      </c>
      <c r="B3287" s="1">
        <v>45642</v>
      </c>
      <c r="C3287" s="6">
        <f t="shared" si="153"/>
        <v>2024</v>
      </c>
      <c r="D3287" s="9" t="str">
        <f t="shared" si="155"/>
        <v>Q4</v>
      </c>
      <c r="E3287" s="7">
        <f t="shared" si="154"/>
        <v>12</v>
      </c>
      <c r="F3287" t="s">
        <v>4716</v>
      </c>
      <c r="G3287" t="s">
        <v>760</v>
      </c>
      <c r="H3287" t="s">
        <v>39</v>
      </c>
      <c r="I3287" t="s">
        <v>39</v>
      </c>
      <c r="J3287" t="s">
        <v>46</v>
      </c>
      <c r="K3287" t="s">
        <v>150</v>
      </c>
      <c r="L3287" t="s">
        <v>48</v>
      </c>
      <c r="M3287" t="s">
        <v>507</v>
      </c>
      <c r="N3287" t="s">
        <v>50</v>
      </c>
      <c r="O3287" t="s">
        <v>34</v>
      </c>
      <c r="P3287" t="s">
        <v>52</v>
      </c>
      <c r="Q3287" s="1">
        <v>45657</v>
      </c>
      <c r="R3287" s="6">
        <f>Data_Table[[#This Row],[Shipping Date]]-Data_Table[[#This Row],[Order Date]]</f>
        <v>15</v>
      </c>
      <c r="S3287" s="10">
        <v>54</v>
      </c>
      <c r="T3287" s="10">
        <v>366</v>
      </c>
      <c r="U3287" s="10">
        <v>218</v>
      </c>
      <c r="V3287">
        <v>14</v>
      </c>
      <c r="W3287" s="5">
        <v>756</v>
      </c>
      <c r="X3287" s="3">
        <v>0.02</v>
      </c>
      <c r="Y3287" s="5">
        <v>15.12</v>
      </c>
      <c r="Z3287" s="5">
        <v>756</v>
      </c>
      <c r="AA3287" s="5">
        <v>9.44</v>
      </c>
      <c r="AB3287" s="5">
        <v>765.44</v>
      </c>
    </row>
    <row r="3288" spans="1:28">
      <c r="A3288" t="s">
        <v>5726</v>
      </c>
      <c r="B3288" s="1">
        <v>45609</v>
      </c>
      <c r="C3288" s="6">
        <f t="shared" si="153"/>
        <v>2024</v>
      </c>
      <c r="D3288" s="9" t="str">
        <f t="shared" si="155"/>
        <v>Q4</v>
      </c>
      <c r="E3288" s="7">
        <f t="shared" si="154"/>
        <v>11</v>
      </c>
      <c r="F3288" t="s">
        <v>3501</v>
      </c>
      <c r="G3288" t="s">
        <v>763</v>
      </c>
      <c r="H3288" t="s">
        <v>45</v>
      </c>
      <c r="I3288" t="s">
        <v>45</v>
      </c>
      <c r="J3288" t="s">
        <v>72</v>
      </c>
      <c r="K3288" t="s">
        <v>62</v>
      </c>
      <c r="L3288" t="s">
        <v>48</v>
      </c>
      <c r="M3288" t="s">
        <v>510</v>
      </c>
      <c r="N3288" t="s">
        <v>57</v>
      </c>
      <c r="O3288" t="s">
        <v>41</v>
      </c>
      <c r="P3288" t="s">
        <v>35</v>
      </c>
      <c r="Q3288" s="1">
        <v>45662</v>
      </c>
      <c r="R3288" s="6">
        <f>Data_Table[[#This Row],[Shipping Date]]-Data_Table[[#This Row],[Order Date]]</f>
        <v>53</v>
      </c>
      <c r="S3288" s="10">
        <v>105</v>
      </c>
      <c r="T3288" s="10">
        <v>422</v>
      </c>
      <c r="U3288" s="10">
        <v>11</v>
      </c>
      <c r="V3288">
        <v>48</v>
      </c>
      <c r="W3288" s="5">
        <v>5040</v>
      </c>
      <c r="X3288" s="3">
        <v>0.01</v>
      </c>
      <c r="Y3288" s="5">
        <v>50.4</v>
      </c>
      <c r="Z3288" s="5">
        <v>5040</v>
      </c>
      <c r="AA3288" s="5">
        <v>4</v>
      </c>
      <c r="AB3288" s="5">
        <v>5044</v>
      </c>
    </row>
    <row r="3289" spans="1:28">
      <c r="A3289" t="s">
        <v>5727</v>
      </c>
      <c r="B3289" s="1">
        <v>45426</v>
      </c>
      <c r="C3289" s="6">
        <f t="shared" si="153"/>
        <v>2024</v>
      </c>
      <c r="D3289" s="9" t="str">
        <f t="shared" si="155"/>
        <v>Q2</v>
      </c>
      <c r="E3289" s="7">
        <f t="shared" si="154"/>
        <v>5</v>
      </c>
      <c r="F3289" t="s">
        <v>5392</v>
      </c>
      <c r="G3289" t="s">
        <v>766</v>
      </c>
      <c r="H3289" t="s">
        <v>27</v>
      </c>
      <c r="I3289" t="s">
        <v>28</v>
      </c>
      <c r="J3289" t="s">
        <v>29</v>
      </c>
      <c r="K3289" t="s">
        <v>150</v>
      </c>
      <c r="L3289" t="s">
        <v>48</v>
      </c>
      <c r="M3289" t="s">
        <v>513</v>
      </c>
      <c r="N3289" t="s">
        <v>33</v>
      </c>
      <c r="O3289" t="s">
        <v>51</v>
      </c>
      <c r="P3289" t="s">
        <v>35</v>
      </c>
      <c r="Q3289" s="1">
        <v>45482</v>
      </c>
      <c r="R3289" s="6">
        <f>Data_Table[[#This Row],[Shipping Date]]-Data_Table[[#This Row],[Order Date]]</f>
        <v>56</v>
      </c>
      <c r="S3289" s="10">
        <v>186</v>
      </c>
      <c r="T3289" s="10">
        <v>204</v>
      </c>
      <c r="U3289" s="10">
        <v>220</v>
      </c>
      <c r="V3289">
        <v>43</v>
      </c>
      <c r="W3289" s="5">
        <v>7998</v>
      </c>
      <c r="X3289" s="3">
        <v>0.09</v>
      </c>
      <c r="Y3289" s="5">
        <v>719.82</v>
      </c>
      <c r="Z3289" s="5">
        <v>7998</v>
      </c>
      <c r="AA3289" s="5">
        <v>2.83</v>
      </c>
      <c r="AB3289" s="5">
        <v>8000.83</v>
      </c>
    </row>
    <row r="3290" spans="1:28">
      <c r="A3290" t="s">
        <v>5728</v>
      </c>
      <c r="B3290" s="1">
        <v>45396</v>
      </c>
      <c r="C3290" s="6">
        <f t="shared" si="153"/>
        <v>2024</v>
      </c>
      <c r="D3290" s="9" t="str">
        <f t="shared" si="155"/>
        <v>Q2</v>
      </c>
      <c r="E3290" s="7">
        <f t="shared" si="154"/>
        <v>4</v>
      </c>
      <c r="F3290" t="s">
        <v>5394</v>
      </c>
      <c r="G3290" t="s">
        <v>769</v>
      </c>
      <c r="H3290" t="s">
        <v>39</v>
      </c>
      <c r="I3290" t="s">
        <v>39</v>
      </c>
      <c r="J3290" t="s">
        <v>46</v>
      </c>
      <c r="K3290" t="s">
        <v>70</v>
      </c>
      <c r="L3290" t="s">
        <v>48</v>
      </c>
      <c r="M3290" t="s">
        <v>516</v>
      </c>
      <c r="N3290" t="s">
        <v>57</v>
      </c>
      <c r="O3290" t="s">
        <v>58</v>
      </c>
      <c r="P3290" t="s">
        <v>35</v>
      </c>
      <c r="Q3290" s="1">
        <v>45454</v>
      </c>
      <c r="R3290" s="6">
        <f>Data_Table[[#This Row],[Shipping Date]]-Data_Table[[#This Row],[Order Date]]</f>
        <v>58</v>
      </c>
      <c r="S3290" s="10">
        <v>77</v>
      </c>
      <c r="T3290" s="10">
        <v>258</v>
      </c>
      <c r="U3290" s="10">
        <v>338</v>
      </c>
      <c r="V3290">
        <v>25</v>
      </c>
      <c r="W3290" s="5">
        <v>1925</v>
      </c>
      <c r="X3290" s="3">
        <v>0.04</v>
      </c>
      <c r="Y3290" s="5">
        <v>77</v>
      </c>
      <c r="Z3290" s="5">
        <v>1925</v>
      </c>
      <c r="AA3290" s="5">
        <v>0.49</v>
      </c>
      <c r="AB3290" s="5">
        <v>1925.49</v>
      </c>
    </row>
    <row r="3291" spans="1:28">
      <c r="A3291" t="s">
        <v>5729</v>
      </c>
      <c r="B3291" s="1">
        <v>45588</v>
      </c>
      <c r="C3291" s="6">
        <f t="shared" si="153"/>
        <v>2024</v>
      </c>
      <c r="D3291" s="9" t="str">
        <f t="shared" si="155"/>
        <v>Q4</v>
      </c>
      <c r="E3291" s="7">
        <f t="shared" si="154"/>
        <v>10</v>
      </c>
      <c r="F3291" t="s">
        <v>4110</v>
      </c>
      <c r="G3291" t="s">
        <v>772</v>
      </c>
      <c r="H3291" t="s">
        <v>45</v>
      </c>
      <c r="I3291" t="s">
        <v>45</v>
      </c>
      <c r="J3291" t="s">
        <v>29</v>
      </c>
      <c r="K3291" t="s">
        <v>30</v>
      </c>
      <c r="L3291" t="s">
        <v>48</v>
      </c>
      <c r="M3291" t="s">
        <v>519</v>
      </c>
      <c r="N3291" t="s">
        <v>33</v>
      </c>
      <c r="O3291" t="s">
        <v>51</v>
      </c>
      <c r="P3291" t="s">
        <v>52</v>
      </c>
      <c r="Q3291" s="1">
        <v>45614</v>
      </c>
      <c r="R3291" s="6">
        <f>Data_Table[[#This Row],[Shipping Date]]-Data_Table[[#This Row],[Order Date]]</f>
        <v>26</v>
      </c>
      <c r="S3291" s="10">
        <v>114</v>
      </c>
      <c r="T3291" s="10">
        <v>427</v>
      </c>
      <c r="U3291" s="10">
        <v>167</v>
      </c>
      <c r="V3291">
        <v>14</v>
      </c>
      <c r="W3291" s="5">
        <v>1596</v>
      </c>
      <c r="X3291" s="3">
        <v>0</v>
      </c>
      <c r="Y3291" s="5">
        <v>0</v>
      </c>
      <c r="Z3291" s="5">
        <v>1596</v>
      </c>
      <c r="AA3291" s="5">
        <v>8.23</v>
      </c>
      <c r="AB3291" s="5">
        <v>1604.23</v>
      </c>
    </row>
    <row r="3292" spans="1:28">
      <c r="A3292" t="s">
        <v>5730</v>
      </c>
      <c r="B3292" s="1">
        <v>45621</v>
      </c>
      <c r="C3292" s="6">
        <f t="shared" si="153"/>
        <v>2024</v>
      </c>
      <c r="D3292" s="9" t="str">
        <f t="shared" si="155"/>
        <v>Q4</v>
      </c>
      <c r="E3292" s="7">
        <f t="shared" si="154"/>
        <v>11</v>
      </c>
      <c r="F3292" t="s">
        <v>5397</v>
      </c>
      <c r="G3292" t="s">
        <v>775</v>
      </c>
      <c r="H3292" t="s">
        <v>27</v>
      </c>
      <c r="I3292" t="s">
        <v>28</v>
      </c>
      <c r="J3292" t="s">
        <v>29</v>
      </c>
      <c r="K3292" t="s">
        <v>167</v>
      </c>
      <c r="L3292" t="s">
        <v>48</v>
      </c>
      <c r="M3292" t="s">
        <v>522</v>
      </c>
      <c r="N3292" t="s">
        <v>50</v>
      </c>
      <c r="O3292" t="s">
        <v>34</v>
      </c>
      <c r="P3292" t="s">
        <v>35</v>
      </c>
      <c r="Q3292" s="1">
        <v>45654</v>
      </c>
      <c r="R3292" s="6">
        <f>Data_Table[[#This Row],[Shipping Date]]-Data_Table[[#This Row],[Order Date]]</f>
        <v>33</v>
      </c>
      <c r="S3292" s="10">
        <v>242</v>
      </c>
      <c r="T3292" s="10">
        <v>570</v>
      </c>
      <c r="U3292" s="10">
        <v>332</v>
      </c>
      <c r="V3292">
        <v>34</v>
      </c>
      <c r="W3292" s="5">
        <v>8228</v>
      </c>
      <c r="X3292" s="3">
        <v>0.03</v>
      </c>
      <c r="Y3292" s="5">
        <v>246.84</v>
      </c>
      <c r="Z3292" s="5">
        <v>8228</v>
      </c>
      <c r="AA3292" s="5">
        <v>0.8</v>
      </c>
      <c r="AB3292" s="5">
        <v>8228.7999999999993</v>
      </c>
    </row>
    <row r="3293" spans="1:28">
      <c r="A3293" t="s">
        <v>5731</v>
      </c>
      <c r="B3293" s="1">
        <v>45486</v>
      </c>
      <c r="C3293" s="6">
        <f t="shared" si="153"/>
        <v>2024</v>
      </c>
      <c r="D3293" s="9" t="str">
        <f t="shared" si="155"/>
        <v>Q3</v>
      </c>
      <c r="E3293" s="7">
        <f t="shared" si="154"/>
        <v>7</v>
      </c>
      <c r="F3293" t="s">
        <v>2172</v>
      </c>
      <c r="G3293" t="s">
        <v>778</v>
      </c>
      <c r="H3293" t="s">
        <v>39</v>
      </c>
      <c r="I3293" t="s">
        <v>39</v>
      </c>
      <c r="J3293" t="s">
        <v>29</v>
      </c>
      <c r="K3293" t="s">
        <v>90</v>
      </c>
      <c r="L3293" t="s">
        <v>48</v>
      </c>
      <c r="M3293" t="s">
        <v>526</v>
      </c>
      <c r="N3293" t="s">
        <v>57</v>
      </c>
      <c r="O3293" t="s">
        <v>41</v>
      </c>
      <c r="P3293" t="s">
        <v>35</v>
      </c>
      <c r="Q3293" s="1">
        <v>45488</v>
      </c>
      <c r="R3293" s="6">
        <f>Data_Table[[#This Row],[Shipping Date]]-Data_Table[[#This Row],[Order Date]]</f>
        <v>2</v>
      </c>
      <c r="S3293" s="10">
        <v>191</v>
      </c>
      <c r="T3293" s="10">
        <v>226</v>
      </c>
      <c r="U3293" s="10">
        <v>19</v>
      </c>
      <c r="V3293">
        <v>34</v>
      </c>
      <c r="W3293" s="5">
        <v>6494</v>
      </c>
      <c r="X3293" s="3">
        <v>0.05</v>
      </c>
      <c r="Y3293" s="5">
        <v>324.7</v>
      </c>
      <c r="Z3293" s="5">
        <v>6494</v>
      </c>
      <c r="AA3293" s="5">
        <v>6.66</v>
      </c>
      <c r="AB3293" s="5">
        <v>6500.66</v>
      </c>
    </row>
    <row r="3294" spans="1:28">
      <c r="A3294" t="s">
        <v>5732</v>
      </c>
      <c r="B3294" s="1">
        <v>45633</v>
      </c>
      <c r="C3294" s="6">
        <f t="shared" si="153"/>
        <v>2024</v>
      </c>
      <c r="D3294" s="9" t="str">
        <f t="shared" si="155"/>
        <v>Q4</v>
      </c>
      <c r="E3294" s="7">
        <f t="shared" si="154"/>
        <v>12</v>
      </c>
      <c r="F3294" t="s">
        <v>4559</v>
      </c>
      <c r="G3294" t="s">
        <v>781</v>
      </c>
      <c r="H3294" t="s">
        <v>45</v>
      </c>
      <c r="I3294" t="s">
        <v>45</v>
      </c>
      <c r="J3294" t="s">
        <v>29</v>
      </c>
      <c r="K3294" t="s">
        <v>62</v>
      </c>
      <c r="L3294" t="s">
        <v>48</v>
      </c>
      <c r="M3294" t="s">
        <v>529</v>
      </c>
      <c r="N3294" t="s">
        <v>33</v>
      </c>
      <c r="O3294" t="s">
        <v>51</v>
      </c>
      <c r="P3294" t="s">
        <v>35</v>
      </c>
      <c r="Q3294" s="1">
        <v>45673</v>
      </c>
      <c r="R3294" s="6">
        <f>Data_Table[[#This Row],[Shipping Date]]-Data_Table[[#This Row],[Order Date]]</f>
        <v>40</v>
      </c>
      <c r="S3294" s="10">
        <v>100</v>
      </c>
      <c r="T3294" s="10">
        <v>355</v>
      </c>
      <c r="U3294" s="10">
        <v>238</v>
      </c>
      <c r="V3294">
        <v>25</v>
      </c>
      <c r="W3294" s="5">
        <v>2500</v>
      </c>
      <c r="X3294" s="3">
        <v>0.04</v>
      </c>
      <c r="Y3294" s="5">
        <v>100</v>
      </c>
      <c r="Z3294" s="5">
        <v>2500</v>
      </c>
      <c r="AA3294" s="5">
        <v>1.49</v>
      </c>
      <c r="AB3294" s="5">
        <v>2501.4899999999998</v>
      </c>
    </row>
    <row r="3295" spans="1:28">
      <c r="A3295" t="s">
        <v>5733</v>
      </c>
      <c r="B3295" s="1">
        <v>45482</v>
      </c>
      <c r="C3295" s="6">
        <f t="shared" si="153"/>
        <v>2024</v>
      </c>
      <c r="D3295" s="9" t="str">
        <f t="shared" si="155"/>
        <v>Q3</v>
      </c>
      <c r="E3295" s="7">
        <f t="shared" si="154"/>
        <v>7</v>
      </c>
      <c r="F3295" t="s">
        <v>5401</v>
      </c>
      <c r="G3295" t="s">
        <v>784</v>
      </c>
      <c r="H3295" t="s">
        <v>27</v>
      </c>
      <c r="I3295" t="s">
        <v>28</v>
      </c>
      <c r="J3295" t="s">
        <v>29</v>
      </c>
      <c r="K3295" t="s">
        <v>525</v>
      </c>
      <c r="L3295" t="s">
        <v>48</v>
      </c>
      <c r="M3295" t="s">
        <v>532</v>
      </c>
      <c r="N3295" t="s">
        <v>33</v>
      </c>
      <c r="O3295" t="s">
        <v>58</v>
      </c>
      <c r="P3295" t="s">
        <v>35</v>
      </c>
      <c r="Q3295" s="1">
        <v>45508</v>
      </c>
      <c r="R3295" s="6">
        <f>Data_Table[[#This Row],[Shipping Date]]-Data_Table[[#This Row],[Order Date]]</f>
        <v>26</v>
      </c>
      <c r="S3295" s="10">
        <v>247</v>
      </c>
      <c r="T3295" s="10">
        <v>355</v>
      </c>
      <c r="U3295" s="10">
        <v>250</v>
      </c>
      <c r="V3295">
        <v>47</v>
      </c>
      <c r="W3295" s="5">
        <v>11609</v>
      </c>
      <c r="X3295" s="3">
        <v>0.05</v>
      </c>
      <c r="Y3295" s="5">
        <v>580.45000000000005</v>
      </c>
      <c r="Z3295" s="5">
        <v>11609</v>
      </c>
      <c r="AA3295" s="5">
        <v>2.25</v>
      </c>
      <c r="AB3295" s="5">
        <v>11611.25</v>
      </c>
    </row>
    <row r="3296" spans="1:28">
      <c r="A3296" t="s">
        <v>5734</v>
      </c>
      <c r="B3296" s="1">
        <v>45628</v>
      </c>
      <c r="C3296" s="6">
        <f t="shared" si="153"/>
        <v>2024</v>
      </c>
      <c r="D3296" s="9" t="str">
        <f t="shared" si="155"/>
        <v>Q4</v>
      </c>
      <c r="E3296" s="7">
        <f t="shared" si="154"/>
        <v>12</v>
      </c>
      <c r="F3296" t="s">
        <v>3645</v>
      </c>
      <c r="G3296" t="s">
        <v>787</v>
      </c>
      <c r="H3296" t="s">
        <v>39</v>
      </c>
      <c r="I3296" t="s">
        <v>39</v>
      </c>
      <c r="J3296" t="s">
        <v>46</v>
      </c>
      <c r="K3296" t="s">
        <v>30</v>
      </c>
      <c r="L3296" t="s">
        <v>48</v>
      </c>
      <c r="M3296" t="s">
        <v>535</v>
      </c>
      <c r="N3296" t="s">
        <v>50</v>
      </c>
      <c r="O3296" t="s">
        <v>34</v>
      </c>
      <c r="P3296" t="s">
        <v>35</v>
      </c>
      <c r="Q3296" s="1">
        <v>45650</v>
      </c>
      <c r="R3296" s="6">
        <f>Data_Table[[#This Row],[Shipping Date]]-Data_Table[[#This Row],[Order Date]]</f>
        <v>22</v>
      </c>
      <c r="S3296" s="10">
        <v>249</v>
      </c>
      <c r="T3296" s="10">
        <v>273</v>
      </c>
      <c r="U3296" s="10">
        <v>40</v>
      </c>
      <c r="V3296">
        <v>30</v>
      </c>
      <c r="W3296" s="5">
        <v>7470</v>
      </c>
      <c r="X3296" s="3">
        <v>0.02</v>
      </c>
      <c r="Y3296" s="5">
        <v>149.4</v>
      </c>
      <c r="Z3296" s="5">
        <v>7470</v>
      </c>
      <c r="AA3296" s="5">
        <v>0.7</v>
      </c>
      <c r="AB3296" s="5">
        <v>7470.7</v>
      </c>
    </row>
    <row r="3297" spans="1:28">
      <c r="A3297" t="s">
        <v>5735</v>
      </c>
      <c r="B3297" s="1">
        <v>45507</v>
      </c>
      <c r="C3297" s="6">
        <f t="shared" si="153"/>
        <v>2024</v>
      </c>
      <c r="D3297" s="9" t="str">
        <f t="shared" si="155"/>
        <v>Q3</v>
      </c>
      <c r="E3297" s="7">
        <f t="shared" si="154"/>
        <v>8</v>
      </c>
      <c r="F3297" t="s">
        <v>4122</v>
      </c>
      <c r="G3297" t="s">
        <v>790</v>
      </c>
      <c r="H3297" t="s">
        <v>45</v>
      </c>
      <c r="I3297" t="s">
        <v>45</v>
      </c>
      <c r="J3297" t="s">
        <v>72</v>
      </c>
      <c r="K3297" t="s">
        <v>70</v>
      </c>
      <c r="L3297" t="s">
        <v>48</v>
      </c>
      <c r="M3297" t="s">
        <v>538</v>
      </c>
      <c r="N3297" t="s">
        <v>33</v>
      </c>
      <c r="O3297" t="s">
        <v>41</v>
      </c>
      <c r="P3297" t="s">
        <v>35</v>
      </c>
      <c r="Q3297" s="1">
        <v>45563</v>
      </c>
      <c r="R3297" s="6">
        <f>Data_Table[[#This Row],[Shipping Date]]-Data_Table[[#This Row],[Order Date]]</f>
        <v>56</v>
      </c>
      <c r="S3297" s="10">
        <v>250</v>
      </c>
      <c r="T3297" s="10">
        <v>468</v>
      </c>
      <c r="U3297" s="10">
        <v>35</v>
      </c>
      <c r="V3297">
        <v>41</v>
      </c>
      <c r="W3297" s="5">
        <v>10250</v>
      </c>
      <c r="X3297" s="3">
        <v>0.02</v>
      </c>
      <c r="Y3297" s="5">
        <v>205</v>
      </c>
      <c r="Z3297" s="5">
        <v>10250</v>
      </c>
      <c r="AA3297" s="5">
        <v>0.88</v>
      </c>
      <c r="AB3297" s="5">
        <v>10250.879999999999</v>
      </c>
    </row>
    <row r="3298" spans="1:28">
      <c r="A3298" t="s">
        <v>5736</v>
      </c>
      <c r="B3298" s="1">
        <v>45436</v>
      </c>
      <c r="C3298" s="6">
        <f t="shared" si="153"/>
        <v>2024</v>
      </c>
      <c r="D3298" s="9" t="str">
        <f t="shared" si="155"/>
        <v>Q2</v>
      </c>
      <c r="E3298" s="7">
        <f t="shared" si="154"/>
        <v>5</v>
      </c>
      <c r="F3298" t="s">
        <v>1515</v>
      </c>
      <c r="G3298" t="s">
        <v>793</v>
      </c>
      <c r="H3298" t="s">
        <v>39</v>
      </c>
      <c r="I3298" t="s">
        <v>39</v>
      </c>
      <c r="J3298" t="s">
        <v>46</v>
      </c>
      <c r="K3298" t="s">
        <v>125</v>
      </c>
      <c r="L3298" t="s">
        <v>48</v>
      </c>
      <c r="M3298" t="s">
        <v>541</v>
      </c>
      <c r="N3298" t="s">
        <v>33</v>
      </c>
      <c r="O3298" t="s">
        <v>51</v>
      </c>
      <c r="P3298" t="s">
        <v>52</v>
      </c>
      <c r="Q3298" s="1">
        <v>45466</v>
      </c>
      <c r="R3298" s="6">
        <f>Data_Table[[#This Row],[Shipping Date]]-Data_Table[[#This Row],[Order Date]]</f>
        <v>30</v>
      </c>
      <c r="S3298" s="10">
        <v>85</v>
      </c>
      <c r="T3298" s="10">
        <v>204</v>
      </c>
      <c r="U3298" s="10">
        <v>71</v>
      </c>
      <c r="V3298">
        <v>40</v>
      </c>
      <c r="W3298" s="5">
        <v>3400</v>
      </c>
      <c r="X3298" s="3">
        <v>0.05</v>
      </c>
      <c r="Y3298" s="5">
        <v>170</v>
      </c>
      <c r="Z3298" s="5">
        <v>3400</v>
      </c>
      <c r="AA3298" s="5">
        <v>7.18</v>
      </c>
      <c r="AB3298" s="5">
        <v>3407.18</v>
      </c>
    </row>
    <row r="3299" spans="1:28">
      <c r="A3299" t="s">
        <v>5737</v>
      </c>
      <c r="B3299" s="1">
        <v>45384</v>
      </c>
      <c r="C3299" s="6">
        <f t="shared" si="153"/>
        <v>2024</v>
      </c>
      <c r="D3299" s="9" t="str">
        <f t="shared" si="155"/>
        <v>Q2</v>
      </c>
      <c r="E3299" s="7">
        <f t="shared" si="154"/>
        <v>4</v>
      </c>
      <c r="F3299" t="s">
        <v>5406</v>
      </c>
      <c r="G3299" t="s">
        <v>796</v>
      </c>
      <c r="H3299" t="s">
        <v>45</v>
      </c>
      <c r="I3299" t="s">
        <v>45</v>
      </c>
      <c r="J3299" t="s">
        <v>29</v>
      </c>
      <c r="K3299" t="s">
        <v>47</v>
      </c>
      <c r="L3299" t="s">
        <v>48</v>
      </c>
      <c r="M3299" t="s">
        <v>544</v>
      </c>
      <c r="N3299" t="s">
        <v>50</v>
      </c>
      <c r="O3299" t="s">
        <v>58</v>
      </c>
      <c r="P3299" t="s">
        <v>35</v>
      </c>
      <c r="Q3299" s="1">
        <v>45419</v>
      </c>
      <c r="R3299" s="6">
        <f>Data_Table[[#This Row],[Shipping Date]]-Data_Table[[#This Row],[Order Date]]</f>
        <v>35</v>
      </c>
      <c r="S3299" s="10">
        <v>209</v>
      </c>
      <c r="T3299" s="10">
        <v>524</v>
      </c>
      <c r="U3299" s="10">
        <v>279</v>
      </c>
      <c r="V3299">
        <v>41</v>
      </c>
      <c r="W3299" s="5">
        <v>8569</v>
      </c>
      <c r="X3299" s="3">
        <v>0.09</v>
      </c>
      <c r="Y3299" s="5">
        <v>771.21</v>
      </c>
      <c r="Z3299" s="5">
        <v>8569</v>
      </c>
      <c r="AA3299" s="5">
        <v>2.64</v>
      </c>
      <c r="AB3299" s="5">
        <v>8571.64</v>
      </c>
    </row>
    <row r="3300" spans="1:28">
      <c r="A3300" t="s">
        <v>5738</v>
      </c>
      <c r="B3300" s="1">
        <v>45367</v>
      </c>
      <c r="C3300" s="6">
        <f t="shared" si="153"/>
        <v>2024</v>
      </c>
      <c r="D3300" s="9" t="str">
        <f t="shared" si="155"/>
        <v>Q1</v>
      </c>
      <c r="E3300" s="7">
        <f t="shared" si="154"/>
        <v>3</v>
      </c>
      <c r="F3300" t="s">
        <v>2932</v>
      </c>
      <c r="G3300" t="s">
        <v>799</v>
      </c>
      <c r="H3300" t="s">
        <v>27</v>
      </c>
      <c r="I3300" t="s">
        <v>28</v>
      </c>
      <c r="J3300" t="s">
        <v>72</v>
      </c>
      <c r="K3300" t="s">
        <v>525</v>
      </c>
      <c r="L3300" t="s">
        <v>48</v>
      </c>
      <c r="M3300" t="s">
        <v>547</v>
      </c>
      <c r="N3300" t="s">
        <v>57</v>
      </c>
      <c r="O3300" t="s">
        <v>58</v>
      </c>
      <c r="P3300" t="s">
        <v>35</v>
      </c>
      <c r="Q3300" s="1">
        <v>45427</v>
      </c>
      <c r="R3300" s="6">
        <f>Data_Table[[#This Row],[Shipping Date]]-Data_Table[[#This Row],[Order Date]]</f>
        <v>60</v>
      </c>
      <c r="S3300" s="10">
        <v>165</v>
      </c>
      <c r="T3300" s="10">
        <v>336</v>
      </c>
      <c r="U3300" s="10">
        <v>323</v>
      </c>
      <c r="V3300">
        <v>30</v>
      </c>
      <c r="W3300" s="5">
        <v>4950</v>
      </c>
      <c r="X3300" s="3">
        <v>0.09</v>
      </c>
      <c r="Y3300" s="5">
        <v>445.5</v>
      </c>
      <c r="Z3300" s="5">
        <v>4950</v>
      </c>
      <c r="AA3300" s="5">
        <v>6.19</v>
      </c>
      <c r="AB3300" s="5">
        <v>4956.1899999999996</v>
      </c>
    </row>
    <row r="3301" spans="1:28">
      <c r="A3301" t="s">
        <v>5739</v>
      </c>
      <c r="B3301" s="1">
        <v>45423</v>
      </c>
      <c r="C3301" s="6">
        <f t="shared" si="153"/>
        <v>2024</v>
      </c>
      <c r="D3301" s="9" t="str">
        <f t="shared" si="155"/>
        <v>Q2</v>
      </c>
      <c r="E3301" s="7">
        <f t="shared" si="154"/>
        <v>5</v>
      </c>
      <c r="F3301" t="s">
        <v>3829</v>
      </c>
      <c r="G3301" t="s">
        <v>802</v>
      </c>
      <c r="H3301" t="s">
        <v>27</v>
      </c>
      <c r="I3301" t="s">
        <v>28</v>
      </c>
      <c r="J3301" t="s">
        <v>29</v>
      </c>
      <c r="K3301" t="s">
        <v>62</v>
      </c>
      <c r="L3301" t="s">
        <v>48</v>
      </c>
      <c r="M3301" t="s">
        <v>550</v>
      </c>
      <c r="N3301" t="s">
        <v>50</v>
      </c>
      <c r="O3301" t="s">
        <v>58</v>
      </c>
      <c r="P3301" t="s">
        <v>35</v>
      </c>
      <c r="Q3301" s="1">
        <v>45449</v>
      </c>
      <c r="R3301" s="6">
        <f>Data_Table[[#This Row],[Shipping Date]]-Data_Table[[#This Row],[Order Date]]</f>
        <v>26</v>
      </c>
      <c r="S3301" s="10">
        <v>250</v>
      </c>
      <c r="T3301" s="10">
        <v>289</v>
      </c>
      <c r="U3301" s="10">
        <v>289</v>
      </c>
      <c r="V3301">
        <v>26</v>
      </c>
      <c r="W3301" s="5">
        <v>6500</v>
      </c>
      <c r="X3301" s="3">
        <v>0.09</v>
      </c>
      <c r="Y3301" s="5">
        <v>585</v>
      </c>
      <c r="Z3301" s="5">
        <v>6500</v>
      </c>
      <c r="AA3301" s="5">
        <v>49</v>
      </c>
      <c r="AB3301" s="5">
        <v>6549</v>
      </c>
    </row>
    <row r="3302" spans="1:28">
      <c r="A3302" t="s">
        <v>5740</v>
      </c>
      <c r="B3302" s="1">
        <v>45601</v>
      </c>
      <c r="C3302" s="6">
        <f t="shared" si="153"/>
        <v>2024</v>
      </c>
      <c r="D3302" s="9" t="str">
        <f t="shared" si="155"/>
        <v>Q4</v>
      </c>
      <c r="E3302" s="7">
        <f t="shared" si="154"/>
        <v>11</v>
      </c>
      <c r="F3302" t="s">
        <v>2807</v>
      </c>
      <c r="G3302" t="s">
        <v>805</v>
      </c>
      <c r="H3302" t="s">
        <v>39</v>
      </c>
      <c r="I3302" t="s">
        <v>39</v>
      </c>
      <c r="J3302" t="s">
        <v>46</v>
      </c>
      <c r="K3302" t="s">
        <v>66</v>
      </c>
      <c r="L3302" t="s">
        <v>48</v>
      </c>
      <c r="M3302" t="s">
        <v>553</v>
      </c>
      <c r="N3302" t="s">
        <v>57</v>
      </c>
      <c r="O3302" t="s">
        <v>41</v>
      </c>
      <c r="P3302" t="s">
        <v>35</v>
      </c>
      <c r="Q3302" s="1">
        <v>45624</v>
      </c>
      <c r="R3302" s="6">
        <f>Data_Table[[#This Row],[Shipping Date]]-Data_Table[[#This Row],[Order Date]]</f>
        <v>23</v>
      </c>
      <c r="S3302" s="10">
        <v>308</v>
      </c>
      <c r="T3302" s="10">
        <v>477</v>
      </c>
      <c r="U3302" s="10">
        <v>134</v>
      </c>
      <c r="V3302">
        <v>35</v>
      </c>
      <c r="W3302" s="5">
        <v>10780</v>
      </c>
      <c r="X3302" s="3">
        <v>0.08</v>
      </c>
      <c r="Y3302" s="5">
        <v>862.4</v>
      </c>
      <c r="Z3302" s="5">
        <v>10780</v>
      </c>
      <c r="AA3302" s="5">
        <v>1.49</v>
      </c>
      <c r="AB3302" s="5">
        <v>10781.49</v>
      </c>
    </row>
    <row r="3303" spans="1:28">
      <c r="A3303" t="s">
        <v>5741</v>
      </c>
      <c r="B3303" s="1">
        <v>45571</v>
      </c>
      <c r="C3303" s="6">
        <f t="shared" si="153"/>
        <v>2024</v>
      </c>
      <c r="D3303" s="9" t="str">
        <f t="shared" si="155"/>
        <v>Q4</v>
      </c>
      <c r="E3303" s="7">
        <f t="shared" si="154"/>
        <v>10</v>
      </c>
      <c r="F3303" t="s">
        <v>5411</v>
      </c>
      <c r="G3303" t="s">
        <v>808</v>
      </c>
      <c r="H3303" t="s">
        <v>45</v>
      </c>
      <c r="I3303" t="s">
        <v>45</v>
      </c>
      <c r="J3303" t="s">
        <v>29</v>
      </c>
      <c r="K3303" t="s">
        <v>150</v>
      </c>
      <c r="L3303" t="s">
        <v>48</v>
      </c>
      <c r="M3303" t="s">
        <v>556</v>
      </c>
      <c r="N3303" t="s">
        <v>33</v>
      </c>
      <c r="O3303" t="s">
        <v>34</v>
      </c>
      <c r="P3303" t="s">
        <v>35</v>
      </c>
      <c r="Q3303" s="1">
        <v>45618</v>
      </c>
      <c r="R3303" s="6">
        <f>Data_Table[[#This Row],[Shipping Date]]-Data_Table[[#This Row],[Order Date]]</f>
        <v>47</v>
      </c>
      <c r="S3303" s="10">
        <v>155</v>
      </c>
      <c r="T3303" s="10">
        <v>183</v>
      </c>
      <c r="U3303" s="10">
        <v>34</v>
      </c>
      <c r="V3303">
        <v>32</v>
      </c>
      <c r="W3303" s="5">
        <v>4960</v>
      </c>
      <c r="X3303" s="3">
        <v>0.02</v>
      </c>
      <c r="Y3303" s="5">
        <v>99.2</v>
      </c>
      <c r="Z3303" s="5">
        <v>4960</v>
      </c>
      <c r="AA3303" s="5">
        <v>6.5</v>
      </c>
      <c r="AB3303" s="5">
        <v>4966.5</v>
      </c>
    </row>
    <row r="3304" spans="1:28">
      <c r="A3304" t="s">
        <v>5742</v>
      </c>
      <c r="B3304" s="1">
        <v>45459</v>
      </c>
      <c r="C3304" s="6">
        <f t="shared" si="153"/>
        <v>2024</v>
      </c>
      <c r="D3304" s="9" t="str">
        <f t="shared" si="155"/>
        <v>Q2</v>
      </c>
      <c r="E3304" s="7">
        <f t="shared" si="154"/>
        <v>6</v>
      </c>
      <c r="F3304" t="s">
        <v>3333</v>
      </c>
      <c r="G3304" t="s">
        <v>811</v>
      </c>
      <c r="H3304" t="s">
        <v>27</v>
      </c>
      <c r="I3304" t="s">
        <v>28</v>
      </c>
      <c r="J3304" t="s">
        <v>107</v>
      </c>
      <c r="K3304" t="s">
        <v>167</v>
      </c>
      <c r="L3304" t="s">
        <v>48</v>
      </c>
      <c r="M3304" t="s">
        <v>559</v>
      </c>
      <c r="N3304" t="s">
        <v>57</v>
      </c>
      <c r="O3304" t="s">
        <v>41</v>
      </c>
      <c r="P3304" t="s">
        <v>35</v>
      </c>
      <c r="Q3304" s="1">
        <v>45487</v>
      </c>
      <c r="R3304" s="6">
        <f>Data_Table[[#This Row],[Shipping Date]]-Data_Table[[#This Row],[Order Date]]</f>
        <v>28</v>
      </c>
      <c r="S3304" s="10">
        <v>134</v>
      </c>
      <c r="T3304" s="10">
        <v>444</v>
      </c>
      <c r="U3304" s="10">
        <v>243</v>
      </c>
      <c r="V3304">
        <v>22</v>
      </c>
      <c r="W3304" s="5">
        <v>2948</v>
      </c>
      <c r="X3304" s="3">
        <v>7.0000000000000007E-2</v>
      </c>
      <c r="Y3304" s="5">
        <v>206.36</v>
      </c>
      <c r="Z3304" s="5">
        <v>2948</v>
      </c>
      <c r="AA3304" s="5">
        <v>0.83</v>
      </c>
      <c r="AB3304" s="5">
        <v>2948.83</v>
      </c>
    </row>
    <row r="3305" spans="1:28">
      <c r="A3305" t="s">
        <v>5743</v>
      </c>
      <c r="B3305" s="1">
        <v>45495</v>
      </c>
      <c r="C3305" s="6">
        <f t="shared" si="153"/>
        <v>2024</v>
      </c>
      <c r="D3305" s="9" t="str">
        <f t="shared" si="155"/>
        <v>Q3</v>
      </c>
      <c r="E3305" s="7">
        <f t="shared" si="154"/>
        <v>7</v>
      </c>
      <c r="F3305" t="s">
        <v>3124</v>
      </c>
      <c r="G3305" t="s">
        <v>814</v>
      </c>
      <c r="H3305" t="s">
        <v>39</v>
      </c>
      <c r="I3305" t="s">
        <v>39</v>
      </c>
      <c r="J3305" t="s">
        <v>107</v>
      </c>
      <c r="K3305" t="s">
        <v>150</v>
      </c>
      <c r="L3305" t="s">
        <v>48</v>
      </c>
      <c r="M3305" t="s">
        <v>562</v>
      </c>
      <c r="N3305" t="s">
        <v>33</v>
      </c>
      <c r="O3305" t="s">
        <v>58</v>
      </c>
      <c r="P3305" t="s">
        <v>35</v>
      </c>
      <c r="Q3305" s="1">
        <v>45518</v>
      </c>
      <c r="R3305" s="6">
        <f>Data_Table[[#This Row],[Shipping Date]]-Data_Table[[#This Row],[Order Date]]</f>
        <v>23</v>
      </c>
      <c r="S3305" s="10">
        <v>7</v>
      </c>
      <c r="T3305" s="10">
        <v>93</v>
      </c>
      <c r="U3305" s="10">
        <v>86</v>
      </c>
      <c r="V3305">
        <v>39</v>
      </c>
      <c r="W3305" s="5">
        <v>273</v>
      </c>
      <c r="X3305" s="3">
        <v>0.08</v>
      </c>
      <c r="Y3305" s="5">
        <v>21.84</v>
      </c>
      <c r="Z3305" s="5">
        <v>273</v>
      </c>
      <c r="AA3305" s="5">
        <v>1.49</v>
      </c>
      <c r="AB3305" s="5">
        <v>274.49</v>
      </c>
    </row>
    <row r="3306" spans="1:28">
      <c r="A3306" t="s">
        <v>5744</v>
      </c>
      <c r="B3306" s="1">
        <v>45653</v>
      </c>
      <c r="C3306" s="6">
        <f t="shared" si="153"/>
        <v>2024</v>
      </c>
      <c r="D3306" s="9" t="str">
        <f t="shared" si="155"/>
        <v>Q4</v>
      </c>
      <c r="E3306" s="7">
        <f t="shared" si="154"/>
        <v>12</v>
      </c>
      <c r="F3306" t="s">
        <v>3337</v>
      </c>
      <c r="G3306" t="s">
        <v>817</v>
      </c>
      <c r="H3306" t="s">
        <v>45</v>
      </c>
      <c r="I3306" t="s">
        <v>45</v>
      </c>
      <c r="J3306" t="s">
        <v>29</v>
      </c>
      <c r="K3306" t="s">
        <v>47</v>
      </c>
      <c r="L3306" t="s">
        <v>48</v>
      </c>
      <c r="M3306" t="s">
        <v>565</v>
      </c>
      <c r="N3306" t="s">
        <v>33</v>
      </c>
      <c r="O3306" t="s">
        <v>58</v>
      </c>
      <c r="P3306" t="s">
        <v>35</v>
      </c>
      <c r="Q3306" s="1">
        <v>45689</v>
      </c>
      <c r="R3306" s="6">
        <f>Data_Table[[#This Row],[Shipping Date]]-Data_Table[[#This Row],[Order Date]]</f>
        <v>36</v>
      </c>
      <c r="S3306" s="10">
        <v>89</v>
      </c>
      <c r="T3306" s="10">
        <v>389</v>
      </c>
      <c r="U3306" s="10">
        <v>214</v>
      </c>
      <c r="V3306">
        <v>46</v>
      </c>
      <c r="W3306" s="5">
        <v>4094</v>
      </c>
      <c r="X3306" s="3">
        <v>0.05</v>
      </c>
      <c r="Y3306" s="5">
        <v>204.7</v>
      </c>
      <c r="Z3306" s="5">
        <v>4094</v>
      </c>
      <c r="AA3306" s="5">
        <v>4.5</v>
      </c>
      <c r="AB3306" s="5">
        <v>4098.5</v>
      </c>
    </row>
    <row r="3307" spans="1:28">
      <c r="A3307" t="s">
        <v>5745</v>
      </c>
      <c r="B3307" s="1">
        <v>45529</v>
      </c>
      <c r="C3307" s="6">
        <f t="shared" si="153"/>
        <v>2024</v>
      </c>
      <c r="D3307" s="9" t="str">
        <f t="shared" si="155"/>
        <v>Q3</v>
      </c>
      <c r="E3307" s="7">
        <f t="shared" si="154"/>
        <v>8</v>
      </c>
      <c r="F3307" t="s">
        <v>3126</v>
      </c>
      <c r="G3307" t="s">
        <v>820</v>
      </c>
      <c r="H3307" t="s">
        <v>27</v>
      </c>
      <c r="I3307" t="s">
        <v>28</v>
      </c>
      <c r="J3307" t="s">
        <v>46</v>
      </c>
      <c r="K3307" t="s">
        <v>433</v>
      </c>
      <c r="L3307" t="s">
        <v>48</v>
      </c>
      <c r="M3307" t="s">
        <v>568</v>
      </c>
      <c r="N3307" t="s">
        <v>33</v>
      </c>
      <c r="O3307" t="s">
        <v>51</v>
      </c>
      <c r="P3307" t="s">
        <v>52</v>
      </c>
      <c r="Q3307" s="1">
        <v>45534</v>
      </c>
      <c r="R3307" s="6">
        <f>Data_Table[[#This Row],[Shipping Date]]-Data_Table[[#This Row],[Order Date]]</f>
        <v>5</v>
      </c>
      <c r="S3307" s="10">
        <v>195</v>
      </c>
      <c r="T3307" s="10">
        <v>276</v>
      </c>
      <c r="U3307" s="10">
        <v>238</v>
      </c>
      <c r="V3307">
        <v>42</v>
      </c>
      <c r="W3307" s="5">
        <v>8190</v>
      </c>
      <c r="X3307" s="3">
        <v>0.06</v>
      </c>
      <c r="Y3307" s="5">
        <v>491.4</v>
      </c>
      <c r="Z3307" s="5">
        <v>8190</v>
      </c>
      <c r="AA3307" s="5">
        <v>6.5</v>
      </c>
      <c r="AB3307" s="5">
        <v>8196.5</v>
      </c>
    </row>
    <row r="3308" spans="1:28">
      <c r="A3308" t="s">
        <v>5746</v>
      </c>
      <c r="B3308" s="1">
        <v>45524</v>
      </c>
      <c r="C3308" s="6">
        <f t="shared" si="153"/>
        <v>2024</v>
      </c>
      <c r="D3308" s="9" t="str">
        <f t="shared" si="155"/>
        <v>Q3</v>
      </c>
      <c r="E3308" s="7">
        <f t="shared" si="154"/>
        <v>8</v>
      </c>
      <c r="F3308" t="s">
        <v>5417</v>
      </c>
      <c r="G3308" t="s">
        <v>823</v>
      </c>
      <c r="H3308" t="s">
        <v>39</v>
      </c>
      <c r="I3308" t="s">
        <v>39</v>
      </c>
      <c r="J3308" t="s">
        <v>72</v>
      </c>
      <c r="K3308" t="s">
        <v>62</v>
      </c>
      <c r="L3308" t="s">
        <v>48</v>
      </c>
      <c r="M3308" t="s">
        <v>571</v>
      </c>
      <c r="N3308" t="s">
        <v>50</v>
      </c>
      <c r="O3308" t="s">
        <v>58</v>
      </c>
      <c r="P3308" t="s">
        <v>52</v>
      </c>
      <c r="Q3308" s="1">
        <v>45584</v>
      </c>
      <c r="R3308" s="6">
        <f>Data_Table[[#This Row],[Shipping Date]]-Data_Table[[#This Row],[Order Date]]</f>
        <v>60</v>
      </c>
      <c r="S3308" s="10">
        <v>30</v>
      </c>
      <c r="T3308" s="10">
        <v>321</v>
      </c>
      <c r="U3308" s="10">
        <v>277</v>
      </c>
      <c r="V3308">
        <v>22</v>
      </c>
      <c r="W3308" s="5">
        <v>660</v>
      </c>
      <c r="X3308" s="3">
        <v>0.1</v>
      </c>
      <c r="Y3308" s="5">
        <v>66</v>
      </c>
      <c r="Z3308" s="5">
        <v>660</v>
      </c>
      <c r="AA3308" s="5">
        <v>6.5</v>
      </c>
      <c r="AB3308" s="5">
        <v>666.5</v>
      </c>
    </row>
    <row r="3309" spans="1:28">
      <c r="A3309" t="s">
        <v>5747</v>
      </c>
      <c r="B3309" s="1">
        <v>45651</v>
      </c>
      <c r="C3309" s="6">
        <f t="shared" si="153"/>
        <v>2024</v>
      </c>
      <c r="D3309" s="9" t="str">
        <f t="shared" si="155"/>
        <v>Q4</v>
      </c>
      <c r="E3309" s="7">
        <f t="shared" si="154"/>
        <v>12</v>
      </c>
      <c r="F3309" t="s">
        <v>3540</v>
      </c>
      <c r="G3309" t="s">
        <v>826</v>
      </c>
      <c r="H3309" t="s">
        <v>45</v>
      </c>
      <c r="I3309" t="s">
        <v>45</v>
      </c>
      <c r="J3309" t="s">
        <v>72</v>
      </c>
      <c r="K3309" t="s">
        <v>66</v>
      </c>
      <c r="L3309" t="s">
        <v>48</v>
      </c>
      <c r="M3309" t="s">
        <v>574</v>
      </c>
      <c r="N3309" t="s">
        <v>57</v>
      </c>
      <c r="O3309" t="s">
        <v>34</v>
      </c>
      <c r="P3309" t="s">
        <v>52</v>
      </c>
      <c r="Q3309" s="1">
        <v>45654</v>
      </c>
      <c r="R3309" s="6">
        <f>Data_Table[[#This Row],[Shipping Date]]-Data_Table[[#This Row],[Order Date]]</f>
        <v>3</v>
      </c>
      <c r="S3309" s="10">
        <v>77</v>
      </c>
      <c r="T3309" s="10">
        <v>406</v>
      </c>
      <c r="U3309" s="10">
        <v>37</v>
      </c>
      <c r="V3309">
        <v>21</v>
      </c>
      <c r="W3309" s="5">
        <v>1617</v>
      </c>
      <c r="X3309" s="3">
        <v>0.05</v>
      </c>
      <c r="Y3309" s="5">
        <v>80.849999999999994</v>
      </c>
      <c r="Z3309" s="5">
        <v>1617</v>
      </c>
      <c r="AA3309" s="5">
        <v>0.83</v>
      </c>
      <c r="AB3309" s="5">
        <v>1617.83</v>
      </c>
    </row>
    <row r="3310" spans="1:28">
      <c r="A3310" t="s">
        <v>5748</v>
      </c>
      <c r="B3310" s="1">
        <v>45329</v>
      </c>
      <c r="C3310" s="6">
        <f t="shared" si="153"/>
        <v>2024</v>
      </c>
      <c r="D3310" s="9" t="str">
        <f t="shared" si="155"/>
        <v>Q1</v>
      </c>
      <c r="E3310" s="7">
        <f t="shared" si="154"/>
        <v>2</v>
      </c>
      <c r="F3310" t="s">
        <v>2061</v>
      </c>
      <c r="G3310" t="s">
        <v>829</v>
      </c>
      <c r="H3310" t="s">
        <v>39</v>
      </c>
      <c r="I3310" t="s">
        <v>39</v>
      </c>
      <c r="J3310" t="s">
        <v>107</v>
      </c>
      <c r="K3310" t="s">
        <v>150</v>
      </c>
      <c r="L3310" t="s">
        <v>48</v>
      </c>
      <c r="M3310" t="s">
        <v>577</v>
      </c>
      <c r="N3310" t="s">
        <v>50</v>
      </c>
      <c r="O3310" t="s">
        <v>34</v>
      </c>
      <c r="P3310" t="s">
        <v>178</v>
      </c>
      <c r="Q3310" s="1">
        <v>45362</v>
      </c>
      <c r="R3310" s="6">
        <f>Data_Table[[#This Row],[Shipping Date]]-Data_Table[[#This Row],[Order Date]]</f>
        <v>33</v>
      </c>
      <c r="S3310" s="10">
        <v>41</v>
      </c>
      <c r="T3310" s="10">
        <v>153</v>
      </c>
      <c r="U3310" s="10">
        <v>150</v>
      </c>
      <c r="V3310">
        <v>35</v>
      </c>
      <c r="W3310" s="5">
        <v>1435</v>
      </c>
      <c r="X3310" s="3">
        <v>0</v>
      </c>
      <c r="Y3310" s="5">
        <v>0</v>
      </c>
      <c r="Z3310" s="5">
        <v>1435</v>
      </c>
      <c r="AA3310" s="5">
        <v>0.99</v>
      </c>
      <c r="AB3310" s="5">
        <v>1435.99</v>
      </c>
    </row>
    <row r="3311" spans="1:28">
      <c r="A3311" t="s">
        <v>5749</v>
      </c>
      <c r="B3311" s="1">
        <v>45371</v>
      </c>
      <c r="C3311" s="6">
        <f t="shared" si="153"/>
        <v>2024</v>
      </c>
      <c r="D3311" s="9" t="str">
        <f t="shared" si="155"/>
        <v>Q1</v>
      </c>
      <c r="E3311" s="7">
        <f t="shared" si="154"/>
        <v>3</v>
      </c>
      <c r="F3311" t="s">
        <v>2391</v>
      </c>
      <c r="G3311" t="s">
        <v>832</v>
      </c>
      <c r="H3311" t="s">
        <v>39</v>
      </c>
      <c r="I3311" t="s">
        <v>39</v>
      </c>
      <c r="J3311" t="s">
        <v>29</v>
      </c>
      <c r="K3311" t="s">
        <v>525</v>
      </c>
      <c r="L3311" t="s">
        <v>48</v>
      </c>
      <c r="M3311" t="s">
        <v>580</v>
      </c>
      <c r="N3311" t="s">
        <v>57</v>
      </c>
      <c r="O3311" t="s">
        <v>34</v>
      </c>
      <c r="P3311" t="s">
        <v>52</v>
      </c>
      <c r="Q3311" s="1">
        <v>45395</v>
      </c>
      <c r="R3311" s="6">
        <f>Data_Table[[#This Row],[Shipping Date]]-Data_Table[[#This Row],[Order Date]]</f>
        <v>24</v>
      </c>
      <c r="S3311" s="10">
        <v>329</v>
      </c>
      <c r="T3311" s="10">
        <v>635</v>
      </c>
      <c r="U3311" s="10">
        <v>102</v>
      </c>
      <c r="V3311">
        <v>37</v>
      </c>
      <c r="W3311" s="5">
        <v>12173</v>
      </c>
      <c r="X3311" s="3">
        <v>0.03</v>
      </c>
      <c r="Y3311" s="5">
        <v>365.19</v>
      </c>
      <c r="Z3311" s="5">
        <v>12173</v>
      </c>
      <c r="AA3311" s="5">
        <v>14</v>
      </c>
      <c r="AB3311" s="5">
        <v>12187</v>
      </c>
    </row>
    <row r="3312" spans="1:28">
      <c r="A3312" t="s">
        <v>5750</v>
      </c>
      <c r="B3312" s="1">
        <v>45444</v>
      </c>
      <c r="C3312" s="6">
        <f t="shared" si="153"/>
        <v>2024</v>
      </c>
      <c r="D3312" s="9" t="str">
        <f t="shared" si="155"/>
        <v>Q2</v>
      </c>
      <c r="E3312" s="7">
        <f t="shared" si="154"/>
        <v>6</v>
      </c>
      <c r="F3312" t="s">
        <v>3346</v>
      </c>
      <c r="G3312" t="s">
        <v>835</v>
      </c>
      <c r="H3312" t="s">
        <v>45</v>
      </c>
      <c r="I3312" t="s">
        <v>45</v>
      </c>
      <c r="J3312" t="s">
        <v>72</v>
      </c>
      <c r="K3312" t="s">
        <v>525</v>
      </c>
      <c r="L3312" t="s">
        <v>48</v>
      </c>
      <c r="M3312" t="s">
        <v>583</v>
      </c>
      <c r="N3312" t="s">
        <v>33</v>
      </c>
      <c r="O3312" t="s">
        <v>34</v>
      </c>
      <c r="P3312" t="s">
        <v>35</v>
      </c>
      <c r="Q3312" s="1">
        <v>45503</v>
      </c>
      <c r="R3312" s="6">
        <f>Data_Table[[#This Row],[Shipping Date]]-Data_Table[[#This Row],[Order Date]]</f>
        <v>59</v>
      </c>
      <c r="S3312" s="10">
        <v>238</v>
      </c>
      <c r="T3312" s="10">
        <v>575</v>
      </c>
      <c r="U3312" s="10">
        <v>99</v>
      </c>
      <c r="V3312">
        <v>43</v>
      </c>
      <c r="W3312" s="5">
        <v>10234</v>
      </c>
      <c r="X3312" s="3">
        <v>0.1</v>
      </c>
      <c r="Y3312" s="5">
        <v>1023.4</v>
      </c>
      <c r="Z3312" s="5">
        <v>10234</v>
      </c>
      <c r="AA3312" s="5">
        <v>1.34</v>
      </c>
      <c r="AB3312" s="5">
        <v>10235.34</v>
      </c>
    </row>
    <row r="3313" spans="1:28">
      <c r="A3313" t="s">
        <v>5751</v>
      </c>
      <c r="B3313" s="1">
        <v>45480</v>
      </c>
      <c r="C3313" s="6">
        <f t="shared" si="153"/>
        <v>2024</v>
      </c>
      <c r="D3313" s="9" t="str">
        <f t="shared" si="155"/>
        <v>Q3</v>
      </c>
      <c r="E3313" s="7">
        <f t="shared" si="154"/>
        <v>7</v>
      </c>
      <c r="F3313" t="s">
        <v>4874</v>
      </c>
      <c r="G3313" t="s">
        <v>838</v>
      </c>
      <c r="H3313" t="s">
        <v>27</v>
      </c>
      <c r="I3313" t="s">
        <v>28</v>
      </c>
      <c r="J3313" t="s">
        <v>107</v>
      </c>
      <c r="K3313" t="s">
        <v>47</v>
      </c>
      <c r="L3313" t="s">
        <v>48</v>
      </c>
      <c r="M3313" t="s">
        <v>586</v>
      </c>
      <c r="N3313" t="s">
        <v>57</v>
      </c>
      <c r="O3313" t="s">
        <v>41</v>
      </c>
      <c r="P3313" t="s">
        <v>35</v>
      </c>
      <c r="Q3313" s="1">
        <v>45519</v>
      </c>
      <c r="R3313" s="6">
        <f>Data_Table[[#This Row],[Shipping Date]]-Data_Table[[#This Row],[Order Date]]</f>
        <v>39</v>
      </c>
      <c r="S3313" s="10">
        <v>327</v>
      </c>
      <c r="T3313" s="10">
        <v>456</v>
      </c>
      <c r="U3313" s="10">
        <v>96</v>
      </c>
      <c r="V3313">
        <v>11</v>
      </c>
      <c r="W3313" s="5">
        <v>3597</v>
      </c>
      <c r="X3313" s="3">
        <v>0.1</v>
      </c>
      <c r="Y3313" s="5">
        <v>359.7</v>
      </c>
      <c r="Z3313" s="5">
        <v>3597</v>
      </c>
      <c r="AA3313" s="5">
        <v>5.47</v>
      </c>
      <c r="AB3313" s="5">
        <v>3602.47</v>
      </c>
    </row>
    <row r="3314" spans="1:28">
      <c r="A3314" t="s">
        <v>5752</v>
      </c>
      <c r="B3314" s="1">
        <v>45576</v>
      </c>
      <c r="C3314" s="6">
        <f t="shared" si="153"/>
        <v>2024</v>
      </c>
      <c r="D3314" s="9" t="str">
        <f t="shared" si="155"/>
        <v>Q4</v>
      </c>
      <c r="E3314" s="7">
        <f t="shared" si="154"/>
        <v>10</v>
      </c>
      <c r="F3314" t="s">
        <v>4141</v>
      </c>
      <c r="G3314" t="s">
        <v>841</v>
      </c>
      <c r="H3314" t="s">
        <v>27</v>
      </c>
      <c r="I3314" t="s">
        <v>28</v>
      </c>
      <c r="J3314" t="s">
        <v>46</v>
      </c>
      <c r="K3314" t="s">
        <v>66</v>
      </c>
      <c r="L3314" t="s">
        <v>48</v>
      </c>
      <c r="M3314" t="s">
        <v>589</v>
      </c>
      <c r="N3314" t="s">
        <v>33</v>
      </c>
      <c r="O3314" t="s">
        <v>51</v>
      </c>
      <c r="P3314" t="s">
        <v>35</v>
      </c>
      <c r="Q3314" s="1">
        <v>45624</v>
      </c>
      <c r="R3314" s="6">
        <f>Data_Table[[#This Row],[Shipping Date]]-Data_Table[[#This Row],[Order Date]]</f>
        <v>48</v>
      </c>
      <c r="S3314" s="10">
        <v>164</v>
      </c>
      <c r="T3314" s="10">
        <v>307</v>
      </c>
      <c r="U3314" s="10">
        <v>178</v>
      </c>
      <c r="V3314">
        <v>21</v>
      </c>
      <c r="W3314" s="5">
        <v>3444</v>
      </c>
      <c r="X3314" s="3">
        <v>0.06</v>
      </c>
      <c r="Y3314" s="5">
        <v>206.64</v>
      </c>
      <c r="Z3314" s="5">
        <v>3444</v>
      </c>
      <c r="AA3314" s="5">
        <v>4.17</v>
      </c>
      <c r="AB3314" s="5">
        <v>3448.17</v>
      </c>
    </row>
    <row r="3315" spans="1:28">
      <c r="A3315" t="s">
        <v>5753</v>
      </c>
      <c r="B3315" s="1">
        <v>45525</v>
      </c>
      <c r="C3315" s="6">
        <f t="shared" si="153"/>
        <v>2024</v>
      </c>
      <c r="D3315" s="9" t="str">
        <f t="shared" si="155"/>
        <v>Q3</v>
      </c>
      <c r="E3315" s="7">
        <f t="shared" si="154"/>
        <v>8</v>
      </c>
      <c r="F3315" t="s">
        <v>2481</v>
      </c>
      <c r="G3315" t="s">
        <v>844</v>
      </c>
      <c r="H3315" t="s">
        <v>39</v>
      </c>
      <c r="I3315" t="s">
        <v>39</v>
      </c>
      <c r="J3315" t="s">
        <v>46</v>
      </c>
      <c r="K3315" t="s">
        <v>62</v>
      </c>
      <c r="L3315" t="s">
        <v>48</v>
      </c>
      <c r="M3315" t="s">
        <v>592</v>
      </c>
      <c r="N3315" t="s">
        <v>50</v>
      </c>
      <c r="O3315" t="s">
        <v>58</v>
      </c>
      <c r="P3315" t="s">
        <v>35</v>
      </c>
      <c r="Q3315" s="1">
        <v>45546</v>
      </c>
      <c r="R3315" s="6">
        <f>Data_Table[[#This Row],[Shipping Date]]-Data_Table[[#This Row],[Order Date]]</f>
        <v>21</v>
      </c>
      <c r="S3315" s="10">
        <v>172</v>
      </c>
      <c r="T3315" s="10">
        <v>441</v>
      </c>
      <c r="U3315" s="10">
        <v>116</v>
      </c>
      <c r="V3315">
        <v>13</v>
      </c>
      <c r="W3315" s="5">
        <v>2236</v>
      </c>
      <c r="X3315" s="3">
        <v>0.1</v>
      </c>
      <c r="Y3315" s="5">
        <v>223.6</v>
      </c>
      <c r="Z3315" s="5">
        <v>2236</v>
      </c>
      <c r="AA3315" s="5">
        <v>6.5</v>
      </c>
      <c r="AB3315" s="5">
        <v>2242.5</v>
      </c>
    </row>
    <row r="3316" spans="1:28">
      <c r="A3316" t="s">
        <v>5754</v>
      </c>
      <c r="B3316" s="1">
        <v>45310</v>
      </c>
      <c r="C3316" s="6">
        <f t="shared" si="153"/>
        <v>2024</v>
      </c>
      <c r="D3316" s="9" t="str">
        <f t="shared" si="155"/>
        <v>Q1</v>
      </c>
      <c r="E3316" s="7">
        <f t="shared" si="154"/>
        <v>1</v>
      </c>
      <c r="F3316" t="s">
        <v>5426</v>
      </c>
      <c r="G3316" t="s">
        <v>847</v>
      </c>
      <c r="H3316" t="s">
        <v>45</v>
      </c>
      <c r="I3316" t="s">
        <v>45</v>
      </c>
      <c r="J3316" t="s">
        <v>29</v>
      </c>
      <c r="K3316" t="s">
        <v>47</v>
      </c>
      <c r="L3316" t="s">
        <v>48</v>
      </c>
      <c r="M3316" t="s">
        <v>595</v>
      </c>
      <c r="N3316" t="s">
        <v>57</v>
      </c>
      <c r="O3316" t="s">
        <v>51</v>
      </c>
      <c r="P3316" t="s">
        <v>35</v>
      </c>
      <c r="Q3316" s="1">
        <v>45360</v>
      </c>
      <c r="R3316" s="6">
        <f>Data_Table[[#This Row],[Shipping Date]]-Data_Table[[#This Row],[Order Date]]</f>
        <v>50</v>
      </c>
      <c r="S3316" s="10">
        <v>124</v>
      </c>
      <c r="T3316" s="10">
        <v>268</v>
      </c>
      <c r="U3316" s="10">
        <v>205</v>
      </c>
      <c r="V3316">
        <v>14</v>
      </c>
      <c r="W3316" s="5">
        <v>1736</v>
      </c>
      <c r="X3316" s="3">
        <v>0.03</v>
      </c>
      <c r="Y3316" s="5">
        <v>52.08</v>
      </c>
      <c r="Z3316" s="5">
        <v>1736</v>
      </c>
      <c r="AA3316" s="5">
        <v>6.27</v>
      </c>
      <c r="AB3316" s="5">
        <v>1742.27</v>
      </c>
    </row>
    <row r="3317" spans="1:28">
      <c r="A3317" t="s">
        <v>5755</v>
      </c>
      <c r="B3317" s="1">
        <v>45542</v>
      </c>
      <c r="C3317" s="6">
        <f t="shared" si="153"/>
        <v>2024</v>
      </c>
      <c r="D3317" s="9" t="str">
        <f t="shared" si="155"/>
        <v>Q3</v>
      </c>
      <c r="E3317" s="7">
        <f t="shared" si="154"/>
        <v>9</v>
      </c>
      <c r="F3317" t="s">
        <v>3354</v>
      </c>
      <c r="G3317" t="s">
        <v>850</v>
      </c>
      <c r="H3317" t="s">
        <v>27</v>
      </c>
      <c r="I3317" t="s">
        <v>28</v>
      </c>
      <c r="J3317" t="s">
        <v>29</v>
      </c>
      <c r="K3317" t="s">
        <v>90</v>
      </c>
      <c r="L3317" t="s">
        <v>48</v>
      </c>
      <c r="M3317" t="s">
        <v>112</v>
      </c>
      <c r="N3317" t="s">
        <v>33</v>
      </c>
      <c r="O3317" t="s">
        <v>34</v>
      </c>
      <c r="P3317" t="s">
        <v>35</v>
      </c>
      <c r="Q3317" s="1">
        <v>45566</v>
      </c>
      <c r="R3317" s="6">
        <f>Data_Table[[#This Row],[Shipping Date]]-Data_Table[[#This Row],[Order Date]]</f>
        <v>24</v>
      </c>
      <c r="S3317" s="10">
        <v>45</v>
      </c>
      <c r="T3317" s="10">
        <v>223</v>
      </c>
      <c r="U3317" s="10">
        <v>9</v>
      </c>
      <c r="V3317">
        <v>20</v>
      </c>
      <c r="W3317" s="5">
        <v>900</v>
      </c>
      <c r="X3317" s="3">
        <v>0.05</v>
      </c>
      <c r="Y3317" s="5">
        <v>45</v>
      </c>
      <c r="Z3317" s="5">
        <v>900</v>
      </c>
      <c r="AA3317" s="5">
        <v>24.49</v>
      </c>
      <c r="AB3317" s="5">
        <v>924.49</v>
      </c>
    </row>
    <row r="3318" spans="1:28">
      <c r="A3318" t="s">
        <v>5756</v>
      </c>
      <c r="B3318" s="1">
        <v>45635</v>
      </c>
      <c r="C3318" s="6">
        <f t="shared" si="153"/>
        <v>2024</v>
      </c>
      <c r="D3318" s="9" t="str">
        <f t="shared" si="155"/>
        <v>Q4</v>
      </c>
      <c r="E3318" s="7">
        <f t="shared" si="154"/>
        <v>12</v>
      </c>
      <c r="F3318" t="s">
        <v>5429</v>
      </c>
      <c r="G3318" t="s">
        <v>853</v>
      </c>
      <c r="H3318" t="s">
        <v>27</v>
      </c>
      <c r="I3318" t="s">
        <v>28</v>
      </c>
      <c r="J3318" t="s">
        <v>29</v>
      </c>
      <c r="K3318" t="s">
        <v>525</v>
      </c>
      <c r="L3318" t="s">
        <v>48</v>
      </c>
      <c r="M3318" t="s">
        <v>117</v>
      </c>
      <c r="N3318" t="s">
        <v>57</v>
      </c>
      <c r="O3318" t="s">
        <v>41</v>
      </c>
      <c r="P3318" t="s">
        <v>35</v>
      </c>
      <c r="Q3318" s="1">
        <v>45637</v>
      </c>
      <c r="R3318" s="6">
        <f>Data_Table[[#This Row],[Shipping Date]]-Data_Table[[#This Row],[Order Date]]</f>
        <v>2</v>
      </c>
      <c r="S3318" s="10">
        <v>276</v>
      </c>
      <c r="T3318" s="10">
        <v>309</v>
      </c>
      <c r="U3318" s="10">
        <v>327</v>
      </c>
      <c r="V3318">
        <v>42</v>
      </c>
      <c r="W3318" s="5">
        <v>11592</v>
      </c>
      <c r="X3318" s="3">
        <v>0.05</v>
      </c>
      <c r="Y3318" s="5">
        <v>579.6</v>
      </c>
      <c r="Z3318" s="5">
        <v>11592</v>
      </c>
      <c r="AA3318" s="5">
        <v>26.3</v>
      </c>
      <c r="AB3318" s="5">
        <v>11618.3</v>
      </c>
    </row>
    <row r="3319" spans="1:28">
      <c r="A3319" t="s">
        <v>5757</v>
      </c>
      <c r="B3319" s="1">
        <v>45311</v>
      </c>
      <c r="C3319" s="6">
        <f t="shared" si="153"/>
        <v>2024</v>
      </c>
      <c r="D3319" s="9" t="str">
        <f t="shared" si="155"/>
        <v>Q1</v>
      </c>
      <c r="E3319" s="7">
        <f t="shared" si="154"/>
        <v>1</v>
      </c>
      <c r="F3319" t="s">
        <v>3555</v>
      </c>
      <c r="G3319" t="s">
        <v>856</v>
      </c>
      <c r="H3319" t="s">
        <v>39</v>
      </c>
      <c r="I3319" t="s">
        <v>39</v>
      </c>
      <c r="J3319" t="s">
        <v>72</v>
      </c>
      <c r="K3319" t="s">
        <v>62</v>
      </c>
      <c r="L3319" t="s">
        <v>48</v>
      </c>
      <c r="M3319" t="s">
        <v>121</v>
      </c>
      <c r="N3319" t="s">
        <v>33</v>
      </c>
      <c r="O3319" t="s">
        <v>51</v>
      </c>
      <c r="P3319" t="s">
        <v>35</v>
      </c>
      <c r="Q3319" s="1">
        <v>45356</v>
      </c>
      <c r="R3319" s="6">
        <f>Data_Table[[#This Row],[Shipping Date]]-Data_Table[[#This Row],[Order Date]]</f>
        <v>45</v>
      </c>
      <c r="S3319" s="10">
        <v>67</v>
      </c>
      <c r="T3319" s="10">
        <v>299</v>
      </c>
      <c r="U3319" s="10">
        <v>185</v>
      </c>
      <c r="V3319">
        <v>28</v>
      </c>
      <c r="W3319" s="5">
        <v>1876</v>
      </c>
      <c r="X3319" s="3">
        <v>0.08</v>
      </c>
      <c r="Y3319" s="5">
        <v>150.08000000000001</v>
      </c>
      <c r="Z3319" s="5">
        <v>1876</v>
      </c>
      <c r="AA3319" s="5">
        <v>5.01</v>
      </c>
      <c r="AB3319" s="5">
        <v>1881.01</v>
      </c>
    </row>
    <row r="3320" spans="1:28">
      <c r="A3320" t="s">
        <v>5758</v>
      </c>
      <c r="B3320" s="1">
        <v>45423</v>
      </c>
      <c r="C3320" s="6">
        <f t="shared" si="153"/>
        <v>2024</v>
      </c>
      <c r="D3320" s="9" t="str">
        <f t="shared" si="155"/>
        <v>Q2</v>
      </c>
      <c r="E3320" s="7">
        <f t="shared" si="154"/>
        <v>5</v>
      </c>
      <c r="F3320" t="s">
        <v>5432</v>
      </c>
      <c r="G3320" t="s">
        <v>859</v>
      </c>
      <c r="H3320" t="s">
        <v>45</v>
      </c>
      <c r="I3320" t="s">
        <v>45</v>
      </c>
      <c r="J3320" t="s">
        <v>72</v>
      </c>
      <c r="K3320" t="s">
        <v>416</v>
      </c>
      <c r="L3320" t="s">
        <v>48</v>
      </c>
      <c r="M3320" t="s">
        <v>126</v>
      </c>
      <c r="N3320" t="s">
        <v>50</v>
      </c>
      <c r="O3320" t="s">
        <v>58</v>
      </c>
      <c r="P3320" t="s">
        <v>178</v>
      </c>
      <c r="Q3320" s="1">
        <v>45428</v>
      </c>
      <c r="R3320" s="6">
        <f>Data_Table[[#This Row],[Shipping Date]]-Data_Table[[#This Row],[Order Date]]</f>
        <v>5</v>
      </c>
      <c r="S3320" s="10">
        <v>167</v>
      </c>
      <c r="T3320" s="10">
        <v>474</v>
      </c>
      <c r="U3320" s="10">
        <v>184</v>
      </c>
      <c r="V3320">
        <v>34</v>
      </c>
      <c r="W3320" s="5">
        <v>5678</v>
      </c>
      <c r="X3320" s="3">
        <v>0.03</v>
      </c>
      <c r="Y3320" s="5">
        <v>170.34</v>
      </c>
      <c r="Z3320" s="5">
        <v>5678</v>
      </c>
      <c r="AA3320" s="5">
        <v>0.7</v>
      </c>
      <c r="AB3320" s="5">
        <v>5678.7</v>
      </c>
    </row>
    <row r="3321" spans="1:28">
      <c r="A3321" t="s">
        <v>5759</v>
      </c>
      <c r="B3321" s="1">
        <v>45424</v>
      </c>
      <c r="C3321" s="6">
        <f t="shared" si="153"/>
        <v>2024</v>
      </c>
      <c r="D3321" s="9" t="str">
        <f t="shared" si="155"/>
        <v>Q2</v>
      </c>
      <c r="E3321" s="7">
        <f t="shared" si="154"/>
        <v>5</v>
      </c>
      <c r="F3321" t="s">
        <v>4336</v>
      </c>
      <c r="G3321" t="s">
        <v>862</v>
      </c>
      <c r="H3321" t="s">
        <v>27</v>
      </c>
      <c r="I3321" t="s">
        <v>28</v>
      </c>
      <c r="J3321" t="s">
        <v>72</v>
      </c>
      <c r="K3321" t="s">
        <v>90</v>
      </c>
      <c r="L3321" t="s">
        <v>48</v>
      </c>
      <c r="M3321" t="s">
        <v>130</v>
      </c>
      <c r="N3321" t="s">
        <v>57</v>
      </c>
      <c r="O3321" t="s">
        <v>34</v>
      </c>
      <c r="P3321" t="s">
        <v>52</v>
      </c>
      <c r="Q3321" s="1">
        <v>45468</v>
      </c>
      <c r="R3321" s="6">
        <f>Data_Table[[#This Row],[Shipping Date]]-Data_Table[[#This Row],[Order Date]]</f>
        <v>44</v>
      </c>
      <c r="S3321" s="10">
        <v>117</v>
      </c>
      <c r="T3321" s="10">
        <v>385</v>
      </c>
      <c r="U3321" s="10">
        <v>13</v>
      </c>
      <c r="V3321">
        <v>45</v>
      </c>
      <c r="W3321" s="5">
        <v>5265</v>
      </c>
      <c r="X3321" s="3">
        <v>0</v>
      </c>
      <c r="Y3321" s="5">
        <v>0</v>
      </c>
      <c r="Z3321" s="5">
        <v>5265</v>
      </c>
      <c r="AA3321" s="5">
        <v>19.989999999999998</v>
      </c>
      <c r="AB3321" s="5">
        <v>5284.99</v>
      </c>
    </row>
    <row r="3322" spans="1:28">
      <c r="A3322" t="s">
        <v>5760</v>
      </c>
      <c r="B3322" s="1">
        <v>45430</v>
      </c>
      <c r="C3322" s="6">
        <f t="shared" si="153"/>
        <v>2024</v>
      </c>
      <c r="D3322" s="9" t="str">
        <f t="shared" si="155"/>
        <v>Q2</v>
      </c>
      <c r="E3322" s="7">
        <f t="shared" si="154"/>
        <v>5</v>
      </c>
      <c r="F3322" t="s">
        <v>5435</v>
      </c>
      <c r="G3322" t="s">
        <v>865</v>
      </c>
      <c r="H3322" t="s">
        <v>39</v>
      </c>
      <c r="I3322" t="s">
        <v>39</v>
      </c>
      <c r="J3322" t="s">
        <v>72</v>
      </c>
      <c r="K3322" t="s">
        <v>66</v>
      </c>
      <c r="L3322" t="s">
        <v>48</v>
      </c>
      <c r="M3322" t="s">
        <v>134</v>
      </c>
      <c r="N3322" t="s">
        <v>33</v>
      </c>
      <c r="O3322" t="s">
        <v>41</v>
      </c>
      <c r="P3322" t="s">
        <v>35</v>
      </c>
      <c r="Q3322" s="1">
        <v>45470</v>
      </c>
      <c r="R3322" s="6">
        <f>Data_Table[[#This Row],[Shipping Date]]-Data_Table[[#This Row],[Order Date]]</f>
        <v>40</v>
      </c>
      <c r="S3322" s="10">
        <v>159</v>
      </c>
      <c r="T3322" s="10">
        <v>310</v>
      </c>
      <c r="U3322" s="10">
        <v>59</v>
      </c>
      <c r="V3322">
        <v>33</v>
      </c>
      <c r="W3322" s="5">
        <v>5247</v>
      </c>
      <c r="X3322" s="3">
        <v>0.06</v>
      </c>
      <c r="Y3322" s="5">
        <v>314.82</v>
      </c>
      <c r="Z3322" s="5">
        <v>5247</v>
      </c>
      <c r="AA3322" s="5">
        <v>6.83</v>
      </c>
      <c r="AB3322" s="5">
        <v>5253.83</v>
      </c>
    </row>
    <row r="3323" spans="1:28">
      <c r="A3323" t="s">
        <v>5761</v>
      </c>
      <c r="B3323" s="1">
        <v>45296</v>
      </c>
      <c r="C3323" s="6">
        <f t="shared" si="153"/>
        <v>2024</v>
      </c>
      <c r="D3323" s="9" t="str">
        <f t="shared" si="155"/>
        <v>Q1</v>
      </c>
      <c r="E3323" s="7">
        <f t="shared" si="154"/>
        <v>1</v>
      </c>
      <c r="F3323" t="s">
        <v>5437</v>
      </c>
      <c r="G3323" t="s">
        <v>868</v>
      </c>
      <c r="H3323" t="s">
        <v>45</v>
      </c>
      <c r="I3323" t="s">
        <v>45</v>
      </c>
      <c r="J3323" t="s">
        <v>29</v>
      </c>
      <c r="K3323" t="s">
        <v>62</v>
      </c>
      <c r="L3323" t="s">
        <v>48</v>
      </c>
      <c r="M3323" t="s">
        <v>138</v>
      </c>
      <c r="N3323" t="s">
        <v>33</v>
      </c>
      <c r="O3323" t="s">
        <v>51</v>
      </c>
      <c r="P3323" t="s">
        <v>35</v>
      </c>
      <c r="Q3323" s="1">
        <v>45347</v>
      </c>
      <c r="R3323" s="6">
        <f>Data_Table[[#This Row],[Shipping Date]]-Data_Table[[#This Row],[Order Date]]</f>
        <v>51</v>
      </c>
      <c r="S3323" s="10">
        <v>214</v>
      </c>
      <c r="T3323" s="10">
        <v>372</v>
      </c>
      <c r="U3323" s="10">
        <v>140</v>
      </c>
      <c r="V3323">
        <v>35</v>
      </c>
      <c r="W3323" s="5">
        <v>7490</v>
      </c>
      <c r="X3323" s="3">
        <v>0.1</v>
      </c>
      <c r="Y3323" s="5">
        <v>749</v>
      </c>
      <c r="Z3323" s="5">
        <v>7490</v>
      </c>
      <c r="AA3323" s="5">
        <v>0.93</v>
      </c>
      <c r="AB3323" s="5">
        <v>7490.93</v>
      </c>
    </row>
    <row r="3324" spans="1:28">
      <c r="A3324" t="s">
        <v>5762</v>
      </c>
      <c r="B3324" s="1">
        <v>45470</v>
      </c>
      <c r="C3324" s="6">
        <f t="shared" si="153"/>
        <v>2024</v>
      </c>
      <c r="D3324" s="9" t="str">
        <f t="shared" si="155"/>
        <v>Q2</v>
      </c>
      <c r="E3324" s="7">
        <f t="shared" si="154"/>
        <v>6</v>
      </c>
      <c r="F3324" t="s">
        <v>4765</v>
      </c>
      <c r="G3324" t="s">
        <v>871</v>
      </c>
      <c r="H3324" t="s">
        <v>27</v>
      </c>
      <c r="I3324" t="s">
        <v>28</v>
      </c>
      <c r="J3324" t="s">
        <v>46</v>
      </c>
      <c r="K3324" t="s">
        <v>47</v>
      </c>
      <c r="L3324" t="s">
        <v>48</v>
      </c>
      <c r="M3324" t="s">
        <v>142</v>
      </c>
      <c r="N3324" t="s">
        <v>50</v>
      </c>
      <c r="O3324" t="s">
        <v>58</v>
      </c>
      <c r="P3324" t="s">
        <v>52</v>
      </c>
      <c r="Q3324" s="1">
        <v>45507</v>
      </c>
      <c r="R3324" s="6">
        <f>Data_Table[[#This Row],[Shipping Date]]-Data_Table[[#This Row],[Order Date]]</f>
        <v>37</v>
      </c>
      <c r="S3324" s="10">
        <v>22</v>
      </c>
      <c r="T3324" s="10">
        <v>80</v>
      </c>
      <c r="U3324" s="10">
        <v>277</v>
      </c>
      <c r="V3324">
        <v>26</v>
      </c>
      <c r="W3324" s="5">
        <v>572</v>
      </c>
      <c r="X3324" s="3">
        <v>0.06</v>
      </c>
      <c r="Y3324" s="5">
        <v>34.32</v>
      </c>
      <c r="Z3324" s="5">
        <v>572</v>
      </c>
      <c r="AA3324" s="5">
        <v>1.3</v>
      </c>
      <c r="AB3324" s="5">
        <v>573.29999999999995</v>
      </c>
    </row>
    <row r="3325" spans="1:28">
      <c r="A3325" t="s">
        <v>5763</v>
      </c>
      <c r="B3325" s="1">
        <v>45555</v>
      </c>
      <c r="C3325" s="6">
        <f t="shared" si="153"/>
        <v>2024</v>
      </c>
      <c r="D3325" s="9" t="str">
        <f t="shared" si="155"/>
        <v>Q3</v>
      </c>
      <c r="E3325" s="7">
        <f t="shared" si="154"/>
        <v>9</v>
      </c>
      <c r="F3325" t="s">
        <v>2727</v>
      </c>
      <c r="G3325" t="s">
        <v>874</v>
      </c>
      <c r="H3325" t="s">
        <v>39</v>
      </c>
      <c r="I3325" t="s">
        <v>39</v>
      </c>
      <c r="J3325" t="s">
        <v>29</v>
      </c>
      <c r="K3325" t="s">
        <v>433</v>
      </c>
      <c r="L3325" t="s">
        <v>48</v>
      </c>
      <c r="M3325" t="s">
        <v>146</v>
      </c>
      <c r="N3325" t="s">
        <v>33</v>
      </c>
      <c r="O3325" t="s">
        <v>58</v>
      </c>
      <c r="P3325" t="s">
        <v>35</v>
      </c>
      <c r="Q3325" s="1">
        <v>45592</v>
      </c>
      <c r="R3325" s="6">
        <f>Data_Table[[#This Row],[Shipping Date]]-Data_Table[[#This Row],[Order Date]]</f>
        <v>37</v>
      </c>
      <c r="S3325" s="10">
        <v>271</v>
      </c>
      <c r="T3325" s="10">
        <v>472</v>
      </c>
      <c r="U3325" s="10">
        <v>175</v>
      </c>
      <c r="V3325">
        <v>24</v>
      </c>
      <c r="W3325" s="5">
        <v>6504</v>
      </c>
      <c r="X3325" s="3">
        <v>0.04</v>
      </c>
      <c r="Y3325" s="5">
        <v>260.16000000000003</v>
      </c>
      <c r="Z3325" s="5">
        <v>6504</v>
      </c>
      <c r="AA3325" s="5">
        <v>2.25</v>
      </c>
      <c r="AB3325" s="5">
        <v>6506.25</v>
      </c>
    </row>
    <row r="3326" spans="1:28">
      <c r="A3326" t="s">
        <v>5764</v>
      </c>
      <c r="B3326" s="1">
        <v>45359</v>
      </c>
      <c r="C3326" s="6">
        <f t="shared" si="153"/>
        <v>2024</v>
      </c>
      <c r="D3326" s="9" t="str">
        <f t="shared" si="155"/>
        <v>Q1</v>
      </c>
      <c r="E3326" s="7">
        <f t="shared" si="154"/>
        <v>3</v>
      </c>
      <c r="F3326" t="s">
        <v>5441</v>
      </c>
      <c r="G3326" t="s">
        <v>877</v>
      </c>
      <c r="H3326" t="s">
        <v>45</v>
      </c>
      <c r="I3326" t="s">
        <v>45</v>
      </c>
      <c r="J3326" t="s">
        <v>72</v>
      </c>
      <c r="K3326" t="s">
        <v>433</v>
      </c>
      <c r="L3326" t="s">
        <v>48</v>
      </c>
      <c r="M3326" t="s">
        <v>151</v>
      </c>
      <c r="N3326" t="s">
        <v>33</v>
      </c>
      <c r="O3326" t="s">
        <v>58</v>
      </c>
      <c r="P3326" t="s">
        <v>35</v>
      </c>
      <c r="Q3326" s="1">
        <v>45371</v>
      </c>
      <c r="R3326" s="6">
        <f>Data_Table[[#This Row],[Shipping Date]]-Data_Table[[#This Row],[Order Date]]</f>
        <v>12</v>
      </c>
      <c r="S3326" s="10">
        <v>8</v>
      </c>
      <c r="T3326" s="10">
        <v>301</v>
      </c>
      <c r="U3326" s="10">
        <v>101</v>
      </c>
      <c r="V3326">
        <v>12</v>
      </c>
      <c r="W3326" s="5">
        <v>96</v>
      </c>
      <c r="X3326" s="3">
        <v>0.09</v>
      </c>
      <c r="Y3326" s="5">
        <v>8.64</v>
      </c>
      <c r="Z3326" s="5">
        <v>96</v>
      </c>
      <c r="AA3326" s="5">
        <v>4.82</v>
      </c>
      <c r="AB3326" s="5">
        <v>100.82</v>
      </c>
    </row>
    <row r="3327" spans="1:28">
      <c r="A3327" t="s">
        <v>5765</v>
      </c>
      <c r="B3327" s="1">
        <v>45347</v>
      </c>
      <c r="C3327" s="6">
        <f t="shared" si="153"/>
        <v>2024</v>
      </c>
      <c r="D3327" s="9" t="str">
        <f t="shared" si="155"/>
        <v>Q1</v>
      </c>
      <c r="E3327" s="7">
        <f t="shared" si="154"/>
        <v>2</v>
      </c>
      <c r="F3327" t="s">
        <v>5443</v>
      </c>
      <c r="G3327" t="s">
        <v>880</v>
      </c>
      <c r="H3327" t="s">
        <v>27</v>
      </c>
      <c r="I3327" t="s">
        <v>28</v>
      </c>
      <c r="J3327" t="s">
        <v>46</v>
      </c>
      <c r="K3327" t="s">
        <v>116</v>
      </c>
      <c r="L3327" t="s">
        <v>48</v>
      </c>
      <c r="M3327" t="s">
        <v>155</v>
      </c>
      <c r="N3327" t="s">
        <v>50</v>
      </c>
      <c r="O3327" t="s">
        <v>41</v>
      </c>
      <c r="P3327" t="s">
        <v>178</v>
      </c>
      <c r="Q3327" s="1">
        <v>45398</v>
      </c>
      <c r="R3327" s="6">
        <f>Data_Table[[#This Row],[Shipping Date]]-Data_Table[[#This Row],[Order Date]]</f>
        <v>51</v>
      </c>
      <c r="S3327" s="10">
        <v>332</v>
      </c>
      <c r="T3327" s="10">
        <v>345</v>
      </c>
      <c r="U3327" s="10">
        <v>154</v>
      </c>
      <c r="V3327">
        <v>28</v>
      </c>
      <c r="W3327" s="5">
        <v>9296</v>
      </c>
      <c r="X3327" s="3">
        <v>0.1</v>
      </c>
      <c r="Y3327" s="5">
        <v>929.6</v>
      </c>
      <c r="Z3327" s="5">
        <v>9296</v>
      </c>
      <c r="AA3327" s="5">
        <v>0.81</v>
      </c>
      <c r="AB3327" s="5">
        <v>9296.81</v>
      </c>
    </row>
    <row r="3328" spans="1:28">
      <c r="A3328" t="s">
        <v>5766</v>
      </c>
      <c r="B3328" s="1">
        <v>45495</v>
      </c>
      <c r="C3328" s="6">
        <f t="shared" si="153"/>
        <v>2024</v>
      </c>
      <c r="D3328" s="9" t="str">
        <f t="shared" si="155"/>
        <v>Q3</v>
      </c>
      <c r="E3328" s="7">
        <f t="shared" si="154"/>
        <v>7</v>
      </c>
      <c r="F3328" t="s">
        <v>4898</v>
      </c>
      <c r="G3328" t="s">
        <v>883</v>
      </c>
      <c r="H3328" t="s">
        <v>39</v>
      </c>
      <c r="I3328" t="s">
        <v>39</v>
      </c>
      <c r="J3328" t="s">
        <v>107</v>
      </c>
      <c r="K3328" t="s">
        <v>90</v>
      </c>
      <c r="L3328" t="s">
        <v>48</v>
      </c>
      <c r="M3328" t="s">
        <v>159</v>
      </c>
      <c r="N3328" t="s">
        <v>57</v>
      </c>
      <c r="O3328" t="s">
        <v>34</v>
      </c>
      <c r="P3328" t="s">
        <v>35</v>
      </c>
      <c r="Q3328" s="1">
        <v>45535</v>
      </c>
      <c r="R3328" s="6">
        <f>Data_Table[[#This Row],[Shipping Date]]-Data_Table[[#This Row],[Order Date]]</f>
        <v>40</v>
      </c>
      <c r="S3328" s="10">
        <v>6</v>
      </c>
      <c r="T3328" s="10">
        <v>284</v>
      </c>
      <c r="U3328" s="10">
        <v>321</v>
      </c>
      <c r="V3328">
        <v>23</v>
      </c>
      <c r="W3328" s="5">
        <v>138</v>
      </c>
      <c r="X3328" s="3">
        <v>0.08</v>
      </c>
      <c r="Y3328" s="5">
        <v>11.04</v>
      </c>
      <c r="Z3328" s="5">
        <v>138</v>
      </c>
      <c r="AA3328" s="5">
        <v>24.49</v>
      </c>
      <c r="AB3328" s="5">
        <v>162.49</v>
      </c>
    </row>
    <row r="3329" spans="1:28">
      <c r="A3329" t="s">
        <v>5767</v>
      </c>
      <c r="B3329" s="1">
        <v>45329</v>
      </c>
      <c r="C3329" s="6">
        <f t="shared" si="153"/>
        <v>2024</v>
      </c>
      <c r="D3329" s="9" t="str">
        <f t="shared" si="155"/>
        <v>Q1</v>
      </c>
      <c r="E3329" s="7">
        <f t="shared" si="154"/>
        <v>2</v>
      </c>
      <c r="F3329" t="s">
        <v>4048</v>
      </c>
      <c r="G3329" t="s">
        <v>886</v>
      </c>
      <c r="H3329" t="s">
        <v>45</v>
      </c>
      <c r="I3329" t="s">
        <v>45</v>
      </c>
      <c r="J3329" t="s">
        <v>29</v>
      </c>
      <c r="K3329" t="s">
        <v>66</v>
      </c>
      <c r="L3329" t="s">
        <v>48</v>
      </c>
      <c r="M3329" t="s">
        <v>163</v>
      </c>
      <c r="N3329" t="s">
        <v>50</v>
      </c>
      <c r="O3329" t="s">
        <v>41</v>
      </c>
      <c r="P3329" t="s">
        <v>35</v>
      </c>
      <c r="Q3329" s="1">
        <v>45342</v>
      </c>
      <c r="R3329" s="6">
        <f>Data_Table[[#This Row],[Shipping Date]]-Data_Table[[#This Row],[Order Date]]</f>
        <v>13</v>
      </c>
      <c r="S3329" s="10">
        <v>265</v>
      </c>
      <c r="T3329" s="10">
        <v>286</v>
      </c>
      <c r="U3329" s="10">
        <v>51</v>
      </c>
      <c r="V3329">
        <v>40</v>
      </c>
      <c r="W3329" s="5">
        <v>10600</v>
      </c>
      <c r="X3329" s="3">
        <v>0.1</v>
      </c>
      <c r="Y3329" s="5">
        <v>1060</v>
      </c>
      <c r="Z3329" s="5">
        <v>10600</v>
      </c>
      <c r="AA3329" s="5">
        <v>0.7</v>
      </c>
      <c r="AB3329" s="5">
        <v>10600.7</v>
      </c>
    </row>
    <row r="3330" spans="1:28">
      <c r="A3330" t="s">
        <v>5768</v>
      </c>
      <c r="B3330" s="1">
        <v>45593</v>
      </c>
      <c r="C3330" s="6">
        <f t="shared" si="153"/>
        <v>2024</v>
      </c>
      <c r="D3330" s="9" t="str">
        <f t="shared" si="155"/>
        <v>Q4</v>
      </c>
      <c r="E3330" s="7">
        <f t="shared" si="154"/>
        <v>10</v>
      </c>
      <c r="F3330" t="s">
        <v>5447</v>
      </c>
      <c r="G3330" t="s">
        <v>889</v>
      </c>
      <c r="H3330" t="s">
        <v>27</v>
      </c>
      <c r="I3330" t="s">
        <v>28</v>
      </c>
      <c r="J3330" t="s">
        <v>46</v>
      </c>
      <c r="K3330" t="s">
        <v>90</v>
      </c>
      <c r="L3330" t="s">
        <v>48</v>
      </c>
      <c r="M3330" t="s">
        <v>168</v>
      </c>
      <c r="N3330" t="s">
        <v>57</v>
      </c>
      <c r="O3330" t="s">
        <v>58</v>
      </c>
      <c r="P3330" t="s">
        <v>52</v>
      </c>
      <c r="Q3330" s="1">
        <v>45649</v>
      </c>
      <c r="R3330" s="6">
        <f>Data_Table[[#This Row],[Shipping Date]]-Data_Table[[#This Row],[Order Date]]</f>
        <v>56</v>
      </c>
      <c r="S3330" s="10">
        <v>20</v>
      </c>
      <c r="T3330" s="10">
        <v>320</v>
      </c>
      <c r="U3330" s="10">
        <v>267</v>
      </c>
      <c r="V3330">
        <v>25</v>
      </c>
      <c r="W3330" s="5">
        <v>500</v>
      </c>
      <c r="X3330" s="3">
        <v>0.05</v>
      </c>
      <c r="Y3330" s="5">
        <v>25</v>
      </c>
      <c r="Z3330" s="5">
        <v>500</v>
      </c>
      <c r="AA3330" s="5">
        <v>1.49</v>
      </c>
      <c r="AB3330" s="5">
        <v>501.49</v>
      </c>
    </row>
    <row r="3331" spans="1:28">
      <c r="A3331" t="s">
        <v>5769</v>
      </c>
      <c r="B3331" s="1">
        <v>45341</v>
      </c>
      <c r="C3331" s="6">
        <f t="shared" ref="C3331:C3351" si="156">YEAR(B3331)</f>
        <v>2024</v>
      </c>
      <c r="D3331" s="9" t="str">
        <f t="shared" si="155"/>
        <v>Q1</v>
      </c>
      <c r="E3331" s="7">
        <f t="shared" ref="E3331:E3351" si="157">MONTH(B3331)</f>
        <v>2</v>
      </c>
      <c r="F3331" t="s">
        <v>3716</v>
      </c>
      <c r="G3331" t="s">
        <v>892</v>
      </c>
      <c r="H3331" t="s">
        <v>39</v>
      </c>
      <c r="I3331" t="s">
        <v>39</v>
      </c>
      <c r="J3331" t="s">
        <v>46</v>
      </c>
      <c r="K3331" t="s">
        <v>47</v>
      </c>
      <c r="L3331" t="s">
        <v>48</v>
      </c>
      <c r="M3331" t="s">
        <v>172</v>
      </c>
      <c r="N3331" t="s">
        <v>33</v>
      </c>
      <c r="O3331" t="s">
        <v>58</v>
      </c>
      <c r="P3331" t="s">
        <v>35</v>
      </c>
      <c r="Q3331" s="1">
        <v>45365</v>
      </c>
      <c r="R3331" s="6">
        <f>Data_Table[[#This Row],[Shipping Date]]-Data_Table[[#This Row],[Order Date]]</f>
        <v>24</v>
      </c>
      <c r="S3331" s="10">
        <v>110</v>
      </c>
      <c r="T3331" s="10">
        <v>353</v>
      </c>
      <c r="U3331" s="10">
        <v>139</v>
      </c>
      <c r="V3331">
        <v>24</v>
      </c>
      <c r="W3331" s="5">
        <v>2640</v>
      </c>
      <c r="X3331" s="3">
        <v>0.09</v>
      </c>
      <c r="Y3331" s="5">
        <v>237.6</v>
      </c>
      <c r="Z3331" s="5">
        <v>2640</v>
      </c>
      <c r="AA3331" s="5">
        <v>4.5</v>
      </c>
      <c r="AB3331" s="5">
        <v>2644.5</v>
      </c>
    </row>
    <row r="3332" spans="1:28">
      <c r="A3332" t="s">
        <v>5770</v>
      </c>
      <c r="B3332" s="1">
        <v>45542</v>
      </c>
      <c r="C3332" s="6">
        <f t="shared" si="156"/>
        <v>2024</v>
      </c>
      <c r="D3332" s="9" t="str">
        <f t="shared" si="155"/>
        <v>Q3</v>
      </c>
      <c r="E3332" s="7">
        <f t="shared" si="157"/>
        <v>9</v>
      </c>
      <c r="F3332" t="s">
        <v>5450</v>
      </c>
      <c r="G3332" t="s">
        <v>895</v>
      </c>
      <c r="H3332" t="s">
        <v>45</v>
      </c>
      <c r="I3332" t="s">
        <v>45</v>
      </c>
      <c r="J3332" t="s">
        <v>29</v>
      </c>
      <c r="K3332" t="s">
        <v>62</v>
      </c>
      <c r="L3332" t="s">
        <v>48</v>
      </c>
      <c r="M3332" t="s">
        <v>177</v>
      </c>
      <c r="N3332" t="s">
        <v>57</v>
      </c>
      <c r="O3332" t="s">
        <v>51</v>
      </c>
      <c r="P3332" t="s">
        <v>52</v>
      </c>
      <c r="Q3332" s="1">
        <v>45548</v>
      </c>
      <c r="R3332" s="6">
        <f>Data_Table[[#This Row],[Shipping Date]]-Data_Table[[#This Row],[Order Date]]</f>
        <v>6</v>
      </c>
      <c r="S3332" s="10">
        <v>142</v>
      </c>
      <c r="T3332" s="10">
        <v>408</v>
      </c>
      <c r="U3332" s="10">
        <v>281</v>
      </c>
      <c r="V3332">
        <v>11</v>
      </c>
      <c r="W3332" s="5">
        <v>1562</v>
      </c>
      <c r="X3332" s="3">
        <v>7.0000000000000007E-2</v>
      </c>
      <c r="Y3332" s="5">
        <v>109.34</v>
      </c>
      <c r="Z3332" s="5">
        <v>1562</v>
      </c>
      <c r="AA3332" s="5">
        <v>2.85</v>
      </c>
      <c r="AB3332" s="5">
        <v>1564.85</v>
      </c>
    </row>
    <row r="3333" spans="1:28">
      <c r="A3333" t="s">
        <v>5771</v>
      </c>
      <c r="B3333" s="1">
        <v>45335</v>
      </c>
      <c r="C3333" s="6">
        <f t="shared" si="156"/>
        <v>2024</v>
      </c>
      <c r="D3333" s="9" t="str">
        <f t="shared" ref="D3333:D3351" si="158">"Q"&amp;ROUNDUP(MONTH(B3333)/3,0)</f>
        <v>Q1</v>
      </c>
      <c r="E3333" s="7">
        <f t="shared" si="157"/>
        <v>2</v>
      </c>
      <c r="F3333" t="s">
        <v>5452</v>
      </c>
      <c r="G3333" t="s">
        <v>898</v>
      </c>
      <c r="H3333" t="s">
        <v>39</v>
      </c>
      <c r="I3333" t="s">
        <v>39</v>
      </c>
      <c r="J3333" t="s">
        <v>29</v>
      </c>
      <c r="K3333" t="s">
        <v>116</v>
      </c>
      <c r="L3333" t="s">
        <v>48</v>
      </c>
      <c r="M3333" t="s">
        <v>182</v>
      </c>
      <c r="N3333" t="s">
        <v>33</v>
      </c>
      <c r="O3333" t="s">
        <v>58</v>
      </c>
      <c r="P3333" t="s">
        <v>35</v>
      </c>
      <c r="Q3333" s="1">
        <v>45380</v>
      </c>
      <c r="R3333" s="6">
        <f>Data_Table[[#This Row],[Shipping Date]]-Data_Table[[#This Row],[Order Date]]</f>
        <v>45</v>
      </c>
      <c r="S3333" s="10">
        <v>337</v>
      </c>
      <c r="T3333" s="10">
        <v>624</v>
      </c>
      <c r="U3333" s="10">
        <v>228</v>
      </c>
      <c r="V3333">
        <v>27</v>
      </c>
      <c r="W3333" s="5">
        <v>9099</v>
      </c>
      <c r="X3333" s="3">
        <v>0.03</v>
      </c>
      <c r="Y3333" s="5">
        <v>272.97000000000003</v>
      </c>
      <c r="Z3333" s="5">
        <v>9099</v>
      </c>
      <c r="AA3333" s="5">
        <v>5.47</v>
      </c>
      <c r="AB3333" s="5">
        <v>9104.4699999999993</v>
      </c>
    </row>
    <row r="3334" spans="1:28">
      <c r="A3334" t="s">
        <v>5772</v>
      </c>
      <c r="B3334" s="1">
        <v>45451</v>
      </c>
      <c r="C3334" s="6">
        <f t="shared" si="156"/>
        <v>2024</v>
      </c>
      <c r="D3334" s="9" t="str">
        <f t="shared" si="158"/>
        <v>Q2</v>
      </c>
      <c r="E3334" s="7">
        <f t="shared" si="157"/>
        <v>6</v>
      </c>
      <c r="F3334" t="s">
        <v>5454</v>
      </c>
      <c r="G3334" t="s">
        <v>901</v>
      </c>
      <c r="H3334" t="s">
        <v>45</v>
      </c>
      <c r="I3334" t="s">
        <v>45</v>
      </c>
      <c r="J3334" t="s">
        <v>72</v>
      </c>
      <c r="K3334" t="s">
        <v>90</v>
      </c>
      <c r="L3334" t="s">
        <v>48</v>
      </c>
      <c r="M3334" t="s">
        <v>186</v>
      </c>
      <c r="N3334" t="s">
        <v>33</v>
      </c>
      <c r="O3334" t="s">
        <v>34</v>
      </c>
      <c r="P3334" t="s">
        <v>52</v>
      </c>
      <c r="Q3334" s="1">
        <v>45495</v>
      </c>
      <c r="R3334" s="6">
        <f>Data_Table[[#This Row],[Shipping Date]]-Data_Table[[#This Row],[Order Date]]</f>
        <v>44</v>
      </c>
      <c r="S3334" s="10">
        <v>38</v>
      </c>
      <c r="T3334" s="10">
        <v>366</v>
      </c>
      <c r="U3334" s="10">
        <v>218</v>
      </c>
      <c r="V3334">
        <v>48</v>
      </c>
      <c r="W3334" s="5">
        <v>1824</v>
      </c>
      <c r="X3334" s="3">
        <v>0.08</v>
      </c>
      <c r="Y3334" s="5">
        <v>145.91999999999999</v>
      </c>
      <c r="Z3334" s="5">
        <v>1824</v>
      </c>
      <c r="AA3334" s="5">
        <v>4.8099999999999996</v>
      </c>
      <c r="AB3334" s="5">
        <v>1828.81</v>
      </c>
    </row>
    <row r="3335" spans="1:28">
      <c r="A3335" t="s">
        <v>5773</v>
      </c>
      <c r="B3335" s="1">
        <v>45598</v>
      </c>
      <c r="C3335" s="6">
        <f t="shared" si="156"/>
        <v>2024</v>
      </c>
      <c r="D3335" s="9" t="str">
        <f t="shared" si="158"/>
        <v>Q4</v>
      </c>
      <c r="E3335" s="7">
        <f t="shared" si="157"/>
        <v>11</v>
      </c>
      <c r="F3335" t="s">
        <v>4198</v>
      </c>
      <c r="G3335" t="s">
        <v>904</v>
      </c>
      <c r="H3335" t="s">
        <v>27</v>
      </c>
      <c r="I3335" t="s">
        <v>28</v>
      </c>
      <c r="J3335" t="s">
        <v>29</v>
      </c>
      <c r="K3335" t="s">
        <v>70</v>
      </c>
      <c r="L3335" t="s">
        <v>48</v>
      </c>
      <c r="M3335" t="s">
        <v>190</v>
      </c>
      <c r="N3335" t="s">
        <v>33</v>
      </c>
      <c r="O3335" t="s">
        <v>34</v>
      </c>
      <c r="P3335" t="s">
        <v>35</v>
      </c>
      <c r="Q3335" s="1">
        <v>45651</v>
      </c>
      <c r="R3335" s="6">
        <f>Data_Table[[#This Row],[Shipping Date]]-Data_Table[[#This Row],[Order Date]]</f>
        <v>53</v>
      </c>
      <c r="S3335" s="10">
        <v>313</v>
      </c>
      <c r="T3335" s="10">
        <v>481</v>
      </c>
      <c r="U3335" s="10">
        <v>305</v>
      </c>
      <c r="V3335">
        <v>21</v>
      </c>
      <c r="W3335" s="5">
        <v>6573</v>
      </c>
      <c r="X3335" s="3">
        <v>0</v>
      </c>
      <c r="Y3335" s="5">
        <v>0</v>
      </c>
      <c r="Z3335" s="5">
        <v>6573</v>
      </c>
      <c r="AA3335" s="5">
        <v>4</v>
      </c>
      <c r="AB3335" s="5">
        <v>6577</v>
      </c>
    </row>
    <row r="3336" spans="1:28">
      <c r="A3336" t="s">
        <v>5774</v>
      </c>
      <c r="B3336" s="1">
        <v>45404</v>
      </c>
      <c r="C3336" s="6">
        <f t="shared" si="156"/>
        <v>2024</v>
      </c>
      <c r="D3336" s="9" t="str">
        <f t="shared" si="158"/>
        <v>Q2</v>
      </c>
      <c r="E3336" s="7">
        <f t="shared" si="157"/>
        <v>4</v>
      </c>
      <c r="F3336" t="s">
        <v>3587</v>
      </c>
      <c r="G3336" t="s">
        <v>907</v>
      </c>
      <c r="H3336" t="s">
        <v>27</v>
      </c>
      <c r="I3336" t="s">
        <v>28</v>
      </c>
      <c r="J3336" t="s">
        <v>46</v>
      </c>
      <c r="K3336" t="s">
        <v>30</v>
      </c>
      <c r="L3336" t="s">
        <v>48</v>
      </c>
      <c r="M3336" t="s">
        <v>194</v>
      </c>
      <c r="N3336" t="s">
        <v>50</v>
      </c>
      <c r="O3336" t="s">
        <v>34</v>
      </c>
      <c r="P3336" t="s">
        <v>35</v>
      </c>
      <c r="Q3336" s="1">
        <v>45419</v>
      </c>
      <c r="R3336" s="6">
        <f>Data_Table[[#This Row],[Shipping Date]]-Data_Table[[#This Row],[Order Date]]</f>
        <v>15</v>
      </c>
      <c r="S3336" s="10">
        <v>311</v>
      </c>
      <c r="T3336" s="10">
        <v>578</v>
      </c>
      <c r="U3336" s="10">
        <v>169</v>
      </c>
      <c r="V3336">
        <v>23</v>
      </c>
      <c r="W3336" s="5">
        <v>7153</v>
      </c>
      <c r="X3336" s="3">
        <v>0.05</v>
      </c>
      <c r="Y3336" s="5">
        <v>357.65</v>
      </c>
      <c r="Z3336" s="5">
        <v>7153</v>
      </c>
      <c r="AA3336" s="5">
        <v>1.99</v>
      </c>
      <c r="AB3336" s="5">
        <v>7154.99</v>
      </c>
    </row>
    <row r="3337" spans="1:28">
      <c r="A3337" t="s">
        <v>5775</v>
      </c>
      <c r="B3337" s="1">
        <v>45545</v>
      </c>
      <c r="C3337" s="6">
        <f t="shared" si="156"/>
        <v>2024</v>
      </c>
      <c r="D3337" s="9" t="str">
        <f t="shared" si="158"/>
        <v>Q3</v>
      </c>
      <c r="E3337" s="7">
        <f t="shared" si="157"/>
        <v>9</v>
      </c>
      <c r="F3337" t="s">
        <v>5458</v>
      </c>
      <c r="G3337" t="s">
        <v>910</v>
      </c>
      <c r="H3337" t="s">
        <v>39</v>
      </c>
      <c r="I3337" t="s">
        <v>39</v>
      </c>
      <c r="J3337" t="s">
        <v>29</v>
      </c>
      <c r="K3337" t="s">
        <v>125</v>
      </c>
      <c r="L3337" t="s">
        <v>48</v>
      </c>
      <c r="M3337" t="s">
        <v>198</v>
      </c>
      <c r="N3337" t="s">
        <v>57</v>
      </c>
      <c r="O3337" t="s">
        <v>58</v>
      </c>
      <c r="P3337" t="s">
        <v>35</v>
      </c>
      <c r="Q3337" s="1">
        <v>45582</v>
      </c>
      <c r="R3337" s="6">
        <f>Data_Table[[#This Row],[Shipping Date]]-Data_Table[[#This Row],[Order Date]]</f>
        <v>37</v>
      </c>
      <c r="S3337" s="10">
        <v>33</v>
      </c>
      <c r="T3337" s="10">
        <v>162</v>
      </c>
      <c r="U3337" s="10">
        <v>12</v>
      </c>
      <c r="V3337">
        <v>10</v>
      </c>
      <c r="W3337" s="5">
        <v>330</v>
      </c>
      <c r="X3337" s="3">
        <v>0</v>
      </c>
      <c r="Y3337" s="5">
        <v>0</v>
      </c>
      <c r="Z3337" s="5">
        <v>330</v>
      </c>
      <c r="AA3337" s="5">
        <v>0.7</v>
      </c>
      <c r="AB3337" s="5">
        <v>330.7</v>
      </c>
    </row>
    <row r="3338" spans="1:28">
      <c r="A3338" t="s">
        <v>5776</v>
      </c>
      <c r="B3338" s="1">
        <v>45320</v>
      </c>
      <c r="C3338" s="6">
        <f t="shared" si="156"/>
        <v>2024</v>
      </c>
      <c r="D3338" s="9" t="str">
        <f t="shared" si="158"/>
        <v>Q1</v>
      </c>
      <c r="E3338" s="7">
        <f t="shared" si="157"/>
        <v>1</v>
      </c>
      <c r="F3338" t="s">
        <v>5460</v>
      </c>
      <c r="G3338" t="s">
        <v>913</v>
      </c>
      <c r="H3338" t="s">
        <v>45</v>
      </c>
      <c r="I3338" t="s">
        <v>45</v>
      </c>
      <c r="J3338" t="s">
        <v>46</v>
      </c>
      <c r="K3338" t="s">
        <v>62</v>
      </c>
      <c r="L3338" t="s">
        <v>48</v>
      </c>
      <c r="M3338" t="s">
        <v>202</v>
      </c>
      <c r="N3338" t="s">
        <v>50</v>
      </c>
      <c r="O3338" t="s">
        <v>58</v>
      </c>
      <c r="P3338" t="s">
        <v>35</v>
      </c>
      <c r="Q3338" s="1">
        <v>45326</v>
      </c>
      <c r="R3338" s="6">
        <f>Data_Table[[#This Row],[Shipping Date]]-Data_Table[[#This Row],[Order Date]]</f>
        <v>6</v>
      </c>
      <c r="S3338" s="10">
        <v>330</v>
      </c>
      <c r="T3338" s="10">
        <v>421</v>
      </c>
      <c r="U3338" s="10">
        <v>198</v>
      </c>
      <c r="V3338">
        <v>45</v>
      </c>
      <c r="W3338" s="5">
        <v>14850</v>
      </c>
      <c r="X3338" s="3">
        <v>0.1</v>
      </c>
      <c r="Y3338" s="5">
        <v>1485</v>
      </c>
      <c r="Z3338" s="5">
        <v>14850</v>
      </c>
      <c r="AA3338" s="5">
        <v>1.34</v>
      </c>
      <c r="AB3338" s="5">
        <v>14851.34</v>
      </c>
    </row>
    <row r="3339" spans="1:28">
      <c r="A3339" t="s">
        <v>5777</v>
      </c>
      <c r="B3339" s="1">
        <v>45446</v>
      </c>
      <c r="C3339" s="6">
        <f t="shared" si="156"/>
        <v>2024</v>
      </c>
      <c r="D3339" s="9" t="str">
        <f t="shared" si="158"/>
        <v>Q2</v>
      </c>
      <c r="E3339" s="7">
        <f t="shared" si="157"/>
        <v>6</v>
      </c>
      <c r="F3339" t="s">
        <v>5462</v>
      </c>
      <c r="G3339" t="s">
        <v>916</v>
      </c>
      <c r="H3339" t="s">
        <v>27</v>
      </c>
      <c r="I3339" t="s">
        <v>28</v>
      </c>
      <c r="J3339" t="s">
        <v>29</v>
      </c>
      <c r="K3339" t="s">
        <v>62</v>
      </c>
      <c r="L3339" t="s">
        <v>48</v>
      </c>
      <c r="M3339" t="s">
        <v>206</v>
      </c>
      <c r="N3339" t="s">
        <v>57</v>
      </c>
      <c r="O3339" t="s">
        <v>41</v>
      </c>
      <c r="P3339" t="s">
        <v>35</v>
      </c>
      <c r="Q3339" s="1">
        <v>45470</v>
      </c>
      <c r="R3339" s="6">
        <f>Data_Table[[#This Row],[Shipping Date]]-Data_Table[[#This Row],[Order Date]]</f>
        <v>24</v>
      </c>
      <c r="S3339" s="10">
        <v>79</v>
      </c>
      <c r="T3339" s="10">
        <v>365</v>
      </c>
      <c r="U3339" s="10">
        <v>107</v>
      </c>
      <c r="V3339">
        <v>21</v>
      </c>
      <c r="W3339" s="5">
        <v>1659</v>
      </c>
      <c r="X3339" s="3">
        <v>0.01</v>
      </c>
      <c r="Y3339" s="5">
        <v>16.59</v>
      </c>
      <c r="Z3339" s="5">
        <v>1659</v>
      </c>
      <c r="AA3339" s="5">
        <v>0.8</v>
      </c>
      <c r="AB3339" s="5">
        <v>1659.8</v>
      </c>
    </row>
    <row r="3340" spans="1:28">
      <c r="A3340" t="s">
        <v>5778</v>
      </c>
      <c r="B3340" s="1">
        <v>45611</v>
      </c>
      <c r="C3340" s="6">
        <f t="shared" si="156"/>
        <v>2024</v>
      </c>
      <c r="D3340" s="9" t="str">
        <f t="shared" si="158"/>
        <v>Q4</v>
      </c>
      <c r="E3340" s="7">
        <f t="shared" si="157"/>
        <v>11</v>
      </c>
      <c r="F3340" t="s">
        <v>4362</v>
      </c>
      <c r="G3340" t="s">
        <v>919</v>
      </c>
      <c r="H3340" t="s">
        <v>39</v>
      </c>
      <c r="I3340" t="s">
        <v>39</v>
      </c>
      <c r="J3340" t="s">
        <v>72</v>
      </c>
      <c r="K3340" t="s">
        <v>90</v>
      </c>
      <c r="L3340" t="s">
        <v>48</v>
      </c>
      <c r="M3340" t="s">
        <v>210</v>
      </c>
      <c r="N3340" t="s">
        <v>33</v>
      </c>
      <c r="O3340" t="s">
        <v>34</v>
      </c>
      <c r="P3340" t="s">
        <v>35</v>
      </c>
      <c r="Q3340" s="1">
        <v>45617</v>
      </c>
      <c r="R3340" s="6">
        <f>Data_Table[[#This Row],[Shipping Date]]-Data_Table[[#This Row],[Order Date]]</f>
        <v>6</v>
      </c>
      <c r="S3340" s="10">
        <v>1</v>
      </c>
      <c r="T3340" s="10">
        <v>300</v>
      </c>
      <c r="U3340" s="10">
        <v>37</v>
      </c>
      <c r="V3340">
        <v>39</v>
      </c>
      <c r="W3340" s="5">
        <v>39</v>
      </c>
      <c r="X3340" s="3">
        <v>0.08</v>
      </c>
      <c r="Y3340" s="5">
        <v>3.12</v>
      </c>
      <c r="Z3340" s="5">
        <v>39</v>
      </c>
      <c r="AA3340" s="5">
        <v>24.49</v>
      </c>
      <c r="AB3340" s="5">
        <v>63.49</v>
      </c>
    </row>
    <row r="3341" spans="1:28">
      <c r="A3341" t="s">
        <v>5779</v>
      </c>
      <c r="B3341" s="1">
        <v>45363</v>
      </c>
      <c r="C3341" s="6">
        <f t="shared" si="156"/>
        <v>2024</v>
      </c>
      <c r="D3341" s="9" t="str">
        <f t="shared" si="158"/>
        <v>Q1</v>
      </c>
      <c r="E3341" s="7">
        <f t="shared" si="157"/>
        <v>3</v>
      </c>
      <c r="F3341" t="s">
        <v>3897</v>
      </c>
      <c r="G3341" t="s">
        <v>921</v>
      </c>
      <c r="H3341" t="s">
        <v>45</v>
      </c>
      <c r="I3341" t="s">
        <v>45</v>
      </c>
      <c r="J3341" t="s">
        <v>107</v>
      </c>
      <c r="K3341" t="s">
        <v>30</v>
      </c>
      <c r="L3341" t="s">
        <v>48</v>
      </c>
      <c r="M3341" t="s">
        <v>214</v>
      </c>
      <c r="N3341" t="s">
        <v>57</v>
      </c>
      <c r="O3341" t="s">
        <v>41</v>
      </c>
      <c r="P3341" t="s">
        <v>35</v>
      </c>
      <c r="Q3341" s="1">
        <v>45372</v>
      </c>
      <c r="R3341" s="6">
        <f>Data_Table[[#This Row],[Shipping Date]]-Data_Table[[#This Row],[Order Date]]</f>
        <v>9</v>
      </c>
      <c r="S3341" s="10">
        <v>145</v>
      </c>
      <c r="T3341" s="10">
        <v>366</v>
      </c>
      <c r="U3341" s="10">
        <v>196</v>
      </c>
      <c r="V3341">
        <v>11</v>
      </c>
      <c r="W3341" s="5">
        <v>1595</v>
      </c>
      <c r="X3341" s="3">
        <v>0.03</v>
      </c>
      <c r="Y3341" s="5">
        <v>47.85</v>
      </c>
      <c r="Z3341" s="5">
        <v>1595</v>
      </c>
      <c r="AA3341" s="5">
        <v>4.0999999999999996</v>
      </c>
      <c r="AB3341" s="5">
        <v>1599.1</v>
      </c>
    </row>
    <row r="3342" spans="1:28">
      <c r="A3342" t="s">
        <v>5780</v>
      </c>
      <c r="B3342" s="1">
        <v>45299</v>
      </c>
      <c r="C3342" s="6">
        <f t="shared" si="156"/>
        <v>2024</v>
      </c>
      <c r="D3342" s="9" t="str">
        <f t="shared" si="158"/>
        <v>Q1</v>
      </c>
      <c r="E3342" s="7">
        <f t="shared" si="157"/>
        <v>1</v>
      </c>
      <c r="F3342" t="s">
        <v>3411</v>
      </c>
      <c r="G3342" t="s">
        <v>924</v>
      </c>
      <c r="H3342" t="s">
        <v>27</v>
      </c>
      <c r="I3342" t="s">
        <v>28</v>
      </c>
      <c r="J3342" t="s">
        <v>107</v>
      </c>
      <c r="K3342" t="s">
        <v>47</v>
      </c>
      <c r="L3342" t="s">
        <v>48</v>
      </c>
      <c r="M3342" t="s">
        <v>218</v>
      </c>
      <c r="N3342" t="s">
        <v>33</v>
      </c>
      <c r="O3342" t="s">
        <v>58</v>
      </c>
      <c r="P3342" t="s">
        <v>35</v>
      </c>
      <c r="Q3342" s="1">
        <v>45321</v>
      </c>
      <c r="R3342" s="6">
        <f>Data_Table[[#This Row],[Shipping Date]]-Data_Table[[#This Row],[Order Date]]</f>
        <v>22</v>
      </c>
      <c r="S3342" s="10">
        <v>285</v>
      </c>
      <c r="T3342" s="10">
        <v>308</v>
      </c>
      <c r="U3342" s="10">
        <v>24</v>
      </c>
      <c r="V3342">
        <v>14</v>
      </c>
      <c r="W3342" s="5">
        <v>3990</v>
      </c>
      <c r="X3342" s="3">
        <v>7.0000000000000007E-2</v>
      </c>
      <c r="Y3342" s="5">
        <v>279.3</v>
      </c>
      <c r="Z3342" s="5">
        <v>3990</v>
      </c>
      <c r="AA3342" s="5">
        <v>6.19</v>
      </c>
      <c r="AB3342" s="5">
        <v>3996.19</v>
      </c>
    </row>
    <row r="3343" spans="1:28">
      <c r="A3343" t="s">
        <v>5781</v>
      </c>
      <c r="B3343" s="1">
        <v>45332</v>
      </c>
      <c r="C3343" s="6">
        <f t="shared" si="156"/>
        <v>2024</v>
      </c>
      <c r="D3343" s="9" t="str">
        <f t="shared" si="158"/>
        <v>Q1</v>
      </c>
      <c r="E3343" s="7">
        <f t="shared" si="157"/>
        <v>2</v>
      </c>
      <c r="F3343" t="s">
        <v>5467</v>
      </c>
      <c r="G3343" t="s">
        <v>927</v>
      </c>
      <c r="H3343" t="s">
        <v>39</v>
      </c>
      <c r="I3343" t="s">
        <v>39</v>
      </c>
      <c r="J3343" t="s">
        <v>29</v>
      </c>
      <c r="K3343" t="s">
        <v>62</v>
      </c>
      <c r="L3343" t="s">
        <v>48</v>
      </c>
      <c r="M3343" t="s">
        <v>222</v>
      </c>
      <c r="N3343" t="s">
        <v>50</v>
      </c>
      <c r="O3343" t="s">
        <v>58</v>
      </c>
      <c r="P3343" t="s">
        <v>52</v>
      </c>
      <c r="Q3343" s="1">
        <v>45375</v>
      </c>
      <c r="R3343" s="6">
        <f>Data_Table[[#This Row],[Shipping Date]]-Data_Table[[#This Row],[Order Date]]</f>
        <v>43</v>
      </c>
      <c r="S3343" s="10">
        <v>81</v>
      </c>
      <c r="T3343" s="10">
        <v>246</v>
      </c>
      <c r="U3343" s="10">
        <v>237</v>
      </c>
      <c r="V3343">
        <v>45</v>
      </c>
      <c r="W3343" s="5">
        <v>3645</v>
      </c>
      <c r="X3343" s="3">
        <v>0.05</v>
      </c>
      <c r="Y3343" s="5">
        <v>182.25</v>
      </c>
      <c r="Z3343" s="5">
        <v>3645</v>
      </c>
      <c r="AA3343" s="5">
        <v>19.989999999999998</v>
      </c>
      <c r="AB3343" s="5">
        <v>3664.99</v>
      </c>
    </row>
    <row r="3344" spans="1:28">
      <c r="A3344" t="s">
        <v>5782</v>
      </c>
      <c r="B3344" s="1">
        <v>45347</v>
      </c>
      <c r="C3344" s="6">
        <f t="shared" si="156"/>
        <v>2024</v>
      </c>
      <c r="D3344" s="9" t="str">
        <f t="shared" si="158"/>
        <v>Q1</v>
      </c>
      <c r="E3344" s="7">
        <f t="shared" si="157"/>
        <v>2</v>
      </c>
      <c r="F3344" t="s">
        <v>3903</v>
      </c>
      <c r="G3344" t="s">
        <v>930</v>
      </c>
      <c r="H3344" t="s">
        <v>45</v>
      </c>
      <c r="I3344" t="s">
        <v>45</v>
      </c>
      <c r="J3344" t="s">
        <v>107</v>
      </c>
      <c r="K3344" t="s">
        <v>30</v>
      </c>
      <c r="L3344" t="s">
        <v>48</v>
      </c>
      <c r="M3344" t="s">
        <v>226</v>
      </c>
      <c r="N3344" t="s">
        <v>57</v>
      </c>
      <c r="O3344" t="s">
        <v>51</v>
      </c>
      <c r="P3344" t="s">
        <v>35</v>
      </c>
      <c r="Q3344" s="1">
        <v>45370</v>
      </c>
      <c r="R3344" s="6">
        <f>Data_Table[[#This Row],[Shipping Date]]-Data_Table[[#This Row],[Order Date]]</f>
        <v>23</v>
      </c>
      <c r="S3344" s="10">
        <v>183</v>
      </c>
      <c r="T3344" s="10">
        <v>456</v>
      </c>
      <c r="U3344" s="10">
        <v>312</v>
      </c>
      <c r="V3344">
        <v>11</v>
      </c>
      <c r="W3344" s="5">
        <v>2013</v>
      </c>
      <c r="X3344" s="3">
        <v>0.03</v>
      </c>
      <c r="Y3344" s="5">
        <v>60.39</v>
      </c>
      <c r="Z3344" s="5">
        <v>2013</v>
      </c>
      <c r="AA3344" s="5">
        <v>15.1</v>
      </c>
      <c r="AB3344" s="5">
        <v>2028.1</v>
      </c>
    </row>
    <row r="3345" spans="1:28">
      <c r="A3345" t="s">
        <v>5783</v>
      </c>
      <c r="B3345" s="1">
        <v>45572</v>
      </c>
      <c r="C3345" s="6">
        <f t="shared" si="156"/>
        <v>2024</v>
      </c>
      <c r="D3345" s="9" t="str">
        <f t="shared" si="158"/>
        <v>Q4</v>
      </c>
      <c r="E3345" s="7">
        <f t="shared" si="157"/>
        <v>10</v>
      </c>
      <c r="F3345" t="s">
        <v>4370</v>
      </c>
      <c r="G3345" t="s">
        <v>933</v>
      </c>
      <c r="H3345" t="s">
        <v>39</v>
      </c>
      <c r="I3345" t="s">
        <v>39</v>
      </c>
      <c r="J3345" t="s">
        <v>29</v>
      </c>
      <c r="K3345" t="s">
        <v>30</v>
      </c>
      <c r="L3345" t="s">
        <v>48</v>
      </c>
      <c r="M3345" t="s">
        <v>230</v>
      </c>
      <c r="N3345" t="s">
        <v>33</v>
      </c>
      <c r="O3345" t="s">
        <v>58</v>
      </c>
      <c r="P3345" t="s">
        <v>35</v>
      </c>
      <c r="Q3345" s="1">
        <v>45603</v>
      </c>
      <c r="R3345" s="6">
        <f>Data_Table[[#This Row],[Shipping Date]]-Data_Table[[#This Row],[Order Date]]</f>
        <v>31</v>
      </c>
      <c r="S3345" s="10">
        <v>65</v>
      </c>
      <c r="T3345" s="10">
        <v>87</v>
      </c>
      <c r="U3345" s="10">
        <v>80</v>
      </c>
      <c r="V3345">
        <v>14</v>
      </c>
      <c r="W3345" s="5">
        <v>910</v>
      </c>
      <c r="X3345" s="3">
        <v>7.0000000000000007E-2</v>
      </c>
      <c r="Y3345" s="5">
        <v>63.7</v>
      </c>
      <c r="Z3345" s="5">
        <v>910</v>
      </c>
      <c r="AA3345" s="5">
        <v>5.5</v>
      </c>
      <c r="AB3345" s="5">
        <v>915.5</v>
      </c>
    </row>
    <row r="3346" spans="1:28">
      <c r="A3346" t="s">
        <v>5784</v>
      </c>
      <c r="B3346" s="1">
        <v>45634</v>
      </c>
      <c r="C3346" s="6">
        <f t="shared" si="156"/>
        <v>2024</v>
      </c>
      <c r="D3346" s="9" t="str">
        <f t="shared" si="158"/>
        <v>Q4</v>
      </c>
      <c r="E3346" s="7">
        <f t="shared" si="157"/>
        <v>12</v>
      </c>
      <c r="F3346" t="s">
        <v>5471</v>
      </c>
      <c r="G3346" t="s">
        <v>936</v>
      </c>
      <c r="H3346" t="s">
        <v>39</v>
      </c>
      <c r="I3346" t="s">
        <v>39</v>
      </c>
      <c r="J3346" t="s">
        <v>107</v>
      </c>
      <c r="K3346" t="s">
        <v>62</v>
      </c>
      <c r="L3346" t="s">
        <v>48</v>
      </c>
      <c r="M3346" t="s">
        <v>233</v>
      </c>
      <c r="N3346" t="s">
        <v>57</v>
      </c>
      <c r="O3346" t="s">
        <v>34</v>
      </c>
      <c r="P3346" t="s">
        <v>35</v>
      </c>
      <c r="Q3346" s="1">
        <v>45669</v>
      </c>
      <c r="R3346" s="6">
        <f>Data_Table[[#This Row],[Shipping Date]]-Data_Table[[#This Row],[Order Date]]</f>
        <v>35</v>
      </c>
      <c r="S3346" s="10">
        <v>12</v>
      </c>
      <c r="T3346" s="10">
        <v>229</v>
      </c>
      <c r="U3346" s="10">
        <v>295</v>
      </c>
      <c r="V3346">
        <v>42</v>
      </c>
      <c r="W3346" s="5">
        <v>504</v>
      </c>
      <c r="X3346" s="3">
        <v>0.04</v>
      </c>
      <c r="Y3346" s="5">
        <v>20.16</v>
      </c>
      <c r="Z3346" s="5">
        <v>504</v>
      </c>
      <c r="AA3346" s="5">
        <v>7.18</v>
      </c>
      <c r="AB3346" s="5">
        <v>511.18</v>
      </c>
    </row>
    <row r="3347" spans="1:28">
      <c r="A3347" t="s">
        <v>5785</v>
      </c>
      <c r="B3347" s="1">
        <v>45332</v>
      </c>
      <c r="C3347" s="6">
        <f t="shared" si="156"/>
        <v>2024</v>
      </c>
      <c r="D3347" s="9" t="str">
        <f t="shared" si="158"/>
        <v>Q1</v>
      </c>
      <c r="E3347" s="7">
        <f t="shared" si="157"/>
        <v>2</v>
      </c>
      <c r="F3347" t="s">
        <v>5473</v>
      </c>
      <c r="G3347" t="s">
        <v>939</v>
      </c>
      <c r="H3347" t="s">
        <v>45</v>
      </c>
      <c r="I3347" t="s">
        <v>45</v>
      </c>
      <c r="J3347" t="s">
        <v>72</v>
      </c>
      <c r="K3347" t="s">
        <v>66</v>
      </c>
      <c r="L3347" t="s">
        <v>48</v>
      </c>
      <c r="M3347" t="s">
        <v>237</v>
      </c>
      <c r="N3347" t="s">
        <v>33</v>
      </c>
      <c r="O3347" t="s">
        <v>34</v>
      </c>
      <c r="P3347" t="s">
        <v>52</v>
      </c>
      <c r="Q3347" s="1">
        <v>45363</v>
      </c>
      <c r="R3347" s="6">
        <f>Data_Table[[#This Row],[Shipping Date]]-Data_Table[[#This Row],[Order Date]]</f>
        <v>31</v>
      </c>
      <c r="S3347" s="10">
        <v>78</v>
      </c>
      <c r="T3347" s="10">
        <v>290</v>
      </c>
      <c r="U3347" s="10">
        <v>300</v>
      </c>
      <c r="V3347">
        <v>48</v>
      </c>
      <c r="W3347" s="5">
        <v>3744</v>
      </c>
      <c r="X3347" s="3">
        <v>0.08</v>
      </c>
      <c r="Y3347" s="5">
        <v>299.52</v>
      </c>
      <c r="Z3347" s="5">
        <v>3744</v>
      </c>
      <c r="AA3347" s="5">
        <v>2.97</v>
      </c>
      <c r="AB3347" s="5">
        <v>3746.97</v>
      </c>
    </row>
    <row r="3348" spans="1:28">
      <c r="A3348" t="s">
        <v>5786</v>
      </c>
      <c r="B3348" s="1">
        <v>45505</v>
      </c>
      <c r="C3348" s="6">
        <f t="shared" si="156"/>
        <v>2024</v>
      </c>
      <c r="D3348" s="9" t="str">
        <f t="shared" si="158"/>
        <v>Q3</v>
      </c>
      <c r="E3348" s="7">
        <f t="shared" si="157"/>
        <v>8</v>
      </c>
      <c r="F3348" t="s">
        <v>5475</v>
      </c>
      <c r="G3348" t="s">
        <v>942</v>
      </c>
      <c r="H3348" t="s">
        <v>27</v>
      </c>
      <c r="I3348" t="s">
        <v>45</v>
      </c>
      <c r="J3348" t="s">
        <v>107</v>
      </c>
      <c r="K3348" t="s">
        <v>30</v>
      </c>
      <c r="L3348" t="s">
        <v>48</v>
      </c>
      <c r="M3348" t="s">
        <v>226</v>
      </c>
      <c r="N3348" t="s">
        <v>50</v>
      </c>
      <c r="O3348" t="s">
        <v>34</v>
      </c>
      <c r="P3348" t="s">
        <v>35</v>
      </c>
      <c r="Q3348" s="1">
        <v>45522</v>
      </c>
      <c r="R3348" s="6">
        <f>Data_Table[[#This Row],[Shipping Date]]-Data_Table[[#This Row],[Order Date]]</f>
        <v>17</v>
      </c>
      <c r="S3348" s="10">
        <v>122</v>
      </c>
      <c r="T3348" s="10">
        <v>286</v>
      </c>
      <c r="U3348" s="10">
        <v>179</v>
      </c>
      <c r="V3348">
        <v>47</v>
      </c>
      <c r="W3348" s="5">
        <v>5734</v>
      </c>
      <c r="X3348" s="3">
        <v>0.04</v>
      </c>
      <c r="Y3348" s="5">
        <v>229.36</v>
      </c>
      <c r="Z3348" s="5">
        <v>5734</v>
      </c>
      <c r="AA3348" s="5">
        <v>11.15</v>
      </c>
      <c r="AB3348" s="5">
        <v>5745.15</v>
      </c>
    </row>
    <row r="3349" spans="1:28">
      <c r="A3349" t="s">
        <v>5787</v>
      </c>
      <c r="B3349" s="1">
        <v>45572</v>
      </c>
      <c r="C3349" s="6">
        <f t="shared" si="156"/>
        <v>2024</v>
      </c>
      <c r="D3349" s="9" t="str">
        <f t="shared" si="158"/>
        <v>Q4</v>
      </c>
      <c r="E3349" s="7">
        <f t="shared" si="157"/>
        <v>10</v>
      </c>
      <c r="F3349" t="s">
        <v>3411</v>
      </c>
      <c r="G3349" t="s">
        <v>945</v>
      </c>
      <c r="H3349" t="s">
        <v>39</v>
      </c>
      <c r="I3349" t="s">
        <v>39</v>
      </c>
      <c r="J3349" t="s">
        <v>46</v>
      </c>
      <c r="K3349" t="s">
        <v>125</v>
      </c>
      <c r="L3349" t="s">
        <v>48</v>
      </c>
      <c r="M3349" t="s">
        <v>230</v>
      </c>
      <c r="N3349" t="s">
        <v>57</v>
      </c>
      <c r="O3349" t="s">
        <v>58</v>
      </c>
      <c r="P3349" t="s">
        <v>35</v>
      </c>
      <c r="Q3349" s="1">
        <v>45603</v>
      </c>
      <c r="R3349" s="6">
        <f>Data_Table[[#This Row],[Shipping Date]]-Data_Table[[#This Row],[Order Date]]</f>
        <v>31</v>
      </c>
      <c r="S3349" s="10">
        <v>253</v>
      </c>
      <c r="T3349" s="10">
        <v>591</v>
      </c>
      <c r="U3349" s="10">
        <v>187</v>
      </c>
      <c r="V3349">
        <v>21</v>
      </c>
      <c r="W3349" s="5">
        <v>5313</v>
      </c>
      <c r="X3349" s="3">
        <v>0.05</v>
      </c>
      <c r="Y3349" s="5">
        <v>265.64999999999998</v>
      </c>
      <c r="Z3349" s="5">
        <v>5313</v>
      </c>
      <c r="AA3349" s="5">
        <v>0.7</v>
      </c>
      <c r="AB3349" s="5">
        <v>5313.7</v>
      </c>
    </row>
    <row r="3350" spans="1:28">
      <c r="A3350" t="s">
        <v>5788</v>
      </c>
      <c r="B3350" s="1">
        <v>45634</v>
      </c>
      <c r="C3350" s="6">
        <f t="shared" si="156"/>
        <v>2024</v>
      </c>
      <c r="D3350" s="9" t="str">
        <f t="shared" si="158"/>
        <v>Q4</v>
      </c>
      <c r="E3350" s="7">
        <f t="shared" si="157"/>
        <v>12</v>
      </c>
      <c r="F3350" t="s">
        <v>5467</v>
      </c>
      <c r="G3350" t="s">
        <v>948</v>
      </c>
      <c r="H3350" t="s">
        <v>45</v>
      </c>
      <c r="I3350" t="s">
        <v>45</v>
      </c>
      <c r="J3350" t="s">
        <v>29</v>
      </c>
      <c r="K3350" t="s">
        <v>167</v>
      </c>
      <c r="L3350" t="s">
        <v>48</v>
      </c>
      <c r="M3350" t="s">
        <v>233</v>
      </c>
      <c r="N3350" t="s">
        <v>33</v>
      </c>
      <c r="O3350" t="s">
        <v>58</v>
      </c>
      <c r="P3350" t="s">
        <v>35</v>
      </c>
      <c r="Q3350" s="1">
        <v>45635</v>
      </c>
      <c r="R3350" s="6">
        <f>Data_Table[[#This Row],[Shipping Date]]-Data_Table[[#This Row],[Order Date]]</f>
        <v>1</v>
      </c>
      <c r="S3350" s="10">
        <v>194</v>
      </c>
      <c r="T3350" s="10">
        <v>283</v>
      </c>
      <c r="U3350" s="10">
        <v>78</v>
      </c>
      <c r="V3350">
        <v>23</v>
      </c>
      <c r="W3350" s="5">
        <v>4462</v>
      </c>
      <c r="X3350" s="3">
        <v>0.13</v>
      </c>
      <c r="Y3350" s="5">
        <v>580.05999999999995</v>
      </c>
      <c r="Z3350" s="5">
        <v>4462</v>
      </c>
      <c r="AA3350" s="5">
        <v>2.99</v>
      </c>
      <c r="AB3350" s="5">
        <v>4464.99</v>
      </c>
    </row>
    <row r="3351" spans="1:28">
      <c r="A3351" t="s">
        <v>5789</v>
      </c>
      <c r="B3351" s="1">
        <v>45332</v>
      </c>
      <c r="C3351" s="6">
        <f t="shared" si="156"/>
        <v>2024</v>
      </c>
      <c r="D3351" s="9" t="str">
        <f t="shared" si="158"/>
        <v>Q1</v>
      </c>
      <c r="E3351" s="7">
        <f t="shared" si="157"/>
        <v>2</v>
      </c>
      <c r="F3351" t="s">
        <v>3903</v>
      </c>
      <c r="G3351" t="s">
        <v>951</v>
      </c>
      <c r="H3351" t="s">
        <v>39</v>
      </c>
      <c r="I3351" t="s">
        <v>39</v>
      </c>
      <c r="J3351" t="s">
        <v>29</v>
      </c>
      <c r="K3351" t="s">
        <v>167</v>
      </c>
      <c r="L3351" t="s">
        <v>48</v>
      </c>
      <c r="M3351" t="s">
        <v>237</v>
      </c>
      <c r="N3351" t="s">
        <v>50</v>
      </c>
      <c r="O3351" t="s">
        <v>51</v>
      </c>
      <c r="P3351" t="s">
        <v>35</v>
      </c>
      <c r="Q3351" s="1">
        <v>45392</v>
      </c>
      <c r="R3351" s="6">
        <f>Data_Table[[#This Row],[Shipping Date]]-Data_Table[[#This Row],[Order Date]]</f>
        <v>60</v>
      </c>
      <c r="S3351" s="10">
        <v>285</v>
      </c>
      <c r="T3351" s="10">
        <v>429</v>
      </c>
      <c r="U3351" s="10">
        <v>185</v>
      </c>
      <c r="V3351">
        <v>17</v>
      </c>
      <c r="W3351" s="5">
        <v>4845</v>
      </c>
      <c r="X3351" s="3">
        <v>0.09</v>
      </c>
      <c r="Y3351" s="5">
        <v>436.05</v>
      </c>
      <c r="Z3351" s="5">
        <v>4845</v>
      </c>
      <c r="AA3351" s="5">
        <v>1.2</v>
      </c>
      <c r="AB3351" s="5">
        <v>4846.2</v>
      </c>
    </row>
    <row r="3352" spans="1:28">
      <c r="A3352">
        <f>SUBTOTAL(103,A5:A3351)</f>
        <v>3347</v>
      </c>
      <c r="B3352"/>
      <c r="C3352"/>
      <c r="E3352"/>
      <c r="R3352" s="6">
        <f>SUBTOTAL(101,Data_Table[Days to Ship])</f>
        <v>30.384822228861665</v>
      </c>
      <c r="S3352" s="10">
        <f>SUBTOTAL(109,Data_Table[Cost_Price])</f>
        <v>111520.7499999994</v>
      </c>
      <c r="T3352"/>
      <c r="U3352" s="10">
        <f>SUBTOTAL(109,Data_Table[Profit_Margin])</f>
        <v>106844.13999999985</v>
      </c>
      <c r="V3352">
        <f>SUBTOTAL(109,Data_Table[Order Quantity])</f>
        <v>88201</v>
      </c>
      <c r="W3352"/>
      <c r="Y3352"/>
      <c r="Z3352" s="5">
        <f>SUBTOTAL(109,Data_Table[Order Cost])</f>
        <v>2932881.339999998</v>
      </c>
      <c r="AA3352" s="5">
        <f>SUBTOTAL(109,AA5:AA3351)</f>
        <v>20281.730000000174</v>
      </c>
      <c r="AB3352" s="5">
        <f>SUBTOTAL(109,Data_Table[Total Cost])</f>
        <v>2953163.0700000124</v>
      </c>
    </row>
    <row r="3356" spans="1:28">
      <c r="D3356" s="19"/>
    </row>
  </sheetData>
  <mergeCells count="1">
    <mergeCell ref="B1:G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2:Q50"/>
  <sheetViews>
    <sheetView workbookViewId="0">
      <selection activeCell="L45" sqref="L45"/>
    </sheetView>
  </sheetViews>
  <sheetFormatPr defaultRowHeight="15"/>
  <cols>
    <col min="1" max="1" width="19.42578125" customWidth="1"/>
    <col min="2" max="2" width="11.140625" customWidth="1"/>
    <col min="3" max="3" width="10.140625" customWidth="1"/>
    <col min="4" max="4" width="16.28515625" customWidth="1"/>
    <col min="5" max="5" width="15" customWidth="1"/>
    <col min="6" max="6" width="9" customWidth="1"/>
    <col min="7" max="7" width="12.140625" customWidth="1"/>
    <col min="8" max="8" width="21.7109375" customWidth="1"/>
    <col min="10" max="10" width="16.42578125" customWidth="1"/>
    <col min="11" max="11" width="16.28515625" customWidth="1"/>
    <col min="12" max="12" width="20" customWidth="1"/>
    <col min="13" max="13" width="11.140625" customWidth="1"/>
    <col min="14" max="14" width="11.42578125" customWidth="1"/>
    <col min="16" max="16" width="21.140625" customWidth="1"/>
    <col min="17" max="17" width="17.140625" customWidth="1"/>
    <col min="16384" max="16384" width="9.140625" bestFit="1" customWidth="1"/>
  </cols>
  <sheetData>
    <row r="2" spans="1:17">
      <c r="A2" s="18" t="s">
        <v>5798</v>
      </c>
      <c r="B2" s="11" t="s">
        <v>5799</v>
      </c>
      <c r="D2" s="13" t="s">
        <v>12</v>
      </c>
      <c r="E2" t="s">
        <v>5800</v>
      </c>
    </row>
    <row r="3" spans="1:17">
      <c r="A3" s="14">
        <v>2019</v>
      </c>
      <c r="B3" s="7">
        <v>259179.38999999981</v>
      </c>
      <c r="D3" s="14" t="s">
        <v>178</v>
      </c>
      <c r="E3" s="4">
        <v>38.460652173913047</v>
      </c>
      <c r="G3" s="13" t="s">
        <v>5</v>
      </c>
      <c r="H3" s="11" t="s">
        <v>5801</v>
      </c>
      <c r="J3" s="13" t="s">
        <v>5802</v>
      </c>
      <c r="K3" s="13" t="s">
        <v>4</v>
      </c>
    </row>
    <row r="4" spans="1:17">
      <c r="A4" s="14">
        <v>2020</v>
      </c>
      <c r="B4" s="7">
        <v>515655.99000000022</v>
      </c>
      <c r="D4" s="14" t="s">
        <v>52</v>
      </c>
      <c r="E4" s="4">
        <v>5.4183370288248245</v>
      </c>
      <c r="G4" s="14" t="s">
        <v>45</v>
      </c>
      <c r="H4" s="7">
        <v>1051</v>
      </c>
      <c r="J4" s="13" t="s">
        <v>5798</v>
      </c>
      <c r="K4" t="s">
        <v>45</v>
      </c>
      <c r="L4" t="s">
        <v>5803</v>
      </c>
      <c r="P4" s="13" t="s">
        <v>11</v>
      </c>
      <c r="Q4" t="s">
        <v>5804</v>
      </c>
    </row>
    <row r="5" spans="1:17">
      <c r="A5" s="14">
        <v>2021</v>
      </c>
      <c r="B5" s="7">
        <v>612368.06999999972</v>
      </c>
      <c r="D5" s="14" t="s">
        <v>35</v>
      </c>
      <c r="E5" s="4">
        <v>5.0997432239657448</v>
      </c>
      <c r="G5" s="14" t="s">
        <v>39</v>
      </c>
      <c r="H5" s="7">
        <v>1150</v>
      </c>
      <c r="J5" s="16">
        <v>2019</v>
      </c>
      <c r="K5" s="7">
        <v>77622.229999999981</v>
      </c>
      <c r="L5" s="7">
        <v>77622.229999999981</v>
      </c>
      <c r="P5" s="14" t="s">
        <v>58</v>
      </c>
      <c r="Q5" s="7">
        <v>34751.070000000036</v>
      </c>
    </row>
    <row r="6" spans="1:17">
      <c r="A6" s="14">
        <v>2022</v>
      </c>
      <c r="B6" s="7">
        <v>385086.03000000044</v>
      </c>
      <c r="D6" s="14" t="s">
        <v>5803</v>
      </c>
      <c r="E6" s="4">
        <v>6.0596743352256279</v>
      </c>
      <c r="G6" s="14" t="s">
        <v>28</v>
      </c>
      <c r="H6" s="7">
        <v>1146</v>
      </c>
      <c r="J6" s="15" t="s">
        <v>5805</v>
      </c>
      <c r="K6" s="7">
        <v>7252.3600000000015</v>
      </c>
      <c r="L6" s="7">
        <v>7252.3600000000015</v>
      </c>
      <c r="P6" s="14" t="s">
        <v>51</v>
      </c>
      <c r="Q6" s="7">
        <v>20070.860000000008</v>
      </c>
    </row>
    <row r="7" spans="1:17">
      <c r="A7" s="14">
        <v>2023</v>
      </c>
      <c r="B7" s="7">
        <v>29833.859999999993</v>
      </c>
      <c r="G7" s="14" t="s">
        <v>5803</v>
      </c>
      <c r="H7" s="7">
        <v>3347</v>
      </c>
      <c r="J7" s="15" t="s">
        <v>5806</v>
      </c>
      <c r="K7" s="7">
        <v>26172.059999999994</v>
      </c>
      <c r="L7" s="7">
        <v>26172.059999999994</v>
      </c>
      <c r="P7" s="14" t="s">
        <v>41</v>
      </c>
      <c r="Q7" s="7">
        <v>20147.760000000017</v>
      </c>
    </row>
    <row r="8" spans="1:17">
      <c r="A8" s="14">
        <v>2024</v>
      </c>
      <c r="B8" s="7">
        <v>1130758</v>
      </c>
      <c r="J8" s="15" t="s">
        <v>5807</v>
      </c>
      <c r="K8" s="7">
        <v>25586.009999999991</v>
      </c>
      <c r="L8" s="7">
        <v>25586.009999999991</v>
      </c>
      <c r="P8" s="14" t="s">
        <v>34</v>
      </c>
      <c r="Q8" s="7">
        <v>31874.450000000041</v>
      </c>
    </row>
    <row r="9" spans="1:17">
      <c r="A9" s="14" t="s">
        <v>5803</v>
      </c>
      <c r="B9" s="7">
        <v>2932881.3400000003</v>
      </c>
      <c r="J9" s="15" t="s">
        <v>5808</v>
      </c>
      <c r="K9" s="7">
        <v>18611.799999999992</v>
      </c>
      <c r="L9" s="7">
        <v>18611.799999999992</v>
      </c>
      <c r="P9" s="14" t="s">
        <v>5803</v>
      </c>
      <c r="Q9" s="7">
        <v>106844.1400000001</v>
      </c>
    </row>
    <row r="10" spans="1:17">
      <c r="J10" s="16">
        <v>2020</v>
      </c>
      <c r="K10" s="7">
        <v>175426.72999999998</v>
      </c>
      <c r="L10" s="7">
        <v>175426.72999999998</v>
      </c>
    </row>
    <row r="11" spans="1:17">
      <c r="J11" s="15" t="s">
        <v>5805</v>
      </c>
      <c r="K11" s="7">
        <v>42251.239999999991</v>
      </c>
      <c r="L11" s="7">
        <v>42251.239999999991</v>
      </c>
    </row>
    <row r="12" spans="1:17">
      <c r="J12" s="15" t="s">
        <v>5806</v>
      </c>
      <c r="K12" s="7">
        <v>56988.720000000016</v>
      </c>
      <c r="L12" s="7">
        <v>56988.720000000016</v>
      </c>
    </row>
    <row r="13" spans="1:17">
      <c r="J13" s="15" t="s">
        <v>5807</v>
      </c>
      <c r="K13" s="7">
        <v>22712.459999999992</v>
      </c>
      <c r="L13" s="7">
        <v>22712.459999999992</v>
      </c>
      <c r="P13" s="13" t="s">
        <v>5809</v>
      </c>
      <c r="Q13" t="s">
        <v>5810</v>
      </c>
    </row>
    <row r="14" spans="1:17">
      <c r="A14" s="13" t="s">
        <v>5802</v>
      </c>
      <c r="B14" s="13" t="s">
        <v>5811</v>
      </c>
      <c r="J14" s="15" t="s">
        <v>5808</v>
      </c>
      <c r="K14" s="7">
        <v>53474.31</v>
      </c>
      <c r="L14" s="7">
        <v>53474.31</v>
      </c>
      <c r="P14" s="14" t="s">
        <v>222</v>
      </c>
      <c r="Q14" s="6">
        <v>39754.32</v>
      </c>
    </row>
    <row r="15" spans="1:17">
      <c r="A15" s="13" t="s">
        <v>5812</v>
      </c>
      <c r="B15" s="12">
        <v>2019</v>
      </c>
      <c r="C15" s="12">
        <v>2020</v>
      </c>
      <c r="D15" s="12">
        <v>2021</v>
      </c>
      <c r="E15" s="12">
        <v>2022</v>
      </c>
      <c r="F15" s="12">
        <v>2023</v>
      </c>
      <c r="G15" s="12">
        <v>2024</v>
      </c>
      <c r="H15" s="12" t="s">
        <v>5803</v>
      </c>
      <c r="J15" s="16">
        <v>2021</v>
      </c>
      <c r="K15" s="7">
        <v>166955.70000000001</v>
      </c>
      <c r="L15" s="7">
        <v>166955.70000000001</v>
      </c>
      <c r="P15" s="14" t="s">
        <v>486</v>
      </c>
      <c r="Q15" s="6">
        <v>40507.380000000005</v>
      </c>
    </row>
    <row r="16" spans="1:17">
      <c r="A16" s="14" t="s">
        <v>30</v>
      </c>
      <c r="B16" s="7">
        <v>31382.099999999995</v>
      </c>
      <c r="C16" s="7">
        <v>59213.790000000008</v>
      </c>
      <c r="D16" s="7">
        <v>43613.609999999993</v>
      </c>
      <c r="E16" s="7">
        <v>40727.459999999992</v>
      </c>
      <c r="F16" s="7">
        <v>636.48</v>
      </c>
      <c r="G16" s="7">
        <v>157566.88000000003</v>
      </c>
      <c r="H16" s="7">
        <v>333140.32000000007</v>
      </c>
      <c r="J16" s="15" t="s">
        <v>5805</v>
      </c>
      <c r="K16" s="7">
        <v>47228.839999999989</v>
      </c>
      <c r="L16" s="7">
        <v>47228.839999999989</v>
      </c>
      <c r="P16" s="14" t="s">
        <v>455</v>
      </c>
      <c r="Q16" s="6">
        <v>40574.479999999996</v>
      </c>
    </row>
    <row r="17" spans="1:17">
      <c r="A17" s="14" t="s">
        <v>125</v>
      </c>
      <c r="B17" s="7">
        <v>26277.390000000007</v>
      </c>
      <c r="C17" s="7">
        <v>6180.39</v>
      </c>
      <c r="D17" s="7">
        <v>4726.71</v>
      </c>
      <c r="E17" s="7">
        <v>54156.659999999989</v>
      </c>
      <c r="F17" s="7">
        <v>266.31</v>
      </c>
      <c r="G17" s="7">
        <v>63448.070000000007</v>
      </c>
      <c r="H17" s="7">
        <v>155055.53</v>
      </c>
      <c r="J17" s="15" t="s">
        <v>5806</v>
      </c>
      <c r="K17" s="7">
        <v>46607.850000000006</v>
      </c>
      <c r="L17" s="7">
        <v>46607.850000000006</v>
      </c>
      <c r="P17" s="14" t="s">
        <v>130</v>
      </c>
      <c r="Q17" s="6">
        <v>40846.47</v>
      </c>
    </row>
    <row r="18" spans="1:17">
      <c r="A18" s="14" t="s">
        <v>90</v>
      </c>
      <c r="B18" s="7">
        <v>57262.049999999996</v>
      </c>
      <c r="C18" s="7">
        <v>90702.27</v>
      </c>
      <c r="D18" s="7">
        <v>62268.60000000002</v>
      </c>
      <c r="E18" s="7">
        <v>20617.540000000005</v>
      </c>
      <c r="F18" s="7">
        <v>2400.06</v>
      </c>
      <c r="G18" s="7">
        <v>165741.93999999994</v>
      </c>
      <c r="H18" s="7">
        <v>398992.45999999996</v>
      </c>
      <c r="J18" s="15" t="s">
        <v>5807</v>
      </c>
      <c r="K18" s="7">
        <v>30883.149999999991</v>
      </c>
      <c r="L18" s="7">
        <v>30883.149999999991</v>
      </c>
      <c r="P18" s="14" t="s">
        <v>138</v>
      </c>
      <c r="Q18" s="6">
        <v>41509.919999999998</v>
      </c>
    </row>
    <row r="19" spans="1:17">
      <c r="A19" s="14" t="s">
        <v>150</v>
      </c>
      <c r="B19" s="7">
        <v>21841.41</v>
      </c>
      <c r="C19" s="7">
        <v>24334.050000000007</v>
      </c>
      <c r="D19" s="7">
        <v>67909.05</v>
      </c>
      <c r="E19" s="7">
        <v>14356.530000000004</v>
      </c>
      <c r="F19" s="7">
        <v>31.92</v>
      </c>
      <c r="G19" s="7">
        <v>63397.609999999993</v>
      </c>
      <c r="H19" s="7">
        <v>191870.57</v>
      </c>
      <c r="J19" s="15" t="s">
        <v>5808</v>
      </c>
      <c r="K19" s="7">
        <v>42235.860000000015</v>
      </c>
      <c r="L19" s="7">
        <v>42235.860000000015</v>
      </c>
      <c r="P19" s="14" t="s">
        <v>495</v>
      </c>
      <c r="Q19" s="6">
        <v>42875.99</v>
      </c>
    </row>
    <row r="20" spans="1:17">
      <c r="A20" s="14" t="s">
        <v>416</v>
      </c>
      <c r="B20" s="7">
        <v>13410.510000000002</v>
      </c>
      <c r="C20" s="7">
        <v>11670.57</v>
      </c>
      <c r="D20" s="7">
        <v>27871.649999999994</v>
      </c>
      <c r="E20" s="7">
        <v>47972.639999999999</v>
      </c>
      <c r="F20" s="7">
        <v>2466.48</v>
      </c>
      <c r="G20" s="7">
        <v>27708.000000000004</v>
      </c>
      <c r="H20" s="7">
        <v>131099.85</v>
      </c>
      <c r="J20" s="16">
        <v>2022</v>
      </c>
      <c r="K20" s="7">
        <v>127949.85000000003</v>
      </c>
      <c r="L20" s="7">
        <v>127949.85000000003</v>
      </c>
      <c r="P20" s="14" t="s">
        <v>241</v>
      </c>
      <c r="Q20" s="6">
        <v>43644.98000000001</v>
      </c>
    </row>
    <row r="21" spans="1:17">
      <c r="A21" s="14" t="s">
        <v>66</v>
      </c>
      <c r="B21" s="7">
        <v>11494.529999999999</v>
      </c>
      <c r="C21" s="7">
        <v>9240.18</v>
      </c>
      <c r="D21" s="7">
        <v>119298.20999999998</v>
      </c>
      <c r="E21" s="7">
        <v>3950.5500000000011</v>
      </c>
      <c r="F21" s="7">
        <v>2316.8399999999997</v>
      </c>
      <c r="G21" s="7">
        <v>67709.22</v>
      </c>
      <c r="H21" s="7">
        <v>214009.52999999997</v>
      </c>
      <c r="J21" s="15" t="s">
        <v>5805</v>
      </c>
      <c r="K21" s="7">
        <v>47590.010000000009</v>
      </c>
      <c r="L21" s="7">
        <v>47590.010000000009</v>
      </c>
      <c r="P21" s="14" t="s">
        <v>121</v>
      </c>
      <c r="Q21" s="6">
        <v>48524.88</v>
      </c>
    </row>
    <row r="22" spans="1:17">
      <c r="A22" s="14" t="s">
        <v>433</v>
      </c>
      <c r="B22" s="7">
        <v>11125.409999999998</v>
      </c>
      <c r="C22" s="7">
        <v>25184.03999999999</v>
      </c>
      <c r="D22" s="7">
        <v>71426.639999999985</v>
      </c>
      <c r="E22" s="7">
        <v>22713.450000000004</v>
      </c>
      <c r="F22" s="7">
        <v>4584.87</v>
      </c>
      <c r="G22" s="7">
        <v>58154.61</v>
      </c>
      <c r="H22" s="7">
        <v>193189.01999999996</v>
      </c>
      <c r="J22" s="15" t="s">
        <v>5806</v>
      </c>
      <c r="K22" s="7">
        <v>18831.57</v>
      </c>
      <c r="L22" s="7">
        <v>18831.57</v>
      </c>
      <c r="P22" s="14" t="s">
        <v>134</v>
      </c>
      <c r="Q22" s="6">
        <v>64260.360000000008</v>
      </c>
    </row>
    <row r="23" spans="1:17">
      <c r="A23" s="14" t="s">
        <v>47</v>
      </c>
      <c r="B23" s="7">
        <v>26444.940000000002</v>
      </c>
      <c r="C23" s="7">
        <v>15348.750000000004</v>
      </c>
      <c r="D23" s="7">
        <v>36942.48000000001</v>
      </c>
      <c r="E23" s="7">
        <v>39087.149999999994</v>
      </c>
      <c r="F23" s="7"/>
      <c r="G23" s="7">
        <v>134085.47</v>
      </c>
      <c r="H23" s="7">
        <v>251908.79</v>
      </c>
      <c r="J23" s="15" t="s">
        <v>5807</v>
      </c>
      <c r="K23" s="7">
        <v>22765.540000000005</v>
      </c>
      <c r="L23" s="7">
        <v>22765.540000000005</v>
      </c>
      <c r="P23" s="14" t="s">
        <v>476</v>
      </c>
      <c r="Q23" s="6">
        <v>67429.51999999999</v>
      </c>
    </row>
    <row r="24" spans="1:17">
      <c r="A24" s="14" t="s">
        <v>479</v>
      </c>
      <c r="B24" s="7">
        <v>10583.7</v>
      </c>
      <c r="C24" s="7">
        <v>165.51</v>
      </c>
      <c r="D24" s="7">
        <v>842.69999999999993</v>
      </c>
      <c r="E24" s="7">
        <v>159.57</v>
      </c>
      <c r="F24" s="7">
        <v>85.5</v>
      </c>
      <c r="G24" s="7">
        <v>1084.51</v>
      </c>
      <c r="H24" s="7">
        <v>12921.490000000002</v>
      </c>
      <c r="J24" s="15" t="s">
        <v>5808</v>
      </c>
      <c r="K24" s="7">
        <v>38762.73000000001</v>
      </c>
      <c r="L24" s="7">
        <v>38762.73000000001</v>
      </c>
      <c r="P24" s="14" t="s">
        <v>5803</v>
      </c>
      <c r="Q24" s="6">
        <v>469928.29999999993</v>
      </c>
    </row>
    <row r="25" spans="1:17">
      <c r="A25" s="14" t="s">
        <v>70</v>
      </c>
      <c r="B25" s="7">
        <v>6477.54</v>
      </c>
      <c r="C25" s="7">
        <v>58025.310000000005</v>
      </c>
      <c r="D25" s="7">
        <v>39423.599999999999</v>
      </c>
      <c r="E25" s="7">
        <v>19819.43</v>
      </c>
      <c r="F25" s="7"/>
      <c r="G25" s="7">
        <v>28700.119999999995</v>
      </c>
      <c r="H25" s="7">
        <v>152446</v>
      </c>
      <c r="J25" s="16">
        <v>2023</v>
      </c>
      <c r="K25" s="7">
        <v>9992.58</v>
      </c>
      <c r="L25" s="7">
        <v>9992.58</v>
      </c>
    </row>
    <row r="26" spans="1:17">
      <c r="A26" s="14" t="s">
        <v>116</v>
      </c>
      <c r="B26" s="7">
        <v>970.14</v>
      </c>
      <c r="C26" s="7">
        <v>5274.1199999999972</v>
      </c>
      <c r="D26" s="7">
        <v>11776.260000000002</v>
      </c>
      <c r="E26" s="7">
        <v>10175.730000000001</v>
      </c>
      <c r="F26" s="7"/>
      <c r="G26" s="7">
        <v>41318.18</v>
      </c>
      <c r="H26" s="7">
        <v>69514.429999999993</v>
      </c>
      <c r="J26" s="15" t="s">
        <v>5805</v>
      </c>
      <c r="K26" s="7">
        <v>9992.58</v>
      </c>
      <c r="L26" s="7">
        <v>9992.58</v>
      </c>
    </row>
    <row r="27" spans="1:17">
      <c r="A27" s="14" t="s">
        <v>167</v>
      </c>
      <c r="B27" s="7">
        <v>25972.290000000012</v>
      </c>
      <c r="C27" s="7">
        <v>113723.73000000003</v>
      </c>
      <c r="D27" s="7">
        <v>37763.310000000005</v>
      </c>
      <c r="E27" s="7">
        <v>32947.500000000007</v>
      </c>
      <c r="F27" s="7">
        <v>2528.7600000000002</v>
      </c>
      <c r="G27" s="7">
        <v>58772.46</v>
      </c>
      <c r="H27" s="7">
        <v>271708.05000000005</v>
      </c>
      <c r="J27" s="16">
        <v>2024</v>
      </c>
      <c r="K27" s="7">
        <v>382416.35</v>
      </c>
      <c r="L27" s="7">
        <v>382416.35</v>
      </c>
    </row>
    <row r="28" spans="1:17">
      <c r="A28" s="14" t="s">
        <v>525</v>
      </c>
      <c r="B28" s="7">
        <v>6579.3899999999985</v>
      </c>
      <c r="C28" s="7">
        <v>54466.410000000018</v>
      </c>
      <c r="D28" s="7">
        <v>20265.420000000002</v>
      </c>
      <c r="E28" s="7">
        <v>34128.57</v>
      </c>
      <c r="F28" s="7">
        <v>880.7399999999999</v>
      </c>
      <c r="G28" s="7">
        <v>96888.150000000009</v>
      </c>
      <c r="H28" s="7">
        <v>213208.68000000002</v>
      </c>
      <c r="J28" s="15" t="s">
        <v>5805</v>
      </c>
      <c r="K28" s="7">
        <v>124384.06</v>
      </c>
      <c r="L28" s="7">
        <v>124384.06</v>
      </c>
    </row>
    <row r="29" spans="1:17">
      <c r="A29" s="14" t="s">
        <v>62</v>
      </c>
      <c r="B29" s="7">
        <v>13124.220000000005</v>
      </c>
      <c r="C29" s="7">
        <v>46907.010000000017</v>
      </c>
      <c r="D29" s="7">
        <v>73790.549999999974</v>
      </c>
      <c r="E29" s="7">
        <v>48664.259999999995</v>
      </c>
      <c r="F29" s="7">
        <v>14037.57</v>
      </c>
      <c r="G29" s="7">
        <v>167574.74</v>
      </c>
      <c r="H29" s="7">
        <v>364098.35</v>
      </c>
      <c r="J29" s="15" t="s">
        <v>5806</v>
      </c>
      <c r="K29" s="7">
        <v>88410.09</v>
      </c>
      <c r="L29" s="7">
        <v>88410.09</v>
      </c>
    </row>
    <row r="30" spans="1:17">
      <c r="A30" s="14" t="s">
        <v>5803</v>
      </c>
      <c r="B30" s="7">
        <v>262945.62000000005</v>
      </c>
      <c r="C30" s="7">
        <v>520436.13000000012</v>
      </c>
      <c r="D30" s="7">
        <v>617918.78999999992</v>
      </c>
      <c r="E30" s="7">
        <v>389477.04</v>
      </c>
      <c r="F30" s="7">
        <v>30235.53</v>
      </c>
      <c r="G30" s="7">
        <v>1132149.96</v>
      </c>
      <c r="H30" s="7">
        <v>2953163.0700000003</v>
      </c>
      <c r="J30" s="15" t="s">
        <v>5807</v>
      </c>
      <c r="K30" s="7">
        <v>85139.030000000013</v>
      </c>
      <c r="L30" s="7">
        <v>85139.030000000013</v>
      </c>
    </row>
    <row r="31" spans="1:17">
      <c r="J31" s="15" t="s">
        <v>5808</v>
      </c>
      <c r="K31" s="7">
        <v>84483.17</v>
      </c>
      <c r="L31" s="7">
        <v>84483.17</v>
      </c>
    </row>
    <row r="32" spans="1:17">
      <c r="J32" s="16" t="s">
        <v>5803</v>
      </c>
      <c r="K32" s="7">
        <v>940363.44</v>
      </c>
      <c r="L32" s="7">
        <v>940363.44</v>
      </c>
    </row>
    <row r="35" spans="1:12">
      <c r="A35" s="13" t="s">
        <v>10</v>
      </c>
      <c r="B35" s="17" t="s">
        <v>5799</v>
      </c>
      <c r="D35" s="13" t="s">
        <v>5802</v>
      </c>
      <c r="E35" s="13" t="s">
        <v>5811</v>
      </c>
    </row>
    <row r="36" spans="1:12">
      <c r="A36" s="14" t="s">
        <v>57</v>
      </c>
      <c r="B36" s="7">
        <v>893478.01000000036</v>
      </c>
      <c r="D36" s="13" t="s">
        <v>5798</v>
      </c>
      <c r="E36" t="s">
        <v>45</v>
      </c>
      <c r="F36" t="s">
        <v>39</v>
      </c>
      <c r="G36" t="s">
        <v>28</v>
      </c>
      <c r="H36" t="s">
        <v>5803</v>
      </c>
      <c r="K36" s="13" t="s">
        <v>8</v>
      </c>
      <c r="L36" t="s">
        <v>5813</v>
      </c>
    </row>
    <row r="37" spans="1:12">
      <c r="A37" s="14" t="s">
        <v>50</v>
      </c>
      <c r="B37" s="7">
        <v>780571.82000000007</v>
      </c>
      <c r="D37" s="16">
        <v>2019</v>
      </c>
      <c r="E37" s="7">
        <v>77622.230000000025</v>
      </c>
      <c r="F37" s="7">
        <v>88598.179999999949</v>
      </c>
      <c r="G37" s="7">
        <v>96725.210000000036</v>
      </c>
      <c r="H37" s="7">
        <v>262945.62</v>
      </c>
      <c r="K37" t="s">
        <v>73</v>
      </c>
      <c r="L37" s="6">
        <v>9585.6900000000096</v>
      </c>
    </row>
    <row r="38" spans="1:12">
      <c r="A38" s="14" t="s">
        <v>33</v>
      </c>
      <c r="B38" s="7">
        <v>1258831.5100000002</v>
      </c>
      <c r="D38" s="16">
        <v>2020</v>
      </c>
      <c r="E38" s="7">
        <v>175426.73000000007</v>
      </c>
      <c r="F38" s="7">
        <v>171521.22999999992</v>
      </c>
      <c r="G38" s="7">
        <v>173488.17</v>
      </c>
      <c r="H38" s="7">
        <v>520436.13</v>
      </c>
      <c r="K38" t="s">
        <v>176</v>
      </c>
      <c r="L38" s="6">
        <v>18649.970000000048</v>
      </c>
    </row>
    <row r="39" spans="1:12">
      <c r="A39" s="14" t="s">
        <v>5803</v>
      </c>
      <c r="B39" s="7">
        <v>2932881.3400000008</v>
      </c>
      <c r="D39" s="16">
        <v>2021</v>
      </c>
      <c r="E39" s="7">
        <v>166955.7000000001</v>
      </c>
      <c r="F39" s="7">
        <v>181407.66999999998</v>
      </c>
      <c r="G39" s="7">
        <v>269555.42000000004</v>
      </c>
      <c r="H39" s="7">
        <v>617918.79000000015</v>
      </c>
      <c r="K39" t="s">
        <v>48</v>
      </c>
      <c r="L39" s="6">
        <v>52375.079999999994</v>
      </c>
    </row>
    <row r="40" spans="1:12">
      <c r="D40" s="16">
        <v>2022</v>
      </c>
      <c r="E40" s="7">
        <v>127949.84999999998</v>
      </c>
      <c r="F40" s="7">
        <v>141347.38999999998</v>
      </c>
      <c r="G40" s="7">
        <v>120179.80000000002</v>
      </c>
      <c r="H40" s="7">
        <v>389477.04000000004</v>
      </c>
      <c r="K40" t="s">
        <v>31</v>
      </c>
      <c r="L40" s="6">
        <v>26233.400000000078</v>
      </c>
    </row>
    <row r="41" spans="1:12">
      <c r="D41" s="16">
        <v>2023</v>
      </c>
      <c r="E41" s="7">
        <v>9992.58</v>
      </c>
      <c r="F41" s="7">
        <v>10010.049999999997</v>
      </c>
      <c r="G41" s="7">
        <v>10232.9</v>
      </c>
      <c r="H41" s="7">
        <v>30235.53</v>
      </c>
      <c r="K41" t="s">
        <v>5803</v>
      </c>
      <c r="L41" s="6">
        <v>106844.14000000013</v>
      </c>
    </row>
    <row r="42" spans="1:12">
      <c r="D42" s="16">
        <v>2024</v>
      </c>
      <c r="E42" s="7">
        <v>388161.5</v>
      </c>
      <c r="F42" s="7">
        <v>357981.19999999995</v>
      </c>
      <c r="G42" s="7">
        <v>386007.25999999995</v>
      </c>
      <c r="H42" s="7">
        <v>1132149.96</v>
      </c>
    </row>
    <row r="43" spans="1:12">
      <c r="D43" s="16" t="s">
        <v>5803</v>
      </c>
      <c r="E43" s="7">
        <v>946108.59000000008</v>
      </c>
      <c r="F43" s="7">
        <v>950865.71999999986</v>
      </c>
      <c r="G43" s="7">
        <v>1056188.76</v>
      </c>
      <c r="H43" s="7">
        <v>2953163.0700000003</v>
      </c>
    </row>
    <row r="45" spans="1:12">
      <c r="D45" s="13" t="s">
        <v>8</v>
      </c>
      <c r="E45" t="s">
        <v>5814</v>
      </c>
    </row>
    <row r="46" spans="1:12">
      <c r="D46" s="14" t="s">
        <v>73</v>
      </c>
      <c r="E46" s="7">
        <v>14739</v>
      </c>
    </row>
    <row r="47" spans="1:12">
      <c r="D47" s="14" t="s">
        <v>176</v>
      </c>
      <c r="E47" s="7">
        <v>17058</v>
      </c>
    </row>
    <row r="48" spans="1:12">
      <c r="D48" s="14" t="s">
        <v>48</v>
      </c>
      <c r="E48" s="7">
        <v>23776</v>
      </c>
    </row>
    <row r="49" spans="4:5">
      <c r="D49" s="14" t="s">
        <v>31</v>
      </c>
      <c r="E49" s="7">
        <v>32628</v>
      </c>
    </row>
    <row r="50" spans="4:5">
      <c r="D50" s="14" t="s">
        <v>5803</v>
      </c>
      <c r="E50" s="7">
        <v>88201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AA211"/>
  <sheetViews>
    <sheetView showRowColHeaders="0" tabSelected="1" zoomScale="70" zoomScaleNormal="70" workbookViewId="0">
      <selection activeCell="W21" sqref="W21"/>
    </sheetView>
  </sheetViews>
  <sheetFormatPr defaultRowHeight="15"/>
  <cols>
    <col min="7" max="7" width="11.42578125" bestFit="1" customWidth="1"/>
    <col min="8" max="8" width="7.5703125" bestFit="1" customWidth="1"/>
  </cols>
  <sheetData>
    <row r="1" spans="1:27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3"/>
      <c r="AA1" s="33"/>
    </row>
    <row r="2" spans="1:27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3"/>
      <c r="AA2" s="33"/>
    </row>
    <row r="3" spans="1:27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5" t="s">
        <v>5815</v>
      </c>
      <c r="S3" s="34"/>
      <c r="T3" s="34"/>
      <c r="U3" s="34"/>
      <c r="V3" s="34"/>
      <c r="W3" s="34"/>
      <c r="X3" s="34"/>
      <c r="Y3" s="34"/>
      <c r="Z3" s="33"/>
      <c r="AA3" s="33"/>
    </row>
    <row r="4" spans="1:27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3"/>
      <c r="AA4" s="33"/>
    </row>
    <row r="5" spans="1:27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3"/>
      <c r="AA5" s="33"/>
    </row>
    <row r="6" spans="1:27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3"/>
      <c r="AA6" s="33"/>
    </row>
    <row r="7" spans="1:27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3"/>
      <c r="AA7" s="33"/>
    </row>
    <row r="8" spans="1:27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3"/>
      <c r="AA8" s="33"/>
    </row>
    <row r="9" spans="1:27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3"/>
      <c r="AA9" s="33"/>
    </row>
    <row r="10" spans="1:27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3"/>
      <c r="AA10" s="33"/>
    </row>
    <row r="11" spans="1:27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3"/>
      <c r="AA11" s="33"/>
    </row>
    <row r="12" spans="1:27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3"/>
      <c r="AA12" s="33"/>
    </row>
    <row r="13" spans="1:27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3"/>
      <c r="AA13" s="33"/>
    </row>
    <row r="14" spans="1:27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3"/>
      <c r="AA14" s="33"/>
    </row>
    <row r="15" spans="1:27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3"/>
      <c r="AA15" s="33"/>
    </row>
    <row r="16" spans="1:27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3"/>
      <c r="AA16" s="33"/>
    </row>
    <row r="17" spans="1:2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3"/>
      <c r="AA17" s="33"/>
    </row>
    <row r="18" spans="1:27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3"/>
      <c r="AA18" s="33"/>
    </row>
    <row r="19" spans="1:27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3"/>
      <c r="AA19" s="33"/>
    </row>
    <row r="20" spans="1:27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3"/>
      <c r="AA20" s="33"/>
    </row>
    <row r="21" spans="1:27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3"/>
      <c r="AA21" s="33"/>
    </row>
    <row r="22" spans="1:27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3"/>
      <c r="AA22" s="33"/>
    </row>
    <row r="23" spans="1:27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6"/>
      <c r="Q23" s="34"/>
      <c r="R23" s="34"/>
      <c r="S23" s="34"/>
      <c r="T23" s="34"/>
      <c r="U23" s="34"/>
      <c r="V23" s="34"/>
      <c r="W23" s="34"/>
      <c r="X23" s="34"/>
      <c r="Y23" s="34"/>
      <c r="Z23" s="33"/>
      <c r="AA23" s="33"/>
    </row>
    <row r="24" spans="1:27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3"/>
      <c r="AA24" s="33"/>
    </row>
    <row r="25" spans="1:27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3"/>
      <c r="AA25" s="33"/>
    </row>
    <row r="26" spans="1:27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3"/>
      <c r="AA26" s="33"/>
    </row>
    <row r="27" spans="1:27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3"/>
      <c r="AA27" s="33"/>
    </row>
    <row r="28" spans="1:27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3"/>
      <c r="AA28" s="33"/>
    </row>
    <row r="29" spans="1:27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3"/>
      <c r="AA29" s="33"/>
    </row>
    <row r="30" spans="1:27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3"/>
      <c r="AA30" s="33"/>
    </row>
    <row r="31" spans="1:27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3"/>
      <c r="AA31" s="33"/>
    </row>
    <row r="32" spans="1:27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3"/>
      <c r="AA32" s="33"/>
    </row>
    <row r="33" spans="1:27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3"/>
      <c r="AA33" s="33"/>
    </row>
    <row r="34" spans="1:27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  <c r="AA34" s="33"/>
    </row>
    <row r="35" spans="1:27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3"/>
      <c r="AA35" s="33"/>
    </row>
    <row r="36" spans="1:27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3"/>
      <c r="AA36" s="33"/>
    </row>
    <row r="166" spans="1:7">
      <c r="A166" s="20"/>
      <c r="B166" s="21"/>
      <c r="C166" s="22"/>
    </row>
    <row r="167" spans="1:7">
      <c r="A167" s="23"/>
      <c r="B167" s="24"/>
      <c r="C167" s="25"/>
      <c r="G167" s="13" t="s">
        <v>4</v>
      </c>
    </row>
    <row r="168" spans="1:7">
      <c r="A168" s="23"/>
      <c r="B168" s="24"/>
      <c r="C168" s="25"/>
      <c r="G168" t="s">
        <v>39</v>
      </c>
    </row>
    <row r="169" spans="1:7">
      <c r="A169" s="23"/>
      <c r="B169" s="24"/>
      <c r="C169" s="25"/>
      <c r="G169" t="s">
        <v>5803</v>
      </c>
    </row>
    <row r="170" spans="1:7">
      <c r="A170" s="23"/>
      <c r="B170" s="24"/>
      <c r="C170" s="25"/>
    </row>
    <row r="171" spans="1:7">
      <c r="A171" s="23"/>
      <c r="B171" s="24"/>
      <c r="C171" s="25"/>
    </row>
    <row r="172" spans="1:7">
      <c r="A172" s="23"/>
      <c r="B172" s="24"/>
      <c r="C172" s="25"/>
    </row>
    <row r="173" spans="1:7">
      <c r="A173" s="23"/>
      <c r="B173" s="24"/>
      <c r="C173" s="25"/>
    </row>
    <row r="174" spans="1:7">
      <c r="A174" s="23"/>
      <c r="B174" s="24"/>
      <c r="C174" s="25"/>
    </row>
    <row r="175" spans="1:7">
      <c r="A175" s="23"/>
      <c r="B175" s="24"/>
      <c r="C175" s="25"/>
    </row>
    <row r="176" spans="1:7">
      <c r="A176" s="23"/>
      <c r="B176" s="24"/>
      <c r="C176" s="25"/>
    </row>
    <row r="177" spans="1:3">
      <c r="A177" s="23"/>
      <c r="B177" s="24"/>
      <c r="C177" s="25"/>
    </row>
    <row r="178" spans="1:3">
      <c r="A178" s="23"/>
      <c r="B178" s="24"/>
      <c r="C178" s="25"/>
    </row>
    <row r="179" spans="1:3">
      <c r="A179" s="23"/>
      <c r="B179" s="24"/>
      <c r="C179" s="25"/>
    </row>
    <row r="180" spans="1:3">
      <c r="A180" s="23"/>
      <c r="B180" s="24"/>
      <c r="C180" s="25"/>
    </row>
    <row r="181" spans="1:3">
      <c r="A181" s="23"/>
      <c r="B181" s="24"/>
      <c r="C181" s="25"/>
    </row>
    <row r="182" spans="1:3">
      <c r="A182" s="23"/>
      <c r="B182" s="24"/>
      <c r="C182" s="25"/>
    </row>
    <row r="183" spans="1:3">
      <c r="A183" s="26"/>
      <c r="B183" s="27"/>
      <c r="C183" s="28"/>
    </row>
    <row r="194" spans="1:3">
      <c r="A194" s="20"/>
      <c r="B194" s="21"/>
      <c r="C194" s="22"/>
    </row>
    <row r="195" spans="1:3">
      <c r="A195" s="23"/>
      <c r="B195" s="24"/>
      <c r="C195" s="25"/>
    </row>
    <row r="196" spans="1:3">
      <c r="A196" s="23"/>
      <c r="B196" s="24"/>
      <c r="C196" s="25"/>
    </row>
    <row r="197" spans="1:3">
      <c r="A197" s="23"/>
      <c r="B197" s="24"/>
      <c r="C197" s="25"/>
    </row>
    <row r="198" spans="1:3">
      <c r="A198" s="23"/>
      <c r="B198" s="24"/>
      <c r="C198" s="25"/>
    </row>
    <row r="199" spans="1:3">
      <c r="A199" s="23"/>
      <c r="B199" s="24"/>
      <c r="C199" s="25"/>
    </row>
    <row r="200" spans="1:3">
      <c r="A200" s="23"/>
      <c r="B200" s="24"/>
      <c r="C200" s="25"/>
    </row>
    <row r="201" spans="1:3">
      <c r="A201" s="23"/>
      <c r="B201" s="24"/>
      <c r="C201" s="25"/>
    </row>
    <row r="202" spans="1:3">
      <c r="A202" s="23"/>
      <c r="B202" s="24"/>
      <c r="C202" s="25"/>
    </row>
    <row r="203" spans="1:3">
      <c r="A203" s="23"/>
      <c r="B203" s="24"/>
      <c r="C203" s="25"/>
    </row>
    <row r="204" spans="1:3">
      <c r="A204" s="23"/>
      <c r="B204" s="24"/>
      <c r="C204" s="25"/>
    </row>
    <row r="205" spans="1:3">
      <c r="A205" s="23"/>
      <c r="B205" s="24"/>
      <c r="C205" s="25"/>
    </row>
    <row r="206" spans="1:3">
      <c r="A206" s="23"/>
      <c r="B206" s="24"/>
      <c r="C206" s="25"/>
    </row>
    <row r="207" spans="1:3">
      <c r="A207" s="23"/>
      <c r="B207" s="24"/>
      <c r="C207" s="25"/>
    </row>
    <row r="208" spans="1:3">
      <c r="A208" s="23"/>
      <c r="B208" s="24"/>
      <c r="C208" s="25"/>
    </row>
    <row r="209" spans="1:3">
      <c r="A209" s="23"/>
      <c r="B209" s="24"/>
      <c r="C209" s="25"/>
    </row>
    <row r="210" spans="1:3">
      <c r="A210" s="23"/>
      <c r="B210" s="24"/>
      <c r="C210" s="25"/>
    </row>
    <row r="211" spans="1:3">
      <c r="A211" s="26"/>
      <c r="B211" s="27"/>
      <c r="C211" s="28"/>
    </row>
  </sheetData>
  <hyperlinks>
    <hyperlink ref="R3" r:id="rId4" xr:uid="{55D7F280-3D0C-4D04-B2AE-8FD12BABA93C}"/>
  </hyperlink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Baviskar</dc:creator>
  <cp:keywords/>
  <dc:description/>
  <cp:lastModifiedBy/>
  <cp:revision/>
  <dcterms:created xsi:type="dcterms:W3CDTF">2024-11-27T15:41:35Z</dcterms:created>
  <dcterms:modified xsi:type="dcterms:W3CDTF">2025-01-09T17:16:31Z</dcterms:modified>
  <cp:category/>
  <cp:contentStatus/>
</cp:coreProperties>
</file>